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bridge-my.sharepoint.com/personal/kaczanor_enbridge_com/Documents/Documents/Python/EDC Hourly Capacity Factor Q2 2024/template_excel_output_files/"/>
    </mc:Choice>
  </mc:AlternateContent>
  <xr:revisionPtr revIDLastSave="36" documentId="8_{E4394B97-3D0F-43BC-8975-BD977E8BC864}" xr6:coauthVersionLast="47" xr6:coauthVersionMax="47" xr10:uidLastSave="{5AD43FA5-E16E-49E0-9807-0F3DCB276C64}"/>
  <bookViews>
    <workbookView xWindow="-28920" yWindow="1770" windowWidth="29040" windowHeight="15840" tabRatio="891" activeTab="1" xr2:uid="{123E1E89-8D86-4AB4-86A0-910A0658692B}"/>
  </bookViews>
  <sheets>
    <sheet name="EDC Hourly" sheetId="1" r:id="rId1"/>
    <sheet name="Monthly Py Frcst 1" sheetId="3" r:id="rId2"/>
    <sheet name="Monthly Py Frcst 2" sheetId="4" r:id="rId3"/>
    <sheet name="Monthly Capture Prices and CF%" sheetId="5" r:id="rId4"/>
    <sheet name="Annual Summaries" sheetId="6" r:id="rId5"/>
  </sheets>
  <externalReferences>
    <externalReference r:id="rId6"/>
  </externalReferenc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6" i="6" l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J85" i="6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A85" i="6"/>
  <c r="A67" i="6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J66" i="6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A66" i="6"/>
  <c r="A49" i="6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J47" i="6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A47" i="6"/>
  <c r="A48" i="6" s="1"/>
  <c r="A33" i="6"/>
  <c r="A34" i="6" s="1"/>
  <c r="A35" i="6" s="1"/>
  <c r="A36" i="6" s="1"/>
  <c r="A37" i="6" s="1"/>
  <c r="A38" i="6" s="1"/>
  <c r="A39" i="6" s="1"/>
  <c r="A40" i="6" s="1"/>
  <c r="A41" i="6" s="1"/>
  <c r="A31" i="6"/>
  <c r="A32" i="6" s="1"/>
  <c r="A29" i="6"/>
  <c r="A30" i="6" s="1"/>
  <c r="J28" i="6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A28" i="6"/>
  <c r="A11" i="6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J9" i="6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8" i="6"/>
  <c r="A8" i="6"/>
  <c r="A9" i="6" s="1"/>
  <c r="A10" i="6" s="1"/>
  <c r="AX192" i="5"/>
  <c r="AU192" i="5"/>
  <c r="AR192" i="5"/>
  <c r="AD192" i="5"/>
  <c r="AF192" i="5" s="1"/>
  <c r="A192" i="5"/>
  <c r="C192" i="5" s="1"/>
  <c r="AX191" i="5"/>
  <c r="AU191" i="5"/>
  <c r="AR191" i="5"/>
  <c r="AF191" i="5"/>
  <c r="AD191" i="5"/>
  <c r="A191" i="5"/>
  <c r="B191" i="5" s="1"/>
  <c r="AX190" i="5"/>
  <c r="AU190" i="5"/>
  <c r="AR190" i="5"/>
  <c r="AF190" i="5"/>
  <c r="AE190" i="5"/>
  <c r="AD190" i="5"/>
  <c r="C190" i="5"/>
  <c r="B190" i="5"/>
  <c r="A190" i="5"/>
  <c r="AX189" i="5"/>
  <c r="AU189" i="5"/>
  <c r="AR189" i="5"/>
  <c r="AF189" i="5"/>
  <c r="AE189" i="5"/>
  <c r="AD189" i="5"/>
  <c r="B189" i="5"/>
  <c r="A189" i="5"/>
  <c r="AX188" i="5"/>
  <c r="AU188" i="5"/>
  <c r="AR188" i="5"/>
  <c r="AD188" i="5"/>
  <c r="A188" i="5"/>
  <c r="AX187" i="5"/>
  <c r="AU187" i="5"/>
  <c r="AR187" i="5"/>
  <c r="AD187" i="5"/>
  <c r="C187" i="5"/>
  <c r="B187" i="5"/>
  <c r="A187" i="5"/>
  <c r="AX186" i="5"/>
  <c r="AU186" i="5"/>
  <c r="AR186" i="5"/>
  <c r="AE186" i="5"/>
  <c r="AD186" i="5"/>
  <c r="AF186" i="5" s="1"/>
  <c r="B186" i="5"/>
  <c r="A186" i="5"/>
  <c r="AX185" i="5"/>
  <c r="AU185" i="5"/>
  <c r="AR185" i="5"/>
  <c r="AD185" i="5"/>
  <c r="B185" i="5"/>
  <c r="A185" i="5"/>
  <c r="C185" i="5" s="1"/>
  <c r="AX184" i="5"/>
  <c r="AU184" i="5"/>
  <c r="AR184" i="5"/>
  <c r="AF184" i="5"/>
  <c r="AE184" i="5"/>
  <c r="AD184" i="5"/>
  <c r="C184" i="5"/>
  <c r="B184" i="5"/>
  <c r="A184" i="5"/>
  <c r="AX183" i="5"/>
  <c r="AU183" i="5"/>
  <c r="AR183" i="5"/>
  <c r="AD183" i="5"/>
  <c r="C183" i="5"/>
  <c r="B183" i="5"/>
  <c r="A183" i="5"/>
  <c r="AX182" i="5"/>
  <c r="AU182" i="5"/>
  <c r="AR182" i="5"/>
  <c r="AE182" i="5"/>
  <c r="AD182" i="5"/>
  <c r="A182" i="5"/>
  <c r="B182" i="5" s="1"/>
  <c r="AX181" i="5"/>
  <c r="AU181" i="5"/>
  <c r="AR181" i="5"/>
  <c r="AE181" i="5"/>
  <c r="AD181" i="5"/>
  <c r="B181" i="5"/>
  <c r="A181" i="5"/>
  <c r="AX180" i="5"/>
  <c r="AU180" i="5"/>
  <c r="AR180" i="5"/>
  <c r="AF180" i="5"/>
  <c r="AE180" i="5"/>
  <c r="AD180" i="5"/>
  <c r="C180" i="5"/>
  <c r="B180" i="5"/>
  <c r="A180" i="5"/>
  <c r="AX179" i="5"/>
  <c r="AU179" i="5"/>
  <c r="AR179" i="5"/>
  <c r="AD179" i="5"/>
  <c r="C179" i="5"/>
  <c r="B179" i="5"/>
  <c r="A179" i="5"/>
  <c r="AX178" i="5"/>
  <c r="AU178" i="5"/>
  <c r="AR178" i="5"/>
  <c r="AF178" i="5"/>
  <c r="AE178" i="5"/>
  <c r="AD178" i="5"/>
  <c r="C178" i="5"/>
  <c r="A178" i="5"/>
  <c r="B178" i="5" s="1"/>
  <c r="AX177" i="5"/>
  <c r="AU177" i="5"/>
  <c r="AR177" i="5"/>
  <c r="AD177" i="5"/>
  <c r="AE177" i="5" s="1"/>
  <c r="B177" i="5"/>
  <c r="A177" i="5"/>
  <c r="C177" i="5" s="1"/>
  <c r="AX176" i="5"/>
  <c r="AU176" i="5"/>
  <c r="AR176" i="5"/>
  <c r="AF176" i="5"/>
  <c r="AE176" i="5"/>
  <c r="AD176" i="5"/>
  <c r="A176" i="5"/>
  <c r="C176" i="5" s="1"/>
  <c r="AX175" i="5"/>
  <c r="AU175" i="5"/>
  <c r="AR175" i="5"/>
  <c r="AD175" i="5"/>
  <c r="AF175" i="5" s="1"/>
  <c r="C175" i="5"/>
  <c r="B175" i="5"/>
  <c r="A175" i="5"/>
  <c r="AX174" i="5"/>
  <c r="AU174" i="5"/>
  <c r="AR174" i="5"/>
  <c r="AE174" i="5"/>
  <c r="AD174" i="5"/>
  <c r="AF174" i="5" s="1"/>
  <c r="C174" i="5"/>
  <c r="A174" i="5"/>
  <c r="AX173" i="5"/>
  <c r="AU173" i="5"/>
  <c r="AR173" i="5"/>
  <c r="AE173" i="5"/>
  <c r="AD173" i="5"/>
  <c r="AF173" i="5" s="1"/>
  <c r="A173" i="5"/>
  <c r="AX172" i="5"/>
  <c r="AU172" i="5"/>
  <c r="AR172" i="5"/>
  <c r="AF172" i="5"/>
  <c r="AE172" i="5"/>
  <c r="AD172" i="5"/>
  <c r="C172" i="5"/>
  <c r="B172" i="5"/>
  <c r="A172" i="5"/>
  <c r="AX171" i="5"/>
  <c r="AU171" i="5"/>
  <c r="AR171" i="5"/>
  <c r="AF171" i="5"/>
  <c r="AD171" i="5"/>
  <c r="AE171" i="5" s="1"/>
  <c r="A171" i="5"/>
  <c r="AX170" i="5"/>
  <c r="AU170" i="5"/>
  <c r="AR170" i="5"/>
  <c r="AD170" i="5"/>
  <c r="AE170" i="5" s="1"/>
  <c r="A170" i="5"/>
  <c r="B170" i="5" s="1"/>
  <c r="AX169" i="5"/>
  <c r="AU169" i="5"/>
  <c r="AR169" i="5"/>
  <c r="AD169" i="5"/>
  <c r="B169" i="5"/>
  <c r="A169" i="5"/>
  <c r="AX168" i="5"/>
  <c r="AU168" i="5"/>
  <c r="AR168" i="5"/>
  <c r="AD168" i="5"/>
  <c r="A168" i="5"/>
  <c r="AX167" i="5"/>
  <c r="AU167" i="5"/>
  <c r="AR167" i="5"/>
  <c r="AD167" i="5"/>
  <c r="AE167" i="5" s="1"/>
  <c r="C167" i="5"/>
  <c r="B167" i="5"/>
  <c r="A167" i="5"/>
  <c r="AX166" i="5"/>
  <c r="AU166" i="5"/>
  <c r="AR166" i="5"/>
  <c r="AE166" i="5"/>
  <c r="AD166" i="5"/>
  <c r="AF166" i="5" s="1"/>
  <c r="B166" i="5"/>
  <c r="A166" i="5"/>
  <c r="C166" i="5" s="1"/>
  <c r="AX165" i="5"/>
  <c r="AU165" i="5"/>
  <c r="AR165" i="5"/>
  <c r="AD165" i="5"/>
  <c r="B165" i="5"/>
  <c r="A165" i="5"/>
  <c r="C165" i="5" s="1"/>
  <c r="AX164" i="5"/>
  <c r="AU164" i="5"/>
  <c r="AR164" i="5"/>
  <c r="AF164" i="5"/>
  <c r="AE164" i="5"/>
  <c r="AD164" i="5"/>
  <c r="C164" i="5"/>
  <c r="B164" i="5"/>
  <c r="A164" i="5"/>
  <c r="AX163" i="5"/>
  <c r="AU163" i="5"/>
  <c r="AR163" i="5"/>
  <c r="AE163" i="5"/>
  <c r="AD163" i="5"/>
  <c r="AF163" i="5" s="1"/>
  <c r="C163" i="5"/>
  <c r="B163" i="5"/>
  <c r="A163" i="5"/>
  <c r="AX162" i="5"/>
  <c r="AU162" i="5"/>
  <c r="AR162" i="5"/>
  <c r="AF162" i="5"/>
  <c r="AD162" i="5"/>
  <c r="AE162" i="5" s="1"/>
  <c r="A162" i="5"/>
  <c r="B162" i="5" s="1"/>
  <c r="AX161" i="5"/>
  <c r="AU161" i="5"/>
  <c r="AR161" i="5"/>
  <c r="AF161" i="5"/>
  <c r="AD161" i="5"/>
  <c r="AE161" i="5" s="1"/>
  <c r="B161" i="5"/>
  <c r="A161" i="5"/>
  <c r="C161" i="5" s="1"/>
  <c r="AX160" i="5"/>
  <c r="AU160" i="5"/>
  <c r="AR160" i="5"/>
  <c r="AF160" i="5"/>
  <c r="AE160" i="5"/>
  <c r="AD160" i="5"/>
  <c r="A160" i="5"/>
  <c r="AX159" i="5"/>
  <c r="AU159" i="5"/>
  <c r="AR159" i="5"/>
  <c r="AF159" i="5"/>
  <c r="AD159" i="5"/>
  <c r="A159" i="5"/>
  <c r="AX158" i="5"/>
  <c r="AU158" i="5"/>
  <c r="AR158" i="5"/>
  <c r="AD158" i="5"/>
  <c r="B158" i="5"/>
  <c r="A158" i="5"/>
  <c r="AX157" i="5"/>
  <c r="AU157" i="5"/>
  <c r="AR157" i="5"/>
  <c r="AD157" i="5"/>
  <c r="B157" i="5"/>
  <c r="A157" i="5"/>
  <c r="AX156" i="5"/>
  <c r="AU156" i="5"/>
  <c r="AR156" i="5"/>
  <c r="AD156" i="5"/>
  <c r="AF156" i="5" s="1"/>
  <c r="A156" i="5"/>
  <c r="AX155" i="5"/>
  <c r="AU155" i="5"/>
  <c r="AR155" i="5"/>
  <c r="AF155" i="5"/>
  <c r="AE155" i="5"/>
  <c r="AD155" i="5"/>
  <c r="A155" i="5"/>
  <c r="C155" i="5" s="1"/>
  <c r="AX154" i="5"/>
  <c r="AU154" i="5"/>
  <c r="AR154" i="5"/>
  <c r="AE154" i="5"/>
  <c r="AD154" i="5"/>
  <c r="AF154" i="5" s="1"/>
  <c r="A154" i="5"/>
  <c r="AX153" i="5"/>
  <c r="AU153" i="5"/>
  <c r="AR153" i="5"/>
  <c r="AF153" i="5"/>
  <c r="AE153" i="5"/>
  <c r="AD153" i="5"/>
  <c r="C153" i="5"/>
  <c r="B153" i="5"/>
  <c r="A153" i="5"/>
  <c r="AX152" i="5"/>
  <c r="AU152" i="5"/>
  <c r="AR152" i="5"/>
  <c r="AF152" i="5"/>
  <c r="AE152" i="5"/>
  <c r="AD152" i="5"/>
  <c r="B152" i="5"/>
  <c r="A152" i="5"/>
  <c r="C152" i="5" s="1"/>
  <c r="AX151" i="5"/>
  <c r="AU151" i="5"/>
  <c r="AR151" i="5"/>
  <c r="AF151" i="5"/>
  <c r="AE151" i="5"/>
  <c r="AD151" i="5"/>
  <c r="A151" i="5"/>
  <c r="AX150" i="5"/>
  <c r="AU150" i="5"/>
  <c r="AR150" i="5"/>
  <c r="AF150" i="5"/>
  <c r="AE150" i="5"/>
  <c r="AD150" i="5"/>
  <c r="C150" i="5"/>
  <c r="A150" i="5"/>
  <c r="B150" i="5" s="1"/>
  <c r="AX149" i="5"/>
  <c r="AU149" i="5"/>
  <c r="AR149" i="5"/>
  <c r="AD149" i="5"/>
  <c r="C149" i="5"/>
  <c r="B149" i="5"/>
  <c r="A149" i="5"/>
  <c r="AX148" i="5"/>
  <c r="AU148" i="5"/>
  <c r="AR148" i="5"/>
  <c r="AD148" i="5"/>
  <c r="A148" i="5"/>
  <c r="AX147" i="5"/>
  <c r="AU147" i="5"/>
  <c r="AR147" i="5"/>
  <c r="AD147" i="5"/>
  <c r="AE147" i="5" s="1"/>
  <c r="A147" i="5"/>
  <c r="AX146" i="5"/>
  <c r="AU146" i="5"/>
  <c r="AR146" i="5"/>
  <c r="AE146" i="5"/>
  <c r="AD146" i="5"/>
  <c r="B146" i="5"/>
  <c r="A146" i="5"/>
  <c r="AX145" i="5"/>
  <c r="AU145" i="5"/>
  <c r="AR145" i="5"/>
  <c r="AE145" i="5"/>
  <c r="AD145" i="5"/>
  <c r="B145" i="5"/>
  <c r="A145" i="5"/>
  <c r="AX144" i="5"/>
  <c r="AU144" i="5"/>
  <c r="AR144" i="5"/>
  <c r="AE144" i="5"/>
  <c r="AD144" i="5"/>
  <c r="C144" i="5"/>
  <c r="B144" i="5"/>
  <c r="A144" i="5"/>
  <c r="AX143" i="5"/>
  <c r="AU143" i="5"/>
  <c r="AR143" i="5"/>
  <c r="AE143" i="5"/>
  <c r="AD143" i="5"/>
  <c r="AF143" i="5" s="1"/>
  <c r="B143" i="5"/>
  <c r="A143" i="5"/>
  <c r="AX142" i="5"/>
  <c r="AU142" i="5"/>
  <c r="AR142" i="5"/>
  <c r="AE142" i="5"/>
  <c r="AD142" i="5"/>
  <c r="AF142" i="5" s="1"/>
  <c r="C142" i="5"/>
  <c r="B142" i="5"/>
  <c r="A142" i="5"/>
  <c r="AX141" i="5"/>
  <c r="AU141" i="5"/>
  <c r="AR141" i="5"/>
  <c r="AF141" i="5"/>
  <c r="AE141" i="5"/>
  <c r="AD141" i="5"/>
  <c r="C141" i="5"/>
  <c r="B141" i="5"/>
  <c r="A141" i="5"/>
  <c r="AX140" i="5"/>
  <c r="AU140" i="5"/>
  <c r="AR140" i="5"/>
  <c r="AF140" i="5"/>
  <c r="AE140" i="5"/>
  <c r="AD140" i="5"/>
  <c r="B140" i="5"/>
  <c r="A140" i="5"/>
  <c r="C140" i="5" s="1"/>
  <c r="AX139" i="5"/>
  <c r="AU139" i="5"/>
  <c r="AR139" i="5"/>
  <c r="AF139" i="5"/>
  <c r="AD139" i="5"/>
  <c r="A139" i="5"/>
  <c r="AX138" i="5"/>
  <c r="AU138" i="5"/>
  <c r="AR138" i="5"/>
  <c r="AE138" i="5"/>
  <c r="AD138" i="5"/>
  <c r="AF138" i="5" s="1"/>
  <c r="B138" i="5"/>
  <c r="A138" i="5"/>
  <c r="AX137" i="5"/>
  <c r="AU137" i="5"/>
  <c r="AR137" i="5"/>
  <c r="AE137" i="5"/>
  <c r="AD137" i="5"/>
  <c r="A137" i="5"/>
  <c r="AX136" i="5"/>
  <c r="AU136" i="5"/>
  <c r="AR136" i="5"/>
  <c r="AF136" i="5"/>
  <c r="AD136" i="5"/>
  <c r="AE136" i="5" s="1"/>
  <c r="C136" i="5"/>
  <c r="B136" i="5"/>
  <c r="A136" i="5"/>
  <c r="AX135" i="5"/>
  <c r="AU135" i="5"/>
  <c r="AR135" i="5"/>
  <c r="AF135" i="5"/>
  <c r="AE135" i="5"/>
  <c r="AD135" i="5"/>
  <c r="B135" i="5"/>
  <c r="A135" i="5"/>
  <c r="AX134" i="5"/>
  <c r="AU134" i="5"/>
  <c r="AR134" i="5"/>
  <c r="AD134" i="5"/>
  <c r="AE134" i="5" s="1"/>
  <c r="A134" i="5"/>
  <c r="AX133" i="5"/>
  <c r="AU133" i="5"/>
  <c r="AR133" i="5"/>
  <c r="AD133" i="5"/>
  <c r="A133" i="5"/>
  <c r="B133" i="5" s="1"/>
  <c r="AX132" i="5"/>
  <c r="AU132" i="5"/>
  <c r="AR132" i="5"/>
  <c r="AD132" i="5"/>
  <c r="C132" i="5"/>
  <c r="B132" i="5"/>
  <c r="A132" i="5"/>
  <c r="AX131" i="5"/>
  <c r="AU131" i="5"/>
  <c r="AR131" i="5"/>
  <c r="AE131" i="5"/>
  <c r="AD131" i="5"/>
  <c r="AF131" i="5" s="1"/>
  <c r="A131" i="5"/>
  <c r="AX130" i="5"/>
  <c r="AU130" i="5"/>
  <c r="AR130" i="5"/>
  <c r="AF130" i="5"/>
  <c r="AD130" i="5"/>
  <c r="AE130" i="5" s="1"/>
  <c r="C130" i="5"/>
  <c r="B130" i="5"/>
  <c r="A130" i="5"/>
  <c r="AX129" i="5"/>
  <c r="AU129" i="5"/>
  <c r="AR129" i="5"/>
  <c r="AF129" i="5"/>
  <c r="AE129" i="5"/>
  <c r="AD129" i="5"/>
  <c r="A129" i="5"/>
  <c r="C129" i="5" s="1"/>
  <c r="AX128" i="5"/>
  <c r="AU128" i="5"/>
  <c r="AR128" i="5"/>
  <c r="AF128" i="5"/>
  <c r="AD128" i="5"/>
  <c r="AE128" i="5" s="1"/>
  <c r="C128" i="5"/>
  <c r="A128" i="5"/>
  <c r="B128" i="5" s="1"/>
  <c r="AX127" i="5"/>
  <c r="AU127" i="5"/>
  <c r="AR127" i="5"/>
  <c r="AF127" i="5"/>
  <c r="AE127" i="5"/>
  <c r="AD127" i="5"/>
  <c r="B127" i="5"/>
  <c r="A127" i="5"/>
  <c r="AX126" i="5"/>
  <c r="AU126" i="5"/>
  <c r="AR126" i="5"/>
  <c r="AD126" i="5"/>
  <c r="A126" i="5"/>
  <c r="AX125" i="5"/>
  <c r="AU125" i="5"/>
  <c r="AR125" i="5"/>
  <c r="AF125" i="5"/>
  <c r="AD125" i="5"/>
  <c r="AE125" i="5" s="1"/>
  <c r="C125" i="5"/>
  <c r="A125" i="5"/>
  <c r="B125" i="5" s="1"/>
  <c r="AX124" i="5"/>
  <c r="AU124" i="5"/>
  <c r="AR124" i="5"/>
  <c r="AE124" i="5"/>
  <c r="AD124" i="5"/>
  <c r="AF124" i="5" s="1"/>
  <c r="C124" i="5"/>
  <c r="B124" i="5"/>
  <c r="A124" i="5"/>
  <c r="AX123" i="5"/>
  <c r="AU123" i="5"/>
  <c r="AR123" i="5"/>
  <c r="AD123" i="5"/>
  <c r="A123" i="5"/>
  <c r="AX122" i="5"/>
  <c r="AU122" i="5"/>
  <c r="AR122" i="5"/>
  <c r="AD122" i="5"/>
  <c r="AE122" i="5" s="1"/>
  <c r="B122" i="5"/>
  <c r="A122" i="5"/>
  <c r="AX121" i="5"/>
  <c r="AU121" i="5"/>
  <c r="AR121" i="5"/>
  <c r="AE121" i="5"/>
  <c r="AD121" i="5"/>
  <c r="B121" i="5"/>
  <c r="A121" i="5"/>
  <c r="AX120" i="5"/>
  <c r="AU120" i="5"/>
  <c r="AR120" i="5"/>
  <c r="AD120" i="5"/>
  <c r="A120" i="5"/>
  <c r="AX119" i="5"/>
  <c r="AU119" i="5"/>
  <c r="AR119" i="5"/>
  <c r="AF119" i="5"/>
  <c r="AE119" i="5"/>
  <c r="AD119" i="5"/>
  <c r="C119" i="5"/>
  <c r="A119" i="5"/>
  <c r="B119" i="5" s="1"/>
  <c r="AX118" i="5"/>
  <c r="AU118" i="5"/>
  <c r="AR118" i="5"/>
  <c r="AF118" i="5"/>
  <c r="AE118" i="5"/>
  <c r="AD118" i="5"/>
  <c r="C118" i="5"/>
  <c r="B118" i="5"/>
  <c r="A118" i="5"/>
  <c r="AX117" i="5"/>
  <c r="AU117" i="5"/>
  <c r="AR117" i="5"/>
  <c r="AD117" i="5"/>
  <c r="C117" i="5"/>
  <c r="A117" i="5"/>
  <c r="AX116" i="5"/>
  <c r="AU116" i="5"/>
  <c r="AR116" i="5"/>
  <c r="AF116" i="5"/>
  <c r="AD116" i="5"/>
  <c r="AE116" i="5" s="1"/>
  <c r="C116" i="5"/>
  <c r="A116" i="5"/>
  <c r="B116" i="5" s="1"/>
  <c r="AX115" i="5"/>
  <c r="AU115" i="5"/>
  <c r="AR115" i="5"/>
  <c r="AF115" i="5"/>
  <c r="AE115" i="5"/>
  <c r="AD115" i="5"/>
  <c r="A115" i="5"/>
  <c r="AX114" i="5"/>
  <c r="AU114" i="5"/>
  <c r="AR114" i="5"/>
  <c r="AF114" i="5"/>
  <c r="AD114" i="5"/>
  <c r="A114" i="5"/>
  <c r="AX113" i="5"/>
  <c r="AU113" i="5"/>
  <c r="AR113" i="5"/>
  <c r="AF113" i="5"/>
  <c r="AD113" i="5"/>
  <c r="AE113" i="5" s="1"/>
  <c r="C113" i="5"/>
  <c r="A113" i="5"/>
  <c r="B113" i="5" s="1"/>
  <c r="AX112" i="5"/>
  <c r="AU112" i="5"/>
  <c r="AR112" i="5"/>
  <c r="AE112" i="5"/>
  <c r="AD112" i="5"/>
  <c r="AF112" i="5" s="1"/>
  <c r="C112" i="5"/>
  <c r="B112" i="5"/>
  <c r="A112" i="5"/>
  <c r="AX111" i="5"/>
  <c r="AU111" i="5"/>
  <c r="AR111" i="5"/>
  <c r="AD111" i="5"/>
  <c r="A111" i="5"/>
  <c r="AX110" i="5"/>
  <c r="AU110" i="5"/>
  <c r="AR110" i="5"/>
  <c r="AD110" i="5"/>
  <c r="AE110" i="5" s="1"/>
  <c r="B110" i="5"/>
  <c r="A110" i="5"/>
  <c r="AX109" i="5"/>
  <c r="AU109" i="5"/>
  <c r="AR109" i="5"/>
  <c r="AE109" i="5"/>
  <c r="AD109" i="5"/>
  <c r="B109" i="5"/>
  <c r="A109" i="5"/>
  <c r="AX108" i="5"/>
  <c r="AU108" i="5"/>
  <c r="AR108" i="5"/>
  <c r="AD108" i="5"/>
  <c r="A108" i="5"/>
  <c r="AX107" i="5"/>
  <c r="AU107" i="5"/>
  <c r="AR107" i="5"/>
  <c r="AF107" i="5"/>
  <c r="AE107" i="5"/>
  <c r="AD107" i="5"/>
  <c r="C107" i="5"/>
  <c r="A107" i="5"/>
  <c r="B107" i="5" s="1"/>
  <c r="AX106" i="5"/>
  <c r="AU106" i="5"/>
  <c r="AR106" i="5"/>
  <c r="AF106" i="5"/>
  <c r="AE106" i="5"/>
  <c r="AD106" i="5"/>
  <c r="C106" i="5"/>
  <c r="B106" i="5"/>
  <c r="A106" i="5"/>
  <c r="AX105" i="5"/>
  <c r="AU105" i="5"/>
  <c r="AR105" i="5"/>
  <c r="AD105" i="5"/>
  <c r="C105" i="5"/>
  <c r="B105" i="5"/>
  <c r="A105" i="5"/>
  <c r="AX104" i="5"/>
  <c r="AU104" i="5"/>
  <c r="AR104" i="5"/>
  <c r="AD104" i="5"/>
  <c r="A104" i="5"/>
  <c r="B104" i="5" s="1"/>
  <c r="AX103" i="5"/>
  <c r="AU103" i="5"/>
  <c r="AR103" i="5"/>
  <c r="AF103" i="5"/>
  <c r="AE103" i="5"/>
  <c r="AD103" i="5"/>
  <c r="A103" i="5"/>
  <c r="C103" i="5" s="1"/>
  <c r="AX102" i="5"/>
  <c r="AU102" i="5"/>
  <c r="AR102" i="5"/>
  <c r="AF102" i="5"/>
  <c r="AE102" i="5"/>
  <c r="AD102" i="5"/>
  <c r="B102" i="5"/>
  <c r="A102" i="5"/>
  <c r="AX101" i="5"/>
  <c r="AU101" i="5"/>
  <c r="AR101" i="5"/>
  <c r="AF101" i="5"/>
  <c r="AD101" i="5"/>
  <c r="C101" i="5"/>
  <c r="A101" i="5"/>
  <c r="B101" i="5" s="1"/>
  <c r="AX100" i="5"/>
  <c r="AU100" i="5"/>
  <c r="AR100" i="5"/>
  <c r="AE100" i="5"/>
  <c r="AD100" i="5"/>
  <c r="AF100" i="5" s="1"/>
  <c r="C100" i="5"/>
  <c r="B100" i="5"/>
  <c r="A100" i="5"/>
  <c r="AX99" i="5"/>
  <c r="AU99" i="5"/>
  <c r="AR99" i="5"/>
  <c r="AD99" i="5"/>
  <c r="B99" i="5"/>
  <c r="A99" i="5"/>
  <c r="AX98" i="5"/>
  <c r="AU98" i="5"/>
  <c r="AR98" i="5"/>
  <c r="AD98" i="5"/>
  <c r="AE98" i="5" s="1"/>
  <c r="B98" i="5"/>
  <c r="A98" i="5"/>
  <c r="AX97" i="5"/>
  <c r="AU97" i="5"/>
  <c r="AR97" i="5"/>
  <c r="AE97" i="5"/>
  <c r="AD97" i="5"/>
  <c r="A97" i="5"/>
  <c r="AX96" i="5"/>
  <c r="AU96" i="5"/>
  <c r="AR96" i="5"/>
  <c r="AF96" i="5"/>
  <c r="AE96" i="5"/>
  <c r="AD96" i="5"/>
  <c r="C96" i="5"/>
  <c r="B96" i="5"/>
  <c r="A96" i="5"/>
  <c r="AX95" i="5"/>
  <c r="AU95" i="5"/>
  <c r="AR95" i="5"/>
  <c r="AF95" i="5"/>
  <c r="AE95" i="5"/>
  <c r="AD95" i="5"/>
  <c r="C95" i="5"/>
  <c r="B95" i="5"/>
  <c r="A95" i="5"/>
  <c r="AX94" i="5"/>
  <c r="AU94" i="5"/>
  <c r="AR94" i="5"/>
  <c r="AD94" i="5"/>
  <c r="A94" i="5"/>
  <c r="AX93" i="5"/>
  <c r="AU93" i="5"/>
  <c r="AR93" i="5"/>
  <c r="AF93" i="5"/>
  <c r="AE93" i="5"/>
  <c r="AD93" i="5"/>
  <c r="C93" i="5"/>
  <c r="A93" i="5"/>
  <c r="B93" i="5" s="1"/>
  <c r="AX92" i="5"/>
  <c r="AU92" i="5"/>
  <c r="AR92" i="5"/>
  <c r="AF92" i="5"/>
  <c r="AE92" i="5"/>
  <c r="AD92" i="5"/>
  <c r="C92" i="5"/>
  <c r="B92" i="5"/>
  <c r="A92" i="5"/>
  <c r="AX91" i="5"/>
  <c r="AU91" i="5"/>
  <c r="AR91" i="5"/>
  <c r="AD91" i="5"/>
  <c r="A91" i="5"/>
  <c r="AX90" i="5"/>
  <c r="AU90" i="5"/>
  <c r="AR90" i="5"/>
  <c r="AF90" i="5"/>
  <c r="AD90" i="5"/>
  <c r="AE90" i="5" s="1"/>
  <c r="C90" i="5"/>
  <c r="A90" i="5"/>
  <c r="B90" i="5" s="1"/>
  <c r="AX89" i="5"/>
  <c r="AU89" i="5"/>
  <c r="AR89" i="5"/>
  <c r="AF89" i="5"/>
  <c r="AE89" i="5"/>
  <c r="AD89" i="5"/>
  <c r="A89" i="5"/>
  <c r="AX88" i="5"/>
  <c r="AU88" i="5"/>
  <c r="AR88" i="5"/>
  <c r="AF88" i="5"/>
  <c r="AD88" i="5"/>
  <c r="A88" i="5"/>
  <c r="AX87" i="5"/>
  <c r="AU87" i="5"/>
  <c r="AR87" i="5"/>
  <c r="AF87" i="5"/>
  <c r="AD87" i="5"/>
  <c r="AE87" i="5" s="1"/>
  <c r="C87" i="5"/>
  <c r="A87" i="5"/>
  <c r="B87" i="5" s="1"/>
  <c r="AX86" i="5"/>
  <c r="AU86" i="5"/>
  <c r="AR86" i="5"/>
  <c r="AE86" i="5"/>
  <c r="AD86" i="5"/>
  <c r="B86" i="5"/>
  <c r="A86" i="5"/>
  <c r="AX85" i="5"/>
  <c r="AU85" i="5"/>
  <c r="AR85" i="5"/>
  <c r="AD85" i="5"/>
  <c r="A85" i="5"/>
  <c r="AX84" i="5"/>
  <c r="AU84" i="5"/>
  <c r="AR84" i="5"/>
  <c r="AF84" i="5"/>
  <c r="AD84" i="5"/>
  <c r="AE84" i="5" s="1"/>
  <c r="C84" i="5"/>
  <c r="B84" i="5"/>
  <c r="A84" i="5"/>
  <c r="AX83" i="5"/>
  <c r="AU83" i="5"/>
  <c r="AR83" i="5"/>
  <c r="AF83" i="5"/>
  <c r="AE83" i="5"/>
  <c r="AD83" i="5"/>
  <c r="C83" i="5"/>
  <c r="B83" i="5"/>
  <c r="A83" i="5"/>
  <c r="AX82" i="5"/>
  <c r="AU82" i="5"/>
  <c r="AR82" i="5"/>
  <c r="AE82" i="5"/>
  <c r="AD82" i="5"/>
  <c r="A82" i="5"/>
  <c r="AX81" i="5"/>
  <c r="AU81" i="5"/>
  <c r="AR81" i="5"/>
  <c r="AF81" i="5"/>
  <c r="AD81" i="5"/>
  <c r="B81" i="5"/>
  <c r="A81" i="5"/>
  <c r="C81" i="5" s="1"/>
  <c r="AX80" i="5"/>
  <c r="AU80" i="5"/>
  <c r="AR80" i="5"/>
  <c r="AF80" i="5"/>
  <c r="AE80" i="5"/>
  <c r="AD80" i="5"/>
  <c r="C80" i="5"/>
  <c r="B80" i="5"/>
  <c r="A80" i="5"/>
  <c r="AX79" i="5"/>
  <c r="AU79" i="5"/>
  <c r="AR79" i="5"/>
  <c r="AD79" i="5"/>
  <c r="C79" i="5"/>
  <c r="B79" i="5"/>
  <c r="A79" i="5"/>
  <c r="AX78" i="5"/>
  <c r="AU78" i="5"/>
  <c r="AR78" i="5"/>
  <c r="AE78" i="5"/>
  <c r="AD78" i="5"/>
  <c r="AF78" i="5" s="1"/>
  <c r="A78" i="5"/>
  <c r="AX77" i="5"/>
  <c r="AU77" i="5"/>
  <c r="AR77" i="5"/>
  <c r="AF77" i="5"/>
  <c r="AE77" i="5"/>
  <c r="AD77" i="5"/>
  <c r="A77" i="5"/>
  <c r="AX76" i="5"/>
  <c r="AU76" i="5"/>
  <c r="AR76" i="5"/>
  <c r="AF76" i="5"/>
  <c r="AE76" i="5"/>
  <c r="AD76" i="5"/>
  <c r="B76" i="5"/>
  <c r="A76" i="5"/>
  <c r="AX75" i="5"/>
  <c r="AU75" i="5"/>
  <c r="AR75" i="5"/>
  <c r="AF75" i="5"/>
  <c r="AD75" i="5"/>
  <c r="C75" i="5"/>
  <c r="A75" i="5"/>
  <c r="B75" i="5" s="1"/>
  <c r="AX74" i="5"/>
  <c r="AU74" i="5"/>
  <c r="AR74" i="5"/>
  <c r="AD74" i="5"/>
  <c r="A74" i="5"/>
  <c r="AX73" i="5"/>
  <c r="AU73" i="5"/>
  <c r="AR73" i="5"/>
  <c r="AD73" i="5"/>
  <c r="AE73" i="5" s="1"/>
  <c r="B73" i="5"/>
  <c r="A73" i="5"/>
  <c r="AX72" i="5"/>
  <c r="AU72" i="5"/>
  <c r="AR72" i="5"/>
  <c r="AF72" i="5"/>
  <c r="AD72" i="5"/>
  <c r="AE72" i="5" s="1"/>
  <c r="B72" i="5"/>
  <c r="A72" i="5"/>
  <c r="AX71" i="5"/>
  <c r="AU71" i="5"/>
  <c r="AR71" i="5"/>
  <c r="AF71" i="5"/>
  <c r="AD71" i="5"/>
  <c r="AE71" i="5" s="1"/>
  <c r="C71" i="5"/>
  <c r="B71" i="5"/>
  <c r="A71" i="5"/>
  <c r="AX70" i="5"/>
  <c r="AU70" i="5"/>
  <c r="AR70" i="5"/>
  <c r="AE70" i="5"/>
  <c r="AD70" i="5"/>
  <c r="A70" i="5"/>
  <c r="AX69" i="5"/>
  <c r="AU69" i="5"/>
  <c r="AR69" i="5"/>
  <c r="AF69" i="5"/>
  <c r="AD69" i="5"/>
  <c r="AE69" i="5" s="1"/>
  <c r="A69" i="5"/>
  <c r="C69" i="5" s="1"/>
  <c r="AX68" i="5"/>
  <c r="AU68" i="5"/>
  <c r="AR68" i="5"/>
  <c r="AD68" i="5"/>
  <c r="AF68" i="5" s="1"/>
  <c r="C68" i="5"/>
  <c r="B68" i="5"/>
  <c r="A68" i="5"/>
  <c r="AX67" i="5"/>
  <c r="AU67" i="5"/>
  <c r="AR67" i="5"/>
  <c r="AF67" i="5"/>
  <c r="AD67" i="5"/>
  <c r="AE67" i="5" s="1"/>
  <c r="C67" i="5"/>
  <c r="B67" i="5"/>
  <c r="A67" i="5"/>
  <c r="AX66" i="5"/>
  <c r="AU66" i="5"/>
  <c r="AR66" i="5"/>
  <c r="AF66" i="5"/>
  <c r="AE66" i="5"/>
  <c r="AD66" i="5"/>
  <c r="B66" i="5"/>
  <c r="A66" i="5"/>
  <c r="C66" i="5" s="1"/>
  <c r="AX65" i="5"/>
  <c r="AU65" i="5"/>
  <c r="AR65" i="5"/>
  <c r="AF65" i="5"/>
  <c r="AE65" i="5"/>
  <c r="AD65" i="5"/>
  <c r="A65" i="5"/>
  <c r="AX64" i="5"/>
  <c r="AU64" i="5"/>
  <c r="AR64" i="5"/>
  <c r="AF64" i="5"/>
  <c r="AE64" i="5"/>
  <c r="AD64" i="5"/>
  <c r="C64" i="5"/>
  <c r="A64" i="5"/>
  <c r="B64" i="5" s="1"/>
  <c r="AX63" i="5"/>
  <c r="AU63" i="5"/>
  <c r="AR63" i="5"/>
  <c r="AF63" i="5"/>
  <c r="AE63" i="5"/>
  <c r="AD63" i="5"/>
  <c r="C63" i="5"/>
  <c r="B63" i="5"/>
  <c r="A63" i="5"/>
  <c r="AX62" i="5"/>
  <c r="AU62" i="5"/>
  <c r="AR62" i="5"/>
  <c r="AD62" i="5"/>
  <c r="B62" i="5"/>
  <c r="A62" i="5"/>
  <c r="AX61" i="5"/>
  <c r="AU61" i="5"/>
  <c r="AR61" i="5"/>
  <c r="AD61" i="5"/>
  <c r="AE61" i="5" s="1"/>
  <c r="B61" i="5"/>
  <c r="A61" i="5"/>
  <c r="AX60" i="5"/>
  <c r="AU60" i="5"/>
  <c r="AR60" i="5"/>
  <c r="AF60" i="5"/>
  <c r="AE60" i="5"/>
  <c r="AD60" i="5"/>
  <c r="B60" i="5"/>
  <c r="A60" i="5"/>
  <c r="C60" i="5" s="1"/>
  <c r="AX59" i="5"/>
  <c r="AU59" i="5"/>
  <c r="AR59" i="5"/>
  <c r="AF59" i="5"/>
  <c r="AD59" i="5"/>
  <c r="A59" i="5"/>
  <c r="C59" i="5" s="1"/>
  <c r="AX58" i="5"/>
  <c r="AU58" i="5"/>
  <c r="AR58" i="5"/>
  <c r="AE58" i="5"/>
  <c r="AD58" i="5"/>
  <c r="C58" i="5"/>
  <c r="A58" i="5"/>
  <c r="B58" i="5" s="1"/>
  <c r="AX57" i="5"/>
  <c r="AU57" i="5"/>
  <c r="AR57" i="5"/>
  <c r="AD57" i="5"/>
  <c r="C57" i="5"/>
  <c r="B57" i="5"/>
  <c r="A57" i="5"/>
  <c r="AX56" i="5"/>
  <c r="AU56" i="5"/>
  <c r="AR56" i="5"/>
  <c r="AF56" i="5"/>
  <c r="AE56" i="5"/>
  <c r="AD56" i="5"/>
  <c r="C56" i="5"/>
  <c r="B56" i="5"/>
  <c r="A56" i="5"/>
  <c r="AX55" i="5"/>
  <c r="AU55" i="5"/>
  <c r="AR55" i="5"/>
  <c r="AF55" i="5"/>
  <c r="AD55" i="5"/>
  <c r="AE55" i="5" s="1"/>
  <c r="A55" i="5"/>
  <c r="AX54" i="5"/>
  <c r="AU54" i="5"/>
  <c r="AR54" i="5"/>
  <c r="AD54" i="5"/>
  <c r="B54" i="5"/>
  <c r="A54" i="5"/>
  <c r="AX53" i="5"/>
  <c r="AU53" i="5"/>
  <c r="AR53" i="5"/>
  <c r="AE53" i="5"/>
  <c r="AD53" i="5"/>
  <c r="B53" i="5"/>
  <c r="A53" i="5"/>
  <c r="C53" i="5" s="1"/>
  <c r="AX52" i="5"/>
  <c r="AU52" i="5"/>
  <c r="AR52" i="5"/>
  <c r="AF52" i="5"/>
  <c r="AE52" i="5"/>
  <c r="AD52" i="5"/>
  <c r="C52" i="5"/>
  <c r="A52" i="5"/>
  <c r="B52" i="5" s="1"/>
  <c r="AX51" i="5"/>
  <c r="AU51" i="5"/>
  <c r="AR51" i="5"/>
  <c r="AF51" i="5"/>
  <c r="AD51" i="5"/>
  <c r="AE51" i="5" s="1"/>
  <c r="C51" i="5"/>
  <c r="B51" i="5"/>
  <c r="A51" i="5"/>
  <c r="AX50" i="5"/>
  <c r="AU50" i="5"/>
  <c r="AR50" i="5"/>
  <c r="AE50" i="5"/>
  <c r="AD50" i="5"/>
  <c r="B50" i="5"/>
  <c r="A50" i="5"/>
  <c r="AX49" i="5"/>
  <c r="AU49" i="5"/>
  <c r="AR49" i="5"/>
  <c r="AD49" i="5"/>
  <c r="B49" i="5"/>
  <c r="A49" i="5"/>
  <c r="AX48" i="5"/>
  <c r="AU48" i="5"/>
  <c r="AR48" i="5"/>
  <c r="AF48" i="5"/>
  <c r="AE48" i="5"/>
  <c r="AD48" i="5"/>
  <c r="C48" i="5"/>
  <c r="B48" i="5"/>
  <c r="A48" i="5"/>
  <c r="AX47" i="5"/>
  <c r="AU47" i="5"/>
  <c r="AR47" i="5"/>
  <c r="AD47" i="5"/>
  <c r="A47" i="5"/>
  <c r="AX46" i="5"/>
  <c r="AU46" i="5"/>
  <c r="AR46" i="5"/>
  <c r="AF46" i="5"/>
  <c r="AD46" i="5"/>
  <c r="AE46" i="5" s="1"/>
  <c r="C46" i="5"/>
  <c r="A46" i="5"/>
  <c r="B46" i="5" s="1"/>
  <c r="AX45" i="5"/>
  <c r="AU45" i="5"/>
  <c r="AR45" i="5"/>
  <c r="AF45" i="5"/>
  <c r="AE45" i="5"/>
  <c r="AD45" i="5"/>
  <c r="A45" i="5"/>
  <c r="AX44" i="5"/>
  <c r="AU44" i="5"/>
  <c r="AR44" i="5"/>
  <c r="AD44" i="5"/>
  <c r="A44" i="5"/>
  <c r="AX43" i="5"/>
  <c r="AU43" i="5"/>
  <c r="AR43" i="5"/>
  <c r="AF43" i="5"/>
  <c r="AD43" i="5"/>
  <c r="AE43" i="5" s="1"/>
  <c r="C43" i="5"/>
  <c r="B43" i="5"/>
  <c r="A43" i="5"/>
  <c r="AX42" i="5"/>
  <c r="AU42" i="5"/>
  <c r="AR42" i="5"/>
  <c r="AE42" i="5"/>
  <c r="AD42" i="5"/>
  <c r="AF42" i="5" s="1"/>
  <c r="B42" i="5"/>
  <c r="A42" i="5"/>
  <c r="C42" i="5" s="1"/>
  <c r="AX41" i="5"/>
  <c r="AU41" i="5"/>
  <c r="AR41" i="5"/>
  <c r="AD41" i="5"/>
  <c r="A41" i="5"/>
  <c r="AX40" i="5"/>
  <c r="AU40" i="5"/>
  <c r="AR40" i="5"/>
  <c r="AF40" i="5"/>
  <c r="AD40" i="5"/>
  <c r="AE40" i="5" s="1"/>
  <c r="C40" i="5"/>
  <c r="B40" i="5"/>
  <c r="A40" i="5"/>
  <c r="AX39" i="5"/>
  <c r="AU39" i="5"/>
  <c r="AR39" i="5"/>
  <c r="AE39" i="5"/>
  <c r="AD39" i="5"/>
  <c r="AF39" i="5" s="1"/>
  <c r="C39" i="5"/>
  <c r="B39" i="5"/>
  <c r="A39" i="5"/>
  <c r="AX38" i="5"/>
  <c r="AU38" i="5"/>
  <c r="AR38" i="5"/>
  <c r="AD38" i="5"/>
  <c r="A38" i="5"/>
  <c r="AX37" i="5"/>
  <c r="AU37" i="5"/>
  <c r="AR37" i="5"/>
  <c r="AE37" i="5"/>
  <c r="AD37" i="5"/>
  <c r="A37" i="5"/>
  <c r="B37" i="5" s="1"/>
  <c r="AX36" i="5"/>
  <c r="AU36" i="5"/>
  <c r="AR36" i="5"/>
  <c r="AF36" i="5"/>
  <c r="AE36" i="5"/>
  <c r="AD36" i="5"/>
  <c r="C36" i="5"/>
  <c r="B36" i="5"/>
  <c r="A36" i="5"/>
  <c r="AX35" i="5"/>
  <c r="AU35" i="5"/>
  <c r="AR35" i="5"/>
  <c r="AD35" i="5"/>
  <c r="C35" i="5"/>
  <c r="A35" i="5"/>
  <c r="AX34" i="5"/>
  <c r="AU34" i="5"/>
  <c r="AR34" i="5"/>
  <c r="AD34" i="5"/>
  <c r="A34" i="5"/>
  <c r="AX33" i="5"/>
  <c r="AU33" i="5"/>
  <c r="AR33" i="5"/>
  <c r="AF33" i="5"/>
  <c r="AE33" i="5"/>
  <c r="AD33" i="5"/>
  <c r="A33" i="5"/>
  <c r="AX32" i="5"/>
  <c r="AU32" i="5"/>
  <c r="AR32" i="5"/>
  <c r="AF32" i="5"/>
  <c r="AD32" i="5"/>
  <c r="AE32" i="5" s="1"/>
  <c r="A32" i="5"/>
  <c r="AX31" i="5"/>
  <c r="AU31" i="5"/>
  <c r="AR31" i="5"/>
  <c r="AF31" i="5"/>
  <c r="AD31" i="5"/>
  <c r="C31" i="5"/>
  <c r="A31" i="5"/>
  <c r="B31" i="5" s="1"/>
  <c r="AX30" i="5"/>
  <c r="AU30" i="5"/>
  <c r="AR30" i="5"/>
  <c r="AE30" i="5"/>
  <c r="AD30" i="5"/>
  <c r="AF30" i="5" s="1"/>
  <c r="B30" i="5"/>
  <c r="A30" i="5"/>
  <c r="C30" i="5" s="1"/>
  <c r="AX29" i="5"/>
  <c r="AU29" i="5"/>
  <c r="AR29" i="5"/>
  <c r="AD29" i="5"/>
  <c r="AF29" i="5" s="1"/>
  <c r="B29" i="5"/>
  <c r="A29" i="5"/>
  <c r="AX28" i="5"/>
  <c r="AU28" i="5"/>
  <c r="AR28" i="5"/>
  <c r="AF28" i="5"/>
  <c r="AD28" i="5"/>
  <c r="AE28" i="5" s="1"/>
  <c r="C28" i="5"/>
  <c r="B28" i="5"/>
  <c r="A28" i="5"/>
  <c r="AX27" i="5"/>
  <c r="AU27" i="5"/>
  <c r="AR27" i="5"/>
  <c r="AE27" i="5"/>
  <c r="AD27" i="5"/>
  <c r="AF27" i="5" s="1"/>
  <c r="C27" i="5"/>
  <c r="B27" i="5"/>
  <c r="A27" i="5"/>
  <c r="AX26" i="5"/>
  <c r="AU26" i="5"/>
  <c r="AR26" i="5"/>
  <c r="AD26" i="5"/>
  <c r="A26" i="5"/>
  <c r="AX25" i="5"/>
  <c r="AU25" i="5"/>
  <c r="AR25" i="5"/>
  <c r="AE25" i="5"/>
  <c r="AD25" i="5"/>
  <c r="A25" i="5"/>
  <c r="AX24" i="5"/>
  <c r="AU24" i="5"/>
  <c r="AR24" i="5"/>
  <c r="AF24" i="5"/>
  <c r="AE24" i="5"/>
  <c r="AD24" i="5"/>
  <c r="C24" i="5"/>
  <c r="B24" i="5"/>
  <c r="A24" i="5"/>
  <c r="AX23" i="5"/>
  <c r="AU23" i="5"/>
  <c r="AR23" i="5"/>
  <c r="AD23" i="5"/>
  <c r="A23" i="5"/>
  <c r="AX22" i="5"/>
  <c r="AU22" i="5"/>
  <c r="AU5" i="5" s="1"/>
  <c r="AR22" i="5"/>
  <c r="AF22" i="5"/>
  <c r="AE22" i="5"/>
  <c r="AD22" i="5"/>
  <c r="C22" i="5"/>
  <c r="B22" i="5"/>
  <c r="A22" i="5"/>
  <c r="AX21" i="5"/>
  <c r="AU21" i="5"/>
  <c r="AR21" i="5"/>
  <c r="AF21" i="5"/>
  <c r="AE21" i="5"/>
  <c r="AD21" i="5"/>
  <c r="A21" i="5"/>
  <c r="C21" i="5" s="1"/>
  <c r="AX20" i="5"/>
  <c r="AU20" i="5"/>
  <c r="AR20" i="5"/>
  <c r="AE20" i="5"/>
  <c r="AD20" i="5"/>
  <c r="AF20" i="5" s="1"/>
  <c r="A20" i="5"/>
  <c r="AX19" i="5"/>
  <c r="AU19" i="5"/>
  <c r="AR19" i="5"/>
  <c r="AF19" i="5"/>
  <c r="AE19" i="5"/>
  <c r="AD19" i="5"/>
  <c r="C19" i="5"/>
  <c r="A19" i="5"/>
  <c r="B19" i="5" s="1"/>
  <c r="AX18" i="5"/>
  <c r="AU18" i="5"/>
  <c r="AR18" i="5"/>
  <c r="AE18" i="5"/>
  <c r="AD18" i="5"/>
  <c r="AF18" i="5" s="1"/>
  <c r="A18" i="5"/>
  <c r="AX17" i="5"/>
  <c r="AU17" i="5"/>
  <c r="AR17" i="5"/>
  <c r="AF17" i="5"/>
  <c r="AD17" i="5"/>
  <c r="AE17" i="5" s="1"/>
  <c r="C17" i="5"/>
  <c r="B17" i="5"/>
  <c r="A17" i="5"/>
  <c r="AX16" i="5"/>
  <c r="AX5" i="5" s="1"/>
  <c r="AU16" i="5"/>
  <c r="AR16" i="5"/>
  <c r="AD16" i="5"/>
  <c r="C16" i="5"/>
  <c r="A16" i="5"/>
  <c r="B16" i="5" s="1"/>
  <c r="AX15" i="5"/>
  <c r="AU15" i="5"/>
  <c r="AR15" i="5"/>
  <c r="AF15" i="5"/>
  <c r="AE15" i="5"/>
  <c r="AD15" i="5"/>
  <c r="B15" i="5"/>
  <c r="A15" i="5"/>
  <c r="C15" i="5" s="1"/>
  <c r="AX14" i="5"/>
  <c r="AU14" i="5"/>
  <c r="AR14" i="5"/>
  <c r="AF14" i="5"/>
  <c r="AF25" i="5" s="1"/>
  <c r="AE14" i="5"/>
  <c r="AD14" i="5"/>
  <c r="C14" i="5"/>
  <c r="B14" i="5"/>
  <c r="A14" i="5"/>
  <c r="Y14" i="5" s="1"/>
  <c r="AF13" i="5"/>
  <c r="AD13" i="5"/>
  <c r="C13" i="5"/>
  <c r="A13" i="5"/>
  <c r="BE12" i="5"/>
  <c r="BD12" i="5"/>
  <c r="BC12" i="5"/>
  <c r="BB12" i="5"/>
  <c r="BA12" i="5"/>
  <c r="AZ12" i="5"/>
  <c r="AY12" i="5"/>
  <c r="AX12" i="5"/>
  <c r="AW12" i="5"/>
  <c r="AV12" i="5"/>
  <c r="AU12" i="5"/>
  <c r="AT12" i="5"/>
  <c r="AS12" i="5"/>
  <c r="AR12" i="5"/>
  <c r="AQ12" i="5"/>
  <c r="AO12" i="5"/>
  <c r="AN12" i="5"/>
  <c r="AM12" i="5"/>
  <c r="AL12" i="5"/>
  <c r="AK12" i="5"/>
  <c r="AJ12" i="5"/>
  <c r="AI12" i="5"/>
  <c r="AH12" i="5"/>
  <c r="AG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L12" i="5"/>
  <c r="K12" i="5"/>
  <c r="J12" i="5"/>
  <c r="I12" i="5"/>
  <c r="H12" i="5"/>
  <c r="G12" i="5"/>
  <c r="F12" i="5"/>
  <c r="E12" i="5"/>
  <c r="D12" i="5"/>
  <c r="AR6" i="5"/>
  <c r="AR7" i="5" s="1"/>
  <c r="AR5" i="5"/>
  <c r="AR4" i="5"/>
  <c r="AR3" i="5"/>
  <c r="BE1000" i="4"/>
  <c r="BD1000" i="4"/>
  <c r="BC1000" i="4"/>
  <c r="BB1000" i="4"/>
  <c r="BA1000" i="4"/>
  <c r="AZ1000" i="4"/>
  <c r="AY1000" i="4"/>
  <c r="AX1000" i="4"/>
  <c r="AW1000" i="4"/>
  <c r="AV1000" i="4"/>
  <c r="AU1000" i="4"/>
  <c r="AT1000" i="4"/>
  <c r="AS1000" i="4"/>
  <c r="AR1000" i="4"/>
  <c r="AQ1000" i="4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W1000" i="4"/>
  <c r="V1000" i="4"/>
  <c r="U1000" i="4"/>
  <c r="T1000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BE999" i="4"/>
  <c r="BD999" i="4"/>
  <c r="BC999" i="4"/>
  <c r="BB999" i="4"/>
  <c r="BA999" i="4"/>
  <c r="AZ999" i="4"/>
  <c r="AY999" i="4"/>
  <c r="AX999" i="4"/>
  <c r="AW999" i="4"/>
  <c r="AV999" i="4"/>
  <c r="AU999" i="4"/>
  <c r="AT999" i="4"/>
  <c r="AS999" i="4"/>
  <c r="AR999" i="4"/>
  <c r="AQ999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D999" i="4"/>
  <c r="AC999" i="4"/>
  <c r="AB999" i="4"/>
  <c r="AA999" i="4"/>
  <c r="Z999" i="4"/>
  <c r="Y999" i="4"/>
  <c r="X999" i="4"/>
  <c r="W999" i="4"/>
  <c r="V999" i="4"/>
  <c r="U999" i="4"/>
  <c r="T999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BE998" i="4"/>
  <c r="BD998" i="4"/>
  <c r="BC998" i="4"/>
  <c r="BB998" i="4"/>
  <c r="BA998" i="4"/>
  <c r="AZ998" i="4"/>
  <c r="AY998" i="4"/>
  <c r="AX998" i="4"/>
  <c r="AW998" i="4"/>
  <c r="AV998" i="4"/>
  <c r="AU998" i="4"/>
  <c r="AT998" i="4"/>
  <c r="AS998" i="4"/>
  <c r="AR998" i="4"/>
  <c r="AQ998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D998" i="4"/>
  <c r="AC998" i="4"/>
  <c r="AB998" i="4"/>
  <c r="AA998" i="4"/>
  <c r="Z998" i="4"/>
  <c r="Y998" i="4"/>
  <c r="X998" i="4"/>
  <c r="W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BE997" i="4"/>
  <c r="BD997" i="4"/>
  <c r="BC997" i="4"/>
  <c r="BB997" i="4"/>
  <c r="BA997" i="4"/>
  <c r="AZ997" i="4"/>
  <c r="AY997" i="4"/>
  <c r="AX997" i="4"/>
  <c r="AW997" i="4"/>
  <c r="AV997" i="4"/>
  <c r="AU997" i="4"/>
  <c r="AT997" i="4"/>
  <c r="AS997" i="4"/>
  <c r="AR997" i="4"/>
  <c r="AQ997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D997" i="4"/>
  <c r="AC997" i="4"/>
  <c r="AB997" i="4"/>
  <c r="AA997" i="4"/>
  <c r="Z997" i="4"/>
  <c r="Y997" i="4"/>
  <c r="X997" i="4"/>
  <c r="W997" i="4"/>
  <c r="V997" i="4"/>
  <c r="U997" i="4"/>
  <c r="T997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BE996" i="4"/>
  <c r="BD996" i="4"/>
  <c r="BC996" i="4"/>
  <c r="BB996" i="4"/>
  <c r="BA996" i="4"/>
  <c r="AZ996" i="4"/>
  <c r="AY996" i="4"/>
  <c r="AX996" i="4"/>
  <c r="AW996" i="4"/>
  <c r="AV996" i="4"/>
  <c r="AU996" i="4"/>
  <c r="AT996" i="4"/>
  <c r="AS996" i="4"/>
  <c r="AR996" i="4"/>
  <c r="AQ996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W996" i="4"/>
  <c r="V996" i="4"/>
  <c r="U996" i="4"/>
  <c r="T996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BE995" i="4"/>
  <c r="BD995" i="4"/>
  <c r="BC995" i="4"/>
  <c r="BB995" i="4"/>
  <c r="BA995" i="4"/>
  <c r="AZ995" i="4"/>
  <c r="AY995" i="4"/>
  <c r="AX995" i="4"/>
  <c r="AW995" i="4"/>
  <c r="AV995" i="4"/>
  <c r="AU995" i="4"/>
  <c r="AT995" i="4"/>
  <c r="AS995" i="4"/>
  <c r="AR995" i="4"/>
  <c r="AQ995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D995" i="4"/>
  <c r="AC995" i="4"/>
  <c r="AB995" i="4"/>
  <c r="AA995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BE994" i="4"/>
  <c r="BD994" i="4"/>
  <c r="BC994" i="4"/>
  <c r="BB994" i="4"/>
  <c r="BA994" i="4"/>
  <c r="AZ994" i="4"/>
  <c r="AY994" i="4"/>
  <c r="AX994" i="4"/>
  <c r="AW994" i="4"/>
  <c r="AV994" i="4"/>
  <c r="AU994" i="4"/>
  <c r="AT994" i="4"/>
  <c r="AS994" i="4"/>
  <c r="AR994" i="4"/>
  <c r="AQ994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D994" i="4"/>
  <c r="AC994" i="4"/>
  <c r="AB994" i="4"/>
  <c r="AA994" i="4"/>
  <c r="Z994" i="4"/>
  <c r="Y994" i="4"/>
  <c r="X994" i="4"/>
  <c r="W994" i="4"/>
  <c r="V994" i="4"/>
  <c r="U994" i="4"/>
  <c r="T994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BE993" i="4"/>
  <c r="BD993" i="4"/>
  <c r="BC993" i="4"/>
  <c r="BB993" i="4"/>
  <c r="BA993" i="4"/>
  <c r="AZ993" i="4"/>
  <c r="AY993" i="4"/>
  <c r="AX993" i="4"/>
  <c r="AW993" i="4"/>
  <c r="AV993" i="4"/>
  <c r="AU993" i="4"/>
  <c r="AT993" i="4"/>
  <c r="AS993" i="4"/>
  <c r="AR993" i="4"/>
  <c r="AQ993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D993" i="4"/>
  <c r="AC993" i="4"/>
  <c r="AB993" i="4"/>
  <c r="AA993" i="4"/>
  <c r="Z993" i="4"/>
  <c r="Y993" i="4"/>
  <c r="X993" i="4"/>
  <c r="W993" i="4"/>
  <c r="V993" i="4"/>
  <c r="U993" i="4"/>
  <c r="T993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BE992" i="4"/>
  <c r="BD992" i="4"/>
  <c r="BC992" i="4"/>
  <c r="BB992" i="4"/>
  <c r="BA992" i="4"/>
  <c r="AZ992" i="4"/>
  <c r="AY992" i="4"/>
  <c r="AX992" i="4"/>
  <c r="AW992" i="4"/>
  <c r="AV992" i="4"/>
  <c r="AU992" i="4"/>
  <c r="AT992" i="4"/>
  <c r="AS992" i="4"/>
  <c r="AR992" i="4"/>
  <c r="AQ992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D992" i="4"/>
  <c r="AC992" i="4"/>
  <c r="AB992" i="4"/>
  <c r="AA992" i="4"/>
  <c r="Z992" i="4"/>
  <c r="Y992" i="4"/>
  <c r="X992" i="4"/>
  <c r="W992" i="4"/>
  <c r="V992" i="4"/>
  <c r="U992" i="4"/>
  <c r="T992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BE991" i="4"/>
  <c r="BD991" i="4"/>
  <c r="BC991" i="4"/>
  <c r="BB991" i="4"/>
  <c r="BA991" i="4"/>
  <c r="AZ991" i="4"/>
  <c r="AY991" i="4"/>
  <c r="AX991" i="4"/>
  <c r="AW991" i="4"/>
  <c r="AV991" i="4"/>
  <c r="AU991" i="4"/>
  <c r="AT991" i="4"/>
  <c r="AS991" i="4"/>
  <c r="AR991" i="4"/>
  <c r="AQ991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BE990" i="4"/>
  <c r="BD990" i="4"/>
  <c r="BC990" i="4"/>
  <c r="BB990" i="4"/>
  <c r="BA990" i="4"/>
  <c r="AZ990" i="4"/>
  <c r="AY990" i="4"/>
  <c r="AX990" i="4"/>
  <c r="AW990" i="4"/>
  <c r="AV990" i="4"/>
  <c r="AU990" i="4"/>
  <c r="AT990" i="4"/>
  <c r="AS990" i="4"/>
  <c r="AR990" i="4"/>
  <c r="AQ990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D990" i="4"/>
  <c r="AC990" i="4"/>
  <c r="AB990" i="4"/>
  <c r="AA990" i="4"/>
  <c r="Z990" i="4"/>
  <c r="Y990" i="4"/>
  <c r="X990" i="4"/>
  <c r="W990" i="4"/>
  <c r="V990" i="4"/>
  <c r="U990" i="4"/>
  <c r="T990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BE989" i="4"/>
  <c r="BD989" i="4"/>
  <c r="BC989" i="4"/>
  <c r="BB989" i="4"/>
  <c r="BA989" i="4"/>
  <c r="AZ989" i="4"/>
  <c r="AY989" i="4"/>
  <c r="AX989" i="4"/>
  <c r="AW989" i="4"/>
  <c r="AV989" i="4"/>
  <c r="AU989" i="4"/>
  <c r="AT989" i="4"/>
  <c r="AS989" i="4"/>
  <c r="AR989" i="4"/>
  <c r="AQ989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D989" i="4"/>
  <c r="AC989" i="4"/>
  <c r="AB989" i="4"/>
  <c r="AA989" i="4"/>
  <c r="Z989" i="4"/>
  <c r="Y989" i="4"/>
  <c r="X989" i="4"/>
  <c r="W989" i="4"/>
  <c r="V989" i="4"/>
  <c r="U989" i="4"/>
  <c r="T989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BE988" i="4"/>
  <c r="BD988" i="4"/>
  <c r="BC988" i="4"/>
  <c r="BB988" i="4"/>
  <c r="BA988" i="4"/>
  <c r="AZ988" i="4"/>
  <c r="AY988" i="4"/>
  <c r="AX988" i="4"/>
  <c r="AW988" i="4"/>
  <c r="AV988" i="4"/>
  <c r="AU988" i="4"/>
  <c r="AT988" i="4"/>
  <c r="AS988" i="4"/>
  <c r="AR988" i="4"/>
  <c r="AQ988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D988" i="4"/>
  <c r="AC988" i="4"/>
  <c r="AB988" i="4"/>
  <c r="AA988" i="4"/>
  <c r="Z988" i="4"/>
  <c r="Y988" i="4"/>
  <c r="X988" i="4"/>
  <c r="W988" i="4"/>
  <c r="V988" i="4"/>
  <c r="U988" i="4"/>
  <c r="T988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BE987" i="4"/>
  <c r="BD987" i="4"/>
  <c r="BC987" i="4"/>
  <c r="BB987" i="4"/>
  <c r="BA987" i="4"/>
  <c r="AZ987" i="4"/>
  <c r="AY987" i="4"/>
  <c r="AX987" i="4"/>
  <c r="AW987" i="4"/>
  <c r="AV987" i="4"/>
  <c r="AU987" i="4"/>
  <c r="AT987" i="4"/>
  <c r="AS987" i="4"/>
  <c r="AR987" i="4"/>
  <c r="AQ987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D987" i="4"/>
  <c r="AC987" i="4"/>
  <c r="AB987" i="4"/>
  <c r="AA987" i="4"/>
  <c r="Z987" i="4"/>
  <c r="Y987" i="4"/>
  <c r="X987" i="4"/>
  <c r="W987" i="4"/>
  <c r="V987" i="4"/>
  <c r="U987" i="4"/>
  <c r="T987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BE986" i="4"/>
  <c r="BD986" i="4"/>
  <c r="BC986" i="4"/>
  <c r="BB986" i="4"/>
  <c r="BA986" i="4"/>
  <c r="AZ986" i="4"/>
  <c r="AY986" i="4"/>
  <c r="AX986" i="4"/>
  <c r="AW986" i="4"/>
  <c r="AV986" i="4"/>
  <c r="AU986" i="4"/>
  <c r="AT986" i="4"/>
  <c r="AS986" i="4"/>
  <c r="AR986" i="4"/>
  <c r="AQ986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D986" i="4"/>
  <c r="AC986" i="4"/>
  <c r="AB986" i="4"/>
  <c r="AA986" i="4"/>
  <c r="Z986" i="4"/>
  <c r="Y986" i="4"/>
  <c r="X986" i="4"/>
  <c r="W986" i="4"/>
  <c r="V986" i="4"/>
  <c r="U986" i="4"/>
  <c r="T986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BE985" i="4"/>
  <c r="BD985" i="4"/>
  <c r="BC985" i="4"/>
  <c r="BB985" i="4"/>
  <c r="BA985" i="4"/>
  <c r="AZ985" i="4"/>
  <c r="AY985" i="4"/>
  <c r="AX985" i="4"/>
  <c r="AW985" i="4"/>
  <c r="AV985" i="4"/>
  <c r="AU985" i="4"/>
  <c r="AT985" i="4"/>
  <c r="AS985" i="4"/>
  <c r="AR985" i="4"/>
  <c r="AQ985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BE984" i="4"/>
  <c r="BD984" i="4"/>
  <c r="BC984" i="4"/>
  <c r="BB984" i="4"/>
  <c r="BA984" i="4"/>
  <c r="AZ984" i="4"/>
  <c r="AY984" i="4"/>
  <c r="AX984" i="4"/>
  <c r="AW984" i="4"/>
  <c r="AV984" i="4"/>
  <c r="AU984" i="4"/>
  <c r="AT984" i="4"/>
  <c r="AS984" i="4"/>
  <c r="AR984" i="4"/>
  <c r="AQ984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D984" i="4"/>
  <c r="AC984" i="4"/>
  <c r="AB984" i="4"/>
  <c r="AA984" i="4"/>
  <c r="Z984" i="4"/>
  <c r="Y984" i="4"/>
  <c r="X984" i="4"/>
  <c r="W984" i="4"/>
  <c r="V984" i="4"/>
  <c r="U984" i="4"/>
  <c r="T984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BE983" i="4"/>
  <c r="BD983" i="4"/>
  <c r="BC983" i="4"/>
  <c r="BB983" i="4"/>
  <c r="BA983" i="4"/>
  <c r="AZ983" i="4"/>
  <c r="AY983" i="4"/>
  <c r="AX983" i="4"/>
  <c r="AW983" i="4"/>
  <c r="AV983" i="4"/>
  <c r="AU983" i="4"/>
  <c r="AT983" i="4"/>
  <c r="AS983" i="4"/>
  <c r="AR983" i="4"/>
  <c r="AQ983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D983" i="4"/>
  <c r="AC983" i="4"/>
  <c r="AB983" i="4"/>
  <c r="AA983" i="4"/>
  <c r="Z983" i="4"/>
  <c r="Y983" i="4"/>
  <c r="X983" i="4"/>
  <c r="W983" i="4"/>
  <c r="V983" i="4"/>
  <c r="U983" i="4"/>
  <c r="T983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BE982" i="4"/>
  <c r="BD982" i="4"/>
  <c r="BC982" i="4"/>
  <c r="BB982" i="4"/>
  <c r="BA982" i="4"/>
  <c r="AZ982" i="4"/>
  <c r="AY982" i="4"/>
  <c r="AX982" i="4"/>
  <c r="AW982" i="4"/>
  <c r="AV982" i="4"/>
  <c r="AU982" i="4"/>
  <c r="AT982" i="4"/>
  <c r="AS982" i="4"/>
  <c r="AR982" i="4"/>
  <c r="AQ982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BE981" i="4"/>
  <c r="BD981" i="4"/>
  <c r="BC981" i="4"/>
  <c r="BB981" i="4"/>
  <c r="BA981" i="4"/>
  <c r="AZ981" i="4"/>
  <c r="AY981" i="4"/>
  <c r="AX981" i="4"/>
  <c r="AW981" i="4"/>
  <c r="AV981" i="4"/>
  <c r="AU981" i="4"/>
  <c r="AT981" i="4"/>
  <c r="AS981" i="4"/>
  <c r="AR981" i="4"/>
  <c r="AQ981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D981" i="4"/>
  <c r="AC981" i="4"/>
  <c r="AB981" i="4"/>
  <c r="AA981" i="4"/>
  <c r="Z981" i="4"/>
  <c r="Y981" i="4"/>
  <c r="X981" i="4"/>
  <c r="W981" i="4"/>
  <c r="V981" i="4"/>
  <c r="U981" i="4"/>
  <c r="T981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BE980" i="4"/>
  <c r="BD980" i="4"/>
  <c r="BC980" i="4"/>
  <c r="BB980" i="4"/>
  <c r="BA980" i="4"/>
  <c r="AZ980" i="4"/>
  <c r="AY980" i="4"/>
  <c r="AX980" i="4"/>
  <c r="AW980" i="4"/>
  <c r="AV980" i="4"/>
  <c r="AU980" i="4"/>
  <c r="AT980" i="4"/>
  <c r="AS980" i="4"/>
  <c r="AR980" i="4"/>
  <c r="AQ980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D980" i="4"/>
  <c r="AC980" i="4"/>
  <c r="AB980" i="4"/>
  <c r="AA980" i="4"/>
  <c r="Z980" i="4"/>
  <c r="Y980" i="4"/>
  <c r="X980" i="4"/>
  <c r="W980" i="4"/>
  <c r="V980" i="4"/>
  <c r="U980" i="4"/>
  <c r="T980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BE979" i="4"/>
  <c r="BD979" i="4"/>
  <c r="BC979" i="4"/>
  <c r="BB979" i="4"/>
  <c r="BA979" i="4"/>
  <c r="AZ979" i="4"/>
  <c r="AY979" i="4"/>
  <c r="AX979" i="4"/>
  <c r="AW979" i="4"/>
  <c r="AV979" i="4"/>
  <c r="AU979" i="4"/>
  <c r="AT979" i="4"/>
  <c r="AS979" i="4"/>
  <c r="AR979" i="4"/>
  <c r="AQ979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D979" i="4"/>
  <c r="AC979" i="4"/>
  <c r="AB979" i="4"/>
  <c r="AA979" i="4"/>
  <c r="Z979" i="4"/>
  <c r="Y979" i="4"/>
  <c r="X979" i="4"/>
  <c r="W979" i="4"/>
  <c r="V979" i="4"/>
  <c r="U979" i="4"/>
  <c r="T979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BE978" i="4"/>
  <c r="BD978" i="4"/>
  <c r="BC978" i="4"/>
  <c r="BB978" i="4"/>
  <c r="BA978" i="4"/>
  <c r="AZ978" i="4"/>
  <c r="AY978" i="4"/>
  <c r="AX978" i="4"/>
  <c r="AW978" i="4"/>
  <c r="AV978" i="4"/>
  <c r="AU978" i="4"/>
  <c r="AT978" i="4"/>
  <c r="AS978" i="4"/>
  <c r="AR978" i="4"/>
  <c r="AQ978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D978" i="4"/>
  <c r="AC978" i="4"/>
  <c r="AB978" i="4"/>
  <c r="AA978" i="4"/>
  <c r="Z978" i="4"/>
  <c r="Y978" i="4"/>
  <c r="X978" i="4"/>
  <c r="W978" i="4"/>
  <c r="V978" i="4"/>
  <c r="U978" i="4"/>
  <c r="T978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BE977" i="4"/>
  <c r="BD977" i="4"/>
  <c r="BC977" i="4"/>
  <c r="BB977" i="4"/>
  <c r="BA977" i="4"/>
  <c r="AZ977" i="4"/>
  <c r="AY977" i="4"/>
  <c r="AX977" i="4"/>
  <c r="AW977" i="4"/>
  <c r="AV977" i="4"/>
  <c r="AU977" i="4"/>
  <c r="AT977" i="4"/>
  <c r="AS977" i="4"/>
  <c r="AR977" i="4"/>
  <c r="AQ977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W977" i="4"/>
  <c r="V977" i="4"/>
  <c r="U977" i="4"/>
  <c r="T977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BE976" i="4"/>
  <c r="BD976" i="4"/>
  <c r="BC976" i="4"/>
  <c r="BB976" i="4"/>
  <c r="BA976" i="4"/>
  <c r="AZ976" i="4"/>
  <c r="AY976" i="4"/>
  <c r="AX976" i="4"/>
  <c r="AW976" i="4"/>
  <c r="AV976" i="4"/>
  <c r="AU976" i="4"/>
  <c r="AT976" i="4"/>
  <c r="AS976" i="4"/>
  <c r="AR976" i="4"/>
  <c r="AQ976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BE975" i="4"/>
  <c r="BD975" i="4"/>
  <c r="BC975" i="4"/>
  <c r="BB975" i="4"/>
  <c r="BA975" i="4"/>
  <c r="AZ975" i="4"/>
  <c r="AY975" i="4"/>
  <c r="AX975" i="4"/>
  <c r="AW975" i="4"/>
  <c r="AV975" i="4"/>
  <c r="AU975" i="4"/>
  <c r="AT975" i="4"/>
  <c r="AS975" i="4"/>
  <c r="AR975" i="4"/>
  <c r="AQ975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BE974" i="4"/>
  <c r="BD974" i="4"/>
  <c r="BC974" i="4"/>
  <c r="BB974" i="4"/>
  <c r="BA974" i="4"/>
  <c r="AZ974" i="4"/>
  <c r="AY974" i="4"/>
  <c r="AX974" i="4"/>
  <c r="AW974" i="4"/>
  <c r="AV974" i="4"/>
  <c r="AU974" i="4"/>
  <c r="AT974" i="4"/>
  <c r="AS974" i="4"/>
  <c r="AR974" i="4"/>
  <c r="AQ974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D974" i="4"/>
  <c r="AC974" i="4"/>
  <c r="AB974" i="4"/>
  <c r="AA974" i="4"/>
  <c r="Z974" i="4"/>
  <c r="Y974" i="4"/>
  <c r="X974" i="4"/>
  <c r="W974" i="4"/>
  <c r="V974" i="4"/>
  <c r="U974" i="4"/>
  <c r="T974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BE973" i="4"/>
  <c r="BD973" i="4"/>
  <c r="BC973" i="4"/>
  <c r="BB973" i="4"/>
  <c r="BA973" i="4"/>
  <c r="AZ973" i="4"/>
  <c r="AY973" i="4"/>
  <c r="AX973" i="4"/>
  <c r="AW973" i="4"/>
  <c r="AV973" i="4"/>
  <c r="AU973" i="4"/>
  <c r="AT973" i="4"/>
  <c r="AS973" i="4"/>
  <c r="AR973" i="4"/>
  <c r="AQ973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D973" i="4"/>
  <c r="AC973" i="4"/>
  <c r="AB973" i="4"/>
  <c r="AA973" i="4"/>
  <c r="Z973" i="4"/>
  <c r="Y973" i="4"/>
  <c r="X973" i="4"/>
  <c r="W973" i="4"/>
  <c r="V973" i="4"/>
  <c r="U973" i="4"/>
  <c r="T973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BE972" i="4"/>
  <c r="BD972" i="4"/>
  <c r="BC972" i="4"/>
  <c r="BB972" i="4"/>
  <c r="BA972" i="4"/>
  <c r="AZ972" i="4"/>
  <c r="AY972" i="4"/>
  <c r="AX972" i="4"/>
  <c r="AW972" i="4"/>
  <c r="AV972" i="4"/>
  <c r="AU972" i="4"/>
  <c r="AT972" i="4"/>
  <c r="AS972" i="4"/>
  <c r="AR972" i="4"/>
  <c r="AQ972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D972" i="4"/>
  <c r="AC972" i="4"/>
  <c r="AB972" i="4"/>
  <c r="AA972" i="4"/>
  <c r="Z972" i="4"/>
  <c r="Y972" i="4"/>
  <c r="X972" i="4"/>
  <c r="W972" i="4"/>
  <c r="V972" i="4"/>
  <c r="U972" i="4"/>
  <c r="T972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BE971" i="4"/>
  <c r="BD971" i="4"/>
  <c r="BC971" i="4"/>
  <c r="BB971" i="4"/>
  <c r="BA971" i="4"/>
  <c r="AZ971" i="4"/>
  <c r="AY971" i="4"/>
  <c r="AX971" i="4"/>
  <c r="AW971" i="4"/>
  <c r="AV971" i="4"/>
  <c r="AU971" i="4"/>
  <c r="AT971" i="4"/>
  <c r="AS971" i="4"/>
  <c r="AR971" i="4"/>
  <c r="AQ971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D971" i="4"/>
  <c r="AC971" i="4"/>
  <c r="AB971" i="4"/>
  <c r="AA971" i="4"/>
  <c r="Z971" i="4"/>
  <c r="Y971" i="4"/>
  <c r="X971" i="4"/>
  <c r="W971" i="4"/>
  <c r="V971" i="4"/>
  <c r="U971" i="4"/>
  <c r="T971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BE970" i="4"/>
  <c r="BD970" i="4"/>
  <c r="BC970" i="4"/>
  <c r="BB970" i="4"/>
  <c r="BA970" i="4"/>
  <c r="AZ970" i="4"/>
  <c r="AY970" i="4"/>
  <c r="AX970" i="4"/>
  <c r="AW970" i="4"/>
  <c r="AV970" i="4"/>
  <c r="AU970" i="4"/>
  <c r="AT970" i="4"/>
  <c r="AS970" i="4"/>
  <c r="AR970" i="4"/>
  <c r="AQ970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D970" i="4"/>
  <c r="AC970" i="4"/>
  <c r="AB970" i="4"/>
  <c r="AA970" i="4"/>
  <c r="Z970" i="4"/>
  <c r="Y970" i="4"/>
  <c r="X970" i="4"/>
  <c r="W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BE969" i="4"/>
  <c r="BD969" i="4"/>
  <c r="BC969" i="4"/>
  <c r="BB969" i="4"/>
  <c r="BA969" i="4"/>
  <c r="AZ969" i="4"/>
  <c r="AY969" i="4"/>
  <c r="AX969" i="4"/>
  <c r="AW969" i="4"/>
  <c r="AV969" i="4"/>
  <c r="AU969" i="4"/>
  <c r="AT969" i="4"/>
  <c r="AS969" i="4"/>
  <c r="AR969" i="4"/>
  <c r="AQ969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BE968" i="4"/>
  <c r="BD968" i="4"/>
  <c r="BC968" i="4"/>
  <c r="BB968" i="4"/>
  <c r="BA968" i="4"/>
  <c r="AZ968" i="4"/>
  <c r="AY968" i="4"/>
  <c r="AX968" i="4"/>
  <c r="AW968" i="4"/>
  <c r="AV968" i="4"/>
  <c r="AU968" i="4"/>
  <c r="AT968" i="4"/>
  <c r="AS968" i="4"/>
  <c r="AR968" i="4"/>
  <c r="AQ968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D968" i="4"/>
  <c r="AC968" i="4"/>
  <c r="AB968" i="4"/>
  <c r="AA968" i="4"/>
  <c r="Z968" i="4"/>
  <c r="Y968" i="4"/>
  <c r="X968" i="4"/>
  <c r="W968" i="4"/>
  <c r="V968" i="4"/>
  <c r="U968" i="4"/>
  <c r="T968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BE967" i="4"/>
  <c r="BD967" i="4"/>
  <c r="BC967" i="4"/>
  <c r="BB967" i="4"/>
  <c r="BA967" i="4"/>
  <c r="AZ967" i="4"/>
  <c r="AY967" i="4"/>
  <c r="AX967" i="4"/>
  <c r="AW967" i="4"/>
  <c r="AV967" i="4"/>
  <c r="AU967" i="4"/>
  <c r="AT967" i="4"/>
  <c r="AS967" i="4"/>
  <c r="AR967" i="4"/>
  <c r="AQ967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BE966" i="4"/>
  <c r="BD966" i="4"/>
  <c r="BC966" i="4"/>
  <c r="BB966" i="4"/>
  <c r="BA966" i="4"/>
  <c r="AZ966" i="4"/>
  <c r="AY966" i="4"/>
  <c r="AX966" i="4"/>
  <c r="AW966" i="4"/>
  <c r="AV966" i="4"/>
  <c r="AU966" i="4"/>
  <c r="AT966" i="4"/>
  <c r="AS966" i="4"/>
  <c r="AR966" i="4"/>
  <c r="AQ966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D966" i="4"/>
  <c r="AC966" i="4"/>
  <c r="AB966" i="4"/>
  <c r="AA966" i="4"/>
  <c r="Z966" i="4"/>
  <c r="Y966" i="4"/>
  <c r="X966" i="4"/>
  <c r="W966" i="4"/>
  <c r="V966" i="4"/>
  <c r="U966" i="4"/>
  <c r="T966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BE965" i="4"/>
  <c r="BD965" i="4"/>
  <c r="BC965" i="4"/>
  <c r="BB965" i="4"/>
  <c r="BA965" i="4"/>
  <c r="AZ965" i="4"/>
  <c r="AY965" i="4"/>
  <c r="AX965" i="4"/>
  <c r="AW965" i="4"/>
  <c r="AV965" i="4"/>
  <c r="AU965" i="4"/>
  <c r="AT965" i="4"/>
  <c r="AS965" i="4"/>
  <c r="AR965" i="4"/>
  <c r="AQ965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D965" i="4"/>
  <c r="AC965" i="4"/>
  <c r="AB965" i="4"/>
  <c r="AA965" i="4"/>
  <c r="Z965" i="4"/>
  <c r="Y965" i="4"/>
  <c r="X965" i="4"/>
  <c r="W965" i="4"/>
  <c r="V965" i="4"/>
  <c r="U965" i="4"/>
  <c r="T965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BE964" i="4"/>
  <c r="BD964" i="4"/>
  <c r="BC964" i="4"/>
  <c r="BB964" i="4"/>
  <c r="BA964" i="4"/>
  <c r="AZ964" i="4"/>
  <c r="AY964" i="4"/>
  <c r="AX964" i="4"/>
  <c r="AW964" i="4"/>
  <c r="AV964" i="4"/>
  <c r="AU964" i="4"/>
  <c r="AT964" i="4"/>
  <c r="AS964" i="4"/>
  <c r="AR964" i="4"/>
  <c r="AQ964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BE963" i="4"/>
  <c r="BD963" i="4"/>
  <c r="BC963" i="4"/>
  <c r="BB963" i="4"/>
  <c r="BA963" i="4"/>
  <c r="AZ963" i="4"/>
  <c r="AY963" i="4"/>
  <c r="AX963" i="4"/>
  <c r="AW963" i="4"/>
  <c r="AV963" i="4"/>
  <c r="AU963" i="4"/>
  <c r="AT963" i="4"/>
  <c r="AS963" i="4"/>
  <c r="AR963" i="4"/>
  <c r="AQ963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D963" i="4"/>
  <c r="AC963" i="4"/>
  <c r="AB963" i="4"/>
  <c r="AA963" i="4"/>
  <c r="Z963" i="4"/>
  <c r="Y963" i="4"/>
  <c r="X963" i="4"/>
  <c r="W963" i="4"/>
  <c r="V963" i="4"/>
  <c r="U963" i="4"/>
  <c r="T963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BE962" i="4"/>
  <c r="BD962" i="4"/>
  <c r="BC962" i="4"/>
  <c r="BB962" i="4"/>
  <c r="BA962" i="4"/>
  <c r="AZ962" i="4"/>
  <c r="AY962" i="4"/>
  <c r="AX962" i="4"/>
  <c r="AW962" i="4"/>
  <c r="AV962" i="4"/>
  <c r="AU962" i="4"/>
  <c r="AT962" i="4"/>
  <c r="AS962" i="4"/>
  <c r="AR962" i="4"/>
  <c r="AQ962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BE961" i="4"/>
  <c r="BD961" i="4"/>
  <c r="BC961" i="4"/>
  <c r="BB961" i="4"/>
  <c r="BA961" i="4"/>
  <c r="AZ961" i="4"/>
  <c r="AY961" i="4"/>
  <c r="AX961" i="4"/>
  <c r="AW961" i="4"/>
  <c r="AV961" i="4"/>
  <c r="AU961" i="4"/>
  <c r="AT961" i="4"/>
  <c r="AS961" i="4"/>
  <c r="AR961" i="4"/>
  <c r="AQ961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D961" i="4"/>
  <c r="AC961" i="4"/>
  <c r="AB961" i="4"/>
  <c r="AA961" i="4"/>
  <c r="Z961" i="4"/>
  <c r="Y961" i="4"/>
  <c r="X961" i="4"/>
  <c r="W961" i="4"/>
  <c r="V961" i="4"/>
  <c r="U961" i="4"/>
  <c r="T961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BE960" i="4"/>
  <c r="BD960" i="4"/>
  <c r="BC960" i="4"/>
  <c r="BB960" i="4"/>
  <c r="BA960" i="4"/>
  <c r="AZ960" i="4"/>
  <c r="AY960" i="4"/>
  <c r="AX960" i="4"/>
  <c r="AW960" i="4"/>
  <c r="AV960" i="4"/>
  <c r="AU960" i="4"/>
  <c r="AT960" i="4"/>
  <c r="AS960" i="4"/>
  <c r="AR960" i="4"/>
  <c r="AQ960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W960" i="4"/>
  <c r="V960" i="4"/>
  <c r="U960" i="4"/>
  <c r="T960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BE959" i="4"/>
  <c r="BD959" i="4"/>
  <c r="BC959" i="4"/>
  <c r="BB959" i="4"/>
  <c r="BA959" i="4"/>
  <c r="AZ959" i="4"/>
  <c r="AY959" i="4"/>
  <c r="AX959" i="4"/>
  <c r="AW959" i="4"/>
  <c r="AV959" i="4"/>
  <c r="AU959" i="4"/>
  <c r="AT959" i="4"/>
  <c r="AS959" i="4"/>
  <c r="AR959" i="4"/>
  <c r="AQ959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D959" i="4"/>
  <c r="AC959" i="4"/>
  <c r="AB959" i="4"/>
  <c r="AA959" i="4"/>
  <c r="Z959" i="4"/>
  <c r="Y959" i="4"/>
  <c r="X959" i="4"/>
  <c r="W959" i="4"/>
  <c r="V959" i="4"/>
  <c r="U959" i="4"/>
  <c r="T959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BE958" i="4"/>
  <c r="BD958" i="4"/>
  <c r="BC958" i="4"/>
  <c r="BB958" i="4"/>
  <c r="BA958" i="4"/>
  <c r="AZ958" i="4"/>
  <c r="AY958" i="4"/>
  <c r="AX958" i="4"/>
  <c r="AW958" i="4"/>
  <c r="AV958" i="4"/>
  <c r="AU958" i="4"/>
  <c r="AT958" i="4"/>
  <c r="AS958" i="4"/>
  <c r="AR958" i="4"/>
  <c r="AQ958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D958" i="4"/>
  <c r="AC958" i="4"/>
  <c r="AB958" i="4"/>
  <c r="AA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BE957" i="4"/>
  <c r="BD957" i="4"/>
  <c r="BC957" i="4"/>
  <c r="BB957" i="4"/>
  <c r="BA957" i="4"/>
  <c r="AZ957" i="4"/>
  <c r="AY957" i="4"/>
  <c r="AX957" i="4"/>
  <c r="AW957" i="4"/>
  <c r="AV957" i="4"/>
  <c r="AU957" i="4"/>
  <c r="AT957" i="4"/>
  <c r="AS957" i="4"/>
  <c r="AR957" i="4"/>
  <c r="AQ957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BE956" i="4"/>
  <c r="BD956" i="4"/>
  <c r="BC956" i="4"/>
  <c r="BB956" i="4"/>
  <c r="BA956" i="4"/>
  <c r="AZ956" i="4"/>
  <c r="AY956" i="4"/>
  <c r="AX956" i="4"/>
  <c r="AW956" i="4"/>
  <c r="AV956" i="4"/>
  <c r="AU956" i="4"/>
  <c r="AT956" i="4"/>
  <c r="AS956" i="4"/>
  <c r="AR956" i="4"/>
  <c r="AQ956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D956" i="4"/>
  <c r="AC956" i="4"/>
  <c r="AB956" i="4"/>
  <c r="AA956" i="4"/>
  <c r="Z956" i="4"/>
  <c r="Y956" i="4"/>
  <c r="X956" i="4"/>
  <c r="W956" i="4"/>
  <c r="V956" i="4"/>
  <c r="U956" i="4"/>
  <c r="T956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BE955" i="4"/>
  <c r="BD955" i="4"/>
  <c r="BC955" i="4"/>
  <c r="BB955" i="4"/>
  <c r="BA955" i="4"/>
  <c r="AZ955" i="4"/>
  <c r="AY955" i="4"/>
  <c r="AX955" i="4"/>
  <c r="AW955" i="4"/>
  <c r="AV955" i="4"/>
  <c r="AU955" i="4"/>
  <c r="AT955" i="4"/>
  <c r="AS955" i="4"/>
  <c r="AR955" i="4"/>
  <c r="AQ955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BE954" i="4"/>
  <c r="BD954" i="4"/>
  <c r="BC954" i="4"/>
  <c r="BB954" i="4"/>
  <c r="BA954" i="4"/>
  <c r="AZ954" i="4"/>
  <c r="AY954" i="4"/>
  <c r="AX954" i="4"/>
  <c r="AW954" i="4"/>
  <c r="AV954" i="4"/>
  <c r="AU954" i="4"/>
  <c r="AT954" i="4"/>
  <c r="AS954" i="4"/>
  <c r="AR954" i="4"/>
  <c r="AQ954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D954" i="4"/>
  <c r="AC954" i="4"/>
  <c r="AB954" i="4"/>
  <c r="AA954" i="4"/>
  <c r="Z954" i="4"/>
  <c r="Y954" i="4"/>
  <c r="X954" i="4"/>
  <c r="W954" i="4"/>
  <c r="V954" i="4"/>
  <c r="U954" i="4"/>
  <c r="T954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BE953" i="4"/>
  <c r="BD953" i="4"/>
  <c r="BC953" i="4"/>
  <c r="BB953" i="4"/>
  <c r="BA953" i="4"/>
  <c r="AZ953" i="4"/>
  <c r="AY953" i="4"/>
  <c r="AX953" i="4"/>
  <c r="AW953" i="4"/>
  <c r="AV953" i="4"/>
  <c r="AU953" i="4"/>
  <c r="AT953" i="4"/>
  <c r="AS953" i="4"/>
  <c r="AR953" i="4"/>
  <c r="AQ953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D953" i="4"/>
  <c r="AC953" i="4"/>
  <c r="AB953" i="4"/>
  <c r="AA953" i="4"/>
  <c r="Z953" i="4"/>
  <c r="Y953" i="4"/>
  <c r="X953" i="4"/>
  <c r="W953" i="4"/>
  <c r="V953" i="4"/>
  <c r="U953" i="4"/>
  <c r="T953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BE952" i="4"/>
  <c r="BD952" i="4"/>
  <c r="BC952" i="4"/>
  <c r="BB952" i="4"/>
  <c r="BA952" i="4"/>
  <c r="AZ952" i="4"/>
  <c r="AY952" i="4"/>
  <c r="AX952" i="4"/>
  <c r="AW952" i="4"/>
  <c r="AV952" i="4"/>
  <c r="AU952" i="4"/>
  <c r="AT952" i="4"/>
  <c r="AS952" i="4"/>
  <c r="AR952" i="4"/>
  <c r="AQ952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BE951" i="4"/>
  <c r="BD951" i="4"/>
  <c r="BC951" i="4"/>
  <c r="BB951" i="4"/>
  <c r="BA951" i="4"/>
  <c r="AZ951" i="4"/>
  <c r="AY951" i="4"/>
  <c r="AX951" i="4"/>
  <c r="AW951" i="4"/>
  <c r="AV951" i="4"/>
  <c r="AU951" i="4"/>
  <c r="AT951" i="4"/>
  <c r="AS951" i="4"/>
  <c r="AR951" i="4"/>
  <c r="AQ951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D951" i="4"/>
  <c r="AC951" i="4"/>
  <c r="AB951" i="4"/>
  <c r="AA951" i="4"/>
  <c r="Z951" i="4"/>
  <c r="Y951" i="4"/>
  <c r="X951" i="4"/>
  <c r="W951" i="4"/>
  <c r="V951" i="4"/>
  <c r="U951" i="4"/>
  <c r="T951" i="4"/>
  <c r="S951" i="4"/>
  <c r="R951" i="4"/>
  <c r="Q951" i="4"/>
  <c r="P951" i="4"/>
  <c r="F951" i="4" s="1"/>
  <c r="O951" i="4"/>
  <c r="N951" i="4"/>
  <c r="M951" i="4"/>
  <c r="L951" i="4"/>
  <c r="K951" i="4"/>
  <c r="J951" i="4"/>
  <c r="I951" i="4"/>
  <c r="H951" i="4"/>
  <c r="BE950" i="4"/>
  <c r="BD950" i="4"/>
  <c r="BC950" i="4"/>
  <c r="BB950" i="4"/>
  <c r="BA950" i="4"/>
  <c r="AZ950" i="4"/>
  <c r="AY950" i="4"/>
  <c r="AX950" i="4"/>
  <c r="AW950" i="4"/>
  <c r="AV950" i="4"/>
  <c r="AU950" i="4"/>
  <c r="AT950" i="4"/>
  <c r="AS950" i="4"/>
  <c r="AR950" i="4"/>
  <c r="AQ950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D950" i="4"/>
  <c r="AC950" i="4"/>
  <c r="AB950" i="4"/>
  <c r="AA950" i="4"/>
  <c r="Z950" i="4"/>
  <c r="Y950" i="4"/>
  <c r="X950" i="4"/>
  <c r="W950" i="4"/>
  <c r="V950" i="4"/>
  <c r="U950" i="4"/>
  <c r="T950" i="4"/>
  <c r="S950" i="4"/>
  <c r="R950" i="4"/>
  <c r="D950" i="4" s="1"/>
  <c r="Q950" i="4"/>
  <c r="P950" i="4"/>
  <c r="O950" i="4"/>
  <c r="N950" i="4"/>
  <c r="M950" i="4"/>
  <c r="L950" i="4"/>
  <c r="K950" i="4"/>
  <c r="J950" i="4"/>
  <c r="I950" i="4"/>
  <c r="H950" i="4"/>
  <c r="BE949" i="4"/>
  <c r="BD949" i="4"/>
  <c r="BC949" i="4"/>
  <c r="BB949" i="4"/>
  <c r="BA949" i="4"/>
  <c r="AZ949" i="4"/>
  <c r="AY949" i="4"/>
  <c r="AX949" i="4"/>
  <c r="AW949" i="4"/>
  <c r="AV949" i="4"/>
  <c r="AU949" i="4"/>
  <c r="AT949" i="4"/>
  <c r="AS949" i="4"/>
  <c r="AR949" i="4"/>
  <c r="AQ949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D949" i="4"/>
  <c r="AC949" i="4"/>
  <c r="AB949" i="4"/>
  <c r="AA949" i="4"/>
  <c r="Z949" i="4"/>
  <c r="Y949" i="4"/>
  <c r="X949" i="4"/>
  <c r="W949" i="4"/>
  <c r="V949" i="4"/>
  <c r="U949" i="4"/>
  <c r="T949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BE948" i="4"/>
  <c r="BD948" i="4"/>
  <c r="BC948" i="4"/>
  <c r="BB948" i="4"/>
  <c r="BA948" i="4"/>
  <c r="AZ948" i="4"/>
  <c r="AY948" i="4"/>
  <c r="AX948" i="4"/>
  <c r="AW948" i="4"/>
  <c r="AV948" i="4"/>
  <c r="AU948" i="4"/>
  <c r="AT948" i="4"/>
  <c r="AS948" i="4"/>
  <c r="AR948" i="4"/>
  <c r="AQ948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D948" i="4"/>
  <c r="AC948" i="4"/>
  <c r="AB948" i="4"/>
  <c r="AA948" i="4"/>
  <c r="Z948" i="4"/>
  <c r="Y948" i="4"/>
  <c r="X948" i="4"/>
  <c r="W948" i="4"/>
  <c r="V948" i="4"/>
  <c r="U948" i="4"/>
  <c r="T948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BE947" i="4"/>
  <c r="BD947" i="4"/>
  <c r="BC947" i="4"/>
  <c r="BB947" i="4"/>
  <c r="BA947" i="4"/>
  <c r="AZ947" i="4"/>
  <c r="AY947" i="4"/>
  <c r="AX947" i="4"/>
  <c r="AW947" i="4"/>
  <c r="AV947" i="4"/>
  <c r="AU947" i="4"/>
  <c r="AT947" i="4"/>
  <c r="AS947" i="4"/>
  <c r="AR947" i="4"/>
  <c r="AQ947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BE946" i="4"/>
  <c r="BD946" i="4"/>
  <c r="BC946" i="4"/>
  <c r="BB946" i="4"/>
  <c r="BA946" i="4"/>
  <c r="AZ946" i="4"/>
  <c r="AY946" i="4"/>
  <c r="AX946" i="4"/>
  <c r="AW946" i="4"/>
  <c r="AV946" i="4"/>
  <c r="AU946" i="4"/>
  <c r="AT946" i="4"/>
  <c r="AS946" i="4"/>
  <c r="AR946" i="4"/>
  <c r="AQ946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BE945" i="4"/>
  <c r="BD945" i="4"/>
  <c r="BC945" i="4"/>
  <c r="BB945" i="4"/>
  <c r="BA945" i="4"/>
  <c r="AZ945" i="4"/>
  <c r="AY945" i="4"/>
  <c r="AX945" i="4"/>
  <c r="AW945" i="4"/>
  <c r="AV945" i="4"/>
  <c r="AU945" i="4"/>
  <c r="AT945" i="4"/>
  <c r="AS945" i="4"/>
  <c r="AR945" i="4"/>
  <c r="AQ945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D945" i="4"/>
  <c r="AC945" i="4"/>
  <c r="AB945" i="4"/>
  <c r="AA945" i="4"/>
  <c r="Z945" i="4"/>
  <c r="Y945" i="4"/>
  <c r="X945" i="4"/>
  <c r="W945" i="4"/>
  <c r="V945" i="4"/>
  <c r="U945" i="4"/>
  <c r="T945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BE944" i="4"/>
  <c r="BD944" i="4"/>
  <c r="BC944" i="4"/>
  <c r="BB944" i="4"/>
  <c r="BA944" i="4"/>
  <c r="AZ944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BE943" i="4"/>
  <c r="BD943" i="4"/>
  <c r="BC943" i="4"/>
  <c r="BB943" i="4"/>
  <c r="BA943" i="4"/>
  <c r="AZ943" i="4"/>
  <c r="AY943" i="4"/>
  <c r="AX943" i="4"/>
  <c r="AW943" i="4"/>
  <c r="AV943" i="4"/>
  <c r="AU943" i="4"/>
  <c r="AT943" i="4"/>
  <c r="AS943" i="4"/>
  <c r="AR943" i="4"/>
  <c r="AQ943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D943" i="4"/>
  <c r="AC943" i="4"/>
  <c r="AB943" i="4"/>
  <c r="AA943" i="4"/>
  <c r="Z943" i="4"/>
  <c r="Y943" i="4"/>
  <c r="X943" i="4"/>
  <c r="W943" i="4"/>
  <c r="V943" i="4"/>
  <c r="U943" i="4"/>
  <c r="T943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BE942" i="4"/>
  <c r="BD942" i="4"/>
  <c r="BC942" i="4"/>
  <c r="BB942" i="4"/>
  <c r="BA942" i="4"/>
  <c r="AZ942" i="4"/>
  <c r="AY942" i="4"/>
  <c r="AX942" i="4"/>
  <c r="AW942" i="4"/>
  <c r="AV942" i="4"/>
  <c r="AU942" i="4"/>
  <c r="AT942" i="4"/>
  <c r="AS942" i="4"/>
  <c r="AR942" i="4"/>
  <c r="AQ942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D942" i="4"/>
  <c r="AC942" i="4"/>
  <c r="AB942" i="4"/>
  <c r="AA942" i="4"/>
  <c r="Z942" i="4"/>
  <c r="Y942" i="4"/>
  <c r="X942" i="4"/>
  <c r="W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BE941" i="4"/>
  <c r="BD941" i="4"/>
  <c r="BC941" i="4"/>
  <c r="BB941" i="4"/>
  <c r="BA941" i="4"/>
  <c r="AZ941" i="4"/>
  <c r="AY941" i="4"/>
  <c r="AX941" i="4"/>
  <c r="AW941" i="4"/>
  <c r="AV941" i="4"/>
  <c r="AU941" i="4"/>
  <c r="AT941" i="4"/>
  <c r="AS941" i="4"/>
  <c r="AR941" i="4"/>
  <c r="AQ941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D941" i="4"/>
  <c r="AC941" i="4"/>
  <c r="AB941" i="4"/>
  <c r="AA941" i="4"/>
  <c r="Z941" i="4"/>
  <c r="Y941" i="4"/>
  <c r="X941" i="4"/>
  <c r="W941" i="4"/>
  <c r="V941" i="4"/>
  <c r="U941" i="4"/>
  <c r="T941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BE940" i="4"/>
  <c r="BD940" i="4"/>
  <c r="BC940" i="4"/>
  <c r="BB940" i="4"/>
  <c r="BA940" i="4"/>
  <c r="AZ940" i="4"/>
  <c r="AY940" i="4"/>
  <c r="AX940" i="4"/>
  <c r="AW940" i="4"/>
  <c r="AV940" i="4"/>
  <c r="AU940" i="4"/>
  <c r="AT940" i="4"/>
  <c r="AS940" i="4"/>
  <c r="AR940" i="4"/>
  <c r="AQ940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D940" i="4"/>
  <c r="AC940" i="4"/>
  <c r="AB940" i="4"/>
  <c r="AA940" i="4"/>
  <c r="Z940" i="4"/>
  <c r="Y940" i="4"/>
  <c r="X940" i="4"/>
  <c r="W940" i="4"/>
  <c r="V940" i="4"/>
  <c r="U940" i="4"/>
  <c r="T940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BE939" i="4"/>
  <c r="BD939" i="4"/>
  <c r="BC939" i="4"/>
  <c r="BB939" i="4"/>
  <c r="BA939" i="4"/>
  <c r="AZ939" i="4"/>
  <c r="AY939" i="4"/>
  <c r="AX939" i="4"/>
  <c r="AW939" i="4"/>
  <c r="AV939" i="4"/>
  <c r="AU939" i="4"/>
  <c r="AT939" i="4"/>
  <c r="AS939" i="4"/>
  <c r="AR939" i="4"/>
  <c r="AQ939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D939" i="4"/>
  <c r="AC939" i="4"/>
  <c r="AB939" i="4"/>
  <c r="AA939" i="4"/>
  <c r="Z939" i="4"/>
  <c r="Y939" i="4"/>
  <c r="X939" i="4"/>
  <c r="W939" i="4"/>
  <c r="V939" i="4"/>
  <c r="U939" i="4"/>
  <c r="T939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BE938" i="4"/>
  <c r="BD938" i="4"/>
  <c r="BC938" i="4"/>
  <c r="BB938" i="4"/>
  <c r="BA938" i="4"/>
  <c r="AZ938" i="4"/>
  <c r="AY938" i="4"/>
  <c r="AX938" i="4"/>
  <c r="AW938" i="4"/>
  <c r="AV938" i="4"/>
  <c r="AU938" i="4"/>
  <c r="AT938" i="4"/>
  <c r="AS938" i="4"/>
  <c r="AR938" i="4"/>
  <c r="AQ938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D938" i="4"/>
  <c r="AC938" i="4"/>
  <c r="AB938" i="4"/>
  <c r="AA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BE937" i="4"/>
  <c r="BD937" i="4"/>
  <c r="BC937" i="4"/>
  <c r="BB937" i="4"/>
  <c r="BA937" i="4"/>
  <c r="AZ937" i="4"/>
  <c r="AY937" i="4"/>
  <c r="AX937" i="4"/>
  <c r="AW937" i="4"/>
  <c r="AV937" i="4"/>
  <c r="AU937" i="4"/>
  <c r="AT937" i="4"/>
  <c r="AS937" i="4"/>
  <c r="AR937" i="4"/>
  <c r="AQ937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D937" i="4"/>
  <c r="AC937" i="4"/>
  <c r="AB937" i="4"/>
  <c r="AA937" i="4"/>
  <c r="Z937" i="4"/>
  <c r="Y937" i="4"/>
  <c r="X937" i="4"/>
  <c r="W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BE936" i="4"/>
  <c r="BD936" i="4"/>
  <c r="BC936" i="4"/>
  <c r="BB936" i="4"/>
  <c r="BA936" i="4"/>
  <c r="AZ936" i="4"/>
  <c r="AY936" i="4"/>
  <c r="AX936" i="4"/>
  <c r="AW936" i="4"/>
  <c r="AV936" i="4"/>
  <c r="AU936" i="4"/>
  <c r="AT936" i="4"/>
  <c r="AS936" i="4"/>
  <c r="AR936" i="4"/>
  <c r="AQ936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D936" i="4"/>
  <c r="AC936" i="4"/>
  <c r="AB936" i="4"/>
  <c r="AA936" i="4"/>
  <c r="Z936" i="4"/>
  <c r="Y936" i="4"/>
  <c r="X936" i="4"/>
  <c r="W936" i="4"/>
  <c r="V936" i="4"/>
  <c r="U936" i="4"/>
  <c r="T936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BE935" i="4"/>
  <c r="BD935" i="4"/>
  <c r="BC935" i="4"/>
  <c r="BB935" i="4"/>
  <c r="BA935" i="4"/>
  <c r="AZ935" i="4"/>
  <c r="AY935" i="4"/>
  <c r="AX935" i="4"/>
  <c r="AW935" i="4"/>
  <c r="AV935" i="4"/>
  <c r="AU935" i="4"/>
  <c r="AT935" i="4"/>
  <c r="AS935" i="4"/>
  <c r="AR935" i="4"/>
  <c r="AQ935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D935" i="4"/>
  <c r="AC935" i="4"/>
  <c r="AB935" i="4"/>
  <c r="AA935" i="4"/>
  <c r="Z935" i="4"/>
  <c r="Y935" i="4"/>
  <c r="X935" i="4"/>
  <c r="W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BE934" i="4"/>
  <c r="BD934" i="4"/>
  <c r="BC934" i="4"/>
  <c r="BB934" i="4"/>
  <c r="BA934" i="4"/>
  <c r="AZ934" i="4"/>
  <c r="AY934" i="4"/>
  <c r="AX934" i="4"/>
  <c r="AW934" i="4"/>
  <c r="AV934" i="4"/>
  <c r="AU934" i="4"/>
  <c r="AT934" i="4"/>
  <c r="AS934" i="4"/>
  <c r="AR934" i="4"/>
  <c r="AQ934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D934" i="4"/>
  <c r="AC934" i="4"/>
  <c r="AB934" i="4"/>
  <c r="AA934" i="4"/>
  <c r="Z934" i="4"/>
  <c r="Y934" i="4"/>
  <c r="X934" i="4"/>
  <c r="W934" i="4"/>
  <c r="V934" i="4"/>
  <c r="U934" i="4"/>
  <c r="T934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BE933" i="4"/>
  <c r="BD933" i="4"/>
  <c r="BC933" i="4"/>
  <c r="BB933" i="4"/>
  <c r="BA933" i="4"/>
  <c r="AZ933" i="4"/>
  <c r="AY933" i="4"/>
  <c r="AX933" i="4"/>
  <c r="AW933" i="4"/>
  <c r="AV933" i="4"/>
  <c r="AU933" i="4"/>
  <c r="AT933" i="4"/>
  <c r="AS933" i="4"/>
  <c r="AR933" i="4"/>
  <c r="AQ933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D933" i="4"/>
  <c r="AC933" i="4"/>
  <c r="AB933" i="4"/>
  <c r="AA933" i="4"/>
  <c r="Z933" i="4"/>
  <c r="Y933" i="4"/>
  <c r="X933" i="4"/>
  <c r="W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BE932" i="4"/>
  <c r="BD932" i="4"/>
  <c r="BC932" i="4"/>
  <c r="BB932" i="4"/>
  <c r="BA932" i="4"/>
  <c r="AZ932" i="4"/>
  <c r="AY932" i="4"/>
  <c r="AX932" i="4"/>
  <c r="AW932" i="4"/>
  <c r="AV932" i="4"/>
  <c r="AU932" i="4"/>
  <c r="AT932" i="4"/>
  <c r="AS932" i="4"/>
  <c r="AR932" i="4"/>
  <c r="AQ932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D932" i="4"/>
  <c r="AC932" i="4"/>
  <c r="AB932" i="4"/>
  <c r="AA932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BE931" i="4"/>
  <c r="BD931" i="4"/>
  <c r="BC931" i="4"/>
  <c r="BB931" i="4"/>
  <c r="BA931" i="4"/>
  <c r="AZ931" i="4"/>
  <c r="AY931" i="4"/>
  <c r="AX931" i="4"/>
  <c r="AW931" i="4"/>
  <c r="AV931" i="4"/>
  <c r="AU931" i="4"/>
  <c r="AT931" i="4"/>
  <c r="AS931" i="4"/>
  <c r="AR931" i="4"/>
  <c r="AQ931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D931" i="4"/>
  <c r="AC931" i="4"/>
  <c r="AB931" i="4"/>
  <c r="AA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BE930" i="4"/>
  <c r="BD930" i="4"/>
  <c r="BC930" i="4"/>
  <c r="BB930" i="4"/>
  <c r="BA930" i="4"/>
  <c r="AZ930" i="4"/>
  <c r="AY930" i="4"/>
  <c r="AX930" i="4"/>
  <c r="AW930" i="4"/>
  <c r="AV930" i="4"/>
  <c r="AU930" i="4"/>
  <c r="AT930" i="4"/>
  <c r="AS930" i="4"/>
  <c r="AR930" i="4"/>
  <c r="AQ930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D930" i="4"/>
  <c r="AC930" i="4"/>
  <c r="AB930" i="4"/>
  <c r="AA930" i="4"/>
  <c r="Z930" i="4"/>
  <c r="Y930" i="4"/>
  <c r="X930" i="4"/>
  <c r="W930" i="4"/>
  <c r="V930" i="4"/>
  <c r="U930" i="4"/>
  <c r="T930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BE929" i="4"/>
  <c r="BD929" i="4"/>
  <c r="BC929" i="4"/>
  <c r="BB929" i="4"/>
  <c r="BA929" i="4"/>
  <c r="AZ929" i="4"/>
  <c r="AY929" i="4"/>
  <c r="AX929" i="4"/>
  <c r="AW929" i="4"/>
  <c r="AV929" i="4"/>
  <c r="AU929" i="4"/>
  <c r="AT929" i="4"/>
  <c r="AS929" i="4"/>
  <c r="AR929" i="4"/>
  <c r="AQ929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D929" i="4"/>
  <c r="AC929" i="4"/>
  <c r="AB929" i="4"/>
  <c r="AA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BE928" i="4"/>
  <c r="BD928" i="4"/>
  <c r="BC928" i="4"/>
  <c r="BB928" i="4"/>
  <c r="BA928" i="4"/>
  <c r="AZ928" i="4"/>
  <c r="AY928" i="4"/>
  <c r="AX928" i="4"/>
  <c r="AW928" i="4"/>
  <c r="AV928" i="4"/>
  <c r="AU928" i="4"/>
  <c r="AT928" i="4"/>
  <c r="AS928" i="4"/>
  <c r="AR928" i="4"/>
  <c r="AQ928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D928" i="4"/>
  <c r="AC928" i="4"/>
  <c r="AB928" i="4"/>
  <c r="AA928" i="4"/>
  <c r="Z928" i="4"/>
  <c r="Y928" i="4"/>
  <c r="X928" i="4"/>
  <c r="W928" i="4"/>
  <c r="V928" i="4"/>
  <c r="U928" i="4"/>
  <c r="T928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BE927" i="4"/>
  <c r="BD927" i="4"/>
  <c r="BC927" i="4"/>
  <c r="BB927" i="4"/>
  <c r="BA927" i="4"/>
  <c r="AZ927" i="4"/>
  <c r="AY927" i="4"/>
  <c r="AX927" i="4"/>
  <c r="AW927" i="4"/>
  <c r="AV927" i="4"/>
  <c r="AU927" i="4"/>
  <c r="AT927" i="4"/>
  <c r="AS927" i="4"/>
  <c r="AR927" i="4"/>
  <c r="AQ927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D927" i="4"/>
  <c r="AC927" i="4"/>
  <c r="AB927" i="4"/>
  <c r="AA927" i="4"/>
  <c r="Z927" i="4"/>
  <c r="Y927" i="4"/>
  <c r="X927" i="4"/>
  <c r="W927" i="4"/>
  <c r="V927" i="4"/>
  <c r="U927" i="4"/>
  <c r="T927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BE926" i="4"/>
  <c r="BD926" i="4"/>
  <c r="BC926" i="4"/>
  <c r="BB926" i="4"/>
  <c r="BA926" i="4"/>
  <c r="AZ926" i="4"/>
  <c r="AY926" i="4"/>
  <c r="AX926" i="4"/>
  <c r="AW926" i="4"/>
  <c r="AV926" i="4"/>
  <c r="AU926" i="4"/>
  <c r="AT926" i="4"/>
  <c r="AS926" i="4"/>
  <c r="AR926" i="4"/>
  <c r="AQ926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D926" i="4"/>
  <c r="AC926" i="4"/>
  <c r="AB926" i="4"/>
  <c r="AA926" i="4"/>
  <c r="Z926" i="4"/>
  <c r="Y926" i="4"/>
  <c r="X926" i="4"/>
  <c r="W926" i="4"/>
  <c r="V926" i="4"/>
  <c r="U926" i="4"/>
  <c r="T926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BE925" i="4"/>
  <c r="BD925" i="4"/>
  <c r="BC925" i="4"/>
  <c r="BB925" i="4"/>
  <c r="BA925" i="4"/>
  <c r="AZ925" i="4"/>
  <c r="AY925" i="4"/>
  <c r="AX925" i="4"/>
  <c r="AW925" i="4"/>
  <c r="AV925" i="4"/>
  <c r="AU925" i="4"/>
  <c r="AT925" i="4"/>
  <c r="AS925" i="4"/>
  <c r="AR925" i="4"/>
  <c r="AQ925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BE924" i="4"/>
  <c r="BD924" i="4"/>
  <c r="BC924" i="4"/>
  <c r="BB924" i="4"/>
  <c r="BA924" i="4"/>
  <c r="AZ924" i="4"/>
  <c r="AY924" i="4"/>
  <c r="AX924" i="4"/>
  <c r="AW924" i="4"/>
  <c r="AV924" i="4"/>
  <c r="AU924" i="4"/>
  <c r="AT924" i="4"/>
  <c r="AS924" i="4"/>
  <c r="AR924" i="4"/>
  <c r="AQ924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D924" i="4"/>
  <c r="AC924" i="4"/>
  <c r="AB924" i="4"/>
  <c r="AA924" i="4"/>
  <c r="Z924" i="4"/>
  <c r="Y924" i="4"/>
  <c r="X924" i="4"/>
  <c r="W924" i="4"/>
  <c r="V924" i="4"/>
  <c r="U924" i="4"/>
  <c r="T924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BE923" i="4"/>
  <c r="BD923" i="4"/>
  <c r="BC923" i="4"/>
  <c r="BB923" i="4"/>
  <c r="BA923" i="4"/>
  <c r="AZ923" i="4"/>
  <c r="AY923" i="4"/>
  <c r="AX923" i="4"/>
  <c r="AW923" i="4"/>
  <c r="AV923" i="4"/>
  <c r="AU923" i="4"/>
  <c r="AT923" i="4"/>
  <c r="AS923" i="4"/>
  <c r="AR923" i="4"/>
  <c r="AQ923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BE922" i="4"/>
  <c r="BD922" i="4"/>
  <c r="BC922" i="4"/>
  <c r="BB922" i="4"/>
  <c r="BA922" i="4"/>
  <c r="AZ922" i="4"/>
  <c r="AY922" i="4"/>
  <c r="AX922" i="4"/>
  <c r="AW922" i="4"/>
  <c r="AV922" i="4"/>
  <c r="AU922" i="4"/>
  <c r="AT922" i="4"/>
  <c r="AS922" i="4"/>
  <c r="AR922" i="4"/>
  <c r="AQ922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D922" i="4"/>
  <c r="AC922" i="4"/>
  <c r="AB922" i="4"/>
  <c r="AA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BE921" i="4"/>
  <c r="BD921" i="4"/>
  <c r="BC921" i="4"/>
  <c r="BB921" i="4"/>
  <c r="BA921" i="4"/>
  <c r="AZ921" i="4"/>
  <c r="AY921" i="4"/>
  <c r="AX921" i="4"/>
  <c r="AW921" i="4"/>
  <c r="AV921" i="4"/>
  <c r="AU921" i="4"/>
  <c r="AT921" i="4"/>
  <c r="AS921" i="4"/>
  <c r="AR921" i="4"/>
  <c r="AQ921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BE920" i="4"/>
  <c r="BD920" i="4"/>
  <c r="BC920" i="4"/>
  <c r="BB920" i="4"/>
  <c r="BA920" i="4"/>
  <c r="AZ920" i="4"/>
  <c r="AY920" i="4"/>
  <c r="AX920" i="4"/>
  <c r="AW920" i="4"/>
  <c r="AV920" i="4"/>
  <c r="AU920" i="4"/>
  <c r="AT920" i="4"/>
  <c r="AS920" i="4"/>
  <c r="AR920" i="4"/>
  <c r="AQ920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D920" i="4"/>
  <c r="AC920" i="4"/>
  <c r="AB920" i="4"/>
  <c r="AA920" i="4"/>
  <c r="Z920" i="4"/>
  <c r="Y920" i="4"/>
  <c r="X920" i="4"/>
  <c r="W920" i="4"/>
  <c r="V920" i="4"/>
  <c r="U920" i="4"/>
  <c r="T920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BE919" i="4"/>
  <c r="BD919" i="4"/>
  <c r="BC919" i="4"/>
  <c r="BB919" i="4"/>
  <c r="BA919" i="4"/>
  <c r="AZ919" i="4"/>
  <c r="AY919" i="4"/>
  <c r="AX919" i="4"/>
  <c r="AW919" i="4"/>
  <c r="AV919" i="4"/>
  <c r="AU919" i="4"/>
  <c r="AT919" i="4"/>
  <c r="AS919" i="4"/>
  <c r="AR919" i="4"/>
  <c r="AQ919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D919" i="4"/>
  <c r="AC919" i="4"/>
  <c r="AB919" i="4"/>
  <c r="AA919" i="4"/>
  <c r="Z919" i="4"/>
  <c r="Y919" i="4"/>
  <c r="X919" i="4"/>
  <c r="W919" i="4"/>
  <c r="V919" i="4"/>
  <c r="U919" i="4"/>
  <c r="T919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BE918" i="4"/>
  <c r="BD918" i="4"/>
  <c r="BC918" i="4"/>
  <c r="BB918" i="4"/>
  <c r="BA918" i="4"/>
  <c r="AZ918" i="4"/>
  <c r="AY918" i="4"/>
  <c r="AX918" i="4"/>
  <c r="AW918" i="4"/>
  <c r="AV918" i="4"/>
  <c r="AU918" i="4"/>
  <c r="AT918" i="4"/>
  <c r="AS918" i="4"/>
  <c r="AR918" i="4"/>
  <c r="AQ918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D918" i="4"/>
  <c r="AC918" i="4"/>
  <c r="AB918" i="4"/>
  <c r="AA918" i="4"/>
  <c r="Z918" i="4"/>
  <c r="Y918" i="4"/>
  <c r="X918" i="4"/>
  <c r="W918" i="4"/>
  <c r="V918" i="4"/>
  <c r="U918" i="4"/>
  <c r="T918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BE917" i="4"/>
  <c r="BD917" i="4"/>
  <c r="BC917" i="4"/>
  <c r="BB917" i="4"/>
  <c r="BA917" i="4"/>
  <c r="AZ917" i="4"/>
  <c r="AY917" i="4"/>
  <c r="AX917" i="4"/>
  <c r="AW917" i="4"/>
  <c r="AV917" i="4"/>
  <c r="AU917" i="4"/>
  <c r="AT917" i="4"/>
  <c r="AS917" i="4"/>
  <c r="AR917" i="4"/>
  <c r="AQ917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D917" i="4"/>
  <c r="AC917" i="4"/>
  <c r="AB917" i="4"/>
  <c r="AA917" i="4"/>
  <c r="Z917" i="4"/>
  <c r="Y917" i="4"/>
  <c r="X917" i="4"/>
  <c r="W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BE916" i="4"/>
  <c r="BD916" i="4"/>
  <c r="BC916" i="4"/>
  <c r="BB916" i="4"/>
  <c r="BA916" i="4"/>
  <c r="AZ916" i="4"/>
  <c r="AY916" i="4"/>
  <c r="AX916" i="4"/>
  <c r="AW916" i="4"/>
  <c r="AV916" i="4"/>
  <c r="AU916" i="4"/>
  <c r="AT916" i="4"/>
  <c r="AS916" i="4"/>
  <c r="AR916" i="4"/>
  <c r="AQ916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W916" i="4"/>
  <c r="V916" i="4"/>
  <c r="U916" i="4"/>
  <c r="T916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BE915" i="4"/>
  <c r="BD915" i="4"/>
  <c r="BC915" i="4"/>
  <c r="BB915" i="4"/>
  <c r="BA915" i="4"/>
  <c r="AZ915" i="4"/>
  <c r="AY915" i="4"/>
  <c r="AX915" i="4"/>
  <c r="AW915" i="4"/>
  <c r="AV915" i="4"/>
  <c r="AU915" i="4"/>
  <c r="AT915" i="4"/>
  <c r="AS915" i="4"/>
  <c r="AR915" i="4"/>
  <c r="AQ915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D915" i="4"/>
  <c r="AC915" i="4"/>
  <c r="AB915" i="4"/>
  <c r="AA915" i="4"/>
  <c r="Z915" i="4"/>
  <c r="Y915" i="4"/>
  <c r="X915" i="4"/>
  <c r="W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BE914" i="4"/>
  <c r="BD914" i="4"/>
  <c r="BC914" i="4"/>
  <c r="BB914" i="4"/>
  <c r="BA914" i="4"/>
  <c r="AZ914" i="4"/>
  <c r="AY914" i="4"/>
  <c r="AX914" i="4"/>
  <c r="AW914" i="4"/>
  <c r="AV914" i="4"/>
  <c r="AU914" i="4"/>
  <c r="AT914" i="4"/>
  <c r="AS914" i="4"/>
  <c r="AR914" i="4"/>
  <c r="AQ914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D914" i="4"/>
  <c r="AC914" i="4"/>
  <c r="AB914" i="4"/>
  <c r="AA914" i="4"/>
  <c r="Z914" i="4"/>
  <c r="Y914" i="4"/>
  <c r="X914" i="4"/>
  <c r="W914" i="4"/>
  <c r="V914" i="4"/>
  <c r="U914" i="4"/>
  <c r="T914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BE913" i="4"/>
  <c r="BD913" i="4"/>
  <c r="BC913" i="4"/>
  <c r="BB913" i="4"/>
  <c r="BA913" i="4"/>
  <c r="AZ913" i="4"/>
  <c r="AY913" i="4"/>
  <c r="AX913" i="4"/>
  <c r="AW913" i="4"/>
  <c r="AV913" i="4"/>
  <c r="AU913" i="4"/>
  <c r="AT913" i="4"/>
  <c r="AS913" i="4"/>
  <c r="AR913" i="4"/>
  <c r="AQ913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D913" i="4"/>
  <c r="AC913" i="4"/>
  <c r="AB913" i="4"/>
  <c r="AA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BE912" i="4"/>
  <c r="BD912" i="4"/>
  <c r="BC912" i="4"/>
  <c r="BB912" i="4"/>
  <c r="BA912" i="4"/>
  <c r="AZ912" i="4"/>
  <c r="AY912" i="4"/>
  <c r="AX912" i="4"/>
  <c r="AW912" i="4"/>
  <c r="AV912" i="4"/>
  <c r="AU912" i="4"/>
  <c r="AT912" i="4"/>
  <c r="AS912" i="4"/>
  <c r="AR912" i="4"/>
  <c r="AQ912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D912" i="4"/>
  <c r="AC912" i="4"/>
  <c r="AB912" i="4"/>
  <c r="AA912" i="4"/>
  <c r="Z912" i="4"/>
  <c r="Y912" i="4"/>
  <c r="X912" i="4"/>
  <c r="W912" i="4"/>
  <c r="V912" i="4"/>
  <c r="U912" i="4"/>
  <c r="T912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BE911" i="4"/>
  <c r="BD911" i="4"/>
  <c r="BC911" i="4"/>
  <c r="BB911" i="4"/>
  <c r="BA911" i="4"/>
  <c r="AZ911" i="4"/>
  <c r="AY911" i="4"/>
  <c r="AX911" i="4"/>
  <c r="AW911" i="4"/>
  <c r="AV911" i="4"/>
  <c r="AU911" i="4"/>
  <c r="AT911" i="4"/>
  <c r="AS911" i="4"/>
  <c r="AR911" i="4"/>
  <c r="AQ911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D911" i="4"/>
  <c r="AC911" i="4"/>
  <c r="AB911" i="4"/>
  <c r="AA911" i="4"/>
  <c r="Z911" i="4"/>
  <c r="Y911" i="4"/>
  <c r="X911" i="4"/>
  <c r="W911" i="4"/>
  <c r="V911" i="4"/>
  <c r="U911" i="4"/>
  <c r="T911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BE910" i="4"/>
  <c r="BD910" i="4"/>
  <c r="BC910" i="4"/>
  <c r="BB910" i="4"/>
  <c r="BA910" i="4"/>
  <c r="AZ910" i="4"/>
  <c r="AY910" i="4"/>
  <c r="AX910" i="4"/>
  <c r="AW910" i="4"/>
  <c r="AV910" i="4"/>
  <c r="AU910" i="4"/>
  <c r="AT910" i="4"/>
  <c r="AS910" i="4"/>
  <c r="AR910" i="4"/>
  <c r="AQ910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D910" i="4"/>
  <c r="AC910" i="4"/>
  <c r="AB910" i="4"/>
  <c r="AA910" i="4"/>
  <c r="Z910" i="4"/>
  <c r="Y910" i="4"/>
  <c r="X910" i="4"/>
  <c r="W910" i="4"/>
  <c r="V910" i="4"/>
  <c r="U910" i="4"/>
  <c r="T910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BE909" i="4"/>
  <c r="BD909" i="4"/>
  <c r="BC909" i="4"/>
  <c r="BB909" i="4"/>
  <c r="BA909" i="4"/>
  <c r="AZ909" i="4"/>
  <c r="AY909" i="4"/>
  <c r="AX909" i="4"/>
  <c r="AW909" i="4"/>
  <c r="AV909" i="4"/>
  <c r="AU909" i="4"/>
  <c r="AT909" i="4"/>
  <c r="AS909" i="4"/>
  <c r="AR909" i="4"/>
  <c r="AQ909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D909" i="4"/>
  <c r="AC909" i="4"/>
  <c r="AB909" i="4"/>
  <c r="AA909" i="4"/>
  <c r="Z909" i="4"/>
  <c r="Y909" i="4"/>
  <c r="X909" i="4"/>
  <c r="W909" i="4"/>
  <c r="V909" i="4"/>
  <c r="U909" i="4"/>
  <c r="T909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BE908" i="4"/>
  <c r="BD908" i="4"/>
  <c r="BC908" i="4"/>
  <c r="BB908" i="4"/>
  <c r="BA908" i="4"/>
  <c r="AZ908" i="4"/>
  <c r="AY908" i="4"/>
  <c r="AX908" i="4"/>
  <c r="AW908" i="4"/>
  <c r="AV908" i="4"/>
  <c r="AU908" i="4"/>
  <c r="AT908" i="4"/>
  <c r="AS908" i="4"/>
  <c r="AR908" i="4"/>
  <c r="AQ908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D908" i="4"/>
  <c r="AC908" i="4"/>
  <c r="AB908" i="4"/>
  <c r="AA908" i="4"/>
  <c r="Z908" i="4"/>
  <c r="Y908" i="4"/>
  <c r="X908" i="4"/>
  <c r="W908" i="4"/>
  <c r="V908" i="4"/>
  <c r="U908" i="4"/>
  <c r="T908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BE907" i="4"/>
  <c r="BD907" i="4"/>
  <c r="BC907" i="4"/>
  <c r="BB907" i="4"/>
  <c r="BA907" i="4"/>
  <c r="AZ907" i="4"/>
  <c r="AY907" i="4"/>
  <c r="AX907" i="4"/>
  <c r="AW907" i="4"/>
  <c r="AV907" i="4"/>
  <c r="AU907" i="4"/>
  <c r="AT907" i="4"/>
  <c r="AS907" i="4"/>
  <c r="AR907" i="4"/>
  <c r="AQ907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BE906" i="4"/>
  <c r="BD906" i="4"/>
  <c r="BC906" i="4"/>
  <c r="BB906" i="4"/>
  <c r="BA906" i="4"/>
  <c r="AZ906" i="4"/>
  <c r="AY906" i="4"/>
  <c r="AX906" i="4"/>
  <c r="AW906" i="4"/>
  <c r="AV906" i="4"/>
  <c r="AU906" i="4"/>
  <c r="AT906" i="4"/>
  <c r="AS906" i="4"/>
  <c r="AR906" i="4"/>
  <c r="AQ906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D906" i="4"/>
  <c r="AC906" i="4"/>
  <c r="AB906" i="4"/>
  <c r="AA906" i="4"/>
  <c r="Z906" i="4"/>
  <c r="Y906" i="4"/>
  <c r="X906" i="4"/>
  <c r="W906" i="4"/>
  <c r="V906" i="4"/>
  <c r="U906" i="4"/>
  <c r="T906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BE905" i="4"/>
  <c r="BD905" i="4"/>
  <c r="BC905" i="4"/>
  <c r="BB905" i="4"/>
  <c r="BA905" i="4"/>
  <c r="AZ905" i="4"/>
  <c r="AY905" i="4"/>
  <c r="AX905" i="4"/>
  <c r="AW905" i="4"/>
  <c r="AV905" i="4"/>
  <c r="AU905" i="4"/>
  <c r="AT905" i="4"/>
  <c r="AS905" i="4"/>
  <c r="AR905" i="4"/>
  <c r="AQ905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D905" i="4"/>
  <c r="AC905" i="4"/>
  <c r="AB905" i="4"/>
  <c r="AA905" i="4"/>
  <c r="Z905" i="4"/>
  <c r="Y905" i="4"/>
  <c r="X905" i="4"/>
  <c r="W905" i="4"/>
  <c r="V905" i="4"/>
  <c r="U905" i="4"/>
  <c r="T905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BE904" i="4"/>
  <c r="BD904" i="4"/>
  <c r="BC904" i="4"/>
  <c r="BB904" i="4"/>
  <c r="BA904" i="4"/>
  <c r="AZ904" i="4"/>
  <c r="AY904" i="4"/>
  <c r="AX904" i="4"/>
  <c r="AW904" i="4"/>
  <c r="AV904" i="4"/>
  <c r="AU904" i="4"/>
  <c r="AT904" i="4"/>
  <c r="AS904" i="4"/>
  <c r="AR904" i="4"/>
  <c r="AQ904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D904" i="4"/>
  <c r="AC904" i="4"/>
  <c r="AB904" i="4"/>
  <c r="AA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BE903" i="4"/>
  <c r="BD903" i="4"/>
  <c r="BC903" i="4"/>
  <c r="BB903" i="4"/>
  <c r="BA903" i="4"/>
  <c r="AZ903" i="4"/>
  <c r="AY903" i="4"/>
  <c r="AX903" i="4"/>
  <c r="AW903" i="4"/>
  <c r="AV903" i="4"/>
  <c r="AU903" i="4"/>
  <c r="AT903" i="4"/>
  <c r="AS903" i="4"/>
  <c r="AR903" i="4"/>
  <c r="AQ903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D903" i="4"/>
  <c r="AC903" i="4"/>
  <c r="AB903" i="4"/>
  <c r="AA903" i="4"/>
  <c r="Z903" i="4"/>
  <c r="Y903" i="4"/>
  <c r="X903" i="4"/>
  <c r="W903" i="4"/>
  <c r="V903" i="4"/>
  <c r="U903" i="4"/>
  <c r="T903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BE902" i="4"/>
  <c r="BD902" i="4"/>
  <c r="BC902" i="4"/>
  <c r="BB902" i="4"/>
  <c r="BA902" i="4"/>
  <c r="AZ902" i="4"/>
  <c r="AY902" i="4"/>
  <c r="AX902" i="4"/>
  <c r="AW902" i="4"/>
  <c r="AV902" i="4"/>
  <c r="AU902" i="4"/>
  <c r="AT902" i="4"/>
  <c r="AS902" i="4"/>
  <c r="AR902" i="4"/>
  <c r="AQ902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D902" i="4"/>
  <c r="AC902" i="4"/>
  <c r="AB902" i="4"/>
  <c r="AA902" i="4"/>
  <c r="Z902" i="4"/>
  <c r="Y902" i="4"/>
  <c r="X902" i="4"/>
  <c r="W902" i="4"/>
  <c r="V902" i="4"/>
  <c r="U902" i="4"/>
  <c r="T902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BE901" i="4"/>
  <c r="BD901" i="4"/>
  <c r="BC901" i="4"/>
  <c r="BB901" i="4"/>
  <c r="BA901" i="4"/>
  <c r="AZ901" i="4"/>
  <c r="AY901" i="4"/>
  <c r="AX901" i="4"/>
  <c r="AW901" i="4"/>
  <c r="AV901" i="4"/>
  <c r="AU901" i="4"/>
  <c r="AT901" i="4"/>
  <c r="AS901" i="4"/>
  <c r="AR901" i="4"/>
  <c r="AQ901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D901" i="4"/>
  <c r="AC901" i="4"/>
  <c r="AB901" i="4"/>
  <c r="AA901" i="4"/>
  <c r="Z901" i="4"/>
  <c r="Y901" i="4"/>
  <c r="X901" i="4"/>
  <c r="W901" i="4"/>
  <c r="V901" i="4"/>
  <c r="U901" i="4"/>
  <c r="T901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BE900" i="4"/>
  <c r="BD900" i="4"/>
  <c r="BC900" i="4"/>
  <c r="BB900" i="4"/>
  <c r="BA900" i="4"/>
  <c r="AZ900" i="4"/>
  <c r="AY900" i="4"/>
  <c r="AX900" i="4"/>
  <c r="AW900" i="4"/>
  <c r="AV900" i="4"/>
  <c r="AU900" i="4"/>
  <c r="AT900" i="4"/>
  <c r="AS900" i="4"/>
  <c r="AR900" i="4"/>
  <c r="AQ900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D900" i="4"/>
  <c r="AC900" i="4"/>
  <c r="AB900" i="4"/>
  <c r="AA900" i="4"/>
  <c r="Z900" i="4"/>
  <c r="Y900" i="4"/>
  <c r="X900" i="4"/>
  <c r="W900" i="4"/>
  <c r="V900" i="4"/>
  <c r="U900" i="4"/>
  <c r="T900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BE899" i="4"/>
  <c r="BD899" i="4"/>
  <c r="BC899" i="4"/>
  <c r="BB899" i="4"/>
  <c r="BA899" i="4"/>
  <c r="AZ899" i="4"/>
  <c r="AY899" i="4"/>
  <c r="AX899" i="4"/>
  <c r="AW899" i="4"/>
  <c r="AV899" i="4"/>
  <c r="AU899" i="4"/>
  <c r="AT899" i="4"/>
  <c r="AS899" i="4"/>
  <c r="AR899" i="4"/>
  <c r="AQ899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D899" i="4"/>
  <c r="AC899" i="4"/>
  <c r="AB899" i="4"/>
  <c r="AA899" i="4"/>
  <c r="Z899" i="4"/>
  <c r="Y899" i="4"/>
  <c r="X899" i="4"/>
  <c r="W899" i="4"/>
  <c r="V899" i="4"/>
  <c r="U899" i="4"/>
  <c r="T899" i="4"/>
  <c r="S899" i="4"/>
  <c r="R899" i="4"/>
  <c r="Q899" i="4"/>
  <c r="P899" i="4"/>
  <c r="O899" i="4"/>
  <c r="N899" i="4"/>
  <c r="M899" i="4"/>
  <c r="L899" i="4"/>
  <c r="K899" i="4"/>
  <c r="J899" i="4"/>
  <c r="I899" i="4"/>
  <c r="G899" i="4" s="1"/>
  <c r="H899" i="4"/>
  <c r="BE898" i="4"/>
  <c r="BD898" i="4"/>
  <c r="BC898" i="4"/>
  <c r="BB898" i="4"/>
  <c r="BA898" i="4"/>
  <c r="AZ898" i="4"/>
  <c r="AY898" i="4"/>
  <c r="AX898" i="4"/>
  <c r="AW898" i="4"/>
  <c r="AV898" i="4"/>
  <c r="AU898" i="4"/>
  <c r="AT898" i="4"/>
  <c r="AS898" i="4"/>
  <c r="AR898" i="4"/>
  <c r="AQ898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D898" i="4"/>
  <c r="AC898" i="4"/>
  <c r="AB898" i="4"/>
  <c r="AA898" i="4"/>
  <c r="Z898" i="4"/>
  <c r="Y898" i="4"/>
  <c r="X898" i="4"/>
  <c r="W898" i="4"/>
  <c r="V898" i="4"/>
  <c r="U898" i="4"/>
  <c r="T898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BE897" i="4"/>
  <c r="BD897" i="4"/>
  <c r="BC897" i="4"/>
  <c r="BB897" i="4"/>
  <c r="BA897" i="4"/>
  <c r="AZ897" i="4"/>
  <c r="AY897" i="4"/>
  <c r="AX897" i="4"/>
  <c r="AW897" i="4"/>
  <c r="AV897" i="4"/>
  <c r="AU897" i="4"/>
  <c r="AT897" i="4"/>
  <c r="AS897" i="4"/>
  <c r="AR897" i="4"/>
  <c r="AQ897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W897" i="4"/>
  <c r="V897" i="4"/>
  <c r="U897" i="4"/>
  <c r="T897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BE896" i="4"/>
  <c r="BD896" i="4"/>
  <c r="BC896" i="4"/>
  <c r="BB896" i="4"/>
  <c r="BA896" i="4"/>
  <c r="AZ896" i="4"/>
  <c r="AY896" i="4"/>
  <c r="AX896" i="4"/>
  <c r="AW896" i="4"/>
  <c r="AV896" i="4"/>
  <c r="AU896" i="4"/>
  <c r="AT896" i="4"/>
  <c r="AS896" i="4"/>
  <c r="AR896" i="4"/>
  <c r="AQ896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D896" i="4"/>
  <c r="AC896" i="4"/>
  <c r="AB896" i="4"/>
  <c r="AA896" i="4"/>
  <c r="Z896" i="4"/>
  <c r="Y896" i="4"/>
  <c r="X896" i="4"/>
  <c r="W896" i="4"/>
  <c r="V896" i="4"/>
  <c r="U896" i="4"/>
  <c r="T896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BE895" i="4"/>
  <c r="BD895" i="4"/>
  <c r="BC895" i="4"/>
  <c r="BB895" i="4"/>
  <c r="BA895" i="4"/>
  <c r="AZ895" i="4"/>
  <c r="AY895" i="4"/>
  <c r="AX895" i="4"/>
  <c r="AW895" i="4"/>
  <c r="AV895" i="4"/>
  <c r="AU895" i="4"/>
  <c r="AT895" i="4"/>
  <c r="AS895" i="4"/>
  <c r="AR895" i="4"/>
  <c r="AQ895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D895" i="4"/>
  <c r="AC895" i="4"/>
  <c r="AB895" i="4"/>
  <c r="AA895" i="4"/>
  <c r="Z895" i="4"/>
  <c r="Y895" i="4"/>
  <c r="X895" i="4"/>
  <c r="W895" i="4"/>
  <c r="V895" i="4"/>
  <c r="U895" i="4"/>
  <c r="T895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BE894" i="4"/>
  <c r="BD894" i="4"/>
  <c r="BC894" i="4"/>
  <c r="BB894" i="4"/>
  <c r="BA894" i="4"/>
  <c r="AZ894" i="4"/>
  <c r="AY894" i="4"/>
  <c r="AX894" i="4"/>
  <c r="AW894" i="4"/>
  <c r="AV894" i="4"/>
  <c r="AU894" i="4"/>
  <c r="AT894" i="4"/>
  <c r="AS894" i="4"/>
  <c r="AR894" i="4"/>
  <c r="AQ894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D894" i="4"/>
  <c r="AC894" i="4"/>
  <c r="AB894" i="4"/>
  <c r="AA894" i="4"/>
  <c r="Z894" i="4"/>
  <c r="Y894" i="4"/>
  <c r="X894" i="4"/>
  <c r="W894" i="4"/>
  <c r="V894" i="4"/>
  <c r="U894" i="4"/>
  <c r="T894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D894" i="4" s="1"/>
  <c r="BE893" i="4"/>
  <c r="BD893" i="4"/>
  <c r="BC893" i="4"/>
  <c r="BB893" i="4"/>
  <c r="BA893" i="4"/>
  <c r="AZ893" i="4"/>
  <c r="AY893" i="4"/>
  <c r="AX893" i="4"/>
  <c r="AW893" i="4"/>
  <c r="AV893" i="4"/>
  <c r="AU893" i="4"/>
  <c r="AT893" i="4"/>
  <c r="AS893" i="4"/>
  <c r="AR893" i="4"/>
  <c r="AQ893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D893" i="4"/>
  <c r="AC893" i="4"/>
  <c r="AB893" i="4"/>
  <c r="AA893" i="4"/>
  <c r="Z893" i="4"/>
  <c r="Y893" i="4"/>
  <c r="X893" i="4"/>
  <c r="W893" i="4"/>
  <c r="V893" i="4"/>
  <c r="U893" i="4"/>
  <c r="T893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BE892" i="4"/>
  <c r="BD892" i="4"/>
  <c r="BC892" i="4"/>
  <c r="BB892" i="4"/>
  <c r="BA892" i="4"/>
  <c r="AZ892" i="4"/>
  <c r="AY892" i="4"/>
  <c r="AX892" i="4"/>
  <c r="AW892" i="4"/>
  <c r="AV892" i="4"/>
  <c r="AU892" i="4"/>
  <c r="AT892" i="4"/>
  <c r="AS892" i="4"/>
  <c r="AR892" i="4"/>
  <c r="AQ892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D892" i="4"/>
  <c r="AC892" i="4"/>
  <c r="AB892" i="4"/>
  <c r="AA892" i="4"/>
  <c r="Z892" i="4"/>
  <c r="Y892" i="4"/>
  <c r="X892" i="4"/>
  <c r="W892" i="4"/>
  <c r="V892" i="4"/>
  <c r="U892" i="4"/>
  <c r="T892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BE891" i="4"/>
  <c r="BD891" i="4"/>
  <c r="BC891" i="4"/>
  <c r="BB891" i="4"/>
  <c r="BA891" i="4"/>
  <c r="AZ891" i="4"/>
  <c r="AY891" i="4"/>
  <c r="AX891" i="4"/>
  <c r="AW891" i="4"/>
  <c r="AV891" i="4"/>
  <c r="AU891" i="4"/>
  <c r="AT891" i="4"/>
  <c r="AS891" i="4"/>
  <c r="AR891" i="4"/>
  <c r="AQ891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D891" i="4"/>
  <c r="AC891" i="4"/>
  <c r="AB891" i="4"/>
  <c r="AA891" i="4"/>
  <c r="Z891" i="4"/>
  <c r="Y891" i="4"/>
  <c r="X891" i="4"/>
  <c r="W891" i="4"/>
  <c r="V891" i="4"/>
  <c r="U891" i="4"/>
  <c r="T891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BE890" i="4"/>
  <c r="BD890" i="4"/>
  <c r="BC890" i="4"/>
  <c r="BB890" i="4"/>
  <c r="BA890" i="4"/>
  <c r="AZ890" i="4"/>
  <c r="AY890" i="4"/>
  <c r="AX890" i="4"/>
  <c r="AW890" i="4"/>
  <c r="AV890" i="4"/>
  <c r="AU890" i="4"/>
  <c r="AT890" i="4"/>
  <c r="AS890" i="4"/>
  <c r="AR890" i="4"/>
  <c r="AQ890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D890" i="4"/>
  <c r="AC890" i="4"/>
  <c r="AB890" i="4"/>
  <c r="AA890" i="4"/>
  <c r="Z890" i="4"/>
  <c r="Y890" i="4"/>
  <c r="X890" i="4"/>
  <c r="W890" i="4"/>
  <c r="V890" i="4"/>
  <c r="U890" i="4"/>
  <c r="T890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BE889" i="4"/>
  <c r="BD889" i="4"/>
  <c r="BC889" i="4"/>
  <c r="BB889" i="4"/>
  <c r="BA889" i="4"/>
  <c r="AZ889" i="4"/>
  <c r="AY889" i="4"/>
  <c r="AX889" i="4"/>
  <c r="AW889" i="4"/>
  <c r="AV889" i="4"/>
  <c r="AU889" i="4"/>
  <c r="AT889" i="4"/>
  <c r="AS889" i="4"/>
  <c r="AR889" i="4"/>
  <c r="AQ889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D889" i="4"/>
  <c r="AC889" i="4"/>
  <c r="AB889" i="4"/>
  <c r="AA889" i="4"/>
  <c r="Z889" i="4"/>
  <c r="Y889" i="4"/>
  <c r="X889" i="4"/>
  <c r="W889" i="4"/>
  <c r="V889" i="4"/>
  <c r="U889" i="4"/>
  <c r="T889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BE888" i="4"/>
  <c r="BD888" i="4"/>
  <c r="BC888" i="4"/>
  <c r="BB888" i="4"/>
  <c r="BA888" i="4"/>
  <c r="AZ888" i="4"/>
  <c r="AY888" i="4"/>
  <c r="AX888" i="4"/>
  <c r="AW888" i="4"/>
  <c r="AV888" i="4"/>
  <c r="AU888" i="4"/>
  <c r="AT888" i="4"/>
  <c r="AS888" i="4"/>
  <c r="AR888" i="4"/>
  <c r="AQ888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BE887" i="4"/>
  <c r="BD887" i="4"/>
  <c r="BC887" i="4"/>
  <c r="BB887" i="4"/>
  <c r="BA887" i="4"/>
  <c r="AZ887" i="4"/>
  <c r="AY887" i="4"/>
  <c r="AX887" i="4"/>
  <c r="AW887" i="4"/>
  <c r="AV887" i="4"/>
  <c r="AU887" i="4"/>
  <c r="AT887" i="4"/>
  <c r="AS887" i="4"/>
  <c r="AR887" i="4"/>
  <c r="AQ887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D887" i="4"/>
  <c r="AC887" i="4"/>
  <c r="AB887" i="4"/>
  <c r="AA887" i="4"/>
  <c r="Z887" i="4"/>
  <c r="Y887" i="4"/>
  <c r="X887" i="4"/>
  <c r="W887" i="4"/>
  <c r="V887" i="4"/>
  <c r="U887" i="4"/>
  <c r="T887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BE886" i="4"/>
  <c r="BD886" i="4"/>
  <c r="BC886" i="4"/>
  <c r="BB886" i="4"/>
  <c r="BA886" i="4"/>
  <c r="AZ886" i="4"/>
  <c r="AY886" i="4"/>
  <c r="AX886" i="4"/>
  <c r="AW886" i="4"/>
  <c r="AV886" i="4"/>
  <c r="AU886" i="4"/>
  <c r="AT886" i="4"/>
  <c r="AS886" i="4"/>
  <c r="AR886" i="4"/>
  <c r="AQ886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D886" i="4"/>
  <c r="AC886" i="4"/>
  <c r="AB886" i="4"/>
  <c r="AA886" i="4"/>
  <c r="Z886" i="4"/>
  <c r="Y886" i="4"/>
  <c r="X886" i="4"/>
  <c r="W886" i="4"/>
  <c r="V886" i="4"/>
  <c r="U886" i="4"/>
  <c r="T886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BE885" i="4"/>
  <c r="BD885" i="4"/>
  <c r="BC885" i="4"/>
  <c r="BB885" i="4"/>
  <c r="BA885" i="4"/>
  <c r="AZ885" i="4"/>
  <c r="AY885" i="4"/>
  <c r="AX885" i="4"/>
  <c r="AW885" i="4"/>
  <c r="AV885" i="4"/>
  <c r="AU885" i="4"/>
  <c r="AT885" i="4"/>
  <c r="AS885" i="4"/>
  <c r="AR885" i="4"/>
  <c r="AQ885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D885" i="4"/>
  <c r="AC885" i="4"/>
  <c r="AB885" i="4"/>
  <c r="AA885" i="4"/>
  <c r="Z885" i="4"/>
  <c r="Y885" i="4"/>
  <c r="X885" i="4"/>
  <c r="W885" i="4"/>
  <c r="V885" i="4"/>
  <c r="U885" i="4"/>
  <c r="T885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BE884" i="4"/>
  <c r="BD884" i="4"/>
  <c r="BC884" i="4"/>
  <c r="BB884" i="4"/>
  <c r="BA884" i="4"/>
  <c r="AZ884" i="4"/>
  <c r="AY884" i="4"/>
  <c r="AX884" i="4"/>
  <c r="AW884" i="4"/>
  <c r="AV884" i="4"/>
  <c r="AU884" i="4"/>
  <c r="AT884" i="4"/>
  <c r="AS884" i="4"/>
  <c r="AR884" i="4"/>
  <c r="AQ884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W884" i="4"/>
  <c r="V884" i="4"/>
  <c r="U884" i="4"/>
  <c r="T884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BE883" i="4"/>
  <c r="BD883" i="4"/>
  <c r="BC883" i="4"/>
  <c r="BB883" i="4"/>
  <c r="BA883" i="4"/>
  <c r="AZ883" i="4"/>
  <c r="AY883" i="4"/>
  <c r="AX883" i="4"/>
  <c r="AW883" i="4"/>
  <c r="AV883" i="4"/>
  <c r="AU883" i="4"/>
  <c r="AT883" i="4"/>
  <c r="AS883" i="4"/>
  <c r="AR883" i="4"/>
  <c r="AQ883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D883" i="4"/>
  <c r="AC883" i="4"/>
  <c r="AB883" i="4"/>
  <c r="AA883" i="4"/>
  <c r="Z883" i="4"/>
  <c r="Y883" i="4"/>
  <c r="X883" i="4"/>
  <c r="W883" i="4"/>
  <c r="V883" i="4"/>
  <c r="U883" i="4"/>
  <c r="T883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BE882" i="4"/>
  <c r="BD882" i="4"/>
  <c r="BC882" i="4"/>
  <c r="BB882" i="4"/>
  <c r="BA882" i="4"/>
  <c r="AZ882" i="4"/>
  <c r="AY882" i="4"/>
  <c r="AX882" i="4"/>
  <c r="AW882" i="4"/>
  <c r="AV882" i="4"/>
  <c r="AU882" i="4"/>
  <c r="AT882" i="4"/>
  <c r="AS882" i="4"/>
  <c r="AR882" i="4"/>
  <c r="AQ882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D882" i="4"/>
  <c r="AC882" i="4"/>
  <c r="AB882" i="4"/>
  <c r="AA882" i="4"/>
  <c r="Z882" i="4"/>
  <c r="Y882" i="4"/>
  <c r="X882" i="4"/>
  <c r="W882" i="4"/>
  <c r="V882" i="4"/>
  <c r="U882" i="4"/>
  <c r="T882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BE881" i="4"/>
  <c r="BD881" i="4"/>
  <c r="BC881" i="4"/>
  <c r="BB881" i="4"/>
  <c r="BA881" i="4"/>
  <c r="AZ881" i="4"/>
  <c r="AY881" i="4"/>
  <c r="AX881" i="4"/>
  <c r="AW881" i="4"/>
  <c r="AV881" i="4"/>
  <c r="AU881" i="4"/>
  <c r="AT881" i="4"/>
  <c r="AS881" i="4"/>
  <c r="AR881" i="4"/>
  <c r="AQ881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D881" i="4"/>
  <c r="AC881" i="4"/>
  <c r="AB881" i="4"/>
  <c r="AA881" i="4"/>
  <c r="Z881" i="4"/>
  <c r="Y881" i="4"/>
  <c r="X881" i="4"/>
  <c r="W881" i="4"/>
  <c r="V881" i="4"/>
  <c r="U881" i="4"/>
  <c r="T881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BE880" i="4"/>
  <c r="BD880" i="4"/>
  <c r="BC880" i="4"/>
  <c r="BB880" i="4"/>
  <c r="BA880" i="4"/>
  <c r="AZ880" i="4"/>
  <c r="AY880" i="4"/>
  <c r="AX880" i="4"/>
  <c r="AW880" i="4"/>
  <c r="AV880" i="4"/>
  <c r="AU880" i="4"/>
  <c r="AT880" i="4"/>
  <c r="AS880" i="4"/>
  <c r="AR880" i="4"/>
  <c r="AQ880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D880" i="4"/>
  <c r="AC880" i="4"/>
  <c r="AB880" i="4"/>
  <c r="AA880" i="4"/>
  <c r="Z880" i="4"/>
  <c r="Y880" i="4"/>
  <c r="X880" i="4"/>
  <c r="W880" i="4"/>
  <c r="V880" i="4"/>
  <c r="U880" i="4"/>
  <c r="T880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BE879" i="4"/>
  <c r="BD879" i="4"/>
  <c r="BC879" i="4"/>
  <c r="BB879" i="4"/>
  <c r="BA879" i="4"/>
  <c r="AZ879" i="4"/>
  <c r="AY879" i="4"/>
  <c r="AX879" i="4"/>
  <c r="AW879" i="4"/>
  <c r="AV879" i="4"/>
  <c r="AU879" i="4"/>
  <c r="AT879" i="4"/>
  <c r="AS879" i="4"/>
  <c r="AR879" i="4"/>
  <c r="AQ879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D879" i="4"/>
  <c r="AC879" i="4"/>
  <c r="AB879" i="4"/>
  <c r="AA879" i="4"/>
  <c r="Z879" i="4"/>
  <c r="Y879" i="4"/>
  <c r="X879" i="4"/>
  <c r="W879" i="4"/>
  <c r="V879" i="4"/>
  <c r="U879" i="4"/>
  <c r="T879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BE878" i="4"/>
  <c r="BD878" i="4"/>
  <c r="BC878" i="4"/>
  <c r="BB878" i="4"/>
  <c r="BA878" i="4"/>
  <c r="AZ878" i="4"/>
  <c r="AY878" i="4"/>
  <c r="AX878" i="4"/>
  <c r="AW878" i="4"/>
  <c r="AV878" i="4"/>
  <c r="AU878" i="4"/>
  <c r="AT878" i="4"/>
  <c r="AS878" i="4"/>
  <c r="AR878" i="4"/>
  <c r="AQ878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K878" i="4"/>
  <c r="J878" i="4"/>
  <c r="I878" i="4"/>
  <c r="D878" i="4" s="1"/>
  <c r="H878" i="4"/>
  <c r="BE877" i="4"/>
  <c r="BD877" i="4"/>
  <c r="BC877" i="4"/>
  <c r="BB877" i="4"/>
  <c r="BA877" i="4"/>
  <c r="AZ877" i="4"/>
  <c r="AY877" i="4"/>
  <c r="AX877" i="4"/>
  <c r="AW877" i="4"/>
  <c r="AV877" i="4"/>
  <c r="AU877" i="4"/>
  <c r="AT877" i="4"/>
  <c r="AS877" i="4"/>
  <c r="AR877" i="4"/>
  <c r="AQ877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D877" i="4"/>
  <c r="AC877" i="4"/>
  <c r="AB877" i="4"/>
  <c r="AA877" i="4"/>
  <c r="Z877" i="4"/>
  <c r="Y877" i="4"/>
  <c r="X877" i="4"/>
  <c r="W877" i="4"/>
  <c r="V877" i="4"/>
  <c r="U877" i="4"/>
  <c r="T877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BE876" i="4"/>
  <c r="BD876" i="4"/>
  <c r="BC876" i="4"/>
  <c r="BB876" i="4"/>
  <c r="BA876" i="4"/>
  <c r="AZ876" i="4"/>
  <c r="AY876" i="4"/>
  <c r="AX876" i="4"/>
  <c r="AW876" i="4"/>
  <c r="AV876" i="4"/>
  <c r="AU876" i="4"/>
  <c r="AT876" i="4"/>
  <c r="AS876" i="4"/>
  <c r="AR876" i="4"/>
  <c r="AQ876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D876" i="4"/>
  <c r="AC876" i="4"/>
  <c r="AB876" i="4"/>
  <c r="AA876" i="4"/>
  <c r="Z876" i="4"/>
  <c r="Y876" i="4"/>
  <c r="X876" i="4"/>
  <c r="W876" i="4"/>
  <c r="V876" i="4"/>
  <c r="U876" i="4"/>
  <c r="T876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BE875" i="4"/>
  <c r="BD875" i="4"/>
  <c r="BC875" i="4"/>
  <c r="BB875" i="4"/>
  <c r="BA875" i="4"/>
  <c r="AZ875" i="4"/>
  <c r="AY875" i="4"/>
  <c r="AX875" i="4"/>
  <c r="AW875" i="4"/>
  <c r="AV875" i="4"/>
  <c r="AU875" i="4"/>
  <c r="AT875" i="4"/>
  <c r="AS875" i="4"/>
  <c r="AR875" i="4"/>
  <c r="AQ875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D875" i="4"/>
  <c r="AC875" i="4"/>
  <c r="AB875" i="4"/>
  <c r="AA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BE874" i="4"/>
  <c r="BD874" i="4"/>
  <c r="BC874" i="4"/>
  <c r="BB874" i="4"/>
  <c r="BA874" i="4"/>
  <c r="AZ874" i="4"/>
  <c r="AY874" i="4"/>
  <c r="AX874" i="4"/>
  <c r="AW874" i="4"/>
  <c r="AV874" i="4"/>
  <c r="AU874" i="4"/>
  <c r="AT874" i="4"/>
  <c r="AS874" i="4"/>
  <c r="AR874" i="4"/>
  <c r="AQ874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BE873" i="4"/>
  <c r="BD873" i="4"/>
  <c r="BC873" i="4"/>
  <c r="BB873" i="4"/>
  <c r="BA873" i="4"/>
  <c r="AZ873" i="4"/>
  <c r="AY873" i="4"/>
  <c r="AX873" i="4"/>
  <c r="AW873" i="4"/>
  <c r="AV873" i="4"/>
  <c r="AU873" i="4"/>
  <c r="AT873" i="4"/>
  <c r="AS873" i="4"/>
  <c r="AR873" i="4"/>
  <c r="AQ873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BE872" i="4"/>
  <c r="BD872" i="4"/>
  <c r="BC872" i="4"/>
  <c r="BB872" i="4"/>
  <c r="BA872" i="4"/>
  <c r="AZ872" i="4"/>
  <c r="AY872" i="4"/>
  <c r="AX872" i="4"/>
  <c r="AW872" i="4"/>
  <c r="AV872" i="4"/>
  <c r="AU872" i="4"/>
  <c r="AT872" i="4"/>
  <c r="AS872" i="4"/>
  <c r="AR872" i="4"/>
  <c r="AQ872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D872" i="4"/>
  <c r="AC872" i="4"/>
  <c r="AB872" i="4"/>
  <c r="AA872" i="4"/>
  <c r="Z872" i="4"/>
  <c r="Y872" i="4"/>
  <c r="X872" i="4"/>
  <c r="W872" i="4"/>
  <c r="V872" i="4"/>
  <c r="U872" i="4"/>
  <c r="T872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BE871" i="4"/>
  <c r="BD871" i="4"/>
  <c r="BC871" i="4"/>
  <c r="BB871" i="4"/>
  <c r="BA871" i="4"/>
  <c r="AZ871" i="4"/>
  <c r="AY871" i="4"/>
  <c r="AX871" i="4"/>
  <c r="AW871" i="4"/>
  <c r="AV871" i="4"/>
  <c r="AU871" i="4"/>
  <c r="AT871" i="4"/>
  <c r="AS871" i="4"/>
  <c r="AR871" i="4"/>
  <c r="AQ871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BE870" i="4"/>
  <c r="BD870" i="4"/>
  <c r="BC870" i="4"/>
  <c r="BB870" i="4"/>
  <c r="BA870" i="4"/>
  <c r="AZ870" i="4"/>
  <c r="AY870" i="4"/>
  <c r="AX870" i="4"/>
  <c r="AW870" i="4"/>
  <c r="AV870" i="4"/>
  <c r="AU870" i="4"/>
  <c r="AT870" i="4"/>
  <c r="AS870" i="4"/>
  <c r="AR870" i="4"/>
  <c r="AQ870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BE869" i="4"/>
  <c r="BD869" i="4"/>
  <c r="BC869" i="4"/>
  <c r="BB869" i="4"/>
  <c r="BA869" i="4"/>
  <c r="AZ869" i="4"/>
  <c r="AY869" i="4"/>
  <c r="AX869" i="4"/>
  <c r="AW869" i="4"/>
  <c r="AV869" i="4"/>
  <c r="AU869" i="4"/>
  <c r="AT869" i="4"/>
  <c r="AS869" i="4"/>
  <c r="AR869" i="4"/>
  <c r="AQ869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D869" i="4"/>
  <c r="AC869" i="4"/>
  <c r="AB869" i="4"/>
  <c r="AA869" i="4"/>
  <c r="Z869" i="4"/>
  <c r="Y869" i="4"/>
  <c r="X869" i="4"/>
  <c r="W869" i="4"/>
  <c r="V869" i="4"/>
  <c r="U869" i="4"/>
  <c r="T869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BE868" i="4"/>
  <c r="BD868" i="4"/>
  <c r="BC868" i="4"/>
  <c r="BB868" i="4"/>
  <c r="BA868" i="4"/>
  <c r="AZ868" i="4"/>
  <c r="AY868" i="4"/>
  <c r="AX868" i="4"/>
  <c r="AW868" i="4"/>
  <c r="AV868" i="4"/>
  <c r="AU868" i="4"/>
  <c r="AT868" i="4"/>
  <c r="AS868" i="4"/>
  <c r="AR868" i="4"/>
  <c r="AQ868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D868" i="4"/>
  <c r="AC868" i="4"/>
  <c r="AB868" i="4"/>
  <c r="AA868" i="4"/>
  <c r="Z868" i="4"/>
  <c r="Y868" i="4"/>
  <c r="X868" i="4"/>
  <c r="W868" i="4"/>
  <c r="V868" i="4"/>
  <c r="U868" i="4"/>
  <c r="T868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BE867" i="4"/>
  <c r="BD867" i="4"/>
  <c r="BC867" i="4"/>
  <c r="BB867" i="4"/>
  <c r="BA867" i="4"/>
  <c r="AZ867" i="4"/>
  <c r="AY867" i="4"/>
  <c r="AX867" i="4"/>
  <c r="AW867" i="4"/>
  <c r="AV867" i="4"/>
  <c r="AU867" i="4"/>
  <c r="AT867" i="4"/>
  <c r="AS867" i="4"/>
  <c r="AR867" i="4"/>
  <c r="AQ867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D867" i="4"/>
  <c r="AC867" i="4"/>
  <c r="AB867" i="4"/>
  <c r="AA867" i="4"/>
  <c r="Z867" i="4"/>
  <c r="Y867" i="4"/>
  <c r="X867" i="4"/>
  <c r="W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BE866" i="4"/>
  <c r="BD866" i="4"/>
  <c r="BC866" i="4"/>
  <c r="BB866" i="4"/>
  <c r="BA866" i="4"/>
  <c r="AZ866" i="4"/>
  <c r="AY866" i="4"/>
  <c r="AX866" i="4"/>
  <c r="AW866" i="4"/>
  <c r="AV866" i="4"/>
  <c r="AU866" i="4"/>
  <c r="AT866" i="4"/>
  <c r="AS866" i="4"/>
  <c r="AR866" i="4"/>
  <c r="AQ866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D866" i="4"/>
  <c r="AC866" i="4"/>
  <c r="AB866" i="4"/>
  <c r="AA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BE865" i="4"/>
  <c r="BD865" i="4"/>
  <c r="BC865" i="4"/>
  <c r="BB865" i="4"/>
  <c r="BA865" i="4"/>
  <c r="AZ865" i="4"/>
  <c r="AY865" i="4"/>
  <c r="AX865" i="4"/>
  <c r="AW865" i="4"/>
  <c r="AV865" i="4"/>
  <c r="AU865" i="4"/>
  <c r="AT865" i="4"/>
  <c r="AS865" i="4"/>
  <c r="AR865" i="4"/>
  <c r="AQ865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D865" i="4"/>
  <c r="AC865" i="4"/>
  <c r="AB865" i="4"/>
  <c r="AA865" i="4"/>
  <c r="Z865" i="4"/>
  <c r="Y865" i="4"/>
  <c r="X865" i="4"/>
  <c r="W865" i="4"/>
  <c r="V865" i="4"/>
  <c r="U865" i="4"/>
  <c r="T865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BE864" i="4"/>
  <c r="BD864" i="4"/>
  <c r="BC864" i="4"/>
  <c r="BB864" i="4"/>
  <c r="BA864" i="4"/>
  <c r="AZ864" i="4"/>
  <c r="AY864" i="4"/>
  <c r="AX864" i="4"/>
  <c r="AW864" i="4"/>
  <c r="AV864" i="4"/>
  <c r="AU864" i="4"/>
  <c r="AT864" i="4"/>
  <c r="AS864" i="4"/>
  <c r="AR864" i="4"/>
  <c r="AQ864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D864" i="4"/>
  <c r="AC864" i="4"/>
  <c r="AB864" i="4"/>
  <c r="AA864" i="4"/>
  <c r="Z864" i="4"/>
  <c r="Y864" i="4"/>
  <c r="X864" i="4"/>
  <c r="W864" i="4"/>
  <c r="V864" i="4"/>
  <c r="U864" i="4"/>
  <c r="T864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BE863" i="4"/>
  <c r="BD863" i="4"/>
  <c r="BC863" i="4"/>
  <c r="BB863" i="4"/>
  <c r="BA863" i="4"/>
  <c r="AZ863" i="4"/>
  <c r="AY863" i="4"/>
  <c r="AX863" i="4"/>
  <c r="AW863" i="4"/>
  <c r="AV863" i="4"/>
  <c r="AU863" i="4"/>
  <c r="AT863" i="4"/>
  <c r="AS863" i="4"/>
  <c r="AR863" i="4"/>
  <c r="AQ863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BE862" i="4"/>
  <c r="BD862" i="4"/>
  <c r="BC862" i="4"/>
  <c r="BB862" i="4"/>
  <c r="BA862" i="4"/>
  <c r="AZ862" i="4"/>
  <c r="AY862" i="4"/>
  <c r="AX862" i="4"/>
  <c r="AW862" i="4"/>
  <c r="AV862" i="4"/>
  <c r="AU862" i="4"/>
  <c r="AT862" i="4"/>
  <c r="AS862" i="4"/>
  <c r="AR862" i="4"/>
  <c r="AQ862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D862" i="4"/>
  <c r="AC862" i="4"/>
  <c r="AB862" i="4"/>
  <c r="AA862" i="4"/>
  <c r="Z862" i="4"/>
  <c r="Y862" i="4"/>
  <c r="X862" i="4"/>
  <c r="W862" i="4"/>
  <c r="V862" i="4"/>
  <c r="U862" i="4"/>
  <c r="T862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BE861" i="4"/>
  <c r="BD861" i="4"/>
  <c r="BC861" i="4"/>
  <c r="BB861" i="4"/>
  <c r="BA861" i="4"/>
  <c r="AZ861" i="4"/>
  <c r="AY861" i="4"/>
  <c r="AX861" i="4"/>
  <c r="AW861" i="4"/>
  <c r="AV861" i="4"/>
  <c r="AU861" i="4"/>
  <c r="AT861" i="4"/>
  <c r="AS861" i="4"/>
  <c r="AR861" i="4"/>
  <c r="AQ861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D861" i="4"/>
  <c r="AC861" i="4"/>
  <c r="AB861" i="4"/>
  <c r="AA861" i="4"/>
  <c r="Z861" i="4"/>
  <c r="Y861" i="4"/>
  <c r="X861" i="4"/>
  <c r="W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BE860" i="4"/>
  <c r="BD860" i="4"/>
  <c r="BC860" i="4"/>
  <c r="BB860" i="4"/>
  <c r="BA860" i="4"/>
  <c r="AZ860" i="4"/>
  <c r="AY860" i="4"/>
  <c r="AX860" i="4"/>
  <c r="AW860" i="4"/>
  <c r="AV860" i="4"/>
  <c r="AU860" i="4"/>
  <c r="AT860" i="4"/>
  <c r="AS860" i="4"/>
  <c r="AR860" i="4"/>
  <c r="AQ860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D860" i="4"/>
  <c r="AC860" i="4"/>
  <c r="AB860" i="4"/>
  <c r="AA860" i="4"/>
  <c r="Z860" i="4"/>
  <c r="Y860" i="4"/>
  <c r="X860" i="4"/>
  <c r="W860" i="4"/>
  <c r="V860" i="4"/>
  <c r="U860" i="4"/>
  <c r="T860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BE859" i="4"/>
  <c r="BD859" i="4"/>
  <c r="BC859" i="4"/>
  <c r="BB859" i="4"/>
  <c r="BA859" i="4"/>
  <c r="AZ859" i="4"/>
  <c r="AY859" i="4"/>
  <c r="AX859" i="4"/>
  <c r="AW859" i="4"/>
  <c r="AV859" i="4"/>
  <c r="AU859" i="4"/>
  <c r="AT859" i="4"/>
  <c r="AS859" i="4"/>
  <c r="AR859" i="4"/>
  <c r="AQ859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D859" i="4"/>
  <c r="AC859" i="4"/>
  <c r="AB859" i="4"/>
  <c r="AA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BE858" i="4"/>
  <c r="BD858" i="4"/>
  <c r="BC858" i="4"/>
  <c r="BB858" i="4"/>
  <c r="BA858" i="4"/>
  <c r="AZ858" i="4"/>
  <c r="AY858" i="4"/>
  <c r="AX858" i="4"/>
  <c r="AW858" i="4"/>
  <c r="AV858" i="4"/>
  <c r="AU858" i="4"/>
  <c r="AT858" i="4"/>
  <c r="AS858" i="4"/>
  <c r="AR858" i="4"/>
  <c r="AQ858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D858" i="4"/>
  <c r="AC858" i="4"/>
  <c r="AB858" i="4"/>
  <c r="AA858" i="4"/>
  <c r="Z858" i="4"/>
  <c r="Y858" i="4"/>
  <c r="X858" i="4"/>
  <c r="W858" i="4"/>
  <c r="V858" i="4"/>
  <c r="U858" i="4"/>
  <c r="T858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BE857" i="4"/>
  <c r="BD857" i="4"/>
  <c r="BC857" i="4"/>
  <c r="BB857" i="4"/>
  <c r="BA857" i="4"/>
  <c r="AZ857" i="4"/>
  <c r="AY857" i="4"/>
  <c r="AX857" i="4"/>
  <c r="AW857" i="4"/>
  <c r="AV857" i="4"/>
  <c r="AU857" i="4"/>
  <c r="AT857" i="4"/>
  <c r="AS857" i="4"/>
  <c r="AR857" i="4"/>
  <c r="AQ857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D857" i="4"/>
  <c r="AC857" i="4"/>
  <c r="AB857" i="4"/>
  <c r="AA857" i="4"/>
  <c r="Z857" i="4"/>
  <c r="Y857" i="4"/>
  <c r="X857" i="4"/>
  <c r="W857" i="4"/>
  <c r="V857" i="4"/>
  <c r="U857" i="4"/>
  <c r="T857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BE856" i="4"/>
  <c r="BD856" i="4"/>
  <c r="BC856" i="4"/>
  <c r="BB856" i="4"/>
  <c r="BA856" i="4"/>
  <c r="AZ856" i="4"/>
  <c r="AY856" i="4"/>
  <c r="AX856" i="4"/>
  <c r="AW856" i="4"/>
  <c r="AV856" i="4"/>
  <c r="AU856" i="4"/>
  <c r="AT856" i="4"/>
  <c r="AS856" i="4"/>
  <c r="AR856" i="4"/>
  <c r="AQ856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D856" i="4"/>
  <c r="AC856" i="4"/>
  <c r="AB856" i="4"/>
  <c r="AA856" i="4"/>
  <c r="Z856" i="4"/>
  <c r="Y856" i="4"/>
  <c r="X856" i="4"/>
  <c r="W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BE855" i="4"/>
  <c r="BD855" i="4"/>
  <c r="BC855" i="4"/>
  <c r="BB855" i="4"/>
  <c r="BA855" i="4"/>
  <c r="AZ855" i="4"/>
  <c r="AY855" i="4"/>
  <c r="AX855" i="4"/>
  <c r="AW855" i="4"/>
  <c r="AV855" i="4"/>
  <c r="AU855" i="4"/>
  <c r="AT855" i="4"/>
  <c r="AS855" i="4"/>
  <c r="AR855" i="4"/>
  <c r="AQ855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D855" i="4"/>
  <c r="AC855" i="4"/>
  <c r="AB855" i="4"/>
  <c r="AA855" i="4"/>
  <c r="Z855" i="4"/>
  <c r="Y855" i="4"/>
  <c r="X855" i="4"/>
  <c r="W855" i="4"/>
  <c r="V855" i="4"/>
  <c r="U855" i="4"/>
  <c r="T855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BE854" i="4"/>
  <c r="BD854" i="4"/>
  <c r="BC854" i="4"/>
  <c r="BB854" i="4"/>
  <c r="BA854" i="4"/>
  <c r="AZ854" i="4"/>
  <c r="AY854" i="4"/>
  <c r="AX854" i="4"/>
  <c r="AW854" i="4"/>
  <c r="AV854" i="4"/>
  <c r="AU854" i="4"/>
  <c r="AT854" i="4"/>
  <c r="AS854" i="4"/>
  <c r="AR854" i="4"/>
  <c r="AQ854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D854" i="4"/>
  <c r="AC854" i="4"/>
  <c r="AB854" i="4"/>
  <c r="AA854" i="4"/>
  <c r="Z854" i="4"/>
  <c r="Y854" i="4"/>
  <c r="X854" i="4"/>
  <c r="W854" i="4"/>
  <c r="V854" i="4"/>
  <c r="U854" i="4"/>
  <c r="T854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BE853" i="4"/>
  <c r="BD853" i="4"/>
  <c r="BC853" i="4"/>
  <c r="BB853" i="4"/>
  <c r="BA853" i="4"/>
  <c r="AZ853" i="4"/>
  <c r="AY853" i="4"/>
  <c r="AX853" i="4"/>
  <c r="AW853" i="4"/>
  <c r="AV853" i="4"/>
  <c r="AU853" i="4"/>
  <c r="AT853" i="4"/>
  <c r="AS853" i="4"/>
  <c r="AR853" i="4"/>
  <c r="AQ853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D853" i="4"/>
  <c r="AC853" i="4"/>
  <c r="AB853" i="4"/>
  <c r="AA853" i="4"/>
  <c r="Z853" i="4"/>
  <c r="Y853" i="4"/>
  <c r="X853" i="4"/>
  <c r="W853" i="4"/>
  <c r="V853" i="4"/>
  <c r="U853" i="4"/>
  <c r="T853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BE852" i="4"/>
  <c r="BD852" i="4"/>
  <c r="BC852" i="4"/>
  <c r="BB852" i="4"/>
  <c r="BA852" i="4"/>
  <c r="AZ852" i="4"/>
  <c r="AY852" i="4"/>
  <c r="AX852" i="4"/>
  <c r="AW852" i="4"/>
  <c r="AV852" i="4"/>
  <c r="AU852" i="4"/>
  <c r="AT852" i="4"/>
  <c r="AS852" i="4"/>
  <c r="AR852" i="4"/>
  <c r="AQ852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D852" i="4"/>
  <c r="AC852" i="4"/>
  <c r="AB852" i="4"/>
  <c r="AA852" i="4"/>
  <c r="Z852" i="4"/>
  <c r="Y852" i="4"/>
  <c r="X852" i="4"/>
  <c r="W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BE851" i="4"/>
  <c r="BD851" i="4"/>
  <c r="BC851" i="4"/>
  <c r="BB851" i="4"/>
  <c r="BA851" i="4"/>
  <c r="AZ851" i="4"/>
  <c r="AY851" i="4"/>
  <c r="AX851" i="4"/>
  <c r="AW851" i="4"/>
  <c r="AV851" i="4"/>
  <c r="AU851" i="4"/>
  <c r="AT851" i="4"/>
  <c r="AS851" i="4"/>
  <c r="AR851" i="4"/>
  <c r="AQ851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BE850" i="4"/>
  <c r="BD850" i="4"/>
  <c r="BC850" i="4"/>
  <c r="BB850" i="4"/>
  <c r="BA850" i="4"/>
  <c r="AZ850" i="4"/>
  <c r="AY850" i="4"/>
  <c r="AX850" i="4"/>
  <c r="AW850" i="4"/>
  <c r="AV850" i="4"/>
  <c r="AU850" i="4"/>
  <c r="AT850" i="4"/>
  <c r="AS850" i="4"/>
  <c r="AR850" i="4"/>
  <c r="AQ850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D850" i="4"/>
  <c r="AC850" i="4"/>
  <c r="AB850" i="4"/>
  <c r="AA850" i="4"/>
  <c r="Z850" i="4"/>
  <c r="Y850" i="4"/>
  <c r="X850" i="4"/>
  <c r="W850" i="4"/>
  <c r="V850" i="4"/>
  <c r="U850" i="4"/>
  <c r="T850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BE849" i="4"/>
  <c r="BD849" i="4"/>
  <c r="BC849" i="4"/>
  <c r="BB849" i="4"/>
  <c r="BA849" i="4"/>
  <c r="AZ849" i="4"/>
  <c r="AY849" i="4"/>
  <c r="AX849" i="4"/>
  <c r="AW849" i="4"/>
  <c r="AV849" i="4"/>
  <c r="AU849" i="4"/>
  <c r="AT849" i="4"/>
  <c r="AS849" i="4"/>
  <c r="AR849" i="4"/>
  <c r="AQ849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BE848" i="4"/>
  <c r="BD848" i="4"/>
  <c r="BC848" i="4"/>
  <c r="BB848" i="4"/>
  <c r="BA848" i="4"/>
  <c r="AZ848" i="4"/>
  <c r="AY848" i="4"/>
  <c r="AX848" i="4"/>
  <c r="AW848" i="4"/>
  <c r="AV848" i="4"/>
  <c r="AU848" i="4"/>
  <c r="AT848" i="4"/>
  <c r="AS848" i="4"/>
  <c r="AR848" i="4"/>
  <c r="AQ848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D848" i="4"/>
  <c r="AC848" i="4"/>
  <c r="AB848" i="4"/>
  <c r="AA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BE847" i="4"/>
  <c r="BD847" i="4"/>
  <c r="BC847" i="4"/>
  <c r="BB847" i="4"/>
  <c r="BA847" i="4"/>
  <c r="AZ847" i="4"/>
  <c r="AY847" i="4"/>
  <c r="AX847" i="4"/>
  <c r="AW847" i="4"/>
  <c r="AV847" i="4"/>
  <c r="AU847" i="4"/>
  <c r="AT847" i="4"/>
  <c r="AS847" i="4"/>
  <c r="AR847" i="4"/>
  <c r="AQ847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D847" i="4"/>
  <c r="AC847" i="4"/>
  <c r="AB847" i="4"/>
  <c r="AA847" i="4"/>
  <c r="Z847" i="4"/>
  <c r="Y847" i="4"/>
  <c r="X847" i="4"/>
  <c r="W847" i="4"/>
  <c r="V847" i="4"/>
  <c r="U847" i="4"/>
  <c r="T847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BE846" i="4"/>
  <c r="BD846" i="4"/>
  <c r="BC846" i="4"/>
  <c r="BB846" i="4"/>
  <c r="BA846" i="4"/>
  <c r="AZ846" i="4"/>
  <c r="AY846" i="4"/>
  <c r="AX846" i="4"/>
  <c r="AW846" i="4"/>
  <c r="AV846" i="4"/>
  <c r="AU846" i="4"/>
  <c r="AT846" i="4"/>
  <c r="AS846" i="4"/>
  <c r="AR846" i="4"/>
  <c r="AQ846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D846" i="4"/>
  <c r="AC846" i="4"/>
  <c r="AB846" i="4"/>
  <c r="AA846" i="4"/>
  <c r="Z846" i="4"/>
  <c r="Y846" i="4"/>
  <c r="X846" i="4"/>
  <c r="W846" i="4"/>
  <c r="V846" i="4"/>
  <c r="U846" i="4"/>
  <c r="T846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BE845" i="4"/>
  <c r="BD845" i="4"/>
  <c r="BC845" i="4"/>
  <c r="BB845" i="4"/>
  <c r="BA845" i="4"/>
  <c r="AZ845" i="4"/>
  <c r="AY845" i="4"/>
  <c r="AX845" i="4"/>
  <c r="AW845" i="4"/>
  <c r="AV845" i="4"/>
  <c r="AU845" i="4"/>
  <c r="AT845" i="4"/>
  <c r="AS845" i="4"/>
  <c r="AR845" i="4"/>
  <c r="AQ845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D845" i="4"/>
  <c r="AC845" i="4"/>
  <c r="AB845" i="4"/>
  <c r="AA845" i="4"/>
  <c r="Z845" i="4"/>
  <c r="Y845" i="4"/>
  <c r="X845" i="4"/>
  <c r="W845" i="4"/>
  <c r="V845" i="4"/>
  <c r="U845" i="4"/>
  <c r="T845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BE844" i="4"/>
  <c r="BD844" i="4"/>
  <c r="BC844" i="4"/>
  <c r="BB844" i="4"/>
  <c r="BA844" i="4"/>
  <c r="AZ844" i="4"/>
  <c r="AY844" i="4"/>
  <c r="AX844" i="4"/>
  <c r="AW844" i="4"/>
  <c r="AV844" i="4"/>
  <c r="AU844" i="4"/>
  <c r="AT844" i="4"/>
  <c r="AS844" i="4"/>
  <c r="AR844" i="4"/>
  <c r="AQ844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W844" i="4"/>
  <c r="V844" i="4"/>
  <c r="U844" i="4"/>
  <c r="T844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BE843" i="4"/>
  <c r="BD843" i="4"/>
  <c r="BC843" i="4"/>
  <c r="BB843" i="4"/>
  <c r="BA843" i="4"/>
  <c r="AZ843" i="4"/>
  <c r="AY843" i="4"/>
  <c r="AX843" i="4"/>
  <c r="AW843" i="4"/>
  <c r="AV843" i="4"/>
  <c r="AU843" i="4"/>
  <c r="AT843" i="4"/>
  <c r="AS843" i="4"/>
  <c r="AR843" i="4"/>
  <c r="AQ843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D843" i="4"/>
  <c r="AC843" i="4"/>
  <c r="AB843" i="4"/>
  <c r="AA843" i="4"/>
  <c r="Z843" i="4"/>
  <c r="Y843" i="4"/>
  <c r="X843" i="4"/>
  <c r="W843" i="4"/>
  <c r="V843" i="4"/>
  <c r="U843" i="4"/>
  <c r="T843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BE842" i="4"/>
  <c r="BD842" i="4"/>
  <c r="BC842" i="4"/>
  <c r="BB842" i="4"/>
  <c r="BA842" i="4"/>
  <c r="AZ842" i="4"/>
  <c r="AY842" i="4"/>
  <c r="AX842" i="4"/>
  <c r="AW842" i="4"/>
  <c r="AV842" i="4"/>
  <c r="AU842" i="4"/>
  <c r="AT842" i="4"/>
  <c r="AS842" i="4"/>
  <c r="AR842" i="4"/>
  <c r="AQ842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BE841" i="4"/>
  <c r="BD841" i="4"/>
  <c r="BC841" i="4"/>
  <c r="BB841" i="4"/>
  <c r="BA841" i="4"/>
  <c r="AZ841" i="4"/>
  <c r="AY841" i="4"/>
  <c r="AX841" i="4"/>
  <c r="AW841" i="4"/>
  <c r="AV841" i="4"/>
  <c r="AU841" i="4"/>
  <c r="AT841" i="4"/>
  <c r="AS841" i="4"/>
  <c r="AR841" i="4"/>
  <c r="AQ841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D841" i="4"/>
  <c r="AC841" i="4"/>
  <c r="AB841" i="4"/>
  <c r="AA841" i="4"/>
  <c r="Z841" i="4"/>
  <c r="Y841" i="4"/>
  <c r="X841" i="4"/>
  <c r="W841" i="4"/>
  <c r="V841" i="4"/>
  <c r="U841" i="4"/>
  <c r="T841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BE840" i="4"/>
  <c r="BD840" i="4"/>
  <c r="BC840" i="4"/>
  <c r="BB840" i="4"/>
  <c r="BA840" i="4"/>
  <c r="AZ840" i="4"/>
  <c r="AY840" i="4"/>
  <c r="AX840" i="4"/>
  <c r="AW840" i="4"/>
  <c r="AV840" i="4"/>
  <c r="AU840" i="4"/>
  <c r="AT840" i="4"/>
  <c r="AS840" i="4"/>
  <c r="AR840" i="4"/>
  <c r="AQ840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BE839" i="4"/>
  <c r="BD839" i="4"/>
  <c r="BC839" i="4"/>
  <c r="BB839" i="4"/>
  <c r="BA839" i="4"/>
  <c r="AZ839" i="4"/>
  <c r="AY839" i="4"/>
  <c r="AX839" i="4"/>
  <c r="AW839" i="4"/>
  <c r="AV839" i="4"/>
  <c r="AU839" i="4"/>
  <c r="AT839" i="4"/>
  <c r="AS839" i="4"/>
  <c r="AR839" i="4"/>
  <c r="AQ839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D839" i="4"/>
  <c r="AC839" i="4"/>
  <c r="AB839" i="4"/>
  <c r="AA839" i="4"/>
  <c r="Z839" i="4"/>
  <c r="Y839" i="4"/>
  <c r="X839" i="4"/>
  <c r="W839" i="4"/>
  <c r="V839" i="4"/>
  <c r="U839" i="4"/>
  <c r="T839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BE838" i="4"/>
  <c r="BD838" i="4"/>
  <c r="BC838" i="4"/>
  <c r="BB838" i="4"/>
  <c r="BA838" i="4"/>
  <c r="AZ838" i="4"/>
  <c r="AY838" i="4"/>
  <c r="AX838" i="4"/>
  <c r="AW838" i="4"/>
  <c r="AV838" i="4"/>
  <c r="AU838" i="4"/>
  <c r="AT838" i="4"/>
  <c r="AS838" i="4"/>
  <c r="AR838" i="4"/>
  <c r="AQ838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D838" i="4"/>
  <c r="AC838" i="4"/>
  <c r="AB838" i="4"/>
  <c r="AA838" i="4"/>
  <c r="Z838" i="4"/>
  <c r="Y838" i="4"/>
  <c r="X838" i="4"/>
  <c r="W838" i="4"/>
  <c r="V838" i="4"/>
  <c r="U838" i="4"/>
  <c r="T838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BE837" i="4"/>
  <c r="BD837" i="4"/>
  <c r="BC837" i="4"/>
  <c r="BB837" i="4"/>
  <c r="BA837" i="4"/>
  <c r="AZ837" i="4"/>
  <c r="AY837" i="4"/>
  <c r="AX837" i="4"/>
  <c r="AW837" i="4"/>
  <c r="AV837" i="4"/>
  <c r="AU837" i="4"/>
  <c r="AT837" i="4"/>
  <c r="AS837" i="4"/>
  <c r="AR837" i="4"/>
  <c r="AQ837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D837" i="4"/>
  <c r="AC837" i="4"/>
  <c r="AB837" i="4"/>
  <c r="AA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BE836" i="4"/>
  <c r="BD836" i="4"/>
  <c r="BC836" i="4"/>
  <c r="BB836" i="4"/>
  <c r="BA836" i="4"/>
  <c r="AZ836" i="4"/>
  <c r="AY836" i="4"/>
  <c r="AX836" i="4"/>
  <c r="AW836" i="4"/>
  <c r="AV836" i="4"/>
  <c r="AU836" i="4"/>
  <c r="AT836" i="4"/>
  <c r="AS836" i="4"/>
  <c r="AR836" i="4"/>
  <c r="AQ836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D836" i="4"/>
  <c r="AC836" i="4"/>
  <c r="AB836" i="4"/>
  <c r="AA836" i="4"/>
  <c r="Z836" i="4"/>
  <c r="Y836" i="4"/>
  <c r="X836" i="4"/>
  <c r="W836" i="4"/>
  <c r="V836" i="4"/>
  <c r="U836" i="4"/>
  <c r="T836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BE835" i="4"/>
  <c r="BD835" i="4"/>
  <c r="BC835" i="4"/>
  <c r="BB835" i="4"/>
  <c r="BA835" i="4"/>
  <c r="AZ835" i="4"/>
  <c r="AY835" i="4"/>
  <c r="AX835" i="4"/>
  <c r="AW835" i="4"/>
  <c r="AV835" i="4"/>
  <c r="AU835" i="4"/>
  <c r="AT835" i="4"/>
  <c r="AS835" i="4"/>
  <c r="AR835" i="4"/>
  <c r="AQ835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BE834" i="4"/>
  <c r="BD834" i="4"/>
  <c r="BC834" i="4"/>
  <c r="BB834" i="4"/>
  <c r="BA834" i="4"/>
  <c r="AZ834" i="4"/>
  <c r="AY834" i="4"/>
  <c r="AX834" i="4"/>
  <c r="AW834" i="4"/>
  <c r="AV834" i="4"/>
  <c r="AU834" i="4"/>
  <c r="AT834" i="4"/>
  <c r="AS834" i="4"/>
  <c r="AR834" i="4"/>
  <c r="AQ834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D834" i="4"/>
  <c r="AC834" i="4"/>
  <c r="AB834" i="4"/>
  <c r="AA834" i="4"/>
  <c r="Z834" i="4"/>
  <c r="Y834" i="4"/>
  <c r="X834" i="4"/>
  <c r="W834" i="4"/>
  <c r="V834" i="4"/>
  <c r="U834" i="4"/>
  <c r="T834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BE833" i="4"/>
  <c r="BD833" i="4"/>
  <c r="BC833" i="4"/>
  <c r="BB833" i="4"/>
  <c r="BA833" i="4"/>
  <c r="AZ833" i="4"/>
  <c r="AY833" i="4"/>
  <c r="AX833" i="4"/>
  <c r="AW833" i="4"/>
  <c r="AV833" i="4"/>
  <c r="AU833" i="4"/>
  <c r="AT833" i="4"/>
  <c r="AS833" i="4"/>
  <c r="AR833" i="4"/>
  <c r="AQ833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D833" i="4"/>
  <c r="AC833" i="4"/>
  <c r="AB833" i="4"/>
  <c r="AA833" i="4"/>
  <c r="Z833" i="4"/>
  <c r="Y833" i="4"/>
  <c r="X833" i="4"/>
  <c r="W833" i="4"/>
  <c r="V833" i="4"/>
  <c r="U833" i="4"/>
  <c r="T833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BE832" i="4"/>
  <c r="BD832" i="4"/>
  <c r="BC832" i="4"/>
  <c r="BB832" i="4"/>
  <c r="BA832" i="4"/>
  <c r="AZ832" i="4"/>
  <c r="AY832" i="4"/>
  <c r="AX832" i="4"/>
  <c r="AW832" i="4"/>
  <c r="AV832" i="4"/>
  <c r="AU832" i="4"/>
  <c r="AT832" i="4"/>
  <c r="AS832" i="4"/>
  <c r="AR832" i="4"/>
  <c r="AQ832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D832" i="4"/>
  <c r="AC832" i="4"/>
  <c r="AB832" i="4"/>
  <c r="AA832" i="4"/>
  <c r="Z832" i="4"/>
  <c r="Y832" i="4"/>
  <c r="X832" i="4"/>
  <c r="W832" i="4"/>
  <c r="V832" i="4"/>
  <c r="U832" i="4"/>
  <c r="T832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BE831" i="4"/>
  <c r="BD831" i="4"/>
  <c r="BC831" i="4"/>
  <c r="BB831" i="4"/>
  <c r="BA831" i="4"/>
  <c r="AZ831" i="4"/>
  <c r="AY831" i="4"/>
  <c r="AX831" i="4"/>
  <c r="AW831" i="4"/>
  <c r="AV831" i="4"/>
  <c r="AU831" i="4"/>
  <c r="AT831" i="4"/>
  <c r="AS831" i="4"/>
  <c r="AR831" i="4"/>
  <c r="AQ831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D831" i="4"/>
  <c r="AC831" i="4"/>
  <c r="AB831" i="4"/>
  <c r="AA831" i="4"/>
  <c r="Z831" i="4"/>
  <c r="Y831" i="4"/>
  <c r="X831" i="4"/>
  <c r="W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BE830" i="4"/>
  <c r="BD830" i="4"/>
  <c r="BC830" i="4"/>
  <c r="BB830" i="4"/>
  <c r="BA830" i="4"/>
  <c r="AZ830" i="4"/>
  <c r="AY830" i="4"/>
  <c r="AX830" i="4"/>
  <c r="AW830" i="4"/>
  <c r="AV830" i="4"/>
  <c r="AU830" i="4"/>
  <c r="AT830" i="4"/>
  <c r="AS830" i="4"/>
  <c r="AR830" i="4"/>
  <c r="AQ830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D830" i="4"/>
  <c r="AC830" i="4"/>
  <c r="AB830" i="4"/>
  <c r="AA830" i="4"/>
  <c r="Z830" i="4"/>
  <c r="Y830" i="4"/>
  <c r="X830" i="4"/>
  <c r="W830" i="4"/>
  <c r="V830" i="4"/>
  <c r="U830" i="4"/>
  <c r="T830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BE829" i="4"/>
  <c r="BD829" i="4"/>
  <c r="BC829" i="4"/>
  <c r="BB829" i="4"/>
  <c r="BA829" i="4"/>
  <c r="AZ829" i="4"/>
  <c r="AY829" i="4"/>
  <c r="AX829" i="4"/>
  <c r="AW829" i="4"/>
  <c r="AV829" i="4"/>
  <c r="AU829" i="4"/>
  <c r="AT829" i="4"/>
  <c r="AS829" i="4"/>
  <c r="AR829" i="4"/>
  <c r="AQ829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D829" i="4"/>
  <c r="AC829" i="4"/>
  <c r="AB829" i="4"/>
  <c r="AA829" i="4"/>
  <c r="Z829" i="4"/>
  <c r="Y829" i="4"/>
  <c r="X829" i="4"/>
  <c r="W829" i="4"/>
  <c r="V829" i="4"/>
  <c r="U829" i="4"/>
  <c r="T829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BE828" i="4"/>
  <c r="BD828" i="4"/>
  <c r="BC828" i="4"/>
  <c r="BB828" i="4"/>
  <c r="BA828" i="4"/>
  <c r="AZ828" i="4"/>
  <c r="AY828" i="4"/>
  <c r="AX828" i="4"/>
  <c r="AW828" i="4"/>
  <c r="AV828" i="4"/>
  <c r="AU828" i="4"/>
  <c r="AT828" i="4"/>
  <c r="AS828" i="4"/>
  <c r="AR828" i="4"/>
  <c r="AQ828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D828" i="4"/>
  <c r="AC828" i="4"/>
  <c r="AB828" i="4"/>
  <c r="AA828" i="4"/>
  <c r="Z828" i="4"/>
  <c r="Y828" i="4"/>
  <c r="X828" i="4"/>
  <c r="W828" i="4"/>
  <c r="V828" i="4"/>
  <c r="U828" i="4"/>
  <c r="T828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BE827" i="4"/>
  <c r="BD827" i="4"/>
  <c r="BC827" i="4"/>
  <c r="BB827" i="4"/>
  <c r="BA827" i="4"/>
  <c r="AZ827" i="4"/>
  <c r="AY827" i="4"/>
  <c r="AX827" i="4"/>
  <c r="AW827" i="4"/>
  <c r="AV827" i="4"/>
  <c r="AU827" i="4"/>
  <c r="AT827" i="4"/>
  <c r="AS827" i="4"/>
  <c r="AR827" i="4"/>
  <c r="AQ827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D827" i="4"/>
  <c r="AC827" i="4"/>
  <c r="AB827" i="4"/>
  <c r="AA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BE826" i="4"/>
  <c r="BD826" i="4"/>
  <c r="BC826" i="4"/>
  <c r="BB826" i="4"/>
  <c r="BA826" i="4"/>
  <c r="AZ826" i="4"/>
  <c r="AY826" i="4"/>
  <c r="AX826" i="4"/>
  <c r="AW826" i="4"/>
  <c r="AV826" i="4"/>
  <c r="AU826" i="4"/>
  <c r="AT826" i="4"/>
  <c r="AS826" i="4"/>
  <c r="AR826" i="4"/>
  <c r="AQ826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D826" i="4"/>
  <c r="AC826" i="4"/>
  <c r="AB826" i="4"/>
  <c r="AA826" i="4"/>
  <c r="Z826" i="4"/>
  <c r="Y826" i="4"/>
  <c r="X826" i="4"/>
  <c r="W826" i="4"/>
  <c r="V826" i="4"/>
  <c r="U826" i="4"/>
  <c r="T826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BE825" i="4"/>
  <c r="BD825" i="4"/>
  <c r="BC825" i="4"/>
  <c r="BB825" i="4"/>
  <c r="BA825" i="4"/>
  <c r="AZ825" i="4"/>
  <c r="AY825" i="4"/>
  <c r="AX825" i="4"/>
  <c r="AW825" i="4"/>
  <c r="AV825" i="4"/>
  <c r="AU825" i="4"/>
  <c r="AT825" i="4"/>
  <c r="AS825" i="4"/>
  <c r="AR825" i="4"/>
  <c r="AQ825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BE824" i="4"/>
  <c r="BD824" i="4"/>
  <c r="BC824" i="4"/>
  <c r="BB824" i="4"/>
  <c r="BA824" i="4"/>
  <c r="AZ824" i="4"/>
  <c r="AY824" i="4"/>
  <c r="AX824" i="4"/>
  <c r="AW824" i="4"/>
  <c r="AV824" i="4"/>
  <c r="AU824" i="4"/>
  <c r="AT824" i="4"/>
  <c r="AS824" i="4"/>
  <c r="AR824" i="4"/>
  <c r="AQ824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D824" i="4"/>
  <c r="AC824" i="4"/>
  <c r="AB824" i="4"/>
  <c r="AA824" i="4"/>
  <c r="Z824" i="4"/>
  <c r="Y824" i="4"/>
  <c r="X824" i="4"/>
  <c r="W824" i="4"/>
  <c r="V824" i="4"/>
  <c r="U824" i="4"/>
  <c r="T824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BE823" i="4"/>
  <c r="BD823" i="4"/>
  <c r="BC823" i="4"/>
  <c r="BB823" i="4"/>
  <c r="BA823" i="4"/>
  <c r="AZ823" i="4"/>
  <c r="AY823" i="4"/>
  <c r="AX823" i="4"/>
  <c r="AW823" i="4"/>
  <c r="AV823" i="4"/>
  <c r="AU823" i="4"/>
  <c r="AT823" i="4"/>
  <c r="AS823" i="4"/>
  <c r="AR823" i="4"/>
  <c r="AQ823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BE822" i="4"/>
  <c r="BD822" i="4"/>
  <c r="BC822" i="4"/>
  <c r="BB822" i="4"/>
  <c r="BA822" i="4"/>
  <c r="AZ822" i="4"/>
  <c r="AY822" i="4"/>
  <c r="AX822" i="4"/>
  <c r="AW822" i="4"/>
  <c r="AV822" i="4"/>
  <c r="AU822" i="4"/>
  <c r="AT822" i="4"/>
  <c r="AS822" i="4"/>
  <c r="AR822" i="4"/>
  <c r="AQ822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D822" i="4"/>
  <c r="AC822" i="4"/>
  <c r="AB822" i="4"/>
  <c r="AA822" i="4"/>
  <c r="Z822" i="4"/>
  <c r="Y822" i="4"/>
  <c r="X822" i="4"/>
  <c r="W822" i="4"/>
  <c r="V822" i="4"/>
  <c r="U822" i="4"/>
  <c r="T822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00" i="4"/>
  <c r="F800" i="4"/>
  <c r="AO192" i="5" s="1"/>
  <c r="AW192" i="5" s="1"/>
  <c r="E800" i="4"/>
  <c r="AL192" i="5" s="1"/>
  <c r="AT192" i="5" s="1"/>
  <c r="D800" i="4"/>
  <c r="C800" i="4"/>
  <c r="AI192" i="5" s="1"/>
  <c r="AQ192" i="5" s="1"/>
  <c r="G799" i="4"/>
  <c r="F799" i="4"/>
  <c r="AO191" i="5" s="1"/>
  <c r="AW191" i="5" s="1"/>
  <c r="E799" i="4"/>
  <c r="AL191" i="5" s="1"/>
  <c r="AT191" i="5" s="1"/>
  <c r="D799" i="4"/>
  <c r="C799" i="4"/>
  <c r="AI191" i="5" s="1"/>
  <c r="AQ191" i="5" s="1"/>
  <c r="G798" i="4"/>
  <c r="F798" i="4"/>
  <c r="AO190" i="5" s="1"/>
  <c r="AW190" i="5" s="1"/>
  <c r="E798" i="4"/>
  <c r="AL190" i="5" s="1"/>
  <c r="AT190" i="5" s="1"/>
  <c r="D798" i="4"/>
  <c r="C798" i="4"/>
  <c r="AI190" i="5" s="1"/>
  <c r="AQ190" i="5" s="1"/>
  <c r="G797" i="4"/>
  <c r="F797" i="4"/>
  <c r="AO189" i="5" s="1"/>
  <c r="AW189" i="5" s="1"/>
  <c r="E797" i="4"/>
  <c r="AL189" i="5" s="1"/>
  <c r="AT189" i="5" s="1"/>
  <c r="D797" i="4"/>
  <c r="C797" i="4"/>
  <c r="AI189" i="5" s="1"/>
  <c r="AQ189" i="5" s="1"/>
  <c r="G796" i="4"/>
  <c r="F796" i="4"/>
  <c r="AO188" i="5" s="1"/>
  <c r="AW188" i="5" s="1"/>
  <c r="E796" i="4"/>
  <c r="AL188" i="5" s="1"/>
  <c r="AT188" i="5" s="1"/>
  <c r="D796" i="4"/>
  <c r="C796" i="4"/>
  <c r="AI188" i="5" s="1"/>
  <c r="AQ188" i="5" s="1"/>
  <c r="G795" i="4"/>
  <c r="F795" i="4"/>
  <c r="AO187" i="5" s="1"/>
  <c r="AW187" i="5" s="1"/>
  <c r="E795" i="4"/>
  <c r="AL187" i="5" s="1"/>
  <c r="AT187" i="5" s="1"/>
  <c r="D795" i="4"/>
  <c r="C795" i="4"/>
  <c r="AI187" i="5" s="1"/>
  <c r="AQ187" i="5" s="1"/>
  <c r="G794" i="4"/>
  <c r="F794" i="4"/>
  <c r="AO186" i="5" s="1"/>
  <c r="AW186" i="5" s="1"/>
  <c r="E794" i="4"/>
  <c r="AL186" i="5" s="1"/>
  <c r="AT186" i="5" s="1"/>
  <c r="D794" i="4"/>
  <c r="C794" i="4"/>
  <c r="AI186" i="5" s="1"/>
  <c r="AQ186" i="5" s="1"/>
  <c r="G793" i="4"/>
  <c r="F793" i="4"/>
  <c r="AO185" i="5" s="1"/>
  <c r="AW185" i="5" s="1"/>
  <c r="E793" i="4"/>
  <c r="AL185" i="5" s="1"/>
  <c r="AT185" i="5" s="1"/>
  <c r="D793" i="4"/>
  <c r="C793" i="4"/>
  <c r="AI185" i="5" s="1"/>
  <c r="AQ185" i="5" s="1"/>
  <c r="G792" i="4"/>
  <c r="F792" i="4"/>
  <c r="AO184" i="5" s="1"/>
  <c r="AW184" i="5" s="1"/>
  <c r="E792" i="4"/>
  <c r="AL184" i="5" s="1"/>
  <c r="AT184" i="5" s="1"/>
  <c r="D792" i="4"/>
  <c r="C792" i="4"/>
  <c r="AI184" i="5" s="1"/>
  <c r="AQ184" i="5" s="1"/>
  <c r="A792" i="4"/>
  <c r="G791" i="4"/>
  <c r="F791" i="4"/>
  <c r="AO183" i="5" s="1"/>
  <c r="AW183" i="5" s="1"/>
  <c r="E791" i="4"/>
  <c r="AL183" i="5" s="1"/>
  <c r="AT183" i="5" s="1"/>
  <c r="D791" i="4"/>
  <c r="C791" i="4"/>
  <c r="AI183" i="5" s="1"/>
  <c r="AQ183" i="5" s="1"/>
  <c r="G790" i="4"/>
  <c r="F790" i="4"/>
  <c r="AO182" i="5" s="1"/>
  <c r="AW182" i="5" s="1"/>
  <c r="E790" i="4"/>
  <c r="AL182" i="5" s="1"/>
  <c r="AT182" i="5" s="1"/>
  <c r="D790" i="4"/>
  <c r="C790" i="4"/>
  <c r="AI182" i="5" s="1"/>
  <c r="AQ182" i="5" s="1"/>
  <c r="G789" i="4"/>
  <c r="F789" i="4"/>
  <c r="AO181" i="5" s="1"/>
  <c r="AW181" i="5" s="1"/>
  <c r="E789" i="4"/>
  <c r="AL181" i="5" s="1"/>
  <c r="AT181" i="5" s="1"/>
  <c r="D789" i="4"/>
  <c r="C789" i="4"/>
  <c r="AI181" i="5" s="1"/>
  <c r="AQ181" i="5" s="1"/>
  <c r="G788" i="4"/>
  <c r="F788" i="4"/>
  <c r="AO180" i="5" s="1"/>
  <c r="AW180" i="5" s="1"/>
  <c r="E788" i="4"/>
  <c r="AL180" i="5" s="1"/>
  <c r="AT180" i="5" s="1"/>
  <c r="D788" i="4"/>
  <c r="C788" i="4"/>
  <c r="AI180" i="5" s="1"/>
  <c r="AQ180" i="5" s="1"/>
  <c r="G787" i="4"/>
  <c r="F787" i="4"/>
  <c r="AO179" i="5" s="1"/>
  <c r="AW179" i="5" s="1"/>
  <c r="E787" i="4"/>
  <c r="AL179" i="5" s="1"/>
  <c r="AT179" i="5" s="1"/>
  <c r="D787" i="4"/>
  <c r="C787" i="4"/>
  <c r="AI179" i="5" s="1"/>
  <c r="AQ179" i="5" s="1"/>
  <c r="G786" i="4"/>
  <c r="F786" i="4"/>
  <c r="AO178" i="5" s="1"/>
  <c r="AW178" i="5" s="1"/>
  <c r="E786" i="4"/>
  <c r="AL178" i="5" s="1"/>
  <c r="AT178" i="5" s="1"/>
  <c r="D786" i="4"/>
  <c r="C786" i="4"/>
  <c r="AI178" i="5" s="1"/>
  <c r="AQ178" i="5" s="1"/>
  <c r="G785" i="4"/>
  <c r="F785" i="4"/>
  <c r="AO177" i="5" s="1"/>
  <c r="AW177" i="5" s="1"/>
  <c r="E785" i="4"/>
  <c r="AL177" i="5" s="1"/>
  <c r="AT177" i="5" s="1"/>
  <c r="D785" i="4"/>
  <c r="C785" i="4"/>
  <c r="AI177" i="5" s="1"/>
  <c r="AQ177" i="5" s="1"/>
  <c r="B785" i="4"/>
  <c r="G784" i="4"/>
  <c r="F784" i="4"/>
  <c r="AO176" i="5" s="1"/>
  <c r="AW176" i="5" s="1"/>
  <c r="E784" i="4"/>
  <c r="AL176" i="5" s="1"/>
  <c r="AT176" i="5" s="1"/>
  <c r="D784" i="4"/>
  <c r="C784" i="4"/>
  <c r="AI176" i="5" s="1"/>
  <c r="AQ176" i="5" s="1"/>
  <c r="G783" i="4"/>
  <c r="F783" i="4"/>
  <c r="AO175" i="5" s="1"/>
  <c r="AW175" i="5" s="1"/>
  <c r="E783" i="4"/>
  <c r="AL175" i="5" s="1"/>
  <c r="AT175" i="5" s="1"/>
  <c r="D783" i="4"/>
  <c r="C783" i="4"/>
  <c r="AI175" i="5" s="1"/>
  <c r="AQ175" i="5" s="1"/>
  <c r="G782" i="4"/>
  <c r="F782" i="4"/>
  <c r="AO174" i="5" s="1"/>
  <c r="AW174" i="5" s="1"/>
  <c r="E782" i="4"/>
  <c r="AL174" i="5" s="1"/>
  <c r="AT174" i="5" s="1"/>
  <c r="D782" i="4"/>
  <c r="C782" i="4"/>
  <c r="AI174" i="5" s="1"/>
  <c r="AQ174" i="5" s="1"/>
  <c r="G781" i="4"/>
  <c r="F781" i="4"/>
  <c r="AO173" i="5" s="1"/>
  <c r="AW173" i="5" s="1"/>
  <c r="E781" i="4"/>
  <c r="AL173" i="5" s="1"/>
  <c r="AT173" i="5" s="1"/>
  <c r="D781" i="4"/>
  <c r="C781" i="4"/>
  <c r="AI173" i="5" s="1"/>
  <c r="AQ173" i="5" s="1"/>
  <c r="G780" i="4"/>
  <c r="F780" i="4"/>
  <c r="AO172" i="5" s="1"/>
  <c r="AW172" i="5" s="1"/>
  <c r="E780" i="4"/>
  <c r="AL172" i="5" s="1"/>
  <c r="AT172" i="5" s="1"/>
  <c r="D780" i="4"/>
  <c r="C780" i="4"/>
  <c r="AI172" i="5" s="1"/>
  <c r="AQ172" i="5" s="1"/>
  <c r="G779" i="4"/>
  <c r="F779" i="4"/>
  <c r="AO171" i="5" s="1"/>
  <c r="AW171" i="5" s="1"/>
  <c r="E779" i="4"/>
  <c r="AL171" i="5" s="1"/>
  <c r="AT171" i="5" s="1"/>
  <c r="D779" i="4"/>
  <c r="C779" i="4"/>
  <c r="AI171" i="5" s="1"/>
  <c r="AQ171" i="5" s="1"/>
  <c r="G778" i="4"/>
  <c r="F778" i="4"/>
  <c r="AO170" i="5" s="1"/>
  <c r="AW170" i="5" s="1"/>
  <c r="E778" i="4"/>
  <c r="AL170" i="5" s="1"/>
  <c r="AT170" i="5" s="1"/>
  <c r="D778" i="4"/>
  <c r="C778" i="4"/>
  <c r="AI170" i="5" s="1"/>
  <c r="AQ170" i="5" s="1"/>
  <c r="G777" i="4"/>
  <c r="F777" i="4"/>
  <c r="AO169" i="5" s="1"/>
  <c r="AW169" i="5" s="1"/>
  <c r="E777" i="4"/>
  <c r="AL169" i="5" s="1"/>
  <c r="AT169" i="5" s="1"/>
  <c r="D777" i="4"/>
  <c r="C777" i="4"/>
  <c r="AI169" i="5" s="1"/>
  <c r="AQ169" i="5" s="1"/>
  <c r="G776" i="4"/>
  <c r="F776" i="4"/>
  <c r="AO168" i="5" s="1"/>
  <c r="AW168" i="5" s="1"/>
  <c r="E776" i="4"/>
  <c r="AL168" i="5" s="1"/>
  <c r="AT168" i="5" s="1"/>
  <c r="D776" i="4"/>
  <c r="C776" i="4"/>
  <c r="AI168" i="5" s="1"/>
  <c r="AQ168" i="5" s="1"/>
  <c r="G775" i="4"/>
  <c r="F775" i="4"/>
  <c r="AO167" i="5" s="1"/>
  <c r="AW167" i="5" s="1"/>
  <c r="E775" i="4"/>
  <c r="AL167" i="5" s="1"/>
  <c r="AT167" i="5" s="1"/>
  <c r="D775" i="4"/>
  <c r="C775" i="4"/>
  <c r="AI167" i="5" s="1"/>
  <c r="AQ167" i="5" s="1"/>
  <c r="G774" i="4"/>
  <c r="F774" i="4"/>
  <c r="AO166" i="5" s="1"/>
  <c r="AW166" i="5" s="1"/>
  <c r="E774" i="4"/>
  <c r="AL166" i="5" s="1"/>
  <c r="AT166" i="5" s="1"/>
  <c r="D774" i="4"/>
  <c r="C774" i="4"/>
  <c r="AI166" i="5" s="1"/>
  <c r="AQ166" i="5" s="1"/>
  <c r="G773" i="4"/>
  <c r="F773" i="4"/>
  <c r="AO165" i="5" s="1"/>
  <c r="AW165" i="5" s="1"/>
  <c r="E773" i="4"/>
  <c r="AL165" i="5" s="1"/>
  <c r="AT165" i="5" s="1"/>
  <c r="D773" i="4"/>
  <c r="C773" i="4"/>
  <c r="AI165" i="5" s="1"/>
  <c r="AQ165" i="5" s="1"/>
  <c r="G772" i="4"/>
  <c r="F772" i="4"/>
  <c r="AO164" i="5" s="1"/>
  <c r="AW164" i="5" s="1"/>
  <c r="E772" i="4"/>
  <c r="AL164" i="5" s="1"/>
  <c r="AT164" i="5" s="1"/>
  <c r="D772" i="4"/>
  <c r="C772" i="4"/>
  <c r="AI164" i="5" s="1"/>
  <c r="AQ164" i="5" s="1"/>
  <c r="G771" i="4"/>
  <c r="F771" i="4"/>
  <c r="AO163" i="5" s="1"/>
  <c r="AW163" i="5" s="1"/>
  <c r="E771" i="4"/>
  <c r="AL163" i="5" s="1"/>
  <c r="AT163" i="5" s="1"/>
  <c r="D771" i="4"/>
  <c r="C771" i="4"/>
  <c r="AI163" i="5" s="1"/>
  <c r="AQ163" i="5" s="1"/>
  <c r="G770" i="4"/>
  <c r="F770" i="4"/>
  <c r="AO162" i="5" s="1"/>
  <c r="AW162" i="5" s="1"/>
  <c r="E770" i="4"/>
  <c r="AL162" i="5" s="1"/>
  <c r="AT162" i="5" s="1"/>
  <c r="D770" i="4"/>
  <c r="C770" i="4"/>
  <c r="AI162" i="5" s="1"/>
  <c r="AQ162" i="5" s="1"/>
  <c r="G769" i="4"/>
  <c r="F769" i="4"/>
  <c r="AO161" i="5" s="1"/>
  <c r="AW161" i="5" s="1"/>
  <c r="E769" i="4"/>
  <c r="AL161" i="5" s="1"/>
  <c r="AT161" i="5" s="1"/>
  <c r="D769" i="4"/>
  <c r="C769" i="4"/>
  <c r="AI161" i="5" s="1"/>
  <c r="AQ161" i="5" s="1"/>
  <c r="G768" i="4"/>
  <c r="F768" i="4"/>
  <c r="AO160" i="5" s="1"/>
  <c r="AW160" i="5" s="1"/>
  <c r="E768" i="4"/>
  <c r="AL160" i="5" s="1"/>
  <c r="AT160" i="5" s="1"/>
  <c r="D768" i="4"/>
  <c r="C768" i="4"/>
  <c r="AI160" i="5" s="1"/>
  <c r="AQ160" i="5" s="1"/>
  <c r="G767" i="4"/>
  <c r="F767" i="4"/>
  <c r="AO159" i="5" s="1"/>
  <c r="AW159" i="5" s="1"/>
  <c r="E767" i="4"/>
  <c r="AL159" i="5" s="1"/>
  <c r="AT159" i="5" s="1"/>
  <c r="D767" i="4"/>
  <c r="C767" i="4"/>
  <c r="AI159" i="5" s="1"/>
  <c r="AQ159" i="5" s="1"/>
  <c r="G766" i="4"/>
  <c r="F766" i="4"/>
  <c r="AO158" i="5" s="1"/>
  <c r="AW158" i="5" s="1"/>
  <c r="E766" i="4"/>
  <c r="AL158" i="5" s="1"/>
  <c r="AT158" i="5" s="1"/>
  <c r="D766" i="4"/>
  <c r="C766" i="4"/>
  <c r="AI158" i="5" s="1"/>
  <c r="AQ158" i="5" s="1"/>
  <c r="G765" i="4"/>
  <c r="F765" i="4"/>
  <c r="AO157" i="5" s="1"/>
  <c r="AW157" i="5" s="1"/>
  <c r="E765" i="4"/>
  <c r="AL157" i="5" s="1"/>
  <c r="AT157" i="5" s="1"/>
  <c r="D765" i="4"/>
  <c r="C765" i="4"/>
  <c r="AI157" i="5" s="1"/>
  <c r="AQ157" i="5" s="1"/>
  <c r="G764" i="4"/>
  <c r="F764" i="4"/>
  <c r="AO156" i="5" s="1"/>
  <c r="AW156" i="5" s="1"/>
  <c r="E764" i="4"/>
  <c r="AL156" i="5" s="1"/>
  <c r="AT156" i="5" s="1"/>
  <c r="D764" i="4"/>
  <c r="C764" i="4"/>
  <c r="AI156" i="5" s="1"/>
  <c r="AQ156" i="5" s="1"/>
  <c r="G763" i="4"/>
  <c r="F763" i="4"/>
  <c r="AO155" i="5" s="1"/>
  <c r="AW155" i="5" s="1"/>
  <c r="E763" i="4"/>
  <c r="AL155" i="5" s="1"/>
  <c r="AT155" i="5" s="1"/>
  <c r="D763" i="4"/>
  <c r="C763" i="4"/>
  <c r="AI155" i="5" s="1"/>
  <c r="AQ155" i="5" s="1"/>
  <c r="G762" i="4"/>
  <c r="F762" i="4"/>
  <c r="AO154" i="5" s="1"/>
  <c r="AW154" i="5" s="1"/>
  <c r="E762" i="4"/>
  <c r="AL154" i="5" s="1"/>
  <c r="AT154" i="5" s="1"/>
  <c r="D762" i="4"/>
  <c r="C762" i="4"/>
  <c r="AI154" i="5" s="1"/>
  <c r="AQ154" i="5" s="1"/>
  <c r="G761" i="4"/>
  <c r="F761" i="4"/>
  <c r="AO153" i="5" s="1"/>
  <c r="AW153" i="5" s="1"/>
  <c r="E761" i="4"/>
  <c r="AL153" i="5" s="1"/>
  <c r="AT153" i="5" s="1"/>
  <c r="D761" i="4"/>
  <c r="C761" i="4"/>
  <c r="AI153" i="5" s="1"/>
  <c r="AQ153" i="5" s="1"/>
  <c r="G760" i="4"/>
  <c r="F760" i="4"/>
  <c r="AO152" i="5" s="1"/>
  <c r="AW152" i="5" s="1"/>
  <c r="E760" i="4"/>
  <c r="AL152" i="5" s="1"/>
  <c r="AT152" i="5" s="1"/>
  <c r="D760" i="4"/>
  <c r="C760" i="4"/>
  <c r="AI152" i="5" s="1"/>
  <c r="AQ152" i="5" s="1"/>
  <c r="G759" i="4"/>
  <c r="F759" i="4"/>
  <c r="AO151" i="5" s="1"/>
  <c r="AW151" i="5" s="1"/>
  <c r="E759" i="4"/>
  <c r="AL151" i="5" s="1"/>
  <c r="AT151" i="5" s="1"/>
  <c r="D759" i="4"/>
  <c r="C759" i="4"/>
  <c r="AI151" i="5" s="1"/>
  <c r="AQ151" i="5" s="1"/>
  <c r="G758" i="4"/>
  <c r="F758" i="4"/>
  <c r="AO150" i="5" s="1"/>
  <c r="AW150" i="5" s="1"/>
  <c r="E758" i="4"/>
  <c r="AL150" i="5" s="1"/>
  <c r="AT150" i="5" s="1"/>
  <c r="D758" i="4"/>
  <c r="C758" i="4"/>
  <c r="AI150" i="5" s="1"/>
  <c r="AQ150" i="5" s="1"/>
  <c r="G757" i="4"/>
  <c r="F757" i="4"/>
  <c r="AO149" i="5" s="1"/>
  <c r="AW149" i="5" s="1"/>
  <c r="E757" i="4"/>
  <c r="AL149" i="5" s="1"/>
  <c r="AT149" i="5" s="1"/>
  <c r="D757" i="4"/>
  <c r="C757" i="4"/>
  <c r="AI149" i="5" s="1"/>
  <c r="AQ149" i="5" s="1"/>
  <c r="G756" i="4"/>
  <c r="F756" i="4"/>
  <c r="AO148" i="5" s="1"/>
  <c r="AW148" i="5" s="1"/>
  <c r="E756" i="4"/>
  <c r="AL148" i="5" s="1"/>
  <c r="AT148" i="5" s="1"/>
  <c r="D756" i="4"/>
  <c r="C756" i="4"/>
  <c r="AI148" i="5" s="1"/>
  <c r="AQ148" i="5" s="1"/>
  <c r="G755" i="4"/>
  <c r="F755" i="4"/>
  <c r="AO147" i="5" s="1"/>
  <c r="AW147" i="5" s="1"/>
  <c r="E755" i="4"/>
  <c r="AL147" i="5" s="1"/>
  <c r="AT147" i="5" s="1"/>
  <c r="D755" i="4"/>
  <c r="C755" i="4"/>
  <c r="AI147" i="5" s="1"/>
  <c r="AQ147" i="5" s="1"/>
  <c r="G754" i="4"/>
  <c r="F754" i="4"/>
  <c r="AO146" i="5" s="1"/>
  <c r="AW146" i="5" s="1"/>
  <c r="E754" i="4"/>
  <c r="AL146" i="5" s="1"/>
  <c r="AT146" i="5" s="1"/>
  <c r="D754" i="4"/>
  <c r="C754" i="4"/>
  <c r="AI146" i="5" s="1"/>
  <c r="AQ146" i="5" s="1"/>
  <c r="G753" i="4"/>
  <c r="F753" i="4"/>
  <c r="AO145" i="5" s="1"/>
  <c r="AW145" i="5" s="1"/>
  <c r="E753" i="4"/>
  <c r="AL145" i="5" s="1"/>
  <c r="AT145" i="5" s="1"/>
  <c r="D753" i="4"/>
  <c r="C753" i="4"/>
  <c r="AI145" i="5" s="1"/>
  <c r="AQ145" i="5" s="1"/>
  <c r="G752" i="4"/>
  <c r="F752" i="4"/>
  <c r="AO144" i="5" s="1"/>
  <c r="AW144" i="5" s="1"/>
  <c r="E752" i="4"/>
  <c r="AL144" i="5" s="1"/>
  <c r="AT144" i="5" s="1"/>
  <c r="D752" i="4"/>
  <c r="C752" i="4"/>
  <c r="AI144" i="5" s="1"/>
  <c r="AQ144" i="5" s="1"/>
  <c r="G751" i="4"/>
  <c r="F751" i="4"/>
  <c r="AO143" i="5" s="1"/>
  <c r="AW143" i="5" s="1"/>
  <c r="E751" i="4"/>
  <c r="AL143" i="5" s="1"/>
  <c r="AT143" i="5" s="1"/>
  <c r="D751" i="4"/>
  <c r="C751" i="4"/>
  <c r="AI143" i="5" s="1"/>
  <c r="AQ143" i="5" s="1"/>
  <c r="G750" i="4"/>
  <c r="F750" i="4"/>
  <c r="AO142" i="5" s="1"/>
  <c r="AW142" i="5" s="1"/>
  <c r="E750" i="4"/>
  <c r="AL142" i="5" s="1"/>
  <c r="AT142" i="5" s="1"/>
  <c r="D750" i="4"/>
  <c r="C750" i="4"/>
  <c r="AI142" i="5" s="1"/>
  <c r="AQ142" i="5" s="1"/>
  <c r="G749" i="4"/>
  <c r="F749" i="4"/>
  <c r="AO141" i="5" s="1"/>
  <c r="AW141" i="5" s="1"/>
  <c r="E749" i="4"/>
  <c r="AL141" i="5" s="1"/>
  <c r="AT141" i="5" s="1"/>
  <c r="D749" i="4"/>
  <c r="C749" i="4"/>
  <c r="AI141" i="5" s="1"/>
  <c r="AQ141" i="5" s="1"/>
  <c r="G748" i="4"/>
  <c r="F748" i="4"/>
  <c r="AO140" i="5" s="1"/>
  <c r="AW140" i="5" s="1"/>
  <c r="E748" i="4"/>
  <c r="AL140" i="5" s="1"/>
  <c r="AT140" i="5" s="1"/>
  <c r="D748" i="4"/>
  <c r="C748" i="4"/>
  <c r="AI140" i="5" s="1"/>
  <c r="AQ140" i="5" s="1"/>
  <c r="G747" i="4"/>
  <c r="F747" i="4"/>
  <c r="AO139" i="5" s="1"/>
  <c r="AW139" i="5" s="1"/>
  <c r="E747" i="4"/>
  <c r="AL139" i="5" s="1"/>
  <c r="AT139" i="5" s="1"/>
  <c r="D747" i="4"/>
  <c r="C747" i="4"/>
  <c r="AI139" i="5" s="1"/>
  <c r="AQ139" i="5" s="1"/>
  <c r="G746" i="4"/>
  <c r="F746" i="4"/>
  <c r="AO138" i="5" s="1"/>
  <c r="AW138" i="5" s="1"/>
  <c r="E746" i="4"/>
  <c r="AL138" i="5" s="1"/>
  <c r="AT138" i="5" s="1"/>
  <c r="D746" i="4"/>
  <c r="C746" i="4"/>
  <c r="AI138" i="5" s="1"/>
  <c r="AQ138" i="5" s="1"/>
  <c r="G745" i="4"/>
  <c r="F745" i="4"/>
  <c r="AO137" i="5" s="1"/>
  <c r="AW137" i="5" s="1"/>
  <c r="E745" i="4"/>
  <c r="AL137" i="5" s="1"/>
  <c r="AT137" i="5" s="1"/>
  <c r="D745" i="4"/>
  <c r="C745" i="4"/>
  <c r="AI137" i="5" s="1"/>
  <c r="AQ137" i="5" s="1"/>
  <c r="G744" i="4"/>
  <c r="F744" i="4"/>
  <c r="AO136" i="5" s="1"/>
  <c r="AW136" i="5" s="1"/>
  <c r="E744" i="4"/>
  <c r="AL136" i="5" s="1"/>
  <c r="AT136" i="5" s="1"/>
  <c r="D744" i="4"/>
  <c r="C744" i="4"/>
  <c r="AI136" i="5" s="1"/>
  <c r="AQ136" i="5" s="1"/>
  <c r="G743" i="4"/>
  <c r="F743" i="4"/>
  <c r="AO135" i="5" s="1"/>
  <c r="AW135" i="5" s="1"/>
  <c r="E743" i="4"/>
  <c r="AL135" i="5" s="1"/>
  <c r="AT135" i="5" s="1"/>
  <c r="D743" i="4"/>
  <c r="C743" i="4"/>
  <c r="AI135" i="5" s="1"/>
  <c r="AQ135" i="5" s="1"/>
  <c r="G742" i="4"/>
  <c r="F742" i="4"/>
  <c r="AO134" i="5" s="1"/>
  <c r="AW134" i="5" s="1"/>
  <c r="E742" i="4"/>
  <c r="AL134" i="5" s="1"/>
  <c r="AT134" i="5" s="1"/>
  <c r="D742" i="4"/>
  <c r="C742" i="4"/>
  <c r="AI134" i="5" s="1"/>
  <c r="AQ134" i="5" s="1"/>
  <c r="G741" i="4"/>
  <c r="F741" i="4"/>
  <c r="AO133" i="5" s="1"/>
  <c r="AW133" i="5" s="1"/>
  <c r="E741" i="4"/>
  <c r="AL133" i="5" s="1"/>
  <c r="AT133" i="5" s="1"/>
  <c r="D741" i="4"/>
  <c r="C741" i="4"/>
  <c r="AI133" i="5" s="1"/>
  <c r="AQ133" i="5" s="1"/>
  <c r="G740" i="4"/>
  <c r="F740" i="4"/>
  <c r="AO132" i="5" s="1"/>
  <c r="AW132" i="5" s="1"/>
  <c r="E740" i="4"/>
  <c r="AL132" i="5" s="1"/>
  <c r="AT132" i="5" s="1"/>
  <c r="D740" i="4"/>
  <c r="C740" i="4"/>
  <c r="AI132" i="5" s="1"/>
  <c r="AQ132" i="5" s="1"/>
  <c r="G739" i="4"/>
  <c r="F739" i="4"/>
  <c r="AO131" i="5" s="1"/>
  <c r="AW131" i="5" s="1"/>
  <c r="E739" i="4"/>
  <c r="AL131" i="5" s="1"/>
  <c r="AT131" i="5" s="1"/>
  <c r="D739" i="4"/>
  <c r="C739" i="4"/>
  <c r="AI131" i="5" s="1"/>
  <c r="AQ131" i="5" s="1"/>
  <c r="G738" i="4"/>
  <c r="F738" i="4"/>
  <c r="AO130" i="5" s="1"/>
  <c r="AW130" i="5" s="1"/>
  <c r="E738" i="4"/>
  <c r="AL130" i="5" s="1"/>
  <c r="AT130" i="5" s="1"/>
  <c r="D738" i="4"/>
  <c r="C738" i="4"/>
  <c r="AI130" i="5" s="1"/>
  <c r="AQ130" i="5" s="1"/>
  <c r="G737" i="4"/>
  <c r="F737" i="4"/>
  <c r="AO129" i="5" s="1"/>
  <c r="AW129" i="5" s="1"/>
  <c r="E737" i="4"/>
  <c r="AL129" i="5" s="1"/>
  <c r="AT129" i="5" s="1"/>
  <c r="D737" i="4"/>
  <c r="C737" i="4"/>
  <c r="AI129" i="5" s="1"/>
  <c r="AQ129" i="5" s="1"/>
  <c r="G736" i="4"/>
  <c r="F736" i="4"/>
  <c r="AO128" i="5" s="1"/>
  <c r="AW128" i="5" s="1"/>
  <c r="E736" i="4"/>
  <c r="AL128" i="5" s="1"/>
  <c r="AT128" i="5" s="1"/>
  <c r="D736" i="4"/>
  <c r="C736" i="4"/>
  <c r="AI128" i="5" s="1"/>
  <c r="AQ128" i="5" s="1"/>
  <c r="G735" i="4"/>
  <c r="F735" i="4"/>
  <c r="AO127" i="5" s="1"/>
  <c r="AW127" i="5" s="1"/>
  <c r="E735" i="4"/>
  <c r="AL127" i="5" s="1"/>
  <c r="AT127" i="5" s="1"/>
  <c r="D735" i="4"/>
  <c r="C735" i="4"/>
  <c r="AI127" i="5" s="1"/>
  <c r="AQ127" i="5" s="1"/>
  <c r="G734" i="4"/>
  <c r="F734" i="4"/>
  <c r="AO126" i="5" s="1"/>
  <c r="AW126" i="5" s="1"/>
  <c r="E734" i="4"/>
  <c r="AL126" i="5" s="1"/>
  <c r="AT126" i="5" s="1"/>
  <c r="D734" i="4"/>
  <c r="C734" i="4"/>
  <c r="AI126" i="5" s="1"/>
  <c r="AQ126" i="5" s="1"/>
  <c r="G733" i="4"/>
  <c r="F733" i="4"/>
  <c r="AO125" i="5" s="1"/>
  <c r="AW125" i="5" s="1"/>
  <c r="E733" i="4"/>
  <c r="AL125" i="5" s="1"/>
  <c r="AT125" i="5" s="1"/>
  <c r="D733" i="4"/>
  <c r="C733" i="4"/>
  <c r="AI125" i="5" s="1"/>
  <c r="AQ125" i="5" s="1"/>
  <c r="G732" i="4"/>
  <c r="F732" i="4"/>
  <c r="AO124" i="5" s="1"/>
  <c r="AW124" i="5" s="1"/>
  <c r="E732" i="4"/>
  <c r="AL124" i="5" s="1"/>
  <c r="AT124" i="5" s="1"/>
  <c r="D732" i="4"/>
  <c r="C732" i="4"/>
  <c r="AI124" i="5" s="1"/>
  <c r="AQ124" i="5" s="1"/>
  <c r="G731" i="4"/>
  <c r="F731" i="4"/>
  <c r="AO123" i="5" s="1"/>
  <c r="AW123" i="5" s="1"/>
  <c r="E731" i="4"/>
  <c r="AL123" i="5" s="1"/>
  <c r="AT123" i="5" s="1"/>
  <c r="D731" i="4"/>
  <c r="C731" i="4"/>
  <c r="AI123" i="5" s="1"/>
  <c r="AQ123" i="5" s="1"/>
  <c r="G730" i="4"/>
  <c r="F730" i="4"/>
  <c r="AO122" i="5" s="1"/>
  <c r="AW122" i="5" s="1"/>
  <c r="E730" i="4"/>
  <c r="AL122" i="5" s="1"/>
  <c r="AT122" i="5" s="1"/>
  <c r="D730" i="4"/>
  <c r="C730" i="4"/>
  <c r="AI122" i="5" s="1"/>
  <c r="AQ122" i="5" s="1"/>
  <c r="G729" i="4"/>
  <c r="F729" i="4"/>
  <c r="AO121" i="5" s="1"/>
  <c r="AW121" i="5" s="1"/>
  <c r="E729" i="4"/>
  <c r="AL121" i="5" s="1"/>
  <c r="AT121" i="5" s="1"/>
  <c r="D729" i="4"/>
  <c r="C729" i="4"/>
  <c r="AI121" i="5" s="1"/>
  <c r="AQ121" i="5" s="1"/>
  <c r="G728" i="4"/>
  <c r="F728" i="4"/>
  <c r="AO120" i="5" s="1"/>
  <c r="AW120" i="5" s="1"/>
  <c r="E728" i="4"/>
  <c r="AL120" i="5" s="1"/>
  <c r="AT120" i="5" s="1"/>
  <c r="D728" i="4"/>
  <c r="C728" i="4"/>
  <c r="AI120" i="5" s="1"/>
  <c r="AQ120" i="5" s="1"/>
  <c r="G727" i="4"/>
  <c r="F727" i="4"/>
  <c r="AO119" i="5" s="1"/>
  <c r="AW119" i="5" s="1"/>
  <c r="E727" i="4"/>
  <c r="AL119" i="5" s="1"/>
  <c r="AT119" i="5" s="1"/>
  <c r="D727" i="4"/>
  <c r="C727" i="4"/>
  <c r="AI119" i="5" s="1"/>
  <c r="AQ119" i="5" s="1"/>
  <c r="G726" i="4"/>
  <c r="F726" i="4"/>
  <c r="AO118" i="5" s="1"/>
  <c r="AW118" i="5" s="1"/>
  <c r="E726" i="4"/>
  <c r="AL118" i="5" s="1"/>
  <c r="AT118" i="5" s="1"/>
  <c r="D726" i="4"/>
  <c r="C726" i="4"/>
  <c r="AI118" i="5" s="1"/>
  <c r="AQ118" i="5" s="1"/>
  <c r="G725" i="4"/>
  <c r="F725" i="4"/>
  <c r="AO117" i="5" s="1"/>
  <c r="AW117" i="5" s="1"/>
  <c r="E725" i="4"/>
  <c r="AL117" i="5" s="1"/>
  <c r="AT117" i="5" s="1"/>
  <c r="D725" i="4"/>
  <c r="C725" i="4"/>
  <c r="AI117" i="5" s="1"/>
  <c r="AQ117" i="5" s="1"/>
  <c r="G724" i="4"/>
  <c r="F724" i="4"/>
  <c r="AO116" i="5" s="1"/>
  <c r="AW116" i="5" s="1"/>
  <c r="E724" i="4"/>
  <c r="AL116" i="5" s="1"/>
  <c r="AT116" i="5" s="1"/>
  <c r="D724" i="4"/>
  <c r="C724" i="4"/>
  <c r="AI116" i="5" s="1"/>
  <c r="AQ116" i="5" s="1"/>
  <c r="G723" i="4"/>
  <c r="F723" i="4"/>
  <c r="AO115" i="5" s="1"/>
  <c r="AW115" i="5" s="1"/>
  <c r="E723" i="4"/>
  <c r="AL115" i="5" s="1"/>
  <c r="AT115" i="5" s="1"/>
  <c r="D723" i="4"/>
  <c r="C723" i="4"/>
  <c r="AI115" i="5" s="1"/>
  <c r="AQ115" i="5" s="1"/>
  <c r="G722" i="4"/>
  <c r="F722" i="4"/>
  <c r="AO114" i="5" s="1"/>
  <c r="AW114" i="5" s="1"/>
  <c r="E722" i="4"/>
  <c r="AL114" i="5" s="1"/>
  <c r="AT114" i="5" s="1"/>
  <c r="D722" i="4"/>
  <c r="C722" i="4"/>
  <c r="AI114" i="5" s="1"/>
  <c r="AQ114" i="5" s="1"/>
  <c r="G721" i="4"/>
  <c r="F721" i="4"/>
  <c r="AO113" i="5" s="1"/>
  <c r="AW113" i="5" s="1"/>
  <c r="E721" i="4"/>
  <c r="AL113" i="5" s="1"/>
  <c r="AT113" i="5" s="1"/>
  <c r="D721" i="4"/>
  <c r="C721" i="4"/>
  <c r="AI113" i="5" s="1"/>
  <c r="AQ113" i="5" s="1"/>
  <c r="G720" i="4"/>
  <c r="F720" i="4"/>
  <c r="AO112" i="5" s="1"/>
  <c r="AW112" i="5" s="1"/>
  <c r="E720" i="4"/>
  <c r="AL112" i="5" s="1"/>
  <c r="AT112" i="5" s="1"/>
  <c r="D720" i="4"/>
  <c r="C720" i="4"/>
  <c r="AI112" i="5" s="1"/>
  <c r="AQ112" i="5" s="1"/>
  <c r="A720" i="4"/>
  <c r="G719" i="4"/>
  <c r="F719" i="4"/>
  <c r="AO111" i="5" s="1"/>
  <c r="AW111" i="5" s="1"/>
  <c r="E719" i="4"/>
  <c r="AL111" i="5" s="1"/>
  <c r="AT111" i="5" s="1"/>
  <c r="D719" i="4"/>
  <c r="C719" i="4"/>
  <c r="AI111" i="5" s="1"/>
  <c r="AQ111" i="5" s="1"/>
  <c r="G718" i="4"/>
  <c r="F718" i="4"/>
  <c r="AO110" i="5" s="1"/>
  <c r="AW110" i="5" s="1"/>
  <c r="E718" i="4"/>
  <c r="AL110" i="5" s="1"/>
  <c r="AT110" i="5" s="1"/>
  <c r="D718" i="4"/>
  <c r="C718" i="4"/>
  <c r="AI110" i="5" s="1"/>
  <c r="AQ110" i="5" s="1"/>
  <c r="G717" i="4"/>
  <c r="F717" i="4"/>
  <c r="AO109" i="5" s="1"/>
  <c r="AW109" i="5" s="1"/>
  <c r="E717" i="4"/>
  <c r="AL109" i="5" s="1"/>
  <c r="AT109" i="5" s="1"/>
  <c r="D717" i="4"/>
  <c r="C717" i="4"/>
  <c r="AI109" i="5" s="1"/>
  <c r="AQ109" i="5" s="1"/>
  <c r="G716" i="4"/>
  <c r="F716" i="4"/>
  <c r="AO108" i="5" s="1"/>
  <c r="AW108" i="5" s="1"/>
  <c r="E716" i="4"/>
  <c r="AL108" i="5" s="1"/>
  <c r="AT108" i="5" s="1"/>
  <c r="D716" i="4"/>
  <c r="C716" i="4"/>
  <c r="AI108" i="5" s="1"/>
  <c r="AQ108" i="5" s="1"/>
  <c r="G715" i="4"/>
  <c r="F715" i="4"/>
  <c r="AO107" i="5" s="1"/>
  <c r="AW107" i="5" s="1"/>
  <c r="E715" i="4"/>
  <c r="AL107" i="5" s="1"/>
  <c r="AT107" i="5" s="1"/>
  <c r="D715" i="4"/>
  <c r="C715" i="4"/>
  <c r="AI107" i="5" s="1"/>
  <c r="AQ107" i="5" s="1"/>
  <c r="G714" i="4"/>
  <c r="F714" i="4"/>
  <c r="AO106" i="5" s="1"/>
  <c r="AW106" i="5" s="1"/>
  <c r="E714" i="4"/>
  <c r="AL106" i="5" s="1"/>
  <c r="AT106" i="5" s="1"/>
  <c r="D714" i="4"/>
  <c r="C714" i="4"/>
  <c r="AI106" i="5" s="1"/>
  <c r="AQ106" i="5" s="1"/>
  <c r="G713" i="4"/>
  <c r="F713" i="4"/>
  <c r="AO105" i="5" s="1"/>
  <c r="AW105" i="5" s="1"/>
  <c r="E713" i="4"/>
  <c r="AL105" i="5" s="1"/>
  <c r="AT105" i="5" s="1"/>
  <c r="D713" i="4"/>
  <c r="C713" i="4"/>
  <c r="AI105" i="5" s="1"/>
  <c r="AQ105" i="5" s="1"/>
  <c r="B713" i="4"/>
  <c r="G712" i="4"/>
  <c r="F712" i="4"/>
  <c r="AO104" i="5" s="1"/>
  <c r="AW104" i="5" s="1"/>
  <c r="E712" i="4"/>
  <c r="AL104" i="5" s="1"/>
  <c r="AT104" i="5" s="1"/>
  <c r="D712" i="4"/>
  <c r="C712" i="4"/>
  <c r="AI104" i="5" s="1"/>
  <c r="AQ104" i="5" s="1"/>
  <c r="G711" i="4"/>
  <c r="F711" i="4"/>
  <c r="AO103" i="5" s="1"/>
  <c r="AW103" i="5" s="1"/>
  <c r="E711" i="4"/>
  <c r="AL103" i="5" s="1"/>
  <c r="AT103" i="5" s="1"/>
  <c r="D711" i="4"/>
  <c r="C711" i="4"/>
  <c r="AI103" i="5" s="1"/>
  <c r="AQ103" i="5" s="1"/>
  <c r="G710" i="4"/>
  <c r="F710" i="4"/>
  <c r="AO102" i="5" s="1"/>
  <c r="AW102" i="5" s="1"/>
  <c r="E710" i="4"/>
  <c r="AL102" i="5" s="1"/>
  <c r="AT102" i="5" s="1"/>
  <c r="D710" i="4"/>
  <c r="C710" i="4"/>
  <c r="AI102" i="5" s="1"/>
  <c r="AQ102" i="5" s="1"/>
  <c r="G709" i="4"/>
  <c r="F709" i="4"/>
  <c r="AO101" i="5" s="1"/>
  <c r="AW101" i="5" s="1"/>
  <c r="E709" i="4"/>
  <c r="AL101" i="5" s="1"/>
  <c r="AT101" i="5" s="1"/>
  <c r="D709" i="4"/>
  <c r="C709" i="4"/>
  <c r="AI101" i="5" s="1"/>
  <c r="AQ101" i="5" s="1"/>
  <c r="G708" i="4"/>
  <c r="F708" i="4"/>
  <c r="AO100" i="5" s="1"/>
  <c r="AW100" i="5" s="1"/>
  <c r="E708" i="4"/>
  <c r="AL100" i="5" s="1"/>
  <c r="AT100" i="5" s="1"/>
  <c r="D708" i="4"/>
  <c r="C708" i="4"/>
  <c r="AI100" i="5" s="1"/>
  <c r="AQ100" i="5" s="1"/>
  <c r="G707" i="4"/>
  <c r="F707" i="4"/>
  <c r="AO99" i="5" s="1"/>
  <c r="AW99" i="5" s="1"/>
  <c r="E707" i="4"/>
  <c r="AL99" i="5" s="1"/>
  <c r="AT99" i="5" s="1"/>
  <c r="D707" i="4"/>
  <c r="C707" i="4"/>
  <c r="AI99" i="5" s="1"/>
  <c r="AQ99" i="5" s="1"/>
  <c r="G706" i="4"/>
  <c r="F706" i="4"/>
  <c r="AO98" i="5" s="1"/>
  <c r="AW98" i="5" s="1"/>
  <c r="E706" i="4"/>
  <c r="AL98" i="5" s="1"/>
  <c r="AT98" i="5" s="1"/>
  <c r="D706" i="4"/>
  <c r="C706" i="4"/>
  <c r="AI98" i="5" s="1"/>
  <c r="AQ98" i="5" s="1"/>
  <c r="G705" i="4"/>
  <c r="F705" i="4"/>
  <c r="AO97" i="5" s="1"/>
  <c r="AW97" i="5" s="1"/>
  <c r="E705" i="4"/>
  <c r="AL97" i="5" s="1"/>
  <c r="AT97" i="5" s="1"/>
  <c r="D705" i="4"/>
  <c r="C705" i="4"/>
  <c r="AI97" i="5" s="1"/>
  <c r="AQ97" i="5" s="1"/>
  <c r="G704" i="4"/>
  <c r="F704" i="4"/>
  <c r="AO96" i="5" s="1"/>
  <c r="AW96" i="5" s="1"/>
  <c r="E704" i="4"/>
  <c r="AL96" i="5" s="1"/>
  <c r="AT96" i="5" s="1"/>
  <c r="D704" i="4"/>
  <c r="C704" i="4"/>
  <c r="AI96" i="5" s="1"/>
  <c r="AQ96" i="5" s="1"/>
  <c r="G703" i="4"/>
  <c r="F703" i="4"/>
  <c r="AO95" i="5" s="1"/>
  <c r="AW95" i="5" s="1"/>
  <c r="E703" i="4"/>
  <c r="AL95" i="5" s="1"/>
  <c r="AT95" i="5" s="1"/>
  <c r="D703" i="4"/>
  <c r="C703" i="4"/>
  <c r="AI95" i="5" s="1"/>
  <c r="AQ95" i="5" s="1"/>
  <c r="G702" i="4"/>
  <c r="F702" i="4"/>
  <c r="AO94" i="5" s="1"/>
  <c r="AW94" i="5" s="1"/>
  <c r="E702" i="4"/>
  <c r="AL94" i="5" s="1"/>
  <c r="AT94" i="5" s="1"/>
  <c r="D702" i="4"/>
  <c r="C702" i="4"/>
  <c r="AI94" i="5" s="1"/>
  <c r="AQ94" i="5" s="1"/>
  <c r="G701" i="4"/>
  <c r="F701" i="4"/>
  <c r="AO93" i="5" s="1"/>
  <c r="AW93" i="5" s="1"/>
  <c r="E701" i="4"/>
  <c r="AL93" i="5" s="1"/>
  <c r="AT93" i="5" s="1"/>
  <c r="D701" i="4"/>
  <c r="C701" i="4"/>
  <c r="AI93" i="5" s="1"/>
  <c r="AQ93" i="5" s="1"/>
  <c r="G700" i="4"/>
  <c r="F700" i="4"/>
  <c r="AO92" i="5" s="1"/>
  <c r="AW92" i="5" s="1"/>
  <c r="E700" i="4"/>
  <c r="AL92" i="5" s="1"/>
  <c r="AT92" i="5" s="1"/>
  <c r="D700" i="4"/>
  <c r="C700" i="4"/>
  <c r="AI92" i="5" s="1"/>
  <c r="AQ92" i="5" s="1"/>
  <c r="G699" i="4"/>
  <c r="F699" i="4"/>
  <c r="AO91" i="5" s="1"/>
  <c r="AW91" i="5" s="1"/>
  <c r="E699" i="4"/>
  <c r="AL91" i="5" s="1"/>
  <c r="AT91" i="5" s="1"/>
  <c r="D699" i="4"/>
  <c r="C699" i="4"/>
  <c r="AI91" i="5" s="1"/>
  <c r="AQ91" i="5" s="1"/>
  <c r="G698" i="4"/>
  <c r="F698" i="4"/>
  <c r="AO90" i="5" s="1"/>
  <c r="AW90" i="5" s="1"/>
  <c r="E698" i="4"/>
  <c r="AL90" i="5" s="1"/>
  <c r="AT90" i="5" s="1"/>
  <c r="D698" i="4"/>
  <c r="C698" i="4"/>
  <c r="AI90" i="5" s="1"/>
  <c r="AQ90" i="5" s="1"/>
  <c r="G697" i="4"/>
  <c r="F697" i="4"/>
  <c r="AO89" i="5" s="1"/>
  <c r="AW89" i="5" s="1"/>
  <c r="E697" i="4"/>
  <c r="AL89" i="5" s="1"/>
  <c r="AT89" i="5" s="1"/>
  <c r="D697" i="4"/>
  <c r="C697" i="4"/>
  <c r="AI89" i="5" s="1"/>
  <c r="AQ89" i="5" s="1"/>
  <c r="G696" i="4"/>
  <c r="F696" i="4"/>
  <c r="AO88" i="5" s="1"/>
  <c r="AW88" i="5" s="1"/>
  <c r="E696" i="4"/>
  <c r="AL88" i="5" s="1"/>
  <c r="AT88" i="5" s="1"/>
  <c r="D696" i="4"/>
  <c r="C696" i="4"/>
  <c r="AI88" i="5" s="1"/>
  <c r="AQ88" i="5" s="1"/>
  <c r="G695" i="4"/>
  <c r="F695" i="4"/>
  <c r="AO87" i="5" s="1"/>
  <c r="AW87" i="5" s="1"/>
  <c r="E695" i="4"/>
  <c r="AL87" i="5" s="1"/>
  <c r="AT87" i="5" s="1"/>
  <c r="D695" i="4"/>
  <c r="C695" i="4"/>
  <c r="AI87" i="5" s="1"/>
  <c r="AQ87" i="5" s="1"/>
  <c r="G694" i="4"/>
  <c r="F694" i="4"/>
  <c r="AO86" i="5" s="1"/>
  <c r="AW86" i="5" s="1"/>
  <c r="E694" i="4"/>
  <c r="AL86" i="5" s="1"/>
  <c r="AT86" i="5" s="1"/>
  <c r="D694" i="4"/>
  <c r="C694" i="4"/>
  <c r="AI86" i="5" s="1"/>
  <c r="AQ86" i="5" s="1"/>
  <c r="G693" i="4"/>
  <c r="F693" i="4"/>
  <c r="AO85" i="5" s="1"/>
  <c r="AW85" i="5" s="1"/>
  <c r="E693" i="4"/>
  <c r="AL85" i="5" s="1"/>
  <c r="AT85" i="5" s="1"/>
  <c r="D693" i="4"/>
  <c r="C693" i="4"/>
  <c r="AI85" i="5" s="1"/>
  <c r="AQ85" i="5" s="1"/>
  <c r="G692" i="4"/>
  <c r="F692" i="4"/>
  <c r="AO84" i="5" s="1"/>
  <c r="AW84" i="5" s="1"/>
  <c r="E692" i="4"/>
  <c r="AL84" i="5" s="1"/>
  <c r="AT84" i="5" s="1"/>
  <c r="D692" i="4"/>
  <c r="C692" i="4"/>
  <c r="AI84" i="5" s="1"/>
  <c r="AQ84" i="5" s="1"/>
  <c r="G691" i="4"/>
  <c r="F691" i="4"/>
  <c r="AO83" i="5" s="1"/>
  <c r="AW83" i="5" s="1"/>
  <c r="E691" i="4"/>
  <c r="AL83" i="5" s="1"/>
  <c r="AT83" i="5" s="1"/>
  <c r="D691" i="4"/>
  <c r="C691" i="4"/>
  <c r="AI83" i="5" s="1"/>
  <c r="AQ83" i="5" s="1"/>
  <c r="G690" i="4"/>
  <c r="F690" i="4"/>
  <c r="AO82" i="5" s="1"/>
  <c r="AW82" i="5" s="1"/>
  <c r="E690" i="4"/>
  <c r="AL82" i="5" s="1"/>
  <c r="AT82" i="5" s="1"/>
  <c r="D690" i="4"/>
  <c r="C690" i="4"/>
  <c r="AI82" i="5" s="1"/>
  <c r="AQ82" i="5" s="1"/>
  <c r="G689" i="4"/>
  <c r="F689" i="4"/>
  <c r="AO81" i="5" s="1"/>
  <c r="AW81" i="5" s="1"/>
  <c r="E689" i="4"/>
  <c r="AL81" i="5" s="1"/>
  <c r="AT81" i="5" s="1"/>
  <c r="D689" i="4"/>
  <c r="C689" i="4"/>
  <c r="AI81" i="5" s="1"/>
  <c r="AQ81" i="5" s="1"/>
  <c r="G688" i="4"/>
  <c r="F688" i="4"/>
  <c r="AO80" i="5" s="1"/>
  <c r="AW80" i="5" s="1"/>
  <c r="E688" i="4"/>
  <c r="AL80" i="5" s="1"/>
  <c r="AT80" i="5" s="1"/>
  <c r="D688" i="4"/>
  <c r="C688" i="4"/>
  <c r="AI80" i="5" s="1"/>
  <c r="AQ80" i="5" s="1"/>
  <c r="G687" i="4"/>
  <c r="F687" i="4"/>
  <c r="AO79" i="5" s="1"/>
  <c r="AW79" i="5" s="1"/>
  <c r="E687" i="4"/>
  <c r="AL79" i="5" s="1"/>
  <c r="AT79" i="5" s="1"/>
  <c r="D687" i="4"/>
  <c r="C687" i="4"/>
  <c r="AI79" i="5" s="1"/>
  <c r="AQ79" i="5" s="1"/>
  <c r="G686" i="4"/>
  <c r="F686" i="4"/>
  <c r="AO78" i="5" s="1"/>
  <c r="AW78" i="5" s="1"/>
  <c r="E686" i="4"/>
  <c r="AL78" i="5" s="1"/>
  <c r="AT78" i="5" s="1"/>
  <c r="D686" i="4"/>
  <c r="C686" i="4"/>
  <c r="AI78" i="5" s="1"/>
  <c r="AQ78" i="5" s="1"/>
  <c r="G685" i="4"/>
  <c r="F685" i="4"/>
  <c r="AO77" i="5" s="1"/>
  <c r="AW77" i="5" s="1"/>
  <c r="E685" i="4"/>
  <c r="AL77" i="5" s="1"/>
  <c r="AT77" i="5" s="1"/>
  <c r="D685" i="4"/>
  <c r="C685" i="4"/>
  <c r="AI77" i="5" s="1"/>
  <c r="AQ77" i="5" s="1"/>
  <c r="G684" i="4"/>
  <c r="F684" i="4"/>
  <c r="AO76" i="5" s="1"/>
  <c r="AW76" i="5" s="1"/>
  <c r="E684" i="4"/>
  <c r="AL76" i="5" s="1"/>
  <c r="AT76" i="5" s="1"/>
  <c r="D684" i="4"/>
  <c r="C684" i="4"/>
  <c r="AI76" i="5" s="1"/>
  <c r="AQ76" i="5" s="1"/>
  <c r="G683" i="4"/>
  <c r="F683" i="4"/>
  <c r="AO75" i="5" s="1"/>
  <c r="AW75" i="5" s="1"/>
  <c r="E683" i="4"/>
  <c r="AL75" i="5" s="1"/>
  <c r="AT75" i="5" s="1"/>
  <c r="D683" i="4"/>
  <c r="C683" i="4"/>
  <c r="AI75" i="5" s="1"/>
  <c r="AQ75" i="5" s="1"/>
  <c r="G682" i="4"/>
  <c r="F682" i="4"/>
  <c r="AO74" i="5" s="1"/>
  <c r="AW74" i="5" s="1"/>
  <c r="E682" i="4"/>
  <c r="AL74" i="5" s="1"/>
  <c r="AT74" i="5" s="1"/>
  <c r="D682" i="4"/>
  <c r="C682" i="4"/>
  <c r="AI74" i="5" s="1"/>
  <c r="AQ74" i="5" s="1"/>
  <c r="G681" i="4"/>
  <c r="F681" i="4"/>
  <c r="AO73" i="5" s="1"/>
  <c r="AW73" i="5" s="1"/>
  <c r="E681" i="4"/>
  <c r="AL73" i="5" s="1"/>
  <c r="AT73" i="5" s="1"/>
  <c r="D681" i="4"/>
  <c r="C681" i="4"/>
  <c r="AI73" i="5" s="1"/>
  <c r="AQ73" i="5" s="1"/>
  <c r="G680" i="4"/>
  <c r="F680" i="4"/>
  <c r="AO72" i="5" s="1"/>
  <c r="AW72" i="5" s="1"/>
  <c r="E680" i="4"/>
  <c r="AL72" i="5" s="1"/>
  <c r="AT72" i="5" s="1"/>
  <c r="D680" i="4"/>
  <c r="C680" i="4"/>
  <c r="AI72" i="5" s="1"/>
  <c r="AQ72" i="5" s="1"/>
  <c r="G679" i="4"/>
  <c r="F679" i="4"/>
  <c r="AO71" i="5" s="1"/>
  <c r="AW71" i="5" s="1"/>
  <c r="E679" i="4"/>
  <c r="AL71" i="5" s="1"/>
  <c r="AT71" i="5" s="1"/>
  <c r="D679" i="4"/>
  <c r="C679" i="4"/>
  <c r="AI71" i="5" s="1"/>
  <c r="AQ71" i="5" s="1"/>
  <c r="G678" i="4"/>
  <c r="F678" i="4"/>
  <c r="AO70" i="5" s="1"/>
  <c r="AW70" i="5" s="1"/>
  <c r="E678" i="4"/>
  <c r="AL70" i="5" s="1"/>
  <c r="AT70" i="5" s="1"/>
  <c r="D678" i="4"/>
  <c r="C678" i="4"/>
  <c r="AI70" i="5" s="1"/>
  <c r="AQ70" i="5" s="1"/>
  <c r="G677" i="4"/>
  <c r="F677" i="4"/>
  <c r="AO69" i="5" s="1"/>
  <c r="AW69" i="5" s="1"/>
  <c r="E677" i="4"/>
  <c r="AL69" i="5" s="1"/>
  <c r="AT69" i="5" s="1"/>
  <c r="D677" i="4"/>
  <c r="C677" i="4"/>
  <c r="AI69" i="5" s="1"/>
  <c r="AQ69" i="5" s="1"/>
  <c r="G676" i="4"/>
  <c r="F676" i="4"/>
  <c r="AO68" i="5" s="1"/>
  <c r="AW68" i="5" s="1"/>
  <c r="E676" i="4"/>
  <c r="AL68" i="5" s="1"/>
  <c r="AT68" i="5" s="1"/>
  <c r="D676" i="4"/>
  <c r="C676" i="4"/>
  <c r="AI68" i="5" s="1"/>
  <c r="AQ68" i="5" s="1"/>
  <c r="G675" i="4"/>
  <c r="F675" i="4"/>
  <c r="AO67" i="5" s="1"/>
  <c r="AW67" i="5" s="1"/>
  <c r="E675" i="4"/>
  <c r="AL67" i="5" s="1"/>
  <c r="AT67" i="5" s="1"/>
  <c r="D675" i="4"/>
  <c r="C675" i="4"/>
  <c r="AI67" i="5" s="1"/>
  <c r="AQ67" i="5" s="1"/>
  <c r="G674" i="4"/>
  <c r="F674" i="4"/>
  <c r="AO66" i="5" s="1"/>
  <c r="AW66" i="5" s="1"/>
  <c r="E674" i="4"/>
  <c r="AL66" i="5" s="1"/>
  <c r="AT66" i="5" s="1"/>
  <c r="D674" i="4"/>
  <c r="C674" i="4"/>
  <c r="AI66" i="5" s="1"/>
  <c r="AQ66" i="5" s="1"/>
  <c r="G673" i="4"/>
  <c r="F673" i="4"/>
  <c r="AO65" i="5" s="1"/>
  <c r="AW65" i="5" s="1"/>
  <c r="E673" i="4"/>
  <c r="AL65" i="5" s="1"/>
  <c r="AT65" i="5" s="1"/>
  <c r="D673" i="4"/>
  <c r="C673" i="4"/>
  <c r="AI65" i="5" s="1"/>
  <c r="AQ65" i="5" s="1"/>
  <c r="G672" i="4"/>
  <c r="F672" i="4"/>
  <c r="AO64" i="5" s="1"/>
  <c r="AW64" i="5" s="1"/>
  <c r="E672" i="4"/>
  <c r="AL64" i="5" s="1"/>
  <c r="AT64" i="5" s="1"/>
  <c r="D672" i="4"/>
  <c r="C672" i="4"/>
  <c r="AI64" i="5" s="1"/>
  <c r="AQ64" i="5" s="1"/>
  <c r="G671" i="4"/>
  <c r="F671" i="4"/>
  <c r="AO63" i="5" s="1"/>
  <c r="AW63" i="5" s="1"/>
  <c r="E671" i="4"/>
  <c r="AL63" i="5" s="1"/>
  <c r="AT63" i="5" s="1"/>
  <c r="D671" i="4"/>
  <c r="C671" i="4"/>
  <c r="AI63" i="5" s="1"/>
  <c r="AQ63" i="5" s="1"/>
  <c r="G670" i="4"/>
  <c r="F670" i="4"/>
  <c r="AO62" i="5" s="1"/>
  <c r="AW62" i="5" s="1"/>
  <c r="E670" i="4"/>
  <c r="AL62" i="5" s="1"/>
  <c r="AT62" i="5" s="1"/>
  <c r="D670" i="4"/>
  <c r="C670" i="4"/>
  <c r="AI62" i="5" s="1"/>
  <c r="AQ62" i="5" s="1"/>
  <c r="G669" i="4"/>
  <c r="F669" i="4"/>
  <c r="AO61" i="5" s="1"/>
  <c r="AW61" i="5" s="1"/>
  <c r="E669" i="4"/>
  <c r="AL61" i="5" s="1"/>
  <c r="AT61" i="5" s="1"/>
  <c r="D669" i="4"/>
  <c r="C669" i="4"/>
  <c r="AI61" i="5" s="1"/>
  <c r="AQ61" i="5" s="1"/>
  <c r="G668" i="4"/>
  <c r="F668" i="4"/>
  <c r="AO60" i="5" s="1"/>
  <c r="AW60" i="5" s="1"/>
  <c r="E668" i="4"/>
  <c r="AL60" i="5" s="1"/>
  <c r="AT60" i="5" s="1"/>
  <c r="D668" i="4"/>
  <c r="C668" i="4"/>
  <c r="AI60" i="5" s="1"/>
  <c r="AQ60" i="5" s="1"/>
  <c r="G667" i="4"/>
  <c r="F667" i="4"/>
  <c r="AO59" i="5" s="1"/>
  <c r="AW59" i="5" s="1"/>
  <c r="E667" i="4"/>
  <c r="AL59" i="5" s="1"/>
  <c r="AT59" i="5" s="1"/>
  <c r="D667" i="4"/>
  <c r="C667" i="4"/>
  <c r="AI59" i="5" s="1"/>
  <c r="AQ59" i="5" s="1"/>
  <c r="G666" i="4"/>
  <c r="F666" i="4"/>
  <c r="AO58" i="5" s="1"/>
  <c r="AW58" i="5" s="1"/>
  <c r="E666" i="4"/>
  <c r="AL58" i="5" s="1"/>
  <c r="AT58" i="5" s="1"/>
  <c r="D666" i="4"/>
  <c r="C666" i="4"/>
  <c r="AI58" i="5" s="1"/>
  <c r="AQ58" i="5" s="1"/>
  <c r="G665" i="4"/>
  <c r="F665" i="4"/>
  <c r="AO57" i="5" s="1"/>
  <c r="AW57" i="5" s="1"/>
  <c r="E665" i="4"/>
  <c r="AL57" i="5" s="1"/>
  <c r="AT57" i="5" s="1"/>
  <c r="D665" i="4"/>
  <c r="C665" i="4"/>
  <c r="AI57" i="5" s="1"/>
  <c r="AQ57" i="5" s="1"/>
  <c r="G664" i="4"/>
  <c r="F664" i="4"/>
  <c r="AO56" i="5" s="1"/>
  <c r="AW56" i="5" s="1"/>
  <c r="E664" i="4"/>
  <c r="AL56" i="5" s="1"/>
  <c r="AT56" i="5" s="1"/>
  <c r="D664" i="4"/>
  <c r="C664" i="4"/>
  <c r="AI56" i="5" s="1"/>
  <c r="AQ56" i="5" s="1"/>
  <c r="G663" i="4"/>
  <c r="F663" i="4"/>
  <c r="AO55" i="5" s="1"/>
  <c r="AW55" i="5" s="1"/>
  <c r="E663" i="4"/>
  <c r="AL55" i="5" s="1"/>
  <c r="AT55" i="5" s="1"/>
  <c r="D663" i="4"/>
  <c r="C663" i="4"/>
  <c r="AI55" i="5" s="1"/>
  <c r="AQ55" i="5" s="1"/>
  <c r="G662" i="4"/>
  <c r="F662" i="4"/>
  <c r="AO54" i="5" s="1"/>
  <c r="AW54" i="5" s="1"/>
  <c r="E662" i="4"/>
  <c r="AL54" i="5" s="1"/>
  <c r="AT54" i="5" s="1"/>
  <c r="D662" i="4"/>
  <c r="C662" i="4"/>
  <c r="AI54" i="5" s="1"/>
  <c r="AQ54" i="5" s="1"/>
  <c r="G661" i="4"/>
  <c r="F661" i="4"/>
  <c r="AO53" i="5" s="1"/>
  <c r="AW53" i="5" s="1"/>
  <c r="E661" i="4"/>
  <c r="AL53" i="5" s="1"/>
  <c r="AT53" i="5" s="1"/>
  <c r="D661" i="4"/>
  <c r="C661" i="4"/>
  <c r="AI53" i="5" s="1"/>
  <c r="AQ53" i="5" s="1"/>
  <c r="G660" i="4"/>
  <c r="F660" i="4"/>
  <c r="AO52" i="5" s="1"/>
  <c r="AW52" i="5" s="1"/>
  <c r="E660" i="4"/>
  <c r="AL52" i="5" s="1"/>
  <c r="AT52" i="5" s="1"/>
  <c r="D660" i="4"/>
  <c r="C660" i="4"/>
  <c r="AI52" i="5" s="1"/>
  <c r="AQ52" i="5" s="1"/>
  <c r="G659" i="4"/>
  <c r="F659" i="4"/>
  <c r="AO51" i="5" s="1"/>
  <c r="AW51" i="5" s="1"/>
  <c r="E659" i="4"/>
  <c r="AL51" i="5" s="1"/>
  <c r="AT51" i="5" s="1"/>
  <c r="D659" i="4"/>
  <c r="C659" i="4"/>
  <c r="AI51" i="5" s="1"/>
  <c r="AQ51" i="5" s="1"/>
  <c r="G658" i="4"/>
  <c r="F658" i="4"/>
  <c r="AO50" i="5" s="1"/>
  <c r="AW50" i="5" s="1"/>
  <c r="E658" i="4"/>
  <c r="AL50" i="5" s="1"/>
  <c r="AT50" i="5" s="1"/>
  <c r="D658" i="4"/>
  <c r="C658" i="4"/>
  <c r="AI50" i="5" s="1"/>
  <c r="AQ50" i="5" s="1"/>
  <c r="G657" i="4"/>
  <c r="F657" i="4"/>
  <c r="AO49" i="5" s="1"/>
  <c r="AW49" i="5" s="1"/>
  <c r="E657" i="4"/>
  <c r="AL49" i="5" s="1"/>
  <c r="AT49" i="5" s="1"/>
  <c r="D657" i="4"/>
  <c r="C657" i="4"/>
  <c r="AI49" i="5" s="1"/>
  <c r="AQ49" i="5" s="1"/>
  <c r="G656" i="4"/>
  <c r="F656" i="4"/>
  <c r="AO48" i="5" s="1"/>
  <c r="AW48" i="5" s="1"/>
  <c r="E656" i="4"/>
  <c r="AL48" i="5" s="1"/>
  <c r="AT48" i="5" s="1"/>
  <c r="D656" i="4"/>
  <c r="C656" i="4"/>
  <c r="AI48" i="5" s="1"/>
  <c r="AQ48" i="5" s="1"/>
  <c r="G655" i="4"/>
  <c r="F655" i="4"/>
  <c r="AO47" i="5" s="1"/>
  <c r="AW47" i="5" s="1"/>
  <c r="E655" i="4"/>
  <c r="AL47" i="5" s="1"/>
  <c r="AT47" i="5" s="1"/>
  <c r="D655" i="4"/>
  <c r="C655" i="4"/>
  <c r="AI47" i="5" s="1"/>
  <c r="AQ47" i="5" s="1"/>
  <c r="G654" i="4"/>
  <c r="F654" i="4"/>
  <c r="AO46" i="5" s="1"/>
  <c r="AW46" i="5" s="1"/>
  <c r="E654" i="4"/>
  <c r="AL46" i="5" s="1"/>
  <c r="AT46" i="5" s="1"/>
  <c r="D654" i="4"/>
  <c r="C654" i="4"/>
  <c r="AI46" i="5" s="1"/>
  <c r="AQ46" i="5" s="1"/>
  <c r="B654" i="4"/>
  <c r="G653" i="4"/>
  <c r="F653" i="4"/>
  <c r="AO45" i="5" s="1"/>
  <c r="AW45" i="5" s="1"/>
  <c r="E653" i="4"/>
  <c r="AL45" i="5" s="1"/>
  <c r="AT45" i="5" s="1"/>
  <c r="D653" i="4"/>
  <c r="C653" i="4"/>
  <c r="AI45" i="5" s="1"/>
  <c r="AQ45" i="5" s="1"/>
  <c r="G652" i="4"/>
  <c r="F652" i="4"/>
  <c r="AO44" i="5" s="1"/>
  <c r="AW44" i="5" s="1"/>
  <c r="E652" i="4"/>
  <c r="AL44" i="5" s="1"/>
  <c r="AT44" i="5" s="1"/>
  <c r="D652" i="4"/>
  <c r="C652" i="4"/>
  <c r="AI44" i="5" s="1"/>
  <c r="AQ44" i="5" s="1"/>
  <c r="A652" i="4"/>
  <c r="G651" i="4"/>
  <c r="F651" i="4"/>
  <c r="AO43" i="5" s="1"/>
  <c r="AW43" i="5" s="1"/>
  <c r="E651" i="4"/>
  <c r="AL43" i="5" s="1"/>
  <c r="AT43" i="5" s="1"/>
  <c r="D651" i="4"/>
  <c r="C651" i="4"/>
  <c r="AI43" i="5" s="1"/>
  <c r="AQ43" i="5" s="1"/>
  <c r="G650" i="4"/>
  <c r="F650" i="4"/>
  <c r="AO42" i="5" s="1"/>
  <c r="AW42" i="5" s="1"/>
  <c r="E650" i="4"/>
  <c r="AL42" i="5" s="1"/>
  <c r="AT42" i="5" s="1"/>
  <c r="D650" i="4"/>
  <c r="C650" i="4"/>
  <c r="AI42" i="5" s="1"/>
  <c r="AQ42" i="5" s="1"/>
  <c r="B650" i="4"/>
  <c r="G649" i="4"/>
  <c r="F649" i="4"/>
  <c r="AO41" i="5" s="1"/>
  <c r="AW41" i="5" s="1"/>
  <c r="E649" i="4"/>
  <c r="AL41" i="5" s="1"/>
  <c r="AT41" i="5" s="1"/>
  <c r="D649" i="4"/>
  <c r="C649" i="4"/>
  <c r="AI41" i="5" s="1"/>
  <c r="AQ41" i="5" s="1"/>
  <c r="G648" i="4"/>
  <c r="F648" i="4"/>
  <c r="AO40" i="5" s="1"/>
  <c r="AW40" i="5" s="1"/>
  <c r="E648" i="4"/>
  <c r="AL40" i="5" s="1"/>
  <c r="AT40" i="5" s="1"/>
  <c r="D648" i="4"/>
  <c r="C648" i="4"/>
  <c r="AI40" i="5" s="1"/>
  <c r="AQ40" i="5" s="1"/>
  <c r="B648" i="4"/>
  <c r="G647" i="4"/>
  <c r="F647" i="4"/>
  <c r="AO39" i="5" s="1"/>
  <c r="AW39" i="5" s="1"/>
  <c r="E647" i="4"/>
  <c r="AL39" i="5" s="1"/>
  <c r="AT39" i="5" s="1"/>
  <c r="D647" i="4"/>
  <c r="C647" i="4"/>
  <c r="AI39" i="5" s="1"/>
  <c r="AQ39" i="5" s="1"/>
  <c r="G646" i="4"/>
  <c r="F646" i="4"/>
  <c r="AO38" i="5" s="1"/>
  <c r="AW38" i="5" s="1"/>
  <c r="E646" i="4"/>
  <c r="AL38" i="5" s="1"/>
  <c r="AT38" i="5" s="1"/>
  <c r="D646" i="4"/>
  <c r="C646" i="4"/>
  <c r="AI38" i="5" s="1"/>
  <c r="AQ38" i="5" s="1"/>
  <c r="G645" i="4"/>
  <c r="F645" i="4"/>
  <c r="AO37" i="5" s="1"/>
  <c r="AW37" i="5" s="1"/>
  <c r="E645" i="4"/>
  <c r="AL37" i="5" s="1"/>
  <c r="AT37" i="5" s="1"/>
  <c r="D645" i="4"/>
  <c r="C645" i="4"/>
  <c r="AI37" i="5" s="1"/>
  <c r="AQ37" i="5" s="1"/>
  <c r="G644" i="4"/>
  <c r="F644" i="4"/>
  <c r="AO36" i="5" s="1"/>
  <c r="AW36" i="5" s="1"/>
  <c r="E644" i="4"/>
  <c r="AL36" i="5" s="1"/>
  <c r="AT36" i="5" s="1"/>
  <c r="D644" i="4"/>
  <c r="C644" i="4"/>
  <c r="AI36" i="5" s="1"/>
  <c r="AQ36" i="5" s="1"/>
  <c r="G643" i="4"/>
  <c r="F643" i="4"/>
  <c r="AO35" i="5" s="1"/>
  <c r="AW35" i="5" s="1"/>
  <c r="E643" i="4"/>
  <c r="AL35" i="5" s="1"/>
  <c r="AT35" i="5" s="1"/>
  <c r="D643" i="4"/>
  <c r="C643" i="4"/>
  <c r="AI35" i="5" s="1"/>
  <c r="AQ35" i="5" s="1"/>
  <c r="G642" i="4"/>
  <c r="F642" i="4"/>
  <c r="AO34" i="5" s="1"/>
  <c r="AW34" i="5" s="1"/>
  <c r="E642" i="4"/>
  <c r="AL34" i="5" s="1"/>
  <c r="AT34" i="5" s="1"/>
  <c r="D642" i="4"/>
  <c r="C642" i="4"/>
  <c r="AI34" i="5" s="1"/>
  <c r="AQ34" i="5" s="1"/>
  <c r="G641" i="4"/>
  <c r="F641" i="4"/>
  <c r="AO33" i="5" s="1"/>
  <c r="AW33" i="5" s="1"/>
  <c r="E641" i="4"/>
  <c r="AL33" i="5" s="1"/>
  <c r="AT33" i="5" s="1"/>
  <c r="D641" i="4"/>
  <c r="C641" i="4"/>
  <c r="AI33" i="5" s="1"/>
  <c r="AQ33" i="5" s="1"/>
  <c r="G640" i="4"/>
  <c r="F640" i="4"/>
  <c r="AO32" i="5" s="1"/>
  <c r="AW32" i="5" s="1"/>
  <c r="E640" i="4"/>
  <c r="AL32" i="5" s="1"/>
  <c r="AT32" i="5" s="1"/>
  <c r="D640" i="4"/>
  <c r="C640" i="4"/>
  <c r="AI32" i="5" s="1"/>
  <c r="AQ32" i="5" s="1"/>
  <c r="G639" i="4"/>
  <c r="F639" i="4"/>
  <c r="AO31" i="5" s="1"/>
  <c r="AW31" i="5" s="1"/>
  <c r="E639" i="4"/>
  <c r="AL31" i="5" s="1"/>
  <c r="AT31" i="5" s="1"/>
  <c r="D639" i="4"/>
  <c r="C639" i="4"/>
  <c r="AI31" i="5" s="1"/>
  <c r="AQ31" i="5" s="1"/>
  <c r="G638" i="4"/>
  <c r="F638" i="4"/>
  <c r="AO30" i="5" s="1"/>
  <c r="AW30" i="5" s="1"/>
  <c r="E638" i="4"/>
  <c r="AL30" i="5" s="1"/>
  <c r="AT30" i="5" s="1"/>
  <c r="D638" i="4"/>
  <c r="C638" i="4"/>
  <c r="AI30" i="5" s="1"/>
  <c r="AQ30" i="5" s="1"/>
  <c r="G637" i="4"/>
  <c r="F637" i="4"/>
  <c r="AO29" i="5" s="1"/>
  <c r="AW29" i="5" s="1"/>
  <c r="E637" i="4"/>
  <c r="AL29" i="5" s="1"/>
  <c r="AT29" i="5" s="1"/>
  <c r="D637" i="4"/>
  <c r="C637" i="4"/>
  <c r="AI29" i="5" s="1"/>
  <c r="AQ29" i="5" s="1"/>
  <c r="G636" i="4"/>
  <c r="F636" i="4"/>
  <c r="AO28" i="5" s="1"/>
  <c r="AW28" i="5" s="1"/>
  <c r="E636" i="4"/>
  <c r="AL28" i="5" s="1"/>
  <c r="AT28" i="5" s="1"/>
  <c r="D636" i="4"/>
  <c r="C636" i="4"/>
  <c r="AI28" i="5" s="1"/>
  <c r="AQ28" i="5" s="1"/>
  <c r="G635" i="4"/>
  <c r="F635" i="4"/>
  <c r="AO27" i="5" s="1"/>
  <c r="AW27" i="5" s="1"/>
  <c r="E635" i="4"/>
  <c r="AL27" i="5" s="1"/>
  <c r="AT27" i="5" s="1"/>
  <c r="D635" i="4"/>
  <c r="C635" i="4"/>
  <c r="AI27" i="5" s="1"/>
  <c r="AQ27" i="5" s="1"/>
  <c r="G634" i="4"/>
  <c r="F634" i="4"/>
  <c r="AO26" i="5" s="1"/>
  <c r="AW26" i="5" s="1"/>
  <c r="E634" i="4"/>
  <c r="AL26" i="5" s="1"/>
  <c r="AT26" i="5" s="1"/>
  <c r="D634" i="4"/>
  <c r="C634" i="4"/>
  <c r="AI26" i="5" s="1"/>
  <c r="AQ26" i="5" s="1"/>
  <c r="G633" i="4"/>
  <c r="F633" i="4"/>
  <c r="AO25" i="5" s="1"/>
  <c r="AW25" i="5" s="1"/>
  <c r="E633" i="4"/>
  <c r="AL25" i="5" s="1"/>
  <c r="AT25" i="5" s="1"/>
  <c r="D633" i="4"/>
  <c r="C633" i="4"/>
  <c r="AI25" i="5" s="1"/>
  <c r="AQ25" i="5" s="1"/>
  <c r="G632" i="4"/>
  <c r="F632" i="4"/>
  <c r="AO24" i="5" s="1"/>
  <c r="AW24" i="5" s="1"/>
  <c r="E632" i="4"/>
  <c r="AL24" i="5" s="1"/>
  <c r="AT24" i="5" s="1"/>
  <c r="D632" i="4"/>
  <c r="C632" i="4"/>
  <c r="AI24" i="5" s="1"/>
  <c r="AQ24" i="5" s="1"/>
  <c r="G631" i="4"/>
  <c r="F631" i="4"/>
  <c r="AO23" i="5" s="1"/>
  <c r="AW23" i="5" s="1"/>
  <c r="E631" i="4"/>
  <c r="AL23" i="5" s="1"/>
  <c r="AT23" i="5" s="1"/>
  <c r="D631" i="4"/>
  <c r="C631" i="4"/>
  <c r="AI23" i="5" s="1"/>
  <c r="AQ23" i="5" s="1"/>
  <c r="G630" i="4"/>
  <c r="F630" i="4"/>
  <c r="AO22" i="5" s="1"/>
  <c r="AW22" i="5" s="1"/>
  <c r="E630" i="4"/>
  <c r="AL22" i="5" s="1"/>
  <c r="AT22" i="5" s="1"/>
  <c r="D630" i="4"/>
  <c r="C630" i="4"/>
  <c r="AI22" i="5" s="1"/>
  <c r="AQ22" i="5" s="1"/>
  <c r="G629" i="4"/>
  <c r="F629" i="4"/>
  <c r="AO21" i="5" s="1"/>
  <c r="AW21" i="5" s="1"/>
  <c r="E629" i="4"/>
  <c r="AL21" i="5" s="1"/>
  <c r="AT21" i="5" s="1"/>
  <c r="D629" i="4"/>
  <c r="C629" i="4"/>
  <c r="AI21" i="5" s="1"/>
  <c r="AQ21" i="5" s="1"/>
  <c r="G628" i="4"/>
  <c r="F628" i="4"/>
  <c r="AO20" i="5" s="1"/>
  <c r="AW20" i="5" s="1"/>
  <c r="E628" i="4"/>
  <c r="AL20" i="5" s="1"/>
  <c r="AT20" i="5" s="1"/>
  <c r="D628" i="4"/>
  <c r="C628" i="4"/>
  <c r="AI20" i="5" s="1"/>
  <c r="AQ20" i="5" s="1"/>
  <c r="G627" i="4"/>
  <c r="F627" i="4"/>
  <c r="AO19" i="5" s="1"/>
  <c r="AW19" i="5" s="1"/>
  <c r="E627" i="4"/>
  <c r="AL19" i="5" s="1"/>
  <c r="AT19" i="5" s="1"/>
  <c r="D627" i="4"/>
  <c r="C627" i="4"/>
  <c r="AI19" i="5" s="1"/>
  <c r="AQ19" i="5" s="1"/>
  <c r="G626" i="4"/>
  <c r="F626" i="4"/>
  <c r="AO18" i="5" s="1"/>
  <c r="AW18" i="5" s="1"/>
  <c r="E626" i="4"/>
  <c r="AL18" i="5" s="1"/>
  <c r="AT18" i="5" s="1"/>
  <c r="D626" i="4"/>
  <c r="C626" i="4"/>
  <c r="AI18" i="5" s="1"/>
  <c r="AQ18" i="5" s="1"/>
  <c r="G625" i="4"/>
  <c r="F625" i="4"/>
  <c r="AO17" i="5" s="1"/>
  <c r="AW17" i="5" s="1"/>
  <c r="E625" i="4"/>
  <c r="AL17" i="5" s="1"/>
  <c r="AT17" i="5" s="1"/>
  <c r="D625" i="4"/>
  <c r="C625" i="4"/>
  <c r="AI17" i="5" s="1"/>
  <c r="AQ17" i="5" s="1"/>
  <c r="G624" i="4"/>
  <c r="F624" i="4"/>
  <c r="AO16" i="5" s="1"/>
  <c r="AW16" i="5" s="1"/>
  <c r="E624" i="4"/>
  <c r="AL16" i="5" s="1"/>
  <c r="AT16" i="5" s="1"/>
  <c r="D624" i="4"/>
  <c r="C624" i="4"/>
  <c r="AI16" i="5" s="1"/>
  <c r="AQ16" i="5" s="1"/>
  <c r="G623" i="4"/>
  <c r="F623" i="4"/>
  <c r="AO15" i="5" s="1"/>
  <c r="AW15" i="5" s="1"/>
  <c r="E623" i="4"/>
  <c r="AL15" i="5" s="1"/>
  <c r="AT15" i="5" s="1"/>
  <c r="D623" i="4"/>
  <c r="C623" i="4"/>
  <c r="AI15" i="5" s="1"/>
  <c r="AQ15" i="5" s="1"/>
  <c r="G622" i="4"/>
  <c r="F622" i="4"/>
  <c r="AO14" i="5" s="1"/>
  <c r="E622" i="4"/>
  <c r="AL14" i="5" s="1"/>
  <c r="D622" i="4"/>
  <c r="C622" i="4"/>
  <c r="AI14" i="5" s="1"/>
  <c r="G600" i="4"/>
  <c r="F600" i="4"/>
  <c r="E600" i="4"/>
  <c r="D600" i="4"/>
  <c r="C600" i="4"/>
  <c r="AG192" i="5" s="1"/>
  <c r="A600" i="4"/>
  <c r="G599" i="4"/>
  <c r="F599" i="4"/>
  <c r="E599" i="4"/>
  <c r="D599" i="4"/>
  <c r="C599" i="4"/>
  <c r="AG191" i="5" s="1"/>
  <c r="B599" i="4"/>
  <c r="A599" i="4"/>
  <c r="A799" i="4" s="1"/>
  <c r="G598" i="4"/>
  <c r="F598" i="4"/>
  <c r="E598" i="4"/>
  <c r="D598" i="4"/>
  <c r="C598" i="4"/>
  <c r="AG190" i="5" s="1"/>
  <c r="B598" i="4"/>
  <c r="A598" i="4"/>
  <c r="A798" i="4" s="1"/>
  <c r="G597" i="4"/>
  <c r="F597" i="4"/>
  <c r="E597" i="4"/>
  <c r="D597" i="4"/>
  <c r="C597" i="4"/>
  <c r="AG189" i="5" s="1"/>
  <c r="A597" i="4"/>
  <c r="A797" i="4" s="1"/>
  <c r="A997" i="4" s="1"/>
  <c r="B997" i="4" s="1"/>
  <c r="G596" i="4"/>
  <c r="F596" i="4"/>
  <c r="E596" i="4"/>
  <c r="D596" i="4"/>
  <c r="C596" i="4"/>
  <c r="AG188" i="5" s="1"/>
  <c r="B596" i="4"/>
  <c r="A596" i="4"/>
  <c r="A796" i="4" s="1"/>
  <c r="G595" i="4"/>
  <c r="F595" i="4"/>
  <c r="E595" i="4"/>
  <c r="D595" i="4"/>
  <c r="C595" i="4"/>
  <c r="AG187" i="5" s="1"/>
  <c r="B595" i="4"/>
  <c r="A595" i="4"/>
  <c r="A795" i="4" s="1"/>
  <c r="G594" i="4"/>
  <c r="F594" i="4"/>
  <c r="E594" i="4"/>
  <c r="D594" i="4"/>
  <c r="C594" i="4"/>
  <c r="AG186" i="5" s="1"/>
  <c r="B594" i="4"/>
  <c r="A594" i="4"/>
  <c r="A794" i="4" s="1"/>
  <c r="G593" i="4"/>
  <c r="F593" i="4"/>
  <c r="E593" i="4"/>
  <c r="D593" i="4"/>
  <c r="C593" i="4"/>
  <c r="AG185" i="5" s="1"/>
  <c r="B593" i="4"/>
  <c r="A593" i="4"/>
  <c r="A793" i="4" s="1"/>
  <c r="G592" i="4"/>
  <c r="F592" i="4"/>
  <c r="E592" i="4"/>
  <c r="D592" i="4"/>
  <c r="C592" i="4"/>
  <c r="AG184" i="5" s="1"/>
  <c r="A592" i="4"/>
  <c r="B592" i="4" s="1"/>
  <c r="G591" i="4"/>
  <c r="F591" i="4"/>
  <c r="E591" i="4"/>
  <c r="D591" i="4"/>
  <c r="C591" i="4"/>
  <c r="AG183" i="5" s="1"/>
  <c r="A591" i="4"/>
  <c r="A791" i="4" s="1"/>
  <c r="G590" i="4"/>
  <c r="F590" i="4"/>
  <c r="E590" i="4"/>
  <c r="D590" i="4"/>
  <c r="C590" i="4"/>
  <c r="AG182" i="5" s="1"/>
  <c r="B590" i="4"/>
  <c r="A590" i="4"/>
  <c r="A790" i="4" s="1"/>
  <c r="G589" i="4"/>
  <c r="F589" i="4"/>
  <c r="E589" i="4"/>
  <c r="D589" i="4"/>
  <c r="C589" i="4"/>
  <c r="AG181" i="5" s="1"/>
  <c r="A589" i="4"/>
  <c r="A789" i="4" s="1"/>
  <c r="G588" i="4"/>
  <c r="F588" i="4"/>
  <c r="E588" i="4"/>
  <c r="D588" i="4"/>
  <c r="C588" i="4"/>
  <c r="AG180" i="5" s="1"/>
  <c r="A588" i="4"/>
  <c r="G587" i="4"/>
  <c r="F587" i="4"/>
  <c r="E587" i="4"/>
  <c r="D587" i="4"/>
  <c r="C587" i="4"/>
  <c r="AG179" i="5" s="1"/>
  <c r="B587" i="4"/>
  <c r="A587" i="4"/>
  <c r="A787" i="4" s="1"/>
  <c r="G586" i="4"/>
  <c r="F586" i="4"/>
  <c r="E586" i="4"/>
  <c r="D586" i="4"/>
  <c r="C586" i="4"/>
  <c r="AG178" i="5" s="1"/>
  <c r="B586" i="4"/>
  <c r="A586" i="4"/>
  <c r="A786" i="4" s="1"/>
  <c r="G585" i="4"/>
  <c r="F585" i="4"/>
  <c r="E585" i="4"/>
  <c r="D585" i="4"/>
  <c r="C585" i="4"/>
  <c r="AG177" i="5" s="1"/>
  <c r="A585" i="4"/>
  <c r="A785" i="4" s="1"/>
  <c r="A985" i="4" s="1"/>
  <c r="B985" i="4" s="1"/>
  <c r="G584" i="4"/>
  <c r="F584" i="4"/>
  <c r="E584" i="4"/>
  <c r="D584" i="4"/>
  <c r="C584" i="4"/>
  <c r="AG176" i="5" s="1"/>
  <c r="B584" i="4"/>
  <c r="A584" i="4"/>
  <c r="A784" i="4" s="1"/>
  <c r="G583" i="4"/>
  <c r="F583" i="4"/>
  <c r="E583" i="4"/>
  <c r="D583" i="4"/>
  <c r="C583" i="4"/>
  <c r="AG175" i="5" s="1"/>
  <c r="B583" i="4"/>
  <c r="A583" i="4"/>
  <c r="A783" i="4" s="1"/>
  <c r="G582" i="4"/>
  <c r="F582" i="4"/>
  <c r="E582" i="4"/>
  <c r="D582" i="4"/>
  <c r="C582" i="4"/>
  <c r="AG174" i="5" s="1"/>
  <c r="B582" i="4"/>
  <c r="A582" i="4"/>
  <c r="A782" i="4" s="1"/>
  <c r="G581" i="4"/>
  <c r="F581" i="4"/>
  <c r="E581" i="4"/>
  <c r="D581" i="4"/>
  <c r="C581" i="4"/>
  <c r="AG173" i="5" s="1"/>
  <c r="B581" i="4"/>
  <c r="A581" i="4"/>
  <c r="A781" i="4" s="1"/>
  <c r="G580" i="4"/>
  <c r="F580" i="4"/>
  <c r="E580" i="4"/>
  <c r="D580" i="4"/>
  <c r="C580" i="4"/>
  <c r="AG172" i="5" s="1"/>
  <c r="A580" i="4"/>
  <c r="A780" i="4" s="1"/>
  <c r="G579" i="4"/>
  <c r="F579" i="4"/>
  <c r="E579" i="4"/>
  <c r="D579" i="4"/>
  <c r="C579" i="4"/>
  <c r="AG171" i="5" s="1"/>
  <c r="A579" i="4"/>
  <c r="A779" i="4" s="1"/>
  <c r="G578" i="4"/>
  <c r="F578" i="4"/>
  <c r="E578" i="4"/>
  <c r="D578" i="4"/>
  <c r="C578" i="4"/>
  <c r="AG170" i="5" s="1"/>
  <c r="B578" i="4"/>
  <c r="A578" i="4"/>
  <c r="A778" i="4" s="1"/>
  <c r="G577" i="4"/>
  <c r="F577" i="4"/>
  <c r="E577" i="4"/>
  <c r="D577" i="4"/>
  <c r="C577" i="4"/>
  <c r="AG169" i="5" s="1"/>
  <c r="A577" i="4"/>
  <c r="A777" i="4" s="1"/>
  <c r="G576" i="4"/>
  <c r="F576" i="4"/>
  <c r="E576" i="4"/>
  <c r="D576" i="4"/>
  <c r="C576" i="4"/>
  <c r="AG168" i="5" s="1"/>
  <c r="A576" i="4"/>
  <c r="G575" i="4"/>
  <c r="F575" i="4"/>
  <c r="E575" i="4"/>
  <c r="D575" i="4"/>
  <c r="C575" i="4"/>
  <c r="AG167" i="5" s="1"/>
  <c r="B575" i="4"/>
  <c r="A575" i="4"/>
  <c r="A775" i="4" s="1"/>
  <c r="G574" i="4"/>
  <c r="F574" i="4"/>
  <c r="E574" i="4"/>
  <c r="D574" i="4"/>
  <c r="C574" i="4"/>
  <c r="AG166" i="5" s="1"/>
  <c r="B574" i="4"/>
  <c r="A574" i="4"/>
  <c r="A774" i="4" s="1"/>
  <c r="G573" i="4"/>
  <c r="F573" i="4"/>
  <c r="E573" i="4"/>
  <c r="D573" i="4"/>
  <c r="C573" i="4"/>
  <c r="AG165" i="5" s="1"/>
  <c r="A573" i="4"/>
  <c r="A773" i="4" s="1"/>
  <c r="A973" i="4" s="1"/>
  <c r="B973" i="4" s="1"/>
  <c r="G572" i="4"/>
  <c r="F572" i="4"/>
  <c r="E572" i="4"/>
  <c r="D572" i="4"/>
  <c r="C572" i="4"/>
  <c r="AG164" i="5" s="1"/>
  <c r="B572" i="4"/>
  <c r="A572" i="4"/>
  <c r="A772" i="4" s="1"/>
  <c r="G571" i="4"/>
  <c r="F571" i="4"/>
  <c r="E571" i="4"/>
  <c r="D571" i="4"/>
  <c r="C571" i="4"/>
  <c r="AG163" i="5" s="1"/>
  <c r="B571" i="4"/>
  <c r="A571" i="4"/>
  <c r="A771" i="4" s="1"/>
  <c r="G570" i="4"/>
  <c r="F570" i="4"/>
  <c r="E570" i="4"/>
  <c r="D570" i="4"/>
  <c r="C570" i="4"/>
  <c r="AG162" i="5" s="1"/>
  <c r="B570" i="4"/>
  <c r="A570" i="4"/>
  <c r="A770" i="4" s="1"/>
  <c r="G569" i="4"/>
  <c r="F569" i="4"/>
  <c r="E569" i="4"/>
  <c r="D569" i="4"/>
  <c r="C569" i="4"/>
  <c r="AG161" i="5" s="1"/>
  <c r="B569" i="4"/>
  <c r="A569" i="4"/>
  <c r="A769" i="4" s="1"/>
  <c r="G568" i="4"/>
  <c r="F568" i="4"/>
  <c r="E568" i="4"/>
  <c r="D568" i="4"/>
  <c r="C568" i="4"/>
  <c r="AG160" i="5" s="1"/>
  <c r="A568" i="4"/>
  <c r="A768" i="4" s="1"/>
  <c r="G567" i="4"/>
  <c r="F567" i="4"/>
  <c r="E567" i="4"/>
  <c r="D567" i="4"/>
  <c r="C567" i="4"/>
  <c r="AG159" i="5" s="1"/>
  <c r="A567" i="4"/>
  <c r="A767" i="4" s="1"/>
  <c r="G566" i="4"/>
  <c r="F566" i="4"/>
  <c r="E566" i="4"/>
  <c r="D566" i="4"/>
  <c r="C566" i="4"/>
  <c r="AG158" i="5" s="1"/>
  <c r="B566" i="4"/>
  <c r="A566" i="4"/>
  <c r="A766" i="4" s="1"/>
  <c r="G565" i="4"/>
  <c r="F565" i="4"/>
  <c r="E565" i="4"/>
  <c r="D565" i="4"/>
  <c r="C565" i="4"/>
  <c r="AG157" i="5" s="1"/>
  <c r="A565" i="4"/>
  <c r="A765" i="4" s="1"/>
  <c r="G564" i="4"/>
  <c r="F564" i="4"/>
  <c r="E564" i="4"/>
  <c r="D564" i="4"/>
  <c r="C564" i="4"/>
  <c r="AG156" i="5" s="1"/>
  <c r="A564" i="4"/>
  <c r="G563" i="4"/>
  <c r="F563" i="4"/>
  <c r="E563" i="4"/>
  <c r="D563" i="4"/>
  <c r="C563" i="4"/>
  <c r="AG155" i="5" s="1"/>
  <c r="B563" i="4"/>
  <c r="A563" i="4"/>
  <c r="A763" i="4" s="1"/>
  <c r="G562" i="4"/>
  <c r="F562" i="4"/>
  <c r="E562" i="4"/>
  <c r="D562" i="4"/>
  <c r="C562" i="4"/>
  <c r="AG154" i="5" s="1"/>
  <c r="B562" i="4"/>
  <c r="A562" i="4"/>
  <c r="A762" i="4" s="1"/>
  <c r="G561" i="4"/>
  <c r="F561" i="4"/>
  <c r="E561" i="4"/>
  <c r="D561" i="4"/>
  <c r="C561" i="4"/>
  <c r="AG153" i="5" s="1"/>
  <c r="A561" i="4"/>
  <c r="A761" i="4" s="1"/>
  <c r="A961" i="4" s="1"/>
  <c r="B961" i="4" s="1"/>
  <c r="G560" i="4"/>
  <c r="F560" i="4"/>
  <c r="E560" i="4"/>
  <c r="D560" i="4"/>
  <c r="C560" i="4"/>
  <c r="AG152" i="5" s="1"/>
  <c r="B560" i="4"/>
  <c r="A560" i="4"/>
  <c r="A760" i="4" s="1"/>
  <c r="G559" i="4"/>
  <c r="F559" i="4"/>
  <c r="E559" i="4"/>
  <c r="D559" i="4"/>
  <c r="C559" i="4"/>
  <c r="AG151" i="5" s="1"/>
  <c r="B559" i="4"/>
  <c r="A559" i="4"/>
  <c r="A759" i="4" s="1"/>
  <c r="G558" i="4"/>
  <c r="F558" i="4"/>
  <c r="E558" i="4"/>
  <c r="D558" i="4"/>
  <c r="C558" i="4"/>
  <c r="AG150" i="5" s="1"/>
  <c r="B558" i="4"/>
  <c r="A558" i="4"/>
  <c r="A758" i="4" s="1"/>
  <c r="G557" i="4"/>
  <c r="F557" i="4"/>
  <c r="E557" i="4"/>
  <c r="D557" i="4"/>
  <c r="C557" i="4"/>
  <c r="AG149" i="5" s="1"/>
  <c r="B557" i="4"/>
  <c r="A557" i="4"/>
  <c r="A757" i="4" s="1"/>
  <c r="G556" i="4"/>
  <c r="F556" i="4"/>
  <c r="E556" i="4"/>
  <c r="D556" i="4"/>
  <c r="C556" i="4"/>
  <c r="AG148" i="5" s="1"/>
  <c r="A556" i="4"/>
  <c r="A756" i="4" s="1"/>
  <c r="G555" i="4"/>
  <c r="F555" i="4"/>
  <c r="E555" i="4"/>
  <c r="D555" i="4"/>
  <c r="C555" i="4"/>
  <c r="AG147" i="5" s="1"/>
  <c r="A555" i="4"/>
  <c r="A755" i="4" s="1"/>
  <c r="G554" i="4"/>
  <c r="F554" i="4"/>
  <c r="E554" i="4"/>
  <c r="D554" i="4"/>
  <c r="C554" i="4"/>
  <c r="AG146" i="5" s="1"/>
  <c r="B554" i="4"/>
  <c r="A554" i="4"/>
  <c r="A754" i="4" s="1"/>
  <c r="G553" i="4"/>
  <c r="F553" i="4"/>
  <c r="E553" i="4"/>
  <c r="D553" i="4"/>
  <c r="C553" i="4"/>
  <c r="AG145" i="5" s="1"/>
  <c r="A553" i="4"/>
  <c r="A753" i="4" s="1"/>
  <c r="G552" i="4"/>
  <c r="F552" i="4"/>
  <c r="E552" i="4"/>
  <c r="D552" i="4"/>
  <c r="C552" i="4"/>
  <c r="AG144" i="5" s="1"/>
  <c r="A552" i="4"/>
  <c r="G551" i="4"/>
  <c r="F551" i="4"/>
  <c r="E551" i="4"/>
  <c r="D551" i="4"/>
  <c r="C551" i="4"/>
  <c r="AG143" i="5" s="1"/>
  <c r="B551" i="4"/>
  <c r="A551" i="4"/>
  <c r="A751" i="4" s="1"/>
  <c r="G550" i="4"/>
  <c r="F550" i="4"/>
  <c r="E550" i="4"/>
  <c r="D550" i="4"/>
  <c r="C550" i="4"/>
  <c r="AG142" i="5" s="1"/>
  <c r="B550" i="4"/>
  <c r="A550" i="4"/>
  <c r="A750" i="4" s="1"/>
  <c r="G549" i="4"/>
  <c r="F549" i="4"/>
  <c r="E549" i="4"/>
  <c r="D549" i="4"/>
  <c r="C549" i="4"/>
  <c r="AG141" i="5" s="1"/>
  <c r="A549" i="4"/>
  <c r="A749" i="4" s="1"/>
  <c r="A949" i="4" s="1"/>
  <c r="B949" i="4" s="1"/>
  <c r="G548" i="4"/>
  <c r="F548" i="4"/>
  <c r="E548" i="4"/>
  <c r="D548" i="4"/>
  <c r="C548" i="4"/>
  <c r="AG140" i="5" s="1"/>
  <c r="B548" i="4"/>
  <c r="A548" i="4"/>
  <c r="A748" i="4" s="1"/>
  <c r="G547" i="4"/>
  <c r="F547" i="4"/>
  <c r="E547" i="4"/>
  <c r="D547" i="4"/>
  <c r="C547" i="4"/>
  <c r="AG139" i="5" s="1"/>
  <c r="B547" i="4"/>
  <c r="A547" i="4"/>
  <c r="A747" i="4" s="1"/>
  <c r="G546" i="4"/>
  <c r="F546" i="4"/>
  <c r="E546" i="4"/>
  <c r="D546" i="4"/>
  <c r="C546" i="4"/>
  <c r="AG138" i="5" s="1"/>
  <c r="B546" i="4"/>
  <c r="A546" i="4"/>
  <c r="A746" i="4" s="1"/>
  <c r="G545" i="4"/>
  <c r="F545" i="4"/>
  <c r="E545" i="4"/>
  <c r="D545" i="4"/>
  <c r="C545" i="4"/>
  <c r="AG137" i="5" s="1"/>
  <c r="B545" i="4"/>
  <c r="A545" i="4"/>
  <c r="A745" i="4" s="1"/>
  <c r="G544" i="4"/>
  <c r="F544" i="4"/>
  <c r="E544" i="4"/>
  <c r="D544" i="4"/>
  <c r="C544" i="4"/>
  <c r="AG136" i="5" s="1"/>
  <c r="A544" i="4"/>
  <c r="B544" i="4" s="1"/>
  <c r="G543" i="4"/>
  <c r="F543" i="4"/>
  <c r="E543" i="4"/>
  <c r="D543" i="4"/>
  <c r="C543" i="4"/>
  <c r="AG135" i="5" s="1"/>
  <c r="A543" i="4"/>
  <c r="A743" i="4" s="1"/>
  <c r="G542" i="4"/>
  <c r="F542" i="4"/>
  <c r="E542" i="4"/>
  <c r="D542" i="4"/>
  <c r="C542" i="4"/>
  <c r="AG134" i="5" s="1"/>
  <c r="B542" i="4"/>
  <c r="A542" i="4"/>
  <c r="A742" i="4" s="1"/>
  <c r="G541" i="4"/>
  <c r="F541" i="4"/>
  <c r="E541" i="4"/>
  <c r="D541" i="4"/>
  <c r="C541" i="4"/>
  <c r="AG133" i="5" s="1"/>
  <c r="A541" i="4"/>
  <c r="A741" i="4" s="1"/>
  <c r="G540" i="4"/>
  <c r="F540" i="4"/>
  <c r="E540" i="4"/>
  <c r="D540" i="4"/>
  <c r="C540" i="4"/>
  <c r="AG132" i="5" s="1"/>
  <c r="A540" i="4"/>
  <c r="G539" i="4"/>
  <c r="F539" i="4"/>
  <c r="E539" i="4"/>
  <c r="D539" i="4"/>
  <c r="C539" i="4"/>
  <c r="AG131" i="5" s="1"/>
  <c r="B539" i="4"/>
  <c r="A539" i="4"/>
  <c r="A739" i="4" s="1"/>
  <c r="G538" i="4"/>
  <c r="F538" i="4"/>
  <c r="E538" i="4"/>
  <c r="D538" i="4"/>
  <c r="C538" i="4"/>
  <c r="AG130" i="5" s="1"/>
  <c r="B538" i="4"/>
  <c r="A538" i="4"/>
  <c r="A738" i="4" s="1"/>
  <c r="G537" i="4"/>
  <c r="F537" i="4"/>
  <c r="E537" i="4"/>
  <c r="D537" i="4"/>
  <c r="C537" i="4"/>
  <c r="AG129" i="5" s="1"/>
  <c r="A537" i="4"/>
  <c r="A737" i="4" s="1"/>
  <c r="A937" i="4" s="1"/>
  <c r="B937" i="4" s="1"/>
  <c r="G536" i="4"/>
  <c r="F536" i="4"/>
  <c r="E536" i="4"/>
  <c r="D536" i="4"/>
  <c r="C536" i="4"/>
  <c r="AG128" i="5" s="1"/>
  <c r="B536" i="4"/>
  <c r="A536" i="4"/>
  <c r="A736" i="4" s="1"/>
  <c r="G535" i="4"/>
  <c r="F535" i="4"/>
  <c r="E535" i="4"/>
  <c r="D535" i="4"/>
  <c r="C535" i="4"/>
  <c r="AG127" i="5" s="1"/>
  <c r="B535" i="4"/>
  <c r="A535" i="4"/>
  <c r="A735" i="4" s="1"/>
  <c r="G534" i="4"/>
  <c r="F534" i="4"/>
  <c r="E534" i="4"/>
  <c r="D534" i="4"/>
  <c r="C534" i="4"/>
  <c r="AG126" i="5" s="1"/>
  <c r="B534" i="4"/>
  <c r="A534" i="4"/>
  <c r="A734" i="4" s="1"/>
  <c r="G533" i="4"/>
  <c r="F533" i="4"/>
  <c r="E533" i="4"/>
  <c r="D533" i="4"/>
  <c r="C533" i="4"/>
  <c r="AG125" i="5" s="1"/>
  <c r="B533" i="4"/>
  <c r="A533" i="4"/>
  <c r="A733" i="4" s="1"/>
  <c r="G532" i="4"/>
  <c r="F532" i="4"/>
  <c r="E532" i="4"/>
  <c r="D532" i="4"/>
  <c r="C532" i="4"/>
  <c r="AG124" i="5" s="1"/>
  <c r="A532" i="4"/>
  <c r="B532" i="4" s="1"/>
  <c r="G531" i="4"/>
  <c r="F531" i="4"/>
  <c r="E531" i="4"/>
  <c r="D531" i="4"/>
  <c r="C531" i="4"/>
  <c r="AG123" i="5" s="1"/>
  <c r="A531" i="4"/>
  <c r="A731" i="4" s="1"/>
  <c r="G530" i="4"/>
  <c r="F530" i="4"/>
  <c r="E530" i="4"/>
  <c r="D530" i="4"/>
  <c r="C530" i="4"/>
  <c r="AG122" i="5" s="1"/>
  <c r="B530" i="4"/>
  <c r="A530" i="4"/>
  <c r="A730" i="4" s="1"/>
  <c r="G529" i="4"/>
  <c r="F529" i="4"/>
  <c r="E529" i="4"/>
  <c r="D529" i="4"/>
  <c r="C529" i="4"/>
  <c r="AG121" i="5" s="1"/>
  <c r="A529" i="4"/>
  <c r="A729" i="4" s="1"/>
  <c r="G528" i="4"/>
  <c r="F528" i="4"/>
  <c r="E528" i="4"/>
  <c r="D528" i="4"/>
  <c r="C528" i="4"/>
  <c r="AG120" i="5" s="1"/>
  <c r="A528" i="4"/>
  <c r="G527" i="4"/>
  <c r="F527" i="4"/>
  <c r="E527" i="4"/>
  <c r="D527" i="4"/>
  <c r="C527" i="4"/>
  <c r="AG119" i="5" s="1"/>
  <c r="B527" i="4"/>
  <c r="A527" i="4"/>
  <c r="A727" i="4" s="1"/>
  <c r="G526" i="4"/>
  <c r="F526" i="4"/>
  <c r="E526" i="4"/>
  <c r="D526" i="4"/>
  <c r="C526" i="4"/>
  <c r="AG118" i="5" s="1"/>
  <c r="B526" i="4"/>
  <c r="A526" i="4"/>
  <c r="A726" i="4" s="1"/>
  <c r="G525" i="4"/>
  <c r="F525" i="4"/>
  <c r="E525" i="4"/>
  <c r="D525" i="4"/>
  <c r="C525" i="4"/>
  <c r="AG117" i="5" s="1"/>
  <c r="A525" i="4"/>
  <c r="A725" i="4" s="1"/>
  <c r="A925" i="4" s="1"/>
  <c r="B925" i="4" s="1"/>
  <c r="G524" i="4"/>
  <c r="F524" i="4"/>
  <c r="E524" i="4"/>
  <c r="D524" i="4"/>
  <c r="C524" i="4"/>
  <c r="AG116" i="5" s="1"/>
  <c r="B524" i="4"/>
  <c r="A524" i="4"/>
  <c r="A724" i="4" s="1"/>
  <c r="G523" i="4"/>
  <c r="F523" i="4"/>
  <c r="E523" i="4"/>
  <c r="D523" i="4"/>
  <c r="C523" i="4"/>
  <c r="AG115" i="5" s="1"/>
  <c r="B523" i="4"/>
  <c r="A523" i="4"/>
  <c r="A723" i="4" s="1"/>
  <c r="G522" i="4"/>
  <c r="F522" i="4"/>
  <c r="E522" i="4"/>
  <c r="D522" i="4"/>
  <c r="C522" i="4"/>
  <c r="AG114" i="5" s="1"/>
  <c r="B522" i="4"/>
  <c r="A522" i="4"/>
  <c r="A722" i="4" s="1"/>
  <c r="G521" i="4"/>
  <c r="F521" i="4"/>
  <c r="E521" i="4"/>
  <c r="D521" i="4"/>
  <c r="C521" i="4"/>
  <c r="AG113" i="5" s="1"/>
  <c r="B521" i="4"/>
  <c r="A521" i="4"/>
  <c r="A721" i="4" s="1"/>
  <c r="G520" i="4"/>
  <c r="F520" i="4"/>
  <c r="E520" i="4"/>
  <c r="D520" i="4"/>
  <c r="C520" i="4"/>
  <c r="AG112" i="5" s="1"/>
  <c r="A520" i="4"/>
  <c r="B520" i="4" s="1"/>
  <c r="G519" i="4"/>
  <c r="F519" i="4"/>
  <c r="E519" i="4"/>
  <c r="D519" i="4"/>
  <c r="C519" i="4"/>
  <c r="AG111" i="5" s="1"/>
  <c r="A519" i="4"/>
  <c r="A719" i="4" s="1"/>
  <c r="G518" i="4"/>
  <c r="F518" i="4"/>
  <c r="E518" i="4"/>
  <c r="D518" i="4"/>
  <c r="C518" i="4"/>
  <c r="AG110" i="5" s="1"/>
  <c r="B518" i="4"/>
  <c r="A518" i="4"/>
  <c r="A718" i="4" s="1"/>
  <c r="G517" i="4"/>
  <c r="F517" i="4"/>
  <c r="E517" i="4"/>
  <c r="D517" i="4"/>
  <c r="C517" i="4"/>
  <c r="AG109" i="5" s="1"/>
  <c r="A517" i="4"/>
  <c r="A717" i="4" s="1"/>
  <c r="G516" i="4"/>
  <c r="F516" i="4"/>
  <c r="E516" i="4"/>
  <c r="D516" i="4"/>
  <c r="C516" i="4"/>
  <c r="AG108" i="5" s="1"/>
  <c r="A516" i="4"/>
  <c r="G515" i="4"/>
  <c r="F515" i="4"/>
  <c r="E515" i="4"/>
  <c r="D515" i="4"/>
  <c r="C515" i="4"/>
  <c r="AG107" i="5" s="1"/>
  <c r="B515" i="4"/>
  <c r="A515" i="4"/>
  <c r="A715" i="4" s="1"/>
  <c r="G514" i="4"/>
  <c r="F514" i="4"/>
  <c r="E514" i="4"/>
  <c r="D514" i="4"/>
  <c r="C514" i="4"/>
  <c r="AG106" i="5" s="1"/>
  <c r="B514" i="4"/>
  <c r="A514" i="4"/>
  <c r="A714" i="4" s="1"/>
  <c r="G513" i="4"/>
  <c r="F513" i="4"/>
  <c r="E513" i="4"/>
  <c r="D513" i="4"/>
  <c r="C513" i="4"/>
  <c r="AG105" i="5" s="1"/>
  <c r="A513" i="4"/>
  <c r="A713" i="4" s="1"/>
  <c r="A913" i="4" s="1"/>
  <c r="B913" i="4" s="1"/>
  <c r="G512" i="4"/>
  <c r="F512" i="4"/>
  <c r="E512" i="4"/>
  <c r="D512" i="4"/>
  <c r="C512" i="4"/>
  <c r="AG104" i="5" s="1"/>
  <c r="B512" i="4"/>
  <c r="A512" i="4"/>
  <c r="A712" i="4" s="1"/>
  <c r="G511" i="4"/>
  <c r="F511" i="4"/>
  <c r="E511" i="4"/>
  <c r="D511" i="4"/>
  <c r="C511" i="4"/>
  <c r="AG103" i="5" s="1"/>
  <c r="B511" i="4"/>
  <c r="A511" i="4"/>
  <c r="A711" i="4" s="1"/>
  <c r="G510" i="4"/>
  <c r="F510" i="4"/>
  <c r="E510" i="4"/>
  <c r="D510" i="4"/>
  <c r="C510" i="4"/>
  <c r="AG102" i="5" s="1"/>
  <c r="B510" i="4"/>
  <c r="A510" i="4"/>
  <c r="A710" i="4" s="1"/>
  <c r="G509" i="4"/>
  <c r="F509" i="4"/>
  <c r="E509" i="4"/>
  <c r="D509" i="4"/>
  <c r="C509" i="4"/>
  <c r="AG101" i="5" s="1"/>
  <c r="B509" i="4"/>
  <c r="A509" i="4"/>
  <c r="A709" i="4" s="1"/>
  <c r="G508" i="4"/>
  <c r="F508" i="4"/>
  <c r="E508" i="4"/>
  <c r="D508" i="4"/>
  <c r="C508" i="4"/>
  <c r="AG100" i="5" s="1"/>
  <c r="A508" i="4"/>
  <c r="A708" i="4" s="1"/>
  <c r="G507" i="4"/>
  <c r="F507" i="4"/>
  <c r="E507" i="4"/>
  <c r="D507" i="4"/>
  <c r="C507" i="4"/>
  <c r="AG99" i="5" s="1"/>
  <c r="A507" i="4"/>
  <c r="A707" i="4" s="1"/>
  <c r="G506" i="4"/>
  <c r="F506" i="4"/>
  <c r="E506" i="4"/>
  <c r="D506" i="4"/>
  <c r="C506" i="4"/>
  <c r="AG98" i="5" s="1"/>
  <c r="B506" i="4"/>
  <c r="A506" i="4"/>
  <c r="A706" i="4" s="1"/>
  <c r="G505" i="4"/>
  <c r="F505" i="4"/>
  <c r="E505" i="4"/>
  <c r="D505" i="4"/>
  <c r="C505" i="4"/>
  <c r="AG97" i="5" s="1"/>
  <c r="A505" i="4"/>
  <c r="A705" i="4" s="1"/>
  <c r="G504" i="4"/>
  <c r="F504" i="4"/>
  <c r="E504" i="4"/>
  <c r="D504" i="4"/>
  <c r="C504" i="4"/>
  <c r="AG96" i="5" s="1"/>
  <c r="A504" i="4"/>
  <c r="G503" i="4"/>
  <c r="F503" i="4"/>
  <c r="E503" i="4"/>
  <c r="D503" i="4"/>
  <c r="C503" i="4"/>
  <c r="AG95" i="5" s="1"/>
  <c r="B503" i="4"/>
  <c r="A503" i="4"/>
  <c r="A703" i="4" s="1"/>
  <c r="G502" i="4"/>
  <c r="F502" i="4"/>
  <c r="E502" i="4"/>
  <c r="D502" i="4"/>
  <c r="C502" i="4"/>
  <c r="AG94" i="5" s="1"/>
  <c r="B502" i="4"/>
  <c r="A502" i="4"/>
  <c r="A702" i="4" s="1"/>
  <c r="G501" i="4"/>
  <c r="F501" i="4"/>
  <c r="E501" i="4"/>
  <c r="D501" i="4"/>
  <c r="C501" i="4"/>
  <c r="AG93" i="5" s="1"/>
  <c r="A501" i="4"/>
  <c r="A701" i="4" s="1"/>
  <c r="A901" i="4" s="1"/>
  <c r="B901" i="4" s="1"/>
  <c r="G500" i="4"/>
  <c r="F500" i="4"/>
  <c r="E500" i="4"/>
  <c r="D500" i="4"/>
  <c r="C500" i="4"/>
  <c r="AG92" i="5" s="1"/>
  <c r="B500" i="4"/>
  <c r="A500" i="4"/>
  <c r="A700" i="4" s="1"/>
  <c r="G499" i="4"/>
  <c r="F499" i="4"/>
  <c r="E499" i="4"/>
  <c r="D499" i="4"/>
  <c r="C499" i="4"/>
  <c r="AG91" i="5" s="1"/>
  <c r="A499" i="4"/>
  <c r="A699" i="4" s="1"/>
  <c r="G498" i="4"/>
  <c r="F498" i="4"/>
  <c r="E498" i="4"/>
  <c r="D498" i="4"/>
  <c r="C498" i="4"/>
  <c r="AG90" i="5" s="1"/>
  <c r="B498" i="4"/>
  <c r="A498" i="4"/>
  <c r="A698" i="4" s="1"/>
  <c r="G497" i="4"/>
  <c r="F497" i="4"/>
  <c r="E497" i="4"/>
  <c r="D497" i="4"/>
  <c r="C497" i="4"/>
  <c r="AG89" i="5" s="1"/>
  <c r="B497" i="4"/>
  <c r="A497" i="4"/>
  <c r="A697" i="4" s="1"/>
  <c r="G496" i="4"/>
  <c r="F496" i="4"/>
  <c r="E496" i="4"/>
  <c r="D496" i="4"/>
  <c r="C496" i="4"/>
  <c r="AG88" i="5" s="1"/>
  <c r="A496" i="4"/>
  <c r="A696" i="4" s="1"/>
  <c r="G495" i="4"/>
  <c r="F495" i="4"/>
  <c r="E495" i="4"/>
  <c r="D495" i="4"/>
  <c r="C495" i="4"/>
  <c r="AG87" i="5" s="1"/>
  <c r="A495" i="4"/>
  <c r="A695" i="4" s="1"/>
  <c r="G494" i="4"/>
  <c r="F494" i="4"/>
  <c r="E494" i="4"/>
  <c r="D494" i="4"/>
  <c r="C494" i="4"/>
  <c r="AG86" i="5" s="1"/>
  <c r="B494" i="4"/>
  <c r="A494" i="4"/>
  <c r="A694" i="4" s="1"/>
  <c r="G493" i="4"/>
  <c r="F493" i="4"/>
  <c r="E493" i="4"/>
  <c r="D493" i="4"/>
  <c r="C493" i="4"/>
  <c r="AG85" i="5" s="1"/>
  <c r="A493" i="4"/>
  <c r="A693" i="4" s="1"/>
  <c r="G492" i="4"/>
  <c r="F492" i="4"/>
  <c r="E492" i="4"/>
  <c r="D492" i="4"/>
  <c r="C492" i="4"/>
  <c r="AG84" i="5" s="1"/>
  <c r="A492" i="4"/>
  <c r="G491" i="4"/>
  <c r="F491" i="4"/>
  <c r="E491" i="4"/>
  <c r="D491" i="4"/>
  <c r="C491" i="4"/>
  <c r="AG83" i="5" s="1"/>
  <c r="B491" i="4"/>
  <c r="A491" i="4"/>
  <c r="A691" i="4" s="1"/>
  <c r="G490" i="4"/>
  <c r="F490" i="4"/>
  <c r="E490" i="4"/>
  <c r="D490" i="4"/>
  <c r="C490" i="4"/>
  <c r="AG82" i="5" s="1"/>
  <c r="B490" i="4"/>
  <c r="A490" i="4"/>
  <c r="A690" i="4" s="1"/>
  <c r="G489" i="4"/>
  <c r="F489" i="4"/>
  <c r="E489" i="4"/>
  <c r="D489" i="4"/>
  <c r="C489" i="4"/>
  <c r="AG81" i="5" s="1"/>
  <c r="A489" i="4"/>
  <c r="G488" i="4"/>
  <c r="F488" i="4"/>
  <c r="E488" i="4"/>
  <c r="D488" i="4"/>
  <c r="C488" i="4"/>
  <c r="AG80" i="5" s="1"/>
  <c r="B488" i="4"/>
  <c r="A488" i="4"/>
  <c r="A688" i="4" s="1"/>
  <c r="G487" i="4"/>
  <c r="F487" i="4"/>
  <c r="E487" i="4"/>
  <c r="D487" i="4"/>
  <c r="C487" i="4"/>
  <c r="AG79" i="5" s="1"/>
  <c r="A487" i="4"/>
  <c r="A687" i="4" s="1"/>
  <c r="G486" i="4"/>
  <c r="F486" i="4"/>
  <c r="E486" i="4"/>
  <c r="D486" i="4"/>
  <c r="C486" i="4"/>
  <c r="AG78" i="5" s="1"/>
  <c r="B486" i="4"/>
  <c r="A486" i="4"/>
  <c r="A686" i="4" s="1"/>
  <c r="G485" i="4"/>
  <c r="F485" i="4"/>
  <c r="E485" i="4"/>
  <c r="D485" i="4"/>
  <c r="C485" i="4"/>
  <c r="AG77" i="5" s="1"/>
  <c r="B485" i="4"/>
  <c r="A485" i="4"/>
  <c r="A685" i="4" s="1"/>
  <c r="G484" i="4"/>
  <c r="F484" i="4"/>
  <c r="E484" i="4"/>
  <c r="D484" i="4"/>
  <c r="C484" i="4"/>
  <c r="AG76" i="5" s="1"/>
  <c r="A484" i="4"/>
  <c r="A684" i="4" s="1"/>
  <c r="G483" i="4"/>
  <c r="F483" i="4"/>
  <c r="E483" i="4"/>
  <c r="D483" i="4"/>
  <c r="C483" i="4"/>
  <c r="AG75" i="5" s="1"/>
  <c r="A483" i="4"/>
  <c r="A683" i="4" s="1"/>
  <c r="G482" i="4"/>
  <c r="F482" i="4"/>
  <c r="E482" i="4"/>
  <c r="D482" i="4"/>
  <c r="C482" i="4"/>
  <c r="AG74" i="5" s="1"/>
  <c r="B482" i="4"/>
  <c r="A482" i="4"/>
  <c r="A682" i="4" s="1"/>
  <c r="G481" i="4"/>
  <c r="F481" i="4"/>
  <c r="E481" i="4"/>
  <c r="D481" i="4"/>
  <c r="C481" i="4"/>
  <c r="AG73" i="5" s="1"/>
  <c r="A481" i="4"/>
  <c r="B481" i="4" s="1"/>
  <c r="G480" i="4"/>
  <c r="F480" i="4"/>
  <c r="E480" i="4"/>
  <c r="D480" i="4"/>
  <c r="C480" i="4"/>
  <c r="AG72" i="5" s="1"/>
  <c r="A480" i="4"/>
  <c r="G479" i="4"/>
  <c r="F479" i="4"/>
  <c r="E479" i="4"/>
  <c r="D479" i="4"/>
  <c r="C479" i="4"/>
  <c r="AG71" i="5" s="1"/>
  <c r="B479" i="4"/>
  <c r="A479" i="4"/>
  <c r="A679" i="4" s="1"/>
  <c r="G478" i="4"/>
  <c r="F478" i="4"/>
  <c r="E478" i="4"/>
  <c r="D478" i="4"/>
  <c r="C478" i="4"/>
  <c r="AG70" i="5" s="1"/>
  <c r="B478" i="4"/>
  <c r="A478" i="4"/>
  <c r="A678" i="4" s="1"/>
  <c r="G477" i="4"/>
  <c r="F477" i="4"/>
  <c r="E477" i="4"/>
  <c r="D477" i="4"/>
  <c r="C477" i="4"/>
  <c r="AG69" i="5" s="1"/>
  <c r="A477" i="4"/>
  <c r="G476" i="4"/>
  <c r="F476" i="4"/>
  <c r="E476" i="4"/>
  <c r="D476" i="4"/>
  <c r="C476" i="4"/>
  <c r="AG68" i="5" s="1"/>
  <c r="B476" i="4"/>
  <c r="A476" i="4"/>
  <c r="A676" i="4" s="1"/>
  <c r="G475" i="4"/>
  <c r="F475" i="4"/>
  <c r="E475" i="4"/>
  <c r="D475" i="4"/>
  <c r="C475" i="4"/>
  <c r="AG67" i="5" s="1"/>
  <c r="A475" i="4"/>
  <c r="A675" i="4" s="1"/>
  <c r="G474" i="4"/>
  <c r="F474" i="4"/>
  <c r="E474" i="4"/>
  <c r="D474" i="4"/>
  <c r="C474" i="4"/>
  <c r="AG66" i="5" s="1"/>
  <c r="B474" i="4"/>
  <c r="A474" i="4"/>
  <c r="A674" i="4" s="1"/>
  <c r="A874" i="4" s="1"/>
  <c r="B874" i="4" s="1"/>
  <c r="G473" i="4"/>
  <c r="F473" i="4"/>
  <c r="E473" i="4"/>
  <c r="D473" i="4"/>
  <c r="C473" i="4"/>
  <c r="AG65" i="5" s="1"/>
  <c r="B473" i="4"/>
  <c r="A473" i="4"/>
  <c r="A673" i="4" s="1"/>
  <c r="G472" i="4"/>
  <c r="F472" i="4"/>
  <c r="E472" i="4"/>
  <c r="D472" i="4"/>
  <c r="C472" i="4"/>
  <c r="AG64" i="5" s="1"/>
  <c r="A472" i="4"/>
  <c r="B472" i="4" s="1"/>
  <c r="G471" i="4"/>
  <c r="F471" i="4"/>
  <c r="E471" i="4"/>
  <c r="D471" i="4"/>
  <c r="C471" i="4"/>
  <c r="AG63" i="5" s="1"/>
  <c r="A471" i="4"/>
  <c r="A671" i="4" s="1"/>
  <c r="G470" i="4"/>
  <c r="F470" i="4"/>
  <c r="E470" i="4"/>
  <c r="D470" i="4"/>
  <c r="C470" i="4"/>
  <c r="AG62" i="5" s="1"/>
  <c r="B470" i="4"/>
  <c r="A470" i="4"/>
  <c r="A670" i="4" s="1"/>
  <c r="G469" i="4"/>
  <c r="F469" i="4"/>
  <c r="E469" i="4"/>
  <c r="D469" i="4"/>
  <c r="C469" i="4"/>
  <c r="AG61" i="5" s="1"/>
  <c r="A469" i="4"/>
  <c r="A669" i="4" s="1"/>
  <c r="G468" i="4"/>
  <c r="F468" i="4"/>
  <c r="E468" i="4"/>
  <c r="D468" i="4"/>
  <c r="C468" i="4"/>
  <c r="AG60" i="5" s="1"/>
  <c r="A468" i="4"/>
  <c r="G467" i="4"/>
  <c r="F467" i="4"/>
  <c r="E467" i="4"/>
  <c r="D467" i="4"/>
  <c r="C467" i="4"/>
  <c r="AG59" i="5" s="1"/>
  <c r="B467" i="4"/>
  <c r="A467" i="4"/>
  <c r="A667" i="4" s="1"/>
  <c r="G466" i="4"/>
  <c r="F466" i="4"/>
  <c r="E466" i="4"/>
  <c r="D466" i="4"/>
  <c r="C466" i="4"/>
  <c r="AG58" i="5" s="1"/>
  <c r="B466" i="4"/>
  <c r="A466" i="4"/>
  <c r="A666" i="4" s="1"/>
  <c r="G465" i="4"/>
  <c r="F465" i="4"/>
  <c r="E465" i="4"/>
  <c r="D465" i="4"/>
  <c r="C465" i="4"/>
  <c r="AG57" i="5" s="1"/>
  <c r="A465" i="4"/>
  <c r="G464" i="4"/>
  <c r="F464" i="4"/>
  <c r="E464" i="4"/>
  <c r="D464" i="4"/>
  <c r="C464" i="4"/>
  <c r="AG56" i="5" s="1"/>
  <c r="B464" i="4"/>
  <c r="A464" i="4"/>
  <c r="A664" i="4" s="1"/>
  <c r="G463" i="4"/>
  <c r="F463" i="4"/>
  <c r="E463" i="4"/>
  <c r="D463" i="4"/>
  <c r="C463" i="4"/>
  <c r="AG55" i="5" s="1"/>
  <c r="A463" i="4"/>
  <c r="A663" i="4" s="1"/>
  <c r="G462" i="4"/>
  <c r="F462" i="4"/>
  <c r="E462" i="4"/>
  <c r="D462" i="4"/>
  <c r="C462" i="4"/>
  <c r="AG54" i="5" s="1"/>
  <c r="B462" i="4"/>
  <c r="A462" i="4"/>
  <c r="A662" i="4" s="1"/>
  <c r="A862" i="4" s="1"/>
  <c r="B862" i="4" s="1"/>
  <c r="G461" i="4"/>
  <c r="F461" i="4"/>
  <c r="E461" i="4"/>
  <c r="D461" i="4"/>
  <c r="C461" i="4"/>
  <c r="AG53" i="5" s="1"/>
  <c r="B461" i="4"/>
  <c r="A461" i="4"/>
  <c r="A661" i="4" s="1"/>
  <c r="G460" i="4"/>
  <c r="F460" i="4"/>
  <c r="E460" i="4"/>
  <c r="D460" i="4"/>
  <c r="C460" i="4"/>
  <c r="AG52" i="5" s="1"/>
  <c r="A460" i="4"/>
  <c r="A660" i="4" s="1"/>
  <c r="G459" i="4"/>
  <c r="F459" i="4"/>
  <c r="E459" i="4"/>
  <c r="D459" i="4"/>
  <c r="C459" i="4"/>
  <c r="AG51" i="5" s="1"/>
  <c r="A459" i="4"/>
  <c r="A659" i="4" s="1"/>
  <c r="G458" i="4"/>
  <c r="F458" i="4"/>
  <c r="E458" i="4"/>
  <c r="D458" i="4"/>
  <c r="C458" i="4"/>
  <c r="AG50" i="5" s="1"/>
  <c r="B458" i="4"/>
  <c r="A458" i="4"/>
  <c r="A658" i="4" s="1"/>
  <c r="G457" i="4"/>
  <c r="F457" i="4"/>
  <c r="E457" i="4"/>
  <c r="D457" i="4"/>
  <c r="C457" i="4"/>
  <c r="AG49" i="5" s="1"/>
  <c r="A457" i="4"/>
  <c r="B457" i="4" s="1"/>
  <c r="G456" i="4"/>
  <c r="F456" i="4"/>
  <c r="E456" i="4"/>
  <c r="D456" i="4"/>
  <c r="C456" i="4"/>
  <c r="AG48" i="5" s="1"/>
  <c r="A456" i="4"/>
  <c r="G455" i="4"/>
  <c r="F455" i="4"/>
  <c r="E455" i="4"/>
  <c r="D455" i="4"/>
  <c r="C455" i="4"/>
  <c r="AG47" i="5" s="1"/>
  <c r="B455" i="4"/>
  <c r="A455" i="4"/>
  <c r="A655" i="4" s="1"/>
  <c r="G454" i="4"/>
  <c r="F454" i="4"/>
  <c r="E454" i="4"/>
  <c r="D454" i="4"/>
  <c r="C454" i="4"/>
  <c r="AG46" i="5" s="1"/>
  <c r="B454" i="4"/>
  <c r="A454" i="4"/>
  <c r="A654" i="4" s="1"/>
  <c r="A854" i="4" s="1"/>
  <c r="B854" i="4" s="1"/>
  <c r="G453" i="4"/>
  <c r="F453" i="4"/>
  <c r="E453" i="4"/>
  <c r="D453" i="4"/>
  <c r="C453" i="4"/>
  <c r="AG45" i="5" s="1"/>
  <c r="A453" i="4"/>
  <c r="G452" i="4"/>
  <c r="F452" i="4"/>
  <c r="E452" i="4"/>
  <c r="D452" i="4"/>
  <c r="C452" i="4"/>
  <c r="AG44" i="5" s="1"/>
  <c r="B452" i="4"/>
  <c r="A452" i="4"/>
  <c r="G451" i="4"/>
  <c r="F451" i="4"/>
  <c r="E451" i="4"/>
  <c r="D451" i="4"/>
  <c r="C451" i="4"/>
  <c r="AG43" i="5" s="1"/>
  <c r="A451" i="4"/>
  <c r="A651" i="4" s="1"/>
  <c r="A851" i="4" s="1"/>
  <c r="B851" i="4" s="1"/>
  <c r="G450" i="4"/>
  <c r="F450" i="4"/>
  <c r="E450" i="4"/>
  <c r="D450" i="4"/>
  <c r="C450" i="4"/>
  <c r="AG42" i="5" s="1"/>
  <c r="B450" i="4"/>
  <c r="A450" i="4"/>
  <c r="A650" i="4" s="1"/>
  <c r="A850" i="4" s="1"/>
  <c r="B850" i="4" s="1"/>
  <c r="G449" i="4"/>
  <c r="F449" i="4"/>
  <c r="E449" i="4"/>
  <c r="D449" i="4"/>
  <c r="C449" i="4"/>
  <c r="AG41" i="5" s="1"/>
  <c r="B449" i="4"/>
  <c r="A449" i="4"/>
  <c r="A649" i="4" s="1"/>
  <c r="G448" i="4"/>
  <c r="F448" i="4"/>
  <c r="E448" i="4"/>
  <c r="D448" i="4"/>
  <c r="C448" i="4"/>
  <c r="AG40" i="5" s="1"/>
  <c r="A448" i="4"/>
  <c r="A648" i="4" s="1"/>
  <c r="A848" i="4" s="1"/>
  <c r="B848" i="4" s="1"/>
  <c r="G447" i="4"/>
  <c r="F447" i="4"/>
  <c r="E447" i="4"/>
  <c r="D447" i="4"/>
  <c r="C447" i="4"/>
  <c r="AG39" i="5" s="1"/>
  <c r="A447" i="4"/>
  <c r="A647" i="4" s="1"/>
  <c r="A847" i="4" s="1"/>
  <c r="B847" i="4" s="1"/>
  <c r="G446" i="4"/>
  <c r="F446" i="4"/>
  <c r="E446" i="4"/>
  <c r="D446" i="4"/>
  <c r="C446" i="4"/>
  <c r="AG38" i="5" s="1"/>
  <c r="B446" i="4"/>
  <c r="A446" i="4"/>
  <c r="A646" i="4" s="1"/>
  <c r="G445" i="4"/>
  <c r="F445" i="4"/>
  <c r="E445" i="4"/>
  <c r="D445" i="4"/>
  <c r="C445" i="4"/>
  <c r="AG37" i="5" s="1"/>
  <c r="A445" i="4"/>
  <c r="B445" i="4" s="1"/>
  <c r="G444" i="4"/>
  <c r="F444" i="4"/>
  <c r="E444" i="4"/>
  <c r="D444" i="4"/>
  <c r="C444" i="4"/>
  <c r="AG36" i="5" s="1"/>
  <c r="A444" i="4"/>
  <c r="G443" i="4"/>
  <c r="F443" i="4"/>
  <c r="E443" i="4"/>
  <c r="D443" i="4"/>
  <c r="C443" i="4"/>
  <c r="AG35" i="5" s="1"/>
  <c r="B443" i="4"/>
  <c r="A443" i="4"/>
  <c r="A643" i="4" s="1"/>
  <c r="G442" i="4"/>
  <c r="F442" i="4"/>
  <c r="E442" i="4"/>
  <c r="D442" i="4"/>
  <c r="C442" i="4"/>
  <c r="AG34" i="5" s="1"/>
  <c r="B442" i="4"/>
  <c r="A442" i="4"/>
  <c r="A642" i="4" s="1"/>
  <c r="G441" i="4"/>
  <c r="F441" i="4"/>
  <c r="E441" i="4"/>
  <c r="D441" i="4"/>
  <c r="C441" i="4"/>
  <c r="AG33" i="5" s="1"/>
  <c r="A441" i="4"/>
  <c r="G440" i="4"/>
  <c r="F440" i="4"/>
  <c r="E440" i="4"/>
  <c r="D440" i="4"/>
  <c r="C440" i="4"/>
  <c r="AG32" i="5" s="1"/>
  <c r="B440" i="4"/>
  <c r="A440" i="4"/>
  <c r="A640" i="4" s="1"/>
  <c r="G439" i="4"/>
  <c r="F439" i="4"/>
  <c r="E439" i="4"/>
  <c r="D439" i="4"/>
  <c r="C439" i="4"/>
  <c r="AG31" i="5" s="1"/>
  <c r="A439" i="4"/>
  <c r="A639" i="4" s="1"/>
  <c r="G438" i="4"/>
  <c r="F438" i="4"/>
  <c r="E438" i="4"/>
  <c r="D438" i="4"/>
  <c r="C438" i="4"/>
  <c r="AG30" i="5" s="1"/>
  <c r="B438" i="4"/>
  <c r="A438" i="4"/>
  <c r="A638" i="4" s="1"/>
  <c r="A838" i="4" s="1"/>
  <c r="B838" i="4" s="1"/>
  <c r="G437" i="4"/>
  <c r="F437" i="4"/>
  <c r="E437" i="4"/>
  <c r="D437" i="4"/>
  <c r="C437" i="4"/>
  <c r="AG29" i="5" s="1"/>
  <c r="A437" i="4"/>
  <c r="A637" i="4" s="1"/>
  <c r="G436" i="4"/>
  <c r="F436" i="4"/>
  <c r="E436" i="4"/>
  <c r="D436" i="4"/>
  <c r="C436" i="4"/>
  <c r="AG28" i="5" s="1"/>
  <c r="A436" i="4"/>
  <c r="G435" i="4"/>
  <c r="F435" i="4"/>
  <c r="E435" i="4"/>
  <c r="D435" i="4"/>
  <c r="C435" i="4"/>
  <c r="AG27" i="5" s="1"/>
  <c r="A435" i="4"/>
  <c r="G434" i="4"/>
  <c r="F434" i="4"/>
  <c r="E434" i="4"/>
  <c r="D434" i="4"/>
  <c r="C434" i="4"/>
  <c r="AG26" i="5" s="1"/>
  <c r="B434" i="4"/>
  <c r="A434" i="4"/>
  <c r="A634" i="4" s="1"/>
  <c r="G433" i="4"/>
  <c r="F433" i="4"/>
  <c r="E433" i="4"/>
  <c r="D433" i="4"/>
  <c r="C433" i="4"/>
  <c r="AG25" i="5" s="1"/>
  <c r="A433" i="4"/>
  <c r="G432" i="4"/>
  <c r="F432" i="4"/>
  <c r="E432" i="4"/>
  <c r="D432" i="4"/>
  <c r="C432" i="4"/>
  <c r="AG24" i="5" s="1"/>
  <c r="A432" i="4"/>
  <c r="G431" i="4"/>
  <c r="F431" i="4"/>
  <c r="E431" i="4"/>
  <c r="D431" i="4"/>
  <c r="C431" i="4"/>
  <c r="AG23" i="5" s="1"/>
  <c r="B431" i="4"/>
  <c r="A431" i="4"/>
  <c r="A631" i="4" s="1"/>
  <c r="G430" i="4"/>
  <c r="F430" i="4"/>
  <c r="E430" i="4"/>
  <c r="D430" i="4"/>
  <c r="C430" i="4"/>
  <c r="AG22" i="5" s="1"/>
  <c r="B430" i="4"/>
  <c r="A430" i="4"/>
  <c r="A630" i="4" s="1"/>
  <c r="G429" i="4"/>
  <c r="F429" i="4"/>
  <c r="E429" i="4"/>
  <c r="D429" i="4"/>
  <c r="C429" i="4"/>
  <c r="AG21" i="5" s="1"/>
  <c r="B429" i="4"/>
  <c r="A429" i="4"/>
  <c r="A629" i="4" s="1"/>
  <c r="G428" i="4"/>
  <c r="F428" i="4"/>
  <c r="E428" i="4"/>
  <c r="D428" i="4"/>
  <c r="C428" i="4"/>
  <c r="AG20" i="5" s="1"/>
  <c r="B428" i="4"/>
  <c r="A428" i="4"/>
  <c r="A628" i="4" s="1"/>
  <c r="G427" i="4"/>
  <c r="F427" i="4"/>
  <c r="E427" i="4"/>
  <c r="D427" i="4"/>
  <c r="C427" i="4"/>
  <c r="AG19" i="5" s="1"/>
  <c r="A427" i="4"/>
  <c r="A627" i="4" s="1"/>
  <c r="G426" i="4"/>
  <c r="F426" i="4"/>
  <c r="E426" i="4"/>
  <c r="D426" i="4"/>
  <c r="C426" i="4"/>
  <c r="AG18" i="5" s="1"/>
  <c r="A426" i="4"/>
  <c r="A626" i="4" s="1"/>
  <c r="A826" i="4" s="1"/>
  <c r="B826" i="4" s="1"/>
  <c r="G425" i="4"/>
  <c r="F425" i="4"/>
  <c r="E425" i="4"/>
  <c r="D425" i="4"/>
  <c r="C425" i="4"/>
  <c r="AG17" i="5" s="1"/>
  <c r="B425" i="4"/>
  <c r="A425" i="4"/>
  <c r="A625" i="4" s="1"/>
  <c r="G424" i="4"/>
  <c r="F424" i="4"/>
  <c r="E424" i="4"/>
  <c r="D424" i="4"/>
  <c r="C424" i="4"/>
  <c r="AG16" i="5" s="1"/>
  <c r="A424" i="4"/>
  <c r="G423" i="4"/>
  <c r="F423" i="4"/>
  <c r="E423" i="4"/>
  <c r="D423" i="4"/>
  <c r="C423" i="4"/>
  <c r="AG15" i="5" s="1"/>
  <c r="A423" i="4"/>
  <c r="G422" i="4"/>
  <c r="F422" i="4"/>
  <c r="E422" i="4"/>
  <c r="D422" i="4"/>
  <c r="C422" i="4"/>
  <c r="AG14" i="5" s="1"/>
  <c r="B422" i="4"/>
  <c r="A422" i="4"/>
  <c r="A622" i="4" s="1"/>
  <c r="A405" i="4"/>
  <c r="A605" i="4" s="1"/>
  <c r="G400" i="4"/>
  <c r="F400" i="4"/>
  <c r="AN192" i="5" s="1"/>
  <c r="AY192" i="5" s="1"/>
  <c r="E400" i="4"/>
  <c r="AK192" i="5" s="1"/>
  <c r="AV192" i="5" s="1"/>
  <c r="D400" i="4"/>
  <c r="C400" i="4"/>
  <c r="AH192" i="5" s="1"/>
  <c r="B400" i="4"/>
  <c r="G399" i="4"/>
  <c r="F399" i="4"/>
  <c r="AN191" i="5" s="1"/>
  <c r="AY191" i="5" s="1"/>
  <c r="E399" i="4"/>
  <c r="AK191" i="5" s="1"/>
  <c r="AV191" i="5" s="1"/>
  <c r="D399" i="4"/>
  <c r="C399" i="4"/>
  <c r="AH191" i="5" s="1"/>
  <c r="B399" i="4"/>
  <c r="G398" i="4"/>
  <c r="F398" i="4"/>
  <c r="AN190" i="5" s="1"/>
  <c r="AY190" i="5" s="1"/>
  <c r="E398" i="4"/>
  <c r="AK190" i="5" s="1"/>
  <c r="AV190" i="5" s="1"/>
  <c r="D398" i="4"/>
  <c r="C398" i="4"/>
  <c r="AH190" i="5" s="1"/>
  <c r="B398" i="4"/>
  <c r="G397" i="4"/>
  <c r="F397" i="4"/>
  <c r="AN189" i="5" s="1"/>
  <c r="AY189" i="5" s="1"/>
  <c r="E397" i="4"/>
  <c r="AK189" i="5" s="1"/>
  <c r="AV189" i="5" s="1"/>
  <c r="D397" i="4"/>
  <c r="C397" i="4"/>
  <c r="AH189" i="5" s="1"/>
  <c r="B397" i="4"/>
  <c r="G396" i="4"/>
  <c r="F396" i="4"/>
  <c r="AN188" i="5" s="1"/>
  <c r="AY188" i="5" s="1"/>
  <c r="E396" i="4"/>
  <c r="AK188" i="5" s="1"/>
  <c r="AV188" i="5" s="1"/>
  <c r="D396" i="4"/>
  <c r="C396" i="4"/>
  <c r="AH188" i="5" s="1"/>
  <c r="B396" i="4"/>
  <c r="G395" i="4"/>
  <c r="F395" i="4"/>
  <c r="AN187" i="5" s="1"/>
  <c r="AY187" i="5" s="1"/>
  <c r="E395" i="4"/>
  <c r="AK187" i="5" s="1"/>
  <c r="AV187" i="5" s="1"/>
  <c r="D395" i="4"/>
  <c r="C395" i="4"/>
  <c r="AH187" i="5" s="1"/>
  <c r="B395" i="4"/>
  <c r="G394" i="4"/>
  <c r="F394" i="4"/>
  <c r="AN186" i="5" s="1"/>
  <c r="AY186" i="5" s="1"/>
  <c r="E394" i="4"/>
  <c r="AK186" i="5" s="1"/>
  <c r="AV186" i="5" s="1"/>
  <c r="D394" i="4"/>
  <c r="C394" i="4"/>
  <c r="AH186" i="5" s="1"/>
  <c r="B394" i="4"/>
  <c r="G393" i="4"/>
  <c r="F393" i="4"/>
  <c r="AN185" i="5" s="1"/>
  <c r="AY185" i="5" s="1"/>
  <c r="E393" i="4"/>
  <c r="AK185" i="5" s="1"/>
  <c r="AV185" i="5" s="1"/>
  <c r="D393" i="4"/>
  <c r="C393" i="4"/>
  <c r="AH185" i="5" s="1"/>
  <c r="B393" i="4"/>
  <c r="G392" i="4"/>
  <c r="F392" i="4"/>
  <c r="AN184" i="5" s="1"/>
  <c r="AY184" i="5" s="1"/>
  <c r="E392" i="4"/>
  <c r="AK184" i="5" s="1"/>
  <c r="AV184" i="5" s="1"/>
  <c r="D392" i="4"/>
  <c r="C392" i="4"/>
  <c r="AH184" i="5" s="1"/>
  <c r="B392" i="4"/>
  <c r="G391" i="4"/>
  <c r="F391" i="4"/>
  <c r="AN183" i="5" s="1"/>
  <c r="AY183" i="5" s="1"/>
  <c r="E391" i="4"/>
  <c r="AK183" i="5" s="1"/>
  <c r="AV183" i="5" s="1"/>
  <c r="D391" i="4"/>
  <c r="C391" i="4"/>
  <c r="AH183" i="5" s="1"/>
  <c r="B391" i="4"/>
  <c r="G390" i="4"/>
  <c r="F390" i="4"/>
  <c r="AN182" i="5" s="1"/>
  <c r="AY182" i="5" s="1"/>
  <c r="E390" i="4"/>
  <c r="AK182" i="5" s="1"/>
  <c r="AV182" i="5" s="1"/>
  <c r="D390" i="4"/>
  <c r="C390" i="4"/>
  <c r="AH182" i="5" s="1"/>
  <c r="B390" i="4"/>
  <c r="G389" i="4"/>
  <c r="F389" i="4"/>
  <c r="AN181" i="5" s="1"/>
  <c r="AY181" i="5" s="1"/>
  <c r="E389" i="4"/>
  <c r="AK181" i="5" s="1"/>
  <c r="AV181" i="5" s="1"/>
  <c r="D389" i="4"/>
  <c r="C389" i="4"/>
  <c r="AH181" i="5" s="1"/>
  <c r="B389" i="4"/>
  <c r="G388" i="4"/>
  <c r="F388" i="4"/>
  <c r="AN180" i="5" s="1"/>
  <c r="AY180" i="5" s="1"/>
  <c r="E388" i="4"/>
  <c r="AK180" i="5" s="1"/>
  <c r="AV180" i="5" s="1"/>
  <c r="D388" i="4"/>
  <c r="C388" i="4"/>
  <c r="AH180" i="5" s="1"/>
  <c r="B388" i="4"/>
  <c r="G387" i="4"/>
  <c r="F387" i="4"/>
  <c r="AN179" i="5" s="1"/>
  <c r="AY179" i="5" s="1"/>
  <c r="E387" i="4"/>
  <c r="AK179" i="5" s="1"/>
  <c r="AV179" i="5" s="1"/>
  <c r="D387" i="4"/>
  <c r="C387" i="4"/>
  <c r="AH179" i="5" s="1"/>
  <c r="B387" i="4"/>
  <c r="G386" i="4"/>
  <c r="F386" i="4"/>
  <c r="AN178" i="5" s="1"/>
  <c r="AY178" i="5" s="1"/>
  <c r="E386" i="4"/>
  <c r="AK178" i="5" s="1"/>
  <c r="AV178" i="5" s="1"/>
  <c r="D386" i="4"/>
  <c r="C386" i="4"/>
  <c r="AH178" i="5" s="1"/>
  <c r="B386" i="4"/>
  <c r="G385" i="4"/>
  <c r="F385" i="4"/>
  <c r="AN177" i="5" s="1"/>
  <c r="AY177" i="5" s="1"/>
  <c r="E385" i="4"/>
  <c r="AK177" i="5" s="1"/>
  <c r="AV177" i="5" s="1"/>
  <c r="D385" i="4"/>
  <c r="C385" i="4"/>
  <c r="AH177" i="5" s="1"/>
  <c r="B385" i="4"/>
  <c r="G384" i="4"/>
  <c r="F384" i="4"/>
  <c r="AN176" i="5" s="1"/>
  <c r="AY176" i="5" s="1"/>
  <c r="E384" i="4"/>
  <c r="AK176" i="5" s="1"/>
  <c r="AV176" i="5" s="1"/>
  <c r="D384" i="4"/>
  <c r="C384" i="4"/>
  <c r="AH176" i="5" s="1"/>
  <c r="B384" i="4"/>
  <c r="G383" i="4"/>
  <c r="F383" i="4"/>
  <c r="AN175" i="5" s="1"/>
  <c r="AY175" i="5" s="1"/>
  <c r="E383" i="4"/>
  <c r="AK175" i="5" s="1"/>
  <c r="AV175" i="5" s="1"/>
  <c r="D383" i="4"/>
  <c r="C383" i="4"/>
  <c r="AH175" i="5" s="1"/>
  <c r="B383" i="4"/>
  <c r="G382" i="4"/>
  <c r="F382" i="4"/>
  <c r="AN174" i="5" s="1"/>
  <c r="AY174" i="5" s="1"/>
  <c r="E382" i="4"/>
  <c r="AK174" i="5" s="1"/>
  <c r="AV174" i="5" s="1"/>
  <c r="D382" i="4"/>
  <c r="C382" i="4"/>
  <c r="AH174" i="5" s="1"/>
  <c r="B382" i="4"/>
  <c r="G381" i="4"/>
  <c r="F381" i="4"/>
  <c r="AN173" i="5" s="1"/>
  <c r="AY173" i="5" s="1"/>
  <c r="E381" i="4"/>
  <c r="AK173" i="5" s="1"/>
  <c r="AV173" i="5" s="1"/>
  <c r="D381" i="4"/>
  <c r="C381" i="4"/>
  <c r="AH173" i="5" s="1"/>
  <c r="B381" i="4"/>
  <c r="G380" i="4"/>
  <c r="F380" i="4"/>
  <c r="AN172" i="5" s="1"/>
  <c r="AY172" i="5" s="1"/>
  <c r="E380" i="4"/>
  <c r="AK172" i="5" s="1"/>
  <c r="AV172" i="5" s="1"/>
  <c r="D380" i="4"/>
  <c r="C380" i="4"/>
  <c r="AH172" i="5" s="1"/>
  <c r="B380" i="4"/>
  <c r="G379" i="4"/>
  <c r="F379" i="4"/>
  <c r="AN171" i="5" s="1"/>
  <c r="AY171" i="5" s="1"/>
  <c r="E379" i="4"/>
  <c r="AK171" i="5" s="1"/>
  <c r="AV171" i="5" s="1"/>
  <c r="D379" i="4"/>
  <c r="C379" i="4"/>
  <c r="AH171" i="5" s="1"/>
  <c r="B379" i="4"/>
  <c r="G378" i="4"/>
  <c r="F378" i="4"/>
  <c r="AN170" i="5" s="1"/>
  <c r="AY170" i="5" s="1"/>
  <c r="E378" i="4"/>
  <c r="AK170" i="5" s="1"/>
  <c r="AV170" i="5" s="1"/>
  <c r="D378" i="4"/>
  <c r="C378" i="4"/>
  <c r="AH170" i="5" s="1"/>
  <c r="B378" i="4"/>
  <c r="G377" i="4"/>
  <c r="F377" i="4"/>
  <c r="AN169" i="5" s="1"/>
  <c r="AY169" i="5" s="1"/>
  <c r="E377" i="4"/>
  <c r="AK169" i="5" s="1"/>
  <c r="AV169" i="5" s="1"/>
  <c r="D377" i="4"/>
  <c r="C377" i="4"/>
  <c r="AH169" i="5" s="1"/>
  <c r="B377" i="4"/>
  <c r="G376" i="4"/>
  <c r="F376" i="4"/>
  <c r="AN168" i="5" s="1"/>
  <c r="AY168" i="5" s="1"/>
  <c r="E376" i="4"/>
  <c r="AK168" i="5" s="1"/>
  <c r="AV168" i="5" s="1"/>
  <c r="D376" i="4"/>
  <c r="C376" i="4"/>
  <c r="AH168" i="5" s="1"/>
  <c r="B376" i="4"/>
  <c r="G375" i="4"/>
  <c r="F375" i="4"/>
  <c r="AN167" i="5" s="1"/>
  <c r="AY167" i="5" s="1"/>
  <c r="E375" i="4"/>
  <c r="AK167" i="5" s="1"/>
  <c r="AV167" i="5" s="1"/>
  <c r="D375" i="4"/>
  <c r="C375" i="4"/>
  <c r="AH167" i="5" s="1"/>
  <c r="B375" i="4"/>
  <c r="G374" i="4"/>
  <c r="F374" i="4"/>
  <c r="AN166" i="5" s="1"/>
  <c r="AY166" i="5" s="1"/>
  <c r="E374" i="4"/>
  <c r="AK166" i="5" s="1"/>
  <c r="AV166" i="5" s="1"/>
  <c r="D374" i="4"/>
  <c r="C374" i="4"/>
  <c r="AH166" i="5" s="1"/>
  <c r="B374" i="4"/>
  <c r="G373" i="4"/>
  <c r="F373" i="4"/>
  <c r="AN165" i="5" s="1"/>
  <c r="AY165" i="5" s="1"/>
  <c r="E373" i="4"/>
  <c r="AK165" i="5" s="1"/>
  <c r="AV165" i="5" s="1"/>
  <c r="D373" i="4"/>
  <c r="C373" i="4"/>
  <c r="AH165" i="5" s="1"/>
  <c r="B373" i="4"/>
  <c r="G372" i="4"/>
  <c r="F372" i="4"/>
  <c r="AN164" i="5" s="1"/>
  <c r="AY164" i="5" s="1"/>
  <c r="E372" i="4"/>
  <c r="AK164" i="5" s="1"/>
  <c r="AV164" i="5" s="1"/>
  <c r="D372" i="4"/>
  <c r="C372" i="4"/>
  <c r="AH164" i="5" s="1"/>
  <c r="B372" i="4"/>
  <c r="G371" i="4"/>
  <c r="F371" i="4"/>
  <c r="AN163" i="5" s="1"/>
  <c r="AY163" i="5" s="1"/>
  <c r="E371" i="4"/>
  <c r="AK163" i="5" s="1"/>
  <c r="AV163" i="5" s="1"/>
  <c r="D371" i="4"/>
  <c r="C371" i="4"/>
  <c r="AH163" i="5" s="1"/>
  <c r="B371" i="4"/>
  <c r="G370" i="4"/>
  <c r="F370" i="4"/>
  <c r="AN162" i="5" s="1"/>
  <c r="AY162" i="5" s="1"/>
  <c r="E370" i="4"/>
  <c r="AK162" i="5" s="1"/>
  <c r="AV162" i="5" s="1"/>
  <c r="D370" i="4"/>
  <c r="C370" i="4"/>
  <c r="AH162" i="5" s="1"/>
  <c r="B370" i="4"/>
  <c r="G369" i="4"/>
  <c r="F369" i="4"/>
  <c r="AN161" i="5" s="1"/>
  <c r="AY161" i="5" s="1"/>
  <c r="E369" i="4"/>
  <c r="AK161" i="5" s="1"/>
  <c r="AV161" i="5" s="1"/>
  <c r="D369" i="4"/>
  <c r="C369" i="4"/>
  <c r="AH161" i="5" s="1"/>
  <c r="B369" i="4"/>
  <c r="G368" i="4"/>
  <c r="F368" i="4"/>
  <c r="AN160" i="5" s="1"/>
  <c r="AY160" i="5" s="1"/>
  <c r="E368" i="4"/>
  <c r="AK160" i="5" s="1"/>
  <c r="AV160" i="5" s="1"/>
  <c r="D368" i="4"/>
  <c r="C368" i="4"/>
  <c r="AH160" i="5" s="1"/>
  <c r="B368" i="4"/>
  <c r="G367" i="4"/>
  <c r="F367" i="4"/>
  <c r="AN159" i="5" s="1"/>
  <c r="AY159" i="5" s="1"/>
  <c r="E367" i="4"/>
  <c r="AK159" i="5" s="1"/>
  <c r="AV159" i="5" s="1"/>
  <c r="D367" i="4"/>
  <c r="C367" i="4"/>
  <c r="AH159" i="5" s="1"/>
  <c r="B367" i="4"/>
  <c r="G366" i="4"/>
  <c r="F366" i="4"/>
  <c r="AN158" i="5" s="1"/>
  <c r="AY158" i="5" s="1"/>
  <c r="E366" i="4"/>
  <c r="AK158" i="5" s="1"/>
  <c r="AV158" i="5" s="1"/>
  <c r="D366" i="4"/>
  <c r="C366" i="4"/>
  <c r="AH158" i="5" s="1"/>
  <c r="B366" i="4"/>
  <c r="G365" i="4"/>
  <c r="F365" i="4"/>
  <c r="AN157" i="5" s="1"/>
  <c r="AY157" i="5" s="1"/>
  <c r="E365" i="4"/>
  <c r="AK157" i="5" s="1"/>
  <c r="AV157" i="5" s="1"/>
  <c r="D365" i="4"/>
  <c r="C365" i="4"/>
  <c r="AH157" i="5" s="1"/>
  <c r="B365" i="4"/>
  <c r="G364" i="4"/>
  <c r="F364" i="4"/>
  <c r="AN156" i="5" s="1"/>
  <c r="AY156" i="5" s="1"/>
  <c r="E364" i="4"/>
  <c r="AK156" i="5" s="1"/>
  <c r="AV156" i="5" s="1"/>
  <c r="D364" i="4"/>
  <c r="C364" i="4"/>
  <c r="AH156" i="5" s="1"/>
  <c r="B364" i="4"/>
  <c r="G363" i="4"/>
  <c r="F363" i="4"/>
  <c r="AN155" i="5" s="1"/>
  <c r="AY155" i="5" s="1"/>
  <c r="E363" i="4"/>
  <c r="AK155" i="5" s="1"/>
  <c r="AV155" i="5" s="1"/>
  <c r="D363" i="4"/>
  <c r="C363" i="4"/>
  <c r="AH155" i="5" s="1"/>
  <c r="B363" i="4"/>
  <c r="G362" i="4"/>
  <c r="F362" i="4"/>
  <c r="AN154" i="5" s="1"/>
  <c r="AY154" i="5" s="1"/>
  <c r="E362" i="4"/>
  <c r="AK154" i="5" s="1"/>
  <c r="AV154" i="5" s="1"/>
  <c r="D362" i="4"/>
  <c r="C362" i="4"/>
  <c r="AH154" i="5" s="1"/>
  <c r="B362" i="4"/>
  <c r="G361" i="4"/>
  <c r="F361" i="4"/>
  <c r="AN153" i="5" s="1"/>
  <c r="AY153" i="5" s="1"/>
  <c r="E361" i="4"/>
  <c r="AK153" i="5" s="1"/>
  <c r="AV153" i="5" s="1"/>
  <c r="D361" i="4"/>
  <c r="C361" i="4"/>
  <c r="AH153" i="5" s="1"/>
  <c r="B361" i="4"/>
  <c r="G360" i="4"/>
  <c r="F360" i="4"/>
  <c r="AN152" i="5" s="1"/>
  <c r="AY152" i="5" s="1"/>
  <c r="E360" i="4"/>
  <c r="AK152" i="5" s="1"/>
  <c r="AV152" i="5" s="1"/>
  <c r="D360" i="4"/>
  <c r="C360" i="4"/>
  <c r="AH152" i="5" s="1"/>
  <c r="B360" i="4"/>
  <c r="G359" i="4"/>
  <c r="F359" i="4"/>
  <c r="AN151" i="5" s="1"/>
  <c r="AY151" i="5" s="1"/>
  <c r="E359" i="4"/>
  <c r="AK151" i="5" s="1"/>
  <c r="AV151" i="5" s="1"/>
  <c r="D359" i="4"/>
  <c r="C359" i="4"/>
  <c r="AH151" i="5" s="1"/>
  <c r="B359" i="4"/>
  <c r="G358" i="4"/>
  <c r="F358" i="4"/>
  <c r="AN150" i="5" s="1"/>
  <c r="AY150" i="5" s="1"/>
  <c r="E358" i="4"/>
  <c r="AK150" i="5" s="1"/>
  <c r="AV150" i="5" s="1"/>
  <c r="D358" i="4"/>
  <c r="C358" i="4"/>
  <c r="AH150" i="5" s="1"/>
  <c r="B358" i="4"/>
  <c r="G357" i="4"/>
  <c r="F357" i="4"/>
  <c r="AN149" i="5" s="1"/>
  <c r="AY149" i="5" s="1"/>
  <c r="E357" i="4"/>
  <c r="AK149" i="5" s="1"/>
  <c r="AV149" i="5" s="1"/>
  <c r="D357" i="4"/>
  <c r="C357" i="4"/>
  <c r="AH149" i="5" s="1"/>
  <c r="B357" i="4"/>
  <c r="G356" i="4"/>
  <c r="F356" i="4"/>
  <c r="AN148" i="5" s="1"/>
  <c r="AY148" i="5" s="1"/>
  <c r="E356" i="4"/>
  <c r="AK148" i="5" s="1"/>
  <c r="AV148" i="5" s="1"/>
  <c r="D356" i="4"/>
  <c r="C356" i="4"/>
  <c r="AH148" i="5" s="1"/>
  <c r="B356" i="4"/>
  <c r="G355" i="4"/>
  <c r="F355" i="4"/>
  <c r="AN147" i="5" s="1"/>
  <c r="AY147" i="5" s="1"/>
  <c r="E355" i="4"/>
  <c r="AK147" i="5" s="1"/>
  <c r="AV147" i="5" s="1"/>
  <c r="D355" i="4"/>
  <c r="C355" i="4"/>
  <c r="AH147" i="5" s="1"/>
  <c r="B355" i="4"/>
  <c r="G354" i="4"/>
  <c r="F354" i="4"/>
  <c r="AN146" i="5" s="1"/>
  <c r="AY146" i="5" s="1"/>
  <c r="E354" i="4"/>
  <c r="AK146" i="5" s="1"/>
  <c r="AV146" i="5" s="1"/>
  <c r="D354" i="4"/>
  <c r="C354" i="4"/>
  <c r="AH146" i="5" s="1"/>
  <c r="B354" i="4"/>
  <c r="G353" i="4"/>
  <c r="F353" i="4"/>
  <c r="AN145" i="5" s="1"/>
  <c r="AY145" i="5" s="1"/>
  <c r="E353" i="4"/>
  <c r="AK145" i="5" s="1"/>
  <c r="AV145" i="5" s="1"/>
  <c r="D353" i="4"/>
  <c r="C353" i="4"/>
  <c r="AH145" i="5" s="1"/>
  <c r="B353" i="4"/>
  <c r="G352" i="4"/>
  <c r="F352" i="4"/>
  <c r="AN144" i="5" s="1"/>
  <c r="AY144" i="5" s="1"/>
  <c r="E352" i="4"/>
  <c r="AK144" i="5" s="1"/>
  <c r="AV144" i="5" s="1"/>
  <c r="D352" i="4"/>
  <c r="C352" i="4"/>
  <c r="AH144" i="5" s="1"/>
  <c r="B352" i="4"/>
  <c r="G351" i="4"/>
  <c r="F351" i="4"/>
  <c r="AN143" i="5" s="1"/>
  <c r="AY143" i="5" s="1"/>
  <c r="E351" i="4"/>
  <c r="AK143" i="5" s="1"/>
  <c r="AV143" i="5" s="1"/>
  <c r="D351" i="4"/>
  <c r="C351" i="4"/>
  <c r="AH143" i="5" s="1"/>
  <c r="B351" i="4"/>
  <c r="G350" i="4"/>
  <c r="F350" i="4"/>
  <c r="AN142" i="5" s="1"/>
  <c r="AY142" i="5" s="1"/>
  <c r="E350" i="4"/>
  <c r="AK142" i="5" s="1"/>
  <c r="AV142" i="5" s="1"/>
  <c r="D350" i="4"/>
  <c r="C350" i="4"/>
  <c r="AH142" i="5" s="1"/>
  <c r="B350" i="4"/>
  <c r="G349" i="4"/>
  <c r="F349" i="4"/>
  <c r="AN141" i="5" s="1"/>
  <c r="AY141" i="5" s="1"/>
  <c r="E349" i="4"/>
  <c r="AK141" i="5" s="1"/>
  <c r="AV141" i="5" s="1"/>
  <c r="D349" i="4"/>
  <c r="C349" i="4"/>
  <c r="AH141" i="5" s="1"/>
  <c r="B349" i="4"/>
  <c r="G348" i="4"/>
  <c r="F348" i="4"/>
  <c r="AN140" i="5" s="1"/>
  <c r="AY140" i="5" s="1"/>
  <c r="E348" i="4"/>
  <c r="AK140" i="5" s="1"/>
  <c r="AV140" i="5" s="1"/>
  <c r="D348" i="4"/>
  <c r="C348" i="4"/>
  <c r="AH140" i="5" s="1"/>
  <c r="B348" i="4"/>
  <c r="G347" i="4"/>
  <c r="F347" i="4"/>
  <c r="AN139" i="5" s="1"/>
  <c r="AY139" i="5" s="1"/>
  <c r="E347" i="4"/>
  <c r="AK139" i="5" s="1"/>
  <c r="AV139" i="5" s="1"/>
  <c r="D347" i="4"/>
  <c r="C347" i="4"/>
  <c r="AH139" i="5" s="1"/>
  <c r="B347" i="4"/>
  <c r="G346" i="4"/>
  <c r="F346" i="4"/>
  <c r="AN138" i="5" s="1"/>
  <c r="AY138" i="5" s="1"/>
  <c r="E346" i="4"/>
  <c r="AK138" i="5" s="1"/>
  <c r="AV138" i="5" s="1"/>
  <c r="D346" i="4"/>
  <c r="C346" i="4"/>
  <c r="AH138" i="5" s="1"/>
  <c r="B346" i="4"/>
  <c r="G345" i="4"/>
  <c r="F345" i="4"/>
  <c r="AN137" i="5" s="1"/>
  <c r="AY137" i="5" s="1"/>
  <c r="E345" i="4"/>
  <c r="AK137" i="5" s="1"/>
  <c r="AV137" i="5" s="1"/>
  <c r="D345" i="4"/>
  <c r="C345" i="4"/>
  <c r="AH137" i="5" s="1"/>
  <c r="B345" i="4"/>
  <c r="G344" i="4"/>
  <c r="F344" i="4"/>
  <c r="AN136" i="5" s="1"/>
  <c r="AY136" i="5" s="1"/>
  <c r="E344" i="4"/>
  <c r="AK136" i="5" s="1"/>
  <c r="AV136" i="5" s="1"/>
  <c r="D344" i="4"/>
  <c r="C344" i="4"/>
  <c r="AH136" i="5" s="1"/>
  <c r="B344" i="4"/>
  <c r="G343" i="4"/>
  <c r="F343" i="4"/>
  <c r="AN135" i="5" s="1"/>
  <c r="AY135" i="5" s="1"/>
  <c r="E343" i="4"/>
  <c r="AK135" i="5" s="1"/>
  <c r="AV135" i="5" s="1"/>
  <c r="D343" i="4"/>
  <c r="C343" i="4"/>
  <c r="AH135" i="5" s="1"/>
  <c r="B343" i="4"/>
  <c r="G342" i="4"/>
  <c r="F342" i="4"/>
  <c r="AN134" i="5" s="1"/>
  <c r="AY134" i="5" s="1"/>
  <c r="E342" i="4"/>
  <c r="AK134" i="5" s="1"/>
  <c r="AV134" i="5" s="1"/>
  <c r="D342" i="4"/>
  <c r="C342" i="4"/>
  <c r="AH134" i="5" s="1"/>
  <c r="B342" i="4"/>
  <c r="G341" i="4"/>
  <c r="F341" i="4"/>
  <c r="AN133" i="5" s="1"/>
  <c r="AY133" i="5" s="1"/>
  <c r="E341" i="4"/>
  <c r="AK133" i="5" s="1"/>
  <c r="AV133" i="5" s="1"/>
  <c r="D341" i="4"/>
  <c r="C341" i="4"/>
  <c r="AH133" i="5" s="1"/>
  <c r="B341" i="4"/>
  <c r="G340" i="4"/>
  <c r="F340" i="4"/>
  <c r="AN132" i="5" s="1"/>
  <c r="AY132" i="5" s="1"/>
  <c r="E340" i="4"/>
  <c r="AK132" i="5" s="1"/>
  <c r="AV132" i="5" s="1"/>
  <c r="D340" i="4"/>
  <c r="C340" i="4"/>
  <c r="AH132" i="5" s="1"/>
  <c r="B340" i="4"/>
  <c r="G339" i="4"/>
  <c r="F339" i="4"/>
  <c r="AN131" i="5" s="1"/>
  <c r="AY131" i="5" s="1"/>
  <c r="E339" i="4"/>
  <c r="AK131" i="5" s="1"/>
  <c r="AV131" i="5" s="1"/>
  <c r="D339" i="4"/>
  <c r="C339" i="4"/>
  <c r="AH131" i="5" s="1"/>
  <c r="B339" i="4"/>
  <c r="G338" i="4"/>
  <c r="F338" i="4"/>
  <c r="AN130" i="5" s="1"/>
  <c r="AY130" i="5" s="1"/>
  <c r="E338" i="4"/>
  <c r="AK130" i="5" s="1"/>
  <c r="AV130" i="5" s="1"/>
  <c r="D338" i="4"/>
  <c r="C338" i="4"/>
  <c r="AH130" i="5" s="1"/>
  <c r="B338" i="4"/>
  <c r="G337" i="4"/>
  <c r="F337" i="4"/>
  <c r="AN129" i="5" s="1"/>
  <c r="AY129" i="5" s="1"/>
  <c r="E337" i="4"/>
  <c r="AK129" i="5" s="1"/>
  <c r="AV129" i="5" s="1"/>
  <c r="D337" i="4"/>
  <c r="C337" i="4"/>
  <c r="AH129" i="5" s="1"/>
  <c r="B337" i="4"/>
  <c r="G336" i="4"/>
  <c r="F336" i="4"/>
  <c r="AN128" i="5" s="1"/>
  <c r="AY128" i="5" s="1"/>
  <c r="E336" i="4"/>
  <c r="AK128" i="5" s="1"/>
  <c r="AV128" i="5" s="1"/>
  <c r="D336" i="4"/>
  <c r="C336" i="4"/>
  <c r="AH128" i="5" s="1"/>
  <c r="B336" i="4"/>
  <c r="G335" i="4"/>
  <c r="F335" i="4"/>
  <c r="AN127" i="5" s="1"/>
  <c r="AY127" i="5" s="1"/>
  <c r="E335" i="4"/>
  <c r="AK127" i="5" s="1"/>
  <c r="AV127" i="5" s="1"/>
  <c r="D335" i="4"/>
  <c r="C335" i="4"/>
  <c r="AH127" i="5" s="1"/>
  <c r="B335" i="4"/>
  <c r="G334" i="4"/>
  <c r="F334" i="4"/>
  <c r="AN126" i="5" s="1"/>
  <c r="AY126" i="5" s="1"/>
  <c r="E334" i="4"/>
  <c r="AK126" i="5" s="1"/>
  <c r="AV126" i="5" s="1"/>
  <c r="D334" i="4"/>
  <c r="C334" i="4"/>
  <c r="AH126" i="5" s="1"/>
  <c r="B334" i="4"/>
  <c r="G333" i="4"/>
  <c r="F333" i="4"/>
  <c r="AN125" i="5" s="1"/>
  <c r="AY125" i="5" s="1"/>
  <c r="E333" i="4"/>
  <c r="AK125" i="5" s="1"/>
  <c r="AV125" i="5" s="1"/>
  <c r="D333" i="4"/>
  <c r="C333" i="4"/>
  <c r="AH125" i="5" s="1"/>
  <c r="B333" i="4"/>
  <c r="G332" i="4"/>
  <c r="F332" i="4"/>
  <c r="AN124" i="5" s="1"/>
  <c r="AY124" i="5" s="1"/>
  <c r="E332" i="4"/>
  <c r="AK124" i="5" s="1"/>
  <c r="AV124" i="5" s="1"/>
  <c r="D332" i="4"/>
  <c r="C332" i="4"/>
  <c r="AH124" i="5" s="1"/>
  <c r="B332" i="4"/>
  <c r="G331" i="4"/>
  <c r="F331" i="4"/>
  <c r="AN123" i="5" s="1"/>
  <c r="AY123" i="5" s="1"/>
  <c r="E331" i="4"/>
  <c r="AK123" i="5" s="1"/>
  <c r="AV123" i="5" s="1"/>
  <c r="D331" i="4"/>
  <c r="C331" i="4"/>
  <c r="AH123" i="5" s="1"/>
  <c r="B331" i="4"/>
  <c r="G330" i="4"/>
  <c r="F330" i="4"/>
  <c r="AN122" i="5" s="1"/>
  <c r="AY122" i="5" s="1"/>
  <c r="E330" i="4"/>
  <c r="AK122" i="5" s="1"/>
  <c r="AV122" i="5" s="1"/>
  <c r="D330" i="4"/>
  <c r="C330" i="4"/>
  <c r="AH122" i="5" s="1"/>
  <c r="B330" i="4"/>
  <c r="G329" i="4"/>
  <c r="F329" i="4"/>
  <c r="AN121" i="5" s="1"/>
  <c r="AY121" i="5" s="1"/>
  <c r="E329" i="4"/>
  <c r="AK121" i="5" s="1"/>
  <c r="AV121" i="5" s="1"/>
  <c r="D329" i="4"/>
  <c r="C329" i="4"/>
  <c r="AH121" i="5" s="1"/>
  <c r="B329" i="4"/>
  <c r="G328" i="4"/>
  <c r="F328" i="4"/>
  <c r="AN120" i="5" s="1"/>
  <c r="AY120" i="5" s="1"/>
  <c r="E328" i="4"/>
  <c r="AK120" i="5" s="1"/>
  <c r="AV120" i="5" s="1"/>
  <c r="D328" i="4"/>
  <c r="C328" i="4"/>
  <c r="AH120" i="5" s="1"/>
  <c r="B328" i="4"/>
  <c r="G327" i="4"/>
  <c r="F327" i="4"/>
  <c r="AN119" i="5" s="1"/>
  <c r="AY119" i="5" s="1"/>
  <c r="E327" i="4"/>
  <c r="AK119" i="5" s="1"/>
  <c r="AV119" i="5" s="1"/>
  <c r="D327" i="4"/>
  <c r="C327" i="4"/>
  <c r="AH119" i="5" s="1"/>
  <c r="B327" i="4"/>
  <c r="G326" i="4"/>
  <c r="F326" i="4"/>
  <c r="AN118" i="5" s="1"/>
  <c r="AY118" i="5" s="1"/>
  <c r="E326" i="4"/>
  <c r="AK118" i="5" s="1"/>
  <c r="AV118" i="5" s="1"/>
  <c r="D326" i="4"/>
  <c r="C326" i="4"/>
  <c r="AH118" i="5" s="1"/>
  <c r="B326" i="4"/>
  <c r="G325" i="4"/>
  <c r="F325" i="4"/>
  <c r="AN117" i="5" s="1"/>
  <c r="AY117" i="5" s="1"/>
  <c r="E325" i="4"/>
  <c r="AK117" i="5" s="1"/>
  <c r="AV117" i="5" s="1"/>
  <c r="D325" i="4"/>
  <c r="C325" i="4"/>
  <c r="AH117" i="5" s="1"/>
  <c r="B325" i="4"/>
  <c r="G324" i="4"/>
  <c r="F324" i="4"/>
  <c r="AN116" i="5" s="1"/>
  <c r="AY116" i="5" s="1"/>
  <c r="E324" i="4"/>
  <c r="AK116" i="5" s="1"/>
  <c r="AV116" i="5" s="1"/>
  <c r="D324" i="4"/>
  <c r="C324" i="4"/>
  <c r="AH116" i="5" s="1"/>
  <c r="B324" i="4"/>
  <c r="G323" i="4"/>
  <c r="F323" i="4"/>
  <c r="AN115" i="5" s="1"/>
  <c r="AY115" i="5" s="1"/>
  <c r="E323" i="4"/>
  <c r="AK115" i="5" s="1"/>
  <c r="AV115" i="5" s="1"/>
  <c r="D323" i="4"/>
  <c r="C323" i="4"/>
  <c r="AH115" i="5" s="1"/>
  <c r="B323" i="4"/>
  <c r="G322" i="4"/>
  <c r="F322" i="4"/>
  <c r="AN114" i="5" s="1"/>
  <c r="AY114" i="5" s="1"/>
  <c r="E322" i="4"/>
  <c r="AK114" i="5" s="1"/>
  <c r="AV114" i="5" s="1"/>
  <c r="D322" i="4"/>
  <c r="C322" i="4"/>
  <c r="AH114" i="5" s="1"/>
  <c r="B322" i="4"/>
  <c r="G321" i="4"/>
  <c r="F321" i="4"/>
  <c r="AN113" i="5" s="1"/>
  <c r="AY113" i="5" s="1"/>
  <c r="E321" i="4"/>
  <c r="AK113" i="5" s="1"/>
  <c r="AV113" i="5" s="1"/>
  <c r="D321" i="4"/>
  <c r="C321" i="4"/>
  <c r="AH113" i="5" s="1"/>
  <c r="B321" i="4"/>
  <c r="G320" i="4"/>
  <c r="F320" i="4"/>
  <c r="AN112" i="5" s="1"/>
  <c r="AY112" i="5" s="1"/>
  <c r="E320" i="4"/>
  <c r="AK112" i="5" s="1"/>
  <c r="AV112" i="5" s="1"/>
  <c r="D320" i="4"/>
  <c r="C320" i="4"/>
  <c r="AH112" i="5" s="1"/>
  <c r="B320" i="4"/>
  <c r="G319" i="4"/>
  <c r="F319" i="4"/>
  <c r="AN111" i="5" s="1"/>
  <c r="AY111" i="5" s="1"/>
  <c r="E319" i="4"/>
  <c r="AK111" i="5" s="1"/>
  <c r="AV111" i="5" s="1"/>
  <c r="D319" i="4"/>
  <c r="C319" i="4"/>
  <c r="AH111" i="5" s="1"/>
  <c r="B319" i="4"/>
  <c r="G318" i="4"/>
  <c r="F318" i="4"/>
  <c r="AN110" i="5" s="1"/>
  <c r="AY110" i="5" s="1"/>
  <c r="E318" i="4"/>
  <c r="AK110" i="5" s="1"/>
  <c r="AV110" i="5" s="1"/>
  <c r="D318" i="4"/>
  <c r="C318" i="4"/>
  <c r="AH110" i="5" s="1"/>
  <c r="B318" i="4"/>
  <c r="G317" i="4"/>
  <c r="F317" i="4"/>
  <c r="AN109" i="5" s="1"/>
  <c r="AY109" i="5" s="1"/>
  <c r="E317" i="4"/>
  <c r="AK109" i="5" s="1"/>
  <c r="AV109" i="5" s="1"/>
  <c r="D317" i="4"/>
  <c r="C317" i="4"/>
  <c r="AH109" i="5" s="1"/>
  <c r="B317" i="4"/>
  <c r="G316" i="4"/>
  <c r="F316" i="4"/>
  <c r="AN108" i="5" s="1"/>
  <c r="AY108" i="5" s="1"/>
  <c r="E316" i="4"/>
  <c r="AK108" i="5" s="1"/>
  <c r="AV108" i="5" s="1"/>
  <c r="D316" i="4"/>
  <c r="C316" i="4"/>
  <c r="AH108" i="5" s="1"/>
  <c r="B316" i="4"/>
  <c r="G315" i="4"/>
  <c r="F315" i="4"/>
  <c r="AN107" i="5" s="1"/>
  <c r="AY107" i="5" s="1"/>
  <c r="E315" i="4"/>
  <c r="AK107" i="5" s="1"/>
  <c r="AV107" i="5" s="1"/>
  <c r="D315" i="4"/>
  <c r="C315" i="4"/>
  <c r="AH107" i="5" s="1"/>
  <c r="B315" i="4"/>
  <c r="G314" i="4"/>
  <c r="F314" i="4"/>
  <c r="AN106" i="5" s="1"/>
  <c r="AY106" i="5" s="1"/>
  <c r="E314" i="4"/>
  <c r="AK106" i="5" s="1"/>
  <c r="AV106" i="5" s="1"/>
  <c r="D314" i="4"/>
  <c r="C314" i="4"/>
  <c r="AH106" i="5" s="1"/>
  <c r="B314" i="4"/>
  <c r="G313" i="4"/>
  <c r="F313" i="4"/>
  <c r="AN105" i="5" s="1"/>
  <c r="AY105" i="5" s="1"/>
  <c r="E313" i="4"/>
  <c r="AK105" i="5" s="1"/>
  <c r="AV105" i="5" s="1"/>
  <c r="D313" i="4"/>
  <c r="C313" i="4"/>
  <c r="AH105" i="5" s="1"/>
  <c r="B313" i="4"/>
  <c r="G312" i="4"/>
  <c r="F312" i="4"/>
  <c r="AN104" i="5" s="1"/>
  <c r="AY104" i="5" s="1"/>
  <c r="E312" i="4"/>
  <c r="AK104" i="5" s="1"/>
  <c r="AV104" i="5" s="1"/>
  <c r="D312" i="4"/>
  <c r="C312" i="4"/>
  <c r="AH104" i="5" s="1"/>
  <c r="B312" i="4"/>
  <c r="G311" i="4"/>
  <c r="F311" i="4"/>
  <c r="AN103" i="5" s="1"/>
  <c r="AY103" i="5" s="1"/>
  <c r="E311" i="4"/>
  <c r="AK103" i="5" s="1"/>
  <c r="AV103" i="5" s="1"/>
  <c r="D311" i="4"/>
  <c r="C311" i="4"/>
  <c r="AH103" i="5" s="1"/>
  <c r="B311" i="4"/>
  <c r="G310" i="4"/>
  <c r="F310" i="4"/>
  <c r="AN102" i="5" s="1"/>
  <c r="AY102" i="5" s="1"/>
  <c r="E310" i="4"/>
  <c r="AK102" i="5" s="1"/>
  <c r="AV102" i="5" s="1"/>
  <c r="D310" i="4"/>
  <c r="C310" i="4"/>
  <c r="AH102" i="5" s="1"/>
  <c r="B310" i="4"/>
  <c r="G309" i="4"/>
  <c r="F309" i="4"/>
  <c r="AN101" i="5" s="1"/>
  <c r="AY101" i="5" s="1"/>
  <c r="E309" i="4"/>
  <c r="AK101" i="5" s="1"/>
  <c r="AV101" i="5" s="1"/>
  <c r="D309" i="4"/>
  <c r="C309" i="4"/>
  <c r="AH101" i="5" s="1"/>
  <c r="B309" i="4"/>
  <c r="G308" i="4"/>
  <c r="F308" i="4"/>
  <c r="AN100" i="5" s="1"/>
  <c r="AY100" i="5" s="1"/>
  <c r="E308" i="4"/>
  <c r="AK100" i="5" s="1"/>
  <c r="AV100" i="5" s="1"/>
  <c r="D308" i="4"/>
  <c r="C308" i="4"/>
  <c r="AH100" i="5" s="1"/>
  <c r="B308" i="4"/>
  <c r="G307" i="4"/>
  <c r="F307" i="4"/>
  <c r="AN99" i="5" s="1"/>
  <c r="AY99" i="5" s="1"/>
  <c r="E307" i="4"/>
  <c r="AK99" i="5" s="1"/>
  <c r="AV99" i="5" s="1"/>
  <c r="D307" i="4"/>
  <c r="C307" i="4"/>
  <c r="AH99" i="5" s="1"/>
  <c r="B307" i="4"/>
  <c r="G306" i="4"/>
  <c r="F306" i="4"/>
  <c r="AN98" i="5" s="1"/>
  <c r="AY98" i="5" s="1"/>
  <c r="E306" i="4"/>
  <c r="AK98" i="5" s="1"/>
  <c r="AV98" i="5" s="1"/>
  <c r="D306" i="4"/>
  <c r="C306" i="4"/>
  <c r="AH98" i="5" s="1"/>
  <c r="B306" i="4"/>
  <c r="G305" i="4"/>
  <c r="F305" i="4"/>
  <c r="AN97" i="5" s="1"/>
  <c r="AY97" i="5" s="1"/>
  <c r="E305" i="4"/>
  <c r="AK97" i="5" s="1"/>
  <c r="AV97" i="5" s="1"/>
  <c r="D305" i="4"/>
  <c r="C305" i="4"/>
  <c r="AH97" i="5" s="1"/>
  <c r="B305" i="4"/>
  <c r="G304" i="4"/>
  <c r="F304" i="4"/>
  <c r="AN96" i="5" s="1"/>
  <c r="AY96" i="5" s="1"/>
  <c r="E304" i="4"/>
  <c r="AK96" i="5" s="1"/>
  <c r="AV96" i="5" s="1"/>
  <c r="D304" i="4"/>
  <c r="C304" i="4"/>
  <c r="AH96" i="5" s="1"/>
  <c r="B304" i="4"/>
  <c r="G303" i="4"/>
  <c r="F303" i="4"/>
  <c r="AN95" i="5" s="1"/>
  <c r="AY95" i="5" s="1"/>
  <c r="E303" i="4"/>
  <c r="AK95" i="5" s="1"/>
  <c r="AV95" i="5" s="1"/>
  <c r="D303" i="4"/>
  <c r="C303" i="4"/>
  <c r="AH95" i="5" s="1"/>
  <c r="B303" i="4"/>
  <c r="G302" i="4"/>
  <c r="F302" i="4"/>
  <c r="AN94" i="5" s="1"/>
  <c r="AY94" i="5" s="1"/>
  <c r="E302" i="4"/>
  <c r="AK94" i="5" s="1"/>
  <c r="AV94" i="5" s="1"/>
  <c r="D302" i="4"/>
  <c r="C302" i="4"/>
  <c r="AH94" i="5" s="1"/>
  <c r="B302" i="4"/>
  <c r="G301" i="4"/>
  <c r="F301" i="4"/>
  <c r="AN93" i="5" s="1"/>
  <c r="AY93" i="5" s="1"/>
  <c r="E301" i="4"/>
  <c r="AK93" i="5" s="1"/>
  <c r="AV93" i="5" s="1"/>
  <c r="D301" i="4"/>
  <c r="C301" i="4"/>
  <c r="AH93" i="5" s="1"/>
  <c r="B301" i="4"/>
  <c r="G300" i="4"/>
  <c r="F300" i="4"/>
  <c r="AN92" i="5" s="1"/>
  <c r="AY92" i="5" s="1"/>
  <c r="E300" i="4"/>
  <c r="AK92" i="5" s="1"/>
  <c r="AV92" i="5" s="1"/>
  <c r="D300" i="4"/>
  <c r="C300" i="4"/>
  <c r="AH92" i="5" s="1"/>
  <c r="B300" i="4"/>
  <c r="G299" i="4"/>
  <c r="F299" i="4"/>
  <c r="AN91" i="5" s="1"/>
  <c r="AY91" i="5" s="1"/>
  <c r="E299" i="4"/>
  <c r="AK91" i="5" s="1"/>
  <c r="AV91" i="5" s="1"/>
  <c r="D299" i="4"/>
  <c r="C299" i="4"/>
  <c r="AH91" i="5" s="1"/>
  <c r="B299" i="4"/>
  <c r="G298" i="4"/>
  <c r="F298" i="4"/>
  <c r="AN90" i="5" s="1"/>
  <c r="AY90" i="5" s="1"/>
  <c r="E298" i="4"/>
  <c r="AK90" i="5" s="1"/>
  <c r="AV90" i="5" s="1"/>
  <c r="D298" i="4"/>
  <c r="C298" i="4"/>
  <c r="AH90" i="5" s="1"/>
  <c r="B298" i="4"/>
  <c r="G297" i="4"/>
  <c r="F297" i="4"/>
  <c r="AN89" i="5" s="1"/>
  <c r="AY89" i="5" s="1"/>
  <c r="E297" i="4"/>
  <c r="AK89" i="5" s="1"/>
  <c r="AV89" i="5" s="1"/>
  <c r="D297" i="4"/>
  <c r="C297" i="4"/>
  <c r="AH89" i="5" s="1"/>
  <c r="B297" i="4"/>
  <c r="G296" i="4"/>
  <c r="F296" i="4"/>
  <c r="AN88" i="5" s="1"/>
  <c r="AY88" i="5" s="1"/>
  <c r="E296" i="4"/>
  <c r="AK88" i="5" s="1"/>
  <c r="AV88" i="5" s="1"/>
  <c r="D296" i="4"/>
  <c r="C296" i="4"/>
  <c r="AH88" i="5" s="1"/>
  <c r="B296" i="4"/>
  <c r="G295" i="4"/>
  <c r="F295" i="4"/>
  <c r="AN87" i="5" s="1"/>
  <c r="AY87" i="5" s="1"/>
  <c r="E295" i="4"/>
  <c r="AK87" i="5" s="1"/>
  <c r="AV87" i="5" s="1"/>
  <c r="D295" i="4"/>
  <c r="C295" i="4"/>
  <c r="AH87" i="5" s="1"/>
  <c r="B295" i="4"/>
  <c r="G294" i="4"/>
  <c r="F294" i="4"/>
  <c r="AN86" i="5" s="1"/>
  <c r="AY86" i="5" s="1"/>
  <c r="E294" i="4"/>
  <c r="AK86" i="5" s="1"/>
  <c r="AV86" i="5" s="1"/>
  <c r="D294" i="4"/>
  <c r="C294" i="4"/>
  <c r="AH86" i="5" s="1"/>
  <c r="B294" i="4"/>
  <c r="G293" i="4"/>
  <c r="F293" i="4"/>
  <c r="AN85" i="5" s="1"/>
  <c r="AY85" i="5" s="1"/>
  <c r="E293" i="4"/>
  <c r="AK85" i="5" s="1"/>
  <c r="AV85" i="5" s="1"/>
  <c r="D293" i="4"/>
  <c r="C293" i="4"/>
  <c r="AH85" i="5" s="1"/>
  <c r="B293" i="4"/>
  <c r="G292" i="4"/>
  <c r="F292" i="4"/>
  <c r="AN84" i="5" s="1"/>
  <c r="AY84" i="5" s="1"/>
  <c r="E292" i="4"/>
  <c r="AK84" i="5" s="1"/>
  <c r="AV84" i="5" s="1"/>
  <c r="D292" i="4"/>
  <c r="C292" i="4"/>
  <c r="AH84" i="5" s="1"/>
  <c r="B292" i="4"/>
  <c r="G291" i="4"/>
  <c r="F291" i="4"/>
  <c r="AN83" i="5" s="1"/>
  <c r="AY83" i="5" s="1"/>
  <c r="E291" i="4"/>
  <c r="AK83" i="5" s="1"/>
  <c r="AV83" i="5" s="1"/>
  <c r="D291" i="4"/>
  <c r="C291" i="4"/>
  <c r="AH83" i="5" s="1"/>
  <c r="B291" i="4"/>
  <c r="G290" i="4"/>
  <c r="F290" i="4"/>
  <c r="AN82" i="5" s="1"/>
  <c r="AY82" i="5" s="1"/>
  <c r="E290" i="4"/>
  <c r="AK82" i="5" s="1"/>
  <c r="AV82" i="5" s="1"/>
  <c r="D290" i="4"/>
  <c r="C290" i="4"/>
  <c r="AH82" i="5" s="1"/>
  <c r="B290" i="4"/>
  <c r="G289" i="4"/>
  <c r="F289" i="4"/>
  <c r="AN81" i="5" s="1"/>
  <c r="AY81" i="5" s="1"/>
  <c r="E289" i="4"/>
  <c r="AK81" i="5" s="1"/>
  <c r="AV81" i="5" s="1"/>
  <c r="D289" i="4"/>
  <c r="C289" i="4"/>
  <c r="AH81" i="5" s="1"/>
  <c r="B289" i="4"/>
  <c r="G288" i="4"/>
  <c r="F288" i="4"/>
  <c r="AN80" i="5" s="1"/>
  <c r="AY80" i="5" s="1"/>
  <c r="E288" i="4"/>
  <c r="AK80" i="5" s="1"/>
  <c r="AV80" i="5" s="1"/>
  <c r="D288" i="4"/>
  <c r="C288" i="4"/>
  <c r="AH80" i="5" s="1"/>
  <c r="B288" i="4"/>
  <c r="G287" i="4"/>
  <c r="F287" i="4"/>
  <c r="AN79" i="5" s="1"/>
  <c r="AY79" i="5" s="1"/>
  <c r="E287" i="4"/>
  <c r="AK79" i="5" s="1"/>
  <c r="AV79" i="5" s="1"/>
  <c r="D287" i="4"/>
  <c r="C287" i="4"/>
  <c r="AH79" i="5" s="1"/>
  <c r="B287" i="4"/>
  <c r="G286" i="4"/>
  <c r="F286" i="4"/>
  <c r="AN78" i="5" s="1"/>
  <c r="AY78" i="5" s="1"/>
  <c r="E286" i="4"/>
  <c r="AK78" i="5" s="1"/>
  <c r="AV78" i="5" s="1"/>
  <c r="D286" i="4"/>
  <c r="C286" i="4"/>
  <c r="AH78" i="5" s="1"/>
  <c r="B286" i="4"/>
  <c r="G285" i="4"/>
  <c r="F285" i="4"/>
  <c r="AN77" i="5" s="1"/>
  <c r="AY77" i="5" s="1"/>
  <c r="E285" i="4"/>
  <c r="AK77" i="5" s="1"/>
  <c r="AV77" i="5" s="1"/>
  <c r="D285" i="4"/>
  <c r="C285" i="4"/>
  <c r="AH77" i="5" s="1"/>
  <c r="B285" i="4"/>
  <c r="G284" i="4"/>
  <c r="F284" i="4"/>
  <c r="AN76" i="5" s="1"/>
  <c r="AY76" i="5" s="1"/>
  <c r="E284" i="4"/>
  <c r="AK76" i="5" s="1"/>
  <c r="AV76" i="5" s="1"/>
  <c r="D284" i="4"/>
  <c r="C284" i="4"/>
  <c r="AH76" i="5" s="1"/>
  <c r="B284" i="4"/>
  <c r="G283" i="4"/>
  <c r="F283" i="4"/>
  <c r="AN75" i="5" s="1"/>
  <c r="AY75" i="5" s="1"/>
  <c r="E283" i="4"/>
  <c r="AK75" i="5" s="1"/>
  <c r="AV75" i="5" s="1"/>
  <c r="D283" i="4"/>
  <c r="C283" i="4"/>
  <c r="AH75" i="5" s="1"/>
  <c r="B283" i="4"/>
  <c r="G282" i="4"/>
  <c r="F282" i="4"/>
  <c r="AN74" i="5" s="1"/>
  <c r="AY74" i="5" s="1"/>
  <c r="E282" i="4"/>
  <c r="AK74" i="5" s="1"/>
  <c r="AV74" i="5" s="1"/>
  <c r="D282" i="4"/>
  <c r="C282" i="4"/>
  <c r="AH74" i="5" s="1"/>
  <c r="B282" i="4"/>
  <c r="G281" i="4"/>
  <c r="F281" i="4"/>
  <c r="AN73" i="5" s="1"/>
  <c r="AY73" i="5" s="1"/>
  <c r="E281" i="4"/>
  <c r="AK73" i="5" s="1"/>
  <c r="AV73" i="5" s="1"/>
  <c r="D281" i="4"/>
  <c r="C281" i="4"/>
  <c r="AH73" i="5" s="1"/>
  <c r="B281" i="4"/>
  <c r="G280" i="4"/>
  <c r="F280" i="4"/>
  <c r="AN72" i="5" s="1"/>
  <c r="AY72" i="5" s="1"/>
  <c r="E280" i="4"/>
  <c r="AK72" i="5" s="1"/>
  <c r="AV72" i="5" s="1"/>
  <c r="D280" i="4"/>
  <c r="C280" i="4"/>
  <c r="AH72" i="5" s="1"/>
  <c r="B280" i="4"/>
  <c r="G279" i="4"/>
  <c r="F279" i="4"/>
  <c r="AN71" i="5" s="1"/>
  <c r="AY71" i="5" s="1"/>
  <c r="E279" i="4"/>
  <c r="AK71" i="5" s="1"/>
  <c r="AV71" i="5" s="1"/>
  <c r="D279" i="4"/>
  <c r="C279" i="4"/>
  <c r="AH71" i="5" s="1"/>
  <c r="B279" i="4"/>
  <c r="G278" i="4"/>
  <c r="F278" i="4"/>
  <c r="AN70" i="5" s="1"/>
  <c r="AY70" i="5" s="1"/>
  <c r="E278" i="4"/>
  <c r="AK70" i="5" s="1"/>
  <c r="AV70" i="5" s="1"/>
  <c r="D278" i="4"/>
  <c r="C278" i="4"/>
  <c r="AH70" i="5" s="1"/>
  <c r="B278" i="4"/>
  <c r="G277" i="4"/>
  <c r="F277" i="4"/>
  <c r="AN69" i="5" s="1"/>
  <c r="AY69" i="5" s="1"/>
  <c r="E277" i="4"/>
  <c r="AK69" i="5" s="1"/>
  <c r="AV69" i="5" s="1"/>
  <c r="D277" i="4"/>
  <c r="C277" i="4"/>
  <c r="AH69" i="5" s="1"/>
  <c r="B277" i="4"/>
  <c r="G276" i="4"/>
  <c r="F276" i="4"/>
  <c r="AN68" i="5" s="1"/>
  <c r="AY68" i="5" s="1"/>
  <c r="E276" i="4"/>
  <c r="AK68" i="5" s="1"/>
  <c r="AV68" i="5" s="1"/>
  <c r="D276" i="4"/>
  <c r="C276" i="4"/>
  <c r="AH68" i="5" s="1"/>
  <c r="B276" i="4"/>
  <c r="G275" i="4"/>
  <c r="F275" i="4"/>
  <c r="AN67" i="5" s="1"/>
  <c r="AY67" i="5" s="1"/>
  <c r="E275" i="4"/>
  <c r="AK67" i="5" s="1"/>
  <c r="AV67" i="5" s="1"/>
  <c r="D275" i="4"/>
  <c r="C275" i="4"/>
  <c r="AH67" i="5" s="1"/>
  <c r="B275" i="4"/>
  <c r="G274" i="4"/>
  <c r="F274" i="4"/>
  <c r="AN66" i="5" s="1"/>
  <c r="AY66" i="5" s="1"/>
  <c r="E274" i="4"/>
  <c r="AK66" i="5" s="1"/>
  <c r="AV66" i="5" s="1"/>
  <c r="D274" i="4"/>
  <c r="C274" i="4"/>
  <c r="AH66" i="5" s="1"/>
  <c r="B274" i="4"/>
  <c r="G273" i="4"/>
  <c r="F273" i="4"/>
  <c r="AN65" i="5" s="1"/>
  <c r="AY65" i="5" s="1"/>
  <c r="E273" i="4"/>
  <c r="AK65" i="5" s="1"/>
  <c r="AV65" i="5" s="1"/>
  <c r="D273" i="4"/>
  <c r="C273" i="4"/>
  <c r="AH65" i="5" s="1"/>
  <c r="B273" i="4"/>
  <c r="G272" i="4"/>
  <c r="F272" i="4"/>
  <c r="AN64" i="5" s="1"/>
  <c r="AY64" i="5" s="1"/>
  <c r="E272" i="4"/>
  <c r="AK64" i="5" s="1"/>
  <c r="AV64" i="5" s="1"/>
  <c r="D272" i="4"/>
  <c r="C272" i="4"/>
  <c r="AH64" i="5" s="1"/>
  <c r="B272" i="4"/>
  <c r="G271" i="4"/>
  <c r="F271" i="4"/>
  <c r="AN63" i="5" s="1"/>
  <c r="AY63" i="5" s="1"/>
  <c r="E271" i="4"/>
  <c r="AK63" i="5" s="1"/>
  <c r="AV63" i="5" s="1"/>
  <c r="D271" i="4"/>
  <c r="C271" i="4"/>
  <c r="AH63" i="5" s="1"/>
  <c r="B271" i="4"/>
  <c r="G270" i="4"/>
  <c r="F270" i="4"/>
  <c r="AN62" i="5" s="1"/>
  <c r="AY62" i="5" s="1"/>
  <c r="E270" i="4"/>
  <c r="AK62" i="5" s="1"/>
  <c r="AV62" i="5" s="1"/>
  <c r="D270" i="4"/>
  <c r="C270" i="4"/>
  <c r="AH62" i="5" s="1"/>
  <c r="B270" i="4"/>
  <c r="G269" i="4"/>
  <c r="F269" i="4"/>
  <c r="AN61" i="5" s="1"/>
  <c r="AY61" i="5" s="1"/>
  <c r="E269" i="4"/>
  <c r="AK61" i="5" s="1"/>
  <c r="AV61" i="5" s="1"/>
  <c r="D269" i="4"/>
  <c r="C269" i="4"/>
  <c r="AH61" i="5" s="1"/>
  <c r="B269" i="4"/>
  <c r="G268" i="4"/>
  <c r="F268" i="4"/>
  <c r="AN60" i="5" s="1"/>
  <c r="AY60" i="5" s="1"/>
  <c r="E268" i="4"/>
  <c r="AK60" i="5" s="1"/>
  <c r="AV60" i="5" s="1"/>
  <c r="D268" i="4"/>
  <c r="C268" i="4"/>
  <c r="AH60" i="5" s="1"/>
  <c r="B268" i="4"/>
  <c r="G267" i="4"/>
  <c r="F267" i="4"/>
  <c r="AN59" i="5" s="1"/>
  <c r="AY59" i="5" s="1"/>
  <c r="E267" i="4"/>
  <c r="AK59" i="5" s="1"/>
  <c r="AV59" i="5" s="1"/>
  <c r="D267" i="4"/>
  <c r="C267" i="4"/>
  <c r="AH59" i="5" s="1"/>
  <c r="B267" i="4"/>
  <c r="G266" i="4"/>
  <c r="F266" i="4"/>
  <c r="AN58" i="5" s="1"/>
  <c r="AY58" i="5" s="1"/>
  <c r="E266" i="4"/>
  <c r="AK58" i="5" s="1"/>
  <c r="AV58" i="5" s="1"/>
  <c r="D266" i="4"/>
  <c r="C266" i="4"/>
  <c r="AH58" i="5" s="1"/>
  <c r="B266" i="4"/>
  <c r="G265" i="4"/>
  <c r="F265" i="4"/>
  <c r="AN57" i="5" s="1"/>
  <c r="AY57" i="5" s="1"/>
  <c r="E265" i="4"/>
  <c r="AK57" i="5" s="1"/>
  <c r="AV57" i="5" s="1"/>
  <c r="D265" i="4"/>
  <c r="C265" i="4"/>
  <c r="AH57" i="5" s="1"/>
  <c r="B265" i="4"/>
  <c r="G264" i="4"/>
  <c r="F264" i="4"/>
  <c r="AN56" i="5" s="1"/>
  <c r="AY56" i="5" s="1"/>
  <c r="E264" i="4"/>
  <c r="AK56" i="5" s="1"/>
  <c r="AV56" i="5" s="1"/>
  <c r="D264" i="4"/>
  <c r="C264" i="4"/>
  <c r="AH56" i="5" s="1"/>
  <c r="B264" i="4"/>
  <c r="G263" i="4"/>
  <c r="F263" i="4"/>
  <c r="AN55" i="5" s="1"/>
  <c r="AY55" i="5" s="1"/>
  <c r="E263" i="4"/>
  <c r="AK55" i="5" s="1"/>
  <c r="AV55" i="5" s="1"/>
  <c r="D263" i="4"/>
  <c r="C263" i="4"/>
  <c r="AH55" i="5" s="1"/>
  <c r="B263" i="4"/>
  <c r="G262" i="4"/>
  <c r="F262" i="4"/>
  <c r="AN54" i="5" s="1"/>
  <c r="AY54" i="5" s="1"/>
  <c r="E262" i="4"/>
  <c r="AK54" i="5" s="1"/>
  <c r="AV54" i="5" s="1"/>
  <c r="D262" i="4"/>
  <c r="C262" i="4"/>
  <c r="AH54" i="5" s="1"/>
  <c r="B262" i="4"/>
  <c r="G261" i="4"/>
  <c r="F261" i="4"/>
  <c r="AN53" i="5" s="1"/>
  <c r="AY53" i="5" s="1"/>
  <c r="E261" i="4"/>
  <c r="AK53" i="5" s="1"/>
  <c r="AV53" i="5" s="1"/>
  <c r="D261" i="4"/>
  <c r="C261" i="4"/>
  <c r="AH53" i="5" s="1"/>
  <c r="B261" i="4"/>
  <c r="G260" i="4"/>
  <c r="F260" i="4"/>
  <c r="AN52" i="5" s="1"/>
  <c r="AY52" i="5" s="1"/>
  <c r="E260" i="4"/>
  <c r="AK52" i="5" s="1"/>
  <c r="AV52" i="5" s="1"/>
  <c r="D260" i="4"/>
  <c r="C260" i="4"/>
  <c r="AH52" i="5" s="1"/>
  <c r="B260" i="4"/>
  <c r="G259" i="4"/>
  <c r="F259" i="4"/>
  <c r="AN51" i="5" s="1"/>
  <c r="AY51" i="5" s="1"/>
  <c r="E259" i="4"/>
  <c r="AK51" i="5" s="1"/>
  <c r="AV51" i="5" s="1"/>
  <c r="D259" i="4"/>
  <c r="C259" i="4"/>
  <c r="AH51" i="5" s="1"/>
  <c r="B259" i="4"/>
  <c r="G258" i="4"/>
  <c r="F258" i="4"/>
  <c r="AN50" i="5" s="1"/>
  <c r="AY50" i="5" s="1"/>
  <c r="E258" i="4"/>
  <c r="AK50" i="5" s="1"/>
  <c r="AV50" i="5" s="1"/>
  <c r="D258" i="4"/>
  <c r="C258" i="4"/>
  <c r="AH50" i="5" s="1"/>
  <c r="B258" i="4"/>
  <c r="G257" i="4"/>
  <c r="F257" i="4"/>
  <c r="AN49" i="5" s="1"/>
  <c r="AY49" i="5" s="1"/>
  <c r="E257" i="4"/>
  <c r="AK49" i="5" s="1"/>
  <c r="AV49" i="5" s="1"/>
  <c r="D257" i="4"/>
  <c r="C257" i="4"/>
  <c r="AH49" i="5" s="1"/>
  <c r="B257" i="4"/>
  <c r="G256" i="4"/>
  <c r="F256" i="4"/>
  <c r="AN48" i="5" s="1"/>
  <c r="AY48" i="5" s="1"/>
  <c r="E256" i="4"/>
  <c r="AK48" i="5" s="1"/>
  <c r="AV48" i="5" s="1"/>
  <c r="D256" i="4"/>
  <c r="C256" i="4"/>
  <c r="AH48" i="5" s="1"/>
  <c r="B256" i="4"/>
  <c r="G255" i="4"/>
  <c r="F255" i="4"/>
  <c r="AN47" i="5" s="1"/>
  <c r="AY47" i="5" s="1"/>
  <c r="E255" i="4"/>
  <c r="AK47" i="5" s="1"/>
  <c r="AV47" i="5" s="1"/>
  <c r="D255" i="4"/>
  <c r="C255" i="4"/>
  <c r="AH47" i="5" s="1"/>
  <c r="B255" i="4"/>
  <c r="G254" i="4"/>
  <c r="F254" i="4"/>
  <c r="AN46" i="5" s="1"/>
  <c r="AY46" i="5" s="1"/>
  <c r="E254" i="4"/>
  <c r="AK46" i="5" s="1"/>
  <c r="AV46" i="5" s="1"/>
  <c r="D254" i="4"/>
  <c r="C254" i="4"/>
  <c r="AH46" i="5" s="1"/>
  <c r="B254" i="4"/>
  <c r="G253" i="4"/>
  <c r="F253" i="4"/>
  <c r="AN45" i="5" s="1"/>
  <c r="AY45" i="5" s="1"/>
  <c r="E253" i="4"/>
  <c r="AK45" i="5" s="1"/>
  <c r="AV45" i="5" s="1"/>
  <c r="D253" i="4"/>
  <c r="C253" i="4"/>
  <c r="AH45" i="5" s="1"/>
  <c r="B253" i="4"/>
  <c r="G252" i="4"/>
  <c r="F252" i="4"/>
  <c r="AN44" i="5" s="1"/>
  <c r="AY44" i="5" s="1"/>
  <c r="E252" i="4"/>
  <c r="AK44" i="5" s="1"/>
  <c r="AV44" i="5" s="1"/>
  <c r="D252" i="4"/>
  <c r="C252" i="4"/>
  <c r="AH44" i="5" s="1"/>
  <c r="B252" i="4"/>
  <c r="G251" i="4"/>
  <c r="F251" i="4"/>
  <c r="AN43" i="5" s="1"/>
  <c r="AY43" i="5" s="1"/>
  <c r="E251" i="4"/>
  <c r="AK43" i="5" s="1"/>
  <c r="AV43" i="5" s="1"/>
  <c r="D251" i="4"/>
  <c r="C251" i="4"/>
  <c r="AH43" i="5" s="1"/>
  <c r="B251" i="4"/>
  <c r="G250" i="4"/>
  <c r="F250" i="4"/>
  <c r="AN42" i="5" s="1"/>
  <c r="AY42" i="5" s="1"/>
  <c r="E250" i="4"/>
  <c r="AK42" i="5" s="1"/>
  <c r="AV42" i="5" s="1"/>
  <c r="D250" i="4"/>
  <c r="C250" i="4"/>
  <c r="AH42" i="5" s="1"/>
  <c r="B250" i="4"/>
  <c r="G249" i="4"/>
  <c r="F249" i="4"/>
  <c r="AN41" i="5" s="1"/>
  <c r="AY41" i="5" s="1"/>
  <c r="E249" i="4"/>
  <c r="AK41" i="5" s="1"/>
  <c r="AV41" i="5" s="1"/>
  <c r="D249" i="4"/>
  <c r="C249" i="4"/>
  <c r="AH41" i="5" s="1"/>
  <c r="B249" i="4"/>
  <c r="G248" i="4"/>
  <c r="F248" i="4"/>
  <c r="AN40" i="5" s="1"/>
  <c r="AY40" i="5" s="1"/>
  <c r="E248" i="4"/>
  <c r="AK40" i="5" s="1"/>
  <c r="AV40" i="5" s="1"/>
  <c r="D248" i="4"/>
  <c r="C248" i="4"/>
  <c r="AH40" i="5" s="1"/>
  <c r="B248" i="4"/>
  <c r="G247" i="4"/>
  <c r="F247" i="4"/>
  <c r="AN39" i="5" s="1"/>
  <c r="AY39" i="5" s="1"/>
  <c r="E247" i="4"/>
  <c r="AK39" i="5" s="1"/>
  <c r="AV39" i="5" s="1"/>
  <c r="D247" i="4"/>
  <c r="C247" i="4"/>
  <c r="AH39" i="5" s="1"/>
  <c r="B247" i="4"/>
  <c r="G246" i="4"/>
  <c r="F246" i="4"/>
  <c r="AN38" i="5" s="1"/>
  <c r="AY38" i="5" s="1"/>
  <c r="E246" i="4"/>
  <c r="AK38" i="5" s="1"/>
  <c r="AV38" i="5" s="1"/>
  <c r="D246" i="4"/>
  <c r="C246" i="4"/>
  <c r="AH38" i="5" s="1"/>
  <c r="B246" i="4"/>
  <c r="G245" i="4"/>
  <c r="F245" i="4"/>
  <c r="AN37" i="5" s="1"/>
  <c r="AY37" i="5" s="1"/>
  <c r="E245" i="4"/>
  <c r="AK37" i="5" s="1"/>
  <c r="AV37" i="5" s="1"/>
  <c r="D245" i="4"/>
  <c r="C245" i="4"/>
  <c r="AH37" i="5" s="1"/>
  <c r="B245" i="4"/>
  <c r="G244" i="4"/>
  <c r="F244" i="4"/>
  <c r="AN36" i="5" s="1"/>
  <c r="AY36" i="5" s="1"/>
  <c r="E244" i="4"/>
  <c r="AK36" i="5" s="1"/>
  <c r="AV36" i="5" s="1"/>
  <c r="D244" i="4"/>
  <c r="C244" i="4"/>
  <c r="AH36" i="5" s="1"/>
  <c r="B244" i="4"/>
  <c r="G243" i="4"/>
  <c r="F243" i="4"/>
  <c r="AN35" i="5" s="1"/>
  <c r="AY35" i="5" s="1"/>
  <c r="E243" i="4"/>
  <c r="AK35" i="5" s="1"/>
  <c r="AV35" i="5" s="1"/>
  <c r="D243" i="4"/>
  <c r="C243" i="4"/>
  <c r="AH35" i="5" s="1"/>
  <c r="B243" i="4"/>
  <c r="G242" i="4"/>
  <c r="F242" i="4"/>
  <c r="AN34" i="5" s="1"/>
  <c r="AY34" i="5" s="1"/>
  <c r="E242" i="4"/>
  <c r="AK34" i="5" s="1"/>
  <c r="AV34" i="5" s="1"/>
  <c r="D242" i="4"/>
  <c r="C242" i="4"/>
  <c r="AH34" i="5" s="1"/>
  <c r="B242" i="4"/>
  <c r="G241" i="4"/>
  <c r="F241" i="4"/>
  <c r="AN33" i="5" s="1"/>
  <c r="AY33" i="5" s="1"/>
  <c r="E241" i="4"/>
  <c r="AK33" i="5" s="1"/>
  <c r="AV33" i="5" s="1"/>
  <c r="D241" i="4"/>
  <c r="C241" i="4"/>
  <c r="AH33" i="5" s="1"/>
  <c r="B241" i="4"/>
  <c r="G240" i="4"/>
  <c r="F240" i="4"/>
  <c r="AN32" i="5" s="1"/>
  <c r="AY32" i="5" s="1"/>
  <c r="E240" i="4"/>
  <c r="AK32" i="5" s="1"/>
  <c r="AV32" i="5" s="1"/>
  <c r="D240" i="4"/>
  <c r="C240" i="4"/>
  <c r="AH32" i="5" s="1"/>
  <c r="B240" i="4"/>
  <c r="G239" i="4"/>
  <c r="F239" i="4"/>
  <c r="AN31" i="5" s="1"/>
  <c r="AY31" i="5" s="1"/>
  <c r="E239" i="4"/>
  <c r="AK31" i="5" s="1"/>
  <c r="AV31" i="5" s="1"/>
  <c r="D239" i="4"/>
  <c r="C239" i="4"/>
  <c r="AH31" i="5" s="1"/>
  <c r="B239" i="4"/>
  <c r="G238" i="4"/>
  <c r="F238" i="4"/>
  <c r="AN30" i="5" s="1"/>
  <c r="AY30" i="5" s="1"/>
  <c r="E238" i="4"/>
  <c r="AK30" i="5" s="1"/>
  <c r="AV30" i="5" s="1"/>
  <c r="D238" i="4"/>
  <c r="C238" i="4"/>
  <c r="AH30" i="5" s="1"/>
  <c r="B238" i="4"/>
  <c r="G237" i="4"/>
  <c r="F237" i="4"/>
  <c r="AN29" i="5" s="1"/>
  <c r="AY29" i="5" s="1"/>
  <c r="E237" i="4"/>
  <c r="AK29" i="5" s="1"/>
  <c r="AV29" i="5" s="1"/>
  <c r="D237" i="4"/>
  <c r="C237" i="4"/>
  <c r="AH29" i="5" s="1"/>
  <c r="B237" i="4"/>
  <c r="G236" i="4"/>
  <c r="F236" i="4"/>
  <c r="AN28" i="5" s="1"/>
  <c r="AY28" i="5" s="1"/>
  <c r="E236" i="4"/>
  <c r="AK28" i="5" s="1"/>
  <c r="AV28" i="5" s="1"/>
  <c r="D236" i="4"/>
  <c r="C236" i="4"/>
  <c r="AH28" i="5" s="1"/>
  <c r="B236" i="4"/>
  <c r="G235" i="4"/>
  <c r="F235" i="4"/>
  <c r="AN27" i="5" s="1"/>
  <c r="AY27" i="5" s="1"/>
  <c r="E235" i="4"/>
  <c r="AK27" i="5" s="1"/>
  <c r="AV27" i="5" s="1"/>
  <c r="D235" i="4"/>
  <c r="C235" i="4"/>
  <c r="AH27" i="5" s="1"/>
  <c r="B235" i="4"/>
  <c r="G234" i="4"/>
  <c r="F234" i="4"/>
  <c r="AN26" i="5" s="1"/>
  <c r="AY26" i="5" s="1"/>
  <c r="E234" i="4"/>
  <c r="AK26" i="5" s="1"/>
  <c r="AV26" i="5" s="1"/>
  <c r="D234" i="4"/>
  <c r="C234" i="4"/>
  <c r="AH26" i="5" s="1"/>
  <c r="B234" i="4"/>
  <c r="G233" i="4"/>
  <c r="F233" i="4"/>
  <c r="AN25" i="5" s="1"/>
  <c r="AY25" i="5" s="1"/>
  <c r="E233" i="4"/>
  <c r="AK25" i="5" s="1"/>
  <c r="AV25" i="5" s="1"/>
  <c r="D233" i="4"/>
  <c r="C233" i="4"/>
  <c r="AH25" i="5" s="1"/>
  <c r="B233" i="4"/>
  <c r="G232" i="4"/>
  <c r="F232" i="4"/>
  <c r="AN24" i="5" s="1"/>
  <c r="AY24" i="5" s="1"/>
  <c r="E232" i="4"/>
  <c r="AK24" i="5" s="1"/>
  <c r="AV24" i="5" s="1"/>
  <c r="D232" i="4"/>
  <c r="C232" i="4"/>
  <c r="AH24" i="5" s="1"/>
  <c r="B232" i="4"/>
  <c r="G231" i="4"/>
  <c r="F231" i="4"/>
  <c r="AN23" i="5" s="1"/>
  <c r="AY23" i="5" s="1"/>
  <c r="E231" i="4"/>
  <c r="AK23" i="5" s="1"/>
  <c r="AV23" i="5" s="1"/>
  <c r="D231" i="4"/>
  <c r="C231" i="4"/>
  <c r="AH23" i="5" s="1"/>
  <c r="B231" i="4"/>
  <c r="G230" i="4"/>
  <c r="F230" i="4"/>
  <c r="AN22" i="5" s="1"/>
  <c r="AY22" i="5" s="1"/>
  <c r="E230" i="4"/>
  <c r="AK22" i="5" s="1"/>
  <c r="AV22" i="5" s="1"/>
  <c r="D230" i="4"/>
  <c r="C230" i="4"/>
  <c r="AH22" i="5" s="1"/>
  <c r="B230" i="4"/>
  <c r="G229" i="4"/>
  <c r="F229" i="4"/>
  <c r="AN21" i="5" s="1"/>
  <c r="AY21" i="5" s="1"/>
  <c r="E229" i="4"/>
  <c r="AK21" i="5" s="1"/>
  <c r="AV21" i="5" s="1"/>
  <c r="D229" i="4"/>
  <c r="C229" i="4"/>
  <c r="AH21" i="5" s="1"/>
  <c r="B229" i="4"/>
  <c r="G228" i="4"/>
  <c r="F228" i="4"/>
  <c r="AN20" i="5" s="1"/>
  <c r="AY20" i="5" s="1"/>
  <c r="E228" i="4"/>
  <c r="AK20" i="5" s="1"/>
  <c r="AV20" i="5" s="1"/>
  <c r="D228" i="4"/>
  <c r="C228" i="4"/>
  <c r="AH20" i="5" s="1"/>
  <c r="B228" i="4"/>
  <c r="G227" i="4"/>
  <c r="F227" i="4"/>
  <c r="AN19" i="5" s="1"/>
  <c r="AY19" i="5" s="1"/>
  <c r="E227" i="4"/>
  <c r="AK19" i="5" s="1"/>
  <c r="AV19" i="5" s="1"/>
  <c r="D227" i="4"/>
  <c r="C227" i="4"/>
  <c r="AH19" i="5" s="1"/>
  <c r="B227" i="4"/>
  <c r="G226" i="4"/>
  <c r="F226" i="4"/>
  <c r="AN18" i="5" s="1"/>
  <c r="AY18" i="5" s="1"/>
  <c r="E226" i="4"/>
  <c r="AK18" i="5" s="1"/>
  <c r="AV18" i="5" s="1"/>
  <c r="D226" i="4"/>
  <c r="C226" i="4"/>
  <c r="AH18" i="5" s="1"/>
  <c r="B226" i="4"/>
  <c r="G225" i="4"/>
  <c r="F225" i="4"/>
  <c r="AN17" i="5" s="1"/>
  <c r="AY17" i="5" s="1"/>
  <c r="E225" i="4"/>
  <c r="AK17" i="5" s="1"/>
  <c r="AV17" i="5" s="1"/>
  <c r="D225" i="4"/>
  <c r="C225" i="4"/>
  <c r="AH17" i="5" s="1"/>
  <c r="B225" i="4"/>
  <c r="G224" i="4"/>
  <c r="F224" i="4"/>
  <c r="AN16" i="5" s="1"/>
  <c r="AY16" i="5" s="1"/>
  <c r="E224" i="4"/>
  <c r="AK16" i="5" s="1"/>
  <c r="AV16" i="5" s="1"/>
  <c r="D224" i="4"/>
  <c r="C224" i="4"/>
  <c r="AH16" i="5" s="1"/>
  <c r="B224" i="4"/>
  <c r="G223" i="4"/>
  <c r="F223" i="4"/>
  <c r="AN15" i="5" s="1"/>
  <c r="AY15" i="5" s="1"/>
  <c r="E223" i="4"/>
  <c r="AK15" i="5" s="1"/>
  <c r="AV15" i="5" s="1"/>
  <c r="D223" i="4"/>
  <c r="C223" i="4"/>
  <c r="AH15" i="5" s="1"/>
  <c r="B223" i="4"/>
  <c r="G222" i="4"/>
  <c r="F222" i="4"/>
  <c r="AN14" i="5" s="1"/>
  <c r="E222" i="4"/>
  <c r="AK14" i="5" s="1"/>
  <c r="D222" i="4"/>
  <c r="C222" i="4"/>
  <c r="AH14" i="5" s="1"/>
  <c r="B222" i="4"/>
  <c r="BD206" i="4" s="1"/>
  <c r="BE208" i="4"/>
  <c r="BD208" i="4"/>
  <c r="BC208" i="4"/>
  <c r="BA208" i="4"/>
  <c r="AY208" i="4"/>
  <c r="AX208" i="4"/>
  <c r="AW208" i="4"/>
  <c r="AV208" i="4"/>
  <c r="AR208" i="4"/>
  <c r="AQ208" i="4"/>
  <c r="AP208" i="4"/>
  <c r="AO208" i="4"/>
  <c r="AL208" i="4"/>
  <c r="AK208" i="4"/>
  <c r="AJ208" i="4"/>
  <c r="AI208" i="4"/>
  <c r="AG208" i="4"/>
  <c r="AD208" i="4"/>
  <c r="AC208" i="4"/>
  <c r="AA208" i="4"/>
  <c r="Z208" i="4"/>
  <c r="X208" i="4"/>
  <c r="W208" i="4"/>
  <c r="U208" i="4"/>
  <c r="T208" i="4"/>
  <c r="S208" i="4"/>
  <c r="O208" i="4"/>
  <c r="N208" i="4"/>
  <c r="M208" i="4"/>
  <c r="L208" i="4"/>
  <c r="I208" i="4"/>
  <c r="H208" i="4"/>
  <c r="A208" i="4"/>
  <c r="BB208" i="4" s="1"/>
  <c r="BE207" i="4"/>
  <c r="BD207" i="4"/>
  <c r="BC207" i="4"/>
  <c r="BA207" i="4"/>
  <c r="AZ207" i="4"/>
  <c r="AY207" i="4"/>
  <c r="AX207" i="4"/>
  <c r="AW207" i="4"/>
  <c r="AU207" i="4"/>
  <c r="AT207" i="4"/>
  <c r="AR207" i="4"/>
  <c r="AQ207" i="4"/>
  <c r="AO207" i="4"/>
  <c r="AN207" i="4"/>
  <c r="AM207" i="4"/>
  <c r="AL207" i="4"/>
  <c r="AK207" i="4"/>
  <c r="AI207" i="4"/>
  <c r="AH207" i="4"/>
  <c r="AG207" i="4"/>
  <c r="AF207" i="4"/>
  <c r="AC207" i="4"/>
  <c r="AB207" i="4"/>
  <c r="AA207" i="4"/>
  <c r="Z207" i="4"/>
  <c r="Y207" i="4"/>
  <c r="W207" i="4"/>
  <c r="V207" i="4"/>
  <c r="U207" i="4"/>
  <c r="T207" i="4"/>
  <c r="S207" i="4"/>
  <c r="Q207" i="4"/>
  <c r="O207" i="4"/>
  <c r="N207" i="4"/>
  <c r="M207" i="4"/>
  <c r="K207" i="4"/>
  <c r="J207" i="4"/>
  <c r="I207" i="4"/>
  <c r="H207" i="4"/>
  <c r="A207" i="4"/>
  <c r="BE206" i="4"/>
  <c r="BC206" i="4"/>
  <c r="BB206" i="4"/>
  <c r="BA206" i="4"/>
  <c r="AZ206" i="4"/>
  <c r="AY206" i="4"/>
  <c r="AX206" i="4"/>
  <c r="AW206" i="4"/>
  <c r="AV206" i="4"/>
  <c r="AU206" i="4"/>
  <c r="AT206" i="4"/>
  <c r="AS206" i="4"/>
  <c r="AQ206" i="4"/>
  <c r="AP206" i="4"/>
  <c r="AO206" i="4"/>
  <c r="AN206" i="4"/>
  <c r="AM206" i="4"/>
  <c r="AL206" i="4"/>
  <c r="AK206" i="4"/>
  <c r="AJ206" i="4"/>
  <c r="AI206" i="4"/>
  <c r="AH206" i="4"/>
  <c r="AG206" i="4"/>
  <c r="AE206" i="4"/>
  <c r="AD206" i="4"/>
  <c r="AC206" i="4"/>
  <c r="AB206" i="4"/>
  <c r="AA206" i="4"/>
  <c r="Z206" i="4"/>
  <c r="Y206" i="4"/>
  <c r="X206" i="4"/>
  <c r="W206" i="4"/>
  <c r="V206" i="4"/>
  <c r="U206" i="4"/>
  <c r="S206" i="4"/>
  <c r="R206" i="4"/>
  <c r="Q206" i="4"/>
  <c r="P206" i="4"/>
  <c r="O206" i="4"/>
  <c r="N206" i="4"/>
  <c r="M206" i="4"/>
  <c r="L206" i="4"/>
  <c r="K206" i="4"/>
  <c r="J206" i="4"/>
  <c r="I206" i="4"/>
  <c r="G200" i="4"/>
  <c r="F200" i="4"/>
  <c r="E200" i="4"/>
  <c r="D200" i="4"/>
  <c r="C200" i="4"/>
  <c r="B200" i="4"/>
  <c r="G199" i="4"/>
  <c r="F199" i="4"/>
  <c r="E199" i="4"/>
  <c r="D199" i="4"/>
  <c r="C199" i="4"/>
  <c r="B199" i="4"/>
  <c r="G198" i="4"/>
  <c r="F198" i="4"/>
  <c r="E198" i="4"/>
  <c r="D198" i="4"/>
  <c r="C198" i="4"/>
  <c r="B198" i="4"/>
  <c r="G197" i="4"/>
  <c r="F197" i="4"/>
  <c r="E197" i="4"/>
  <c r="D197" i="4"/>
  <c r="C197" i="4"/>
  <c r="B197" i="4"/>
  <c r="G196" i="4"/>
  <c r="F196" i="4"/>
  <c r="E196" i="4"/>
  <c r="D196" i="4"/>
  <c r="C196" i="4"/>
  <c r="B196" i="4"/>
  <c r="G195" i="4"/>
  <c r="F195" i="4"/>
  <c r="E195" i="4"/>
  <c r="D195" i="4"/>
  <c r="C195" i="4"/>
  <c r="B195" i="4"/>
  <c r="G194" i="4"/>
  <c r="F194" i="4"/>
  <c r="E194" i="4"/>
  <c r="D194" i="4"/>
  <c r="C194" i="4"/>
  <c r="B194" i="4"/>
  <c r="G193" i="4"/>
  <c r="F193" i="4"/>
  <c r="E193" i="4"/>
  <c r="D193" i="4"/>
  <c r="C193" i="4"/>
  <c r="B193" i="4"/>
  <c r="G192" i="4"/>
  <c r="F192" i="4"/>
  <c r="E192" i="4"/>
  <c r="D192" i="4"/>
  <c r="C192" i="4"/>
  <c r="B192" i="4"/>
  <c r="G191" i="4"/>
  <c r="F191" i="4"/>
  <c r="E191" i="4"/>
  <c r="D191" i="4"/>
  <c r="C191" i="4"/>
  <c r="B191" i="4"/>
  <c r="G190" i="4"/>
  <c r="F190" i="4"/>
  <c r="E190" i="4"/>
  <c r="D190" i="4"/>
  <c r="C190" i="4"/>
  <c r="B190" i="4"/>
  <c r="G189" i="4"/>
  <c r="F189" i="4"/>
  <c r="E189" i="4"/>
  <c r="D189" i="4"/>
  <c r="C189" i="4"/>
  <c r="B189" i="4"/>
  <c r="G188" i="4"/>
  <c r="F188" i="4"/>
  <c r="E188" i="4"/>
  <c r="D188" i="4"/>
  <c r="C188" i="4"/>
  <c r="B188" i="4"/>
  <c r="G187" i="4"/>
  <c r="F187" i="4"/>
  <c r="E187" i="4"/>
  <c r="D187" i="4"/>
  <c r="C187" i="4"/>
  <c r="B187" i="4"/>
  <c r="G186" i="4"/>
  <c r="F186" i="4"/>
  <c r="E186" i="4"/>
  <c r="D186" i="4"/>
  <c r="C186" i="4"/>
  <c r="B186" i="4"/>
  <c r="G185" i="4"/>
  <c r="F185" i="4"/>
  <c r="E185" i="4"/>
  <c r="D185" i="4"/>
  <c r="C185" i="4"/>
  <c r="B185" i="4"/>
  <c r="G184" i="4"/>
  <c r="F184" i="4"/>
  <c r="E184" i="4"/>
  <c r="D184" i="4"/>
  <c r="C184" i="4"/>
  <c r="B184" i="4"/>
  <c r="G183" i="4"/>
  <c r="F183" i="4"/>
  <c r="E183" i="4"/>
  <c r="D183" i="4"/>
  <c r="C183" i="4"/>
  <c r="B183" i="4"/>
  <c r="G182" i="4"/>
  <c r="F182" i="4"/>
  <c r="E182" i="4"/>
  <c r="D182" i="4"/>
  <c r="C182" i="4"/>
  <c r="B182" i="4"/>
  <c r="G181" i="4"/>
  <c r="F181" i="4"/>
  <c r="E181" i="4"/>
  <c r="D181" i="4"/>
  <c r="C181" i="4"/>
  <c r="B181" i="4"/>
  <c r="G180" i="4"/>
  <c r="F180" i="4"/>
  <c r="E180" i="4"/>
  <c r="D180" i="4"/>
  <c r="C180" i="4"/>
  <c r="B180" i="4"/>
  <c r="G179" i="4"/>
  <c r="F179" i="4"/>
  <c r="E179" i="4"/>
  <c r="D179" i="4"/>
  <c r="C179" i="4"/>
  <c r="B179" i="4"/>
  <c r="G178" i="4"/>
  <c r="F178" i="4"/>
  <c r="E178" i="4"/>
  <c r="D178" i="4"/>
  <c r="C178" i="4"/>
  <c r="B178" i="4"/>
  <c r="G177" i="4"/>
  <c r="F177" i="4"/>
  <c r="E177" i="4"/>
  <c r="D177" i="4"/>
  <c r="C177" i="4"/>
  <c r="B177" i="4"/>
  <c r="G176" i="4"/>
  <c r="F176" i="4"/>
  <c r="E176" i="4"/>
  <c r="D176" i="4"/>
  <c r="C176" i="4"/>
  <c r="B176" i="4"/>
  <c r="G175" i="4"/>
  <c r="F175" i="4"/>
  <c r="E175" i="4"/>
  <c r="D175" i="4"/>
  <c r="C175" i="4"/>
  <c r="B175" i="4"/>
  <c r="G174" i="4"/>
  <c r="F174" i="4"/>
  <c r="E174" i="4"/>
  <c r="D174" i="4"/>
  <c r="C174" i="4"/>
  <c r="B174" i="4"/>
  <c r="G173" i="4"/>
  <c r="F173" i="4"/>
  <c r="E173" i="4"/>
  <c r="D173" i="4"/>
  <c r="C173" i="4"/>
  <c r="B173" i="4"/>
  <c r="G172" i="4"/>
  <c r="F172" i="4"/>
  <c r="E172" i="4"/>
  <c r="D172" i="4"/>
  <c r="C172" i="4"/>
  <c r="B172" i="4"/>
  <c r="G171" i="4"/>
  <c r="F171" i="4"/>
  <c r="E171" i="4"/>
  <c r="D171" i="4"/>
  <c r="C171" i="4"/>
  <c r="B171" i="4"/>
  <c r="G170" i="4"/>
  <c r="F170" i="4"/>
  <c r="E170" i="4"/>
  <c r="D170" i="4"/>
  <c r="C170" i="4"/>
  <c r="B170" i="4"/>
  <c r="G169" i="4"/>
  <c r="F169" i="4"/>
  <c r="E169" i="4"/>
  <c r="D169" i="4"/>
  <c r="C169" i="4"/>
  <c r="B169" i="4"/>
  <c r="G168" i="4"/>
  <c r="F168" i="4"/>
  <c r="E168" i="4"/>
  <c r="D168" i="4"/>
  <c r="C168" i="4"/>
  <c r="B168" i="4"/>
  <c r="G167" i="4"/>
  <c r="F167" i="4"/>
  <c r="E167" i="4"/>
  <c r="D167" i="4"/>
  <c r="C167" i="4"/>
  <c r="B167" i="4"/>
  <c r="G166" i="4"/>
  <c r="F166" i="4"/>
  <c r="E166" i="4"/>
  <c r="D166" i="4"/>
  <c r="C166" i="4"/>
  <c r="B166" i="4"/>
  <c r="G165" i="4"/>
  <c r="F165" i="4"/>
  <c r="E165" i="4"/>
  <c r="D165" i="4"/>
  <c r="C165" i="4"/>
  <c r="B165" i="4"/>
  <c r="G164" i="4"/>
  <c r="F164" i="4"/>
  <c r="E164" i="4"/>
  <c r="D164" i="4"/>
  <c r="C164" i="4"/>
  <c r="B164" i="4"/>
  <c r="G163" i="4"/>
  <c r="F163" i="4"/>
  <c r="E163" i="4"/>
  <c r="D163" i="4"/>
  <c r="C163" i="4"/>
  <c r="B163" i="4"/>
  <c r="G162" i="4"/>
  <c r="F162" i="4"/>
  <c r="E162" i="4"/>
  <c r="D162" i="4"/>
  <c r="C162" i="4"/>
  <c r="B162" i="4"/>
  <c r="G161" i="4"/>
  <c r="F161" i="4"/>
  <c r="E161" i="4"/>
  <c r="D161" i="4"/>
  <c r="C161" i="4"/>
  <c r="B161" i="4"/>
  <c r="G160" i="4"/>
  <c r="F160" i="4"/>
  <c r="E160" i="4"/>
  <c r="D160" i="4"/>
  <c r="C160" i="4"/>
  <c r="B160" i="4"/>
  <c r="G159" i="4"/>
  <c r="F159" i="4"/>
  <c r="E159" i="4"/>
  <c r="D159" i="4"/>
  <c r="C159" i="4"/>
  <c r="B159" i="4"/>
  <c r="G158" i="4"/>
  <c r="F158" i="4"/>
  <c r="E158" i="4"/>
  <c r="D158" i="4"/>
  <c r="C158" i="4"/>
  <c r="B158" i="4"/>
  <c r="G157" i="4"/>
  <c r="F157" i="4"/>
  <c r="E157" i="4"/>
  <c r="D157" i="4"/>
  <c r="C157" i="4"/>
  <c r="B157" i="4"/>
  <c r="G156" i="4"/>
  <c r="F156" i="4"/>
  <c r="E156" i="4"/>
  <c r="D156" i="4"/>
  <c r="C156" i="4"/>
  <c r="B156" i="4"/>
  <c r="G155" i="4"/>
  <c r="F155" i="4"/>
  <c r="E155" i="4"/>
  <c r="D155" i="4"/>
  <c r="C155" i="4"/>
  <c r="B155" i="4"/>
  <c r="G154" i="4"/>
  <c r="F154" i="4"/>
  <c r="E154" i="4"/>
  <c r="D154" i="4"/>
  <c r="C154" i="4"/>
  <c r="B154" i="4"/>
  <c r="G153" i="4"/>
  <c r="F153" i="4"/>
  <c r="E153" i="4"/>
  <c r="D153" i="4"/>
  <c r="C153" i="4"/>
  <c r="B153" i="4"/>
  <c r="G152" i="4"/>
  <c r="F152" i="4"/>
  <c r="E152" i="4"/>
  <c r="D152" i="4"/>
  <c r="C152" i="4"/>
  <c r="B152" i="4"/>
  <c r="G151" i="4"/>
  <c r="F151" i="4"/>
  <c r="E151" i="4"/>
  <c r="D151" i="4"/>
  <c r="C151" i="4"/>
  <c r="B151" i="4"/>
  <c r="G150" i="4"/>
  <c r="F150" i="4"/>
  <c r="E150" i="4"/>
  <c r="D150" i="4"/>
  <c r="C150" i="4"/>
  <c r="B150" i="4"/>
  <c r="G149" i="4"/>
  <c r="F149" i="4"/>
  <c r="E149" i="4"/>
  <c r="D149" i="4"/>
  <c r="C149" i="4"/>
  <c r="B149" i="4"/>
  <c r="G148" i="4"/>
  <c r="F148" i="4"/>
  <c r="E148" i="4"/>
  <c r="D148" i="4"/>
  <c r="C148" i="4"/>
  <c r="B148" i="4"/>
  <c r="G147" i="4"/>
  <c r="F147" i="4"/>
  <c r="E147" i="4"/>
  <c r="D147" i="4"/>
  <c r="C147" i="4"/>
  <c r="B147" i="4"/>
  <c r="G146" i="4"/>
  <c r="F146" i="4"/>
  <c r="E146" i="4"/>
  <c r="D146" i="4"/>
  <c r="C146" i="4"/>
  <c r="B146" i="4"/>
  <c r="G145" i="4"/>
  <c r="F145" i="4"/>
  <c r="E145" i="4"/>
  <c r="D145" i="4"/>
  <c r="C145" i="4"/>
  <c r="B145" i="4"/>
  <c r="G144" i="4"/>
  <c r="F144" i="4"/>
  <c r="E144" i="4"/>
  <c r="D144" i="4"/>
  <c r="C144" i="4"/>
  <c r="B144" i="4"/>
  <c r="G143" i="4"/>
  <c r="F143" i="4"/>
  <c r="E143" i="4"/>
  <c r="D143" i="4"/>
  <c r="C143" i="4"/>
  <c r="B143" i="4"/>
  <c r="G142" i="4"/>
  <c r="F142" i="4"/>
  <c r="E142" i="4"/>
  <c r="D142" i="4"/>
  <c r="C142" i="4"/>
  <c r="B142" i="4"/>
  <c r="G141" i="4"/>
  <c r="F141" i="4"/>
  <c r="E141" i="4"/>
  <c r="D141" i="4"/>
  <c r="C141" i="4"/>
  <c r="B141" i="4"/>
  <c r="G140" i="4"/>
  <c r="F140" i="4"/>
  <c r="E140" i="4"/>
  <c r="D140" i="4"/>
  <c r="C140" i="4"/>
  <c r="B140" i="4"/>
  <c r="G139" i="4"/>
  <c r="F139" i="4"/>
  <c r="E139" i="4"/>
  <c r="D139" i="4"/>
  <c r="C139" i="4"/>
  <c r="B139" i="4"/>
  <c r="G138" i="4"/>
  <c r="F138" i="4"/>
  <c r="E138" i="4"/>
  <c r="D138" i="4"/>
  <c r="C138" i="4"/>
  <c r="B138" i="4"/>
  <c r="G137" i="4"/>
  <c r="F137" i="4"/>
  <c r="E137" i="4"/>
  <c r="D137" i="4"/>
  <c r="C137" i="4"/>
  <c r="B137" i="4"/>
  <c r="G136" i="4"/>
  <c r="F136" i="4"/>
  <c r="E136" i="4"/>
  <c r="D136" i="4"/>
  <c r="C136" i="4"/>
  <c r="B136" i="4"/>
  <c r="G135" i="4"/>
  <c r="F135" i="4"/>
  <c r="E135" i="4"/>
  <c r="D135" i="4"/>
  <c r="C135" i="4"/>
  <c r="B135" i="4"/>
  <c r="G134" i="4"/>
  <c r="F134" i="4"/>
  <c r="E134" i="4"/>
  <c r="D134" i="4"/>
  <c r="C134" i="4"/>
  <c r="B134" i="4"/>
  <c r="G133" i="4"/>
  <c r="F133" i="4"/>
  <c r="E133" i="4"/>
  <c r="D133" i="4"/>
  <c r="C133" i="4"/>
  <c r="B133" i="4"/>
  <c r="G132" i="4"/>
  <c r="F132" i="4"/>
  <c r="E132" i="4"/>
  <c r="D132" i="4"/>
  <c r="C132" i="4"/>
  <c r="B132" i="4"/>
  <c r="G131" i="4"/>
  <c r="F131" i="4"/>
  <c r="E131" i="4"/>
  <c r="D131" i="4"/>
  <c r="C131" i="4"/>
  <c r="B131" i="4"/>
  <c r="G130" i="4"/>
  <c r="F130" i="4"/>
  <c r="E130" i="4"/>
  <c r="D130" i="4"/>
  <c r="C130" i="4"/>
  <c r="B130" i="4"/>
  <c r="G129" i="4"/>
  <c r="F129" i="4"/>
  <c r="E129" i="4"/>
  <c r="D129" i="4"/>
  <c r="C129" i="4"/>
  <c r="B129" i="4"/>
  <c r="G128" i="4"/>
  <c r="F128" i="4"/>
  <c r="E128" i="4"/>
  <c r="D128" i="4"/>
  <c r="C128" i="4"/>
  <c r="B128" i="4"/>
  <c r="G127" i="4"/>
  <c r="F127" i="4"/>
  <c r="E127" i="4"/>
  <c r="D127" i="4"/>
  <c r="C127" i="4"/>
  <c r="B127" i="4"/>
  <c r="G126" i="4"/>
  <c r="F126" i="4"/>
  <c r="E126" i="4"/>
  <c r="D126" i="4"/>
  <c r="C126" i="4"/>
  <c r="B126" i="4"/>
  <c r="G125" i="4"/>
  <c r="F125" i="4"/>
  <c r="E125" i="4"/>
  <c r="D125" i="4"/>
  <c r="C125" i="4"/>
  <c r="B125" i="4"/>
  <c r="G124" i="4"/>
  <c r="F124" i="4"/>
  <c r="E124" i="4"/>
  <c r="D124" i="4"/>
  <c r="C124" i="4"/>
  <c r="B124" i="4"/>
  <c r="G123" i="4"/>
  <c r="F123" i="4"/>
  <c r="E123" i="4"/>
  <c r="D123" i="4"/>
  <c r="C123" i="4"/>
  <c r="B123" i="4"/>
  <c r="G122" i="4"/>
  <c r="F122" i="4"/>
  <c r="E122" i="4"/>
  <c r="D122" i="4"/>
  <c r="C122" i="4"/>
  <c r="B122" i="4"/>
  <c r="G121" i="4"/>
  <c r="F121" i="4"/>
  <c r="E121" i="4"/>
  <c r="D121" i="4"/>
  <c r="C121" i="4"/>
  <c r="B121" i="4"/>
  <c r="G120" i="4"/>
  <c r="F120" i="4"/>
  <c r="E120" i="4"/>
  <c r="D120" i="4"/>
  <c r="C120" i="4"/>
  <c r="B120" i="4"/>
  <c r="G119" i="4"/>
  <c r="F119" i="4"/>
  <c r="E119" i="4"/>
  <c r="D119" i="4"/>
  <c r="C119" i="4"/>
  <c r="B119" i="4"/>
  <c r="G118" i="4"/>
  <c r="F118" i="4"/>
  <c r="E118" i="4"/>
  <c r="D118" i="4"/>
  <c r="C118" i="4"/>
  <c r="B118" i="4"/>
  <c r="G117" i="4"/>
  <c r="F117" i="4"/>
  <c r="E117" i="4"/>
  <c r="D117" i="4"/>
  <c r="C117" i="4"/>
  <c r="B117" i="4"/>
  <c r="G116" i="4"/>
  <c r="F116" i="4"/>
  <c r="E116" i="4"/>
  <c r="D116" i="4"/>
  <c r="C116" i="4"/>
  <c r="B116" i="4"/>
  <c r="G115" i="4"/>
  <c r="F115" i="4"/>
  <c r="E115" i="4"/>
  <c r="D115" i="4"/>
  <c r="C115" i="4"/>
  <c r="B115" i="4"/>
  <c r="G114" i="4"/>
  <c r="F114" i="4"/>
  <c r="E114" i="4"/>
  <c r="D114" i="4"/>
  <c r="C114" i="4"/>
  <c r="B114" i="4"/>
  <c r="G113" i="4"/>
  <c r="F113" i="4"/>
  <c r="E113" i="4"/>
  <c r="D113" i="4"/>
  <c r="C113" i="4"/>
  <c r="B113" i="4"/>
  <c r="G112" i="4"/>
  <c r="F112" i="4"/>
  <c r="E112" i="4"/>
  <c r="D112" i="4"/>
  <c r="C112" i="4"/>
  <c r="B112" i="4"/>
  <c r="G111" i="4"/>
  <c r="F111" i="4"/>
  <c r="E111" i="4"/>
  <c r="D111" i="4"/>
  <c r="C111" i="4"/>
  <c r="B111" i="4"/>
  <c r="G110" i="4"/>
  <c r="F110" i="4"/>
  <c r="E110" i="4"/>
  <c r="D110" i="4"/>
  <c r="C110" i="4"/>
  <c r="B110" i="4"/>
  <c r="G109" i="4"/>
  <c r="F109" i="4"/>
  <c r="E109" i="4"/>
  <c r="D109" i="4"/>
  <c r="C109" i="4"/>
  <c r="B109" i="4"/>
  <c r="G108" i="4"/>
  <c r="F108" i="4"/>
  <c r="E108" i="4"/>
  <c r="D108" i="4"/>
  <c r="C108" i="4"/>
  <c r="B108" i="4"/>
  <c r="G107" i="4"/>
  <c r="F107" i="4"/>
  <c r="E107" i="4"/>
  <c r="D107" i="4"/>
  <c r="C107" i="4"/>
  <c r="B107" i="4"/>
  <c r="G106" i="4"/>
  <c r="F106" i="4"/>
  <c r="E106" i="4"/>
  <c r="D106" i="4"/>
  <c r="C106" i="4"/>
  <c r="B106" i="4"/>
  <c r="G105" i="4"/>
  <c r="F105" i="4"/>
  <c r="E105" i="4"/>
  <c r="D105" i="4"/>
  <c r="C105" i="4"/>
  <c r="B105" i="4"/>
  <c r="G104" i="4"/>
  <c r="F104" i="4"/>
  <c r="E104" i="4"/>
  <c r="D104" i="4"/>
  <c r="C104" i="4"/>
  <c r="B104" i="4"/>
  <c r="G103" i="4"/>
  <c r="F103" i="4"/>
  <c r="E103" i="4"/>
  <c r="D103" i="4"/>
  <c r="C103" i="4"/>
  <c r="B103" i="4"/>
  <c r="G102" i="4"/>
  <c r="F102" i="4"/>
  <c r="E102" i="4"/>
  <c r="D102" i="4"/>
  <c r="C102" i="4"/>
  <c r="B102" i="4"/>
  <c r="G101" i="4"/>
  <c r="F101" i="4"/>
  <c r="E101" i="4"/>
  <c r="D101" i="4"/>
  <c r="C101" i="4"/>
  <c r="B101" i="4"/>
  <c r="G100" i="4"/>
  <c r="F100" i="4"/>
  <c r="E100" i="4"/>
  <c r="D100" i="4"/>
  <c r="C100" i="4"/>
  <c r="B100" i="4"/>
  <c r="G99" i="4"/>
  <c r="F99" i="4"/>
  <c r="E99" i="4"/>
  <c r="D99" i="4"/>
  <c r="C99" i="4"/>
  <c r="B99" i="4"/>
  <c r="G98" i="4"/>
  <c r="F98" i="4"/>
  <c r="E98" i="4"/>
  <c r="D98" i="4"/>
  <c r="C98" i="4"/>
  <c r="B98" i="4"/>
  <c r="G97" i="4"/>
  <c r="F97" i="4"/>
  <c r="E97" i="4"/>
  <c r="D97" i="4"/>
  <c r="C97" i="4"/>
  <c r="B97" i="4"/>
  <c r="G96" i="4"/>
  <c r="F96" i="4"/>
  <c r="E96" i="4"/>
  <c r="D96" i="4"/>
  <c r="C96" i="4"/>
  <c r="B96" i="4"/>
  <c r="G95" i="4"/>
  <c r="F95" i="4"/>
  <c r="E95" i="4"/>
  <c r="D95" i="4"/>
  <c r="C95" i="4"/>
  <c r="B95" i="4"/>
  <c r="G94" i="4"/>
  <c r="F94" i="4"/>
  <c r="E94" i="4"/>
  <c r="D94" i="4"/>
  <c r="C94" i="4"/>
  <c r="B94" i="4"/>
  <c r="G93" i="4"/>
  <c r="F93" i="4"/>
  <c r="E93" i="4"/>
  <c r="D93" i="4"/>
  <c r="C93" i="4"/>
  <c r="B93" i="4"/>
  <c r="G92" i="4"/>
  <c r="F92" i="4"/>
  <c r="E92" i="4"/>
  <c r="D92" i="4"/>
  <c r="C92" i="4"/>
  <c r="B92" i="4"/>
  <c r="G91" i="4"/>
  <c r="F91" i="4"/>
  <c r="E91" i="4"/>
  <c r="D91" i="4"/>
  <c r="C91" i="4"/>
  <c r="B91" i="4"/>
  <c r="G90" i="4"/>
  <c r="F90" i="4"/>
  <c r="E90" i="4"/>
  <c r="D90" i="4"/>
  <c r="C90" i="4"/>
  <c r="B90" i="4"/>
  <c r="G89" i="4"/>
  <c r="F89" i="4"/>
  <c r="E89" i="4"/>
  <c r="D89" i="4"/>
  <c r="C89" i="4"/>
  <c r="B89" i="4"/>
  <c r="G88" i="4"/>
  <c r="F88" i="4"/>
  <c r="E88" i="4"/>
  <c r="D88" i="4"/>
  <c r="C88" i="4"/>
  <c r="B88" i="4"/>
  <c r="G87" i="4"/>
  <c r="F87" i="4"/>
  <c r="E87" i="4"/>
  <c r="D87" i="4"/>
  <c r="C87" i="4"/>
  <c r="B87" i="4"/>
  <c r="G86" i="4"/>
  <c r="F86" i="4"/>
  <c r="E86" i="4"/>
  <c r="D86" i="4"/>
  <c r="C86" i="4"/>
  <c r="B86" i="4"/>
  <c r="G85" i="4"/>
  <c r="F85" i="4"/>
  <c r="E85" i="4"/>
  <c r="D85" i="4"/>
  <c r="C85" i="4"/>
  <c r="B85" i="4"/>
  <c r="G84" i="4"/>
  <c r="F84" i="4"/>
  <c r="E84" i="4"/>
  <c r="D84" i="4"/>
  <c r="C84" i="4"/>
  <c r="B84" i="4"/>
  <c r="G83" i="4"/>
  <c r="F83" i="4"/>
  <c r="E83" i="4"/>
  <c r="D83" i="4"/>
  <c r="C83" i="4"/>
  <c r="B83" i="4"/>
  <c r="G82" i="4"/>
  <c r="F82" i="4"/>
  <c r="E82" i="4"/>
  <c r="D82" i="4"/>
  <c r="C82" i="4"/>
  <c r="B82" i="4"/>
  <c r="G81" i="4"/>
  <c r="F81" i="4"/>
  <c r="E81" i="4"/>
  <c r="D81" i="4"/>
  <c r="C81" i="4"/>
  <c r="B81" i="4"/>
  <c r="G80" i="4"/>
  <c r="F80" i="4"/>
  <c r="E80" i="4"/>
  <c r="D80" i="4"/>
  <c r="C80" i="4"/>
  <c r="B80" i="4"/>
  <c r="G79" i="4"/>
  <c r="F79" i="4"/>
  <c r="E79" i="4"/>
  <c r="D79" i="4"/>
  <c r="C79" i="4"/>
  <c r="B79" i="4"/>
  <c r="G78" i="4"/>
  <c r="F78" i="4"/>
  <c r="E78" i="4"/>
  <c r="D78" i="4"/>
  <c r="C78" i="4"/>
  <c r="B78" i="4"/>
  <c r="G77" i="4"/>
  <c r="F77" i="4"/>
  <c r="E77" i="4"/>
  <c r="D77" i="4"/>
  <c r="C77" i="4"/>
  <c r="B77" i="4"/>
  <c r="G76" i="4"/>
  <c r="F76" i="4"/>
  <c r="E76" i="4"/>
  <c r="D76" i="4"/>
  <c r="C76" i="4"/>
  <c r="B76" i="4"/>
  <c r="G75" i="4"/>
  <c r="F75" i="4"/>
  <c r="E75" i="4"/>
  <c r="D75" i="4"/>
  <c r="C75" i="4"/>
  <c r="B75" i="4"/>
  <c r="G74" i="4"/>
  <c r="F74" i="4"/>
  <c r="E74" i="4"/>
  <c r="D74" i="4"/>
  <c r="C74" i="4"/>
  <c r="B74" i="4"/>
  <c r="G73" i="4"/>
  <c r="F73" i="4"/>
  <c r="E73" i="4"/>
  <c r="D73" i="4"/>
  <c r="C73" i="4"/>
  <c r="B73" i="4"/>
  <c r="G72" i="4"/>
  <c r="F72" i="4"/>
  <c r="E72" i="4"/>
  <c r="D72" i="4"/>
  <c r="C72" i="4"/>
  <c r="B72" i="4"/>
  <c r="G71" i="4"/>
  <c r="F71" i="4"/>
  <c r="E71" i="4"/>
  <c r="D71" i="4"/>
  <c r="C71" i="4"/>
  <c r="B71" i="4"/>
  <c r="G70" i="4"/>
  <c r="F70" i="4"/>
  <c r="E70" i="4"/>
  <c r="D70" i="4"/>
  <c r="C70" i="4"/>
  <c r="B70" i="4"/>
  <c r="G69" i="4"/>
  <c r="F69" i="4"/>
  <c r="E69" i="4"/>
  <c r="D69" i="4"/>
  <c r="C69" i="4"/>
  <c r="B69" i="4"/>
  <c r="G68" i="4"/>
  <c r="F68" i="4"/>
  <c r="E68" i="4"/>
  <c r="D68" i="4"/>
  <c r="C68" i="4"/>
  <c r="B68" i="4"/>
  <c r="G67" i="4"/>
  <c r="F67" i="4"/>
  <c r="E67" i="4"/>
  <c r="D67" i="4"/>
  <c r="C67" i="4"/>
  <c r="B67" i="4"/>
  <c r="G66" i="4"/>
  <c r="F66" i="4"/>
  <c r="E66" i="4"/>
  <c r="D66" i="4"/>
  <c r="C66" i="4"/>
  <c r="B66" i="4"/>
  <c r="G65" i="4"/>
  <c r="F65" i="4"/>
  <c r="E65" i="4"/>
  <c r="D65" i="4"/>
  <c r="C65" i="4"/>
  <c r="B65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G59" i="4"/>
  <c r="F59" i="4"/>
  <c r="E59" i="4"/>
  <c r="D59" i="4"/>
  <c r="C59" i="4"/>
  <c r="B59" i="4"/>
  <c r="G58" i="4"/>
  <c r="F58" i="4"/>
  <c r="E58" i="4"/>
  <c r="D58" i="4"/>
  <c r="C58" i="4"/>
  <c r="B58" i="4"/>
  <c r="G57" i="4"/>
  <c r="F57" i="4"/>
  <c r="E57" i="4"/>
  <c r="D57" i="4"/>
  <c r="C57" i="4"/>
  <c r="B57" i="4"/>
  <c r="G56" i="4"/>
  <c r="F56" i="4"/>
  <c r="E56" i="4"/>
  <c r="D56" i="4"/>
  <c r="C56" i="4"/>
  <c r="B56" i="4"/>
  <c r="G55" i="4"/>
  <c r="F55" i="4"/>
  <c r="E55" i="4"/>
  <c r="D55" i="4"/>
  <c r="C55" i="4"/>
  <c r="B55" i="4"/>
  <c r="G54" i="4"/>
  <c r="F54" i="4"/>
  <c r="E54" i="4"/>
  <c r="D54" i="4"/>
  <c r="C54" i="4"/>
  <c r="B54" i="4"/>
  <c r="G53" i="4"/>
  <c r="F53" i="4"/>
  <c r="E53" i="4"/>
  <c r="D53" i="4"/>
  <c r="C53" i="4"/>
  <c r="B53" i="4"/>
  <c r="G52" i="4"/>
  <c r="F52" i="4"/>
  <c r="E52" i="4"/>
  <c r="D52" i="4"/>
  <c r="C52" i="4"/>
  <c r="B52" i="4"/>
  <c r="G51" i="4"/>
  <c r="F51" i="4"/>
  <c r="E51" i="4"/>
  <c r="D51" i="4"/>
  <c r="C51" i="4"/>
  <c r="B51" i="4"/>
  <c r="G50" i="4"/>
  <c r="F50" i="4"/>
  <c r="E50" i="4"/>
  <c r="D50" i="4"/>
  <c r="C50" i="4"/>
  <c r="B50" i="4"/>
  <c r="G49" i="4"/>
  <c r="F49" i="4"/>
  <c r="E49" i="4"/>
  <c r="D49" i="4"/>
  <c r="C49" i="4"/>
  <c r="B49" i="4"/>
  <c r="G48" i="4"/>
  <c r="F48" i="4"/>
  <c r="E48" i="4"/>
  <c r="D48" i="4"/>
  <c r="C48" i="4"/>
  <c r="B48" i="4"/>
  <c r="G47" i="4"/>
  <c r="F47" i="4"/>
  <c r="E47" i="4"/>
  <c r="D47" i="4"/>
  <c r="C47" i="4"/>
  <c r="B47" i="4"/>
  <c r="G46" i="4"/>
  <c r="F46" i="4"/>
  <c r="E46" i="4"/>
  <c r="D46" i="4"/>
  <c r="C46" i="4"/>
  <c r="B46" i="4"/>
  <c r="G45" i="4"/>
  <c r="F45" i="4"/>
  <c r="E45" i="4"/>
  <c r="D45" i="4"/>
  <c r="C45" i="4"/>
  <c r="B45" i="4"/>
  <c r="G44" i="4"/>
  <c r="F44" i="4"/>
  <c r="E44" i="4"/>
  <c r="D44" i="4"/>
  <c r="C44" i="4"/>
  <c r="B44" i="4"/>
  <c r="G43" i="4"/>
  <c r="F43" i="4"/>
  <c r="E43" i="4"/>
  <c r="D43" i="4"/>
  <c r="C43" i="4"/>
  <c r="B43" i="4"/>
  <c r="G42" i="4"/>
  <c r="F42" i="4"/>
  <c r="E42" i="4"/>
  <c r="D42" i="4"/>
  <c r="C42" i="4"/>
  <c r="B42" i="4"/>
  <c r="G41" i="4"/>
  <c r="F41" i="4"/>
  <c r="E41" i="4"/>
  <c r="D41" i="4"/>
  <c r="C41" i="4"/>
  <c r="B41" i="4"/>
  <c r="G40" i="4"/>
  <c r="F40" i="4"/>
  <c r="E40" i="4"/>
  <c r="D40" i="4"/>
  <c r="C40" i="4"/>
  <c r="B40" i="4"/>
  <c r="G39" i="4"/>
  <c r="F39" i="4"/>
  <c r="E39" i="4"/>
  <c r="D39" i="4"/>
  <c r="C39" i="4"/>
  <c r="B39" i="4"/>
  <c r="G38" i="4"/>
  <c r="F38" i="4"/>
  <c r="E38" i="4"/>
  <c r="D38" i="4"/>
  <c r="C38" i="4"/>
  <c r="B38" i="4"/>
  <c r="G37" i="4"/>
  <c r="F37" i="4"/>
  <c r="E37" i="4"/>
  <c r="D37" i="4"/>
  <c r="C37" i="4"/>
  <c r="B37" i="4"/>
  <c r="G36" i="4"/>
  <c r="F36" i="4"/>
  <c r="E36" i="4"/>
  <c r="D36" i="4"/>
  <c r="C36" i="4"/>
  <c r="B36" i="4"/>
  <c r="G35" i="4"/>
  <c r="F35" i="4"/>
  <c r="E35" i="4"/>
  <c r="D35" i="4"/>
  <c r="C35" i="4"/>
  <c r="B35" i="4"/>
  <c r="G34" i="4"/>
  <c r="F34" i="4"/>
  <c r="E34" i="4"/>
  <c r="D34" i="4"/>
  <c r="C34" i="4"/>
  <c r="B34" i="4"/>
  <c r="G33" i="4"/>
  <c r="F33" i="4"/>
  <c r="E33" i="4"/>
  <c r="D33" i="4"/>
  <c r="C33" i="4"/>
  <c r="B33" i="4"/>
  <c r="G32" i="4"/>
  <c r="F32" i="4"/>
  <c r="E32" i="4"/>
  <c r="D32" i="4"/>
  <c r="C32" i="4"/>
  <c r="B32" i="4"/>
  <c r="G31" i="4"/>
  <c r="F31" i="4"/>
  <c r="E31" i="4"/>
  <c r="D31" i="4"/>
  <c r="C31" i="4"/>
  <c r="B31" i="4"/>
  <c r="G30" i="4"/>
  <c r="F30" i="4"/>
  <c r="E30" i="4"/>
  <c r="D30" i="4"/>
  <c r="C30" i="4"/>
  <c r="B30" i="4"/>
  <c r="G29" i="4"/>
  <c r="F29" i="4"/>
  <c r="E29" i="4"/>
  <c r="D29" i="4"/>
  <c r="C29" i="4"/>
  <c r="B29" i="4"/>
  <c r="G28" i="4"/>
  <c r="F28" i="4"/>
  <c r="E28" i="4"/>
  <c r="D28" i="4"/>
  <c r="C28" i="4"/>
  <c r="B28" i="4"/>
  <c r="G27" i="4"/>
  <c r="F27" i="4"/>
  <c r="E27" i="4"/>
  <c r="D27" i="4"/>
  <c r="C27" i="4"/>
  <c r="B27" i="4"/>
  <c r="G26" i="4"/>
  <c r="F26" i="4"/>
  <c r="E26" i="4"/>
  <c r="D26" i="4"/>
  <c r="C26" i="4"/>
  <c r="B26" i="4"/>
  <c r="G25" i="4"/>
  <c r="F25" i="4"/>
  <c r="E25" i="4"/>
  <c r="D25" i="4"/>
  <c r="C25" i="4"/>
  <c r="B25" i="4"/>
  <c r="G24" i="4"/>
  <c r="F24" i="4"/>
  <c r="E24" i="4"/>
  <c r="D24" i="4"/>
  <c r="C24" i="4"/>
  <c r="B24" i="4"/>
  <c r="G23" i="4"/>
  <c r="F23" i="4"/>
  <c r="E23" i="4"/>
  <c r="D23" i="4"/>
  <c r="C23" i="4"/>
  <c r="B23" i="4"/>
  <c r="BA6" i="4" s="1"/>
  <c r="G22" i="4"/>
  <c r="F22" i="4"/>
  <c r="E22" i="4"/>
  <c r="D22" i="4"/>
  <c r="C22" i="4"/>
  <c r="B22" i="4"/>
  <c r="AW7" i="4"/>
  <c r="AV7" i="4"/>
  <c r="Y7" i="4"/>
  <c r="X7" i="4"/>
  <c r="A7" i="4"/>
  <c r="BE6" i="4"/>
  <c r="BD6" i="4"/>
  <c r="BC6" i="4"/>
  <c r="BB6" i="4"/>
  <c r="AY6" i="4"/>
  <c r="AX6" i="4"/>
  <c r="AV6" i="4"/>
  <c r="AU6" i="4"/>
  <c r="AT6" i="4"/>
  <c r="AS6" i="4"/>
  <c r="AR6" i="4"/>
  <c r="AQ6" i="4"/>
  <c r="AP6" i="4"/>
  <c r="AM6" i="4"/>
  <c r="AL6" i="4"/>
  <c r="AJ6" i="4"/>
  <c r="AI6" i="4"/>
  <c r="AH6" i="4"/>
  <c r="AG6" i="4"/>
  <c r="AF6" i="4"/>
  <c r="AE6" i="4"/>
  <c r="AD6" i="4"/>
  <c r="AA6" i="4"/>
  <c r="Z6" i="4"/>
  <c r="X6" i="4"/>
  <c r="W6" i="4"/>
  <c r="V6" i="4"/>
  <c r="U6" i="4"/>
  <c r="T6" i="4"/>
  <c r="S6" i="4"/>
  <c r="R6" i="4"/>
  <c r="O6" i="4"/>
  <c r="N6" i="4"/>
  <c r="L6" i="4"/>
  <c r="K6" i="4"/>
  <c r="J6" i="4"/>
  <c r="I6" i="4"/>
  <c r="H6" i="4"/>
  <c r="BE1000" i="3"/>
  <c r="BD1000" i="3"/>
  <c r="BC1000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AK1000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S1000" i="3"/>
  <c r="R1000" i="3"/>
  <c r="Q1000" i="3"/>
  <c r="P1000" i="3"/>
  <c r="O1000" i="3"/>
  <c r="N1000" i="3"/>
  <c r="M1000" i="3"/>
  <c r="L1000" i="3"/>
  <c r="K1000" i="3"/>
  <c r="J1000" i="3"/>
  <c r="I1000" i="3"/>
  <c r="H1000" i="3"/>
  <c r="BE999" i="3"/>
  <c r="BD999" i="3"/>
  <c r="BC999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K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S999" i="3"/>
  <c r="R999" i="3"/>
  <c r="Q999" i="3"/>
  <c r="P999" i="3"/>
  <c r="O999" i="3"/>
  <c r="N999" i="3"/>
  <c r="M999" i="3"/>
  <c r="L999" i="3"/>
  <c r="K999" i="3"/>
  <c r="J999" i="3"/>
  <c r="I999" i="3"/>
  <c r="H999" i="3"/>
  <c r="BE998" i="3"/>
  <c r="BD998" i="3"/>
  <c r="BC998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K998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S998" i="3"/>
  <c r="R998" i="3"/>
  <c r="Q998" i="3"/>
  <c r="P998" i="3"/>
  <c r="O998" i="3"/>
  <c r="N998" i="3"/>
  <c r="M998" i="3"/>
  <c r="L998" i="3"/>
  <c r="K998" i="3"/>
  <c r="J998" i="3"/>
  <c r="I998" i="3"/>
  <c r="H998" i="3"/>
  <c r="BE997" i="3"/>
  <c r="BD997" i="3"/>
  <c r="BC997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K997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S997" i="3"/>
  <c r="R997" i="3"/>
  <c r="Q997" i="3"/>
  <c r="P997" i="3"/>
  <c r="O997" i="3"/>
  <c r="N997" i="3"/>
  <c r="M997" i="3"/>
  <c r="L997" i="3"/>
  <c r="K997" i="3"/>
  <c r="J997" i="3"/>
  <c r="I997" i="3"/>
  <c r="H997" i="3"/>
  <c r="BE996" i="3"/>
  <c r="BD996" i="3"/>
  <c r="BC996" i="3"/>
  <c r="BB996" i="3"/>
  <c r="BA996" i="3"/>
  <c r="AZ996" i="3"/>
  <c r="AY996" i="3"/>
  <c r="AX996" i="3"/>
  <c r="AW996" i="3"/>
  <c r="AV996" i="3"/>
  <c r="AU996" i="3"/>
  <c r="AT996" i="3"/>
  <c r="AS996" i="3"/>
  <c r="AR996" i="3"/>
  <c r="AQ996" i="3"/>
  <c r="AP996" i="3"/>
  <c r="AO996" i="3"/>
  <c r="AN996" i="3"/>
  <c r="AM996" i="3"/>
  <c r="AL996" i="3"/>
  <c r="AK996" i="3"/>
  <c r="AJ996" i="3"/>
  <c r="AI996" i="3"/>
  <c r="AH996" i="3"/>
  <c r="AG996" i="3"/>
  <c r="AF996" i="3"/>
  <c r="AE996" i="3"/>
  <c r="AD996" i="3"/>
  <c r="AC996" i="3"/>
  <c r="AB996" i="3"/>
  <c r="AA996" i="3"/>
  <c r="Z996" i="3"/>
  <c r="Y996" i="3"/>
  <c r="X996" i="3"/>
  <c r="W996" i="3"/>
  <c r="V996" i="3"/>
  <c r="U996" i="3"/>
  <c r="T996" i="3"/>
  <c r="S996" i="3"/>
  <c r="R996" i="3"/>
  <c r="Q996" i="3"/>
  <c r="P996" i="3"/>
  <c r="O996" i="3"/>
  <c r="N996" i="3"/>
  <c r="M996" i="3"/>
  <c r="L996" i="3"/>
  <c r="K996" i="3"/>
  <c r="J996" i="3"/>
  <c r="I996" i="3"/>
  <c r="H996" i="3"/>
  <c r="BE995" i="3"/>
  <c r="BD995" i="3"/>
  <c r="BC995" i="3"/>
  <c r="BB995" i="3"/>
  <c r="BA995" i="3"/>
  <c r="AZ995" i="3"/>
  <c r="AY995" i="3"/>
  <c r="AX995" i="3"/>
  <c r="AW995" i="3"/>
  <c r="AV995" i="3"/>
  <c r="AU995" i="3"/>
  <c r="AT995" i="3"/>
  <c r="AS995" i="3"/>
  <c r="AR995" i="3"/>
  <c r="AQ995" i="3"/>
  <c r="AP995" i="3"/>
  <c r="AO995" i="3"/>
  <c r="AN995" i="3"/>
  <c r="AM995" i="3"/>
  <c r="AL995" i="3"/>
  <c r="AK995" i="3"/>
  <c r="AJ995" i="3"/>
  <c r="AI995" i="3"/>
  <c r="AH995" i="3"/>
  <c r="AG995" i="3"/>
  <c r="AF995" i="3"/>
  <c r="AE995" i="3"/>
  <c r="AD995" i="3"/>
  <c r="AC995" i="3"/>
  <c r="AB995" i="3"/>
  <c r="AA995" i="3"/>
  <c r="Z995" i="3"/>
  <c r="Y995" i="3"/>
  <c r="X995" i="3"/>
  <c r="W995" i="3"/>
  <c r="V995" i="3"/>
  <c r="U995" i="3"/>
  <c r="T995" i="3"/>
  <c r="S995" i="3"/>
  <c r="R995" i="3"/>
  <c r="Q995" i="3"/>
  <c r="P995" i="3"/>
  <c r="O995" i="3"/>
  <c r="N995" i="3"/>
  <c r="M995" i="3"/>
  <c r="L995" i="3"/>
  <c r="K995" i="3"/>
  <c r="J995" i="3"/>
  <c r="I995" i="3"/>
  <c r="H995" i="3"/>
  <c r="BE994" i="3"/>
  <c r="BD994" i="3"/>
  <c r="BC994" i="3"/>
  <c r="BB994" i="3"/>
  <c r="BA994" i="3"/>
  <c r="AZ994" i="3"/>
  <c r="AY994" i="3"/>
  <c r="AX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K994" i="3"/>
  <c r="AJ994" i="3"/>
  <c r="AI994" i="3"/>
  <c r="AH994" i="3"/>
  <c r="AG994" i="3"/>
  <c r="AF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S994" i="3"/>
  <c r="R994" i="3"/>
  <c r="Q994" i="3"/>
  <c r="P994" i="3"/>
  <c r="O994" i="3"/>
  <c r="N994" i="3"/>
  <c r="M994" i="3"/>
  <c r="L994" i="3"/>
  <c r="K994" i="3"/>
  <c r="J994" i="3"/>
  <c r="I994" i="3"/>
  <c r="H994" i="3"/>
  <c r="BE993" i="3"/>
  <c r="BD993" i="3"/>
  <c r="BC993" i="3"/>
  <c r="BB993" i="3"/>
  <c r="BA993" i="3"/>
  <c r="AZ993" i="3"/>
  <c r="AY993" i="3"/>
  <c r="AX993" i="3"/>
  <c r="AW993" i="3"/>
  <c r="AV993" i="3"/>
  <c r="AU993" i="3"/>
  <c r="AT993" i="3"/>
  <c r="AS993" i="3"/>
  <c r="AR993" i="3"/>
  <c r="AQ993" i="3"/>
  <c r="AP993" i="3"/>
  <c r="AO993" i="3"/>
  <c r="AN993" i="3"/>
  <c r="AM993" i="3"/>
  <c r="AL993" i="3"/>
  <c r="AK993" i="3"/>
  <c r="AJ993" i="3"/>
  <c r="AI993" i="3"/>
  <c r="AH993" i="3"/>
  <c r="AG993" i="3"/>
  <c r="AF993" i="3"/>
  <c r="AE993" i="3"/>
  <c r="AD993" i="3"/>
  <c r="AC993" i="3"/>
  <c r="AB993" i="3"/>
  <c r="AA993" i="3"/>
  <c r="Z993" i="3"/>
  <c r="Y993" i="3"/>
  <c r="X993" i="3"/>
  <c r="W993" i="3"/>
  <c r="V993" i="3"/>
  <c r="U993" i="3"/>
  <c r="T993" i="3"/>
  <c r="S993" i="3"/>
  <c r="R993" i="3"/>
  <c r="Q993" i="3"/>
  <c r="P993" i="3"/>
  <c r="O993" i="3"/>
  <c r="N993" i="3"/>
  <c r="M993" i="3"/>
  <c r="L993" i="3"/>
  <c r="K993" i="3"/>
  <c r="J993" i="3"/>
  <c r="I993" i="3"/>
  <c r="H993" i="3"/>
  <c r="BE992" i="3"/>
  <c r="BD992" i="3"/>
  <c r="BC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K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S992" i="3"/>
  <c r="R992" i="3"/>
  <c r="Q992" i="3"/>
  <c r="P992" i="3"/>
  <c r="O992" i="3"/>
  <c r="N992" i="3"/>
  <c r="M992" i="3"/>
  <c r="L992" i="3"/>
  <c r="K992" i="3"/>
  <c r="J992" i="3"/>
  <c r="I992" i="3"/>
  <c r="H992" i="3"/>
  <c r="E992" i="3" s="1"/>
  <c r="BE991" i="3"/>
  <c r="BD991" i="3"/>
  <c r="BC991" i="3"/>
  <c r="BB991" i="3"/>
  <c r="BA991" i="3"/>
  <c r="AZ991" i="3"/>
  <c r="AY991" i="3"/>
  <c r="AX991" i="3"/>
  <c r="AW991" i="3"/>
  <c r="AV991" i="3"/>
  <c r="AU991" i="3"/>
  <c r="AT991" i="3"/>
  <c r="AS991" i="3"/>
  <c r="AR991" i="3"/>
  <c r="AQ991" i="3"/>
  <c r="AP991" i="3"/>
  <c r="AO991" i="3"/>
  <c r="AN991" i="3"/>
  <c r="AM991" i="3"/>
  <c r="AL991" i="3"/>
  <c r="AK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X991" i="3"/>
  <c r="W991" i="3"/>
  <c r="V991" i="3"/>
  <c r="U991" i="3"/>
  <c r="T991" i="3"/>
  <c r="S991" i="3"/>
  <c r="R991" i="3"/>
  <c r="Q991" i="3"/>
  <c r="P991" i="3"/>
  <c r="O991" i="3"/>
  <c r="N991" i="3"/>
  <c r="M991" i="3"/>
  <c r="L991" i="3"/>
  <c r="K991" i="3"/>
  <c r="J991" i="3"/>
  <c r="I991" i="3"/>
  <c r="H991" i="3"/>
  <c r="BE990" i="3"/>
  <c r="BD990" i="3"/>
  <c r="BC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K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S990" i="3"/>
  <c r="R990" i="3"/>
  <c r="Q990" i="3"/>
  <c r="P990" i="3"/>
  <c r="O990" i="3"/>
  <c r="N990" i="3"/>
  <c r="M990" i="3"/>
  <c r="L990" i="3"/>
  <c r="K990" i="3"/>
  <c r="J990" i="3"/>
  <c r="I990" i="3"/>
  <c r="H990" i="3"/>
  <c r="BE989" i="3"/>
  <c r="BD989" i="3"/>
  <c r="BC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K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S989" i="3"/>
  <c r="R989" i="3"/>
  <c r="Q989" i="3"/>
  <c r="P989" i="3"/>
  <c r="O989" i="3"/>
  <c r="N989" i="3"/>
  <c r="M989" i="3"/>
  <c r="L989" i="3"/>
  <c r="K989" i="3"/>
  <c r="J989" i="3"/>
  <c r="I989" i="3"/>
  <c r="H989" i="3"/>
  <c r="BE988" i="3"/>
  <c r="BD988" i="3"/>
  <c r="BC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K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S988" i="3"/>
  <c r="R988" i="3"/>
  <c r="Q988" i="3"/>
  <c r="P988" i="3"/>
  <c r="O988" i="3"/>
  <c r="N988" i="3"/>
  <c r="M988" i="3"/>
  <c r="L988" i="3"/>
  <c r="K988" i="3"/>
  <c r="J988" i="3"/>
  <c r="I988" i="3"/>
  <c r="H988" i="3"/>
  <c r="BE987" i="3"/>
  <c r="BD987" i="3"/>
  <c r="BC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K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S987" i="3"/>
  <c r="R987" i="3"/>
  <c r="Q987" i="3"/>
  <c r="P987" i="3"/>
  <c r="O987" i="3"/>
  <c r="N987" i="3"/>
  <c r="M987" i="3"/>
  <c r="L987" i="3"/>
  <c r="K987" i="3"/>
  <c r="J987" i="3"/>
  <c r="I987" i="3"/>
  <c r="H987" i="3"/>
  <c r="BE986" i="3"/>
  <c r="BD986" i="3"/>
  <c r="BC986" i="3"/>
  <c r="BB986" i="3"/>
  <c r="BA986" i="3"/>
  <c r="AZ986" i="3"/>
  <c r="AY986" i="3"/>
  <c r="AX986" i="3"/>
  <c r="AW986" i="3"/>
  <c r="AV986" i="3"/>
  <c r="AU986" i="3"/>
  <c r="AT986" i="3"/>
  <c r="AS986" i="3"/>
  <c r="AR986" i="3"/>
  <c r="AQ986" i="3"/>
  <c r="AP986" i="3"/>
  <c r="AO986" i="3"/>
  <c r="AN986" i="3"/>
  <c r="AM986" i="3"/>
  <c r="AL986" i="3"/>
  <c r="AK986" i="3"/>
  <c r="AJ986" i="3"/>
  <c r="AI986" i="3"/>
  <c r="AH986" i="3"/>
  <c r="AG986" i="3"/>
  <c r="AF986" i="3"/>
  <c r="AE986" i="3"/>
  <c r="AD986" i="3"/>
  <c r="AC986" i="3"/>
  <c r="AB986" i="3"/>
  <c r="AA986" i="3"/>
  <c r="Z986" i="3"/>
  <c r="Y986" i="3"/>
  <c r="X986" i="3"/>
  <c r="W986" i="3"/>
  <c r="V986" i="3"/>
  <c r="U986" i="3"/>
  <c r="T986" i="3"/>
  <c r="S986" i="3"/>
  <c r="R986" i="3"/>
  <c r="Q986" i="3"/>
  <c r="P986" i="3"/>
  <c r="O986" i="3"/>
  <c r="N986" i="3"/>
  <c r="M986" i="3"/>
  <c r="L986" i="3"/>
  <c r="K986" i="3"/>
  <c r="J986" i="3"/>
  <c r="I986" i="3"/>
  <c r="H986" i="3"/>
  <c r="BE985" i="3"/>
  <c r="BD985" i="3"/>
  <c r="BC985" i="3"/>
  <c r="BB985" i="3"/>
  <c r="BA985" i="3"/>
  <c r="AZ985" i="3"/>
  <c r="AY985" i="3"/>
  <c r="AX985" i="3"/>
  <c r="AW985" i="3"/>
  <c r="AV985" i="3"/>
  <c r="AU985" i="3"/>
  <c r="AT985" i="3"/>
  <c r="AS985" i="3"/>
  <c r="AR985" i="3"/>
  <c r="AQ985" i="3"/>
  <c r="AP985" i="3"/>
  <c r="AO985" i="3"/>
  <c r="AN985" i="3"/>
  <c r="AM985" i="3"/>
  <c r="AL985" i="3"/>
  <c r="AK985" i="3"/>
  <c r="AJ985" i="3"/>
  <c r="AI985" i="3"/>
  <c r="AH985" i="3"/>
  <c r="AG985" i="3"/>
  <c r="AF985" i="3"/>
  <c r="AE985" i="3"/>
  <c r="AD985" i="3"/>
  <c r="AC985" i="3"/>
  <c r="AB985" i="3"/>
  <c r="AA985" i="3"/>
  <c r="Z985" i="3"/>
  <c r="Y985" i="3"/>
  <c r="X985" i="3"/>
  <c r="W985" i="3"/>
  <c r="V985" i="3"/>
  <c r="U985" i="3"/>
  <c r="T985" i="3"/>
  <c r="S985" i="3"/>
  <c r="R985" i="3"/>
  <c r="Q985" i="3"/>
  <c r="P985" i="3"/>
  <c r="O985" i="3"/>
  <c r="N985" i="3"/>
  <c r="M985" i="3"/>
  <c r="L985" i="3"/>
  <c r="K985" i="3"/>
  <c r="J985" i="3"/>
  <c r="I985" i="3"/>
  <c r="H985" i="3"/>
  <c r="BE984" i="3"/>
  <c r="BD984" i="3"/>
  <c r="BC984" i="3"/>
  <c r="BB984" i="3"/>
  <c r="BA984" i="3"/>
  <c r="AZ984" i="3"/>
  <c r="AY984" i="3"/>
  <c r="AX984" i="3"/>
  <c r="AW984" i="3"/>
  <c r="AV984" i="3"/>
  <c r="AU984" i="3"/>
  <c r="AT984" i="3"/>
  <c r="AS984" i="3"/>
  <c r="AR984" i="3"/>
  <c r="AQ984" i="3"/>
  <c r="AP984" i="3"/>
  <c r="AO984" i="3"/>
  <c r="AN984" i="3"/>
  <c r="AM984" i="3"/>
  <c r="AL984" i="3"/>
  <c r="AK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X984" i="3"/>
  <c r="W984" i="3"/>
  <c r="V984" i="3"/>
  <c r="U984" i="3"/>
  <c r="T984" i="3"/>
  <c r="S984" i="3"/>
  <c r="R984" i="3"/>
  <c r="Q984" i="3"/>
  <c r="P984" i="3"/>
  <c r="O984" i="3"/>
  <c r="N984" i="3"/>
  <c r="M984" i="3"/>
  <c r="L984" i="3"/>
  <c r="K984" i="3"/>
  <c r="J984" i="3"/>
  <c r="I984" i="3"/>
  <c r="H984" i="3"/>
  <c r="BE983" i="3"/>
  <c r="BD983" i="3"/>
  <c r="BC983" i="3"/>
  <c r="BB983" i="3"/>
  <c r="BA983" i="3"/>
  <c r="AZ983" i="3"/>
  <c r="AY983" i="3"/>
  <c r="AX983" i="3"/>
  <c r="AW983" i="3"/>
  <c r="AV983" i="3"/>
  <c r="AU983" i="3"/>
  <c r="AT983" i="3"/>
  <c r="AS983" i="3"/>
  <c r="AR983" i="3"/>
  <c r="AQ983" i="3"/>
  <c r="AP983" i="3"/>
  <c r="AO983" i="3"/>
  <c r="AN983" i="3"/>
  <c r="AM983" i="3"/>
  <c r="AL983" i="3"/>
  <c r="AK983" i="3"/>
  <c r="AJ983" i="3"/>
  <c r="AI983" i="3"/>
  <c r="AH983" i="3"/>
  <c r="AG983" i="3"/>
  <c r="AF983" i="3"/>
  <c r="AE983" i="3"/>
  <c r="AD983" i="3"/>
  <c r="AC983" i="3"/>
  <c r="AB983" i="3"/>
  <c r="AA983" i="3"/>
  <c r="Z983" i="3"/>
  <c r="Y983" i="3"/>
  <c r="X983" i="3"/>
  <c r="W983" i="3"/>
  <c r="V983" i="3"/>
  <c r="U983" i="3"/>
  <c r="T983" i="3"/>
  <c r="S983" i="3"/>
  <c r="R983" i="3"/>
  <c r="Q983" i="3"/>
  <c r="P983" i="3"/>
  <c r="O983" i="3"/>
  <c r="N983" i="3"/>
  <c r="M983" i="3"/>
  <c r="L983" i="3"/>
  <c r="K983" i="3"/>
  <c r="J983" i="3"/>
  <c r="I983" i="3"/>
  <c r="H983" i="3"/>
  <c r="BE982" i="3"/>
  <c r="BD982" i="3"/>
  <c r="BC982" i="3"/>
  <c r="BB982" i="3"/>
  <c r="BA982" i="3"/>
  <c r="AZ982" i="3"/>
  <c r="AY982" i="3"/>
  <c r="AX982" i="3"/>
  <c r="AW982" i="3"/>
  <c r="AV982" i="3"/>
  <c r="AU982" i="3"/>
  <c r="AT982" i="3"/>
  <c r="AS982" i="3"/>
  <c r="AR982" i="3"/>
  <c r="AQ982" i="3"/>
  <c r="AP982" i="3"/>
  <c r="AO982" i="3"/>
  <c r="AN982" i="3"/>
  <c r="AM982" i="3"/>
  <c r="AL982" i="3"/>
  <c r="AK982" i="3"/>
  <c r="AJ982" i="3"/>
  <c r="AI982" i="3"/>
  <c r="AH982" i="3"/>
  <c r="AG982" i="3"/>
  <c r="AF982" i="3"/>
  <c r="AE982" i="3"/>
  <c r="AD982" i="3"/>
  <c r="AC982" i="3"/>
  <c r="AB982" i="3"/>
  <c r="AA982" i="3"/>
  <c r="Z982" i="3"/>
  <c r="Y982" i="3"/>
  <c r="X982" i="3"/>
  <c r="W982" i="3"/>
  <c r="V982" i="3"/>
  <c r="U982" i="3"/>
  <c r="T982" i="3"/>
  <c r="S982" i="3"/>
  <c r="R982" i="3"/>
  <c r="Q982" i="3"/>
  <c r="P982" i="3"/>
  <c r="O982" i="3"/>
  <c r="N982" i="3"/>
  <c r="M982" i="3"/>
  <c r="L982" i="3"/>
  <c r="K982" i="3"/>
  <c r="J982" i="3"/>
  <c r="I982" i="3"/>
  <c r="H982" i="3"/>
  <c r="BE981" i="3"/>
  <c r="BD981" i="3"/>
  <c r="BC981" i="3"/>
  <c r="BB981" i="3"/>
  <c r="BA981" i="3"/>
  <c r="AZ981" i="3"/>
  <c r="AY981" i="3"/>
  <c r="AX981" i="3"/>
  <c r="AW981" i="3"/>
  <c r="AV981" i="3"/>
  <c r="AU981" i="3"/>
  <c r="AT981" i="3"/>
  <c r="AS981" i="3"/>
  <c r="AR981" i="3"/>
  <c r="AQ981" i="3"/>
  <c r="AP981" i="3"/>
  <c r="AO981" i="3"/>
  <c r="AN981" i="3"/>
  <c r="AM981" i="3"/>
  <c r="AL981" i="3"/>
  <c r="AK981" i="3"/>
  <c r="AJ981" i="3"/>
  <c r="AI981" i="3"/>
  <c r="AH981" i="3"/>
  <c r="AG981" i="3"/>
  <c r="AF981" i="3"/>
  <c r="AE981" i="3"/>
  <c r="AD981" i="3"/>
  <c r="AC981" i="3"/>
  <c r="AB981" i="3"/>
  <c r="AA981" i="3"/>
  <c r="Z981" i="3"/>
  <c r="Y981" i="3"/>
  <c r="X981" i="3"/>
  <c r="W981" i="3"/>
  <c r="V981" i="3"/>
  <c r="U981" i="3"/>
  <c r="T981" i="3"/>
  <c r="S981" i="3"/>
  <c r="R981" i="3"/>
  <c r="Q981" i="3"/>
  <c r="P981" i="3"/>
  <c r="O981" i="3"/>
  <c r="N981" i="3"/>
  <c r="M981" i="3"/>
  <c r="L981" i="3"/>
  <c r="K981" i="3"/>
  <c r="J981" i="3"/>
  <c r="I981" i="3"/>
  <c r="H981" i="3"/>
  <c r="BE980" i="3"/>
  <c r="BD980" i="3"/>
  <c r="BC980" i="3"/>
  <c r="BB980" i="3"/>
  <c r="BA980" i="3"/>
  <c r="AZ980" i="3"/>
  <c r="AY980" i="3"/>
  <c r="AX980" i="3"/>
  <c r="AW980" i="3"/>
  <c r="AV980" i="3"/>
  <c r="AU980" i="3"/>
  <c r="AT980" i="3"/>
  <c r="AS980" i="3"/>
  <c r="AR980" i="3"/>
  <c r="AQ980" i="3"/>
  <c r="AP980" i="3"/>
  <c r="AO980" i="3"/>
  <c r="AN980" i="3"/>
  <c r="AM980" i="3"/>
  <c r="AL980" i="3"/>
  <c r="AK980" i="3"/>
  <c r="AJ980" i="3"/>
  <c r="AI980" i="3"/>
  <c r="AH980" i="3"/>
  <c r="AG980" i="3"/>
  <c r="AF980" i="3"/>
  <c r="AE980" i="3"/>
  <c r="AD980" i="3"/>
  <c r="AC980" i="3"/>
  <c r="AB980" i="3"/>
  <c r="AA980" i="3"/>
  <c r="Z980" i="3"/>
  <c r="Y980" i="3"/>
  <c r="X980" i="3"/>
  <c r="W980" i="3"/>
  <c r="V980" i="3"/>
  <c r="U980" i="3"/>
  <c r="T980" i="3"/>
  <c r="S980" i="3"/>
  <c r="R980" i="3"/>
  <c r="Q980" i="3"/>
  <c r="P980" i="3"/>
  <c r="O980" i="3"/>
  <c r="N980" i="3"/>
  <c r="M980" i="3"/>
  <c r="L980" i="3"/>
  <c r="K980" i="3"/>
  <c r="J980" i="3"/>
  <c r="I980" i="3"/>
  <c r="H980" i="3"/>
  <c r="D980" i="3" s="1"/>
  <c r="BE979" i="3"/>
  <c r="BD979" i="3"/>
  <c r="BC979" i="3"/>
  <c r="BB979" i="3"/>
  <c r="BA979" i="3"/>
  <c r="AZ979" i="3"/>
  <c r="AY979" i="3"/>
  <c r="AX979" i="3"/>
  <c r="AW979" i="3"/>
  <c r="AV979" i="3"/>
  <c r="AU979" i="3"/>
  <c r="AT979" i="3"/>
  <c r="AS979" i="3"/>
  <c r="AR979" i="3"/>
  <c r="AQ979" i="3"/>
  <c r="AP979" i="3"/>
  <c r="AO979" i="3"/>
  <c r="AN979" i="3"/>
  <c r="AM979" i="3"/>
  <c r="AL979" i="3"/>
  <c r="AK979" i="3"/>
  <c r="AJ979" i="3"/>
  <c r="AI979" i="3"/>
  <c r="AH979" i="3"/>
  <c r="AG979" i="3"/>
  <c r="AF979" i="3"/>
  <c r="AE979" i="3"/>
  <c r="AD979" i="3"/>
  <c r="AC979" i="3"/>
  <c r="AB979" i="3"/>
  <c r="AA979" i="3"/>
  <c r="Z979" i="3"/>
  <c r="Y979" i="3"/>
  <c r="X979" i="3"/>
  <c r="W979" i="3"/>
  <c r="V979" i="3"/>
  <c r="U979" i="3"/>
  <c r="T979" i="3"/>
  <c r="S979" i="3"/>
  <c r="R979" i="3"/>
  <c r="Q979" i="3"/>
  <c r="P979" i="3"/>
  <c r="O979" i="3"/>
  <c r="N979" i="3"/>
  <c r="M979" i="3"/>
  <c r="L979" i="3"/>
  <c r="K979" i="3"/>
  <c r="J979" i="3"/>
  <c r="I979" i="3"/>
  <c r="H979" i="3"/>
  <c r="BE978" i="3"/>
  <c r="BD978" i="3"/>
  <c r="BC978" i="3"/>
  <c r="BB978" i="3"/>
  <c r="BA978" i="3"/>
  <c r="AZ978" i="3"/>
  <c r="AY978" i="3"/>
  <c r="AX978" i="3"/>
  <c r="AW978" i="3"/>
  <c r="AV978" i="3"/>
  <c r="AU978" i="3"/>
  <c r="AT978" i="3"/>
  <c r="AS978" i="3"/>
  <c r="AR978" i="3"/>
  <c r="AQ978" i="3"/>
  <c r="AP978" i="3"/>
  <c r="AO978" i="3"/>
  <c r="AN978" i="3"/>
  <c r="AM978" i="3"/>
  <c r="AL978" i="3"/>
  <c r="AK978" i="3"/>
  <c r="AJ978" i="3"/>
  <c r="AI978" i="3"/>
  <c r="AH978" i="3"/>
  <c r="AG978" i="3"/>
  <c r="AF978" i="3"/>
  <c r="AE978" i="3"/>
  <c r="AD978" i="3"/>
  <c r="AC978" i="3"/>
  <c r="AB978" i="3"/>
  <c r="AA978" i="3"/>
  <c r="Z978" i="3"/>
  <c r="Y978" i="3"/>
  <c r="X978" i="3"/>
  <c r="W978" i="3"/>
  <c r="V978" i="3"/>
  <c r="U978" i="3"/>
  <c r="T978" i="3"/>
  <c r="S978" i="3"/>
  <c r="R978" i="3"/>
  <c r="Q978" i="3"/>
  <c r="P978" i="3"/>
  <c r="O978" i="3"/>
  <c r="N978" i="3"/>
  <c r="M978" i="3"/>
  <c r="L978" i="3"/>
  <c r="K978" i="3"/>
  <c r="J978" i="3"/>
  <c r="I978" i="3"/>
  <c r="H978" i="3"/>
  <c r="BE977" i="3"/>
  <c r="BD977" i="3"/>
  <c r="BC977" i="3"/>
  <c r="BB977" i="3"/>
  <c r="BA977" i="3"/>
  <c r="AZ977" i="3"/>
  <c r="AY977" i="3"/>
  <c r="AX977" i="3"/>
  <c r="AW977" i="3"/>
  <c r="AV977" i="3"/>
  <c r="AU977" i="3"/>
  <c r="AT977" i="3"/>
  <c r="AS977" i="3"/>
  <c r="AR977" i="3"/>
  <c r="AQ977" i="3"/>
  <c r="AP977" i="3"/>
  <c r="AO977" i="3"/>
  <c r="AN977" i="3"/>
  <c r="AM977" i="3"/>
  <c r="AL977" i="3"/>
  <c r="AK977" i="3"/>
  <c r="AJ977" i="3"/>
  <c r="AI977" i="3"/>
  <c r="AH977" i="3"/>
  <c r="AG977" i="3"/>
  <c r="AF977" i="3"/>
  <c r="AE977" i="3"/>
  <c r="AD977" i="3"/>
  <c r="AC977" i="3"/>
  <c r="AB977" i="3"/>
  <c r="AA977" i="3"/>
  <c r="Z977" i="3"/>
  <c r="Y977" i="3"/>
  <c r="X977" i="3"/>
  <c r="W977" i="3"/>
  <c r="V977" i="3"/>
  <c r="U977" i="3"/>
  <c r="T977" i="3"/>
  <c r="S977" i="3"/>
  <c r="R977" i="3"/>
  <c r="Q977" i="3"/>
  <c r="P977" i="3"/>
  <c r="O977" i="3"/>
  <c r="N977" i="3"/>
  <c r="M977" i="3"/>
  <c r="L977" i="3"/>
  <c r="K977" i="3"/>
  <c r="J977" i="3"/>
  <c r="I977" i="3"/>
  <c r="H977" i="3"/>
  <c r="BE976" i="3"/>
  <c r="BD976" i="3"/>
  <c r="BC976" i="3"/>
  <c r="BB976" i="3"/>
  <c r="BA976" i="3"/>
  <c r="AZ976" i="3"/>
  <c r="AY976" i="3"/>
  <c r="AX976" i="3"/>
  <c r="AW976" i="3"/>
  <c r="AV976" i="3"/>
  <c r="AU976" i="3"/>
  <c r="AT976" i="3"/>
  <c r="AS976" i="3"/>
  <c r="AR976" i="3"/>
  <c r="AQ976" i="3"/>
  <c r="AP976" i="3"/>
  <c r="AO976" i="3"/>
  <c r="AN976" i="3"/>
  <c r="AM976" i="3"/>
  <c r="AL976" i="3"/>
  <c r="AK976" i="3"/>
  <c r="AJ976" i="3"/>
  <c r="AI976" i="3"/>
  <c r="AH976" i="3"/>
  <c r="AG976" i="3"/>
  <c r="AF976" i="3"/>
  <c r="AE976" i="3"/>
  <c r="AD976" i="3"/>
  <c r="AC976" i="3"/>
  <c r="AB976" i="3"/>
  <c r="AA976" i="3"/>
  <c r="Z976" i="3"/>
  <c r="Y976" i="3"/>
  <c r="X976" i="3"/>
  <c r="W976" i="3"/>
  <c r="V976" i="3"/>
  <c r="U976" i="3"/>
  <c r="T976" i="3"/>
  <c r="S976" i="3"/>
  <c r="R976" i="3"/>
  <c r="Q976" i="3"/>
  <c r="P976" i="3"/>
  <c r="O976" i="3"/>
  <c r="N976" i="3"/>
  <c r="M976" i="3"/>
  <c r="L976" i="3"/>
  <c r="K976" i="3"/>
  <c r="J976" i="3"/>
  <c r="I976" i="3"/>
  <c r="H976" i="3"/>
  <c r="BE975" i="3"/>
  <c r="BD975" i="3"/>
  <c r="BC975" i="3"/>
  <c r="BB975" i="3"/>
  <c r="BA975" i="3"/>
  <c r="AZ975" i="3"/>
  <c r="AY975" i="3"/>
  <c r="AX975" i="3"/>
  <c r="AW975" i="3"/>
  <c r="AV975" i="3"/>
  <c r="AU975" i="3"/>
  <c r="AT975" i="3"/>
  <c r="AS975" i="3"/>
  <c r="AR975" i="3"/>
  <c r="AQ975" i="3"/>
  <c r="AP975" i="3"/>
  <c r="AO975" i="3"/>
  <c r="AN975" i="3"/>
  <c r="AM975" i="3"/>
  <c r="AL975" i="3"/>
  <c r="AK975" i="3"/>
  <c r="AJ975" i="3"/>
  <c r="AI975" i="3"/>
  <c r="AH975" i="3"/>
  <c r="AG975" i="3"/>
  <c r="AF975" i="3"/>
  <c r="AE975" i="3"/>
  <c r="AD975" i="3"/>
  <c r="AC975" i="3"/>
  <c r="AB975" i="3"/>
  <c r="AA975" i="3"/>
  <c r="Z975" i="3"/>
  <c r="Y975" i="3"/>
  <c r="X975" i="3"/>
  <c r="W975" i="3"/>
  <c r="V975" i="3"/>
  <c r="U975" i="3"/>
  <c r="T975" i="3"/>
  <c r="S975" i="3"/>
  <c r="R975" i="3"/>
  <c r="Q975" i="3"/>
  <c r="P975" i="3"/>
  <c r="O975" i="3"/>
  <c r="N975" i="3"/>
  <c r="M975" i="3"/>
  <c r="L975" i="3"/>
  <c r="K975" i="3"/>
  <c r="J975" i="3"/>
  <c r="I975" i="3"/>
  <c r="H975" i="3"/>
  <c r="BE974" i="3"/>
  <c r="BD974" i="3"/>
  <c r="BC974" i="3"/>
  <c r="BB974" i="3"/>
  <c r="BA974" i="3"/>
  <c r="AZ974" i="3"/>
  <c r="AY974" i="3"/>
  <c r="AX974" i="3"/>
  <c r="AW974" i="3"/>
  <c r="AV974" i="3"/>
  <c r="AU974" i="3"/>
  <c r="AT974" i="3"/>
  <c r="AS974" i="3"/>
  <c r="AR974" i="3"/>
  <c r="AQ974" i="3"/>
  <c r="AP974" i="3"/>
  <c r="AO974" i="3"/>
  <c r="AN974" i="3"/>
  <c r="AM974" i="3"/>
  <c r="AL974" i="3"/>
  <c r="AK974" i="3"/>
  <c r="AJ974" i="3"/>
  <c r="AI974" i="3"/>
  <c r="AH974" i="3"/>
  <c r="AG974" i="3"/>
  <c r="AF974" i="3"/>
  <c r="AE974" i="3"/>
  <c r="AD974" i="3"/>
  <c r="AC974" i="3"/>
  <c r="AB974" i="3"/>
  <c r="AA974" i="3"/>
  <c r="Z974" i="3"/>
  <c r="Y974" i="3"/>
  <c r="X974" i="3"/>
  <c r="W974" i="3"/>
  <c r="V974" i="3"/>
  <c r="U974" i="3"/>
  <c r="T974" i="3"/>
  <c r="S974" i="3"/>
  <c r="R974" i="3"/>
  <c r="Q974" i="3"/>
  <c r="P974" i="3"/>
  <c r="O974" i="3"/>
  <c r="N974" i="3"/>
  <c r="M974" i="3"/>
  <c r="L974" i="3"/>
  <c r="K974" i="3"/>
  <c r="J974" i="3"/>
  <c r="I974" i="3"/>
  <c r="H974" i="3"/>
  <c r="BE973" i="3"/>
  <c r="BD973" i="3"/>
  <c r="BC973" i="3"/>
  <c r="BB973" i="3"/>
  <c r="BA973" i="3"/>
  <c r="AZ973" i="3"/>
  <c r="AY973" i="3"/>
  <c r="AX973" i="3"/>
  <c r="AW973" i="3"/>
  <c r="AV973" i="3"/>
  <c r="AU973" i="3"/>
  <c r="AT973" i="3"/>
  <c r="AS973" i="3"/>
  <c r="AR973" i="3"/>
  <c r="AQ973" i="3"/>
  <c r="AP973" i="3"/>
  <c r="AO973" i="3"/>
  <c r="AN973" i="3"/>
  <c r="AM973" i="3"/>
  <c r="AL973" i="3"/>
  <c r="AK973" i="3"/>
  <c r="AJ973" i="3"/>
  <c r="AI973" i="3"/>
  <c r="AH973" i="3"/>
  <c r="AG973" i="3"/>
  <c r="AF973" i="3"/>
  <c r="AE973" i="3"/>
  <c r="AD973" i="3"/>
  <c r="AC973" i="3"/>
  <c r="AB973" i="3"/>
  <c r="AA973" i="3"/>
  <c r="Z973" i="3"/>
  <c r="Y973" i="3"/>
  <c r="X973" i="3"/>
  <c r="W973" i="3"/>
  <c r="V973" i="3"/>
  <c r="U973" i="3"/>
  <c r="T973" i="3"/>
  <c r="S973" i="3"/>
  <c r="R973" i="3"/>
  <c r="Q973" i="3"/>
  <c r="P973" i="3"/>
  <c r="O973" i="3"/>
  <c r="N973" i="3"/>
  <c r="M973" i="3"/>
  <c r="L973" i="3"/>
  <c r="K973" i="3"/>
  <c r="J973" i="3"/>
  <c r="I973" i="3"/>
  <c r="H973" i="3"/>
  <c r="BE972" i="3"/>
  <c r="BD972" i="3"/>
  <c r="BC972" i="3"/>
  <c r="BB972" i="3"/>
  <c r="BA972" i="3"/>
  <c r="AZ972" i="3"/>
  <c r="AY972" i="3"/>
  <c r="AX972" i="3"/>
  <c r="AW972" i="3"/>
  <c r="AV972" i="3"/>
  <c r="AU972" i="3"/>
  <c r="AT972" i="3"/>
  <c r="AS972" i="3"/>
  <c r="AR972" i="3"/>
  <c r="AQ972" i="3"/>
  <c r="AP972" i="3"/>
  <c r="AO972" i="3"/>
  <c r="AN972" i="3"/>
  <c r="AM972" i="3"/>
  <c r="AL972" i="3"/>
  <c r="AK972" i="3"/>
  <c r="AJ972" i="3"/>
  <c r="AI972" i="3"/>
  <c r="AH972" i="3"/>
  <c r="AG972" i="3"/>
  <c r="AF972" i="3"/>
  <c r="AE972" i="3"/>
  <c r="AD972" i="3"/>
  <c r="AC972" i="3"/>
  <c r="AB972" i="3"/>
  <c r="AA972" i="3"/>
  <c r="Z972" i="3"/>
  <c r="Y972" i="3"/>
  <c r="X972" i="3"/>
  <c r="W972" i="3"/>
  <c r="V972" i="3"/>
  <c r="U972" i="3"/>
  <c r="T972" i="3"/>
  <c r="S972" i="3"/>
  <c r="R972" i="3"/>
  <c r="Q972" i="3"/>
  <c r="P972" i="3"/>
  <c r="O972" i="3"/>
  <c r="N972" i="3"/>
  <c r="M972" i="3"/>
  <c r="L972" i="3"/>
  <c r="K972" i="3"/>
  <c r="J972" i="3"/>
  <c r="I972" i="3"/>
  <c r="H972" i="3"/>
  <c r="BE971" i="3"/>
  <c r="BD971" i="3"/>
  <c r="BC971" i="3"/>
  <c r="BB971" i="3"/>
  <c r="BA971" i="3"/>
  <c r="AZ971" i="3"/>
  <c r="AY971" i="3"/>
  <c r="AX971" i="3"/>
  <c r="AW971" i="3"/>
  <c r="AV971" i="3"/>
  <c r="AU971" i="3"/>
  <c r="AT971" i="3"/>
  <c r="AS971" i="3"/>
  <c r="AR971" i="3"/>
  <c r="AQ971" i="3"/>
  <c r="AP971" i="3"/>
  <c r="AO971" i="3"/>
  <c r="AN971" i="3"/>
  <c r="AM971" i="3"/>
  <c r="AL971" i="3"/>
  <c r="AK971" i="3"/>
  <c r="AJ971" i="3"/>
  <c r="AI971" i="3"/>
  <c r="AH971" i="3"/>
  <c r="AG971" i="3"/>
  <c r="AF971" i="3"/>
  <c r="AE971" i="3"/>
  <c r="AD971" i="3"/>
  <c r="AC971" i="3"/>
  <c r="AB971" i="3"/>
  <c r="AA971" i="3"/>
  <c r="Z971" i="3"/>
  <c r="Y971" i="3"/>
  <c r="X971" i="3"/>
  <c r="W971" i="3"/>
  <c r="V971" i="3"/>
  <c r="U971" i="3"/>
  <c r="T971" i="3"/>
  <c r="S971" i="3"/>
  <c r="R971" i="3"/>
  <c r="Q971" i="3"/>
  <c r="P971" i="3"/>
  <c r="O971" i="3"/>
  <c r="N971" i="3"/>
  <c r="M971" i="3"/>
  <c r="L971" i="3"/>
  <c r="K971" i="3"/>
  <c r="J971" i="3"/>
  <c r="I971" i="3"/>
  <c r="H971" i="3"/>
  <c r="BE970" i="3"/>
  <c r="BD970" i="3"/>
  <c r="BC970" i="3"/>
  <c r="BB970" i="3"/>
  <c r="BA970" i="3"/>
  <c r="AZ970" i="3"/>
  <c r="AY970" i="3"/>
  <c r="AX970" i="3"/>
  <c r="AW970" i="3"/>
  <c r="AV970" i="3"/>
  <c r="AU970" i="3"/>
  <c r="AT970" i="3"/>
  <c r="AS970" i="3"/>
  <c r="AR970" i="3"/>
  <c r="AQ970" i="3"/>
  <c r="AP970" i="3"/>
  <c r="AO970" i="3"/>
  <c r="AN970" i="3"/>
  <c r="AM970" i="3"/>
  <c r="AL970" i="3"/>
  <c r="AK970" i="3"/>
  <c r="AJ970" i="3"/>
  <c r="AI970" i="3"/>
  <c r="AH970" i="3"/>
  <c r="AG970" i="3"/>
  <c r="AF970" i="3"/>
  <c r="AE970" i="3"/>
  <c r="AD970" i="3"/>
  <c r="AC970" i="3"/>
  <c r="AB970" i="3"/>
  <c r="AA970" i="3"/>
  <c r="Z970" i="3"/>
  <c r="Y970" i="3"/>
  <c r="X970" i="3"/>
  <c r="W970" i="3"/>
  <c r="V970" i="3"/>
  <c r="U970" i="3"/>
  <c r="T970" i="3"/>
  <c r="S970" i="3"/>
  <c r="R970" i="3"/>
  <c r="Q970" i="3"/>
  <c r="P970" i="3"/>
  <c r="O970" i="3"/>
  <c r="N970" i="3"/>
  <c r="M970" i="3"/>
  <c r="L970" i="3"/>
  <c r="K970" i="3"/>
  <c r="J970" i="3"/>
  <c r="I970" i="3"/>
  <c r="H970" i="3"/>
  <c r="BE969" i="3"/>
  <c r="BD969" i="3"/>
  <c r="BC969" i="3"/>
  <c r="BB969" i="3"/>
  <c r="BA969" i="3"/>
  <c r="AZ969" i="3"/>
  <c r="AY969" i="3"/>
  <c r="AX969" i="3"/>
  <c r="AW969" i="3"/>
  <c r="AV969" i="3"/>
  <c r="AU969" i="3"/>
  <c r="AT969" i="3"/>
  <c r="AS969" i="3"/>
  <c r="AR969" i="3"/>
  <c r="AQ969" i="3"/>
  <c r="AP969" i="3"/>
  <c r="AO969" i="3"/>
  <c r="AN969" i="3"/>
  <c r="AM969" i="3"/>
  <c r="AL969" i="3"/>
  <c r="AK969" i="3"/>
  <c r="AJ969" i="3"/>
  <c r="AI969" i="3"/>
  <c r="AH969" i="3"/>
  <c r="AG969" i="3"/>
  <c r="AF969" i="3"/>
  <c r="AE969" i="3"/>
  <c r="AD969" i="3"/>
  <c r="AC969" i="3"/>
  <c r="AB969" i="3"/>
  <c r="AA969" i="3"/>
  <c r="Z969" i="3"/>
  <c r="Y969" i="3"/>
  <c r="X969" i="3"/>
  <c r="W969" i="3"/>
  <c r="V969" i="3"/>
  <c r="U969" i="3"/>
  <c r="T969" i="3"/>
  <c r="S969" i="3"/>
  <c r="R969" i="3"/>
  <c r="Q969" i="3"/>
  <c r="P969" i="3"/>
  <c r="O969" i="3"/>
  <c r="N969" i="3"/>
  <c r="M969" i="3"/>
  <c r="L969" i="3"/>
  <c r="K969" i="3"/>
  <c r="J969" i="3"/>
  <c r="I969" i="3"/>
  <c r="H969" i="3"/>
  <c r="BE968" i="3"/>
  <c r="BD968" i="3"/>
  <c r="BC968" i="3"/>
  <c r="BB968" i="3"/>
  <c r="BA968" i="3"/>
  <c r="AZ968" i="3"/>
  <c r="AY968" i="3"/>
  <c r="AX968" i="3"/>
  <c r="AW968" i="3"/>
  <c r="AV968" i="3"/>
  <c r="AU968" i="3"/>
  <c r="AT968" i="3"/>
  <c r="AS968" i="3"/>
  <c r="AR968" i="3"/>
  <c r="AQ968" i="3"/>
  <c r="AP968" i="3"/>
  <c r="AO968" i="3"/>
  <c r="AN968" i="3"/>
  <c r="AM968" i="3"/>
  <c r="AL968" i="3"/>
  <c r="AK968" i="3"/>
  <c r="AJ968" i="3"/>
  <c r="AI968" i="3"/>
  <c r="AH968" i="3"/>
  <c r="AG968" i="3"/>
  <c r="AF968" i="3"/>
  <c r="AE968" i="3"/>
  <c r="AD968" i="3"/>
  <c r="AC968" i="3"/>
  <c r="AB968" i="3"/>
  <c r="AA968" i="3"/>
  <c r="Z968" i="3"/>
  <c r="Y968" i="3"/>
  <c r="X968" i="3"/>
  <c r="W968" i="3"/>
  <c r="V968" i="3"/>
  <c r="U968" i="3"/>
  <c r="T968" i="3"/>
  <c r="S968" i="3"/>
  <c r="R968" i="3"/>
  <c r="Q968" i="3"/>
  <c r="P968" i="3"/>
  <c r="O968" i="3"/>
  <c r="N968" i="3"/>
  <c r="M968" i="3"/>
  <c r="L968" i="3"/>
  <c r="K968" i="3"/>
  <c r="J968" i="3"/>
  <c r="I968" i="3"/>
  <c r="H968" i="3"/>
  <c r="BE967" i="3"/>
  <c r="BD967" i="3"/>
  <c r="BC967" i="3"/>
  <c r="BB967" i="3"/>
  <c r="BA967" i="3"/>
  <c r="AZ967" i="3"/>
  <c r="AY967" i="3"/>
  <c r="AX967" i="3"/>
  <c r="AW967" i="3"/>
  <c r="AV967" i="3"/>
  <c r="AU967" i="3"/>
  <c r="AT967" i="3"/>
  <c r="AS967" i="3"/>
  <c r="AR967" i="3"/>
  <c r="AQ967" i="3"/>
  <c r="AP967" i="3"/>
  <c r="AO967" i="3"/>
  <c r="AN967" i="3"/>
  <c r="AM967" i="3"/>
  <c r="AL967" i="3"/>
  <c r="AK967" i="3"/>
  <c r="AJ967" i="3"/>
  <c r="AI967" i="3"/>
  <c r="AH967" i="3"/>
  <c r="AG967" i="3"/>
  <c r="AF967" i="3"/>
  <c r="AE967" i="3"/>
  <c r="AD967" i="3"/>
  <c r="AC967" i="3"/>
  <c r="AB967" i="3"/>
  <c r="AA967" i="3"/>
  <c r="Z967" i="3"/>
  <c r="Y967" i="3"/>
  <c r="X967" i="3"/>
  <c r="W967" i="3"/>
  <c r="V967" i="3"/>
  <c r="U967" i="3"/>
  <c r="T967" i="3"/>
  <c r="S967" i="3"/>
  <c r="R967" i="3"/>
  <c r="Q967" i="3"/>
  <c r="P967" i="3"/>
  <c r="O967" i="3"/>
  <c r="N967" i="3"/>
  <c r="M967" i="3"/>
  <c r="L967" i="3"/>
  <c r="K967" i="3"/>
  <c r="J967" i="3"/>
  <c r="I967" i="3"/>
  <c r="H967" i="3"/>
  <c r="BE966" i="3"/>
  <c r="BD966" i="3"/>
  <c r="BC966" i="3"/>
  <c r="BB966" i="3"/>
  <c r="BA966" i="3"/>
  <c r="AZ966" i="3"/>
  <c r="AY966" i="3"/>
  <c r="AX966" i="3"/>
  <c r="AW966" i="3"/>
  <c r="AV966" i="3"/>
  <c r="AU966" i="3"/>
  <c r="AT966" i="3"/>
  <c r="AS966" i="3"/>
  <c r="AR966" i="3"/>
  <c r="AQ966" i="3"/>
  <c r="AP966" i="3"/>
  <c r="AO966" i="3"/>
  <c r="AN966" i="3"/>
  <c r="AM966" i="3"/>
  <c r="AL966" i="3"/>
  <c r="AK966" i="3"/>
  <c r="AJ966" i="3"/>
  <c r="AI966" i="3"/>
  <c r="AH966" i="3"/>
  <c r="AG966" i="3"/>
  <c r="AF966" i="3"/>
  <c r="AE966" i="3"/>
  <c r="AD966" i="3"/>
  <c r="AC966" i="3"/>
  <c r="AB966" i="3"/>
  <c r="AA966" i="3"/>
  <c r="Z966" i="3"/>
  <c r="Y966" i="3"/>
  <c r="X966" i="3"/>
  <c r="W966" i="3"/>
  <c r="V966" i="3"/>
  <c r="U966" i="3"/>
  <c r="T966" i="3"/>
  <c r="S966" i="3"/>
  <c r="R966" i="3"/>
  <c r="Q966" i="3"/>
  <c r="P966" i="3"/>
  <c r="O966" i="3"/>
  <c r="N966" i="3"/>
  <c r="M966" i="3"/>
  <c r="L966" i="3"/>
  <c r="K966" i="3"/>
  <c r="J966" i="3"/>
  <c r="I966" i="3"/>
  <c r="H966" i="3"/>
  <c r="BE965" i="3"/>
  <c r="BD965" i="3"/>
  <c r="BC965" i="3"/>
  <c r="BB965" i="3"/>
  <c r="BA965" i="3"/>
  <c r="AZ965" i="3"/>
  <c r="AY965" i="3"/>
  <c r="AX965" i="3"/>
  <c r="AW965" i="3"/>
  <c r="AV965" i="3"/>
  <c r="AU965" i="3"/>
  <c r="AT965" i="3"/>
  <c r="AS965" i="3"/>
  <c r="AR965" i="3"/>
  <c r="AQ965" i="3"/>
  <c r="AP965" i="3"/>
  <c r="AO965" i="3"/>
  <c r="AN965" i="3"/>
  <c r="AM965" i="3"/>
  <c r="AL965" i="3"/>
  <c r="AK965" i="3"/>
  <c r="AJ965" i="3"/>
  <c r="AI965" i="3"/>
  <c r="AH965" i="3"/>
  <c r="AG965" i="3"/>
  <c r="AF965" i="3"/>
  <c r="AE965" i="3"/>
  <c r="AD965" i="3"/>
  <c r="AC965" i="3"/>
  <c r="AB965" i="3"/>
  <c r="AA965" i="3"/>
  <c r="Z965" i="3"/>
  <c r="Y965" i="3"/>
  <c r="X965" i="3"/>
  <c r="W965" i="3"/>
  <c r="V965" i="3"/>
  <c r="U965" i="3"/>
  <c r="T965" i="3"/>
  <c r="S965" i="3"/>
  <c r="R965" i="3"/>
  <c r="Q965" i="3"/>
  <c r="P965" i="3"/>
  <c r="O965" i="3"/>
  <c r="N965" i="3"/>
  <c r="M965" i="3"/>
  <c r="L965" i="3"/>
  <c r="K965" i="3"/>
  <c r="J965" i="3"/>
  <c r="I965" i="3"/>
  <c r="H965" i="3"/>
  <c r="BE964" i="3"/>
  <c r="BD964" i="3"/>
  <c r="BC964" i="3"/>
  <c r="BB964" i="3"/>
  <c r="BA964" i="3"/>
  <c r="AZ964" i="3"/>
  <c r="AY964" i="3"/>
  <c r="AX964" i="3"/>
  <c r="AW964" i="3"/>
  <c r="AV964" i="3"/>
  <c r="AU964" i="3"/>
  <c r="AT964" i="3"/>
  <c r="AS964" i="3"/>
  <c r="AR964" i="3"/>
  <c r="AQ964" i="3"/>
  <c r="AP964" i="3"/>
  <c r="AO964" i="3"/>
  <c r="AN964" i="3"/>
  <c r="AM964" i="3"/>
  <c r="AL964" i="3"/>
  <c r="AK964" i="3"/>
  <c r="AJ964" i="3"/>
  <c r="AI964" i="3"/>
  <c r="AH964" i="3"/>
  <c r="AG964" i="3"/>
  <c r="AF964" i="3"/>
  <c r="AE964" i="3"/>
  <c r="AD964" i="3"/>
  <c r="AC964" i="3"/>
  <c r="AB964" i="3"/>
  <c r="AA964" i="3"/>
  <c r="Z964" i="3"/>
  <c r="Y964" i="3"/>
  <c r="X964" i="3"/>
  <c r="W964" i="3"/>
  <c r="V964" i="3"/>
  <c r="U964" i="3"/>
  <c r="T964" i="3"/>
  <c r="S964" i="3"/>
  <c r="R964" i="3"/>
  <c r="Q964" i="3"/>
  <c r="P964" i="3"/>
  <c r="O964" i="3"/>
  <c r="N964" i="3"/>
  <c r="M964" i="3"/>
  <c r="L964" i="3"/>
  <c r="K964" i="3"/>
  <c r="J964" i="3"/>
  <c r="I964" i="3"/>
  <c r="H964" i="3"/>
  <c r="BE963" i="3"/>
  <c r="BD963" i="3"/>
  <c r="BC963" i="3"/>
  <c r="BB963" i="3"/>
  <c r="BA963" i="3"/>
  <c r="AZ963" i="3"/>
  <c r="AY963" i="3"/>
  <c r="AX963" i="3"/>
  <c r="AW963" i="3"/>
  <c r="AV963" i="3"/>
  <c r="AU963" i="3"/>
  <c r="AT963" i="3"/>
  <c r="AS963" i="3"/>
  <c r="AR963" i="3"/>
  <c r="AQ963" i="3"/>
  <c r="AP963" i="3"/>
  <c r="AO963" i="3"/>
  <c r="AN963" i="3"/>
  <c r="AM963" i="3"/>
  <c r="AL963" i="3"/>
  <c r="AK963" i="3"/>
  <c r="AJ963" i="3"/>
  <c r="AI963" i="3"/>
  <c r="AH963" i="3"/>
  <c r="AG963" i="3"/>
  <c r="AF963" i="3"/>
  <c r="AE963" i="3"/>
  <c r="AD963" i="3"/>
  <c r="AC963" i="3"/>
  <c r="AB963" i="3"/>
  <c r="AA963" i="3"/>
  <c r="Z963" i="3"/>
  <c r="Y963" i="3"/>
  <c r="X963" i="3"/>
  <c r="W963" i="3"/>
  <c r="V963" i="3"/>
  <c r="U963" i="3"/>
  <c r="T963" i="3"/>
  <c r="S963" i="3"/>
  <c r="R963" i="3"/>
  <c r="Q963" i="3"/>
  <c r="P963" i="3"/>
  <c r="O963" i="3"/>
  <c r="N963" i="3"/>
  <c r="M963" i="3"/>
  <c r="L963" i="3"/>
  <c r="K963" i="3"/>
  <c r="J963" i="3"/>
  <c r="I963" i="3"/>
  <c r="H963" i="3"/>
  <c r="BE962" i="3"/>
  <c r="BD962" i="3"/>
  <c r="BC962" i="3"/>
  <c r="BB962" i="3"/>
  <c r="BA962" i="3"/>
  <c r="AZ962" i="3"/>
  <c r="AY962" i="3"/>
  <c r="AX962" i="3"/>
  <c r="AW962" i="3"/>
  <c r="AV962" i="3"/>
  <c r="AU962" i="3"/>
  <c r="AT962" i="3"/>
  <c r="AS962" i="3"/>
  <c r="AR962" i="3"/>
  <c r="AQ962" i="3"/>
  <c r="AP962" i="3"/>
  <c r="AO962" i="3"/>
  <c r="AN962" i="3"/>
  <c r="AM962" i="3"/>
  <c r="AL962" i="3"/>
  <c r="AK962" i="3"/>
  <c r="AJ962" i="3"/>
  <c r="AI962" i="3"/>
  <c r="AH962" i="3"/>
  <c r="AG962" i="3"/>
  <c r="AF962" i="3"/>
  <c r="AE962" i="3"/>
  <c r="AD962" i="3"/>
  <c r="AC962" i="3"/>
  <c r="AB962" i="3"/>
  <c r="AA962" i="3"/>
  <c r="Z962" i="3"/>
  <c r="Y962" i="3"/>
  <c r="X962" i="3"/>
  <c r="W962" i="3"/>
  <c r="V962" i="3"/>
  <c r="U962" i="3"/>
  <c r="T962" i="3"/>
  <c r="S962" i="3"/>
  <c r="R962" i="3"/>
  <c r="Q962" i="3"/>
  <c r="P962" i="3"/>
  <c r="O962" i="3"/>
  <c r="N962" i="3"/>
  <c r="M962" i="3"/>
  <c r="L962" i="3"/>
  <c r="K962" i="3"/>
  <c r="J962" i="3"/>
  <c r="I962" i="3"/>
  <c r="H962" i="3"/>
  <c r="BE961" i="3"/>
  <c r="BD961" i="3"/>
  <c r="BC961" i="3"/>
  <c r="BB961" i="3"/>
  <c r="BA961" i="3"/>
  <c r="AZ961" i="3"/>
  <c r="AY961" i="3"/>
  <c r="AX961" i="3"/>
  <c r="AW961" i="3"/>
  <c r="AV961" i="3"/>
  <c r="AU961" i="3"/>
  <c r="AT961" i="3"/>
  <c r="AS961" i="3"/>
  <c r="AR961" i="3"/>
  <c r="AQ961" i="3"/>
  <c r="AP961" i="3"/>
  <c r="AO961" i="3"/>
  <c r="AN961" i="3"/>
  <c r="AM961" i="3"/>
  <c r="AL961" i="3"/>
  <c r="AK961" i="3"/>
  <c r="AJ961" i="3"/>
  <c r="AI961" i="3"/>
  <c r="AH961" i="3"/>
  <c r="AG961" i="3"/>
  <c r="AF961" i="3"/>
  <c r="AE961" i="3"/>
  <c r="AD961" i="3"/>
  <c r="AC961" i="3"/>
  <c r="AB961" i="3"/>
  <c r="AA961" i="3"/>
  <c r="Z961" i="3"/>
  <c r="Y961" i="3"/>
  <c r="X961" i="3"/>
  <c r="W961" i="3"/>
  <c r="V961" i="3"/>
  <c r="U961" i="3"/>
  <c r="T961" i="3"/>
  <c r="S961" i="3"/>
  <c r="R961" i="3"/>
  <c r="Q961" i="3"/>
  <c r="P961" i="3"/>
  <c r="O961" i="3"/>
  <c r="N961" i="3"/>
  <c r="M961" i="3"/>
  <c r="L961" i="3"/>
  <c r="K961" i="3"/>
  <c r="J961" i="3"/>
  <c r="I961" i="3"/>
  <c r="H961" i="3"/>
  <c r="BE960" i="3"/>
  <c r="BD960" i="3"/>
  <c r="BC960" i="3"/>
  <c r="BB960" i="3"/>
  <c r="BA960" i="3"/>
  <c r="AZ960" i="3"/>
  <c r="AY960" i="3"/>
  <c r="AX960" i="3"/>
  <c r="AW960" i="3"/>
  <c r="AV960" i="3"/>
  <c r="AU960" i="3"/>
  <c r="AT960" i="3"/>
  <c r="AS960" i="3"/>
  <c r="AR960" i="3"/>
  <c r="AQ960" i="3"/>
  <c r="AP960" i="3"/>
  <c r="AO960" i="3"/>
  <c r="AN960" i="3"/>
  <c r="AM960" i="3"/>
  <c r="AL960" i="3"/>
  <c r="AK960" i="3"/>
  <c r="AJ960" i="3"/>
  <c r="AI960" i="3"/>
  <c r="AH960" i="3"/>
  <c r="AG960" i="3"/>
  <c r="AF960" i="3"/>
  <c r="AE960" i="3"/>
  <c r="AD960" i="3"/>
  <c r="AC960" i="3"/>
  <c r="AB960" i="3"/>
  <c r="AA960" i="3"/>
  <c r="Z960" i="3"/>
  <c r="Y960" i="3"/>
  <c r="X960" i="3"/>
  <c r="W960" i="3"/>
  <c r="V960" i="3"/>
  <c r="U960" i="3"/>
  <c r="T960" i="3"/>
  <c r="S960" i="3"/>
  <c r="R960" i="3"/>
  <c r="Q960" i="3"/>
  <c r="P960" i="3"/>
  <c r="O960" i="3"/>
  <c r="N960" i="3"/>
  <c r="M960" i="3"/>
  <c r="L960" i="3"/>
  <c r="K960" i="3"/>
  <c r="J960" i="3"/>
  <c r="I960" i="3"/>
  <c r="H960" i="3"/>
  <c r="BE959" i="3"/>
  <c r="BD959" i="3"/>
  <c r="BC959" i="3"/>
  <c r="BB959" i="3"/>
  <c r="BA959" i="3"/>
  <c r="AZ959" i="3"/>
  <c r="AY959" i="3"/>
  <c r="AX959" i="3"/>
  <c r="AW959" i="3"/>
  <c r="AV959" i="3"/>
  <c r="AU959" i="3"/>
  <c r="AT959" i="3"/>
  <c r="AS959" i="3"/>
  <c r="AR959" i="3"/>
  <c r="AQ959" i="3"/>
  <c r="AP959" i="3"/>
  <c r="AO959" i="3"/>
  <c r="AN959" i="3"/>
  <c r="AM959" i="3"/>
  <c r="AL959" i="3"/>
  <c r="AK959" i="3"/>
  <c r="AJ959" i="3"/>
  <c r="AI959" i="3"/>
  <c r="AH959" i="3"/>
  <c r="AG959" i="3"/>
  <c r="AF959" i="3"/>
  <c r="AE959" i="3"/>
  <c r="AD959" i="3"/>
  <c r="AC959" i="3"/>
  <c r="AB959" i="3"/>
  <c r="AA959" i="3"/>
  <c r="Z959" i="3"/>
  <c r="Y959" i="3"/>
  <c r="X959" i="3"/>
  <c r="W959" i="3"/>
  <c r="V959" i="3"/>
  <c r="U959" i="3"/>
  <c r="T959" i="3"/>
  <c r="S959" i="3"/>
  <c r="R959" i="3"/>
  <c r="Q959" i="3"/>
  <c r="P959" i="3"/>
  <c r="O959" i="3"/>
  <c r="N959" i="3"/>
  <c r="M959" i="3"/>
  <c r="L959" i="3"/>
  <c r="K959" i="3"/>
  <c r="J959" i="3"/>
  <c r="I959" i="3"/>
  <c r="H959" i="3"/>
  <c r="BE958" i="3"/>
  <c r="BD958" i="3"/>
  <c r="BC958" i="3"/>
  <c r="BB958" i="3"/>
  <c r="BA958" i="3"/>
  <c r="AZ958" i="3"/>
  <c r="AY958" i="3"/>
  <c r="AX958" i="3"/>
  <c r="AW958" i="3"/>
  <c r="AV958" i="3"/>
  <c r="AU958" i="3"/>
  <c r="AT958" i="3"/>
  <c r="AS958" i="3"/>
  <c r="AR958" i="3"/>
  <c r="AQ958" i="3"/>
  <c r="AP958" i="3"/>
  <c r="AO958" i="3"/>
  <c r="AN958" i="3"/>
  <c r="AM958" i="3"/>
  <c r="AL958" i="3"/>
  <c r="AK958" i="3"/>
  <c r="AJ958" i="3"/>
  <c r="AI958" i="3"/>
  <c r="AH958" i="3"/>
  <c r="AG958" i="3"/>
  <c r="AF958" i="3"/>
  <c r="AE958" i="3"/>
  <c r="AD958" i="3"/>
  <c r="AC958" i="3"/>
  <c r="AB958" i="3"/>
  <c r="AA958" i="3"/>
  <c r="Z958" i="3"/>
  <c r="Y958" i="3"/>
  <c r="X958" i="3"/>
  <c r="W958" i="3"/>
  <c r="V958" i="3"/>
  <c r="U958" i="3"/>
  <c r="T958" i="3"/>
  <c r="S958" i="3"/>
  <c r="R958" i="3"/>
  <c r="Q958" i="3"/>
  <c r="P958" i="3"/>
  <c r="O958" i="3"/>
  <c r="N958" i="3"/>
  <c r="M958" i="3"/>
  <c r="L958" i="3"/>
  <c r="K958" i="3"/>
  <c r="J958" i="3"/>
  <c r="I958" i="3"/>
  <c r="H958" i="3"/>
  <c r="BE957" i="3"/>
  <c r="BD957" i="3"/>
  <c r="BC957" i="3"/>
  <c r="BB957" i="3"/>
  <c r="BA957" i="3"/>
  <c r="AZ957" i="3"/>
  <c r="AY957" i="3"/>
  <c r="AX957" i="3"/>
  <c r="AW957" i="3"/>
  <c r="AV957" i="3"/>
  <c r="AU957" i="3"/>
  <c r="AT957" i="3"/>
  <c r="AS957" i="3"/>
  <c r="AR957" i="3"/>
  <c r="AQ957" i="3"/>
  <c r="AP957" i="3"/>
  <c r="AO957" i="3"/>
  <c r="AN957" i="3"/>
  <c r="AM957" i="3"/>
  <c r="AL957" i="3"/>
  <c r="AK957" i="3"/>
  <c r="AJ957" i="3"/>
  <c r="AI957" i="3"/>
  <c r="AH957" i="3"/>
  <c r="AG957" i="3"/>
  <c r="AF957" i="3"/>
  <c r="AE957" i="3"/>
  <c r="AD957" i="3"/>
  <c r="AC957" i="3"/>
  <c r="AB957" i="3"/>
  <c r="AA957" i="3"/>
  <c r="Z957" i="3"/>
  <c r="Y957" i="3"/>
  <c r="X957" i="3"/>
  <c r="W957" i="3"/>
  <c r="V957" i="3"/>
  <c r="U957" i="3"/>
  <c r="T957" i="3"/>
  <c r="S957" i="3"/>
  <c r="R957" i="3"/>
  <c r="Q957" i="3"/>
  <c r="P957" i="3"/>
  <c r="O957" i="3"/>
  <c r="N957" i="3"/>
  <c r="M957" i="3"/>
  <c r="L957" i="3"/>
  <c r="K957" i="3"/>
  <c r="J957" i="3"/>
  <c r="I957" i="3"/>
  <c r="H957" i="3"/>
  <c r="BE956" i="3"/>
  <c r="BD956" i="3"/>
  <c r="BC956" i="3"/>
  <c r="BB956" i="3"/>
  <c r="BA956" i="3"/>
  <c r="AZ956" i="3"/>
  <c r="AY956" i="3"/>
  <c r="AX956" i="3"/>
  <c r="AW956" i="3"/>
  <c r="AV956" i="3"/>
  <c r="AU956" i="3"/>
  <c r="AT956" i="3"/>
  <c r="AS956" i="3"/>
  <c r="AR956" i="3"/>
  <c r="AQ956" i="3"/>
  <c r="AP956" i="3"/>
  <c r="AO956" i="3"/>
  <c r="AN956" i="3"/>
  <c r="AM956" i="3"/>
  <c r="AL956" i="3"/>
  <c r="AK956" i="3"/>
  <c r="AJ956" i="3"/>
  <c r="AI956" i="3"/>
  <c r="AH956" i="3"/>
  <c r="AG956" i="3"/>
  <c r="AF956" i="3"/>
  <c r="AE956" i="3"/>
  <c r="AD956" i="3"/>
  <c r="AC956" i="3"/>
  <c r="AB956" i="3"/>
  <c r="AA956" i="3"/>
  <c r="Z956" i="3"/>
  <c r="Y956" i="3"/>
  <c r="X956" i="3"/>
  <c r="W956" i="3"/>
  <c r="V956" i="3"/>
  <c r="U956" i="3"/>
  <c r="T956" i="3"/>
  <c r="S956" i="3"/>
  <c r="R956" i="3"/>
  <c r="Q956" i="3"/>
  <c r="P956" i="3"/>
  <c r="O956" i="3"/>
  <c r="N956" i="3"/>
  <c r="M956" i="3"/>
  <c r="L956" i="3"/>
  <c r="K956" i="3"/>
  <c r="J956" i="3"/>
  <c r="I956" i="3"/>
  <c r="H956" i="3"/>
  <c r="BE955" i="3"/>
  <c r="BD955" i="3"/>
  <c r="BC955" i="3"/>
  <c r="BB955" i="3"/>
  <c r="BA955" i="3"/>
  <c r="AZ955" i="3"/>
  <c r="AY955" i="3"/>
  <c r="AX955" i="3"/>
  <c r="AW955" i="3"/>
  <c r="AV955" i="3"/>
  <c r="AU955" i="3"/>
  <c r="AT955" i="3"/>
  <c r="AS955" i="3"/>
  <c r="AR955" i="3"/>
  <c r="AQ955" i="3"/>
  <c r="AP955" i="3"/>
  <c r="AO955" i="3"/>
  <c r="AN955" i="3"/>
  <c r="AM955" i="3"/>
  <c r="AL955" i="3"/>
  <c r="AK955" i="3"/>
  <c r="AJ955" i="3"/>
  <c r="AI955" i="3"/>
  <c r="AH955" i="3"/>
  <c r="AG955" i="3"/>
  <c r="AF955" i="3"/>
  <c r="AE955" i="3"/>
  <c r="AD955" i="3"/>
  <c r="AC955" i="3"/>
  <c r="AB955" i="3"/>
  <c r="AA955" i="3"/>
  <c r="Z955" i="3"/>
  <c r="Y955" i="3"/>
  <c r="X955" i="3"/>
  <c r="W955" i="3"/>
  <c r="V955" i="3"/>
  <c r="U955" i="3"/>
  <c r="T955" i="3"/>
  <c r="S955" i="3"/>
  <c r="R955" i="3"/>
  <c r="Q955" i="3"/>
  <c r="P955" i="3"/>
  <c r="O955" i="3"/>
  <c r="N955" i="3"/>
  <c r="M955" i="3"/>
  <c r="L955" i="3"/>
  <c r="K955" i="3"/>
  <c r="J955" i="3"/>
  <c r="I955" i="3"/>
  <c r="H955" i="3"/>
  <c r="BE954" i="3"/>
  <c r="BD954" i="3"/>
  <c r="BC954" i="3"/>
  <c r="BB954" i="3"/>
  <c r="BA954" i="3"/>
  <c r="AZ954" i="3"/>
  <c r="AY954" i="3"/>
  <c r="AX954" i="3"/>
  <c r="AW954" i="3"/>
  <c r="AV954" i="3"/>
  <c r="AU954" i="3"/>
  <c r="AT954" i="3"/>
  <c r="AS954" i="3"/>
  <c r="AR954" i="3"/>
  <c r="AQ954" i="3"/>
  <c r="AP954" i="3"/>
  <c r="AO954" i="3"/>
  <c r="AN954" i="3"/>
  <c r="AM954" i="3"/>
  <c r="AL954" i="3"/>
  <c r="AK954" i="3"/>
  <c r="AJ954" i="3"/>
  <c r="AI954" i="3"/>
  <c r="AH954" i="3"/>
  <c r="AG954" i="3"/>
  <c r="AF954" i="3"/>
  <c r="AE954" i="3"/>
  <c r="AD954" i="3"/>
  <c r="AC954" i="3"/>
  <c r="AB954" i="3"/>
  <c r="AA954" i="3"/>
  <c r="Z954" i="3"/>
  <c r="Y954" i="3"/>
  <c r="X954" i="3"/>
  <c r="W954" i="3"/>
  <c r="V954" i="3"/>
  <c r="U954" i="3"/>
  <c r="T954" i="3"/>
  <c r="S954" i="3"/>
  <c r="R954" i="3"/>
  <c r="Q954" i="3"/>
  <c r="P954" i="3"/>
  <c r="O954" i="3"/>
  <c r="N954" i="3"/>
  <c r="M954" i="3"/>
  <c r="L954" i="3"/>
  <c r="K954" i="3"/>
  <c r="J954" i="3"/>
  <c r="I954" i="3"/>
  <c r="H954" i="3"/>
  <c r="BE953" i="3"/>
  <c r="BD953" i="3"/>
  <c r="BC953" i="3"/>
  <c r="BB953" i="3"/>
  <c r="BA953" i="3"/>
  <c r="AZ953" i="3"/>
  <c r="AY953" i="3"/>
  <c r="AX953" i="3"/>
  <c r="AW953" i="3"/>
  <c r="AV953" i="3"/>
  <c r="AU953" i="3"/>
  <c r="AT953" i="3"/>
  <c r="AS953" i="3"/>
  <c r="AR953" i="3"/>
  <c r="AQ953" i="3"/>
  <c r="AP953" i="3"/>
  <c r="AO953" i="3"/>
  <c r="AN953" i="3"/>
  <c r="AM953" i="3"/>
  <c r="AL953" i="3"/>
  <c r="AK953" i="3"/>
  <c r="AJ953" i="3"/>
  <c r="AI953" i="3"/>
  <c r="AH953" i="3"/>
  <c r="AG953" i="3"/>
  <c r="AF953" i="3"/>
  <c r="AE953" i="3"/>
  <c r="AD953" i="3"/>
  <c r="AC953" i="3"/>
  <c r="AB953" i="3"/>
  <c r="AA953" i="3"/>
  <c r="Z953" i="3"/>
  <c r="Y953" i="3"/>
  <c r="X953" i="3"/>
  <c r="W953" i="3"/>
  <c r="V953" i="3"/>
  <c r="U953" i="3"/>
  <c r="T953" i="3"/>
  <c r="S953" i="3"/>
  <c r="R953" i="3"/>
  <c r="Q953" i="3"/>
  <c r="P953" i="3"/>
  <c r="O953" i="3"/>
  <c r="N953" i="3"/>
  <c r="M953" i="3"/>
  <c r="L953" i="3"/>
  <c r="K953" i="3"/>
  <c r="J953" i="3"/>
  <c r="I953" i="3"/>
  <c r="H953" i="3"/>
  <c r="BE952" i="3"/>
  <c r="BD952" i="3"/>
  <c r="BC952" i="3"/>
  <c r="BB952" i="3"/>
  <c r="BA952" i="3"/>
  <c r="AZ952" i="3"/>
  <c r="AY952" i="3"/>
  <c r="AX952" i="3"/>
  <c r="AW952" i="3"/>
  <c r="AV952" i="3"/>
  <c r="AU952" i="3"/>
  <c r="AT952" i="3"/>
  <c r="AS952" i="3"/>
  <c r="AR952" i="3"/>
  <c r="AQ952" i="3"/>
  <c r="AP952" i="3"/>
  <c r="AO952" i="3"/>
  <c r="AN952" i="3"/>
  <c r="AM952" i="3"/>
  <c r="AL952" i="3"/>
  <c r="AK952" i="3"/>
  <c r="AJ952" i="3"/>
  <c r="AI952" i="3"/>
  <c r="AH952" i="3"/>
  <c r="AG952" i="3"/>
  <c r="AF952" i="3"/>
  <c r="AE952" i="3"/>
  <c r="AD952" i="3"/>
  <c r="AC952" i="3"/>
  <c r="AB952" i="3"/>
  <c r="AA952" i="3"/>
  <c r="Z952" i="3"/>
  <c r="Y952" i="3"/>
  <c r="X952" i="3"/>
  <c r="W952" i="3"/>
  <c r="V952" i="3"/>
  <c r="U952" i="3"/>
  <c r="T952" i="3"/>
  <c r="S952" i="3"/>
  <c r="R952" i="3"/>
  <c r="Q952" i="3"/>
  <c r="P952" i="3"/>
  <c r="O952" i="3"/>
  <c r="N952" i="3"/>
  <c r="M952" i="3"/>
  <c r="L952" i="3"/>
  <c r="K952" i="3"/>
  <c r="J952" i="3"/>
  <c r="I952" i="3"/>
  <c r="H952" i="3"/>
  <c r="BE951" i="3"/>
  <c r="BD951" i="3"/>
  <c r="BC951" i="3"/>
  <c r="BB951" i="3"/>
  <c r="BA951" i="3"/>
  <c r="AZ951" i="3"/>
  <c r="AY951" i="3"/>
  <c r="AX951" i="3"/>
  <c r="AW951" i="3"/>
  <c r="AV951" i="3"/>
  <c r="AU951" i="3"/>
  <c r="AT951" i="3"/>
  <c r="AS951" i="3"/>
  <c r="AR951" i="3"/>
  <c r="AQ951" i="3"/>
  <c r="AP951" i="3"/>
  <c r="AO951" i="3"/>
  <c r="AN951" i="3"/>
  <c r="AM951" i="3"/>
  <c r="AL951" i="3"/>
  <c r="AK951" i="3"/>
  <c r="AJ951" i="3"/>
  <c r="AI951" i="3"/>
  <c r="AH951" i="3"/>
  <c r="AG951" i="3"/>
  <c r="AF951" i="3"/>
  <c r="AE951" i="3"/>
  <c r="AD951" i="3"/>
  <c r="AC951" i="3"/>
  <c r="AB951" i="3"/>
  <c r="AA951" i="3"/>
  <c r="Z951" i="3"/>
  <c r="Y951" i="3"/>
  <c r="X951" i="3"/>
  <c r="W951" i="3"/>
  <c r="V951" i="3"/>
  <c r="U951" i="3"/>
  <c r="T951" i="3"/>
  <c r="S951" i="3"/>
  <c r="R951" i="3"/>
  <c r="Q951" i="3"/>
  <c r="P951" i="3"/>
  <c r="O951" i="3"/>
  <c r="N951" i="3"/>
  <c r="M951" i="3"/>
  <c r="L951" i="3"/>
  <c r="K951" i="3"/>
  <c r="J951" i="3"/>
  <c r="I951" i="3"/>
  <c r="H951" i="3"/>
  <c r="BE950" i="3"/>
  <c r="BD950" i="3"/>
  <c r="BC950" i="3"/>
  <c r="BB950" i="3"/>
  <c r="BA950" i="3"/>
  <c r="AZ950" i="3"/>
  <c r="AY950" i="3"/>
  <c r="AX950" i="3"/>
  <c r="AW950" i="3"/>
  <c r="AV950" i="3"/>
  <c r="AU950" i="3"/>
  <c r="AT950" i="3"/>
  <c r="AS950" i="3"/>
  <c r="AR950" i="3"/>
  <c r="AQ950" i="3"/>
  <c r="AP950" i="3"/>
  <c r="AO950" i="3"/>
  <c r="AN950" i="3"/>
  <c r="AM950" i="3"/>
  <c r="AL950" i="3"/>
  <c r="AK950" i="3"/>
  <c r="AJ950" i="3"/>
  <c r="AI950" i="3"/>
  <c r="AH950" i="3"/>
  <c r="AG950" i="3"/>
  <c r="AF950" i="3"/>
  <c r="AE950" i="3"/>
  <c r="AD950" i="3"/>
  <c r="AC950" i="3"/>
  <c r="AB950" i="3"/>
  <c r="AA950" i="3"/>
  <c r="Z950" i="3"/>
  <c r="Y950" i="3"/>
  <c r="X950" i="3"/>
  <c r="W950" i="3"/>
  <c r="V950" i="3"/>
  <c r="U950" i="3"/>
  <c r="T950" i="3"/>
  <c r="S950" i="3"/>
  <c r="R950" i="3"/>
  <c r="Q950" i="3"/>
  <c r="P950" i="3"/>
  <c r="O950" i="3"/>
  <c r="N950" i="3"/>
  <c r="M950" i="3"/>
  <c r="L950" i="3"/>
  <c r="K950" i="3"/>
  <c r="J950" i="3"/>
  <c r="I950" i="3"/>
  <c r="H950" i="3"/>
  <c r="BE949" i="3"/>
  <c r="BD949" i="3"/>
  <c r="BC949" i="3"/>
  <c r="BB949" i="3"/>
  <c r="BA949" i="3"/>
  <c r="AZ949" i="3"/>
  <c r="AY949" i="3"/>
  <c r="AX949" i="3"/>
  <c r="AW949" i="3"/>
  <c r="AV949" i="3"/>
  <c r="AU949" i="3"/>
  <c r="AT949" i="3"/>
  <c r="AS949" i="3"/>
  <c r="AR949" i="3"/>
  <c r="AQ949" i="3"/>
  <c r="AP949" i="3"/>
  <c r="AO949" i="3"/>
  <c r="AN949" i="3"/>
  <c r="AM949" i="3"/>
  <c r="AL949" i="3"/>
  <c r="AK949" i="3"/>
  <c r="AJ949" i="3"/>
  <c r="AI949" i="3"/>
  <c r="AH949" i="3"/>
  <c r="AG949" i="3"/>
  <c r="AF949" i="3"/>
  <c r="AE949" i="3"/>
  <c r="AD949" i="3"/>
  <c r="AC949" i="3"/>
  <c r="AB949" i="3"/>
  <c r="AA949" i="3"/>
  <c r="Z949" i="3"/>
  <c r="Y949" i="3"/>
  <c r="X949" i="3"/>
  <c r="W949" i="3"/>
  <c r="V949" i="3"/>
  <c r="U949" i="3"/>
  <c r="T949" i="3"/>
  <c r="S949" i="3"/>
  <c r="R949" i="3"/>
  <c r="Q949" i="3"/>
  <c r="P949" i="3"/>
  <c r="O949" i="3"/>
  <c r="N949" i="3"/>
  <c r="M949" i="3"/>
  <c r="L949" i="3"/>
  <c r="K949" i="3"/>
  <c r="J949" i="3"/>
  <c r="I949" i="3"/>
  <c r="H949" i="3"/>
  <c r="BE948" i="3"/>
  <c r="BD948" i="3"/>
  <c r="BC948" i="3"/>
  <c r="BB948" i="3"/>
  <c r="BA948" i="3"/>
  <c r="AZ948" i="3"/>
  <c r="AY948" i="3"/>
  <c r="AX948" i="3"/>
  <c r="AW948" i="3"/>
  <c r="AV948" i="3"/>
  <c r="AU948" i="3"/>
  <c r="AT948" i="3"/>
  <c r="AS948" i="3"/>
  <c r="AR948" i="3"/>
  <c r="AQ948" i="3"/>
  <c r="AP948" i="3"/>
  <c r="AO948" i="3"/>
  <c r="AN948" i="3"/>
  <c r="AM948" i="3"/>
  <c r="AL948" i="3"/>
  <c r="AK948" i="3"/>
  <c r="AJ948" i="3"/>
  <c r="AI948" i="3"/>
  <c r="AH948" i="3"/>
  <c r="AG948" i="3"/>
  <c r="AF948" i="3"/>
  <c r="AE948" i="3"/>
  <c r="AD948" i="3"/>
  <c r="AC948" i="3"/>
  <c r="AB948" i="3"/>
  <c r="AA948" i="3"/>
  <c r="Z948" i="3"/>
  <c r="Y948" i="3"/>
  <c r="X948" i="3"/>
  <c r="W948" i="3"/>
  <c r="V948" i="3"/>
  <c r="U948" i="3"/>
  <c r="T948" i="3"/>
  <c r="S948" i="3"/>
  <c r="R948" i="3"/>
  <c r="Q948" i="3"/>
  <c r="P948" i="3"/>
  <c r="O948" i="3"/>
  <c r="N948" i="3"/>
  <c r="M948" i="3"/>
  <c r="L948" i="3"/>
  <c r="K948" i="3"/>
  <c r="J948" i="3"/>
  <c r="I948" i="3"/>
  <c r="H948" i="3"/>
  <c r="BE947" i="3"/>
  <c r="BD947" i="3"/>
  <c r="BC947" i="3"/>
  <c r="BB947" i="3"/>
  <c r="BA947" i="3"/>
  <c r="AZ947" i="3"/>
  <c r="AY947" i="3"/>
  <c r="AX947" i="3"/>
  <c r="AW947" i="3"/>
  <c r="AV947" i="3"/>
  <c r="AU947" i="3"/>
  <c r="AT947" i="3"/>
  <c r="AS947" i="3"/>
  <c r="AR947" i="3"/>
  <c r="AQ947" i="3"/>
  <c r="AP947" i="3"/>
  <c r="AO947" i="3"/>
  <c r="AN947" i="3"/>
  <c r="AM947" i="3"/>
  <c r="AL947" i="3"/>
  <c r="AK947" i="3"/>
  <c r="AJ947" i="3"/>
  <c r="AI947" i="3"/>
  <c r="AH947" i="3"/>
  <c r="AG947" i="3"/>
  <c r="AF947" i="3"/>
  <c r="AE947" i="3"/>
  <c r="AD947" i="3"/>
  <c r="AC947" i="3"/>
  <c r="AB947" i="3"/>
  <c r="AA947" i="3"/>
  <c r="Z947" i="3"/>
  <c r="Y947" i="3"/>
  <c r="X947" i="3"/>
  <c r="W947" i="3"/>
  <c r="V947" i="3"/>
  <c r="U947" i="3"/>
  <c r="T947" i="3"/>
  <c r="S947" i="3"/>
  <c r="R947" i="3"/>
  <c r="Q947" i="3"/>
  <c r="P947" i="3"/>
  <c r="O947" i="3"/>
  <c r="N947" i="3"/>
  <c r="M947" i="3"/>
  <c r="L947" i="3"/>
  <c r="K947" i="3"/>
  <c r="J947" i="3"/>
  <c r="I947" i="3"/>
  <c r="H947" i="3"/>
  <c r="BE946" i="3"/>
  <c r="BD946" i="3"/>
  <c r="BC946" i="3"/>
  <c r="BB946" i="3"/>
  <c r="BA946" i="3"/>
  <c r="AZ946" i="3"/>
  <c r="AY946" i="3"/>
  <c r="AX946" i="3"/>
  <c r="AW946" i="3"/>
  <c r="AV946" i="3"/>
  <c r="AU946" i="3"/>
  <c r="AT946" i="3"/>
  <c r="AS946" i="3"/>
  <c r="AR946" i="3"/>
  <c r="AQ946" i="3"/>
  <c r="AP946" i="3"/>
  <c r="AO946" i="3"/>
  <c r="AN946" i="3"/>
  <c r="AM946" i="3"/>
  <c r="AL946" i="3"/>
  <c r="AK946" i="3"/>
  <c r="AJ946" i="3"/>
  <c r="AI946" i="3"/>
  <c r="AH946" i="3"/>
  <c r="AG946" i="3"/>
  <c r="AF946" i="3"/>
  <c r="AE946" i="3"/>
  <c r="AD946" i="3"/>
  <c r="AC946" i="3"/>
  <c r="AB946" i="3"/>
  <c r="AA946" i="3"/>
  <c r="Z946" i="3"/>
  <c r="Y946" i="3"/>
  <c r="X946" i="3"/>
  <c r="W946" i="3"/>
  <c r="V946" i="3"/>
  <c r="U946" i="3"/>
  <c r="T946" i="3"/>
  <c r="S946" i="3"/>
  <c r="R946" i="3"/>
  <c r="Q946" i="3"/>
  <c r="P946" i="3"/>
  <c r="O946" i="3"/>
  <c r="N946" i="3"/>
  <c r="M946" i="3"/>
  <c r="L946" i="3"/>
  <c r="K946" i="3"/>
  <c r="J946" i="3"/>
  <c r="I946" i="3"/>
  <c r="H946" i="3"/>
  <c r="BE945" i="3"/>
  <c r="BD945" i="3"/>
  <c r="BC945" i="3"/>
  <c r="BB945" i="3"/>
  <c r="BA945" i="3"/>
  <c r="AZ945" i="3"/>
  <c r="AY945" i="3"/>
  <c r="AX945" i="3"/>
  <c r="AW945" i="3"/>
  <c r="AV945" i="3"/>
  <c r="AU945" i="3"/>
  <c r="AT945" i="3"/>
  <c r="AS945" i="3"/>
  <c r="AR945" i="3"/>
  <c r="AQ945" i="3"/>
  <c r="AP945" i="3"/>
  <c r="AO945" i="3"/>
  <c r="AN945" i="3"/>
  <c r="AM945" i="3"/>
  <c r="AL945" i="3"/>
  <c r="AK945" i="3"/>
  <c r="AJ945" i="3"/>
  <c r="AI945" i="3"/>
  <c r="AH945" i="3"/>
  <c r="AG945" i="3"/>
  <c r="AF945" i="3"/>
  <c r="AE945" i="3"/>
  <c r="AD945" i="3"/>
  <c r="AC945" i="3"/>
  <c r="AB945" i="3"/>
  <c r="AA945" i="3"/>
  <c r="Z945" i="3"/>
  <c r="Y945" i="3"/>
  <c r="X945" i="3"/>
  <c r="W945" i="3"/>
  <c r="V945" i="3"/>
  <c r="U945" i="3"/>
  <c r="T945" i="3"/>
  <c r="S945" i="3"/>
  <c r="R945" i="3"/>
  <c r="Q945" i="3"/>
  <c r="P945" i="3"/>
  <c r="O945" i="3"/>
  <c r="N945" i="3"/>
  <c r="M945" i="3"/>
  <c r="L945" i="3"/>
  <c r="K945" i="3"/>
  <c r="J945" i="3"/>
  <c r="I945" i="3"/>
  <c r="H945" i="3"/>
  <c r="BE944" i="3"/>
  <c r="BD944" i="3"/>
  <c r="BC944" i="3"/>
  <c r="BB944" i="3"/>
  <c r="BA944" i="3"/>
  <c r="AZ944" i="3"/>
  <c r="AY944" i="3"/>
  <c r="AX944" i="3"/>
  <c r="AW944" i="3"/>
  <c r="AV944" i="3"/>
  <c r="AU944" i="3"/>
  <c r="AT944" i="3"/>
  <c r="AS944" i="3"/>
  <c r="AR944" i="3"/>
  <c r="AQ944" i="3"/>
  <c r="AP944" i="3"/>
  <c r="AO944" i="3"/>
  <c r="AN944" i="3"/>
  <c r="AM944" i="3"/>
  <c r="AL944" i="3"/>
  <c r="AK944" i="3"/>
  <c r="AJ944" i="3"/>
  <c r="AI944" i="3"/>
  <c r="AH944" i="3"/>
  <c r="AG944" i="3"/>
  <c r="AF944" i="3"/>
  <c r="AE944" i="3"/>
  <c r="AD944" i="3"/>
  <c r="AC944" i="3"/>
  <c r="AB944" i="3"/>
  <c r="AA944" i="3"/>
  <c r="Z944" i="3"/>
  <c r="Y944" i="3"/>
  <c r="X944" i="3"/>
  <c r="W944" i="3"/>
  <c r="V944" i="3"/>
  <c r="U944" i="3"/>
  <c r="T944" i="3"/>
  <c r="S944" i="3"/>
  <c r="R944" i="3"/>
  <c r="Q944" i="3"/>
  <c r="P944" i="3"/>
  <c r="O944" i="3"/>
  <c r="N944" i="3"/>
  <c r="M944" i="3"/>
  <c r="L944" i="3"/>
  <c r="K944" i="3"/>
  <c r="J944" i="3"/>
  <c r="I944" i="3"/>
  <c r="H944" i="3"/>
  <c r="BE943" i="3"/>
  <c r="BD943" i="3"/>
  <c r="BC943" i="3"/>
  <c r="BB943" i="3"/>
  <c r="BA943" i="3"/>
  <c r="AZ943" i="3"/>
  <c r="AY943" i="3"/>
  <c r="AX943" i="3"/>
  <c r="AW943" i="3"/>
  <c r="AV943" i="3"/>
  <c r="AU943" i="3"/>
  <c r="AT943" i="3"/>
  <c r="AS943" i="3"/>
  <c r="AR943" i="3"/>
  <c r="AQ943" i="3"/>
  <c r="AP943" i="3"/>
  <c r="AO943" i="3"/>
  <c r="AN943" i="3"/>
  <c r="AM943" i="3"/>
  <c r="AL943" i="3"/>
  <c r="AK943" i="3"/>
  <c r="AJ943" i="3"/>
  <c r="AI943" i="3"/>
  <c r="AH943" i="3"/>
  <c r="AG943" i="3"/>
  <c r="AF943" i="3"/>
  <c r="AE943" i="3"/>
  <c r="AD943" i="3"/>
  <c r="AC943" i="3"/>
  <c r="AB943" i="3"/>
  <c r="AA943" i="3"/>
  <c r="Z943" i="3"/>
  <c r="Y943" i="3"/>
  <c r="X943" i="3"/>
  <c r="W943" i="3"/>
  <c r="V943" i="3"/>
  <c r="U943" i="3"/>
  <c r="T943" i="3"/>
  <c r="S943" i="3"/>
  <c r="R943" i="3"/>
  <c r="Q943" i="3"/>
  <c r="P943" i="3"/>
  <c r="O943" i="3"/>
  <c r="N943" i="3"/>
  <c r="M943" i="3"/>
  <c r="L943" i="3"/>
  <c r="K943" i="3"/>
  <c r="J943" i="3"/>
  <c r="I943" i="3"/>
  <c r="H943" i="3"/>
  <c r="BE942" i="3"/>
  <c r="BD942" i="3"/>
  <c r="BC942" i="3"/>
  <c r="BB942" i="3"/>
  <c r="BA942" i="3"/>
  <c r="AZ942" i="3"/>
  <c r="AY942" i="3"/>
  <c r="AX942" i="3"/>
  <c r="AW942" i="3"/>
  <c r="AV942" i="3"/>
  <c r="AU942" i="3"/>
  <c r="AT942" i="3"/>
  <c r="AS942" i="3"/>
  <c r="AR942" i="3"/>
  <c r="AQ942" i="3"/>
  <c r="AP942" i="3"/>
  <c r="AO942" i="3"/>
  <c r="AN942" i="3"/>
  <c r="AM942" i="3"/>
  <c r="AL942" i="3"/>
  <c r="AK942" i="3"/>
  <c r="AJ942" i="3"/>
  <c r="AI942" i="3"/>
  <c r="AH942" i="3"/>
  <c r="AG942" i="3"/>
  <c r="AF942" i="3"/>
  <c r="AE942" i="3"/>
  <c r="AD942" i="3"/>
  <c r="AC942" i="3"/>
  <c r="AB942" i="3"/>
  <c r="AA942" i="3"/>
  <c r="Z942" i="3"/>
  <c r="Y942" i="3"/>
  <c r="X942" i="3"/>
  <c r="W942" i="3"/>
  <c r="V942" i="3"/>
  <c r="U942" i="3"/>
  <c r="T942" i="3"/>
  <c r="S942" i="3"/>
  <c r="R942" i="3"/>
  <c r="Q942" i="3"/>
  <c r="P942" i="3"/>
  <c r="O942" i="3"/>
  <c r="N942" i="3"/>
  <c r="M942" i="3"/>
  <c r="L942" i="3"/>
  <c r="K942" i="3"/>
  <c r="J942" i="3"/>
  <c r="I942" i="3"/>
  <c r="H942" i="3"/>
  <c r="BE941" i="3"/>
  <c r="BD941" i="3"/>
  <c r="BC941" i="3"/>
  <c r="BB941" i="3"/>
  <c r="BA941" i="3"/>
  <c r="AZ941" i="3"/>
  <c r="AY941" i="3"/>
  <c r="AX941" i="3"/>
  <c r="AW941" i="3"/>
  <c r="AV941" i="3"/>
  <c r="AU941" i="3"/>
  <c r="AT941" i="3"/>
  <c r="AS941" i="3"/>
  <c r="AR941" i="3"/>
  <c r="AQ941" i="3"/>
  <c r="AP941" i="3"/>
  <c r="AO941" i="3"/>
  <c r="AN941" i="3"/>
  <c r="AM941" i="3"/>
  <c r="AL941" i="3"/>
  <c r="AK941" i="3"/>
  <c r="AJ941" i="3"/>
  <c r="AI941" i="3"/>
  <c r="AH941" i="3"/>
  <c r="AG941" i="3"/>
  <c r="AF941" i="3"/>
  <c r="AE941" i="3"/>
  <c r="AD941" i="3"/>
  <c r="AC941" i="3"/>
  <c r="AB941" i="3"/>
  <c r="AA941" i="3"/>
  <c r="Z941" i="3"/>
  <c r="Y941" i="3"/>
  <c r="X941" i="3"/>
  <c r="W941" i="3"/>
  <c r="V941" i="3"/>
  <c r="U941" i="3"/>
  <c r="T941" i="3"/>
  <c r="S941" i="3"/>
  <c r="R941" i="3"/>
  <c r="Q941" i="3"/>
  <c r="P941" i="3"/>
  <c r="O941" i="3"/>
  <c r="N941" i="3"/>
  <c r="M941" i="3"/>
  <c r="L941" i="3"/>
  <c r="K941" i="3"/>
  <c r="J941" i="3"/>
  <c r="I941" i="3"/>
  <c r="H941" i="3"/>
  <c r="BE940" i="3"/>
  <c r="BD940" i="3"/>
  <c r="BC940" i="3"/>
  <c r="BB940" i="3"/>
  <c r="BA940" i="3"/>
  <c r="AZ940" i="3"/>
  <c r="AY940" i="3"/>
  <c r="AX940" i="3"/>
  <c r="AW940" i="3"/>
  <c r="AV940" i="3"/>
  <c r="AU940" i="3"/>
  <c r="AT940" i="3"/>
  <c r="AS940" i="3"/>
  <c r="AR940" i="3"/>
  <c r="AQ940" i="3"/>
  <c r="AP940" i="3"/>
  <c r="AO940" i="3"/>
  <c r="AN940" i="3"/>
  <c r="AM940" i="3"/>
  <c r="AL940" i="3"/>
  <c r="AK940" i="3"/>
  <c r="AJ940" i="3"/>
  <c r="AI940" i="3"/>
  <c r="AH940" i="3"/>
  <c r="AG940" i="3"/>
  <c r="AF940" i="3"/>
  <c r="AE940" i="3"/>
  <c r="AD940" i="3"/>
  <c r="AC940" i="3"/>
  <c r="AB940" i="3"/>
  <c r="AA940" i="3"/>
  <c r="Z940" i="3"/>
  <c r="Y940" i="3"/>
  <c r="X940" i="3"/>
  <c r="W940" i="3"/>
  <c r="V940" i="3"/>
  <c r="U940" i="3"/>
  <c r="T940" i="3"/>
  <c r="S940" i="3"/>
  <c r="R940" i="3"/>
  <c r="Q940" i="3"/>
  <c r="P940" i="3"/>
  <c r="O940" i="3"/>
  <c r="N940" i="3"/>
  <c r="M940" i="3"/>
  <c r="L940" i="3"/>
  <c r="K940" i="3"/>
  <c r="J940" i="3"/>
  <c r="I940" i="3"/>
  <c r="H940" i="3"/>
  <c r="BE939" i="3"/>
  <c r="BD939" i="3"/>
  <c r="BC939" i="3"/>
  <c r="BB939" i="3"/>
  <c r="BA939" i="3"/>
  <c r="AZ939" i="3"/>
  <c r="AY939" i="3"/>
  <c r="AX939" i="3"/>
  <c r="AW939" i="3"/>
  <c r="AV939" i="3"/>
  <c r="AU939" i="3"/>
  <c r="AT939" i="3"/>
  <c r="AS939" i="3"/>
  <c r="AR939" i="3"/>
  <c r="AQ939" i="3"/>
  <c r="AP939" i="3"/>
  <c r="AO939" i="3"/>
  <c r="AN939" i="3"/>
  <c r="AM939" i="3"/>
  <c r="AL939" i="3"/>
  <c r="AK939" i="3"/>
  <c r="AJ939" i="3"/>
  <c r="AI939" i="3"/>
  <c r="AH939" i="3"/>
  <c r="AG939" i="3"/>
  <c r="AF939" i="3"/>
  <c r="AE939" i="3"/>
  <c r="AD939" i="3"/>
  <c r="AC939" i="3"/>
  <c r="AB939" i="3"/>
  <c r="AA939" i="3"/>
  <c r="Z939" i="3"/>
  <c r="Y939" i="3"/>
  <c r="X939" i="3"/>
  <c r="W939" i="3"/>
  <c r="V939" i="3"/>
  <c r="U939" i="3"/>
  <c r="T939" i="3"/>
  <c r="S939" i="3"/>
  <c r="R939" i="3"/>
  <c r="Q939" i="3"/>
  <c r="P939" i="3"/>
  <c r="O939" i="3"/>
  <c r="N939" i="3"/>
  <c r="M939" i="3"/>
  <c r="L939" i="3"/>
  <c r="K939" i="3"/>
  <c r="J939" i="3"/>
  <c r="I939" i="3"/>
  <c r="H939" i="3"/>
  <c r="BE938" i="3"/>
  <c r="BD938" i="3"/>
  <c r="BC938" i="3"/>
  <c r="BB938" i="3"/>
  <c r="BA938" i="3"/>
  <c r="AZ938" i="3"/>
  <c r="AY938" i="3"/>
  <c r="AX938" i="3"/>
  <c r="AW938" i="3"/>
  <c r="AV938" i="3"/>
  <c r="AU938" i="3"/>
  <c r="AT938" i="3"/>
  <c r="AS938" i="3"/>
  <c r="AR938" i="3"/>
  <c r="AQ938" i="3"/>
  <c r="AP938" i="3"/>
  <c r="AO938" i="3"/>
  <c r="AN938" i="3"/>
  <c r="AM938" i="3"/>
  <c r="AL938" i="3"/>
  <c r="AK938" i="3"/>
  <c r="AJ938" i="3"/>
  <c r="AI938" i="3"/>
  <c r="AH938" i="3"/>
  <c r="AG938" i="3"/>
  <c r="AF938" i="3"/>
  <c r="AE938" i="3"/>
  <c r="AD938" i="3"/>
  <c r="AC938" i="3"/>
  <c r="AB938" i="3"/>
  <c r="AA938" i="3"/>
  <c r="Z938" i="3"/>
  <c r="Y938" i="3"/>
  <c r="X938" i="3"/>
  <c r="W938" i="3"/>
  <c r="V938" i="3"/>
  <c r="U938" i="3"/>
  <c r="T938" i="3"/>
  <c r="S938" i="3"/>
  <c r="R938" i="3"/>
  <c r="Q938" i="3"/>
  <c r="P938" i="3"/>
  <c r="O938" i="3"/>
  <c r="N938" i="3"/>
  <c r="M938" i="3"/>
  <c r="L938" i="3"/>
  <c r="K938" i="3"/>
  <c r="J938" i="3"/>
  <c r="I938" i="3"/>
  <c r="H938" i="3"/>
  <c r="BE937" i="3"/>
  <c r="BD937" i="3"/>
  <c r="BC937" i="3"/>
  <c r="BB937" i="3"/>
  <c r="BA937" i="3"/>
  <c r="AZ937" i="3"/>
  <c r="AY937" i="3"/>
  <c r="AX937" i="3"/>
  <c r="AW937" i="3"/>
  <c r="AV937" i="3"/>
  <c r="AU937" i="3"/>
  <c r="AT937" i="3"/>
  <c r="AS937" i="3"/>
  <c r="AR937" i="3"/>
  <c r="AQ937" i="3"/>
  <c r="AP937" i="3"/>
  <c r="AO937" i="3"/>
  <c r="AN937" i="3"/>
  <c r="AM937" i="3"/>
  <c r="AL937" i="3"/>
  <c r="AK937" i="3"/>
  <c r="AJ937" i="3"/>
  <c r="AI937" i="3"/>
  <c r="AH937" i="3"/>
  <c r="AG937" i="3"/>
  <c r="AF937" i="3"/>
  <c r="AE937" i="3"/>
  <c r="AD937" i="3"/>
  <c r="AC937" i="3"/>
  <c r="AB937" i="3"/>
  <c r="AA937" i="3"/>
  <c r="Z937" i="3"/>
  <c r="Y937" i="3"/>
  <c r="X937" i="3"/>
  <c r="W937" i="3"/>
  <c r="V937" i="3"/>
  <c r="U937" i="3"/>
  <c r="T937" i="3"/>
  <c r="S937" i="3"/>
  <c r="R937" i="3"/>
  <c r="Q937" i="3"/>
  <c r="P937" i="3"/>
  <c r="O937" i="3"/>
  <c r="N937" i="3"/>
  <c r="M937" i="3"/>
  <c r="L937" i="3"/>
  <c r="K937" i="3"/>
  <c r="J937" i="3"/>
  <c r="I937" i="3"/>
  <c r="H937" i="3"/>
  <c r="BE936" i="3"/>
  <c r="BD936" i="3"/>
  <c r="BC936" i="3"/>
  <c r="BB936" i="3"/>
  <c r="BA936" i="3"/>
  <c r="AZ936" i="3"/>
  <c r="AY936" i="3"/>
  <c r="AX936" i="3"/>
  <c r="AW936" i="3"/>
  <c r="AV936" i="3"/>
  <c r="AU936" i="3"/>
  <c r="AT936" i="3"/>
  <c r="AS936" i="3"/>
  <c r="AR936" i="3"/>
  <c r="AQ936" i="3"/>
  <c r="AP936" i="3"/>
  <c r="AO936" i="3"/>
  <c r="AN936" i="3"/>
  <c r="AM936" i="3"/>
  <c r="AL936" i="3"/>
  <c r="AK936" i="3"/>
  <c r="AJ936" i="3"/>
  <c r="AI936" i="3"/>
  <c r="AH936" i="3"/>
  <c r="AG936" i="3"/>
  <c r="AF936" i="3"/>
  <c r="AE936" i="3"/>
  <c r="AD936" i="3"/>
  <c r="AC936" i="3"/>
  <c r="AB936" i="3"/>
  <c r="AA936" i="3"/>
  <c r="Z936" i="3"/>
  <c r="Y936" i="3"/>
  <c r="X936" i="3"/>
  <c r="W936" i="3"/>
  <c r="V936" i="3"/>
  <c r="U936" i="3"/>
  <c r="T936" i="3"/>
  <c r="S936" i="3"/>
  <c r="R936" i="3"/>
  <c r="Q936" i="3"/>
  <c r="P936" i="3"/>
  <c r="O936" i="3"/>
  <c r="N936" i="3"/>
  <c r="M936" i="3"/>
  <c r="L936" i="3"/>
  <c r="K936" i="3"/>
  <c r="J936" i="3"/>
  <c r="I936" i="3"/>
  <c r="H936" i="3"/>
  <c r="BE935" i="3"/>
  <c r="BD935" i="3"/>
  <c r="BC935" i="3"/>
  <c r="BB935" i="3"/>
  <c r="BA935" i="3"/>
  <c r="AZ935" i="3"/>
  <c r="AY935" i="3"/>
  <c r="AX935" i="3"/>
  <c r="AW935" i="3"/>
  <c r="AV935" i="3"/>
  <c r="AU935" i="3"/>
  <c r="AT935" i="3"/>
  <c r="AS935" i="3"/>
  <c r="AR935" i="3"/>
  <c r="AQ935" i="3"/>
  <c r="AP935" i="3"/>
  <c r="AO935" i="3"/>
  <c r="AN935" i="3"/>
  <c r="AM935" i="3"/>
  <c r="AL935" i="3"/>
  <c r="AK935" i="3"/>
  <c r="AJ935" i="3"/>
  <c r="AI935" i="3"/>
  <c r="AH935" i="3"/>
  <c r="AG935" i="3"/>
  <c r="AF935" i="3"/>
  <c r="AE935" i="3"/>
  <c r="AD935" i="3"/>
  <c r="AC935" i="3"/>
  <c r="AB935" i="3"/>
  <c r="AA935" i="3"/>
  <c r="Z935" i="3"/>
  <c r="Y935" i="3"/>
  <c r="X935" i="3"/>
  <c r="W935" i="3"/>
  <c r="V935" i="3"/>
  <c r="U935" i="3"/>
  <c r="T935" i="3"/>
  <c r="S935" i="3"/>
  <c r="R935" i="3"/>
  <c r="Q935" i="3"/>
  <c r="P935" i="3"/>
  <c r="O935" i="3"/>
  <c r="N935" i="3"/>
  <c r="M935" i="3"/>
  <c r="L935" i="3"/>
  <c r="K935" i="3"/>
  <c r="J935" i="3"/>
  <c r="I935" i="3"/>
  <c r="H935" i="3"/>
  <c r="BE934" i="3"/>
  <c r="BD934" i="3"/>
  <c r="BC934" i="3"/>
  <c r="BB934" i="3"/>
  <c r="BA934" i="3"/>
  <c r="AZ934" i="3"/>
  <c r="AY934" i="3"/>
  <c r="AX934" i="3"/>
  <c r="AW934" i="3"/>
  <c r="AV934" i="3"/>
  <c r="AU934" i="3"/>
  <c r="AT934" i="3"/>
  <c r="AS934" i="3"/>
  <c r="AR934" i="3"/>
  <c r="AQ934" i="3"/>
  <c r="AP934" i="3"/>
  <c r="AO934" i="3"/>
  <c r="AN934" i="3"/>
  <c r="AM934" i="3"/>
  <c r="AL934" i="3"/>
  <c r="AK934" i="3"/>
  <c r="AJ934" i="3"/>
  <c r="AI934" i="3"/>
  <c r="AH934" i="3"/>
  <c r="AG934" i="3"/>
  <c r="AF934" i="3"/>
  <c r="AE934" i="3"/>
  <c r="AD934" i="3"/>
  <c r="AC934" i="3"/>
  <c r="AB934" i="3"/>
  <c r="AA934" i="3"/>
  <c r="Z934" i="3"/>
  <c r="Y934" i="3"/>
  <c r="X934" i="3"/>
  <c r="W934" i="3"/>
  <c r="V934" i="3"/>
  <c r="U934" i="3"/>
  <c r="T934" i="3"/>
  <c r="S934" i="3"/>
  <c r="R934" i="3"/>
  <c r="Q934" i="3"/>
  <c r="P934" i="3"/>
  <c r="O934" i="3"/>
  <c r="N934" i="3"/>
  <c r="M934" i="3"/>
  <c r="L934" i="3"/>
  <c r="K934" i="3"/>
  <c r="J934" i="3"/>
  <c r="I934" i="3"/>
  <c r="H934" i="3"/>
  <c r="BE933" i="3"/>
  <c r="BD933" i="3"/>
  <c r="BC933" i="3"/>
  <c r="BB933" i="3"/>
  <c r="BA933" i="3"/>
  <c r="AZ933" i="3"/>
  <c r="AY933" i="3"/>
  <c r="AX933" i="3"/>
  <c r="AW933" i="3"/>
  <c r="AV933" i="3"/>
  <c r="AU933" i="3"/>
  <c r="AT933" i="3"/>
  <c r="AS933" i="3"/>
  <c r="AR933" i="3"/>
  <c r="AQ933" i="3"/>
  <c r="AP933" i="3"/>
  <c r="AO933" i="3"/>
  <c r="AN933" i="3"/>
  <c r="AM933" i="3"/>
  <c r="AL933" i="3"/>
  <c r="AK933" i="3"/>
  <c r="AJ933" i="3"/>
  <c r="AI933" i="3"/>
  <c r="AH933" i="3"/>
  <c r="AG933" i="3"/>
  <c r="AF933" i="3"/>
  <c r="AE933" i="3"/>
  <c r="AD933" i="3"/>
  <c r="AC933" i="3"/>
  <c r="AB933" i="3"/>
  <c r="AA933" i="3"/>
  <c r="Z933" i="3"/>
  <c r="Y933" i="3"/>
  <c r="X933" i="3"/>
  <c r="W933" i="3"/>
  <c r="V933" i="3"/>
  <c r="U933" i="3"/>
  <c r="T933" i="3"/>
  <c r="S933" i="3"/>
  <c r="R933" i="3"/>
  <c r="Q933" i="3"/>
  <c r="P933" i="3"/>
  <c r="O933" i="3"/>
  <c r="N933" i="3"/>
  <c r="M933" i="3"/>
  <c r="L933" i="3"/>
  <c r="K933" i="3"/>
  <c r="J933" i="3"/>
  <c r="I933" i="3"/>
  <c r="H933" i="3"/>
  <c r="BE932" i="3"/>
  <c r="BD932" i="3"/>
  <c r="BC932" i="3"/>
  <c r="BB932" i="3"/>
  <c r="BA932" i="3"/>
  <c r="AZ932" i="3"/>
  <c r="AY932" i="3"/>
  <c r="AX932" i="3"/>
  <c r="AW932" i="3"/>
  <c r="AV932" i="3"/>
  <c r="AU932" i="3"/>
  <c r="AT932" i="3"/>
  <c r="AS932" i="3"/>
  <c r="AR932" i="3"/>
  <c r="AQ932" i="3"/>
  <c r="AP932" i="3"/>
  <c r="AO932" i="3"/>
  <c r="AN932" i="3"/>
  <c r="AM932" i="3"/>
  <c r="AL932" i="3"/>
  <c r="AK932" i="3"/>
  <c r="AJ932" i="3"/>
  <c r="AI932" i="3"/>
  <c r="AH932" i="3"/>
  <c r="AG932" i="3"/>
  <c r="AF932" i="3"/>
  <c r="AE932" i="3"/>
  <c r="AD932" i="3"/>
  <c r="AC932" i="3"/>
  <c r="AB932" i="3"/>
  <c r="AA932" i="3"/>
  <c r="Z932" i="3"/>
  <c r="Y932" i="3"/>
  <c r="X932" i="3"/>
  <c r="W932" i="3"/>
  <c r="V932" i="3"/>
  <c r="U932" i="3"/>
  <c r="T932" i="3"/>
  <c r="S932" i="3"/>
  <c r="R932" i="3"/>
  <c r="Q932" i="3"/>
  <c r="P932" i="3"/>
  <c r="O932" i="3"/>
  <c r="N932" i="3"/>
  <c r="M932" i="3"/>
  <c r="L932" i="3"/>
  <c r="K932" i="3"/>
  <c r="J932" i="3"/>
  <c r="I932" i="3"/>
  <c r="H932" i="3"/>
  <c r="BE931" i="3"/>
  <c r="BD931" i="3"/>
  <c r="BC931" i="3"/>
  <c r="BB931" i="3"/>
  <c r="BA931" i="3"/>
  <c r="AZ931" i="3"/>
  <c r="AY931" i="3"/>
  <c r="AX931" i="3"/>
  <c r="AW931" i="3"/>
  <c r="AV931" i="3"/>
  <c r="AU931" i="3"/>
  <c r="AT931" i="3"/>
  <c r="AS931" i="3"/>
  <c r="AR931" i="3"/>
  <c r="AQ931" i="3"/>
  <c r="AP931" i="3"/>
  <c r="AO931" i="3"/>
  <c r="AN931" i="3"/>
  <c r="AM931" i="3"/>
  <c r="AL931" i="3"/>
  <c r="AK931" i="3"/>
  <c r="AJ931" i="3"/>
  <c r="AI931" i="3"/>
  <c r="AH931" i="3"/>
  <c r="AG931" i="3"/>
  <c r="AF931" i="3"/>
  <c r="AE931" i="3"/>
  <c r="AD931" i="3"/>
  <c r="AC931" i="3"/>
  <c r="AB931" i="3"/>
  <c r="AA931" i="3"/>
  <c r="Z931" i="3"/>
  <c r="Y931" i="3"/>
  <c r="X931" i="3"/>
  <c r="W931" i="3"/>
  <c r="V931" i="3"/>
  <c r="U931" i="3"/>
  <c r="T931" i="3"/>
  <c r="S931" i="3"/>
  <c r="R931" i="3"/>
  <c r="Q931" i="3"/>
  <c r="P931" i="3"/>
  <c r="O931" i="3"/>
  <c r="N931" i="3"/>
  <c r="M931" i="3"/>
  <c r="L931" i="3"/>
  <c r="K931" i="3"/>
  <c r="J931" i="3"/>
  <c r="I931" i="3"/>
  <c r="H931" i="3"/>
  <c r="BE930" i="3"/>
  <c r="BD930" i="3"/>
  <c r="BC930" i="3"/>
  <c r="BB930" i="3"/>
  <c r="BA930" i="3"/>
  <c r="AZ930" i="3"/>
  <c r="AY930" i="3"/>
  <c r="AX930" i="3"/>
  <c r="AW930" i="3"/>
  <c r="AV930" i="3"/>
  <c r="AU930" i="3"/>
  <c r="AT930" i="3"/>
  <c r="AS930" i="3"/>
  <c r="AR930" i="3"/>
  <c r="AQ930" i="3"/>
  <c r="AP930" i="3"/>
  <c r="AO930" i="3"/>
  <c r="AN930" i="3"/>
  <c r="AM930" i="3"/>
  <c r="AL930" i="3"/>
  <c r="AK930" i="3"/>
  <c r="AJ930" i="3"/>
  <c r="AI930" i="3"/>
  <c r="AH930" i="3"/>
  <c r="AG930" i="3"/>
  <c r="AF930" i="3"/>
  <c r="AE930" i="3"/>
  <c r="AD930" i="3"/>
  <c r="AC930" i="3"/>
  <c r="AB930" i="3"/>
  <c r="AA930" i="3"/>
  <c r="Z930" i="3"/>
  <c r="Y930" i="3"/>
  <c r="X930" i="3"/>
  <c r="W930" i="3"/>
  <c r="V930" i="3"/>
  <c r="U930" i="3"/>
  <c r="T930" i="3"/>
  <c r="S930" i="3"/>
  <c r="R930" i="3"/>
  <c r="Q930" i="3"/>
  <c r="P930" i="3"/>
  <c r="O930" i="3"/>
  <c r="N930" i="3"/>
  <c r="M930" i="3"/>
  <c r="L930" i="3"/>
  <c r="K930" i="3"/>
  <c r="J930" i="3"/>
  <c r="I930" i="3"/>
  <c r="H930" i="3"/>
  <c r="BE929" i="3"/>
  <c r="BD929" i="3"/>
  <c r="BC929" i="3"/>
  <c r="BB929" i="3"/>
  <c r="BA929" i="3"/>
  <c r="AZ929" i="3"/>
  <c r="AY929" i="3"/>
  <c r="AX929" i="3"/>
  <c r="AW929" i="3"/>
  <c r="AV929" i="3"/>
  <c r="AU929" i="3"/>
  <c r="AT929" i="3"/>
  <c r="AS929" i="3"/>
  <c r="AR929" i="3"/>
  <c r="AQ929" i="3"/>
  <c r="AP929" i="3"/>
  <c r="AO929" i="3"/>
  <c r="AN929" i="3"/>
  <c r="AM929" i="3"/>
  <c r="AL929" i="3"/>
  <c r="AK929" i="3"/>
  <c r="AJ929" i="3"/>
  <c r="AI929" i="3"/>
  <c r="AH929" i="3"/>
  <c r="AG929" i="3"/>
  <c r="AF929" i="3"/>
  <c r="AE929" i="3"/>
  <c r="AD929" i="3"/>
  <c r="AC929" i="3"/>
  <c r="AB929" i="3"/>
  <c r="AA929" i="3"/>
  <c r="Z929" i="3"/>
  <c r="Y929" i="3"/>
  <c r="X929" i="3"/>
  <c r="W929" i="3"/>
  <c r="V929" i="3"/>
  <c r="U929" i="3"/>
  <c r="T929" i="3"/>
  <c r="S929" i="3"/>
  <c r="R929" i="3"/>
  <c r="Q929" i="3"/>
  <c r="P929" i="3"/>
  <c r="O929" i="3"/>
  <c r="N929" i="3"/>
  <c r="M929" i="3"/>
  <c r="L929" i="3"/>
  <c r="K929" i="3"/>
  <c r="J929" i="3"/>
  <c r="I929" i="3"/>
  <c r="H929" i="3"/>
  <c r="BE928" i="3"/>
  <c r="BD928" i="3"/>
  <c r="BC928" i="3"/>
  <c r="BB928" i="3"/>
  <c r="BA928" i="3"/>
  <c r="AZ928" i="3"/>
  <c r="AY928" i="3"/>
  <c r="AX928" i="3"/>
  <c r="AW928" i="3"/>
  <c r="AV928" i="3"/>
  <c r="AU928" i="3"/>
  <c r="AT928" i="3"/>
  <c r="AS928" i="3"/>
  <c r="AR928" i="3"/>
  <c r="AQ928" i="3"/>
  <c r="AP928" i="3"/>
  <c r="AO928" i="3"/>
  <c r="AN928" i="3"/>
  <c r="AM928" i="3"/>
  <c r="AL928" i="3"/>
  <c r="AK928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X928" i="3"/>
  <c r="W928" i="3"/>
  <c r="V928" i="3"/>
  <c r="U928" i="3"/>
  <c r="T928" i="3"/>
  <c r="S928" i="3"/>
  <c r="R928" i="3"/>
  <c r="Q928" i="3"/>
  <c r="P928" i="3"/>
  <c r="O928" i="3"/>
  <c r="N928" i="3"/>
  <c r="M928" i="3"/>
  <c r="L928" i="3"/>
  <c r="K928" i="3"/>
  <c r="J928" i="3"/>
  <c r="I928" i="3"/>
  <c r="H928" i="3"/>
  <c r="BE927" i="3"/>
  <c r="BD927" i="3"/>
  <c r="BC927" i="3"/>
  <c r="BB927" i="3"/>
  <c r="BA927" i="3"/>
  <c r="AZ927" i="3"/>
  <c r="AY927" i="3"/>
  <c r="AX927" i="3"/>
  <c r="AW927" i="3"/>
  <c r="AV927" i="3"/>
  <c r="AU927" i="3"/>
  <c r="AT927" i="3"/>
  <c r="AS927" i="3"/>
  <c r="AR927" i="3"/>
  <c r="AQ927" i="3"/>
  <c r="AP927" i="3"/>
  <c r="AO927" i="3"/>
  <c r="AN927" i="3"/>
  <c r="AM927" i="3"/>
  <c r="AL927" i="3"/>
  <c r="AK927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X927" i="3"/>
  <c r="W927" i="3"/>
  <c r="V927" i="3"/>
  <c r="U927" i="3"/>
  <c r="T927" i="3"/>
  <c r="S927" i="3"/>
  <c r="R927" i="3"/>
  <c r="Q927" i="3"/>
  <c r="P927" i="3"/>
  <c r="O927" i="3"/>
  <c r="N927" i="3"/>
  <c r="M927" i="3"/>
  <c r="L927" i="3"/>
  <c r="K927" i="3"/>
  <c r="J927" i="3"/>
  <c r="I927" i="3"/>
  <c r="H927" i="3"/>
  <c r="BE926" i="3"/>
  <c r="BD926" i="3"/>
  <c r="BC926" i="3"/>
  <c r="BB926" i="3"/>
  <c r="BA926" i="3"/>
  <c r="AZ926" i="3"/>
  <c r="AY926" i="3"/>
  <c r="AX926" i="3"/>
  <c r="AW926" i="3"/>
  <c r="AV926" i="3"/>
  <c r="AU926" i="3"/>
  <c r="AT926" i="3"/>
  <c r="AS926" i="3"/>
  <c r="AR926" i="3"/>
  <c r="AQ926" i="3"/>
  <c r="AP926" i="3"/>
  <c r="AO926" i="3"/>
  <c r="AN926" i="3"/>
  <c r="AM926" i="3"/>
  <c r="AL926" i="3"/>
  <c r="AK926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X926" i="3"/>
  <c r="W926" i="3"/>
  <c r="V926" i="3"/>
  <c r="U926" i="3"/>
  <c r="T926" i="3"/>
  <c r="S926" i="3"/>
  <c r="R926" i="3"/>
  <c r="Q926" i="3"/>
  <c r="P926" i="3"/>
  <c r="O926" i="3"/>
  <c r="N926" i="3"/>
  <c r="M926" i="3"/>
  <c r="L926" i="3"/>
  <c r="K926" i="3"/>
  <c r="J926" i="3"/>
  <c r="I926" i="3"/>
  <c r="H926" i="3"/>
  <c r="BE925" i="3"/>
  <c r="BD925" i="3"/>
  <c r="BC925" i="3"/>
  <c r="BB925" i="3"/>
  <c r="BA925" i="3"/>
  <c r="AZ925" i="3"/>
  <c r="AY925" i="3"/>
  <c r="AX925" i="3"/>
  <c r="AW925" i="3"/>
  <c r="AV925" i="3"/>
  <c r="AU925" i="3"/>
  <c r="AT925" i="3"/>
  <c r="AS925" i="3"/>
  <c r="AR925" i="3"/>
  <c r="AQ925" i="3"/>
  <c r="AP925" i="3"/>
  <c r="AO925" i="3"/>
  <c r="AN925" i="3"/>
  <c r="AM925" i="3"/>
  <c r="AL925" i="3"/>
  <c r="AK925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X925" i="3"/>
  <c r="W925" i="3"/>
  <c r="V925" i="3"/>
  <c r="U925" i="3"/>
  <c r="T925" i="3"/>
  <c r="S925" i="3"/>
  <c r="R925" i="3"/>
  <c r="Q925" i="3"/>
  <c r="P925" i="3"/>
  <c r="O925" i="3"/>
  <c r="N925" i="3"/>
  <c r="M925" i="3"/>
  <c r="L925" i="3"/>
  <c r="K925" i="3"/>
  <c r="J925" i="3"/>
  <c r="I925" i="3"/>
  <c r="H925" i="3"/>
  <c r="BE924" i="3"/>
  <c r="BD924" i="3"/>
  <c r="BC924" i="3"/>
  <c r="BB924" i="3"/>
  <c r="BA924" i="3"/>
  <c r="AZ924" i="3"/>
  <c r="AY924" i="3"/>
  <c r="AX924" i="3"/>
  <c r="AW924" i="3"/>
  <c r="AV924" i="3"/>
  <c r="AU924" i="3"/>
  <c r="AT924" i="3"/>
  <c r="AS924" i="3"/>
  <c r="AR924" i="3"/>
  <c r="AQ924" i="3"/>
  <c r="AP924" i="3"/>
  <c r="AO924" i="3"/>
  <c r="AN924" i="3"/>
  <c r="AM924" i="3"/>
  <c r="AL924" i="3"/>
  <c r="AK924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X924" i="3"/>
  <c r="W924" i="3"/>
  <c r="V924" i="3"/>
  <c r="U924" i="3"/>
  <c r="T924" i="3"/>
  <c r="S924" i="3"/>
  <c r="R924" i="3"/>
  <c r="Q924" i="3"/>
  <c r="P924" i="3"/>
  <c r="O924" i="3"/>
  <c r="N924" i="3"/>
  <c r="M924" i="3"/>
  <c r="L924" i="3"/>
  <c r="K924" i="3"/>
  <c r="J924" i="3"/>
  <c r="I924" i="3"/>
  <c r="H924" i="3"/>
  <c r="BE923" i="3"/>
  <c r="BD923" i="3"/>
  <c r="BC923" i="3"/>
  <c r="BB923" i="3"/>
  <c r="BA923" i="3"/>
  <c r="AZ923" i="3"/>
  <c r="AY923" i="3"/>
  <c r="AX923" i="3"/>
  <c r="AW923" i="3"/>
  <c r="AV923" i="3"/>
  <c r="AU923" i="3"/>
  <c r="AT923" i="3"/>
  <c r="AS923" i="3"/>
  <c r="AR923" i="3"/>
  <c r="AQ923" i="3"/>
  <c r="AP923" i="3"/>
  <c r="AO923" i="3"/>
  <c r="AN923" i="3"/>
  <c r="AM923" i="3"/>
  <c r="AL923" i="3"/>
  <c r="AK923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X923" i="3"/>
  <c r="W923" i="3"/>
  <c r="V923" i="3"/>
  <c r="U923" i="3"/>
  <c r="T923" i="3"/>
  <c r="S923" i="3"/>
  <c r="R923" i="3"/>
  <c r="Q923" i="3"/>
  <c r="P923" i="3"/>
  <c r="O923" i="3"/>
  <c r="N923" i="3"/>
  <c r="M923" i="3"/>
  <c r="L923" i="3"/>
  <c r="K923" i="3"/>
  <c r="J923" i="3"/>
  <c r="I923" i="3"/>
  <c r="H923" i="3"/>
  <c r="BE922" i="3"/>
  <c r="BD922" i="3"/>
  <c r="BC922" i="3"/>
  <c r="BB922" i="3"/>
  <c r="BA922" i="3"/>
  <c r="AZ922" i="3"/>
  <c r="AY922" i="3"/>
  <c r="AX922" i="3"/>
  <c r="AW922" i="3"/>
  <c r="AV922" i="3"/>
  <c r="AU922" i="3"/>
  <c r="AT922" i="3"/>
  <c r="AS922" i="3"/>
  <c r="AR922" i="3"/>
  <c r="AQ922" i="3"/>
  <c r="AP922" i="3"/>
  <c r="AO922" i="3"/>
  <c r="AN922" i="3"/>
  <c r="AM922" i="3"/>
  <c r="AL922" i="3"/>
  <c r="AK922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X922" i="3"/>
  <c r="W922" i="3"/>
  <c r="V922" i="3"/>
  <c r="U922" i="3"/>
  <c r="T922" i="3"/>
  <c r="S922" i="3"/>
  <c r="R922" i="3"/>
  <c r="Q922" i="3"/>
  <c r="P922" i="3"/>
  <c r="O922" i="3"/>
  <c r="N922" i="3"/>
  <c r="M922" i="3"/>
  <c r="L922" i="3"/>
  <c r="K922" i="3"/>
  <c r="J922" i="3"/>
  <c r="I922" i="3"/>
  <c r="H922" i="3"/>
  <c r="BE921" i="3"/>
  <c r="BD921" i="3"/>
  <c r="BC921" i="3"/>
  <c r="BB921" i="3"/>
  <c r="BA921" i="3"/>
  <c r="AZ921" i="3"/>
  <c r="AY921" i="3"/>
  <c r="AX921" i="3"/>
  <c r="AW921" i="3"/>
  <c r="AV921" i="3"/>
  <c r="AU921" i="3"/>
  <c r="AT921" i="3"/>
  <c r="AS921" i="3"/>
  <c r="AR921" i="3"/>
  <c r="AQ921" i="3"/>
  <c r="AP921" i="3"/>
  <c r="AO921" i="3"/>
  <c r="AN921" i="3"/>
  <c r="AM921" i="3"/>
  <c r="AL921" i="3"/>
  <c r="AK921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X921" i="3"/>
  <c r="W921" i="3"/>
  <c r="V921" i="3"/>
  <c r="U921" i="3"/>
  <c r="T921" i="3"/>
  <c r="S921" i="3"/>
  <c r="R921" i="3"/>
  <c r="Q921" i="3"/>
  <c r="P921" i="3"/>
  <c r="O921" i="3"/>
  <c r="N921" i="3"/>
  <c r="M921" i="3"/>
  <c r="L921" i="3"/>
  <c r="K921" i="3"/>
  <c r="J921" i="3"/>
  <c r="I921" i="3"/>
  <c r="H921" i="3"/>
  <c r="BE920" i="3"/>
  <c r="BD920" i="3"/>
  <c r="BC920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AK920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S920" i="3"/>
  <c r="R920" i="3"/>
  <c r="Q920" i="3"/>
  <c r="P920" i="3"/>
  <c r="O920" i="3"/>
  <c r="N920" i="3"/>
  <c r="M920" i="3"/>
  <c r="L920" i="3"/>
  <c r="K920" i="3"/>
  <c r="J920" i="3"/>
  <c r="I920" i="3"/>
  <c r="H920" i="3"/>
  <c r="BE919" i="3"/>
  <c r="BD919" i="3"/>
  <c r="BC919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AK919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S919" i="3"/>
  <c r="R919" i="3"/>
  <c r="Q919" i="3"/>
  <c r="P919" i="3"/>
  <c r="O919" i="3"/>
  <c r="N919" i="3"/>
  <c r="M919" i="3"/>
  <c r="L919" i="3"/>
  <c r="K919" i="3"/>
  <c r="J919" i="3"/>
  <c r="I919" i="3"/>
  <c r="H919" i="3"/>
  <c r="BE918" i="3"/>
  <c r="BD918" i="3"/>
  <c r="BC918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AK918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S918" i="3"/>
  <c r="R918" i="3"/>
  <c r="Q918" i="3"/>
  <c r="P918" i="3"/>
  <c r="O918" i="3"/>
  <c r="N918" i="3"/>
  <c r="M918" i="3"/>
  <c r="L918" i="3"/>
  <c r="K918" i="3"/>
  <c r="J918" i="3"/>
  <c r="I918" i="3"/>
  <c r="H918" i="3"/>
  <c r="BE917" i="3"/>
  <c r="BD917" i="3"/>
  <c r="BC917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AK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S917" i="3"/>
  <c r="R917" i="3"/>
  <c r="Q917" i="3"/>
  <c r="P917" i="3"/>
  <c r="O917" i="3"/>
  <c r="N917" i="3"/>
  <c r="M917" i="3"/>
  <c r="L917" i="3"/>
  <c r="K917" i="3"/>
  <c r="J917" i="3"/>
  <c r="I917" i="3"/>
  <c r="H917" i="3"/>
  <c r="BE916" i="3"/>
  <c r="BD916" i="3"/>
  <c r="BC916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K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S916" i="3"/>
  <c r="R916" i="3"/>
  <c r="Q916" i="3"/>
  <c r="P916" i="3"/>
  <c r="O916" i="3"/>
  <c r="N916" i="3"/>
  <c r="M916" i="3"/>
  <c r="L916" i="3"/>
  <c r="K916" i="3"/>
  <c r="J916" i="3"/>
  <c r="I916" i="3"/>
  <c r="H916" i="3"/>
  <c r="BE915" i="3"/>
  <c r="BD915" i="3"/>
  <c r="BC915" i="3"/>
  <c r="BB915" i="3"/>
  <c r="BA915" i="3"/>
  <c r="AZ915" i="3"/>
  <c r="AY915" i="3"/>
  <c r="AX915" i="3"/>
  <c r="AW915" i="3"/>
  <c r="AV915" i="3"/>
  <c r="AU915" i="3"/>
  <c r="AT915" i="3"/>
  <c r="AS915" i="3"/>
  <c r="AR915" i="3"/>
  <c r="AQ915" i="3"/>
  <c r="AP915" i="3"/>
  <c r="AO915" i="3"/>
  <c r="AN915" i="3"/>
  <c r="AM915" i="3"/>
  <c r="AL915" i="3"/>
  <c r="AK915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X915" i="3"/>
  <c r="W915" i="3"/>
  <c r="V915" i="3"/>
  <c r="U915" i="3"/>
  <c r="T915" i="3"/>
  <c r="S915" i="3"/>
  <c r="R915" i="3"/>
  <c r="Q915" i="3"/>
  <c r="P915" i="3"/>
  <c r="O915" i="3"/>
  <c r="N915" i="3"/>
  <c r="M915" i="3"/>
  <c r="L915" i="3"/>
  <c r="K915" i="3"/>
  <c r="J915" i="3"/>
  <c r="I915" i="3"/>
  <c r="H915" i="3"/>
  <c r="BE914" i="3"/>
  <c r="BD914" i="3"/>
  <c r="BC914" i="3"/>
  <c r="BB914" i="3"/>
  <c r="BA914" i="3"/>
  <c r="AZ914" i="3"/>
  <c r="AY914" i="3"/>
  <c r="AX914" i="3"/>
  <c r="AW914" i="3"/>
  <c r="AV914" i="3"/>
  <c r="AU914" i="3"/>
  <c r="AT914" i="3"/>
  <c r="AS914" i="3"/>
  <c r="AR914" i="3"/>
  <c r="AQ914" i="3"/>
  <c r="AP914" i="3"/>
  <c r="AO914" i="3"/>
  <c r="AN914" i="3"/>
  <c r="AM914" i="3"/>
  <c r="AL914" i="3"/>
  <c r="AK914" i="3"/>
  <c r="AJ914" i="3"/>
  <c r="AI914" i="3"/>
  <c r="AH914" i="3"/>
  <c r="AG914" i="3"/>
  <c r="AF914" i="3"/>
  <c r="AE914" i="3"/>
  <c r="AD914" i="3"/>
  <c r="AC914" i="3"/>
  <c r="AB914" i="3"/>
  <c r="AA914" i="3"/>
  <c r="Z914" i="3"/>
  <c r="Y914" i="3"/>
  <c r="X914" i="3"/>
  <c r="W914" i="3"/>
  <c r="V914" i="3"/>
  <c r="U914" i="3"/>
  <c r="T914" i="3"/>
  <c r="S914" i="3"/>
  <c r="R914" i="3"/>
  <c r="Q914" i="3"/>
  <c r="P914" i="3"/>
  <c r="O914" i="3"/>
  <c r="N914" i="3"/>
  <c r="M914" i="3"/>
  <c r="L914" i="3"/>
  <c r="K914" i="3"/>
  <c r="J914" i="3"/>
  <c r="I914" i="3"/>
  <c r="H914" i="3"/>
  <c r="BE913" i="3"/>
  <c r="BD913" i="3"/>
  <c r="BC913" i="3"/>
  <c r="BB913" i="3"/>
  <c r="BA913" i="3"/>
  <c r="AZ913" i="3"/>
  <c r="AY913" i="3"/>
  <c r="AX913" i="3"/>
  <c r="AW913" i="3"/>
  <c r="AV913" i="3"/>
  <c r="AU913" i="3"/>
  <c r="AT913" i="3"/>
  <c r="AS913" i="3"/>
  <c r="AR913" i="3"/>
  <c r="AQ913" i="3"/>
  <c r="AP913" i="3"/>
  <c r="AO913" i="3"/>
  <c r="AN913" i="3"/>
  <c r="AM913" i="3"/>
  <c r="AL913" i="3"/>
  <c r="AK913" i="3"/>
  <c r="AJ913" i="3"/>
  <c r="AI913" i="3"/>
  <c r="AH913" i="3"/>
  <c r="AG913" i="3"/>
  <c r="AF913" i="3"/>
  <c r="AE913" i="3"/>
  <c r="AD913" i="3"/>
  <c r="AC913" i="3"/>
  <c r="AB913" i="3"/>
  <c r="AA913" i="3"/>
  <c r="Z913" i="3"/>
  <c r="Y913" i="3"/>
  <c r="X913" i="3"/>
  <c r="W913" i="3"/>
  <c r="V913" i="3"/>
  <c r="U913" i="3"/>
  <c r="T913" i="3"/>
  <c r="S913" i="3"/>
  <c r="R913" i="3"/>
  <c r="Q913" i="3"/>
  <c r="P913" i="3"/>
  <c r="O913" i="3"/>
  <c r="N913" i="3"/>
  <c r="M913" i="3"/>
  <c r="L913" i="3"/>
  <c r="K913" i="3"/>
  <c r="J913" i="3"/>
  <c r="I913" i="3"/>
  <c r="H913" i="3"/>
  <c r="BE912" i="3"/>
  <c r="BD912" i="3"/>
  <c r="BC912" i="3"/>
  <c r="BB912" i="3"/>
  <c r="BA912" i="3"/>
  <c r="AZ912" i="3"/>
  <c r="AY912" i="3"/>
  <c r="AX912" i="3"/>
  <c r="AW912" i="3"/>
  <c r="AV912" i="3"/>
  <c r="AU912" i="3"/>
  <c r="AT912" i="3"/>
  <c r="AS912" i="3"/>
  <c r="AR912" i="3"/>
  <c r="AQ912" i="3"/>
  <c r="AP912" i="3"/>
  <c r="AO912" i="3"/>
  <c r="AN912" i="3"/>
  <c r="AM912" i="3"/>
  <c r="AL912" i="3"/>
  <c r="AK912" i="3"/>
  <c r="AJ912" i="3"/>
  <c r="AI912" i="3"/>
  <c r="AH912" i="3"/>
  <c r="AG912" i="3"/>
  <c r="AF912" i="3"/>
  <c r="AE912" i="3"/>
  <c r="AD912" i="3"/>
  <c r="AC912" i="3"/>
  <c r="AB912" i="3"/>
  <c r="AA912" i="3"/>
  <c r="Z912" i="3"/>
  <c r="Y912" i="3"/>
  <c r="X912" i="3"/>
  <c r="W912" i="3"/>
  <c r="V912" i="3"/>
  <c r="U912" i="3"/>
  <c r="T912" i="3"/>
  <c r="S912" i="3"/>
  <c r="R912" i="3"/>
  <c r="Q912" i="3"/>
  <c r="P912" i="3"/>
  <c r="O912" i="3"/>
  <c r="N912" i="3"/>
  <c r="M912" i="3"/>
  <c r="L912" i="3"/>
  <c r="K912" i="3"/>
  <c r="J912" i="3"/>
  <c r="I912" i="3"/>
  <c r="H912" i="3"/>
  <c r="BE911" i="3"/>
  <c r="BD911" i="3"/>
  <c r="BC911" i="3"/>
  <c r="BB911" i="3"/>
  <c r="BA911" i="3"/>
  <c r="AZ911" i="3"/>
  <c r="AY911" i="3"/>
  <c r="AX911" i="3"/>
  <c r="AW911" i="3"/>
  <c r="AV911" i="3"/>
  <c r="AU911" i="3"/>
  <c r="AT911" i="3"/>
  <c r="AS911" i="3"/>
  <c r="AR911" i="3"/>
  <c r="AQ911" i="3"/>
  <c r="AP911" i="3"/>
  <c r="AO911" i="3"/>
  <c r="AN911" i="3"/>
  <c r="AM911" i="3"/>
  <c r="AL911" i="3"/>
  <c r="AK911" i="3"/>
  <c r="AJ911" i="3"/>
  <c r="AI911" i="3"/>
  <c r="AH911" i="3"/>
  <c r="AG911" i="3"/>
  <c r="AF911" i="3"/>
  <c r="AE911" i="3"/>
  <c r="AD911" i="3"/>
  <c r="AC911" i="3"/>
  <c r="AB911" i="3"/>
  <c r="AA911" i="3"/>
  <c r="Z911" i="3"/>
  <c r="Y911" i="3"/>
  <c r="X911" i="3"/>
  <c r="W911" i="3"/>
  <c r="V911" i="3"/>
  <c r="U911" i="3"/>
  <c r="T911" i="3"/>
  <c r="S911" i="3"/>
  <c r="R911" i="3"/>
  <c r="Q911" i="3"/>
  <c r="P911" i="3"/>
  <c r="O911" i="3"/>
  <c r="N911" i="3"/>
  <c r="M911" i="3"/>
  <c r="L911" i="3"/>
  <c r="K911" i="3"/>
  <c r="J911" i="3"/>
  <c r="I911" i="3"/>
  <c r="H911" i="3"/>
  <c r="BE910" i="3"/>
  <c r="BD910" i="3"/>
  <c r="BC910" i="3"/>
  <c r="BB910" i="3"/>
  <c r="BA910" i="3"/>
  <c r="AZ910" i="3"/>
  <c r="AY910" i="3"/>
  <c r="AX910" i="3"/>
  <c r="AW910" i="3"/>
  <c r="AV910" i="3"/>
  <c r="AU910" i="3"/>
  <c r="AT910" i="3"/>
  <c r="AS910" i="3"/>
  <c r="AR910" i="3"/>
  <c r="AQ910" i="3"/>
  <c r="AP910" i="3"/>
  <c r="AO910" i="3"/>
  <c r="AN910" i="3"/>
  <c r="AM910" i="3"/>
  <c r="AL910" i="3"/>
  <c r="AK910" i="3"/>
  <c r="AJ910" i="3"/>
  <c r="AI910" i="3"/>
  <c r="AH910" i="3"/>
  <c r="AG910" i="3"/>
  <c r="AF910" i="3"/>
  <c r="AE910" i="3"/>
  <c r="AD910" i="3"/>
  <c r="AC910" i="3"/>
  <c r="AB910" i="3"/>
  <c r="AA910" i="3"/>
  <c r="Z910" i="3"/>
  <c r="Y910" i="3"/>
  <c r="X910" i="3"/>
  <c r="W910" i="3"/>
  <c r="V910" i="3"/>
  <c r="U910" i="3"/>
  <c r="T910" i="3"/>
  <c r="S910" i="3"/>
  <c r="R910" i="3"/>
  <c r="Q910" i="3"/>
  <c r="P910" i="3"/>
  <c r="O910" i="3"/>
  <c r="N910" i="3"/>
  <c r="M910" i="3"/>
  <c r="L910" i="3"/>
  <c r="K910" i="3"/>
  <c r="J910" i="3"/>
  <c r="I910" i="3"/>
  <c r="H910" i="3"/>
  <c r="BE909" i="3"/>
  <c r="BD909" i="3"/>
  <c r="BC909" i="3"/>
  <c r="BB909" i="3"/>
  <c r="BA909" i="3"/>
  <c r="AZ909" i="3"/>
  <c r="AY909" i="3"/>
  <c r="AX909" i="3"/>
  <c r="AW909" i="3"/>
  <c r="AV909" i="3"/>
  <c r="AU909" i="3"/>
  <c r="AT909" i="3"/>
  <c r="AS909" i="3"/>
  <c r="AR909" i="3"/>
  <c r="AQ909" i="3"/>
  <c r="AP909" i="3"/>
  <c r="AO909" i="3"/>
  <c r="AN909" i="3"/>
  <c r="AM909" i="3"/>
  <c r="AL909" i="3"/>
  <c r="AK909" i="3"/>
  <c r="AJ909" i="3"/>
  <c r="AI909" i="3"/>
  <c r="AH909" i="3"/>
  <c r="AG909" i="3"/>
  <c r="AF909" i="3"/>
  <c r="AE909" i="3"/>
  <c r="AD909" i="3"/>
  <c r="AC909" i="3"/>
  <c r="AB909" i="3"/>
  <c r="AA909" i="3"/>
  <c r="Z909" i="3"/>
  <c r="Y909" i="3"/>
  <c r="X909" i="3"/>
  <c r="W909" i="3"/>
  <c r="V909" i="3"/>
  <c r="U909" i="3"/>
  <c r="T909" i="3"/>
  <c r="S909" i="3"/>
  <c r="R909" i="3"/>
  <c r="Q909" i="3"/>
  <c r="P909" i="3"/>
  <c r="O909" i="3"/>
  <c r="N909" i="3"/>
  <c r="M909" i="3"/>
  <c r="L909" i="3"/>
  <c r="K909" i="3"/>
  <c r="J909" i="3"/>
  <c r="I909" i="3"/>
  <c r="H909" i="3"/>
  <c r="BE908" i="3"/>
  <c r="BD908" i="3"/>
  <c r="BC908" i="3"/>
  <c r="BB908" i="3"/>
  <c r="BA908" i="3"/>
  <c r="AZ908" i="3"/>
  <c r="AY908" i="3"/>
  <c r="AX908" i="3"/>
  <c r="AW908" i="3"/>
  <c r="AV908" i="3"/>
  <c r="AU908" i="3"/>
  <c r="AT908" i="3"/>
  <c r="AS908" i="3"/>
  <c r="AR908" i="3"/>
  <c r="AQ908" i="3"/>
  <c r="AP908" i="3"/>
  <c r="AO908" i="3"/>
  <c r="AN908" i="3"/>
  <c r="AM908" i="3"/>
  <c r="AL908" i="3"/>
  <c r="AK908" i="3"/>
  <c r="AJ908" i="3"/>
  <c r="AI908" i="3"/>
  <c r="AH908" i="3"/>
  <c r="AG908" i="3"/>
  <c r="AF908" i="3"/>
  <c r="AE908" i="3"/>
  <c r="AD908" i="3"/>
  <c r="AC908" i="3"/>
  <c r="AB908" i="3"/>
  <c r="AA908" i="3"/>
  <c r="Z908" i="3"/>
  <c r="Y908" i="3"/>
  <c r="X908" i="3"/>
  <c r="W908" i="3"/>
  <c r="V908" i="3"/>
  <c r="U908" i="3"/>
  <c r="T908" i="3"/>
  <c r="S908" i="3"/>
  <c r="R908" i="3"/>
  <c r="Q908" i="3"/>
  <c r="P908" i="3"/>
  <c r="O908" i="3"/>
  <c r="N908" i="3"/>
  <c r="M908" i="3"/>
  <c r="L908" i="3"/>
  <c r="K908" i="3"/>
  <c r="J908" i="3"/>
  <c r="I908" i="3"/>
  <c r="H908" i="3"/>
  <c r="BE907" i="3"/>
  <c r="BD907" i="3"/>
  <c r="BC907" i="3"/>
  <c r="BB907" i="3"/>
  <c r="BA907" i="3"/>
  <c r="AZ907" i="3"/>
  <c r="AY907" i="3"/>
  <c r="AX907" i="3"/>
  <c r="AW907" i="3"/>
  <c r="AV907" i="3"/>
  <c r="AU907" i="3"/>
  <c r="AT907" i="3"/>
  <c r="AS907" i="3"/>
  <c r="AR907" i="3"/>
  <c r="AQ907" i="3"/>
  <c r="AP907" i="3"/>
  <c r="AO907" i="3"/>
  <c r="AN907" i="3"/>
  <c r="AM907" i="3"/>
  <c r="AL907" i="3"/>
  <c r="AK907" i="3"/>
  <c r="AJ907" i="3"/>
  <c r="AI907" i="3"/>
  <c r="AH907" i="3"/>
  <c r="AG907" i="3"/>
  <c r="AF907" i="3"/>
  <c r="AE907" i="3"/>
  <c r="AD907" i="3"/>
  <c r="AC907" i="3"/>
  <c r="AB907" i="3"/>
  <c r="AA907" i="3"/>
  <c r="Z907" i="3"/>
  <c r="Y907" i="3"/>
  <c r="X907" i="3"/>
  <c r="W907" i="3"/>
  <c r="V907" i="3"/>
  <c r="U907" i="3"/>
  <c r="T907" i="3"/>
  <c r="S907" i="3"/>
  <c r="R907" i="3"/>
  <c r="Q907" i="3"/>
  <c r="P907" i="3"/>
  <c r="O907" i="3"/>
  <c r="N907" i="3"/>
  <c r="M907" i="3"/>
  <c r="L907" i="3"/>
  <c r="K907" i="3"/>
  <c r="J907" i="3"/>
  <c r="I907" i="3"/>
  <c r="H907" i="3"/>
  <c r="BE906" i="3"/>
  <c r="BD906" i="3"/>
  <c r="BC906" i="3"/>
  <c r="BB906" i="3"/>
  <c r="BA906" i="3"/>
  <c r="AZ906" i="3"/>
  <c r="AY906" i="3"/>
  <c r="AX906" i="3"/>
  <c r="AW906" i="3"/>
  <c r="AV906" i="3"/>
  <c r="AU906" i="3"/>
  <c r="AT906" i="3"/>
  <c r="AS906" i="3"/>
  <c r="AR906" i="3"/>
  <c r="AQ906" i="3"/>
  <c r="AP906" i="3"/>
  <c r="AO906" i="3"/>
  <c r="AN906" i="3"/>
  <c r="AM906" i="3"/>
  <c r="AL906" i="3"/>
  <c r="AK906" i="3"/>
  <c r="AJ906" i="3"/>
  <c r="AI906" i="3"/>
  <c r="AH906" i="3"/>
  <c r="AG906" i="3"/>
  <c r="AF906" i="3"/>
  <c r="AE906" i="3"/>
  <c r="AD906" i="3"/>
  <c r="AC906" i="3"/>
  <c r="AB906" i="3"/>
  <c r="AA906" i="3"/>
  <c r="Z906" i="3"/>
  <c r="Y906" i="3"/>
  <c r="X906" i="3"/>
  <c r="W906" i="3"/>
  <c r="V906" i="3"/>
  <c r="U906" i="3"/>
  <c r="T906" i="3"/>
  <c r="S906" i="3"/>
  <c r="R906" i="3"/>
  <c r="Q906" i="3"/>
  <c r="P906" i="3"/>
  <c r="O906" i="3"/>
  <c r="N906" i="3"/>
  <c r="M906" i="3"/>
  <c r="L906" i="3"/>
  <c r="K906" i="3"/>
  <c r="J906" i="3"/>
  <c r="I906" i="3"/>
  <c r="H906" i="3"/>
  <c r="BE905" i="3"/>
  <c r="BD905" i="3"/>
  <c r="BC905" i="3"/>
  <c r="BB905" i="3"/>
  <c r="BA905" i="3"/>
  <c r="AZ905" i="3"/>
  <c r="AY905" i="3"/>
  <c r="AX905" i="3"/>
  <c r="AW905" i="3"/>
  <c r="AV905" i="3"/>
  <c r="AU905" i="3"/>
  <c r="AT905" i="3"/>
  <c r="AS905" i="3"/>
  <c r="AR905" i="3"/>
  <c r="AQ905" i="3"/>
  <c r="AP905" i="3"/>
  <c r="AO905" i="3"/>
  <c r="AN905" i="3"/>
  <c r="AM905" i="3"/>
  <c r="AL905" i="3"/>
  <c r="AK905" i="3"/>
  <c r="AJ905" i="3"/>
  <c r="AI905" i="3"/>
  <c r="AH905" i="3"/>
  <c r="AG905" i="3"/>
  <c r="AF905" i="3"/>
  <c r="AE905" i="3"/>
  <c r="AD905" i="3"/>
  <c r="AC905" i="3"/>
  <c r="AB905" i="3"/>
  <c r="AA905" i="3"/>
  <c r="Z905" i="3"/>
  <c r="Y905" i="3"/>
  <c r="X905" i="3"/>
  <c r="W905" i="3"/>
  <c r="V905" i="3"/>
  <c r="U905" i="3"/>
  <c r="T905" i="3"/>
  <c r="S905" i="3"/>
  <c r="R905" i="3"/>
  <c r="Q905" i="3"/>
  <c r="P905" i="3"/>
  <c r="O905" i="3"/>
  <c r="N905" i="3"/>
  <c r="M905" i="3"/>
  <c r="L905" i="3"/>
  <c r="K905" i="3"/>
  <c r="J905" i="3"/>
  <c r="I905" i="3"/>
  <c r="H905" i="3"/>
  <c r="BE904" i="3"/>
  <c r="BD904" i="3"/>
  <c r="BC904" i="3"/>
  <c r="BB904" i="3"/>
  <c r="BA904" i="3"/>
  <c r="AZ904" i="3"/>
  <c r="AY904" i="3"/>
  <c r="AX904" i="3"/>
  <c r="AW904" i="3"/>
  <c r="AV904" i="3"/>
  <c r="AU904" i="3"/>
  <c r="AT904" i="3"/>
  <c r="AS904" i="3"/>
  <c r="AR904" i="3"/>
  <c r="AQ904" i="3"/>
  <c r="AP904" i="3"/>
  <c r="AO904" i="3"/>
  <c r="AN904" i="3"/>
  <c r="AM904" i="3"/>
  <c r="AL904" i="3"/>
  <c r="AK904" i="3"/>
  <c r="AJ904" i="3"/>
  <c r="AI904" i="3"/>
  <c r="AH904" i="3"/>
  <c r="AG904" i="3"/>
  <c r="AF904" i="3"/>
  <c r="AE904" i="3"/>
  <c r="AD904" i="3"/>
  <c r="AC904" i="3"/>
  <c r="AB904" i="3"/>
  <c r="AA904" i="3"/>
  <c r="Z904" i="3"/>
  <c r="Y904" i="3"/>
  <c r="X904" i="3"/>
  <c r="W904" i="3"/>
  <c r="V904" i="3"/>
  <c r="U904" i="3"/>
  <c r="T904" i="3"/>
  <c r="S904" i="3"/>
  <c r="R904" i="3"/>
  <c r="Q904" i="3"/>
  <c r="P904" i="3"/>
  <c r="O904" i="3"/>
  <c r="N904" i="3"/>
  <c r="M904" i="3"/>
  <c r="L904" i="3"/>
  <c r="K904" i="3"/>
  <c r="J904" i="3"/>
  <c r="I904" i="3"/>
  <c r="H904" i="3"/>
  <c r="BE903" i="3"/>
  <c r="BD903" i="3"/>
  <c r="BC903" i="3"/>
  <c r="BB903" i="3"/>
  <c r="BA903" i="3"/>
  <c r="AZ903" i="3"/>
  <c r="AY903" i="3"/>
  <c r="AX903" i="3"/>
  <c r="AW903" i="3"/>
  <c r="AV903" i="3"/>
  <c r="AU903" i="3"/>
  <c r="AT903" i="3"/>
  <c r="AS903" i="3"/>
  <c r="AR903" i="3"/>
  <c r="AQ903" i="3"/>
  <c r="AP903" i="3"/>
  <c r="AO903" i="3"/>
  <c r="AN903" i="3"/>
  <c r="AM903" i="3"/>
  <c r="AL903" i="3"/>
  <c r="AK903" i="3"/>
  <c r="AJ903" i="3"/>
  <c r="AI903" i="3"/>
  <c r="AH903" i="3"/>
  <c r="AG903" i="3"/>
  <c r="AF903" i="3"/>
  <c r="AE903" i="3"/>
  <c r="AD903" i="3"/>
  <c r="AC903" i="3"/>
  <c r="AB903" i="3"/>
  <c r="AA903" i="3"/>
  <c r="Z903" i="3"/>
  <c r="Y903" i="3"/>
  <c r="X903" i="3"/>
  <c r="W903" i="3"/>
  <c r="V903" i="3"/>
  <c r="U903" i="3"/>
  <c r="T903" i="3"/>
  <c r="S903" i="3"/>
  <c r="R903" i="3"/>
  <c r="Q903" i="3"/>
  <c r="P903" i="3"/>
  <c r="O903" i="3"/>
  <c r="N903" i="3"/>
  <c r="M903" i="3"/>
  <c r="L903" i="3"/>
  <c r="K903" i="3"/>
  <c r="J903" i="3"/>
  <c r="I903" i="3"/>
  <c r="H903" i="3"/>
  <c r="BE902" i="3"/>
  <c r="BD902" i="3"/>
  <c r="BC902" i="3"/>
  <c r="BB902" i="3"/>
  <c r="BA902" i="3"/>
  <c r="AZ902" i="3"/>
  <c r="AY902" i="3"/>
  <c r="AX902" i="3"/>
  <c r="AW902" i="3"/>
  <c r="AV902" i="3"/>
  <c r="AU902" i="3"/>
  <c r="AT902" i="3"/>
  <c r="AS902" i="3"/>
  <c r="AR902" i="3"/>
  <c r="AQ902" i="3"/>
  <c r="AP902" i="3"/>
  <c r="AO902" i="3"/>
  <c r="AN902" i="3"/>
  <c r="AM902" i="3"/>
  <c r="AL902" i="3"/>
  <c r="AK902" i="3"/>
  <c r="AJ902" i="3"/>
  <c r="AI902" i="3"/>
  <c r="AH902" i="3"/>
  <c r="AG902" i="3"/>
  <c r="AF902" i="3"/>
  <c r="AE902" i="3"/>
  <c r="AD902" i="3"/>
  <c r="AC902" i="3"/>
  <c r="AB902" i="3"/>
  <c r="AA902" i="3"/>
  <c r="Z902" i="3"/>
  <c r="Y902" i="3"/>
  <c r="X902" i="3"/>
  <c r="W902" i="3"/>
  <c r="V902" i="3"/>
  <c r="U902" i="3"/>
  <c r="T902" i="3"/>
  <c r="S902" i="3"/>
  <c r="R902" i="3"/>
  <c r="Q902" i="3"/>
  <c r="P902" i="3"/>
  <c r="O902" i="3"/>
  <c r="N902" i="3"/>
  <c r="M902" i="3"/>
  <c r="L902" i="3"/>
  <c r="K902" i="3"/>
  <c r="J902" i="3"/>
  <c r="I902" i="3"/>
  <c r="H902" i="3"/>
  <c r="BE901" i="3"/>
  <c r="BD901" i="3"/>
  <c r="BC901" i="3"/>
  <c r="BB901" i="3"/>
  <c r="BA901" i="3"/>
  <c r="AZ901" i="3"/>
  <c r="AY901" i="3"/>
  <c r="AX901" i="3"/>
  <c r="AW901" i="3"/>
  <c r="AV901" i="3"/>
  <c r="AU901" i="3"/>
  <c r="AT901" i="3"/>
  <c r="AS901" i="3"/>
  <c r="AR901" i="3"/>
  <c r="AQ901" i="3"/>
  <c r="AP901" i="3"/>
  <c r="AO901" i="3"/>
  <c r="AN901" i="3"/>
  <c r="AM901" i="3"/>
  <c r="AL901" i="3"/>
  <c r="AK901" i="3"/>
  <c r="AJ901" i="3"/>
  <c r="AI901" i="3"/>
  <c r="AH901" i="3"/>
  <c r="AG901" i="3"/>
  <c r="AF901" i="3"/>
  <c r="AE901" i="3"/>
  <c r="AD901" i="3"/>
  <c r="AC901" i="3"/>
  <c r="AB901" i="3"/>
  <c r="AA901" i="3"/>
  <c r="Z901" i="3"/>
  <c r="Y901" i="3"/>
  <c r="X901" i="3"/>
  <c r="W901" i="3"/>
  <c r="V901" i="3"/>
  <c r="U901" i="3"/>
  <c r="T901" i="3"/>
  <c r="S901" i="3"/>
  <c r="R901" i="3"/>
  <c r="Q901" i="3"/>
  <c r="P901" i="3"/>
  <c r="O901" i="3"/>
  <c r="N901" i="3"/>
  <c r="M901" i="3"/>
  <c r="L901" i="3"/>
  <c r="K901" i="3"/>
  <c r="J901" i="3"/>
  <c r="I901" i="3"/>
  <c r="H901" i="3"/>
  <c r="BE900" i="3"/>
  <c r="BD900" i="3"/>
  <c r="BC900" i="3"/>
  <c r="BB900" i="3"/>
  <c r="BA900" i="3"/>
  <c r="AZ900" i="3"/>
  <c r="AY900" i="3"/>
  <c r="AX900" i="3"/>
  <c r="AW900" i="3"/>
  <c r="AV900" i="3"/>
  <c r="AU900" i="3"/>
  <c r="AT900" i="3"/>
  <c r="AS900" i="3"/>
  <c r="AR900" i="3"/>
  <c r="AQ900" i="3"/>
  <c r="AP900" i="3"/>
  <c r="AO900" i="3"/>
  <c r="AN900" i="3"/>
  <c r="AM900" i="3"/>
  <c r="AL900" i="3"/>
  <c r="AK900" i="3"/>
  <c r="AJ900" i="3"/>
  <c r="AI900" i="3"/>
  <c r="AH900" i="3"/>
  <c r="AG900" i="3"/>
  <c r="AF900" i="3"/>
  <c r="AE900" i="3"/>
  <c r="AD900" i="3"/>
  <c r="AC900" i="3"/>
  <c r="AB900" i="3"/>
  <c r="AA900" i="3"/>
  <c r="Z900" i="3"/>
  <c r="Y900" i="3"/>
  <c r="X900" i="3"/>
  <c r="W900" i="3"/>
  <c r="V900" i="3"/>
  <c r="U900" i="3"/>
  <c r="T900" i="3"/>
  <c r="S900" i="3"/>
  <c r="R900" i="3"/>
  <c r="Q900" i="3"/>
  <c r="P900" i="3"/>
  <c r="O900" i="3"/>
  <c r="N900" i="3"/>
  <c r="M900" i="3"/>
  <c r="L900" i="3"/>
  <c r="K900" i="3"/>
  <c r="J900" i="3"/>
  <c r="I900" i="3"/>
  <c r="H900" i="3"/>
  <c r="BE899" i="3"/>
  <c r="BD899" i="3"/>
  <c r="BC899" i="3"/>
  <c r="BB899" i="3"/>
  <c r="BA899" i="3"/>
  <c r="AZ899" i="3"/>
  <c r="AY899" i="3"/>
  <c r="AX899" i="3"/>
  <c r="AW899" i="3"/>
  <c r="AV899" i="3"/>
  <c r="AU899" i="3"/>
  <c r="AT899" i="3"/>
  <c r="AS899" i="3"/>
  <c r="AR899" i="3"/>
  <c r="AQ899" i="3"/>
  <c r="AP899" i="3"/>
  <c r="AO899" i="3"/>
  <c r="AN899" i="3"/>
  <c r="AM899" i="3"/>
  <c r="AL899" i="3"/>
  <c r="AK899" i="3"/>
  <c r="AJ899" i="3"/>
  <c r="AI899" i="3"/>
  <c r="AH899" i="3"/>
  <c r="AG899" i="3"/>
  <c r="AF899" i="3"/>
  <c r="AE899" i="3"/>
  <c r="AD899" i="3"/>
  <c r="AC899" i="3"/>
  <c r="AB899" i="3"/>
  <c r="AA899" i="3"/>
  <c r="Z899" i="3"/>
  <c r="Y899" i="3"/>
  <c r="X899" i="3"/>
  <c r="W899" i="3"/>
  <c r="V899" i="3"/>
  <c r="U899" i="3"/>
  <c r="T899" i="3"/>
  <c r="S899" i="3"/>
  <c r="R899" i="3"/>
  <c r="Q899" i="3"/>
  <c r="P899" i="3"/>
  <c r="O899" i="3"/>
  <c r="N899" i="3"/>
  <c r="M899" i="3"/>
  <c r="L899" i="3"/>
  <c r="K899" i="3"/>
  <c r="J899" i="3"/>
  <c r="I899" i="3"/>
  <c r="H899" i="3"/>
  <c r="BE898" i="3"/>
  <c r="BD898" i="3"/>
  <c r="BC898" i="3"/>
  <c r="BB898" i="3"/>
  <c r="BA898" i="3"/>
  <c r="AZ898" i="3"/>
  <c r="AY898" i="3"/>
  <c r="AX898" i="3"/>
  <c r="AW898" i="3"/>
  <c r="AV898" i="3"/>
  <c r="AU898" i="3"/>
  <c r="AT898" i="3"/>
  <c r="AS898" i="3"/>
  <c r="AR898" i="3"/>
  <c r="AQ898" i="3"/>
  <c r="AP898" i="3"/>
  <c r="AO898" i="3"/>
  <c r="AN898" i="3"/>
  <c r="AM898" i="3"/>
  <c r="AL898" i="3"/>
  <c r="AK898" i="3"/>
  <c r="AJ898" i="3"/>
  <c r="AI898" i="3"/>
  <c r="AH898" i="3"/>
  <c r="AG898" i="3"/>
  <c r="AF898" i="3"/>
  <c r="AE898" i="3"/>
  <c r="AD898" i="3"/>
  <c r="AC898" i="3"/>
  <c r="AB898" i="3"/>
  <c r="AA898" i="3"/>
  <c r="Z898" i="3"/>
  <c r="Y898" i="3"/>
  <c r="X898" i="3"/>
  <c r="W898" i="3"/>
  <c r="V898" i="3"/>
  <c r="U898" i="3"/>
  <c r="T898" i="3"/>
  <c r="S898" i="3"/>
  <c r="R898" i="3"/>
  <c r="Q898" i="3"/>
  <c r="P898" i="3"/>
  <c r="O898" i="3"/>
  <c r="N898" i="3"/>
  <c r="M898" i="3"/>
  <c r="L898" i="3"/>
  <c r="K898" i="3"/>
  <c r="J898" i="3"/>
  <c r="I898" i="3"/>
  <c r="H898" i="3"/>
  <c r="BE897" i="3"/>
  <c r="BD897" i="3"/>
  <c r="BC897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AK897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S897" i="3"/>
  <c r="R897" i="3"/>
  <c r="Q897" i="3"/>
  <c r="P897" i="3"/>
  <c r="O897" i="3"/>
  <c r="N897" i="3"/>
  <c r="M897" i="3"/>
  <c r="L897" i="3"/>
  <c r="K897" i="3"/>
  <c r="J897" i="3"/>
  <c r="I897" i="3"/>
  <c r="H897" i="3"/>
  <c r="BE896" i="3"/>
  <c r="BD896" i="3"/>
  <c r="BC896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AK896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S896" i="3"/>
  <c r="R896" i="3"/>
  <c r="Q896" i="3"/>
  <c r="P896" i="3"/>
  <c r="O896" i="3"/>
  <c r="N896" i="3"/>
  <c r="M896" i="3"/>
  <c r="L896" i="3"/>
  <c r="K896" i="3"/>
  <c r="J896" i="3"/>
  <c r="I896" i="3"/>
  <c r="H896" i="3"/>
  <c r="BE895" i="3"/>
  <c r="BD895" i="3"/>
  <c r="BC895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AK895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S895" i="3"/>
  <c r="R895" i="3"/>
  <c r="Q895" i="3"/>
  <c r="P895" i="3"/>
  <c r="O895" i="3"/>
  <c r="N895" i="3"/>
  <c r="M895" i="3"/>
  <c r="L895" i="3"/>
  <c r="K895" i="3"/>
  <c r="J895" i="3"/>
  <c r="I895" i="3"/>
  <c r="H895" i="3"/>
  <c r="BE894" i="3"/>
  <c r="BD894" i="3"/>
  <c r="BC894" i="3"/>
  <c r="BB894" i="3"/>
  <c r="BA894" i="3"/>
  <c r="AZ894" i="3"/>
  <c r="AY894" i="3"/>
  <c r="AX894" i="3"/>
  <c r="AW894" i="3"/>
  <c r="AV894" i="3"/>
  <c r="AU894" i="3"/>
  <c r="AT894" i="3"/>
  <c r="AS894" i="3"/>
  <c r="AR894" i="3"/>
  <c r="AQ894" i="3"/>
  <c r="AP894" i="3"/>
  <c r="AO894" i="3"/>
  <c r="AN894" i="3"/>
  <c r="AM894" i="3"/>
  <c r="AL894" i="3"/>
  <c r="AK894" i="3"/>
  <c r="AJ894" i="3"/>
  <c r="AI894" i="3"/>
  <c r="AH894" i="3"/>
  <c r="AG894" i="3"/>
  <c r="AF894" i="3"/>
  <c r="AE894" i="3"/>
  <c r="AD894" i="3"/>
  <c r="AC894" i="3"/>
  <c r="AB894" i="3"/>
  <c r="AA894" i="3"/>
  <c r="Z894" i="3"/>
  <c r="Y894" i="3"/>
  <c r="X894" i="3"/>
  <c r="W894" i="3"/>
  <c r="V894" i="3"/>
  <c r="U894" i="3"/>
  <c r="T894" i="3"/>
  <c r="S894" i="3"/>
  <c r="R894" i="3"/>
  <c r="Q894" i="3"/>
  <c r="P894" i="3"/>
  <c r="O894" i="3"/>
  <c r="N894" i="3"/>
  <c r="M894" i="3"/>
  <c r="L894" i="3"/>
  <c r="K894" i="3"/>
  <c r="J894" i="3"/>
  <c r="I894" i="3"/>
  <c r="H894" i="3"/>
  <c r="BE893" i="3"/>
  <c r="BD893" i="3"/>
  <c r="BC893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AK893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S893" i="3"/>
  <c r="R893" i="3"/>
  <c r="Q893" i="3"/>
  <c r="P893" i="3"/>
  <c r="O893" i="3"/>
  <c r="N893" i="3"/>
  <c r="M893" i="3"/>
  <c r="L893" i="3"/>
  <c r="K893" i="3"/>
  <c r="J893" i="3"/>
  <c r="I893" i="3"/>
  <c r="H893" i="3"/>
  <c r="BE892" i="3"/>
  <c r="BD892" i="3"/>
  <c r="BC892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AK892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S892" i="3"/>
  <c r="R892" i="3"/>
  <c r="Q892" i="3"/>
  <c r="P892" i="3"/>
  <c r="O892" i="3"/>
  <c r="N892" i="3"/>
  <c r="M892" i="3"/>
  <c r="L892" i="3"/>
  <c r="K892" i="3"/>
  <c r="J892" i="3"/>
  <c r="I892" i="3"/>
  <c r="H892" i="3"/>
  <c r="BE891" i="3"/>
  <c r="BD891" i="3"/>
  <c r="BC891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AK891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S891" i="3"/>
  <c r="R891" i="3"/>
  <c r="Q891" i="3"/>
  <c r="P891" i="3"/>
  <c r="O891" i="3"/>
  <c r="N891" i="3"/>
  <c r="M891" i="3"/>
  <c r="L891" i="3"/>
  <c r="K891" i="3"/>
  <c r="J891" i="3"/>
  <c r="I891" i="3"/>
  <c r="H891" i="3"/>
  <c r="BE890" i="3"/>
  <c r="BD890" i="3"/>
  <c r="BC890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AK890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S890" i="3"/>
  <c r="R890" i="3"/>
  <c r="Q890" i="3"/>
  <c r="P890" i="3"/>
  <c r="O890" i="3"/>
  <c r="N890" i="3"/>
  <c r="M890" i="3"/>
  <c r="L890" i="3"/>
  <c r="K890" i="3"/>
  <c r="J890" i="3"/>
  <c r="I890" i="3"/>
  <c r="H890" i="3"/>
  <c r="BE889" i="3"/>
  <c r="BD889" i="3"/>
  <c r="BC889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AK889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S889" i="3"/>
  <c r="R889" i="3"/>
  <c r="Q889" i="3"/>
  <c r="P889" i="3"/>
  <c r="O889" i="3"/>
  <c r="N889" i="3"/>
  <c r="M889" i="3"/>
  <c r="L889" i="3"/>
  <c r="K889" i="3"/>
  <c r="J889" i="3"/>
  <c r="I889" i="3"/>
  <c r="H889" i="3"/>
  <c r="BE888" i="3"/>
  <c r="BD888" i="3"/>
  <c r="BC888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AK888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S888" i="3"/>
  <c r="R888" i="3"/>
  <c r="Q888" i="3"/>
  <c r="P888" i="3"/>
  <c r="O888" i="3"/>
  <c r="N888" i="3"/>
  <c r="M888" i="3"/>
  <c r="L888" i="3"/>
  <c r="K888" i="3"/>
  <c r="J888" i="3"/>
  <c r="I888" i="3"/>
  <c r="H888" i="3"/>
  <c r="BE887" i="3"/>
  <c r="BD887" i="3"/>
  <c r="BC887" i="3"/>
  <c r="BB887" i="3"/>
  <c r="BA887" i="3"/>
  <c r="AZ887" i="3"/>
  <c r="AY887" i="3"/>
  <c r="AX887" i="3"/>
  <c r="AW887" i="3"/>
  <c r="AV887" i="3"/>
  <c r="AU887" i="3"/>
  <c r="AT887" i="3"/>
  <c r="AS887" i="3"/>
  <c r="AR887" i="3"/>
  <c r="AQ887" i="3"/>
  <c r="AP887" i="3"/>
  <c r="AO887" i="3"/>
  <c r="AN887" i="3"/>
  <c r="AM887" i="3"/>
  <c r="AL887" i="3"/>
  <c r="AK887" i="3"/>
  <c r="AJ887" i="3"/>
  <c r="AI887" i="3"/>
  <c r="AH887" i="3"/>
  <c r="AG887" i="3"/>
  <c r="AF887" i="3"/>
  <c r="AE887" i="3"/>
  <c r="AD887" i="3"/>
  <c r="AC887" i="3"/>
  <c r="AB887" i="3"/>
  <c r="AA887" i="3"/>
  <c r="Z887" i="3"/>
  <c r="Y887" i="3"/>
  <c r="X887" i="3"/>
  <c r="W887" i="3"/>
  <c r="V887" i="3"/>
  <c r="U887" i="3"/>
  <c r="T887" i="3"/>
  <c r="S887" i="3"/>
  <c r="R887" i="3"/>
  <c r="Q887" i="3"/>
  <c r="P887" i="3"/>
  <c r="O887" i="3"/>
  <c r="N887" i="3"/>
  <c r="M887" i="3"/>
  <c r="L887" i="3"/>
  <c r="K887" i="3"/>
  <c r="J887" i="3"/>
  <c r="I887" i="3"/>
  <c r="H887" i="3"/>
  <c r="BE886" i="3"/>
  <c r="BD886" i="3"/>
  <c r="BC886" i="3"/>
  <c r="BB886" i="3"/>
  <c r="BA886" i="3"/>
  <c r="AZ886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AK886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S886" i="3"/>
  <c r="R886" i="3"/>
  <c r="Q886" i="3"/>
  <c r="P886" i="3"/>
  <c r="O886" i="3"/>
  <c r="N886" i="3"/>
  <c r="M886" i="3"/>
  <c r="L886" i="3"/>
  <c r="K886" i="3"/>
  <c r="J886" i="3"/>
  <c r="I886" i="3"/>
  <c r="H886" i="3"/>
  <c r="B886" i="3"/>
  <c r="BE885" i="3"/>
  <c r="BD885" i="3"/>
  <c r="BC885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AK885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S885" i="3"/>
  <c r="R885" i="3"/>
  <c r="Q885" i="3"/>
  <c r="P885" i="3"/>
  <c r="O885" i="3"/>
  <c r="N885" i="3"/>
  <c r="M885" i="3"/>
  <c r="L885" i="3"/>
  <c r="K885" i="3"/>
  <c r="J885" i="3"/>
  <c r="I885" i="3"/>
  <c r="H885" i="3"/>
  <c r="BE884" i="3"/>
  <c r="BD884" i="3"/>
  <c r="BC884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AK884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S884" i="3"/>
  <c r="R884" i="3"/>
  <c r="Q884" i="3"/>
  <c r="P884" i="3"/>
  <c r="O884" i="3"/>
  <c r="N884" i="3"/>
  <c r="M884" i="3"/>
  <c r="L884" i="3"/>
  <c r="K884" i="3"/>
  <c r="J884" i="3"/>
  <c r="I884" i="3"/>
  <c r="H884" i="3"/>
  <c r="BE883" i="3"/>
  <c r="BD883" i="3"/>
  <c r="BC883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AK883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S883" i="3"/>
  <c r="R883" i="3"/>
  <c r="Q883" i="3"/>
  <c r="P883" i="3"/>
  <c r="O883" i="3"/>
  <c r="N883" i="3"/>
  <c r="M883" i="3"/>
  <c r="L883" i="3"/>
  <c r="K883" i="3"/>
  <c r="J883" i="3"/>
  <c r="I883" i="3"/>
  <c r="H883" i="3"/>
  <c r="BE882" i="3"/>
  <c r="BD882" i="3"/>
  <c r="BC882" i="3"/>
  <c r="BB882" i="3"/>
  <c r="BA882" i="3"/>
  <c r="AZ882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AK882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S882" i="3"/>
  <c r="R882" i="3"/>
  <c r="Q882" i="3"/>
  <c r="P882" i="3"/>
  <c r="O882" i="3"/>
  <c r="N882" i="3"/>
  <c r="M882" i="3"/>
  <c r="L882" i="3"/>
  <c r="K882" i="3"/>
  <c r="J882" i="3"/>
  <c r="I882" i="3"/>
  <c r="H882" i="3"/>
  <c r="BE881" i="3"/>
  <c r="BD881" i="3"/>
  <c r="BC881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AK881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S881" i="3"/>
  <c r="R881" i="3"/>
  <c r="Q881" i="3"/>
  <c r="P881" i="3"/>
  <c r="O881" i="3"/>
  <c r="N881" i="3"/>
  <c r="M881" i="3"/>
  <c r="L881" i="3"/>
  <c r="K881" i="3"/>
  <c r="J881" i="3"/>
  <c r="I881" i="3"/>
  <c r="H881" i="3"/>
  <c r="BE880" i="3"/>
  <c r="BD880" i="3"/>
  <c r="BC880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AK880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S880" i="3"/>
  <c r="R880" i="3"/>
  <c r="Q880" i="3"/>
  <c r="P880" i="3"/>
  <c r="O880" i="3"/>
  <c r="N880" i="3"/>
  <c r="M880" i="3"/>
  <c r="L880" i="3"/>
  <c r="K880" i="3"/>
  <c r="J880" i="3"/>
  <c r="I880" i="3"/>
  <c r="H880" i="3"/>
  <c r="BE879" i="3"/>
  <c r="BD879" i="3"/>
  <c r="BC87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AK87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S879" i="3"/>
  <c r="R879" i="3"/>
  <c r="Q879" i="3"/>
  <c r="P879" i="3"/>
  <c r="O879" i="3"/>
  <c r="N879" i="3"/>
  <c r="M879" i="3"/>
  <c r="L879" i="3"/>
  <c r="K879" i="3"/>
  <c r="J879" i="3"/>
  <c r="I879" i="3"/>
  <c r="H879" i="3"/>
  <c r="BE878" i="3"/>
  <c r="BD878" i="3"/>
  <c r="BC87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AK87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S878" i="3"/>
  <c r="R878" i="3"/>
  <c r="Q878" i="3"/>
  <c r="P878" i="3"/>
  <c r="O878" i="3"/>
  <c r="N878" i="3"/>
  <c r="M878" i="3"/>
  <c r="L878" i="3"/>
  <c r="K878" i="3"/>
  <c r="J878" i="3"/>
  <c r="I878" i="3"/>
  <c r="H878" i="3"/>
  <c r="BE877" i="3"/>
  <c r="BD877" i="3"/>
  <c r="BC877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AK877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S877" i="3"/>
  <c r="R877" i="3"/>
  <c r="Q877" i="3"/>
  <c r="P877" i="3"/>
  <c r="O877" i="3"/>
  <c r="N877" i="3"/>
  <c r="M877" i="3"/>
  <c r="L877" i="3"/>
  <c r="K877" i="3"/>
  <c r="J877" i="3"/>
  <c r="I877" i="3"/>
  <c r="H877" i="3"/>
  <c r="BE876" i="3"/>
  <c r="BD876" i="3"/>
  <c r="BC876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AK876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S876" i="3"/>
  <c r="R876" i="3"/>
  <c r="Q876" i="3"/>
  <c r="P876" i="3"/>
  <c r="O876" i="3"/>
  <c r="N876" i="3"/>
  <c r="M876" i="3"/>
  <c r="L876" i="3"/>
  <c r="K876" i="3"/>
  <c r="J876" i="3"/>
  <c r="I876" i="3"/>
  <c r="H876" i="3"/>
  <c r="BE875" i="3"/>
  <c r="BD875" i="3"/>
  <c r="BC875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AK875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S875" i="3"/>
  <c r="R875" i="3"/>
  <c r="Q875" i="3"/>
  <c r="P875" i="3"/>
  <c r="O875" i="3"/>
  <c r="N875" i="3"/>
  <c r="M875" i="3"/>
  <c r="L875" i="3"/>
  <c r="K875" i="3"/>
  <c r="J875" i="3"/>
  <c r="I875" i="3"/>
  <c r="H875" i="3"/>
  <c r="BE874" i="3"/>
  <c r="BD874" i="3"/>
  <c r="BC874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AK874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S874" i="3"/>
  <c r="R874" i="3"/>
  <c r="Q874" i="3"/>
  <c r="P874" i="3"/>
  <c r="O874" i="3"/>
  <c r="N874" i="3"/>
  <c r="M874" i="3"/>
  <c r="L874" i="3"/>
  <c r="K874" i="3"/>
  <c r="J874" i="3"/>
  <c r="I874" i="3"/>
  <c r="H874" i="3"/>
  <c r="BE873" i="3"/>
  <c r="BD873" i="3"/>
  <c r="BC873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AK873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S873" i="3"/>
  <c r="R873" i="3"/>
  <c r="Q873" i="3"/>
  <c r="P873" i="3"/>
  <c r="O873" i="3"/>
  <c r="N873" i="3"/>
  <c r="M873" i="3"/>
  <c r="L873" i="3"/>
  <c r="K873" i="3"/>
  <c r="J873" i="3"/>
  <c r="I873" i="3"/>
  <c r="H873" i="3"/>
  <c r="BE872" i="3"/>
  <c r="BD872" i="3"/>
  <c r="BC872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AK872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S872" i="3"/>
  <c r="R872" i="3"/>
  <c r="Q872" i="3"/>
  <c r="P872" i="3"/>
  <c r="O872" i="3"/>
  <c r="N872" i="3"/>
  <c r="M872" i="3"/>
  <c r="L872" i="3"/>
  <c r="K872" i="3"/>
  <c r="J872" i="3"/>
  <c r="I872" i="3"/>
  <c r="H872" i="3"/>
  <c r="BE871" i="3"/>
  <c r="BD871" i="3"/>
  <c r="BC871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AK871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S871" i="3"/>
  <c r="R871" i="3"/>
  <c r="Q871" i="3"/>
  <c r="P871" i="3"/>
  <c r="O871" i="3"/>
  <c r="N871" i="3"/>
  <c r="M871" i="3"/>
  <c r="L871" i="3"/>
  <c r="K871" i="3"/>
  <c r="J871" i="3"/>
  <c r="I871" i="3"/>
  <c r="H871" i="3"/>
  <c r="BE870" i="3"/>
  <c r="BD870" i="3"/>
  <c r="BC870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AK870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S870" i="3"/>
  <c r="R870" i="3"/>
  <c r="Q870" i="3"/>
  <c r="P870" i="3"/>
  <c r="O870" i="3"/>
  <c r="N870" i="3"/>
  <c r="M870" i="3"/>
  <c r="L870" i="3"/>
  <c r="K870" i="3"/>
  <c r="J870" i="3"/>
  <c r="I870" i="3"/>
  <c r="H870" i="3"/>
  <c r="BE869" i="3"/>
  <c r="BD869" i="3"/>
  <c r="BC869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K869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S869" i="3"/>
  <c r="R869" i="3"/>
  <c r="Q869" i="3"/>
  <c r="P869" i="3"/>
  <c r="O869" i="3"/>
  <c r="N869" i="3"/>
  <c r="M869" i="3"/>
  <c r="L869" i="3"/>
  <c r="K869" i="3"/>
  <c r="J869" i="3"/>
  <c r="I869" i="3"/>
  <c r="H869" i="3"/>
  <c r="BE868" i="3"/>
  <c r="BD868" i="3"/>
  <c r="BC868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AK868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S868" i="3"/>
  <c r="R868" i="3"/>
  <c r="Q868" i="3"/>
  <c r="P868" i="3"/>
  <c r="O868" i="3"/>
  <c r="N868" i="3"/>
  <c r="M868" i="3"/>
  <c r="L868" i="3"/>
  <c r="K868" i="3"/>
  <c r="J868" i="3"/>
  <c r="I868" i="3"/>
  <c r="H868" i="3"/>
  <c r="BE867" i="3"/>
  <c r="BD867" i="3"/>
  <c r="BC867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AK867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S867" i="3"/>
  <c r="R867" i="3"/>
  <c r="Q867" i="3"/>
  <c r="P867" i="3"/>
  <c r="O867" i="3"/>
  <c r="N867" i="3"/>
  <c r="M867" i="3"/>
  <c r="L867" i="3"/>
  <c r="K867" i="3"/>
  <c r="J867" i="3"/>
  <c r="I867" i="3"/>
  <c r="H867" i="3"/>
  <c r="BE866" i="3"/>
  <c r="BD866" i="3"/>
  <c r="BC866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AK866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S866" i="3"/>
  <c r="R866" i="3"/>
  <c r="Q866" i="3"/>
  <c r="P866" i="3"/>
  <c r="O866" i="3"/>
  <c r="N866" i="3"/>
  <c r="M866" i="3"/>
  <c r="L866" i="3"/>
  <c r="K866" i="3"/>
  <c r="J866" i="3"/>
  <c r="I866" i="3"/>
  <c r="H866" i="3"/>
  <c r="BE865" i="3"/>
  <c r="BD865" i="3"/>
  <c r="BC865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AK865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S865" i="3"/>
  <c r="R865" i="3"/>
  <c r="Q865" i="3"/>
  <c r="P865" i="3"/>
  <c r="O865" i="3"/>
  <c r="N865" i="3"/>
  <c r="M865" i="3"/>
  <c r="L865" i="3"/>
  <c r="K865" i="3"/>
  <c r="J865" i="3"/>
  <c r="I865" i="3"/>
  <c r="H865" i="3"/>
  <c r="BE864" i="3"/>
  <c r="BD864" i="3"/>
  <c r="BC864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AK864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S864" i="3"/>
  <c r="R864" i="3"/>
  <c r="Q864" i="3"/>
  <c r="P864" i="3"/>
  <c r="O864" i="3"/>
  <c r="N864" i="3"/>
  <c r="M864" i="3"/>
  <c r="L864" i="3"/>
  <c r="K864" i="3"/>
  <c r="J864" i="3"/>
  <c r="I864" i="3"/>
  <c r="H864" i="3"/>
  <c r="BE863" i="3"/>
  <c r="BD863" i="3"/>
  <c r="BC863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AK863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S863" i="3"/>
  <c r="R863" i="3"/>
  <c r="Q863" i="3"/>
  <c r="P863" i="3"/>
  <c r="O863" i="3"/>
  <c r="N863" i="3"/>
  <c r="M863" i="3"/>
  <c r="L863" i="3"/>
  <c r="K863" i="3"/>
  <c r="J863" i="3"/>
  <c r="I863" i="3"/>
  <c r="H863" i="3"/>
  <c r="BE862" i="3"/>
  <c r="BD862" i="3"/>
  <c r="BC862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AK862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S862" i="3"/>
  <c r="R862" i="3"/>
  <c r="Q862" i="3"/>
  <c r="P862" i="3"/>
  <c r="O862" i="3"/>
  <c r="N862" i="3"/>
  <c r="M862" i="3"/>
  <c r="L862" i="3"/>
  <c r="K862" i="3"/>
  <c r="J862" i="3"/>
  <c r="I862" i="3"/>
  <c r="H862" i="3"/>
  <c r="BE861" i="3"/>
  <c r="BD861" i="3"/>
  <c r="BC861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AK861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S861" i="3"/>
  <c r="R861" i="3"/>
  <c r="Q861" i="3"/>
  <c r="P861" i="3"/>
  <c r="O861" i="3"/>
  <c r="N861" i="3"/>
  <c r="M861" i="3"/>
  <c r="L861" i="3"/>
  <c r="K861" i="3"/>
  <c r="J861" i="3"/>
  <c r="I861" i="3"/>
  <c r="H861" i="3"/>
  <c r="BE860" i="3"/>
  <c r="BD860" i="3"/>
  <c r="BC860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AK860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S860" i="3"/>
  <c r="R860" i="3"/>
  <c r="Q860" i="3"/>
  <c r="P860" i="3"/>
  <c r="O860" i="3"/>
  <c r="N860" i="3"/>
  <c r="M860" i="3"/>
  <c r="L860" i="3"/>
  <c r="K860" i="3"/>
  <c r="J860" i="3"/>
  <c r="I860" i="3"/>
  <c r="H860" i="3"/>
  <c r="BE859" i="3"/>
  <c r="BD859" i="3"/>
  <c r="BC859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AK859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S859" i="3"/>
  <c r="R859" i="3"/>
  <c r="Q859" i="3"/>
  <c r="P859" i="3"/>
  <c r="O859" i="3"/>
  <c r="N859" i="3"/>
  <c r="M859" i="3"/>
  <c r="L859" i="3"/>
  <c r="K859" i="3"/>
  <c r="J859" i="3"/>
  <c r="I859" i="3"/>
  <c r="H859" i="3"/>
  <c r="BE858" i="3"/>
  <c r="BD858" i="3"/>
  <c r="BC858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AK858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S858" i="3"/>
  <c r="R858" i="3"/>
  <c r="Q858" i="3"/>
  <c r="P858" i="3"/>
  <c r="O858" i="3"/>
  <c r="N858" i="3"/>
  <c r="M858" i="3"/>
  <c r="L858" i="3"/>
  <c r="K858" i="3"/>
  <c r="J858" i="3"/>
  <c r="I858" i="3"/>
  <c r="H858" i="3"/>
  <c r="BE857" i="3"/>
  <c r="BD857" i="3"/>
  <c r="BC857" i="3"/>
  <c r="BB857" i="3"/>
  <c r="BA857" i="3"/>
  <c r="AZ857" i="3"/>
  <c r="AY857" i="3"/>
  <c r="AX857" i="3"/>
  <c r="AW857" i="3"/>
  <c r="AV857" i="3"/>
  <c r="AU857" i="3"/>
  <c r="AT857" i="3"/>
  <c r="AS857" i="3"/>
  <c r="AR857" i="3"/>
  <c r="AQ857" i="3"/>
  <c r="AP857" i="3"/>
  <c r="AO857" i="3"/>
  <c r="AN857" i="3"/>
  <c r="AM857" i="3"/>
  <c r="AL857" i="3"/>
  <c r="AK857" i="3"/>
  <c r="AJ857" i="3"/>
  <c r="AI857" i="3"/>
  <c r="AH857" i="3"/>
  <c r="AG857" i="3"/>
  <c r="AF857" i="3"/>
  <c r="AE857" i="3"/>
  <c r="AD857" i="3"/>
  <c r="AC857" i="3"/>
  <c r="AB857" i="3"/>
  <c r="AA857" i="3"/>
  <c r="Z857" i="3"/>
  <c r="Y857" i="3"/>
  <c r="X857" i="3"/>
  <c r="W857" i="3"/>
  <c r="V857" i="3"/>
  <c r="U857" i="3"/>
  <c r="T857" i="3"/>
  <c r="S857" i="3"/>
  <c r="R857" i="3"/>
  <c r="Q857" i="3"/>
  <c r="P857" i="3"/>
  <c r="O857" i="3"/>
  <c r="N857" i="3"/>
  <c r="M857" i="3"/>
  <c r="L857" i="3"/>
  <c r="K857" i="3"/>
  <c r="J857" i="3"/>
  <c r="I857" i="3"/>
  <c r="H857" i="3"/>
  <c r="BE856" i="3"/>
  <c r="BD856" i="3"/>
  <c r="BC856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AK856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S856" i="3"/>
  <c r="R856" i="3"/>
  <c r="Q856" i="3"/>
  <c r="P856" i="3"/>
  <c r="O856" i="3"/>
  <c r="N856" i="3"/>
  <c r="M856" i="3"/>
  <c r="L856" i="3"/>
  <c r="K856" i="3"/>
  <c r="J856" i="3"/>
  <c r="I856" i="3"/>
  <c r="H856" i="3"/>
  <c r="BE855" i="3"/>
  <c r="BD855" i="3"/>
  <c r="BC855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AK855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S855" i="3"/>
  <c r="R855" i="3"/>
  <c r="Q855" i="3"/>
  <c r="P855" i="3"/>
  <c r="O855" i="3"/>
  <c r="N855" i="3"/>
  <c r="M855" i="3"/>
  <c r="L855" i="3"/>
  <c r="K855" i="3"/>
  <c r="J855" i="3"/>
  <c r="I855" i="3"/>
  <c r="H855" i="3"/>
  <c r="BE854" i="3"/>
  <c r="BD854" i="3"/>
  <c r="BC854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AK854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S854" i="3"/>
  <c r="R854" i="3"/>
  <c r="Q854" i="3"/>
  <c r="P854" i="3"/>
  <c r="O854" i="3"/>
  <c r="N854" i="3"/>
  <c r="M854" i="3"/>
  <c r="L854" i="3"/>
  <c r="K854" i="3"/>
  <c r="J854" i="3"/>
  <c r="I854" i="3"/>
  <c r="H854" i="3"/>
  <c r="BE853" i="3"/>
  <c r="BD853" i="3"/>
  <c r="BC853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AK853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S853" i="3"/>
  <c r="R853" i="3"/>
  <c r="Q853" i="3"/>
  <c r="P853" i="3"/>
  <c r="O853" i="3"/>
  <c r="N853" i="3"/>
  <c r="M853" i="3"/>
  <c r="L853" i="3"/>
  <c r="K853" i="3"/>
  <c r="J853" i="3"/>
  <c r="I853" i="3"/>
  <c r="H853" i="3"/>
  <c r="BE852" i="3"/>
  <c r="BD852" i="3"/>
  <c r="BC852" i="3"/>
  <c r="BB852" i="3"/>
  <c r="BA852" i="3"/>
  <c r="AZ852" i="3"/>
  <c r="AY852" i="3"/>
  <c r="AX852" i="3"/>
  <c r="AW852" i="3"/>
  <c r="AV852" i="3"/>
  <c r="AU852" i="3"/>
  <c r="AT852" i="3"/>
  <c r="AS852" i="3"/>
  <c r="AR852" i="3"/>
  <c r="AQ852" i="3"/>
  <c r="AP852" i="3"/>
  <c r="AO852" i="3"/>
  <c r="AN852" i="3"/>
  <c r="AM852" i="3"/>
  <c r="AL852" i="3"/>
  <c r="AK852" i="3"/>
  <c r="AJ852" i="3"/>
  <c r="AI852" i="3"/>
  <c r="AH852" i="3"/>
  <c r="AG852" i="3"/>
  <c r="AF852" i="3"/>
  <c r="AE852" i="3"/>
  <c r="AD852" i="3"/>
  <c r="AC852" i="3"/>
  <c r="AB852" i="3"/>
  <c r="AA852" i="3"/>
  <c r="Z852" i="3"/>
  <c r="Y852" i="3"/>
  <c r="X852" i="3"/>
  <c r="W852" i="3"/>
  <c r="V852" i="3"/>
  <c r="U852" i="3"/>
  <c r="T852" i="3"/>
  <c r="S852" i="3"/>
  <c r="R852" i="3"/>
  <c r="Q852" i="3"/>
  <c r="P852" i="3"/>
  <c r="O852" i="3"/>
  <c r="N852" i="3"/>
  <c r="M852" i="3"/>
  <c r="L852" i="3"/>
  <c r="K852" i="3"/>
  <c r="J852" i="3"/>
  <c r="I852" i="3"/>
  <c r="H852" i="3"/>
  <c r="BE851" i="3"/>
  <c r="BD851" i="3"/>
  <c r="BC851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AK851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S851" i="3"/>
  <c r="R851" i="3"/>
  <c r="Q851" i="3"/>
  <c r="P851" i="3"/>
  <c r="O851" i="3"/>
  <c r="N851" i="3"/>
  <c r="M851" i="3"/>
  <c r="L851" i="3"/>
  <c r="K851" i="3"/>
  <c r="J851" i="3"/>
  <c r="I851" i="3"/>
  <c r="H851" i="3"/>
  <c r="BE850" i="3"/>
  <c r="BD850" i="3"/>
  <c r="BC850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AK850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S850" i="3"/>
  <c r="R850" i="3"/>
  <c r="Q850" i="3"/>
  <c r="P850" i="3"/>
  <c r="O850" i="3"/>
  <c r="N850" i="3"/>
  <c r="M850" i="3"/>
  <c r="L850" i="3"/>
  <c r="K850" i="3"/>
  <c r="J850" i="3"/>
  <c r="I850" i="3"/>
  <c r="H850" i="3"/>
  <c r="BE849" i="3"/>
  <c r="BD849" i="3"/>
  <c r="BC849" i="3"/>
  <c r="BB849" i="3"/>
  <c r="BA849" i="3"/>
  <c r="AZ849" i="3"/>
  <c r="AY849" i="3"/>
  <c r="AX849" i="3"/>
  <c r="AW849" i="3"/>
  <c r="AV849" i="3"/>
  <c r="AU849" i="3"/>
  <c r="AT849" i="3"/>
  <c r="AS849" i="3"/>
  <c r="AR849" i="3"/>
  <c r="AQ849" i="3"/>
  <c r="AP849" i="3"/>
  <c r="AO849" i="3"/>
  <c r="AN849" i="3"/>
  <c r="AM849" i="3"/>
  <c r="AL849" i="3"/>
  <c r="AK849" i="3"/>
  <c r="AJ849" i="3"/>
  <c r="AI849" i="3"/>
  <c r="AH849" i="3"/>
  <c r="AG849" i="3"/>
  <c r="AF849" i="3"/>
  <c r="AE849" i="3"/>
  <c r="AD849" i="3"/>
  <c r="AC849" i="3"/>
  <c r="AB849" i="3"/>
  <c r="AA849" i="3"/>
  <c r="Z849" i="3"/>
  <c r="Y849" i="3"/>
  <c r="X849" i="3"/>
  <c r="W849" i="3"/>
  <c r="V849" i="3"/>
  <c r="U849" i="3"/>
  <c r="T849" i="3"/>
  <c r="S849" i="3"/>
  <c r="R849" i="3"/>
  <c r="Q849" i="3"/>
  <c r="P849" i="3"/>
  <c r="O849" i="3"/>
  <c r="N849" i="3"/>
  <c r="M849" i="3"/>
  <c r="L849" i="3"/>
  <c r="K849" i="3"/>
  <c r="J849" i="3"/>
  <c r="I849" i="3"/>
  <c r="H849" i="3"/>
  <c r="BE848" i="3"/>
  <c r="BD848" i="3"/>
  <c r="BC848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AK848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S848" i="3"/>
  <c r="R848" i="3"/>
  <c r="Q848" i="3"/>
  <c r="P848" i="3"/>
  <c r="O848" i="3"/>
  <c r="N848" i="3"/>
  <c r="M848" i="3"/>
  <c r="L848" i="3"/>
  <c r="K848" i="3"/>
  <c r="J848" i="3"/>
  <c r="I848" i="3"/>
  <c r="H848" i="3"/>
  <c r="BE847" i="3"/>
  <c r="BD847" i="3"/>
  <c r="BC847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AK847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S847" i="3"/>
  <c r="R847" i="3"/>
  <c r="Q847" i="3"/>
  <c r="P847" i="3"/>
  <c r="O847" i="3"/>
  <c r="N847" i="3"/>
  <c r="M847" i="3"/>
  <c r="L847" i="3"/>
  <c r="K847" i="3"/>
  <c r="J847" i="3"/>
  <c r="I847" i="3"/>
  <c r="H847" i="3"/>
  <c r="BE846" i="3"/>
  <c r="BD846" i="3"/>
  <c r="BC846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AK846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S846" i="3"/>
  <c r="R846" i="3"/>
  <c r="Q846" i="3"/>
  <c r="P846" i="3"/>
  <c r="O846" i="3"/>
  <c r="N846" i="3"/>
  <c r="M846" i="3"/>
  <c r="L846" i="3"/>
  <c r="K846" i="3"/>
  <c r="J846" i="3"/>
  <c r="I846" i="3"/>
  <c r="H846" i="3"/>
  <c r="BE845" i="3"/>
  <c r="BD845" i="3"/>
  <c r="BC845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AK845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S845" i="3"/>
  <c r="R845" i="3"/>
  <c r="Q845" i="3"/>
  <c r="P845" i="3"/>
  <c r="O845" i="3"/>
  <c r="N845" i="3"/>
  <c r="M845" i="3"/>
  <c r="L845" i="3"/>
  <c r="K845" i="3"/>
  <c r="J845" i="3"/>
  <c r="I845" i="3"/>
  <c r="H845" i="3"/>
  <c r="BE844" i="3"/>
  <c r="BD844" i="3"/>
  <c r="BC844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AK844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S844" i="3"/>
  <c r="R844" i="3"/>
  <c r="Q844" i="3"/>
  <c r="P844" i="3"/>
  <c r="O844" i="3"/>
  <c r="N844" i="3"/>
  <c r="M844" i="3"/>
  <c r="L844" i="3"/>
  <c r="K844" i="3"/>
  <c r="J844" i="3"/>
  <c r="I844" i="3"/>
  <c r="H844" i="3"/>
  <c r="BE843" i="3"/>
  <c r="BD843" i="3"/>
  <c r="BC843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AK843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S843" i="3"/>
  <c r="R843" i="3"/>
  <c r="Q843" i="3"/>
  <c r="P843" i="3"/>
  <c r="O843" i="3"/>
  <c r="N843" i="3"/>
  <c r="M843" i="3"/>
  <c r="L843" i="3"/>
  <c r="K843" i="3"/>
  <c r="J843" i="3"/>
  <c r="I843" i="3"/>
  <c r="H843" i="3"/>
  <c r="BE842" i="3"/>
  <c r="BD842" i="3"/>
  <c r="BC842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AK842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S842" i="3"/>
  <c r="R842" i="3"/>
  <c r="Q842" i="3"/>
  <c r="P842" i="3"/>
  <c r="O842" i="3"/>
  <c r="N842" i="3"/>
  <c r="M842" i="3"/>
  <c r="L842" i="3"/>
  <c r="K842" i="3"/>
  <c r="J842" i="3"/>
  <c r="I842" i="3"/>
  <c r="H842" i="3"/>
  <c r="BE841" i="3"/>
  <c r="BD841" i="3"/>
  <c r="BC841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AK841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S841" i="3"/>
  <c r="R841" i="3"/>
  <c r="Q841" i="3"/>
  <c r="P841" i="3"/>
  <c r="O841" i="3"/>
  <c r="N841" i="3"/>
  <c r="M841" i="3"/>
  <c r="L841" i="3"/>
  <c r="K841" i="3"/>
  <c r="J841" i="3"/>
  <c r="I841" i="3"/>
  <c r="H841" i="3"/>
  <c r="BE840" i="3"/>
  <c r="BD840" i="3"/>
  <c r="BC840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AK840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S840" i="3"/>
  <c r="R840" i="3"/>
  <c r="Q840" i="3"/>
  <c r="P840" i="3"/>
  <c r="O840" i="3"/>
  <c r="N840" i="3"/>
  <c r="M840" i="3"/>
  <c r="L840" i="3"/>
  <c r="K840" i="3"/>
  <c r="J840" i="3"/>
  <c r="I840" i="3"/>
  <c r="H840" i="3"/>
  <c r="BE839" i="3"/>
  <c r="BD839" i="3"/>
  <c r="BC839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AK839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S839" i="3"/>
  <c r="R839" i="3"/>
  <c r="Q839" i="3"/>
  <c r="P839" i="3"/>
  <c r="O839" i="3"/>
  <c r="N839" i="3"/>
  <c r="M839" i="3"/>
  <c r="L839" i="3"/>
  <c r="K839" i="3"/>
  <c r="J839" i="3"/>
  <c r="I839" i="3"/>
  <c r="H839" i="3"/>
  <c r="BE838" i="3"/>
  <c r="BD838" i="3"/>
  <c r="BC838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AK838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S838" i="3"/>
  <c r="R838" i="3"/>
  <c r="Q838" i="3"/>
  <c r="P838" i="3"/>
  <c r="O838" i="3"/>
  <c r="N838" i="3"/>
  <c r="M838" i="3"/>
  <c r="L838" i="3"/>
  <c r="K838" i="3"/>
  <c r="J838" i="3"/>
  <c r="I838" i="3"/>
  <c r="H838" i="3"/>
  <c r="BE837" i="3"/>
  <c r="BD837" i="3"/>
  <c r="BC837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837" i="3"/>
  <c r="AO837" i="3"/>
  <c r="AN837" i="3"/>
  <c r="AM837" i="3"/>
  <c r="AL837" i="3"/>
  <c r="AK837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X837" i="3"/>
  <c r="W837" i="3"/>
  <c r="V837" i="3"/>
  <c r="U837" i="3"/>
  <c r="T837" i="3"/>
  <c r="S837" i="3"/>
  <c r="R837" i="3"/>
  <c r="Q837" i="3"/>
  <c r="P837" i="3"/>
  <c r="O837" i="3"/>
  <c r="N837" i="3"/>
  <c r="M837" i="3"/>
  <c r="L837" i="3"/>
  <c r="K837" i="3"/>
  <c r="J837" i="3"/>
  <c r="I837" i="3"/>
  <c r="H837" i="3"/>
  <c r="BE836" i="3"/>
  <c r="BD836" i="3"/>
  <c r="BC836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836" i="3"/>
  <c r="AM836" i="3"/>
  <c r="AL836" i="3"/>
  <c r="AK836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X836" i="3"/>
  <c r="W836" i="3"/>
  <c r="V836" i="3"/>
  <c r="U836" i="3"/>
  <c r="T836" i="3"/>
  <c r="S836" i="3"/>
  <c r="R836" i="3"/>
  <c r="Q836" i="3"/>
  <c r="P836" i="3"/>
  <c r="O836" i="3"/>
  <c r="N836" i="3"/>
  <c r="M836" i="3"/>
  <c r="L836" i="3"/>
  <c r="K836" i="3"/>
  <c r="J836" i="3"/>
  <c r="I836" i="3"/>
  <c r="H836" i="3"/>
  <c r="BE835" i="3"/>
  <c r="BD835" i="3"/>
  <c r="BC835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AK835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S835" i="3"/>
  <c r="R835" i="3"/>
  <c r="Q835" i="3"/>
  <c r="P835" i="3"/>
  <c r="O835" i="3"/>
  <c r="N835" i="3"/>
  <c r="M835" i="3"/>
  <c r="L835" i="3"/>
  <c r="K835" i="3"/>
  <c r="J835" i="3"/>
  <c r="I835" i="3"/>
  <c r="H835" i="3"/>
  <c r="BE834" i="3"/>
  <c r="BD834" i="3"/>
  <c r="BC834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AK834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S834" i="3"/>
  <c r="R834" i="3"/>
  <c r="Q834" i="3"/>
  <c r="P834" i="3"/>
  <c r="O834" i="3"/>
  <c r="N834" i="3"/>
  <c r="M834" i="3"/>
  <c r="L834" i="3"/>
  <c r="K834" i="3"/>
  <c r="J834" i="3"/>
  <c r="I834" i="3"/>
  <c r="H834" i="3"/>
  <c r="BE833" i="3"/>
  <c r="BD833" i="3"/>
  <c r="BC833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AK833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S833" i="3"/>
  <c r="R833" i="3"/>
  <c r="Q833" i="3"/>
  <c r="P833" i="3"/>
  <c r="O833" i="3"/>
  <c r="N833" i="3"/>
  <c r="M833" i="3"/>
  <c r="L833" i="3"/>
  <c r="K833" i="3"/>
  <c r="J833" i="3"/>
  <c r="I833" i="3"/>
  <c r="H833" i="3"/>
  <c r="BE832" i="3"/>
  <c r="BD832" i="3"/>
  <c r="BC832" i="3"/>
  <c r="BB832" i="3"/>
  <c r="BA832" i="3"/>
  <c r="AZ832" i="3"/>
  <c r="AY832" i="3"/>
  <c r="AX832" i="3"/>
  <c r="AW832" i="3"/>
  <c r="AV832" i="3"/>
  <c r="AU832" i="3"/>
  <c r="AT832" i="3"/>
  <c r="AS832" i="3"/>
  <c r="AR832" i="3"/>
  <c r="AQ832" i="3"/>
  <c r="AP832" i="3"/>
  <c r="AO832" i="3"/>
  <c r="AN832" i="3"/>
  <c r="AM832" i="3"/>
  <c r="AL832" i="3"/>
  <c r="AK832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X832" i="3"/>
  <c r="W832" i="3"/>
  <c r="V832" i="3"/>
  <c r="U832" i="3"/>
  <c r="T832" i="3"/>
  <c r="S832" i="3"/>
  <c r="R832" i="3"/>
  <c r="Q832" i="3"/>
  <c r="P832" i="3"/>
  <c r="O832" i="3"/>
  <c r="N832" i="3"/>
  <c r="M832" i="3"/>
  <c r="L832" i="3"/>
  <c r="K832" i="3"/>
  <c r="J832" i="3"/>
  <c r="I832" i="3"/>
  <c r="H832" i="3"/>
  <c r="BE831" i="3"/>
  <c r="BD831" i="3"/>
  <c r="BC831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AK831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X831" i="3"/>
  <c r="W831" i="3"/>
  <c r="V831" i="3"/>
  <c r="U831" i="3"/>
  <c r="T831" i="3"/>
  <c r="S831" i="3"/>
  <c r="R831" i="3"/>
  <c r="Q831" i="3"/>
  <c r="P831" i="3"/>
  <c r="O831" i="3"/>
  <c r="N831" i="3"/>
  <c r="M831" i="3"/>
  <c r="L831" i="3"/>
  <c r="K831" i="3"/>
  <c r="J831" i="3"/>
  <c r="I831" i="3"/>
  <c r="H831" i="3"/>
  <c r="BE830" i="3"/>
  <c r="BD830" i="3"/>
  <c r="BC830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AK830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S830" i="3"/>
  <c r="R830" i="3"/>
  <c r="Q830" i="3"/>
  <c r="P830" i="3"/>
  <c r="O830" i="3"/>
  <c r="N830" i="3"/>
  <c r="M830" i="3"/>
  <c r="L830" i="3"/>
  <c r="K830" i="3"/>
  <c r="J830" i="3"/>
  <c r="I830" i="3"/>
  <c r="D830" i="3" s="1"/>
  <c r="H830" i="3"/>
  <c r="BE829" i="3"/>
  <c r="BD829" i="3"/>
  <c r="BC829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AK829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S829" i="3"/>
  <c r="R829" i="3"/>
  <c r="Q829" i="3"/>
  <c r="P829" i="3"/>
  <c r="O829" i="3"/>
  <c r="N829" i="3"/>
  <c r="M829" i="3"/>
  <c r="L829" i="3"/>
  <c r="K829" i="3"/>
  <c r="J829" i="3"/>
  <c r="I829" i="3"/>
  <c r="H829" i="3"/>
  <c r="BE828" i="3"/>
  <c r="BD828" i="3"/>
  <c r="BC828" i="3"/>
  <c r="BB828" i="3"/>
  <c r="BA828" i="3"/>
  <c r="AZ828" i="3"/>
  <c r="AY828" i="3"/>
  <c r="AX828" i="3"/>
  <c r="AW828" i="3"/>
  <c r="AV828" i="3"/>
  <c r="AU828" i="3"/>
  <c r="AT828" i="3"/>
  <c r="AS828" i="3"/>
  <c r="AR828" i="3"/>
  <c r="AQ828" i="3"/>
  <c r="AP828" i="3"/>
  <c r="AO828" i="3"/>
  <c r="AN828" i="3"/>
  <c r="AM828" i="3"/>
  <c r="AL828" i="3"/>
  <c r="AK828" i="3"/>
  <c r="AJ828" i="3"/>
  <c r="AI828" i="3"/>
  <c r="AH828" i="3"/>
  <c r="AG828" i="3"/>
  <c r="AF828" i="3"/>
  <c r="AE828" i="3"/>
  <c r="AD828" i="3"/>
  <c r="AC828" i="3"/>
  <c r="AB828" i="3"/>
  <c r="AA828" i="3"/>
  <c r="Z828" i="3"/>
  <c r="Y828" i="3"/>
  <c r="X828" i="3"/>
  <c r="W828" i="3"/>
  <c r="V828" i="3"/>
  <c r="U828" i="3"/>
  <c r="T828" i="3"/>
  <c r="S828" i="3"/>
  <c r="R828" i="3"/>
  <c r="Q828" i="3"/>
  <c r="P828" i="3"/>
  <c r="O828" i="3"/>
  <c r="N828" i="3"/>
  <c r="M828" i="3"/>
  <c r="L828" i="3"/>
  <c r="K828" i="3"/>
  <c r="J828" i="3"/>
  <c r="I828" i="3"/>
  <c r="H828" i="3"/>
  <c r="BE827" i="3"/>
  <c r="BD827" i="3"/>
  <c r="BC827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AK827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S827" i="3"/>
  <c r="R827" i="3"/>
  <c r="Q827" i="3"/>
  <c r="P827" i="3"/>
  <c r="O827" i="3"/>
  <c r="N827" i="3"/>
  <c r="M827" i="3"/>
  <c r="L827" i="3"/>
  <c r="K827" i="3"/>
  <c r="J827" i="3"/>
  <c r="I827" i="3"/>
  <c r="H827" i="3"/>
  <c r="BE826" i="3"/>
  <c r="BD826" i="3"/>
  <c r="BC826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AK826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S826" i="3"/>
  <c r="R826" i="3"/>
  <c r="Q826" i="3"/>
  <c r="P826" i="3"/>
  <c r="O826" i="3"/>
  <c r="N826" i="3"/>
  <c r="M826" i="3"/>
  <c r="L826" i="3"/>
  <c r="K826" i="3"/>
  <c r="J826" i="3"/>
  <c r="I826" i="3"/>
  <c r="H826" i="3"/>
  <c r="BE825" i="3"/>
  <c r="BD825" i="3"/>
  <c r="BC825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AK825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S825" i="3"/>
  <c r="R825" i="3"/>
  <c r="Q825" i="3"/>
  <c r="P825" i="3"/>
  <c r="O825" i="3"/>
  <c r="N825" i="3"/>
  <c r="M825" i="3"/>
  <c r="L825" i="3"/>
  <c r="K825" i="3"/>
  <c r="J825" i="3"/>
  <c r="I825" i="3"/>
  <c r="H825" i="3"/>
  <c r="BE824" i="3"/>
  <c r="BD824" i="3"/>
  <c r="BC824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AK824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S824" i="3"/>
  <c r="R824" i="3"/>
  <c r="Q824" i="3"/>
  <c r="P824" i="3"/>
  <c r="O824" i="3"/>
  <c r="N824" i="3"/>
  <c r="M824" i="3"/>
  <c r="L824" i="3"/>
  <c r="K824" i="3"/>
  <c r="J824" i="3"/>
  <c r="I824" i="3"/>
  <c r="H824" i="3"/>
  <c r="BE823" i="3"/>
  <c r="BD823" i="3"/>
  <c r="BC823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AK823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S823" i="3"/>
  <c r="R823" i="3"/>
  <c r="Q823" i="3"/>
  <c r="P823" i="3"/>
  <c r="O823" i="3"/>
  <c r="N823" i="3"/>
  <c r="M823" i="3"/>
  <c r="L823" i="3"/>
  <c r="K823" i="3"/>
  <c r="J823" i="3"/>
  <c r="I823" i="3"/>
  <c r="H823" i="3"/>
  <c r="BE822" i="3"/>
  <c r="BD822" i="3"/>
  <c r="BC822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AK822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S822" i="3"/>
  <c r="R822" i="3"/>
  <c r="Q822" i="3"/>
  <c r="P822" i="3"/>
  <c r="O822" i="3"/>
  <c r="N822" i="3"/>
  <c r="M822" i="3"/>
  <c r="L822" i="3"/>
  <c r="K822" i="3"/>
  <c r="J822" i="3"/>
  <c r="I822" i="3"/>
  <c r="H822" i="3"/>
  <c r="G800" i="3"/>
  <c r="F800" i="3"/>
  <c r="L192" i="5" s="1"/>
  <c r="T192" i="5" s="1"/>
  <c r="E800" i="3"/>
  <c r="I192" i="5" s="1"/>
  <c r="Q192" i="5" s="1"/>
  <c r="D800" i="3"/>
  <c r="C800" i="3"/>
  <c r="F192" i="5" s="1"/>
  <c r="N192" i="5" s="1"/>
  <c r="G799" i="3"/>
  <c r="F799" i="3"/>
  <c r="L191" i="5" s="1"/>
  <c r="T191" i="5" s="1"/>
  <c r="E799" i="3"/>
  <c r="I191" i="5" s="1"/>
  <c r="Q191" i="5" s="1"/>
  <c r="D799" i="3"/>
  <c r="C799" i="3"/>
  <c r="F191" i="5" s="1"/>
  <c r="N191" i="5" s="1"/>
  <c r="G798" i="3"/>
  <c r="F798" i="3"/>
  <c r="L190" i="5" s="1"/>
  <c r="T190" i="5" s="1"/>
  <c r="E798" i="3"/>
  <c r="I190" i="5" s="1"/>
  <c r="Q190" i="5" s="1"/>
  <c r="D798" i="3"/>
  <c r="C798" i="3"/>
  <c r="F190" i="5" s="1"/>
  <c r="N190" i="5" s="1"/>
  <c r="G797" i="3"/>
  <c r="F797" i="3"/>
  <c r="L189" i="5" s="1"/>
  <c r="T189" i="5" s="1"/>
  <c r="E797" i="3"/>
  <c r="I189" i="5" s="1"/>
  <c r="Q189" i="5" s="1"/>
  <c r="D797" i="3"/>
  <c r="C797" i="3"/>
  <c r="F189" i="5" s="1"/>
  <c r="N189" i="5" s="1"/>
  <c r="G796" i="3"/>
  <c r="F796" i="3"/>
  <c r="L188" i="5" s="1"/>
  <c r="T188" i="5" s="1"/>
  <c r="E796" i="3"/>
  <c r="I188" i="5" s="1"/>
  <c r="Q188" i="5" s="1"/>
  <c r="D796" i="3"/>
  <c r="C796" i="3"/>
  <c r="F188" i="5" s="1"/>
  <c r="N188" i="5" s="1"/>
  <c r="G795" i="3"/>
  <c r="F795" i="3"/>
  <c r="L187" i="5" s="1"/>
  <c r="T187" i="5" s="1"/>
  <c r="E795" i="3"/>
  <c r="I187" i="5" s="1"/>
  <c r="Q187" i="5" s="1"/>
  <c r="D795" i="3"/>
  <c r="C795" i="3"/>
  <c r="F187" i="5" s="1"/>
  <c r="N187" i="5" s="1"/>
  <c r="G794" i="3"/>
  <c r="F794" i="3"/>
  <c r="L186" i="5" s="1"/>
  <c r="T186" i="5" s="1"/>
  <c r="E794" i="3"/>
  <c r="I186" i="5" s="1"/>
  <c r="Q186" i="5" s="1"/>
  <c r="D794" i="3"/>
  <c r="C794" i="3"/>
  <c r="F186" i="5" s="1"/>
  <c r="N186" i="5" s="1"/>
  <c r="G793" i="3"/>
  <c r="F793" i="3"/>
  <c r="L185" i="5" s="1"/>
  <c r="T185" i="5" s="1"/>
  <c r="E793" i="3"/>
  <c r="I185" i="5" s="1"/>
  <c r="Q185" i="5" s="1"/>
  <c r="D793" i="3"/>
  <c r="C793" i="3"/>
  <c r="F185" i="5" s="1"/>
  <c r="N185" i="5" s="1"/>
  <c r="G792" i="3"/>
  <c r="F792" i="3"/>
  <c r="L184" i="5" s="1"/>
  <c r="T184" i="5" s="1"/>
  <c r="E792" i="3"/>
  <c r="I184" i="5" s="1"/>
  <c r="Q184" i="5" s="1"/>
  <c r="D792" i="3"/>
  <c r="C792" i="3"/>
  <c r="F184" i="5" s="1"/>
  <c r="N184" i="5" s="1"/>
  <c r="G791" i="3"/>
  <c r="F791" i="3"/>
  <c r="L183" i="5" s="1"/>
  <c r="T183" i="5" s="1"/>
  <c r="E791" i="3"/>
  <c r="I183" i="5" s="1"/>
  <c r="Q183" i="5" s="1"/>
  <c r="D791" i="3"/>
  <c r="C791" i="3"/>
  <c r="F183" i="5" s="1"/>
  <c r="N183" i="5" s="1"/>
  <c r="G790" i="3"/>
  <c r="F790" i="3"/>
  <c r="L182" i="5" s="1"/>
  <c r="T182" i="5" s="1"/>
  <c r="E790" i="3"/>
  <c r="I182" i="5" s="1"/>
  <c r="Q182" i="5" s="1"/>
  <c r="D790" i="3"/>
  <c r="C790" i="3"/>
  <c r="F182" i="5" s="1"/>
  <c r="N182" i="5" s="1"/>
  <c r="G789" i="3"/>
  <c r="F789" i="3"/>
  <c r="L181" i="5" s="1"/>
  <c r="T181" i="5" s="1"/>
  <c r="E789" i="3"/>
  <c r="I181" i="5" s="1"/>
  <c r="Q181" i="5" s="1"/>
  <c r="D789" i="3"/>
  <c r="C789" i="3"/>
  <c r="F181" i="5" s="1"/>
  <c r="N181" i="5" s="1"/>
  <c r="G788" i="3"/>
  <c r="F788" i="3"/>
  <c r="L180" i="5" s="1"/>
  <c r="T180" i="5" s="1"/>
  <c r="E788" i="3"/>
  <c r="I180" i="5" s="1"/>
  <c r="Q180" i="5" s="1"/>
  <c r="D788" i="3"/>
  <c r="C788" i="3"/>
  <c r="F180" i="5" s="1"/>
  <c r="N180" i="5" s="1"/>
  <c r="G787" i="3"/>
  <c r="F787" i="3"/>
  <c r="L179" i="5" s="1"/>
  <c r="T179" i="5" s="1"/>
  <c r="E787" i="3"/>
  <c r="I179" i="5" s="1"/>
  <c r="Q179" i="5" s="1"/>
  <c r="D787" i="3"/>
  <c r="C787" i="3"/>
  <c r="F179" i="5" s="1"/>
  <c r="N179" i="5" s="1"/>
  <c r="G786" i="3"/>
  <c r="F786" i="3"/>
  <c r="L178" i="5" s="1"/>
  <c r="T178" i="5" s="1"/>
  <c r="E786" i="3"/>
  <c r="I178" i="5" s="1"/>
  <c r="Q178" i="5" s="1"/>
  <c r="D786" i="3"/>
  <c r="C786" i="3"/>
  <c r="F178" i="5" s="1"/>
  <c r="N178" i="5" s="1"/>
  <c r="G785" i="3"/>
  <c r="F785" i="3"/>
  <c r="L177" i="5" s="1"/>
  <c r="T177" i="5" s="1"/>
  <c r="E785" i="3"/>
  <c r="I177" i="5" s="1"/>
  <c r="Q177" i="5" s="1"/>
  <c r="D785" i="3"/>
  <c r="C785" i="3"/>
  <c r="F177" i="5" s="1"/>
  <c r="N177" i="5" s="1"/>
  <c r="G784" i="3"/>
  <c r="F784" i="3"/>
  <c r="L176" i="5" s="1"/>
  <c r="T176" i="5" s="1"/>
  <c r="E784" i="3"/>
  <c r="I176" i="5" s="1"/>
  <c r="Q176" i="5" s="1"/>
  <c r="D784" i="3"/>
  <c r="C784" i="3"/>
  <c r="F176" i="5" s="1"/>
  <c r="N176" i="5" s="1"/>
  <c r="G783" i="3"/>
  <c r="F783" i="3"/>
  <c r="L175" i="5" s="1"/>
  <c r="T175" i="5" s="1"/>
  <c r="E783" i="3"/>
  <c r="I175" i="5" s="1"/>
  <c r="Q175" i="5" s="1"/>
  <c r="D783" i="3"/>
  <c r="C783" i="3"/>
  <c r="F175" i="5" s="1"/>
  <c r="N175" i="5" s="1"/>
  <c r="G782" i="3"/>
  <c r="F782" i="3"/>
  <c r="L174" i="5" s="1"/>
  <c r="T174" i="5" s="1"/>
  <c r="E782" i="3"/>
  <c r="I174" i="5" s="1"/>
  <c r="Q174" i="5" s="1"/>
  <c r="D782" i="3"/>
  <c r="C782" i="3"/>
  <c r="F174" i="5" s="1"/>
  <c r="N174" i="5" s="1"/>
  <c r="G781" i="3"/>
  <c r="F781" i="3"/>
  <c r="L173" i="5" s="1"/>
  <c r="T173" i="5" s="1"/>
  <c r="E781" i="3"/>
  <c r="I173" i="5" s="1"/>
  <c r="Q173" i="5" s="1"/>
  <c r="D781" i="3"/>
  <c r="C781" i="3"/>
  <c r="F173" i="5" s="1"/>
  <c r="N173" i="5" s="1"/>
  <c r="G780" i="3"/>
  <c r="F780" i="3"/>
  <c r="L172" i="5" s="1"/>
  <c r="T172" i="5" s="1"/>
  <c r="E780" i="3"/>
  <c r="I172" i="5" s="1"/>
  <c r="Q172" i="5" s="1"/>
  <c r="D780" i="3"/>
  <c r="C780" i="3"/>
  <c r="F172" i="5" s="1"/>
  <c r="N172" i="5" s="1"/>
  <c r="G779" i="3"/>
  <c r="F779" i="3"/>
  <c r="L171" i="5" s="1"/>
  <c r="T171" i="5" s="1"/>
  <c r="E779" i="3"/>
  <c r="I171" i="5" s="1"/>
  <c r="Q171" i="5" s="1"/>
  <c r="D779" i="3"/>
  <c r="C779" i="3"/>
  <c r="F171" i="5" s="1"/>
  <c r="N171" i="5" s="1"/>
  <c r="G778" i="3"/>
  <c r="F778" i="3"/>
  <c r="L170" i="5" s="1"/>
  <c r="T170" i="5" s="1"/>
  <c r="E778" i="3"/>
  <c r="I170" i="5" s="1"/>
  <c r="Q170" i="5" s="1"/>
  <c r="D778" i="3"/>
  <c r="C778" i="3"/>
  <c r="F170" i="5" s="1"/>
  <c r="N170" i="5" s="1"/>
  <c r="G777" i="3"/>
  <c r="F777" i="3"/>
  <c r="L169" i="5" s="1"/>
  <c r="T169" i="5" s="1"/>
  <c r="E777" i="3"/>
  <c r="I169" i="5" s="1"/>
  <c r="Q169" i="5" s="1"/>
  <c r="D777" i="3"/>
  <c r="C777" i="3"/>
  <c r="F169" i="5" s="1"/>
  <c r="N169" i="5" s="1"/>
  <c r="G776" i="3"/>
  <c r="F776" i="3"/>
  <c r="L168" i="5" s="1"/>
  <c r="T168" i="5" s="1"/>
  <c r="E776" i="3"/>
  <c r="I168" i="5" s="1"/>
  <c r="Q168" i="5" s="1"/>
  <c r="D776" i="3"/>
  <c r="C776" i="3"/>
  <c r="F168" i="5" s="1"/>
  <c r="N168" i="5" s="1"/>
  <c r="G775" i="3"/>
  <c r="F775" i="3"/>
  <c r="L167" i="5" s="1"/>
  <c r="T167" i="5" s="1"/>
  <c r="E775" i="3"/>
  <c r="I167" i="5" s="1"/>
  <c r="Q167" i="5" s="1"/>
  <c r="D775" i="3"/>
  <c r="C775" i="3"/>
  <c r="F167" i="5" s="1"/>
  <c r="N167" i="5" s="1"/>
  <c r="G774" i="3"/>
  <c r="F774" i="3"/>
  <c r="L166" i="5" s="1"/>
  <c r="T166" i="5" s="1"/>
  <c r="E774" i="3"/>
  <c r="I166" i="5" s="1"/>
  <c r="Q166" i="5" s="1"/>
  <c r="D774" i="3"/>
  <c r="C774" i="3"/>
  <c r="F166" i="5" s="1"/>
  <c r="N166" i="5" s="1"/>
  <c r="G773" i="3"/>
  <c r="F773" i="3"/>
  <c r="L165" i="5" s="1"/>
  <c r="T165" i="5" s="1"/>
  <c r="E773" i="3"/>
  <c r="I165" i="5" s="1"/>
  <c r="Q165" i="5" s="1"/>
  <c r="D773" i="3"/>
  <c r="C773" i="3"/>
  <c r="F165" i="5" s="1"/>
  <c r="N165" i="5" s="1"/>
  <c r="G772" i="3"/>
  <c r="F772" i="3"/>
  <c r="L164" i="5" s="1"/>
  <c r="T164" i="5" s="1"/>
  <c r="E772" i="3"/>
  <c r="I164" i="5" s="1"/>
  <c r="Q164" i="5" s="1"/>
  <c r="D772" i="3"/>
  <c r="C772" i="3"/>
  <c r="F164" i="5" s="1"/>
  <c r="N164" i="5" s="1"/>
  <c r="G771" i="3"/>
  <c r="F771" i="3"/>
  <c r="L163" i="5" s="1"/>
  <c r="T163" i="5" s="1"/>
  <c r="E771" i="3"/>
  <c r="I163" i="5" s="1"/>
  <c r="Q163" i="5" s="1"/>
  <c r="D771" i="3"/>
  <c r="C771" i="3"/>
  <c r="F163" i="5" s="1"/>
  <c r="N163" i="5" s="1"/>
  <c r="G770" i="3"/>
  <c r="F770" i="3"/>
  <c r="L162" i="5" s="1"/>
  <c r="T162" i="5" s="1"/>
  <c r="E770" i="3"/>
  <c r="I162" i="5" s="1"/>
  <c r="Q162" i="5" s="1"/>
  <c r="D770" i="3"/>
  <c r="C770" i="3"/>
  <c r="F162" i="5" s="1"/>
  <c r="N162" i="5" s="1"/>
  <c r="G769" i="3"/>
  <c r="F769" i="3"/>
  <c r="L161" i="5" s="1"/>
  <c r="T161" i="5" s="1"/>
  <c r="E769" i="3"/>
  <c r="I161" i="5" s="1"/>
  <c r="Q161" i="5" s="1"/>
  <c r="D769" i="3"/>
  <c r="C769" i="3"/>
  <c r="F161" i="5" s="1"/>
  <c r="N161" i="5" s="1"/>
  <c r="G768" i="3"/>
  <c r="F768" i="3"/>
  <c r="L160" i="5" s="1"/>
  <c r="T160" i="5" s="1"/>
  <c r="E768" i="3"/>
  <c r="I160" i="5" s="1"/>
  <c r="Q160" i="5" s="1"/>
  <c r="D768" i="3"/>
  <c r="C768" i="3"/>
  <c r="F160" i="5" s="1"/>
  <c r="N160" i="5" s="1"/>
  <c r="G767" i="3"/>
  <c r="F767" i="3"/>
  <c r="L159" i="5" s="1"/>
  <c r="T159" i="5" s="1"/>
  <c r="E767" i="3"/>
  <c r="I159" i="5" s="1"/>
  <c r="Q159" i="5" s="1"/>
  <c r="D767" i="3"/>
  <c r="C767" i="3"/>
  <c r="F159" i="5" s="1"/>
  <c r="N159" i="5" s="1"/>
  <c r="G766" i="3"/>
  <c r="F766" i="3"/>
  <c r="L158" i="5" s="1"/>
  <c r="T158" i="5" s="1"/>
  <c r="E766" i="3"/>
  <c r="I158" i="5" s="1"/>
  <c r="Q158" i="5" s="1"/>
  <c r="D766" i="3"/>
  <c r="C766" i="3"/>
  <c r="F158" i="5" s="1"/>
  <c r="N158" i="5" s="1"/>
  <c r="G765" i="3"/>
  <c r="F765" i="3"/>
  <c r="L157" i="5" s="1"/>
  <c r="T157" i="5" s="1"/>
  <c r="E765" i="3"/>
  <c r="I157" i="5" s="1"/>
  <c r="Q157" i="5" s="1"/>
  <c r="D765" i="3"/>
  <c r="C765" i="3"/>
  <c r="F157" i="5" s="1"/>
  <c r="N157" i="5" s="1"/>
  <c r="G764" i="3"/>
  <c r="F764" i="3"/>
  <c r="L156" i="5" s="1"/>
  <c r="T156" i="5" s="1"/>
  <c r="E764" i="3"/>
  <c r="I156" i="5" s="1"/>
  <c r="Q156" i="5" s="1"/>
  <c r="D764" i="3"/>
  <c r="C764" i="3"/>
  <c r="F156" i="5" s="1"/>
  <c r="N156" i="5" s="1"/>
  <c r="A764" i="3"/>
  <c r="G763" i="3"/>
  <c r="F763" i="3"/>
  <c r="L155" i="5" s="1"/>
  <c r="T155" i="5" s="1"/>
  <c r="E763" i="3"/>
  <c r="I155" i="5" s="1"/>
  <c r="Q155" i="5" s="1"/>
  <c r="D763" i="3"/>
  <c r="C763" i="3"/>
  <c r="F155" i="5" s="1"/>
  <c r="N155" i="5" s="1"/>
  <c r="G762" i="3"/>
  <c r="F762" i="3"/>
  <c r="L154" i="5" s="1"/>
  <c r="T154" i="5" s="1"/>
  <c r="E762" i="3"/>
  <c r="I154" i="5" s="1"/>
  <c r="Q154" i="5" s="1"/>
  <c r="D762" i="3"/>
  <c r="C762" i="3"/>
  <c r="F154" i="5" s="1"/>
  <c r="N154" i="5" s="1"/>
  <c r="G761" i="3"/>
  <c r="F761" i="3"/>
  <c r="L153" i="5" s="1"/>
  <c r="T153" i="5" s="1"/>
  <c r="E761" i="3"/>
  <c r="I153" i="5" s="1"/>
  <c r="Q153" i="5" s="1"/>
  <c r="D761" i="3"/>
  <c r="C761" i="3"/>
  <c r="F153" i="5" s="1"/>
  <c r="N153" i="5" s="1"/>
  <c r="G760" i="3"/>
  <c r="F760" i="3"/>
  <c r="L152" i="5" s="1"/>
  <c r="T152" i="5" s="1"/>
  <c r="E760" i="3"/>
  <c r="I152" i="5" s="1"/>
  <c r="Q152" i="5" s="1"/>
  <c r="D760" i="3"/>
  <c r="C760" i="3"/>
  <c r="F152" i="5" s="1"/>
  <c r="N152" i="5" s="1"/>
  <c r="G759" i="3"/>
  <c r="F759" i="3"/>
  <c r="L151" i="5" s="1"/>
  <c r="T151" i="5" s="1"/>
  <c r="E759" i="3"/>
  <c r="I151" i="5" s="1"/>
  <c r="Q151" i="5" s="1"/>
  <c r="D759" i="3"/>
  <c r="C759" i="3"/>
  <c r="F151" i="5" s="1"/>
  <c r="N151" i="5" s="1"/>
  <c r="G758" i="3"/>
  <c r="F758" i="3"/>
  <c r="L150" i="5" s="1"/>
  <c r="T150" i="5" s="1"/>
  <c r="E758" i="3"/>
  <c r="I150" i="5" s="1"/>
  <c r="Q150" i="5" s="1"/>
  <c r="D758" i="3"/>
  <c r="C758" i="3"/>
  <c r="F150" i="5" s="1"/>
  <c r="N150" i="5" s="1"/>
  <c r="G757" i="3"/>
  <c r="F757" i="3"/>
  <c r="L149" i="5" s="1"/>
  <c r="T149" i="5" s="1"/>
  <c r="E757" i="3"/>
  <c r="I149" i="5" s="1"/>
  <c r="Q149" i="5" s="1"/>
  <c r="D757" i="3"/>
  <c r="C757" i="3"/>
  <c r="F149" i="5" s="1"/>
  <c r="N149" i="5" s="1"/>
  <c r="B757" i="3"/>
  <c r="G756" i="3"/>
  <c r="F756" i="3"/>
  <c r="L148" i="5" s="1"/>
  <c r="T148" i="5" s="1"/>
  <c r="E756" i="3"/>
  <c r="I148" i="5" s="1"/>
  <c r="Q148" i="5" s="1"/>
  <c r="D756" i="3"/>
  <c r="C756" i="3"/>
  <c r="F148" i="5" s="1"/>
  <c r="N148" i="5" s="1"/>
  <c r="G755" i="3"/>
  <c r="F755" i="3"/>
  <c r="L147" i="5" s="1"/>
  <c r="T147" i="5" s="1"/>
  <c r="E755" i="3"/>
  <c r="I147" i="5" s="1"/>
  <c r="Q147" i="5" s="1"/>
  <c r="D755" i="3"/>
  <c r="C755" i="3"/>
  <c r="F147" i="5" s="1"/>
  <c r="N147" i="5" s="1"/>
  <c r="G754" i="3"/>
  <c r="F754" i="3"/>
  <c r="L146" i="5" s="1"/>
  <c r="T146" i="5" s="1"/>
  <c r="E754" i="3"/>
  <c r="I146" i="5" s="1"/>
  <c r="Q146" i="5" s="1"/>
  <c r="D754" i="3"/>
  <c r="C754" i="3"/>
  <c r="F146" i="5" s="1"/>
  <c r="N146" i="5" s="1"/>
  <c r="G753" i="3"/>
  <c r="F753" i="3"/>
  <c r="L145" i="5" s="1"/>
  <c r="T145" i="5" s="1"/>
  <c r="E753" i="3"/>
  <c r="I145" i="5" s="1"/>
  <c r="Q145" i="5" s="1"/>
  <c r="D753" i="3"/>
  <c r="C753" i="3"/>
  <c r="F145" i="5" s="1"/>
  <c r="N145" i="5" s="1"/>
  <c r="G752" i="3"/>
  <c r="F752" i="3"/>
  <c r="L144" i="5" s="1"/>
  <c r="T144" i="5" s="1"/>
  <c r="E752" i="3"/>
  <c r="I144" i="5" s="1"/>
  <c r="Q144" i="5" s="1"/>
  <c r="D752" i="3"/>
  <c r="C752" i="3"/>
  <c r="F144" i="5" s="1"/>
  <c r="N144" i="5" s="1"/>
  <c r="A752" i="3"/>
  <c r="G751" i="3"/>
  <c r="F751" i="3"/>
  <c r="L143" i="5" s="1"/>
  <c r="T143" i="5" s="1"/>
  <c r="E751" i="3"/>
  <c r="I143" i="5" s="1"/>
  <c r="Q143" i="5" s="1"/>
  <c r="D751" i="3"/>
  <c r="C751" i="3"/>
  <c r="F143" i="5" s="1"/>
  <c r="N143" i="5" s="1"/>
  <c r="G750" i="3"/>
  <c r="F750" i="3"/>
  <c r="L142" i="5" s="1"/>
  <c r="T142" i="5" s="1"/>
  <c r="E750" i="3"/>
  <c r="I142" i="5" s="1"/>
  <c r="Q142" i="5" s="1"/>
  <c r="D750" i="3"/>
  <c r="C750" i="3"/>
  <c r="F142" i="5" s="1"/>
  <c r="N142" i="5" s="1"/>
  <c r="G749" i="3"/>
  <c r="F749" i="3"/>
  <c r="L141" i="5" s="1"/>
  <c r="T141" i="5" s="1"/>
  <c r="E749" i="3"/>
  <c r="I141" i="5" s="1"/>
  <c r="Q141" i="5" s="1"/>
  <c r="D749" i="3"/>
  <c r="C749" i="3"/>
  <c r="F141" i="5" s="1"/>
  <c r="N141" i="5" s="1"/>
  <c r="G748" i="3"/>
  <c r="F748" i="3"/>
  <c r="L140" i="5" s="1"/>
  <c r="T140" i="5" s="1"/>
  <c r="E748" i="3"/>
  <c r="I140" i="5" s="1"/>
  <c r="Q140" i="5" s="1"/>
  <c r="D748" i="3"/>
  <c r="C748" i="3"/>
  <c r="F140" i="5" s="1"/>
  <c r="N140" i="5" s="1"/>
  <c r="G747" i="3"/>
  <c r="F747" i="3"/>
  <c r="L139" i="5" s="1"/>
  <c r="T139" i="5" s="1"/>
  <c r="E747" i="3"/>
  <c r="I139" i="5" s="1"/>
  <c r="Q139" i="5" s="1"/>
  <c r="D747" i="3"/>
  <c r="C747" i="3"/>
  <c r="F139" i="5" s="1"/>
  <c r="N139" i="5" s="1"/>
  <c r="G746" i="3"/>
  <c r="F746" i="3"/>
  <c r="L138" i="5" s="1"/>
  <c r="T138" i="5" s="1"/>
  <c r="E746" i="3"/>
  <c r="I138" i="5" s="1"/>
  <c r="Q138" i="5" s="1"/>
  <c r="D746" i="3"/>
  <c r="C746" i="3"/>
  <c r="F138" i="5" s="1"/>
  <c r="N138" i="5" s="1"/>
  <c r="G745" i="3"/>
  <c r="F745" i="3"/>
  <c r="L137" i="5" s="1"/>
  <c r="T137" i="5" s="1"/>
  <c r="E745" i="3"/>
  <c r="I137" i="5" s="1"/>
  <c r="Q137" i="5" s="1"/>
  <c r="D745" i="3"/>
  <c r="C745" i="3"/>
  <c r="F137" i="5" s="1"/>
  <c r="N137" i="5" s="1"/>
  <c r="B745" i="3"/>
  <c r="G744" i="3"/>
  <c r="F744" i="3"/>
  <c r="L136" i="5" s="1"/>
  <c r="T136" i="5" s="1"/>
  <c r="E744" i="3"/>
  <c r="I136" i="5" s="1"/>
  <c r="Q136" i="5" s="1"/>
  <c r="D744" i="3"/>
  <c r="C744" i="3"/>
  <c r="F136" i="5" s="1"/>
  <c r="N136" i="5" s="1"/>
  <c r="G743" i="3"/>
  <c r="F743" i="3"/>
  <c r="L135" i="5" s="1"/>
  <c r="T135" i="5" s="1"/>
  <c r="E743" i="3"/>
  <c r="I135" i="5" s="1"/>
  <c r="Q135" i="5" s="1"/>
  <c r="D743" i="3"/>
  <c r="C743" i="3"/>
  <c r="F135" i="5" s="1"/>
  <c r="N135" i="5" s="1"/>
  <c r="G742" i="3"/>
  <c r="F742" i="3"/>
  <c r="L134" i="5" s="1"/>
  <c r="T134" i="5" s="1"/>
  <c r="E742" i="3"/>
  <c r="I134" i="5" s="1"/>
  <c r="Q134" i="5" s="1"/>
  <c r="D742" i="3"/>
  <c r="C742" i="3"/>
  <c r="F134" i="5" s="1"/>
  <c r="N134" i="5" s="1"/>
  <c r="G741" i="3"/>
  <c r="F741" i="3"/>
  <c r="L133" i="5" s="1"/>
  <c r="T133" i="5" s="1"/>
  <c r="E741" i="3"/>
  <c r="I133" i="5" s="1"/>
  <c r="Q133" i="5" s="1"/>
  <c r="D741" i="3"/>
  <c r="C741" i="3"/>
  <c r="F133" i="5" s="1"/>
  <c r="N133" i="5" s="1"/>
  <c r="G740" i="3"/>
  <c r="F740" i="3"/>
  <c r="L132" i="5" s="1"/>
  <c r="T132" i="5" s="1"/>
  <c r="E740" i="3"/>
  <c r="I132" i="5" s="1"/>
  <c r="Q132" i="5" s="1"/>
  <c r="D740" i="3"/>
  <c r="C740" i="3"/>
  <c r="F132" i="5" s="1"/>
  <c r="N132" i="5" s="1"/>
  <c r="G739" i="3"/>
  <c r="F739" i="3"/>
  <c r="L131" i="5" s="1"/>
  <c r="T131" i="5" s="1"/>
  <c r="E739" i="3"/>
  <c r="I131" i="5" s="1"/>
  <c r="Q131" i="5" s="1"/>
  <c r="D739" i="3"/>
  <c r="C739" i="3"/>
  <c r="F131" i="5" s="1"/>
  <c r="N131" i="5" s="1"/>
  <c r="G738" i="3"/>
  <c r="F738" i="3"/>
  <c r="L130" i="5" s="1"/>
  <c r="T130" i="5" s="1"/>
  <c r="E738" i="3"/>
  <c r="I130" i="5" s="1"/>
  <c r="Q130" i="5" s="1"/>
  <c r="D738" i="3"/>
  <c r="C738" i="3"/>
  <c r="F130" i="5" s="1"/>
  <c r="N130" i="5" s="1"/>
  <c r="W130" i="5" s="1"/>
  <c r="G737" i="3"/>
  <c r="F737" i="3"/>
  <c r="L129" i="5" s="1"/>
  <c r="T129" i="5" s="1"/>
  <c r="E737" i="3"/>
  <c r="I129" i="5" s="1"/>
  <c r="Q129" i="5" s="1"/>
  <c r="D737" i="3"/>
  <c r="C737" i="3"/>
  <c r="F129" i="5" s="1"/>
  <c r="N129" i="5" s="1"/>
  <c r="G736" i="3"/>
  <c r="F736" i="3"/>
  <c r="L128" i="5" s="1"/>
  <c r="T128" i="5" s="1"/>
  <c r="E736" i="3"/>
  <c r="I128" i="5" s="1"/>
  <c r="Q128" i="5" s="1"/>
  <c r="D736" i="3"/>
  <c r="C736" i="3"/>
  <c r="F128" i="5" s="1"/>
  <c r="N128" i="5" s="1"/>
  <c r="G735" i="3"/>
  <c r="F735" i="3"/>
  <c r="L127" i="5" s="1"/>
  <c r="T127" i="5" s="1"/>
  <c r="E735" i="3"/>
  <c r="I127" i="5" s="1"/>
  <c r="Q127" i="5" s="1"/>
  <c r="D735" i="3"/>
  <c r="C735" i="3"/>
  <c r="F127" i="5" s="1"/>
  <c r="N127" i="5" s="1"/>
  <c r="G734" i="3"/>
  <c r="F734" i="3"/>
  <c r="L126" i="5" s="1"/>
  <c r="T126" i="5" s="1"/>
  <c r="E734" i="3"/>
  <c r="I126" i="5" s="1"/>
  <c r="Q126" i="5" s="1"/>
  <c r="D734" i="3"/>
  <c r="C734" i="3"/>
  <c r="F126" i="5" s="1"/>
  <c r="N126" i="5" s="1"/>
  <c r="G733" i="3"/>
  <c r="F733" i="3"/>
  <c r="L125" i="5" s="1"/>
  <c r="T125" i="5" s="1"/>
  <c r="E733" i="3"/>
  <c r="I125" i="5" s="1"/>
  <c r="Q125" i="5" s="1"/>
  <c r="D733" i="3"/>
  <c r="C733" i="3"/>
  <c r="F125" i="5" s="1"/>
  <c r="N125" i="5" s="1"/>
  <c r="G732" i="3"/>
  <c r="F732" i="3"/>
  <c r="L124" i="5" s="1"/>
  <c r="T124" i="5" s="1"/>
  <c r="E732" i="3"/>
  <c r="I124" i="5" s="1"/>
  <c r="Q124" i="5" s="1"/>
  <c r="D732" i="3"/>
  <c r="C732" i="3"/>
  <c r="F124" i="5" s="1"/>
  <c r="N124" i="5" s="1"/>
  <c r="G731" i="3"/>
  <c r="F731" i="3"/>
  <c r="L123" i="5" s="1"/>
  <c r="T123" i="5" s="1"/>
  <c r="E731" i="3"/>
  <c r="I123" i="5" s="1"/>
  <c r="Q123" i="5" s="1"/>
  <c r="D731" i="3"/>
  <c r="C731" i="3"/>
  <c r="F123" i="5" s="1"/>
  <c r="N123" i="5" s="1"/>
  <c r="G730" i="3"/>
  <c r="F730" i="3"/>
  <c r="L122" i="5" s="1"/>
  <c r="T122" i="5" s="1"/>
  <c r="E730" i="3"/>
  <c r="I122" i="5" s="1"/>
  <c r="Q122" i="5" s="1"/>
  <c r="D730" i="3"/>
  <c r="C730" i="3"/>
  <c r="F122" i="5" s="1"/>
  <c r="N122" i="5" s="1"/>
  <c r="G729" i="3"/>
  <c r="F729" i="3"/>
  <c r="L121" i="5" s="1"/>
  <c r="T121" i="5" s="1"/>
  <c r="E729" i="3"/>
  <c r="I121" i="5" s="1"/>
  <c r="Q121" i="5" s="1"/>
  <c r="D729" i="3"/>
  <c r="C729" i="3"/>
  <c r="F121" i="5" s="1"/>
  <c r="N121" i="5" s="1"/>
  <c r="G728" i="3"/>
  <c r="F728" i="3"/>
  <c r="L120" i="5" s="1"/>
  <c r="T120" i="5" s="1"/>
  <c r="E728" i="3"/>
  <c r="I120" i="5" s="1"/>
  <c r="Q120" i="5" s="1"/>
  <c r="D728" i="3"/>
  <c r="C728" i="3"/>
  <c r="F120" i="5" s="1"/>
  <c r="N120" i="5" s="1"/>
  <c r="G727" i="3"/>
  <c r="F727" i="3"/>
  <c r="L119" i="5" s="1"/>
  <c r="T119" i="5" s="1"/>
  <c r="E727" i="3"/>
  <c r="I119" i="5" s="1"/>
  <c r="Q119" i="5" s="1"/>
  <c r="D727" i="3"/>
  <c r="C727" i="3"/>
  <c r="F119" i="5" s="1"/>
  <c r="N119" i="5" s="1"/>
  <c r="G726" i="3"/>
  <c r="F726" i="3"/>
  <c r="L118" i="5" s="1"/>
  <c r="T118" i="5" s="1"/>
  <c r="E726" i="3"/>
  <c r="I118" i="5" s="1"/>
  <c r="Q118" i="5" s="1"/>
  <c r="D726" i="3"/>
  <c r="C726" i="3"/>
  <c r="F118" i="5" s="1"/>
  <c r="N118" i="5" s="1"/>
  <c r="G725" i="3"/>
  <c r="F725" i="3"/>
  <c r="L117" i="5" s="1"/>
  <c r="T117" i="5" s="1"/>
  <c r="E725" i="3"/>
  <c r="I117" i="5" s="1"/>
  <c r="Q117" i="5" s="1"/>
  <c r="D725" i="3"/>
  <c r="C725" i="3"/>
  <c r="F117" i="5" s="1"/>
  <c r="N117" i="5" s="1"/>
  <c r="G724" i="3"/>
  <c r="F724" i="3"/>
  <c r="L116" i="5" s="1"/>
  <c r="T116" i="5" s="1"/>
  <c r="E724" i="3"/>
  <c r="I116" i="5" s="1"/>
  <c r="Q116" i="5" s="1"/>
  <c r="D724" i="3"/>
  <c r="C724" i="3"/>
  <c r="F116" i="5" s="1"/>
  <c r="N116" i="5" s="1"/>
  <c r="G723" i="3"/>
  <c r="F723" i="3"/>
  <c r="L115" i="5" s="1"/>
  <c r="T115" i="5" s="1"/>
  <c r="E723" i="3"/>
  <c r="I115" i="5" s="1"/>
  <c r="Q115" i="5" s="1"/>
  <c r="D723" i="3"/>
  <c r="C723" i="3"/>
  <c r="F115" i="5" s="1"/>
  <c r="N115" i="5" s="1"/>
  <c r="G722" i="3"/>
  <c r="F722" i="3"/>
  <c r="L114" i="5" s="1"/>
  <c r="T114" i="5" s="1"/>
  <c r="E722" i="3"/>
  <c r="I114" i="5" s="1"/>
  <c r="Q114" i="5" s="1"/>
  <c r="D722" i="3"/>
  <c r="C722" i="3"/>
  <c r="F114" i="5" s="1"/>
  <c r="N114" i="5" s="1"/>
  <c r="G721" i="3"/>
  <c r="F721" i="3"/>
  <c r="L113" i="5" s="1"/>
  <c r="T113" i="5" s="1"/>
  <c r="E721" i="3"/>
  <c r="I113" i="5" s="1"/>
  <c r="Q113" i="5" s="1"/>
  <c r="D721" i="3"/>
  <c r="C721" i="3"/>
  <c r="F113" i="5" s="1"/>
  <c r="N113" i="5" s="1"/>
  <c r="G720" i="3"/>
  <c r="F720" i="3"/>
  <c r="L112" i="5" s="1"/>
  <c r="T112" i="5" s="1"/>
  <c r="E720" i="3"/>
  <c r="I112" i="5" s="1"/>
  <c r="Q112" i="5" s="1"/>
  <c r="D720" i="3"/>
  <c r="C720" i="3"/>
  <c r="F112" i="5" s="1"/>
  <c r="N112" i="5" s="1"/>
  <c r="G719" i="3"/>
  <c r="F719" i="3"/>
  <c r="L111" i="5" s="1"/>
  <c r="T111" i="5" s="1"/>
  <c r="E719" i="3"/>
  <c r="I111" i="5" s="1"/>
  <c r="Q111" i="5" s="1"/>
  <c r="D719" i="3"/>
  <c r="C719" i="3"/>
  <c r="F111" i="5" s="1"/>
  <c r="N111" i="5" s="1"/>
  <c r="G718" i="3"/>
  <c r="F718" i="3"/>
  <c r="L110" i="5" s="1"/>
  <c r="T110" i="5" s="1"/>
  <c r="E718" i="3"/>
  <c r="I110" i="5" s="1"/>
  <c r="Q110" i="5" s="1"/>
  <c r="D718" i="3"/>
  <c r="C718" i="3"/>
  <c r="F110" i="5" s="1"/>
  <c r="N110" i="5" s="1"/>
  <c r="G717" i="3"/>
  <c r="F717" i="3"/>
  <c r="L109" i="5" s="1"/>
  <c r="T109" i="5" s="1"/>
  <c r="E717" i="3"/>
  <c r="I109" i="5" s="1"/>
  <c r="Q109" i="5" s="1"/>
  <c r="D717" i="3"/>
  <c r="C717" i="3"/>
  <c r="F109" i="5" s="1"/>
  <c r="N109" i="5" s="1"/>
  <c r="G716" i="3"/>
  <c r="F716" i="3"/>
  <c r="L108" i="5" s="1"/>
  <c r="T108" i="5" s="1"/>
  <c r="E716" i="3"/>
  <c r="I108" i="5" s="1"/>
  <c r="Q108" i="5" s="1"/>
  <c r="D716" i="3"/>
  <c r="C716" i="3"/>
  <c r="F108" i="5" s="1"/>
  <c r="N108" i="5" s="1"/>
  <c r="G715" i="3"/>
  <c r="F715" i="3"/>
  <c r="L107" i="5" s="1"/>
  <c r="T107" i="5" s="1"/>
  <c r="E715" i="3"/>
  <c r="I107" i="5" s="1"/>
  <c r="Q107" i="5" s="1"/>
  <c r="D715" i="3"/>
  <c r="C715" i="3"/>
  <c r="F107" i="5" s="1"/>
  <c r="N107" i="5" s="1"/>
  <c r="G714" i="3"/>
  <c r="F714" i="3"/>
  <c r="L106" i="5" s="1"/>
  <c r="T106" i="5" s="1"/>
  <c r="E714" i="3"/>
  <c r="I106" i="5" s="1"/>
  <c r="Q106" i="5" s="1"/>
  <c r="D714" i="3"/>
  <c r="C714" i="3"/>
  <c r="F106" i="5" s="1"/>
  <c r="N106" i="5" s="1"/>
  <c r="G713" i="3"/>
  <c r="F713" i="3"/>
  <c r="L105" i="5" s="1"/>
  <c r="T105" i="5" s="1"/>
  <c r="E713" i="3"/>
  <c r="I105" i="5" s="1"/>
  <c r="Q105" i="5" s="1"/>
  <c r="D713" i="3"/>
  <c r="C713" i="3"/>
  <c r="F105" i="5" s="1"/>
  <c r="N105" i="5" s="1"/>
  <c r="G712" i="3"/>
  <c r="F712" i="3"/>
  <c r="L104" i="5" s="1"/>
  <c r="T104" i="5" s="1"/>
  <c r="E712" i="3"/>
  <c r="I104" i="5" s="1"/>
  <c r="Q104" i="5" s="1"/>
  <c r="D712" i="3"/>
  <c r="C712" i="3"/>
  <c r="F104" i="5" s="1"/>
  <c r="N104" i="5" s="1"/>
  <c r="G711" i="3"/>
  <c r="F711" i="3"/>
  <c r="L103" i="5" s="1"/>
  <c r="T103" i="5" s="1"/>
  <c r="E711" i="3"/>
  <c r="I103" i="5" s="1"/>
  <c r="Q103" i="5" s="1"/>
  <c r="D711" i="3"/>
  <c r="C711" i="3"/>
  <c r="F103" i="5" s="1"/>
  <c r="N103" i="5" s="1"/>
  <c r="G710" i="3"/>
  <c r="F710" i="3"/>
  <c r="L102" i="5" s="1"/>
  <c r="T102" i="5" s="1"/>
  <c r="E710" i="3"/>
  <c r="I102" i="5" s="1"/>
  <c r="Q102" i="5" s="1"/>
  <c r="D710" i="3"/>
  <c r="C710" i="3"/>
  <c r="F102" i="5" s="1"/>
  <c r="N102" i="5" s="1"/>
  <c r="G709" i="3"/>
  <c r="F709" i="3"/>
  <c r="L101" i="5" s="1"/>
  <c r="T101" i="5" s="1"/>
  <c r="E709" i="3"/>
  <c r="I101" i="5" s="1"/>
  <c r="Q101" i="5" s="1"/>
  <c r="D709" i="3"/>
  <c r="C709" i="3"/>
  <c r="F101" i="5" s="1"/>
  <c r="N101" i="5" s="1"/>
  <c r="G708" i="3"/>
  <c r="F708" i="3"/>
  <c r="L100" i="5" s="1"/>
  <c r="T100" i="5" s="1"/>
  <c r="E708" i="3"/>
  <c r="I100" i="5" s="1"/>
  <c r="Q100" i="5" s="1"/>
  <c r="D708" i="3"/>
  <c r="C708" i="3"/>
  <c r="F100" i="5" s="1"/>
  <c r="N100" i="5" s="1"/>
  <c r="G707" i="3"/>
  <c r="F707" i="3"/>
  <c r="L99" i="5" s="1"/>
  <c r="T99" i="5" s="1"/>
  <c r="E707" i="3"/>
  <c r="I99" i="5" s="1"/>
  <c r="Q99" i="5" s="1"/>
  <c r="D707" i="3"/>
  <c r="C707" i="3"/>
  <c r="F99" i="5" s="1"/>
  <c r="N99" i="5" s="1"/>
  <c r="G706" i="3"/>
  <c r="F706" i="3"/>
  <c r="L98" i="5" s="1"/>
  <c r="T98" i="5" s="1"/>
  <c r="E706" i="3"/>
  <c r="I98" i="5" s="1"/>
  <c r="Q98" i="5" s="1"/>
  <c r="D706" i="3"/>
  <c r="C706" i="3"/>
  <c r="F98" i="5" s="1"/>
  <c r="N98" i="5" s="1"/>
  <c r="G705" i="3"/>
  <c r="F705" i="3"/>
  <c r="L97" i="5" s="1"/>
  <c r="T97" i="5" s="1"/>
  <c r="E705" i="3"/>
  <c r="I97" i="5" s="1"/>
  <c r="Q97" i="5" s="1"/>
  <c r="D705" i="3"/>
  <c r="C705" i="3"/>
  <c r="F97" i="5" s="1"/>
  <c r="N97" i="5" s="1"/>
  <c r="G704" i="3"/>
  <c r="F704" i="3"/>
  <c r="L96" i="5" s="1"/>
  <c r="T96" i="5" s="1"/>
  <c r="E704" i="3"/>
  <c r="I96" i="5" s="1"/>
  <c r="Q96" i="5" s="1"/>
  <c r="D704" i="3"/>
  <c r="C704" i="3"/>
  <c r="F96" i="5" s="1"/>
  <c r="N96" i="5" s="1"/>
  <c r="G703" i="3"/>
  <c r="F703" i="3"/>
  <c r="L95" i="5" s="1"/>
  <c r="T95" i="5" s="1"/>
  <c r="E703" i="3"/>
  <c r="I95" i="5" s="1"/>
  <c r="Q95" i="5" s="1"/>
  <c r="D703" i="3"/>
  <c r="C703" i="3"/>
  <c r="F95" i="5" s="1"/>
  <c r="N95" i="5" s="1"/>
  <c r="G702" i="3"/>
  <c r="F702" i="3"/>
  <c r="L94" i="5" s="1"/>
  <c r="T94" i="5" s="1"/>
  <c r="E702" i="3"/>
  <c r="I94" i="5" s="1"/>
  <c r="Q94" i="5" s="1"/>
  <c r="D702" i="3"/>
  <c r="C702" i="3"/>
  <c r="F94" i="5" s="1"/>
  <c r="N94" i="5" s="1"/>
  <c r="G701" i="3"/>
  <c r="F701" i="3"/>
  <c r="L93" i="5" s="1"/>
  <c r="T93" i="5" s="1"/>
  <c r="E701" i="3"/>
  <c r="I93" i="5" s="1"/>
  <c r="Q93" i="5" s="1"/>
  <c r="D701" i="3"/>
  <c r="C701" i="3"/>
  <c r="F93" i="5" s="1"/>
  <c r="N93" i="5" s="1"/>
  <c r="G700" i="3"/>
  <c r="F700" i="3"/>
  <c r="L92" i="5" s="1"/>
  <c r="T92" i="5" s="1"/>
  <c r="E700" i="3"/>
  <c r="I92" i="5" s="1"/>
  <c r="Q92" i="5" s="1"/>
  <c r="D700" i="3"/>
  <c r="C700" i="3"/>
  <c r="F92" i="5" s="1"/>
  <c r="N92" i="5" s="1"/>
  <c r="G699" i="3"/>
  <c r="F699" i="3"/>
  <c r="L91" i="5" s="1"/>
  <c r="T91" i="5" s="1"/>
  <c r="E699" i="3"/>
  <c r="I91" i="5" s="1"/>
  <c r="Q91" i="5" s="1"/>
  <c r="D699" i="3"/>
  <c r="C699" i="3"/>
  <c r="F91" i="5" s="1"/>
  <c r="N91" i="5" s="1"/>
  <c r="G698" i="3"/>
  <c r="F698" i="3"/>
  <c r="L90" i="5" s="1"/>
  <c r="T90" i="5" s="1"/>
  <c r="E698" i="3"/>
  <c r="I90" i="5" s="1"/>
  <c r="Q90" i="5" s="1"/>
  <c r="D698" i="3"/>
  <c r="C698" i="3"/>
  <c r="F90" i="5" s="1"/>
  <c r="N90" i="5" s="1"/>
  <c r="G697" i="3"/>
  <c r="F697" i="3"/>
  <c r="L89" i="5" s="1"/>
  <c r="T89" i="5" s="1"/>
  <c r="E697" i="3"/>
  <c r="I89" i="5" s="1"/>
  <c r="Q89" i="5" s="1"/>
  <c r="D697" i="3"/>
  <c r="C697" i="3"/>
  <c r="F89" i="5" s="1"/>
  <c r="N89" i="5" s="1"/>
  <c r="B697" i="3"/>
  <c r="G696" i="3"/>
  <c r="F696" i="3"/>
  <c r="L88" i="5" s="1"/>
  <c r="T88" i="5" s="1"/>
  <c r="E696" i="3"/>
  <c r="I88" i="5" s="1"/>
  <c r="Q88" i="5" s="1"/>
  <c r="D696" i="3"/>
  <c r="C696" i="3"/>
  <c r="F88" i="5" s="1"/>
  <c r="N88" i="5" s="1"/>
  <c r="G695" i="3"/>
  <c r="F695" i="3"/>
  <c r="L87" i="5" s="1"/>
  <c r="T87" i="5" s="1"/>
  <c r="E695" i="3"/>
  <c r="I87" i="5" s="1"/>
  <c r="Q87" i="5" s="1"/>
  <c r="D695" i="3"/>
  <c r="C695" i="3"/>
  <c r="F87" i="5" s="1"/>
  <c r="N87" i="5" s="1"/>
  <c r="B695" i="3"/>
  <c r="G694" i="3"/>
  <c r="F694" i="3"/>
  <c r="L86" i="5" s="1"/>
  <c r="T86" i="5" s="1"/>
  <c r="E694" i="3"/>
  <c r="I86" i="5" s="1"/>
  <c r="Q86" i="5" s="1"/>
  <c r="D694" i="3"/>
  <c r="C694" i="3"/>
  <c r="F86" i="5" s="1"/>
  <c r="N86" i="5" s="1"/>
  <c r="G693" i="3"/>
  <c r="F693" i="3"/>
  <c r="L85" i="5" s="1"/>
  <c r="T85" i="5" s="1"/>
  <c r="E693" i="3"/>
  <c r="I85" i="5" s="1"/>
  <c r="Q85" i="5" s="1"/>
  <c r="D693" i="3"/>
  <c r="C693" i="3"/>
  <c r="F85" i="5" s="1"/>
  <c r="N85" i="5" s="1"/>
  <c r="G692" i="3"/>
  <c r="F692" i="3"/>
  <c r="L84" i="5" s="1"/>
  <c r="T84" i="5" s="1"/>
  <c r="E692" i="3"/>
  <c r="I84" i="5" s="1"/>
  <c r="Q84" i="5" s="1"/>
  <c r="D692" i="3"/>
  <c r="C692" i="3"/>
  <c r="F84" i="5" s="1"/>
  <c r="N84" i="5" s="1"/>
  <c r="G691" i="3"/>
  <c r="F691" i="3"/>
  <c r="L83" i="5" s="1"/>
  <c r="T83" i="5" s="1"/>
  <c r="E691" i="3"/>
  <c r="I83" i="5" s="1"/>
  <c r="Q83" i="5" s="1"/>
  <c r="D691" i="3"/>
  <c r="C691" i="3"/>
  <c r="F83" i="5" s="1"/>
  <c r="N83" i="5" s="1"/>
  <c r="G690" i="3"/>
  <c r="F690" i="3"/>
  <c r="L82" i="5" s="1"/>
  <c r="T82" i="5" s="1"/>
  <c r="E690" i="3"/>
  <c r="I82" i="5" s="1"/>
  <c r="Q82" i="5" s="1"/>
  <c r="D690" i="3"/>
  <c r="C690" i="3"/>
  <c r="F82" i="5" s="1"/>
  <c r="N82" i="5" s="1"/>
  <c r="G689" i="3"/>
  <c r="F689" i="3"/>
  <c r="L81" i="5" s="1"/>
  <c r="T81" i="5" s="1"/>
  <c r="E689" i="3"/>
  <c r="I81" i="5" s="1"/>
  <c r="Q81" i="5" s="1"/>
  <c r="D689" i="3"/>
  <c r="C689" i="3"/>
  <c r="F81" i="5" s="1"/>
  <c r="N81" i="5" s="1"/>
  <c r="G688" i="3"/>
  <c r="F688" i="3"/>
  <c r="L80" i="5" s="1"/>
  <c r="T80" i="5" s="1"/>
  <c r="E688" i="3"/>
  <c r="I80" i="5" s="1"/>
  <c r="Q80" i="5" s="1"/>
  <c r="D688" i="3"/>
  <c r="C688" i="3"/>
  <c r="F80" i="5" s="1"/>
  <c r="N80" i="5" s="1"/>
  <c r="G687" i="3"/>
  <c r="F687" i="3"/>
  <c r="L79" i="5" s="1"/>
  <c r="T79" i="5" s="1"/>
  <c r="E687" i="3"/>
  <c r="I79" i="5" s="1"/>
  <c r="Q79" i="5" s="1"/>
  <c r="D687" i="3"/>
  <c r="C687" i="3"/>
  <c r="F79" i="5" s="1"/>
  <c r="N79" i="5" s="1"/>
  <c r="G686" i="3"/>
  <c r="F686" i="3"/>
  <c r="L78" i="5" s="1"/>
  <c r="T78" i="5" s="1"/>
  <c r="E686" i="3"/>
  <c r="I78" i="5" s="1"/>
  <c r="Q78" i="5" s="1"/>
  <c r="D686" i="3"/>
  <c r="C686" i="3"/>
  <c r="F78" i="5" s="1"/>
  <c r="N78" i="5" s="1"/>
  <c r="B686" i="3"/>
  <c r="G685" i="3"/>
  <c r="F685" i="3"/>
  <c r="L77" i="5" s="1"/>
  <c r="T77" i="5" s="1"/>
  <c r="E685" i="3"/>
  <c r="I77" i="5" s="1"/>
  <c r="Q77" i="5" s="1"/>
  <c r="D685" i="3"/>
  <c r="C685" i="3"/>
  <c r="F77" i="5" s="1"/>
  <c r="N77" i="5" s="1"/>
  <c r="G684" i="3"/>
  <c r="F684" i="3"/>
  <c r="L76" i="5" s="1"/>
  <c r="T76" i="5" s="1"/>
  <c r="E684" i="3"/>
  <c r="I76" i="5" s="1"/>
  <c r="Q76" i="5" s="1"/>
  <c r="D684" i="3"/>
  <c r="C684" i="3"/>
  <c r="F76" i="5" s="1"/>
  <c r="N76" i="5" s="1"/>
  <c r="G683" i="3"/>
  <c r="F683" i="3"/>
  <c r="L75" i="5" s="1"/>
  <c r="T75" i="5" s="1"/>
  <c r="E683" i="3"/>
  <c r="I75" i="5" s="1"/>
  <c r="Q75" i="5" s="1"/>
  <c r="D683" i="3"/>
  <c r="C683" i="3"/>
  <c r="F75" i="5" s="1"/>
  <c r="N75" i="5" s="1"/>
  <c r="G682" i="3"/>
  <c r="F682" i="3"/>
  <c r="L74" i="5" s="1"/>
  <c r="T74" i="5" s="1"/>
  <c r="E682" i="3"/>
  <c r="I74" i="5" s="1"/>
  <c r="Q74" i="5" s="1"/>
  <c r="D682" i="3"/>
  <c r="C682" i="3"/>
  <c r="F74" i="5" s="1"/>
  <c r="N74" i="5" s="1"/>
  <c r="G681" i="3"/>
  <c r="F681" i="3"/>
  <c r="L73" i="5" s="1"/>
  <c r="T73" i="5" s="1"/>
  <c r="E681" i="3"/>
  <c r="I73" i="5" s="1"/>
  <c r="Q73" i="5" s="1"/>
  <c r="D681" i="3"/>
  <c r="C681" i="3"/>
  <c r="F73" i="5" s="1"/>
  <c r="N73" i="5" s="1"/>
  <c r="G680" i="3"/>
  <c r="F680" i="3"/>
  <c r="L72" i="5" s="1"/>
  <c r="T72" i="5" s="1"/>
  <c r="E680" i="3"/>
  <c r="I72" i="5" s="1"/>
  <c r="Q72" i="5" s="1"/>
  <c r="D680" i="3"/>
  <c r="C680" i="3"/>
  <c r="F72" i="5" s="1"/>
  <c r="N72" i="5" s="1"/>
  <c r="G679" i="3"/>
  <c r="F679" i="3"/>
  <c r="L71" i="5" s="1"/>
  <c r="T71" i="5" s="1"/>
  <c r="E679" i="3"/>
  <c r="I71" i="5" s="1"/>
  <c r="Q71" i="5" s="1"/>
  <c r="D679" i="3"/>
  <c r="C679" i="3"/>
  <c r="F71" i="5" s="1"/>
  <c r="N71" i="5" s="1"/>
  <c r="G678" i="3"/>
  <c r="F678" i="3"/>
  <c r="L70" i="5" s="1"/>
  <c r="T70" i="5" s="1"/>
  <c r="E678" i="3"/>
  <c r="I70" i="5" s="1"/>
  <c r="Q70" i="5" s="1"/>
  <c r="D678" i="3"/>
  <c r="C678" i="3"/>
  <c r="F70" i="5" s="1"/>
  <c r="N70" i="5" s="1"/>
  <c r="G677" i="3"/>
  <c r="F677" i="3"/>
  <c r="L69" i="5" s="1"/>
  <c r="T69" i="5" s="1"/>
  <c r="E677" i="3"/>
  <c r="I69" i="5" s="1"/>
  <c r="Q69" i="5" s="1"/>
  <c r="D677" i="3"/>
  <c r="C677" i="3"/>
  <c r="F69" i="5" s="1"/>
  <c r="N69" i="5" s="1"/>
  <c r="G676" i="3"/>
  <c r="F676" i="3"/>
  <c r="L68" i="5" s="1"/>
  <c r="T68" i="5" s="1"/>
  <c r="E676" i="3"/>
  <c r="I68" i="5" s="1"/>
  <c r="Q68" i="5" s="1"/>
  <c r="D676" i="3"/>
  <c r="C676" i="3"/>
  <c r="F68" i="5" s="1"/>
  <c r="N68" i="5" s="1"/>
  <c r="G675" i="3"/>
  <c r="F675" i="3"/>
  <c r="L67" i="5" s="1"/>
  <c r="T67" i="5" s="1"/>
  <c r="E675" i="3"/>
  <c r="I67" i="5" s="1"/>
  <c r="Q67" i="5" s="1"/>
  <c r="D675" i="3"/>
  <c r="C675" i="3"/>
  <c r="F67" i="5" s="1"/>
  <c r="N67" i="5" s="1"/>
  <c r="G674" i="3"/>
  <c r="F674" i="3"/>
  <c r="L66" i="5" s="1"/>
  <c r="T66" i="5" s="1"/>
  <c r="E674" i="3"/>
  <c r="I66" i="5" s="1"/>
  <c r="Q66" i="5" s="1"/>
  <c r="D674" i="3"/>
  <c r="C674" i="3"/>
  <c r="F66" i="5" s="1"/>
  <c r="N66" i="5" s="1"/>
  <c r="G673" i="3"/>
  <c r="F673" i="3"/>
  <c r="L65" i="5" s="1"/>
  <c r="T65" i="5" s="1"/>
  <c r="E673" i="3"/>
  <c r="I65" i="5" s="1"/>
  <c r="Q65" i="5" s="1"/>
  <c r="D673" i="3"/>
  <c r="C673" i="3"/>
  <c r="F65" i="5" s="1"/>
  <c r="N65" i="5" s="1"/>
  <c r="B673" i="3"/>
  <c r="G672" i="3"/>
  <c r="F672" i="3"/>
  <c r="L64" i="5" s="1"/>
  <c r="T64" i="5" s="1"/>
  <c r="E672" i="3"/>
  <c r="I64" i="5" s="1"/>
  <c r="Q64" i="5" s="1"/>
  <c r="D672" i="3"/>
  <c r="C672" i="3"/>
  <c r="F64" i="5" s="1"/>
  <c r="N64" i="5" s="1"/>
  <c r="G671" i="3"/>
  <c r="F671" i="3"/>
  <c r="L63" i="5" s="1"/>
  <c r="T63" i="5" s="1"/>
  <c r="E671" i="3"/>
  <c r="I63" i="5" s="1"/>
  <c r="Q63" i="5" s="1"/>
  <c r="D671" i="3"/>
  <c r="C671" i="3"/>
  <c r="F63" i="5" s="1"/>
  <c r="N63" i="5" s="1"/>
  <c r="B671" i="3"/>
  <c r="G670" i="3"/>
  <c r="F670" i="3"/>
  <c r="L62" i="5" s="1"/>
  <c r="T62" i="5" s="1"/>
  <c r="E670" i="3"/>
  <c r="I62" i="5" s="1"/>
  <c r="Q62" i="5" s="1"/>
  <c r="D670" i="3"/>
  <c r="C670" i="3"/>
  <c r="F62" i="5" s="1"/>
  <c r="N62" i="5" s="1"/>
  <c r="G669" i="3"/>
  <c r="F669" i="3"/>
  <c r="L61" i="5" s="1"/>
  <c r="T61" i="5" s="1"/>
  <c r="E669" i="3"/>
  <c r="I61" i="5" s="1"/>
  <c r="Q61" i="5" s="1"/>
  <c r="D669" i="3"/>
  <c r="C669" i="3"/>
  <c r="F61" i="5" s="1"/>
  <c r="N61" i="5" s="1"/>
  <c r="G668" i="3"/>
  <c r="F668" i="3"/>
  <c r="L60" i="5" s="1"/>
  <c r="T60" i="5" s="1"/>
  <c r="E668" i="3"/>
  <c r="I60" i="5" s="1"/>
  <c r="Q60" i="5" s="1"/>
  <c r="D668" i="3"/>
  <c r="C668" i="3"/>
  <c r="F60" i="5" s="1"/>
  <c r="N60" i="5" s="1"/>
  <c r="G667" i="3"/>
  <c r="F667" i="3"/>
  <c r="L59" i="5" s="1"/>
  <c r="T59" i="5" s="1"/>
  <c r="E667" i="3"/>
  <c r="I59" i="5" s="1"/>
  <c r="Q59" i="5" s="1"/>
  <c r="D667" i="3"/>
  <c r="C667" i="3"/>
  <c r="F59" i="5" s="1"/>
  <c r="N59" i="5" s="1"/>
  <c r="G666" i="3"/>
  <c r="F666" i="3"/>
  <c r="L58" i="5" s="1"/>
  <c r="T58" i="5" s="1"/>
  <c r="E666" i="3"/>
  <c r="I58" i="5" s="1"/>
  <c r="Q58" i="5" s="1"/>
  <c r="D666" i="3"/>
  <c r="C666" i="3"/>
  <c r="F58" i="5" s="1"/>
  <c r="N58" i="5" s="1"/>
  <c r="G665" i="3"/>
  <c r="F665" i="3"/>
  <c r="L57" i="5" s="1"/>
  <c r="T57" i="5" s="1"/>
  <c r="E665" i="3"/>
  <c r="I57" i="5" s="1"/>
  <c r="Q57" i="5" s="1"/>
  <c r="D665" i="3"/>
  <c r="C665" i="3"/>
  <c r="F57" i="5" s="1"/>
  <c r="N57" i="5" s="1"/>
  <c r="G664" i="3"/>
  <c r="F664" i="3"/>
  <c r="L56" i="5" s="1"/>
  <c r="T56" i="5" s="1"/>
  <c r="E664" i="3"/>
  <c r="I56" i="5" s="1"/>
  <c r="Q56" i="5" s="1"/>
  <c r="D664" i="3"/>
  <c r="C664" i="3"/>
  <c r="F56" i="5" s="1"/>
  <c r="N56" i="5" s="1"/>
  <c r="G663" i="3"/>
  <c r="F663" i="3"/>
  <c r="L55" i="5" s="1"/>
  <c r="T55" i="5" s="1"/>
  <c r="E663" i="3"/>
  <c r="I55" i="5" s="1"/>
  <c r="Q55" i="5" s="1"/>
  <c r="D663" i="3"/>
  <c r="C663" i="3"/>
  <c r="F55" i="5" s="1"/>
  <c r="N55" i="5" s="1"/>
  <c r="G662" i="3"/>
  <c r="F662" i="3"/>
  <c r="L54" i="5" s="1"/>
  <c r="T54" i="5" s="1"/>
  <c r="E662" i="3"/>
  <c r="I54" i="5" s="1"/>
  <c r="Q54" i="5" s="1"/>
  <c r="D662" i="3"/>
  <c r="C662" i="3"/>
  <c r="F54" i="5" s="1"/>
  <c r="N54" i="5" s="1"/>
  <c r="B662" i="3"/>
  <c r="G661" i="3"/>
  <c r="F661" i="3"/>
  <c r="L53" i="5" s="1"/>
  <c r="T53" i="5" s="1"/>
  <c r="E661" i="3"/>
  <c r="I53" i="5" s="1"/>
  <c r="Q53" i="5" s="1"/>
  <c r="D661" i="3"/>
  <c r="C661" i="3"/>
  <c r="F53" i="5" s="1"/>
  <c r="N53" i="5" s="1"/>
  <c r="G660" i="3"/>
  <c r="F660" i="3"/>
  <c r="L52" i="5" s="1"/>
  <c r="T52" i="5" s="1"/>
  <c r="E660" i="3"/>
  <c r="I52" i="5" s="1"/>
  <c r="Q52" i="5" s="1"/>
  <c r="D660" i="3"/>
  <c r="C660" i="3"/>
  <c r="F52" i="5" s="1"/>
  <c r="N52" i="5" s="1"/>
  <c r="A660" i="3"/>
  <c r="G659" i="3"/>
  <c r="F659" i="3"/>
  <c r="L51" i="5" s="1"/>
  <c r="T51" i="5" s="1"/>
  <c r="E659" i="3"/>
  <c r="I51" i="5" s="1"/>
  <c r="Q51" i="5" s="1"/>
  <c r="D659" i="3"/>
  <c r="C659" i="3"/>
  <c r="F51" i="5" s="1"/>
  <c r="N51" i="5" s="1"/>
  <c r="G658" i="3"/>
  <c r="F658" i="3"/>
  <c r="L50" i="5" s="1"/>
  <c r="T50" i="5" s="1"/>
  <c r="E658" i="3"/>
  <c r="I50" i="5" s="1"/>
  <c r="Q50" i="5" s="1"/>
  <c r="D658" i="3"/>
  <c r="C658" i="3"/>
  <c r="F50" i="5" s="1"/>
  <c r="N50" i="5" s="1"/>
  <c r="G657" i="3"/>
  <c r="F657" i="3"/>
  <c r="L49" i="5" s="1"/>
  <c r="T49" i="5" s="1"/>
  <c r="E657" i="3"/>
  <c r="I49" i="5" s="1"/>
  <c r="Q49" i="5" s="1"/>
  <c r="D657" i="3"/>
  <c r="C657" i="3"/>
  <c r="F49" i="5" s="1"/>
  <c r="N49" i="5" s="1"/>
  <c r="G656" i="3"/>
  <c r="F656" i="3"/>
  <c r="L48" i="5" s="1"/>
  <c r="T48" i="5" s="1"/>
  <c r="E656" i="3"/>
  <c r="I48" i="5" s="1"/>
  <c r="Q48" i="5" s="1"/>
  <c r="D656" i="3"/>
  <c r="C656" i="3"/>
  <c r="F48" i="5" s="1"/>
  <c r="N48" i="5" s="1"/>
  <c r="A656" i="3"/>
  <c r="G655" i="3"/>
  <c r="F655" i="3"/>
  <c r="L47" i="5" s="1"/>
  <c r="T47" i="5" s="1"/>
  <c r="E655" i="3"/>
  <c r="I47" i="5" s="1"/>
  <c r="Q47" i="5" s="1"/>
  <c r="D655" i="3"/>
  <c r="C655" i="3"/>
  <c r="F47" i="5" s="1"/>
  <c r="N47" i="5" s="1"/>
  <c r="G654" i="3"/>
  <c r="F654" i="3"/>
  <c r="L46" i="5" s="1"/>
  <c r="T46" i="5" s="1"/>
  <c r="E654" i="3"/>
  <c r="I46" i="5" s="1"/>
  <c r="Q46" i="5" s="1"/>
  <c r="D654" i="3"/>
  <c r="C654" i="3"/>
  <c r="F46" i="5" s="1"/>
  <c r="N46" i="5" s="1"/>
  <c r="G653" i="3"/>
  <c r="F653" i="3"/>
  <c r="L45" i="5" s="1"/>
  <c r="T45" i="5" s="1"/>
  <c r="E653" i="3"/>
  <c r="I45" i="5" s="1"/>
  <c r="Q45" i="5" s="1"/>
  <c r="D653" i="3"/>
  <c r="C653" i="3"/>
  <c r="F45" i="5" s="1"/>
  <c r="N45" i="5" s="1"/>
  <c r="G652" i="3"/>
  <c r="F652" i="3"/>
  <c r="L44" i="5" s="1"/>
  <c r="T44" i="5" s="1"/>
  <c r="E652" i="3"/>
  <c r="I44" i="5" s="1"/>
  <c r="Q44" i="5" s="1"/>
  <c r="D652" i="3"/>
  <c r="C652" i="3"/>
  <c r="F44" i="5" s="1"/>
  <c r="N44" i="5" s="1"/>
  <c r="G651" i="3"/>
  <c r="F651" i="3"/>
  <c r="L43" i="5" s="1"/>
  <c r="T43" i="5" s="1"/>
  <c r="E651" i="3"/>
  <c r="I43" i="5" s="1"/>
  <c r="Q43" i="5" s="1"/>
  <c r="D651" i="3"/>
  <c r="C651" i="3"/>
  <c r="F43" i="5" s="1"/>
  <c r="N43" i="5" s="1"/>
  <c r="G650" i="3"/>
  <c r="F650" i="3"/>
  <c r="L42" i="5" s="1"/>
  <c r="T42" i="5" s="1"/>
  <c r="E650" i="3"/>
  <c r="I42" i="5" s="1"/>
  <c r="Q42" i="5" s="1"/>
  <c r="D650" i="3"/>
  <c r="C650" i="3"/>
  <c r="F42" i="5" s="1"/>
  <c r="N42" i="5" s="1"/>
  <c r="G649" i="3"/>
  <c r="F649" i="3"/>
  <c r="L41" i="5" s="1"/>
  <c r="T41" i="5" s="1"/>
  <c r="E649" i="3"/>
  <c r="I41" i="5" s="1"/>
  <c r="Q41" i="5" s="1"/>
  <c r="D649" i="3"/>
  <c r="C649" i="3"/>
  <c r="F41" i="5" s="1"/>
  <c r="N41" i="5" s="1"/>
  <c r="G648" i="3"/>
  <c r="F648" i="3"/>
  <c r="L40" i="5" s="1"/>
  <c r="T40" i="5" s="1"/>
  <c r="E648" i="3"/>
  <c r="I40" i="5" s="1"/>
  <c r="Q40" i="5" s="1"/>
  <c r="D648" i="3"/>
  <c r="C648" i="3"/>
  <c r="F40" i="5" s="1"/>
  <c r="N40" i="5" s="1"/>
  <c r="G647" i="3"/>
  <c r="F647" i="3"/>
  <c r="L39" i="5" s="1"/>
  <c r="T39" i="5" s="1"/>
  <c r="E647" i="3"/>
  <c r="I39" i="5" s="1"/>
  <c r="Q39" i="5" s="1"/>
  <c r="D647" i="3"/>
  <c r="C647" i="3"/>
  <c r="F39" i="5" s="1"/>
  <c r="N39" i="5" s="1"/>
  <c r="G646" i="3"/>
  <c r="F646" i="3"/>
  <c r="L38" i="5" s="1"/>
  <c r="T38" i="5" s="1"/>
  <c r="E646" i="3"/>
  <c r="I38" i="5" s="1"/>
  <c r="Q38" i="5" s="1"/>
  <c r="D646" i="3"/>
  <c r="C646" i="3"/>
  <c r="F38" i="5" s="1"/>
  <c r="N38" i="5" s="1"/>
  <c r="G645" i="3"/>
  <c r="F645" i="3"/>
  <c r="L37" i="5" s="1"/>
  <c r="T37" i="5" s="1"/>
  <c r="E645" i="3"/>
  <c r="I37" i="5" s="1"/>
  <c r="Q37" i="5" s="1"/>
  <c r="D645" i="3"/>
  <c r="C645" i="3"/>
  <c r="F37" i="5" s="1"/>
  <c r="N37" i="5" s="1"/>
  <c r="A645" i="3"/>
  <c r="G644" i="3"/>
  <c r="F644" i="3"/>
  <c r="L36" i="5" s="1"/>
  <c r="T36" i="5" s="1"/>
  <c r="E644" i="3"/>
  <c r="I36" i="5" s="1"/>
  <c r="Q36" i="5" s="1"/>
  <c r="D644" i="3"/>
  <c r="C644" i="3"/>
  <c r="F36" i="5" s="1"/>
  <c r="N36" i="5" s="1"/>
  <c r="G643" i="3"/>
  <c r="F643" i="3"/>
  <c r="L35" i="5" s="1"/>
  <c r="T35" i="5" s="1"/>
  <c r="E643" i="3"/>
  <c r="I35" i="5" s="1"/>
  <c r="Q35" i="5" s="1"/>
  <c r="D643" i="3"/>
  <c r="C643" i="3"/>
  <c r="F35" i="5" s="1"/>
  <c r="N35" i="5" s="1"/>
  <c r="B643" i="3"/>
  <c r="G642" i="3"/>
  <c r="F642" i="3"/>
  <c r="L34" i="5" s="1"/>
  <c r="T34" i="5" s="1"/>
  <c r="E642" i="3"/>
  <c r="I34" i="5" s="1"/>
  <c r="Q34" i="5" s="1"/>
  <c r="D642" i="3"/>
  <c r="C642" i="3"/>
  <c r="F34" i="5" s="1"/>
  <c r="N34" i="5" s="1"/>
  <c r="G641" i="3"/>
  <c r="F641" i="3"/>
  <c r="L33" i="5" s="1"/>
  <c r="T33" i="5" s="1"/>
  <c r="E641" i="3"/>
  <c r="I33" i="5" s="1"/>
  <c r="Q33" i="5" s="1"/>
  <c r="D641" i="3"/>
  <c r="C641" i="3"/>
  <c r="F33" i="5" s="1"/>
  <c r="N33" i="5" s="1"/>
  <c r="G640" i="3"/>
  <c r="F640" i="3"/>
  <c r="L32" i="5" s="1"/>
  <c r="T32" i="5" s="1"/>
  <c r="E640" i="3"/>
  <c r="I32" i="5" s="1"/>
  <c r="Q32" i="5" s="1"/>
  <c r="D640" i="3"/>
  <c r="C640" i="3"/>
  <c r="F32" i="5" s="1"/>
  <c r="N32" i="5" s="1"/>
  <c r="G639" i="3"/>
  <c r="F639" i="3"/>
  <c r="L31" i="5" s="1"/>
  <c r="T31" i="5" s="1"/>
  <c r="E639" i="3"/>
  <c r="I31" i="5" s="1"/>
  <c r="Q31" i="5" s="1"/>
  <c r="D639" i="3"/>
  <c r="C639" i="3"/>
  <c r="F31" i="5" s="1"/>
  <c r="N31" i="5" s="1"/>
  <c r="G638" i="3"/>
  <c r="F638" i="3"/>
  <c r="L30" i="5" s="1"/>
  <c r="T30" i="5" s="1"/>
  <c r="E638" i="3"/>
  <c r="I30" i="5" s="1"/>
  <c r="Q30" i="5" s="1"/>
  <c r="D638" i="3"/>
  <c r="C638" i="3"/>
  <c r="F30" i="5" s="1"/>
  <c r="N30" i="5" s="1"/>
  <c r="G637" i="3"/>
  <c r="F637" i="3"/>
  <c r="L29" i="5" s="1"/>
  <c r="T29" i="5" s="1"/>
  <c r="E637" i="3"/>
  <c r="I29" i="5" s="1"/>
  <c r="Q29" i="5" s="1"/>
  <c r="D637" i="3"/>
  <c r="C637" i="3"/>
  <c r="F29" i="5" s="1"/>
  <c r="N29" i="5" s="1"/>
  <c r="B637" i="3"/>
  <c r="G636" i="3"/>
  <c r="F636" i="3"/>
  <c r="L28" i="5" s="1"/>
  <c r="T28" i="5" s="1"/>
  <c r="E636" i="3"/>
  <c r="I28" i="5" s="1"/>
  <c r="Q28" i="5" s="1"/>
  <c r="D636" i="3"/>
  <c r="C636" i="3"/>
  <c r="F28" i="5" s="1"/>
  <c r="N28" i="5" s="1"/>
  <c r="G635" i="3"/>
  <c r="F635" i="3"/>
  <c r="L27" i="5" s="1"/>
  <c r="T27" i="5" s="1"/>
  <c r="E635" i="3"/>
  <c r="I27" i="5" s="1"/>
  <c r="Q27" i="5" s="1"/>
  <c r="D635" i="3"/>
  <c r="C635" i="3"/>
  <c r="F27" i="5" s="1"/>
  <c r="N27" i="5" s="1"/>
  <c r="B635" i="3"/>
  <c r="G634" i="3"/>
  <c r="F634" i="3"/>
  <c r="L26" i="5" s="1"/>
  <c r="T26" i="5" s="1"/>
  <c r="E634" i="3"/>
  <c r="I26" i="5" s="1"/>
  <c r="Q26" i="5" s="1"/>
  <c r="D634" i="3"/>
  <c r="C634" i="3"/>
  <c r="F26" i="5" s="1"/>
  <c r="N26" i="5" s="1"/>
  <c r="G633" i="3"/>
  <c r="F633" i="3"/>
  <c r="L25" i="5" s="1"/>
  <c r="T25" i="5" s="1"/>
  <c r="E633" i="3"/>
  <c r="I25" i="5" s="1"/>
  <c r="Q25" i="5" s="1"/>
  <c r="D633" i="3"/>
  <c r="C633" i="3"/>
  <c r="F25" i="5" s="1"/>
  <c r="N25" i="5" s="1"/>
  <c r="B633" i="3"/>
  <c r="A633" i="3"/>
  <c r="A833" i="3" s="1"/>
  <c r="B833" i="3" s="1"/>
  <c r="G632" i="3"/>
  <c r="F632" i="3"/>
  <c r="L24" i="5" s="1"/>
  <c r="T24" i="5" s="1"/>
  <c r="E632" i="3"/>
  <c r="I24" i="5" s="1"/>
  <c r="Q24" i="5" s="1"/>
  <c r="D632" i="3"/>
  <c r="C632" i="3"/>
  <c r="F24" i="5" s="1"/>
  <c r="N24" i="5" s="1"/>
  <c r="G631" i="3"/>
  <c r="F631" i="3"/>
  <c r="L23" i="5" s="1"/>
  <c r="T23" i="5" s="1"/>
  <c r="E631" i="3"/>
  <c r="I23" i="5" s="1"/>
  <c r="Q23" i="5" s="1"/>
  <c r="D631" i="3"/>
  <c r="C631" i="3"/>
  <c r="F23" i="5" s="1"/>
  <c r="N23" i="5" s="1"/>
  <c r="B631" i="3"/>
  <c r="G630" i="3"/>
  <c r="F630" i="3"/>
  <c r="L22" i="5" s="1"/>
  <c r="T22" i="5" s="1"/>
  <c r="E630" i="3"/>
  <c r="I22" i="5" s="1"/>
  <c r="Q22" i="5" s="1"/>
  <c r="D630" i="3"/>
  <c r="C630" i="3"/>
  <c r="F22" i="5" s="1"/>
  <c r="N22" i="5" s="1"/>
  <c r="G629" i="3"/>
  <c r="F629" i="3"/>
  <c r="L21" i="5" s="1"/>
  <c r="T21" i="5" s="1"/>
  <c r="E629" i="3"/>
  <c r="I21" i="5" s="1"/>
  <c r="Q21" i="5" s="1"/>
  <c r="D629" i="3"/>
  <c r="C629" i="3"/>
  <c r="F21" i="5" s="1"/>
  <c r="N21" i="5" s="1"/>
  <c r="G628" i="3"/>
  <c r="F628" i="3"/>
  <c r="L20" i="5" s="1"/>
  <c r="T20" i="5" s="1"/>
  <c r="E628" i="3"/>
  <c r="I20" i="5" s="1"/>
  <c r="Q20" i="5" s="1"/>
  <c r="D628" i="3"/>
  <c r="C628" i="3"/>
  <c r="F20" i="5" s="1"/>
  <c r="N20" i="5" s="1"/>
  <c r="G627" i="3"/>
  <c r="F627" i="3"/>
  <c r="L19" i="5" s="1"/>
  <c r="T19" i="5" s="1"/>
  <c r="E627" i="3"/>
  <c r="I19" i="5" s="1"/>
  <c r="Q19" i="5" s="1"/>
  <c r="D627" i="3"/>
  <c r="C627" i="3"/>
  <c r="F19" i="5" s="1"/>
  <c r="N19" i="5" s="1"/>
  <c r="G626" i="3"/>
  <c r="F626" i="3"/>
  <c r="L18" i="5" s="1"/>
  <c r="T18" i="5" s="1"/>
  <c r="E626" i="3"/>
  <c r="I18" i="5" s="1"/>
  <c r="Q18" i="5" s="1"/>
  <c r="D626" i="3"/>
  <c r="C626" i="3"/>
  <c r="F18" i="5" s="1"/>
  <c r="N18" i="5" s="1"/>
  <c r="G625" i="3"/>
  <c r="F625" i="3"/>
  <c r="L17" i="5" s="1"/>
  <c r="T17" i="5" s="1"/>
  <c r="E625" i="3"/>
  <c r="I17" i="5" s="1"/>
  <c r="Q17" i="5" s="1"/>
  <c r="D625" i="3"/>
  <c r="C625" i="3"/>
  <c r="F17" i="5" s="1"/>
  <c r="N17" i="5" s="1"/>
  <c r="B625" i="3"/>
  <c r="G624" i="3"/>
  <c r="F624" i="3"/>
  <c r="L16" i="5" s="1"/>
  <c r="T16" i="5" s="1"/>
  <c r="E624" i="3"/>
  <c r="I16" i="5" s="1"/>
  <c r="Q16" i="5" s="1"/>
  <c r="D624" i="3"/>
  <c r="C624" i="3"/>
  <c r="F16" i="5" s="1"/>
  <c r="N16" i="5" s="1"/>
  <c r="G623" i="3"/>
  <c r="F623" i="3"/>
  <c r="L15" i="5" s="1"/>
  <c r="T15" i="5" s="1"/>
  <c r="E623" i="3"/>
  <c r="I15" i="5" s="1"/>
  <c r="Q15" i="5" s="1"/>
  <c r="D623" i="3"/>
  <c r="C623" i="3"/>
  <c r="F15" i="5" s="1"/>
  <c r="N15" i="5" s="1"/>
  <c r="G622" i="3"/>
  <c r="F622" i="3"/>
  <c r="L14" i="5" s="1"/>
  <c r="E622" i="3"/>
  <c r="I14" i="5" s="1"/>
  <c r="D622" i="3"/>
  <c r="C622" i="3"/>
  <c r="F14" i="5" s="1"/>
  <c r="G600" i="3"/>
  <c r="F600" i="3"/>
  <c r="J192" i="5" s="1"/>
  <c r="E600" i="3"/>
  <c r="G192" i="5" s="1"/>
  <c r="D600" i="3"/>
  <c r="C600" i="3"/>
  <c r="D192" i="5" s="1"/>
  <c r="A600" i="3"/>
  <c r="A800" i="3" s="1"/>
  <c r="G599" i="3"/>
  <c r="F599" i="3"/>
  <c r="J191" i="5" s="1"/>
  <c r="E599" i="3"/>
  <c r="G191" i="5" s="1"/>
  <c r="D599" i="3"/>
  <c r="C599" i="3"/>
  <c r="D191" i="5" s="1"/>
  <c r="A599" i="3"/>
  <c r="G598" i="3"/>
  <c r="F598" i="3"/>
  <c r="J190" i="5" s="1"/>
  <c r="E598" i="3"/>
  <c r="G190" i="5" s="1"/>
  <c r="D598" i="3"/>
  <c r="C598" i="3"/>
  <c r="D190" i="5" s="1"/>
  <c r="A598" i="3"/>
  <c r="A798" i="3" s="1"/>
  <c r="G597" i="3"/>
  <c r="F597" i="3"/>
  <c r="J189" i="5" s="1"/>
  <c r="E597" i="3"/>
  <c r="G189" i="5" s="1"/>
  <c r="D597" i="3"/>
  <c r="C597" i="3"/>
  <c r="D189" i="5" s="1"/>
  <c r="A597" i="3"/>
  <c r="A797" i="3" s="1"/>
  <c r="A997" i="3" s="1"/>
  <c r="B997" i="3" s="1"/>
  <c r="G596" i="3"/>
  <c r="F596" i="3"/>
  <c r="J188" i="5" s="1"/>
  <c r="E596" i="3"/>
  <c r="G188" i="5" s="1"/>
  <c r="D596" i="3"/>
  <c r="C596" i="3"/>
  <c r="D188" i="5" s="1"/>
  <c r="A596" i="3"/>
  <c r="A796" i="3" s="1"/>
  <c r="G595" i="3"/>
  <c r="F595" i="3"/>
  <c r="J187" i="5" s="1"/>
  <c r="E595" i="3"/>
  <c r="G187" i="5" s="1"/>
  <c r="D595" i="3"/>
  <c r="C595" i="3"/>
  <c r="D187" i="5" s="1"/>
  <c r="A595" i="3"/>
  <c r="A795" i="3" s="1"/>
  <c r="G594" i="3"/>
  <c r="F594" i="3"/>
  <c r="J186" i="5" s="1"/>
  <c r="E594" i="3"/>
  <c r="G186" i="5" s="1"/>
  <c r="D594" i="3"/>
  <c r="C594" i="3"/>
  <c r="D186" i="5" s="1"/>
  <c r="A594" i="3"/>
  <c r="A794" i="3" s="1"/>
  <c r="G593" i="3"/>
  <c r="F593" i="3"/>
  <c r="J185" i="5" s="1"/>
  <c r="E593" i="3"/>
  <c r="G185" i="5" s="1"/>
  <c r="D593" i="3"/>
  <c r="C593" i="3"/>
  <c r="D185" i="5" s="1"/>
  <c r="B593" i="3"/>
  <c r="A593" i="3"/>
  <c r="A793" i="3" s="1"/>
  <c r="G592" i="3"/>
  <c r="F592" i="3"/>
  <c r="J184" i="5" s="1"/>
  <c r="E592" i="3"/>
  <c r="G184" i="5" s="1"/>
  <c r="D592" i="3"/>
  <c r="C592" i="3"/>
  <c r="D184" i="5" s="1"/>
  <c r="A592" i="3"/>
  <c r="G591" i="3"/>
  <c r="F591" i="3"/>
  <c r="J183" i="5" s="1"/>
  <c r="E591" i="3"/>
  <c r="G183" i="5" s="1"/>
  <c r="D591" i="3"/>
  <c r="C591" i="3"/>
  <c r="D183" i="5" s="1"/>
  <c r="A591" i="3"/>
  <c r="A791" i="3" s="1"/>
  <c r="G590" i="3"/>
  <c r="F590" i="3"/>
  <c r="J182" i="5" s="1"/>
  <c r="E590" i="3"/>
  <c r="G182" i="5" s="1"/>
  <c r="D590" i="3"/>
  <c r="C590" i="3"/>
  <c r="D182" i="5" s="1"/>
  <c r="A590" i="3"/>
  <c r="A790" i="3" s="1"/>
  <c r="A990" i="3" s="1"/>
  <c r="B990" i="3" s="1"/>
  <c r="G589" i="3"/>
  <c r="F589" i="3"/>
  <c r="J181" i="5" s="1"/>
  <c r="E589" i="3"/>
  <c r="G181" i="5" s="1"/>
  <c r="D589" i="3"/>
  <c r="C589" i="3"/>
  <c r="D181" i="5" s="1"/>
  <c r="B589" i="3"/>
  <c r="A589" i="3"/>
  <c r="A789" i="3" s="1"/>
  <c r="G588" i="3"/>
  <c r="F588" i="3"/>
  <c r="J180" i="5" s="1"/>
  <c r="E588" i="3"/>
  <c r="G180" i="5" s="1"/>
  <c r="D588" i="3"/>
  <c r="C588" i="3"/>
  <c r="D180" i="5" s="1"/>
  <c r="A588" i="3"/>
  <c r="A788" i="3" s="1"/>
  <c r="G587" i="3"/>
  <c r="F587" i="3"/>
  <c r="J179" i="5" s="1"/>
  <c r="E587" i="3"/>
  <c r="G179" i="5" s="1"/>
  <c r="D587" i="3"/>
  <c r="C587" i="3"/>
  <c r="D179" i="5" s="1"/>
  <c r="A587" i="3"/>
  <c r="G586" i="3"/>
  <c r="F586" i="3"/>
  <c r="J178" i="5" s="1"/>
  <c r="E586" i="3"/>
  <c r="G178" i="5" s="1"/>
  <c r="D586" i="3"/>
  <c r="C586" i="3"/>
  <c r="D178" i="5" s="1"/>
  <c r="B586" i="3"/>
  <c r="A586" i="3"/>
  <c r="A786" i="3" s="1"/>
  <c r="G585" i="3"/>
  <c r="F585" i="3"/>
  <c r="J177" i="5" s="1"/>
  <c r="E585" i="3"/>
  <c r="G177" i="5" s="1"/>
  <c r="D585" i="3"/>
  <c r="C585" i="3"/>
  <c r="D177" i="5" s="1"/>
  <c r="A585" i="3"/>
  <c r="G584" i="3"/>
  <c r="F584" i="3"/>
  <c r="J176" i="5" s="1"/>
  <c r="E584" i="3"/>
  <c r="G176" i="5" s="1"/>
  <c r="D584" i="3"/>
  <c r="C584" i="3"/>
  <c r="D176" i="5" s="1"/>
  <c r="A584" i="3"/>
  <c r="A784" i="3" s="1"/>
  <c r="G583" i="3"/>
  <c r="F583" i="3"/>
  <c r="J175" i="5" s="1"/>
  <c r="E583" i="3"/>
  <c r="G175" i="5" s="1"/>
  <c r="D583" i="3"/>
  <c r="C583" i="3"/>
  <c r="D175" i="5" s="1"/>
  <c r="A583" i="3"/>
  <c r="A783" i="3" s="1"/>
  <c r="A983" i="3" s="1"/>
  <c r="B983" i="3" s="1"/>
  <c r="G582" i="3"/>
  <c r="F582" i="3"/>
  <c r="J174" i="5" s="1"/>
  <c r="E582" i="3"/>
  <c r="G174" i="5" s="1"/>
  <c r="D582" i="3"/>
  <c r="C582" i="3"/>
  <c r="D174" i="5" s="1"/>
  <c r="A582" i="3"/>
  <c r="A782" i="3" s="1"/>
  <c r="G581" i="3"/>
  <c r="F581" i="3"/>
  <c r="J173" i="5" s="1"/>
  <c r="E581" i="3"/>
  <c r="G173" i="5" s="1"/>
  <c r="D581" i="3"/>
  <c r="C581" i="3"/>
  <c r="D173" i="5" s="1"/>
  <c r="B581" i="3"/>
  <c r="A581" i="3"/>
  <c r="A781" i="3" s="1"/>
  <c r="G580" i="3"/>
  <c r="F580" i="3"/>
  <c r="J172" i="5" s="1"/>
  <c r="E580" i="3"/>
  <c r="G172" i="5" s="1"/>
  <c r="D580" i="3"/>
  <c r="C580" i="3"/>
  <c r="D172" i="5" s="1"/>
  <c r="A580" i="3"/>
  <c r="G579" i="3"/>
  <c r="F579" i="3"/>
  <c r="J171" i="5" s="1"/>
  <c r="E579" i="3"/>
  <c r="G171" i="5" s="1"/>
  <c r="D579" i="3"/>
  <c r="C579" i="3"/>
  <c r="D171" i="5" s="1"/>
  <c r="B579" i="3"/>
  <c r="A579" i="3"/>
  <c r="A779" i="3" s="1"/>
  <c r="G578" i="3"/>
  <c r="F578" i="3"/>
  <c r="J170" i="5" s="1"/>
  <c r="E578" i="3"/>
  <c r="G170" i="5" s="1"/>
  <c r="D578" i="3"/>
  <c r="C578" i="3"/>
  <c r="D170" i="5" s="1"/>
  <c r="B578" i="3"/>
  <c r="A578" i="3"/>
  <c r="A778" i="3" s="1"/>
  <c r="G577" i="3"/>
  <c r="F577" i="3"/>
  <c r="J169" i="5" s="1"/>
  <c r="E577" i="3"/>
  <c r="G169" i="5" s="1"/>
  <c r="D577" i="3"/>
  <c r="C577" i="3"/>
  <c r="D169" i="5" s="1"/>
  <c r="B577" i="3"/>
  <c r="A577" i="3"/>
  <c r="A777" i="3" s="1"/>
  <c r="G576" i="3"/>
  <c r="F576" i="3"/>
  <c r="J168" i="5" s="1"/>
  <c r="E576" i="3"/>
  <c r="G168" i="5" s="1"/>
  <c r="D576" i="3"/>
  <c r="C576" i="3"/>
  <c r="D168" i="5" s="1"/>
  <c r="A576" i="3"/>
  <c r="B576" i="3" s="1"/>
  <c r="G575" i="3"/>
  <c r="F575" i="3"/>
  <c r="J167" i="5" s="1"/>
  <c r="E575" i="3"/>
  <c r="G167" i="5" s="1"/>
  <c r="D575" i="3"/>
  <c r="C575" i="3"/>
  <c r="D167" i="5" s="1"/>
  <c r="A575" i="3"/>
  <c r="A775" i="3" s="1"/>
  <c r="G574" i="3"/>
  <c r="F574" i="3"/>
  <c r="J166" i="5" s="1"/>
  <c r="E574" i="3"/>
  <c r="G166" i="5" s="1"/>
  <c r="D574" i="3"/>
  <c r="C574" i="3"/>
  <c r="D166" i="5" s="1"/>
  <c r="A574" i="3"/>
  <c r="A774" i="3" s="1"/>
  <c r="G573" i="3"/>
  <c r="F573" i="3"/>
  <c r="J165" i="5" s="1"/>
  <c r="E573" i="3"/>
  <c r="G165" i="5" s="1"/>
  <c r="D573" i="3"/>
  <c r="C573" i="3"/>
  <c r="D165" i="5" s="1"/>
  <c r="A573" i="3"/>
  <c r="A773" i="3" s="1"/>
  <c r="G572" i="3"/>
  <c r="F572" i="3"/>
  <c r="J164" i="5" s="1"/>
  <c r="E572" i="3"/>
  <c r="G164" i="5" s="1"/>
  <c r="D572" i="3"/>
  <c r="C572" i="3"/>
  <c r="D164" i="5" s="1"/>
  <c r="B572" i="3"/>
  <c r="A572" i="3"/>
  <c r="A772" i="3" s="1"/>
  <c r="G571" i="3"/>
  <c r="F571" i="3"/>
  <c r="J163" i="5" s="1"/>
  <c r="E571" i="3"/>
  <c r="G163" i="5" s="1"/>
  <c r="D571" i="3"/>
  <c r="C571" i="3"/>
  <c r="D163" i="5" s="1"/>
  <c r="B571" i="3"/>
  <c r="A571" i="3"/>
  <c r="A771" i="3" s="1"/>
  <c r="G570" i="3"/>
  <c r="F570" i="3"/>
  <c r="J162" i="5" s="1"/>
  <c r="E570" i="3"/>
  <c r="G162" i="5" s="1"/>
  <c r="D570" i="3"/>
  <c r="C570" i="3"/>
  <c r="D162" i="5" s="1"/>
  <c r="A570" i="3"/>
  <c r="G569" i="3"/>
  <c r="F569" i="3"/>
  <c r="J161" i="5" s="1"/>
  <c r="E569" i="3"/>
  <c r="G161" i="5" s="1"/>
  <c r="D569" i="3"/>
  <c r="C569" i="3"/>
  <c r="D161" i="5" s="1"/>
  <c r="A569" i="3"/>
  <c r="A769" i="3" s="1"/>
  <c r="A969" i="3" s="1"/>
  <c r="B969" i="3" s="1"/>
  <c r="G568" i="3"/>
  <c r="F568" i="3"/>
  <c r="J160" i="5" s="1"/>
  <c r="E568" i="3"/>
  <c r="G160" i="5" s="1"/>
  <c r="D568" i="3"/>
  <c r="C568" i="3"/>
  <c r="D160" i="5" s="1"/>
  <c r="A568" i="3"/>
  <c r="A768" i="3" s="1"/>
  <c r="G567" i="3"/>
  <c r="F567" i="3"/>
  <c r="J159" i="5" s="1"/>
  <c r="E567" i="3"/>
  <c r="G159" i="5" s="1"/>
  <c r="D567" i="3"/>
  <c r="C567" i="3"/>
  <c r="D159" i="5" s="1"/>
  <c r="A567" i="3"/>
  <c r="A767" i="3" s="1"/>
  <c r="G566" i="3"/>
  <c r="F566" i="3"/>
  <c r="J158" i="5" s="1"/>
  <c r="E566" i="3"/>
  <c r="G158" i="5" s="1"/>
  <c r="D566" i="3"/>
  <c r="C566" i="3"/>
  <c r="D158" i="5" s="1"/>
  <c r="A566" i="3"/>
  <c r="G565" i="3"/>
  <c r="F565" i="3"/>
  <c r="J157" i="5" s="1"/>
  <c r="E565" i="3"/>
  <c r="G157" i="5" s="1"/>
  <c r="D565" i="3"/>
  <c r="C565" i="3"/>
  <c r="D157" i="5" s="1"/>
  <c r="B565" i="3"/>
  <c r="A565" i="3"/>
  <c r="A765" i="3" s="1"/>
  <c r="G564" i="3"/>
  <c r="F564" i="3"/>
  <c r="J156" i="5" s="1"/>
  <c r="E564" i="3"/>
  <c r="G156" i="5" s="1"/>
  <c r="D564" i="3"/>
  <c r="C564" i="3"/>
  <c r="D156" i="5" s="1"/>
  <c r="B564" i="3"/>
  <c r="A564" i="3"/>
  <c r="G563" i="3"/>
  <c r="F563" i="3"/>
  <c r="J155" i="5" s="1"/>
  <c r="E563" i="3"/>
  <c r="G155" i="5" s="1"/>
  <c r="D563" i="3"/>
  <c r="C563" i="3"/>
  <c r="D155" i="5" s="1"/>
  <c r="B563" i="3"/>
  <c r="A563" i="3"/>
  <c r="A763" i="3" s="1"/>
  <c r="B763" i="3" s="1"/>
  <c r="G562" i="3"/>
  <c r="F562" i="3"/>
  <c r="J154" i="5" s="1"/>
  <c r="E562" i="3"/>
  <c r="G154" i="5" s="1"/>
  <c r="D562" i="3"/>
  <c r="C562" i="3"/>
  <c r="D154" i="5" s="1"/>
  <c r="B562" i="3"/>
  <c r="A562" i="3"/>
  <c r="A762" i="3" s="1"/>
  <c r="G561" i="3"/>
  <c r="F561" i="3"/>
  <c r="J153" i="5" s="1"/>
  <c r="E561" i="3"/>
  <c r="G153" i="5" s="1"/>
  <c r="D561" i="3"/>
  <c r="C561" i="3"/>
  <c r="D153" i="5" s="1"/>
  <c r="A561" i="3"/>
  <c r="G560" i="3"/>
  <c r="F560" i="3"/>
  <c r="J152" i="5" s="1"/>
  <c r="E560" i="3"/>
  <c r="G152" i="5" s="1"/>
  <c r="D560" i="3"/>
  <c r="C560" i="3"/>
  <c r="D152" i="5" s="1"/>
  <c r="B560" i="3"/>
  <c r="A560" i="3"/>
  <c r="A760" i="3" s="1"/>
  <c r="G559" i="3"/>
  <c r="F559" i="3"/>
  <c r="J151" i="5" s="1"/>
  <c r="E559" i="3"/>
  <c r="G151" i="5" s="1"/>
  <c r="D559" i="3"/>
  <c r="C559" i="3"/>
  <c r="D151" i="5" s="1"/>
  <c r="A559" i="3"/>
  <c r="G558" i="3"/>
  <c r="F558" i="3"/>
  <c r="J150" i="5" s="1"/>
  <c r="E558" i="3"/>
  <c r="G150" i="5" s="1"/>
  <c r="D558" i="3"/>
  <c r="C558" i="3"/>
  <c r="D150" i="5" s="1"/>
  <c r="A558" i="3"/>
  <c r="A758" i="3" s="1"/>
  <c r="G557" i="3"/>
  <c r="F557" i="3"/>
  <c r="J149" i="5" s="1"/>
  <c r="E557" i="3"/>
  <c r="G149" i="5" s="1"/>
  <c r="D557" i="3"/>
  <c r="C557" i="3"/>
  <c r="D149" i="5" s="1"/>
  <c r="A557" i="3"/>
  <c r="A757" i="3" s="1"/>
  <c r="A957" i="3" s="1"/>
  <c r="B957" i="3" s="1"/>
  <c r="G556" i="3"/>
  <c r="F556" i="3"/>
  <c r="J148" i="5" s="1"/>
  <c r="E556" i="3"/>
  <c r="G148" i="5" s="1"/>
  <c r="D556" i="3"/>
  <c r="C556" i="3"/>
  <c r="D148" i="5" s="1"/>
  <c r="A556" i="3"/>
  <c r="A756" i="3" s="1"/>
  <c r="G555" i="3"/>
  <c r="F555" i="3"/>
  <c r="J147" i="5" s="1"/>
  <c r="E555" i="3"/>
  <c r="G147" i="5" s="1"/>
  <c r="D555" i="3"/>
  <c r="C555" i="3"/>
  <c r="D147" i="5" s="1"/>
  <c r="A555" i="3"/>
  <c r="A755" i="3" s="1"/>
  <c r="G554" i="3"/>
  <c r="F554" i="3"/>
  <c r="J146" i="5" s="1"/>
  <c r="E554" i="3"/>
  <c r="G146" i="5" s="1"/>
  <c r="D554" i="3"/>
  <c r="C554" i="3"/>
  <c r="D146" i="5" s="1"/>
  <c r="A554" i="3"/>
  <c r="A754" i="3" s="1"/>
  <c r="G553" i="3"/>
  <c r="F553" i="3"/>
  <c r="J145" i="5" s="1"/>
  <c r="E553" i="3"/>
  <c r="G145" i="5" s="1"/>
  <c r="D553" i="3"/>
  <c r="C553" i="3"/>
  <c r="D145" i="5" s="1"/>
  <c r="B553" i="3"/>
  <c r="A553" i="3"/>
  <c r="A753" i="3" s="1"/>
  <c r="G552" i="3"/>
  <c r="F552" i="3"/>
  <c r="J144" i="5" s="1"/>
  <c r="E552" i="3"/>
  <c r="G144" i="5" s="1"/>
  <c r="D552" i="3"/>
  <c r="C552" i="3"/>
  <c r="D144" i="5" s="1"/>
  <c r="B552" i="3"/>
  <c r="A552" i="3"/>
  <c r="G551" i="3"/>
  <c r="F551" i="3"/>
  <c r="J143" i="5" s="1"/>
  <c r="E551" i="3"/>
  <c r="G143" i="5" s="1"/>
  <c r="D551" i="3"/>
  <c r="C551" i="3"/>
  <c r="D143" i="5" s="1"/>
  <c r="B551" i="3"/>
  <c r="A551" i="3"/>
  <c r="A751" i="3" s="1"/>
  <c r="G550" i="3"/>
  <c r="F550" i="3"/>
  <c r="J142" i="5" s="1"/>
  <c r="E550" i="3"/>
  <c r="G142" i="5" s="1"/>
  <c r="D550" i="3"/>
  <c r="C550" i="3"/>
  <c r="D142" i="5" s="1"/>
  <c r="B550" i="3"/>
  <c r="A550" i="3"/>
  <c r="A750" i="3" s="1"/>
  <c r="G549" i="3"/>
  <c r="F549" i="3"/>
  <c r="J141" i="5" s="1"/>
  <c r="E549" i="3"/>
  <c r="G141" i="5" s="1"/>
  <c r="D549" i="3"/>
  <c r="C549" i="3"/>
  <c r="D141" i="5" s="1"/>
  <c r="A549" i="3"/>
  <c r="G548" i="3"/>
  <c r="F548" i="3"/>
  <c r="J140" i="5" s="1"/>
  <c r="E548" i="3"/>
  <c r="G140" i="5" s="1"/>
  <c r="D548" i="3"/>
  <c r="C548" i="3"/>
  <c r="D140" i="5" s="1"/>
  <c r="B548" i="3"/>
  <c r="A548" i="3"/>
  <c r="A748" i="3" s="1"/>
  <c r="G547" i="3"/>
  <c r="F547" i="3"/>
  <c r="J139" i="5" s="1"/>
  <c r="E547" i="3"/>
  <c r="G139" i="5" s="1"/>
  <c r="D547" i="3"/>
  <c r="C547" i="3"/>
  <c r="D139" i="5" s="1"/>
  <c r="A547" i="3"/>
  <c r="A747" i="3" s="1"/>
  <c r="G546" i="3"/>
  <c r="F546" i="3"/>
  <c r="J138" i="5" s="1"/>
  <c r="E546" i="3"/>
  <c r="G138" i="5" s="1"/>
  <c r="D546" i="3"/>
  <c r="C546" i="3"/>
  <c r="D138" i="5" s="1"/>
  <c r="A546" i="3"/>
  <c r="A746" i="3" s="1"/>
  <c r="G545" i="3"/>
  <c r="F545" i="3"/>
  <c r="J137" i="5" s="1"/>
  <c r="E545" i="3"/>
  <c r="G137" i="5" s="1"/>
  <c r="D545" i="3"/>
  <c r="C545" i="3"/>
  <c r="D137" i="5" s="1"/>
  <c r="A545" i="3"/>
  <c r="A745" i="3" s="1"/>
  <c r="A945" i="3" s="1"/>
  <c r="B945" i="3" s="1"/>
  <c r="G544" i="3"/>
  <c r="F544" i="3"/>
  <c r="J136" i="5" s="1"/>
  <c r="E544" i="3"/>
  <c r="G136" i="5" s="1"/>
  <c r="D544" i="3"/>
  <c r="C544" i="3"/>
  <c r="D136" i="5" s="1"/>
  <c r="A544" i="3"/>
  <c r="A744" i="3" s="1"/>
  <c r="G543" i="3"/>
  <c r="F543" i="3"/>
  <c r="J135" i="5" s="1"/>
  <c r="E543" i="3"/>
  <c r="G135" i="5" s="1"/>
  <c r="D543" i="3"/>
  <c r="C543" i="3"/>
  <c r="D135" i="5" s="1"/>
  <c r="A543" i="3"/>
  <c r="A743" i="3" s="1"/>
  <c r="G542" i="3"/>
  <c r="F542" i="3"/>
  <c r="J134" i="5" s="1"/>
  <c r="E542" i="3"/>
  <c r="G134" i="5" s="1"/>
  <c r="D542" i="3"/>
  <c r="C542" i="3"/>
  <c r="D134" i="5" s="1"/>
  <c r="B542" i="3"/>
  <c r="A542" i="3"/>
  <c r="A742" i="3" s="1"/>
  <c r="G541" i="3"/>
  <c r="F541" i="3"/>
  <c r="J133" i="5" s="1"/>
  <c r="E541" i="3"/>
  <c r="G133" i="5" s="1"/>
  <c r="D541" i="3"/>
  <c r="C541" i="3"/>
  <c r="D133" i="5" s="1"/>
  <c r="B541" i="3"/>
  <c r="A541" i="3"/>
  <c r="A741" i="3" s="1"/>
  <c r="G540" i="3"/>
  <c r="F540" i="3"/>
  <c r="J132" i="5" s="1"/>
  <c r="E540" i="3"/>
  <c r="G132" i="5" s="1"/>
  <c r="D540" i="3"/>
  <c r="C540" i="3"/>
  <c r="D132" i="5" s="1"/>
  <c r="B540" i="3"/>
  <c r="A540" i="3"/>
  <c r="A740" i="3" s="1"/>
  <c r="G539" i="3"/>
  <c r="F539" i="3"/>
  <c r="J131" i="5" s="1"/>
  <c r="E539" i="3"/>
  <c r="G131" i="5" s="1"/>
  <c r="D539" i="3"/>
  <c r="C539" i="3"/>
  <c r="D131" i="5" s="1"/>
  <c r="B539" i="3"/>
  <c r="A539" i="3"/>
  <c r="A739" i="3" s="1"/>
  <c r="G538" i="3"/>
  <c r="F538" i="3"/>
  <c r="J130" i="5" s="1"/>
  <c r="E538" i="3"/>
  <c r="G130" i="5" s="1"/>
  <c r="D538" i="3"/>
  <c r="C538" i="3"/>
  <c r="D130" i="5" s="1"/>
  <c r="B538" i="3"/>
  <c r="A538" i="3"/>
  <c r="A738" i="3" s="1"/>
  <c r="G537" i="3"/>
  <c r="F537" i="3"/>
  <c r="J129" i="5" s="1"/>
  <c r="E537" i="3"/>
  <c r="G129" i="5" s="1"/>
  <c r="D537" i="3"/>
  <c r="C537" i="3"/>
  <c r="D129" i="5" s="1"/>
  <c r="A537" i="3"/>
  <c r="G536" i="3"/>
  <c r="F536" i="3"/>
  <c r="J128" i="5" s="1"/>
  <c r="E536" i="3"/>
  <c r="G128" i="5" s="1"/>
  <c r="D536" i="3"/>
  <c r="C536" i="3"/>
  <c r="D128" i="5" s="1"/>
  <c r="B536" i="3"/>
  <c r="A536" i="3"/>
  <c r="A736" i="3" s="1"/>
  <c r="G535" i="3"/>
  <c r="F535" i="3"/>
  <c r="J127" i="5" s="1"/>
  <c r="E535" i="3"/>
  <c r="G127" i="5" s="1"/>
  <c r="D535" i="3"/>
  <c r="C535" i="3"/>
  <c r="D127" i="5" s="1"/>
  <c r="B535" i="3"/>
  <c r="A535" i="3"/>
  <c r="A735" i="3" s="1"/>
  <c r="G534" i="3"/>
  <c r="F534" i="3"/>
  <c r="J126" i="5" s="1"/>
  <c r="E534" i="3"/>
  <c r="G126" i="5" s="1"/>
  <c r="D534" i="3"/>
  <c r="C534" i="3"/>
  <c r="D126" i="5" s="1"/>
  <c r="A534" i="3"/>
  <c r="A734" i="3" s="1"/>
  <c r="G533" i="3"/>
  <c r="F533" i="3"/>
  <c r="J125" i="5" s="1"/>
  <c r="E533" i="3"/>
  <c r="G125" i="5" s="1"/>
  <c r="D533" i="3"/>
  <c r="C533" i="3"/>
  <c r="D125" i="5" s="1"/>
  <c r="A533" i="3"/>
  <c r="A733" i="3" s="1"/>
  <c r="A933" i="3" s="1"/>
  <c r="B933" i="3" s="1"/>
  <c r="G532" i="3"/>
  <c r="F532" i="3"/>
  <c r="J124" i="5" s="1"/>
  <c r="E532" i="3"/>
  <c r="G124" i="5" s="1"/>
  <c r="D532" i="3"/>
  <c r="C532" i="3"/>
  <c r="D124" i="5" s="1"/>
  <c r="A532" i="3"/>
  <c r="A732" i="3" s="1"/>
  <c r="G531" i="3"/>
  <c r="F531" i="3"/>
  <c r="J123" i="5" s="1"/>
  <c r="E531" i="3"/>
  <c r="G123" i="5" s="1"/>
  <c r="D531" i="3"/>
  <c r="C531" i="3"/>
  <c r="D123" i="5" s="1"/>
  <c r="A531" i="3"/>
  <c r="A731" i="3" s="1"/>
  <c r="G530" i="3"/>
  <c r="F530" i="3"/>
  <c r="J122" i="5" s="1"/>
  <c r="E530" i="3"/>
  <c r="G122" i="5" s="1"/>
  <c r="D530" i="3"/>
  <c r="C530" i="3"/>
  <c r="D122" i="5" s="1"/>
  <c r="A530" i="3"/>
  <c r="A730" i="3" s="1"/>
  <c r="G529" i="3"/>
  <c r="F529" i="3"/>
  <c r="J121" i="5" s="1"/>
  <c r="E529" i="3"/>
  <c r="G121" i="5" s="1"/>
  <c r="D529" i="3"/>
  <c r="C529" i="3"/>
  <c r="D121" i="5" s="1"/>
  <c r="B529" i="3"/>
  <c r="A529" i="3"/>
  <c r="A729" i="3" s="1"/>
  <c r="G528" i="3"/>
  <c r="F528" i="3"/>
  <c r="J120" i="5" s="1"/>
  <c r="E528" i="3"/>
  <c r="G120" i="5" s="1"/>
  <c r="D528" i="3"/>
  <c r="C528" i="3"/>
  <c r="D120" i="5" s="1"/>
  <c r="B528" i="3"/>
  <c r="A528" i="3"/>
  <c r="A728" i="3" s="1"/>
  <c r="G527" i="3"/>
  <c r="F527" i="3"/>
  <c r="J119" i="5" s="1"/>
  <c r="E527" i="3"/>
  <c r="G119" i="5" s="1"/>
  <c r="D527" i="3"/>
  <c r="C527" i="3"/>
  <c r="D119" i="5" s="1"/>
  <c r="B527" i="3"/>
  <c r="A527" i="3"/>
  <c r="A727" i="3" s="1"/>
  <c r="G526" i="3"/>
  <c r="F526" i="3"/>
  <c r="J118" i="5" s="1"/>
  <c r="E526" i="3"/>
  <c r="G118" i="5" s="1"/>
  <c r="D526" i="3"/>
  <c r="C526" i="3"/>
  <c r="D118" i="5" s="1"/>
  <c r="B526" i="3"/>
  <c r="A526" i="3"/>
  <c r="A726" i="3" s="1"/>
  <c r="G525" i="3"/>
  <c r="F525" i="3"/>
  <c r="J117" i="5" s="1"/>
  <c r="E525" i="3"/>
  <c r="G117" i="5" s="1"/>
  <c r="D525" i="3"/>
  <c r="C525" i="3"/>
  <c r="D117" i="5" s="1"/>
  <c r="A525" i="3"/>
  <c r="G524" i="3"/>
  <c r="F524" i="3"/>
  <c r="J116" i="5" s="1"/>
  <c r="E524" i="3"/>
  <c r="G116" i="5" s="1"/>
  <c r="D524" i="3"/>
  <c r="C524" i="3"/>
  <c r="D116" i="5" s="1"/>
  <c r="B524" i="3"/>
  <c r="A524" i="3"/>
  <c r="A724" i="3" s="1"/>
  <c r="G523" i="3"/>
  <c r="F523" i="3"/>
  <c r="J115" i="5" s="1"/>
  <c r="E523" i="3"/>
  <c r="G115" i="5" s="1"/>
  <c r="D523" i="3"/>
  <c r="C523" i="3"/>
  <c r="D115" i="5" s="1"/>
  <c r="A523" i="3"/>
  <c r="A723" i="3" s="1"/>
  <c r="G522" i="3"/>
  <c r="F522" i="3"/>
  <c r="J114" i="5" s="1"/>
  <c r="E522" i="3"/>
  <c r="G114" i="5" s="1"/>
  <c r="D522" i="3"/>
  <c r="C522" i="3"/>
  <c r="D114" i="5" s="1"/>
  <c r="A522" i="3"/>
  <c r="A722" i="3" s="1"/>
  <c r="B722" i="3" s="1"/>
  <c r="G521" i="3"/>
  <c r="F521" i="3"/>
  <c r="J113" i="5" s="1"/>
  <c r="E521" i="3"/>
  <c r="G113" i="5" s="1"/>
  <c r="D521" i="3"/>
  <c r="C521" i="3"/>
  <c r="D113" i="5" s="1"/>
  <c r="A521" i="3"/>
  <c r="A721" i="3" s="1"/>
  <c r="A921" i="3" s="1"/>
  <c r="B921" i="3" s="1"/>
  <c r="G520" i="3"/>
  <c r="F520" i="3"/>
  <c r="J112" i="5" s="1"/>
  <c r="E520" i="3"/>
  <c r="G112" i="5" s="1"/>
  <c r="D520" i="3"/>
  <c r="C520" i="3"/>
  <c r="D112" i="5" s="1"/>
  <c r="B520" i="3"/>
  <c r="A520" i="3"/>
  <c r="A720" i="3" s="1"/>
  <c r="G519" i="3"/>
  <c r="F519" i="3"/>
  <c r="J111" i="5" s="1"/>
  <c r="E519" i="3"/>
  <c r="G111" i="5" s="1"/>
  <c r="D519" i="3"/>
  <c r="C519" i="3"/>
  <c r="D111" i="5" s="1"/>
  <c r="A519" i="3"/>
  <c r="A719" i="3" s="1"/>
  <c r="G518" i="3"/>
  <c r="F518" i="3"/>
  <c r="J110" i="5" s="1"/>
  <c r="E518" i="3"/>
  <c r="G110" i="5" s="1"/>
  <c r="D518" i="3"/>
  <c r="C518" i="3"/>
  <c r="D110" i="5" s="1"/>
  <c r="A518" i="3"/>
  <c r="A718" i="3" s="1"/>
  <c r="G517" i="3"/>
  <c r="F517" i="3"/>
  <c r="J109" i="5" s="1"/>
  <c r="E517" i="3"/>
  <c r="G109" i="5" s="1"/>
  <c r="D517" i="3"/>
  <c r="C517" i="3"/>
  <c r="D109" i="5" s="1"/>
  <c r="B517" i="3"/>
  <c r="A517" i="3"/>
  <c r="A717" i="3" s="1"/>
  <c r="B717" i="3" s="1"/>
  <c r="G516" i="3"/>
  <c r="F516" i="3"/>
  <c r="J108" i="5" s="1"/>
  <c r="E516" i="3"/>
  <c r="G108" i="5" s="1"/>
  <c r="D516" i="3"/>
  <c r="C516" i="3"/>
  <c r="D108" i="5" s="1"/>
  <c r="B516" i="3"/>
  <c r="A516" i="3"/>
  <c r="A716" i="3" s="1"/>
  <c r="G515" i="3"/>
  <c r="F515" i="3"/>
  <c r="J107" i="5" s="1"/>
  <c r="E515" i="3"/>
  <c r="G107" i="5" s="1"/>
  <c r="D515" i="3"/>
  <c r="C515" i="3"/>
  <c r="D107" i="5" s="1"/>
  <c r="B515" i="3"/>
  <c r="A515" i="3"/>
  <c r="A715" i="3" s="1"/>
  <c r="G514" i="3"/>
  <c r="F514" i="3"/>
  <c r="J106" i="5" s="1"/>
  <c r="E514" i="3"/>
  <c r="G106" i="5" s="1"/>
  <c r="D514" i="3"/>
  <c r="C514" i="3"/>
  <c r="D106" i="5" s="1"/>
  <c r="B514" i="3"/>
  <c r="A514" i="3"/>
  <c r="A714" i="3" s="1"/>
  <c r="G513" i="3"/>
  <c r="F513" i="3"/>
  <c r="J105" i="5" s="1"/>
  <c r="E513" i="3"/>
  <c r="G105" i="5" s="1"/>
  <c r="D513" i="3"/>
  <c r="C513" i="3"/>
  <c r="D105" i="5" s="1"/>
  <c r="A513" i="3"/>
  <c r="G512" i="3"/>
  <c r="F512" i="3"/>
  <c r="J104" i="5" s="1"/>
  <c r="E512" i="3"/>
  <c r="G104" i="5" s="1"/>
  <c r="D512" i="3"/>
  <c r="C512" i="3"/>
  <c r="D104" i="5" s="1"/>
  <c r="B512" i="3"/>
  <c r="A512" i="3"/>
  <c r="A712" i="3" s="1"/>
  <c r="G511" i="3"/>
  <c r="F511" i="3"/>
  <c r="J103" i="5" s="1"/>
  <c r="E511" i="3"/>
  <c r="G103" i="5" s="1"/>
  <c r="D511" i="3"/>
  <c r="C511" i="3"/>
  <c r="D103" i="5" s="1"/>
  <c r="A511" i="3"/>
  <c r="A711" i="3" s="1"/>
  <c r="G510" i="3"/>
  <c r="F510" i="3"/>
  <c r="J102" i="5" s="1"/>
  <c r="E510" i="3"/>
  <c r="G102" i="5" s="1"/>
  <c r="D510" i="3"/>
  <c r="C510" i="3"/>
  <c r="D102" i="5" s="1"/>
  <c r="A510" i="3"/>
  <c r="A710" i="3" s="1"/>
  <c r="G509" i="3"/>
  <c r="F509" i="3"/>
  <c r="J101" i="5" s="1"/>
  <c r="E509" i="3"/>
  <c r="G101" i="5" s="1"/>
  <c r="D509" i="3"/>
  <c r="C509" i="3"/>
  <c r="D101" i="5" s="1"/>
  <c r="A509" i="3"/>
  <c r="A709" i="3" s="1"/>
  <c r="A909" i="3" s="1"/>
  <c r="B909" i="3" s="1"/>
  <c r="G508" i="3"/>
  <c r="F508" i="3"/>
  <c r="J100" i="5" s="1"/>
  <c r="E508" i="3"/>
  <c r="G100" i="5" s="1"/>
  <c r="D508" i="3"/>
  <c r="C508" i="3"/>
  <c r="D100" i="5" s="1"/>
  <c r="B508" i="3"/>
  <c r="A508" i="3"/>
  <c r="A708" i="3" s="1"/>
  <c r="G507" i="3"/>
  <c r="F507" i="3"/>
  <c r="J99" i="5" s="1"/>
  <c r="E507" i="3"/>
  <c r="G99" i="5" s="1"/>
  <c r="D507" i="3"/>
  <c r="C507" i="3"/>
  <c r="D99" i="5" s="1"/>
  <c r="A507" i="3"/>
  <c r="A707" i="3" s="1"/>
  <c r="A907" i="3" s="1"/>
  <c r="B907" i="3" s="1"/>
  <c r="G506" i="3"/>
  <c r="F506" i="3"/>
  <c r="J98" i="5" s="1"/>
  <c r="E506" i="3"/>
  <c r="G98" i="5" s="1"/>
  <c r="D506" i="3"/>
  <c r="C506" i="3"/>
  <c r="D98" i="5" s="1"/>
  <c r="B506" i="3"/>
  <c r="A506" i="3"/>
  <c r="A706" i="3" s="1"/>
  <c r="G505" i="3"/>
  <c r="F505" i="3"/>
  <c r="J97" i="5" s="1"/>
  <c r="E505" i="3"/>
  <c r="G97" i="5" s="1"/>
  <c r="D505" i="3"/>
  <c r="C505" i="3"/>
  <c r="D97" i="5" s="1"/>
  <c r="B505" i="3"/>
  <c r="A505" i="3"/>
  <c r="A705" i="3" s="1"/>
  <c r="G504" i="3"/>
  <c r="F504" i="3"/>
  <c r="J96" i="5" s="1"/>
  <c r="E504" i="3"/>
  <c r="G96" i="5" s="1"/>
  <c r="D504" i="3"/>
  <c r="C504" i="3"/>
  <c r="D96" i="5" s="1"/>
  <c r="B504" i="3"/>
  <c r="A504" i="3"/>
  <c r="A704" i="3" s="1"/>
  <c r="B704" i="3" s="1"/>
  <c r="G503" i="3"/>
  <c r="F503" i="3"/>
  <c r="J95" i="5" s="1"/>
  <c r="E503" i="3"/>
  <c r="G95" i="5" s="1"/>
  <c r="D503" i="3"/>
  <c r="C503" i="3"/>
  <c r="D95" i="5" s="1"/>
  <c r="B503" i="3"/>
  <c r="A503" i="3"/>
  <c r="A703" i="3" s="1"/>
  <c r="G502" i="3"/>
  <c r="F502" i="3"/>
  <c r="J94" i="5" s="1"/>
  <c r="E502" i="3"/>
  <c r="G94" i="5" s="1"/>
  <c r="D502" i="3"/>
  <c r="C502" i="3"/>
  <c r="D94" i="5" s="1"/>
  <c r="B502" i="3"/>
  <c r="A502" i="3"/>
  <c r="A702" i="3" s="1"/>
  <c r="G501" i="3"/>
  <c r="F501" i="3"/>
  <c r="J93" i="5" s="1"/>
  <c r="E501" i="3"/>
  <c r="G93" i="5" s="1"/>
  <c r="D501" i="3"/>
  <c r="C501" i="3"/>
  <c r="D93" i="5" s="1"/>
  <c r="A501" i="3"/>
  <c r="G500" i="3"/>
  <c r="F500" i="3"/>
  <c r="J92" i="5" s="1"/>
  <c r="E500" i="3"/>
  <c r="G92" i="5" s="1"/>
  <c r="D500" i="3"/>
  <c r="C500" i="3"/>
  <c r="D92" i="5" s="1"/>
  <c r="B500" i="3"/>
  <c r="A500" i="3"/>
  <c r="A700" i="3" s="1"/>
  <c r="G499" i="3"/>
  <c r="F499" i="3"/>
  <c r="J91" i="5" s="1"/>
  <c r="E499" i="3"/>
  <c r="G91" i="5" s="1"/>
  <c r="D499" i="3"/>
  <c r="C499" i="3"/>
  <c r="D91" i="5" s="1"/>
  <c r="B499" i="3"/>
  <c r="A499" i="3"/>
  <c r="A699" i="3" s="1"/>
  <c r="G498" i="3"/>
  <c r="F498" i="3"/>
  <c r="J90" i="5" s="1"/>
  <c r="E498" i="3"/>
  <c r="G90" i="5" s="1"/>
  <c r="D498" i="3"/>
  <c r="C498" i="3"/>
  <c r="D90" i="5" s="1"/>
  <c r="A498" i="3"/>
  <c r="A698" i="3" s="1"/>
  <c r="A898" i="3" s="1"/>
  <c r="B898" i="3" s="1"/>
  <c r="G497" i="3"/>
  <c r="F497" i="3"/>
  <c r="J89" i="5" s="1"/>
  <c r="E497" i="3"/>
  <c r="G89" i="5" s="1"/>
  <c r="D497" i="3"/>
  <c r="C497" i="3"/>
  <c r="D89" i="5" s="1"/>
  <c r="A497" i="3"/>
  <c r="A697" i="3" s="1"/>
  <c r="A897" i="3" s="1"/>
  <c r="B897" i="3" s="1"/>
  <c r="G496" i="3"/>
  <c r="F496" i="3"/>
  <c r="J88" i="5" s="1"/>
  <c r="E496" i="3"/>
  <c r="G88" i="5" s="1"/>
  <c r="D496" i="3"/>
  <c r="C496" i="3"/>
  <c r="D88" i="5" s="1"/>
  <c r="B496" i="3"/>
  <c r="A496" i="3"/>
  <c r="A696" i="3" s="1"/>
  <c r="G495" i="3"/>
  <c r="F495" i="3"/>
  <c r="J87" i="5" s="1"/>
  <c r="E495" i="3"/>
  <c r="G87" i="5" s="1"/>
  <c r="D495" i="3"/>
  <c r="C495" i="3"/>
  <c r="D87" i="5" s="1"/>
  <c r="A495" i="3"/>
  <c r="A695" i="3" s="1"/>
  <c r="A895" i="3" s="1"/>
  <c r="B895" i="3" s="1"/>
  <c r="G494" i="3"/>
  <c r="F494" i="3"/>
  <c r="J86" i="5" s="1"/>
  <c r="E494" i="3"/>
  <c r="G86" i="5" s="1"/>
  <c r="D494" i="3"/>
  <c r="C494" i="3"/>
  <c r="D86" i="5" s="1"/>
  <c r="A494" i="3"/>
  <c r="A694" i="3" s="1"/>
  <c r="G493" i="3"/>
  <c r="F493" i="3"/>
  <c r="J85" i="5" s="1"/>
  <c r="E493" i="3"/>
  <c r="G85" i="5" s="1"/>
  <c r="D493" i="3"/>
  <c r="C493" i="3"/>
  <c r="D85" i="5" s="1"/>
  <c r="B493" i="3"/>
  <c r="A493" i="3"/>
  <c r="A693" i="3" s="1"/>
  <c r="G492" i="3"/>
  <c r="F492" i="3"/>
  <c r="J84" i="5" s="1"/>
  <c r="E492" i="3"/>
  <c r="G84" i="5" s="1"/>
  <c r="D492" i="3"/>
  <c r="C492" i="3"/>
  <c r="D84" i="5" s="1"/>
  <c r="B492" i="3"/>
  <c r="A492" i="3"/>
  <c r="A692" i="3" s="1"/>
  <c r="G491" i="3"/>
  <c r="F491" i="3"/>
  <c r="J83" i="5" s="1"/>
  <c r="E491" i="3"/>
  <c r="G83" i="5" s="1"/>
  <c r="D491" i="3"/>
  <c r="C491" i="3"/>
  <c r="D83" i="5" s="1"/>
  <c r="B491" i="3"/>
  <c r="A491" i="3"/>
  <c r="A691" i="3" s="1"/>
  <c r="G490" i="3"/>
  <c r="F490" i="3"/>
  <c r="J82" i="5" s="1"/>
  <c r="E490" i="3"/>
  <c r="G82" i="5" s="1"/>
  <c r="D490" i="3"/>
  <c r="C490" i="3"/>
  <c r="D82" i="5" s="1"/>
  <c r="B490" i="3"/>
  <c r="A490" i="3"/>
  <c r="A690" i="3" s="1"/>
  <c r="G489" i="3"/>
  <c r="F489" i="3"/>
  <c r="J81" i="5" s="1"/>
  <c r="E489" i="3"/>
  <c r="G81" i="5" s="1"/>
  <c r="D489" i="3"/>
  <c r="C489" i="3"/>
  <c r="D81" i="5" s="1"/>
  <c r="A489" i="3"/>
  <c r="G488" i="3"/>
  <c r="F488" i="3"/>
  <c r="J80" i="5" s="1"/>
  <c r="E488" i="3"/>
  <c r="G80" i="5" s="1"/>
  <c r="D488" i="3"/>
  <c r="C488" i="3"/>
  <c r="D80" i="5" s="1"/>
  <c r="B488" i="3"/>
  <c r="A488" i="3"/>
  <c r="A688" i="3" s="1"/>
  <c r="G487" i="3"/>
  <c r="F487" i="3"/>
  <c r="J79" i="5" s="1"/>
  <c r="E487" i="3"/>
  <c r="G79" i="5" s="1"/>
  <c r="D487" i="3"/>
  <c r="C487" i="3"/>
  <c r="D79" i="5" s="1"/>
  <c r="A487" i="3"/>
  <c r="A687" i="3" s="1"/>
  <c r="G486" i="3"/>
  <c r="F486" i="3"/>
  <c r="J78" i="5" s="1"/>
  <c r="E486" i="3"/>
  <c r="G78" i="5" s="1"/>
  <c r="D486" i="3"/>
  <c r="C486" i="3"/>
  <c r="D78" i="5" s="1"/>
  <c r="A486" i="3"/>
  <c r="A686" i="3" s="1"/>
  <c r="A886" i="3" s="1"/>
  <c r="G485" i="3"/>
  <c r="F485" i="3"/>
  <c r="J77" i="5" s="1"/>
  <c r="E485" i="3"/>
  <c r="G77" i="5" s="1"/>
  <c r="D485" i="3"/>
  <c r="C485" i="3"/>
  <c r="D77" i="5" s="1"/>
  <c r="A485" i="3"/>
  <c r="A685" i="3" s="1"/>
  <c r="A885" i="3" s="1"/>
  <c r="B885" i="3" s="1"/>
  <c r="G484" i="3"/>
  <c r="F484" i="3"/>
  <c r="J76" i="5" s="1"/>
  <c r="E484" i="3"/>
  <c r="G76" i="5" s="1"/>
  <c r="D484" i="3"/>
  <c r="C484" i="3"/>
  <c r="D76" i="5" s="1"/>
  <c r="B484" i="3"/>
  <c r="A484" i="3"/>
  <c r="A684" i="3" s="1"/>
  <c r="G483" i="3"/>
  <c r="F483" i="3"/>
  <c r="J75" i="5" s="1"/>
  <c r="E483" i="3"/>
  <c r="G75" i="5" s="1"/>
  <c r="D483" i="3"/>
  <c r="C483" i="3"/>
  <c r="D75" i="5" s="1"/>
  <c r="A483" i="3"/>
  <c r="A683" i="3" s="1"/>
  <c r="A883" i="3" s="1"/>
  <c r="B883" i="3" s="1"/>
  <c r="G482" i="3"/>
  <c r="F482" i="3"/>
  <c r="J74" i="5" s="1"/>
  <c r="E482" i="3"/>
  <c r="G74" i="5" s="1"/>
  <c r="D482" i="3"/>
  <c r="C482" i="3"/>
  <c r="D74" i="5" s="1"/>
  <c r="A482" i="3"/>
  <c r="A682" i="3" s="1"/>
  <c r="G481" i="3"/>
  <c r="F481" i="3"/>
  <c r="J73" i="5" s="1"/>
  <c r="E481" i="3"/>
  <c r="G73" i="5" s="1"/>
  <c r="D481" i="3"/>
  <c r="C481" i="3"/>
  <c r="D73" i="5" s="1"/>
  <c r="B481" i="3"/>
  <c r="A481" i="3"/>
  <c r="A681" i="3" s="1"/>
  <c r="G480" i="3"/>
  <c r="F480" i="3"/>
  <c r="J72" i="5" s="1"/>
  <c r="E480" i="3"/>
  <c r="G72" i="5" s="1"/>
  <c r="D480" i="3"/>
  <c r="C480" i="3"/>
  <c r="D72" i="5" s="1"/>
  <c r="B480" i="3"/>
  <c r="A480" i="3"/>
  <c r="A680" i="3" s="1"/>
  <c r="G479" i="3"/>
  <c r="F479" i="3"/>
  <c r="J71" i="5" s="1"/>
  <c r="E479" i="3"/>
  <c r="G71" i="5" s="1"/>
  <c r="D479" i="3"/>
  <c r="C479" i="3"/>
  <c r="D71" i="5" s="1"/>
  <c r="B479" i="3"/>
  <c r="A479" i="3"/>
  <c r="A679" i="3" s="1"/>
  <c r="G478" i="3"/>
  <c r="F478" i="3"/>
  <c r="J70" i="5" s="1"/>
  <c r="E478" i="3"/>
  <c r="G70" i="5" s="1"/>
  <c r="D478" i="3"/>
  <c r="C478" i="3"/>
  <c r="D70" i="5" s="1"/>
  <c r="B478" i="3"/>
  <c r="A478" i="3"/>
  <c r="A678" i="3" s="1"/>
  <c r="G477" i="3"/>
  <c r="F477" i="3"/>
  <c r="J69" i="5" s="1"/>
  <c r="E477" i="3"/>
  <c r="G69" i="5" s="1"/>
  <c r="D477" i="3"/>
  <c r="C477" i="3"/>
  <c r="D69" i="5" s="1"/>
  <c r="A477" i="3"/>
  <c r="G476" i="3"/>
  <c r="F476" i="3"/>
  <c r="J68" i="5" s="1"/>
  <c r="E476" i="3"/>
  <c r="G68" i="5" s="1"/>
  <c r="D476" i="3"/>
  <c r="C476" i="3"/>
  <c r="D68" i="5" s="1"/>
  <c r="A476" i="3"/>
  <c r="A676" i="3" s="1"/>
  <c r="G475" i="3"/>
  <c r="F475" i="3"/>
  <c r="J67" i="5" s="1"/>
  <c r="E475" i="3"/>
  <c r="G67" i="5" s="1"/>
  <c r="D475" i="3"/>
  <c r="C475" i="3"/>
  <c r="D67" i="5" s="1"/>
  <c r="A475" i="3"/>
  <c r="A675" i="3" s="1"/>
  <c r="G474" i="3"/>
  <c r="F474" i="3"/>
  <c r="J66" i="5" s="1"/>
  <c r="E474" i="3"/>
  <c r="G66" i="5" s="1"/>
  <c r="D474" i="3"/>
  <c r="C474" i="3"/>
  <c r="D66" i="5" s="1"/>
  <c r="A474" i="3"/>
  <c r="A674" i="3" s="1"/>
  <c r="A874" i="3" s="1"/>
  <c r="B874" i="3" s="1"/>
  <c r="G473" i="3"/>
  <c r="F473" i="3"/>
  <c r="J65" i="5" s="1"/>
  <c r="E473" i="3"/>
  <c r="G65" i="5" s="1"/>
  <c r="D473" i="3"/>
  <c r="C473" i="3"/>
  <c r="D65" i="5" s="1"/>
  <c r="A473" i="3"/>
  <c r="A673" i="3" s="1"/>
  <c r="A873" i="3" s="1"/>
  <c r="B873" i="3" s="1"/>
  <c r="G472" i="3"/>
  <c r="F472" i="3"/>
  <c r="J64" i="5" s="1"/>
  <c r="E472" i="3"/>
  <c r="G64" i="5" s="1"/>
  <c r="D472" i="3"/>
  <c r="C472" i="3"/>
  <c r="D64" i="5" s="1"/>
  <c r="B472" i="3"/>
  <c r="A472" i="3"/>
  <c r="A672" i="3" s="1"/>
  <c r="G471" i="3"/>
  <c r="F471" i="3"/>
  <c r="J63" i="5" s="1"/>
  <c r="E471" i="3"/>
  <c r="G63" i="5" s="1"/>
  <c r="D471" i="3"/>
  <c r="C471" i="3"/>
  <c r="D63" i="5" s="1"/>
  <c r="A471" i="3"/>
  <c r="A671" i="3" s="1"/>
  <c r="A871" i="3" s="1"/>
  <c r="B871" i="3" s="1"/>
  <c r="G470" i="3"/>
  <c r="F470" i="3"/>
  <c r="J62" i="5" s="1"/>
  <c r="E470" i="3"/>
  <c r="G62" i="5" s="1"/>
  <c r="D470" i="3"/>
  <c r="C470" i="3"/>
  <c r="D62" i="5" s="1"/>
  <c r="A470" i="3"/>
  <c r="G469" i="3"/>
  <c r="F469" i="3"/>
  <c r="J61" i="5" s="1"/>
  <c r="E469" i="3"/>
  <c r="G61" i="5" s="1"/>
  <c r="D469" i="3"/>
  <c r="C469" i="3"/>
  <c r="D61" i="5" s="1"/>
  <c r="B469" i="3"/>
  <c r="A469" i="3"/>
  <c r="A669" i="3" s="1"/>
  <c r="G468" i="3"/>
  <c r="F468" i="3"/>
  <c r="J60" i="5" s="1"/>
  <c r="E468" i="3"/>
  <c r="G60" i="5" s="1"/>
  <c r="D468" i="3"/>
  <c r="C468" i="3"/>
  <c r="D60" i="5" s="1"/>
  <c r="B468" i="3"/>
  <c r="A468" i="3"/>
  <c r="A668" i="3" s="1"/>
  <c r="G467" i="3"/>
  <c r="F467" i="3"/>
  <c r="J59" i="5" s="1"/>
  <c r="E467" i="3"/>
  <c r="G59" i="5" s="1"/>
  <c r="D467" i="3"/>
  <c r="C467" i="3"/>
  <c r="D59" i="5" s="1"/>
  <c r="B467" i="3"/>
  <c r="A467" i="3"/>
  <c r="A667" i="3" s="1"/>
  <c r="G466" i="3"/>
  <c r="F466" i="3"/>
  <c r="J58" i="5" s="1"/>
  <c r="E466" i="3"/>
  <c r="G58" i="5" s="1"/>
  <c r="D466" i="3"/>
  <c r="C466" i="3"/>
  <c r="D58" i="5" s="1"/>
  <c r="B466" i="3"/>
  <c r="A466" i="3"/>
  <c r="A666" i="3" s="1"/>
  <c r="G465" i="3"/>
  <c r="F465" i="3"/>
  <c r="J57" i="5" s="1"/>
  <c r="E465" i="3"/>
  <c r="G57" i="5" s="1"/>
  <c r="D465" i="3"/>
  <c r="C465" i="3"/>
  <c r="D57" i="5" s="1"/>
  <c r="A465" i="3"/>
  <c r="G464" i="3"/>
  <c r="F464" i="3"/>
  <c r="J56" i="5" s="1"/>
  <c r="E464" i="3"/>
  <c r="G56" i="5" s="1"/>
  <c r="D464" i="3"/>
  <c r="C464" i="3"/>
  <c r="D56" i="5" s="1"/>
  <c r="B464" i="3"/>
  <c r="A464" i="3"/>
  <c r="A664" i="3" s="1"/>
  <c r="G463" i="3"/>
  <c r="F463" i="3"/>
  <c r="J55" i="5" s="1"/>
  <c r="E463" i="3"/>
  <c r="G55" i="5" s="1"/>
  <c r="D463" i="3"/>
  <c r="C463" i="3"/>
  <c r="D55" i="5" s="1"/>
  <c r="A463" i="3"/>
  <c r="G462" i="3"/>
  <c r="F462" i="3"/>
  <c r="J54" i="5" s="1"/>
  <c r="E462" i="3"/>
  <c r="G54" i="5" s="1"/>
  <c r="D462" i="3"/>
  <c r="C462" i="3"/>
  <c r="D54" i="5" s="1"/>
  <c r="A462" i="3"/>
  <c r="A662" i="3" s="1"/>
  <c r="A862" i="3" s="1"/>
  <c r="B862" i="3" s="1"/>
  <c r="G461" i="3"/>
  <c r="F461" i="3"/>
  <c r="J53" i="5" s="1"/>
  <c r="E461" i="3"/>
  <c r="G53" i="5" s="1"/>
  <c r="D461" i="3"/>
  <c r="C461" i="3"/>
  <c r="D53" i="5" s="1"/>
  <c r="A461" i="3"/>
  <c r="A661" i="3" s="1"/>
  <c r="A861" i="3" s="1"/>
  <c r="B861" i="3" s="1"/>
  <c r="G460" i="3"/>
  <c r="F460" i="3"/>
  <c r="J52" i="5" s="1"/>
  <c r="E460" i="3"/>
  <c r="G52" i="5" s="1"/>
  <c r="D460" i="3"/>
  <c r="C460" i="3"/>
  <c r="D52" i="5" s="1"/>
  <c r="B460" i="3"/>
  <c r="A460" i="3"/>
  <c r="G459" i="3"/>
  <c r="F459" i="3"/>
  <c r="J51" i="5" s="1"/>
  <c r="E459" i="3"/>
  <c r="G51" i="5" s="1"/>
  <c r="D459" i="3"/>
  <c r="C459" i="3"/>
  <c r="D51" i="5" s="1"/>
  <c r="A459" i="3"/>
  <c r="A659" i="3" s="1"/>
  <c r="A859" i="3" s="1"/>
  <c r="B859" i="3" s="1"/>
  <c r="G458" i="3"/>
  <c r="F458" i="3"/>
  <c r="J50" i="5" s="1"/>
  <c r="E458" i="3"/>
  <c r="G50" i="5" s="1"/>
  <c r="D458" i="3"/>
  <c r="C458" i="3"/>
  <c r="D50" i="5" s="1"/>
  <c r="B458" i="3"/>
  <c r="A458" i="3"/>
  <c r="A658" i="3" s="1"/>
  <c r="G457" i="3"/>
  <c r="F457" i="3"/>
  <c r="J49" i="5" s="1"/>
  <c r="E457" i="3"/>
  <c r="G49" i="5" s="1"/>
  <c r="D457" i="3"/>
  <c r="C457" i="3"/>
  <c r="D49" i="5" s="1"/>
  <c r="B457" i="3"/>
  <c r="A457" i="3"/>
  <c r="A657" i="3" s="1"/>
  <c r="G456" i="3"/>
  <c r="F456" i="3"/>
  <c r="J48" i="5" s="1"/>
  <c r="E456" i="3"/>
  <c r="G48" i="5" s="1"/>
  <c r="D456" i="3"/>
  <c r="C456" i="3"/>
  <c r="D48" i="5" s="1"/>
  <c r="B456" i="3"/>
  <c r="A456" i="3"/>
  <c r="G455" i="3"/>
  <c r="F455" i="3"/>
  <c r="J47" i="5" s="1"/>
  <c r="E455" i="3"/>
  <c r="G47" i="5" s="1"/>
  <c r="D455" i="3"/>
  <c r="C455" i="3"/>
  <c r="D47" i="5" s="1"/>
  <c r="B455" i="3"/>
  <c r="A455" i="3"/>
  <c r="A655" i="3" s="1"/>
  <c r="G454" i="3"/>
  <c r="F454" i="3"/>
  <c r="J46" i="5" s="1"/>
  <c r="E454" i="3"/>
  <c r="G46" i="5" s="1"/>
  <c r="D454" i="3"/>
  <c r="C454" i="3"/>
  <c r="D46" i="5" s="1"/>
  <c r="B454" i="3"/>
  <c r="A454" i="3"/>
  <c r="A654" i="3" s="1"/>
  <c r="G453" i="3"/>
  <c r="F453" i="3"/>
  <c r="J45" i="5" s="1"/>
  <c r="E453" i="3"/>
  <c r="G45" i="5" s="1"/>
  <c r="D453" i="3"/>
  <c r="C453" i="3"/>
  <c r="D45" i="5" s="1"/>
  <c r="A453" i="3"/>
  <c r="G452" i="3"/>
  <c r="F452" i="3"/>
  <c r="J44" i="5" s="1"/>
  <c r="E452" i="3"/>
  <c r="G44" i="5" s="1"/>
  <c r="D452" i="3"/>
  <c r="C452" i="3"/>
  <c r="D44" i="5" s="1"/>
  <c r="B452" i="3"/>
  <c r="A452" i="3"/>
  <c r="A652" i="3" s="1"/>
  <c r="G451" i="3"/>
  <c r="F451" i="3"/>
  <c r="J43" i="5" s="1"/>
  <c r="E451" i="3"/>
  <c r="G43" i="5" s="1"/>
  <c r="D451" i="3"/>
  <c r="C451" i="3"/>
  <c r="D43" i="5" s="1"/>
  <c r="B451" i="3"/>
  <c r="A451" i="3"/>
  <c r="A651" i="3" s="1"/>
  <c r="G450" i="3"/>
  <c r="F450" i="3"/>
  <c r="J42" i="5" s="1"/>
  <c r="E450" i="3"/>
  <c r="G42" i="5" s="1"/>
  <c r="D450" i="3"/>
  <c r="C450" i="3"/>
  <c r="D42" i="5" s="1"/>
  <c r="A450" i="3"/>
  <c r="A650" i="3" s="1"/>
  <c r="A850" i="3" s="1"/>
  <c r="B850" i="3" s="1"/>
  <c r="G449" i="3"/>
  <c r="F449" i="3"/>
  <c r="J41" i="5" s="1"/>
  <c r="E449" i="3"/>
  <c r="G41" i="5" s="1"/>
  <c r="D449" i="3"/>
  <c r="C449" i="3"/>
  <c r="D41" i="5" s="1"/>
  <c r="A449" i="3"/>
  <c r="A649" i="3" s="1"/>
  <c r="A849" i="3" s="1"/>
  <c r="B849" i="3" s="1"/>
  <c r="G448" i="3"/>
  <c r="F448" i="3"/>
  <c r="J40" i="5" s="1"/>
  <c r="E448" i="3"/>
  <c r="G40" i="5" s="1"/>
  <c r="D448" i="3"/>
  <c r="C448" i="3"/>
  <c r="D40" i="5" s="1"/>
  <c r="B448" i="3"/>
  <c r="A448" i="3"/>
  <c r="A648" i="3" s="1"/>
  <c r="G447" i="3"/>
  <c r="F447" i="3"/>
  <c r="J39" i="5" s="1"/>
  <c r="E447" i="3"/>
  <c r="G39" i="5" s="1"/>
  <c r="D447" i="3"/>
  <c r="C447" i="3"/>
  <c r="D39" i="5" s="1"/>
  <c r="A447" i="3"/>
  <c r="A647" i="3" s="1"/>
  <c r="A847" i="3" s="1"/>
  <c r="B847" i="3" s="1"/>
  <c r="G446" i="3"/>
  <c r="F446" i="3"/>
  <c r="J38" i="5" s="1"/>
  <c r="E446" i="3"/>
  <c r="G38" i="5" s="1"/>
  <c r="D446" i="3"/>
  <c r="C446" i="3"/>
  <c r="D38" i="5" s="1"/>
  <c r="A446" i="3"/>
  <c r="A646" i="3" s="1"/>
  <c r="G445" i="3"/>
  <c r="F445" i="3"/>
  <c r="J37" i="5" s="1"/>
  <c r="E445" i="3"/>
  <c r="G37" i="5" s="1"/>
  <c r="D445" i="3"/>
  <c r="C445" i="3"/>
  <c r="D37" i="5" s="1"/>
  <c r="B445" i="3"/>
  <c r="A445" i="3"/>
  <c r="G444" i="3"/>
  <c r="F444" i="3"/>
  <c r="J36" i="5" s="1"/>
  <c r="E444" i="3"/>
  <c r="G36" i="5" s="1"/>
  <c r="D444" i="3"/>
  <c r="C444" i="3"/>
  <c r="D36" i="5" s="1"/>
  <c r="B444" i="3"/>
  <c r="A444" i="3"/>
  <c r="A644" i="3" s="1"/>
  <c r="G443" i="3"/>
  <c r="F443" i="3"/>
  <c r="J35" i="5" s="1"/>
  <c r="E443" i="3"/>
  <c r="G35" i="5" s="1"/>
  <c r="D443" i="3"/>
  <c r="C443" i="3"/>
  <c r="D35" i="5" s="1"/>
  <c r="B443" i="3"/>
  <c r="A443" i="3"/>
  <c r="A643" i="3" s="1"/>
  <c r="A843" i="3" s="1"/>
  <c r="B843" i="3" s="1"/>
  <c r="G442" i="3"/>
  <c r="F442" i="3"/>
  <c r="J34" i="5" s="1"/>
  <c r="E442" i="3"/>
  <c r="G34" i="5" s="1"/>
  <c r="D442" i="3"/>
  <c r="C442" i="3"/>
  <c r="D34" i="5" s="1"/>
  <c r="B442" i="3"/>
  <c r="A442" i="3"/>
  <c r="A642" i="3" s="1"/>
  <c r="G441" i="3"/>
  <c r="F441" i="3"/>
  <c r="J33" i="5" s="1"/>
  <c r="E441" i="3"/>
  <c r="G33" i="5" s="1"/>
  <c r="D441" i="3"/>
  <c r="C441" i="3"/>
  <c r="D33" i="5" s="1"/>
  <c r="A441" i="3"/>
  <c r="G440" i="3"/>
  <c r="F440" i="3"/>
  <c r="J32" i="5" s="1"/>
  <c r="E440" i="3"/>
  <c r="G32" i="5" s="1"/>
  <c r="D440" i="3"/>
  <c r="C440" i="3"/>
  <c r="D32" i="5" s="1"/>
  <c r="B440" i="3"/>
  <c r="A440" i="3"/>
  <c r="A640" i="3" s="1"/>
  <c r="G439" i="3"/>
  <c r="F439" i="3"/>
  <c r="J31" i="5" s="1"/>
  <c r="E439" i="3"/>
  <c r="G31" i="5" s="1"/>
  <c r="D439" i="3"/>
  <c r="C439" i="3"/>
  <c r="D31" i="5" s="1"/>
  <c r="A439" i="3"/>
  <c r="A639" i="3" s="1"/>
  <c r="G438" i="3"/>
  <c r="F438" i="3"/>
  <c r="J30" i="5" s="1"/>
  <c r="E438" i="3"/>
  <c r="G30" i="5" s="1"/>
  <c r="D438" i="3"/>
  <c r="C438" i="3"/>
  <c r="D30" i="5" s="1"/>
  <c r="A438" i="3"/>
  <c r="A638" i="3" s="1"/>
  <c r="G437" i="3"/>
  <c r="F437" i="3"/>
  <c r="J29" i="5" s="1"/>
  <c r="E437" i="3"/>
  <c r="G29" i="5" s="1"/>
  <c r="D437" i="3"/>
  <c r="C437" i="3"/>
  <c r="D29" i="5" s="1"/>
  <c r="A437" i="3"/>
  <c r="A637" i="3" s="1"/>
  <c r="A837" i="3" s="1"/>
  <c r="B837" i="3" s="1"/>
  <c r="G436" i="3"/>
  <c r="F436" i="3"/>
  <c r="J28" i="5" s="1"/>
  <c r="E436" i="3"/>
  <c r="G28" i="5" s="1"/>
  <c r="D436" i="3"/>
  <c r="C436" i="3"/>
  <c r="D28" i="5" s="1"/>
  <c r="B436" i="3"/>
  <c r="A436" i="3"/>
  <c r="A636" i="3" s="1"/>
  <c r="G435" i="3"/>
  <c r="F435" i="3"/>
  <c r="J27" i="5" s="1"/>
  <c r="E435" i="3"/>
  <c r="G27" i="5" s="1"/>
  <c r="D435" i="3"/>
  <c r="C435" i="3"/>
  <c r="D27" i="5" s="1"/>
  <c r="A435" i="3"/>
  <c r="A635" i="3" s="1"/>
  <c r="A835" i="3" s="1"/>
  <c r="B835" i="3" s="1"/>
  <c r="G434" i="3"/>
  <c r="F434" i="3"/>
  <c r="J26" i="5" s="1"/>
  <c r="E434" i="3"/>
  <c r="G26" i="5" s="1"/>
  <c r="D434" i="3"/>
  <c r="C434" i="3"/>
  <c r="D26" i="5" s="1"/>
  <c r="A434" i="3"/>
  <c r="G433" i="3"/>
  <c r="F433" i="3"/>
  <c r="J25" i="5" s="1"/>
  <c r="E433" i="3"/>
  <c r="G25" i="5" s="1"/>
  <c r="D433" i="3"/>
  <c r="C433" i="3"/>
  <c r="D25" i="5" s="1"/>
  <c r="B433" i="3"/>
  <c r="A433" i="3"/>
  <c r="G432" i="3"/>
  <c r="F432" i="3"/>
  <c r="J24" i="5" s="1"/>
  <c r="E432" i="3"/>
  <c r="G24" i="5" s="1"/>
  <c r="D432" i="3"/>
  <c r="C432" i="3"/>
  <c r="D24" i="5" s="1"/>
  <c r="B432" i="3"/>
  <c r="A432" i="3"/>
  <c r="A632" i="3" s="1"/>
  <c r="G431" i="3"/>
  <c r="F431" i="3"/>
  <c r="J23" i="5" s="1"/>
  <c r="E431" i="3"/>
  <c r="G23" i="5" s="1"/>
  <c r="D431" i="3"/>
  <c r="C431" i="3"/>
  <c r="D23" i="5" s="1"/>
  <c r="B431" i="3"/>
  <c r="A431" i="3"/>
  <c r="A631" i="3" s="1"/>
  <c r="A831" i="3" s="1"/>
  <c r="B831" i="3" s="1"/>
  <c r="G430" i="3"/>
  <c r="F430" i="3"/>
  <c r="J22" i="5" s="1"/>
  <c r="E430" i="3"/>
  <c r="G22" i="5" s="1"/>
  <c r="D430" i="3"/>
  <c r="C430" i="3"/>
  <c r="D22" i="5" s="1"/>
  <c r="B430" i="3"/>
  <c r="A430" i="3"/>
  <c r="A630" i="3" s="1"/>
  <c r="G429" i="3"/>
  <c r="F429" i="3"/>
  <c r="J21" i="5" s="1"/>
  <c r="E429" i="3"/>
  <c r="G21" i="5" s="1"/>
  <c r="D429" i="3"/>
  <c r="C429" i="3"/>
  <c r="D21" i="5" s="1"/>
  <c r="A429" i="3"/>
  <c r="G428" i="3"/>
  <c r="F428" i="3"/>
  <c r="J20" i="5" s="1"/>
  <c r="E428" i="3"/>
  <c r="G20" i="5" s="1"/>
  <c r="D428" i="3"/>
  <c r="C428" i="3"/>
  <c r="D20" i="5" s="1"/>
  <c r="B428" i="3"/>
  <c r="A428" i="3"/>
  <c r="A628" i="3" s="1"/>
  <c r="G427" i="3"/>
  <c r="F427" i="3"/>
  <c r="J19" i="5" s="1"/>
  <c r="E427" i="3"/>
  <c r="G19" i="5" s="1"/>
  <c r="D427" i="3"/>
  <c r="C427" i="3"/>
  <c r="D19" i="5" s="1"/>
  <c r="A427" i="3"/>
  <c r="G426" i="3"/>
  <c r="F426" i="3"/>
  <c r="J18" i="5" s="1"/>
  <c r="E426" i="3"/>
  <c r="G18" i="5" s="1"/>
  <c r="D426" i="3"/>
  <c r="C426" i="3"/>
  <c r="D18" i="5" s="1"/>
  <c r="A426" i="3"/>
  <c r="A626" i="3" s="1"/>
  <c r="G425" i="3"/>
  <c r="F425" i="3"/>
  <c r="J17" i="5" s="1"/>
  <c r="E425" i="3"/>
  <c r="G17" i="5" s="1"/>
  <c r="D425" i="3"/>
  <c r="C425" i="3"/>
  <c r="D17" i="5" s="1"/>
  <c r="A425" i="3"/>
  <c r="A625" i="3" s="1"/>
  <c r="A825" i="3" s="1"/>
  <c r="B825" i="3" s="1"/>
  <c r="G424" i="3"/>
  <c r="F424" i="3"/>
  <c r="J16" i="5" s="1"/>
  <c r="E424" i="3"/>
  <c r="G16" i="5" s="1"/>
  <c r="D424" i="3"/>
  <c r="C424" i="3"/>
  <c r="D16" i="5" s="1"/>
  <c r="B424" i="3"/>
  <c r="A424" i="3"/>
  <c r="A624" i="3" s="1"/>
  <c r="G423" i="3"/>
  <c r="F423" i="3"/>
  <c r="J15" i="5" s="1"/>
  <c r="E423" i="3"/>
  <c r="G15" i="5" s="1"/>
  <c r="D423" i="3"/>
  <c r="C423" i="3"/>
  <c r="D15" i="5" s="1"/>
  <c r="A423" i="3"/>
  <c r="A623" i="3" s="1"/>
  <c r="G422" i="3"/>
  <c r="F422" i="3"/>
  <c r="J14" i="5" s="1"/>
  <c r="E422" i="3"/>
  <c r="G14" i="5" s="1"/>
  <c r="D422" i="3"/>
  <c r="C422" i="3"/>
  <c r="D14" i="5" s="1"/>
  <c r="B422" i="3"/>
  <c r="A422" i="3"/>
  <c r="A622" i="3" s="1"/>
  <c r="A405" i="3"/>
  <c r="G400" i="3"/>
  <c r="F400" i="3"/>
  <c r="K192" i="5" s="1"/>
  <c r="E400" i="3"/>
  <c r="H192" i="5" s="1"/>
  <c r="D400" i="3"/>
  <c r="C400" i="3"/>
  <c r="E192" i="5" s="1"/>
  <c r="B400" i="3"/>
  <c r="G399" i="3"/>
  <c r="F399" i="3"/>
  <c r="K191" i="5" s="1"/>
  <c r="E399" i="3"/>
  <c r="H191" i="5" s="1"/>
  <c r="D399" i="3"/>
  <c r="C399" i="3"/>
  <c r="E191" i="5" s="1"/>
  <c r="B399" i="3"/>
  <c r="G398" i="3"/>
  <c r="F398" i="3"/>
  <c r="K190" i="5" s="1"/>
  <c r="E398" i="3"/>
  <c r="H190" i="5" s="1"/>
  <c r="D398" i="3"/>
  <c r="C398" i="3"/>
  <c r="E190" i="5" s="1"/>
  <c r="B398" i="3"/>
  <c r="G397" i="3"/>
  <c r="F397" i="3"/>
  <c r="K189" i="5" s="1"/>
  <c r="E397" i="3"/>
  <c r="H189" i="5" s="1"/>
  <c r="D397" i="3"/>
  <c r="C397" i="3"/>
  <c r="E189" i="5" s="1"/>
  <c r="B397" i="3"/>
  <c r="G396" i="3"/>
  <c r="F396" i="3"/>
  <c r="K188" i="5" s="1"/>
  <c r="E396" i="3"/>
  <c r="H188" i="5" s="1"/>
  <c r="D396" i="3"/>
  <c r="C396" i="3"/>
  <c r="E188" i="5" s="1"/>
  <c r="B396" i="3"/>
  <c r="G395" i="3"/>
  <c r="F395" i="3"/>
  <c r="K187" i="5" s="1"/>
  <c r="E395" i="3"/>
  <c r="H187" i="5" s="1"/>
  <c r="D395" i="3"/>
  <c r="C395" i="3"/>
  <c r="E187" i="5" s="1"/>
  <c r="B395" i="3"/>
  <c r="G394" i="3"/>
  <c r="F394" i="3"/>
  <c r="K186" i="5" s="1"/>
  <c r="E394" i="3"/>
  <c r="H186" i="5" s="1"/>
  <c r="D394" i="3"/>
  <c r="C394" i="3"/>
  <c r="E186" i="5" s="1"/>
  <c r="B394" i="3"/>
  <c r="G393" i="3"/>
  <c r="F393" i="3"/>
  <c r="K185" i="5" s="1"/>
  <c r="E393" i="3"/>
  <c r="H185" i="5" s="1"/>
  <c r="D393" i="3"/>
  <c r="C393" i="3"/>
  <c r="E185" i="5" s="1"/>
  <c r="B393" i="3"/>
  <c r="G392" i="3"/>
  <c r="F392" i="3"/>
  <c r="K184" i="5" s="1"/>
  <c r="E392" i="3"/>
  <c r="H184" i="5" s="1"/>
  <c r="D392" i="3"/>
  <c r="C392" i="3"/>
  <c r="E184" i="5" s="1"/>
  <c r="B392" i="3"/>
  <c r="G391" i="3"/>
  <c r="F391" i="3"/>
  <c r="K183" i="5" s="1"/>
  <c r="E391" i="3"/>
  <c r="H183" i="5" s="1"/>
  <c r="D391" i="3"/>
  <c r="C391" i="3"/>
  <c r="E183" i="5" s="1"/>
  <c r="B391" i="3"/>
  <c r="G390" i="3"/>
  <c r="F390" i="3"/>
  <c r="K182" i="5" s="1"/>
  <c r="E390" i="3"/>
  <c r="H182" i="5" s="1"/>
  <c r="D390" i="3"/>
  <c r="C390" i="3"/>
  <c r="E182" i="5" s="1"/>
  <c r="B390" i="3"/>
  <c r="G389" i="3"/>
  <c r="F389" i="3"/>
  <c r="K181" i="5" s="1"/>
  <c r="E389" i="3"/>
  <c r="H181" i="5" s="1"/>
  <c r="D389" i="3"/>
  <c r="C389" i="3"/>
  <c r="E181" i="5" s="1"/>
  <c r="B389" i="3"/>
  <c r="G388" i="3"/>
  <c r="F388" i="3"/>
  <c r="K180" i="5" s="1"/>
  <c r="E388" i="3"/>
  <c r="H180" i="5" s="1"/>
  <c r="D388" i="3"/>
  <c r="C388" i="3"/>
  <c r="E180" i="5" s="1"/>
  <c r="B388" i="3"/>
  <c r="G387" i="3"/>
  <c r="F387" i="3"/>
  <c r="K179" i="5" s="1"/>
  <c r="E387" i="3"/>
  <c r="H179" i="5" s="1"/>
  <c r="D387" i="3"/>
  <c r="C387" i="3"/>
  <c r="E179" i="5" s="1"/>
  <c r="B387" i="3"/>
  <c r="G386" i="3"/>
  <c r="F386" i="3"/>
  <c r="K178" i="5" s="1"/>
  <c r="E386" i="3"/>
  <c r="H178" i="5" s="1"/>
  <c r="D386" i="3"/>
  <c r="C386" i="3"/>
  <c r="E178" i="5" s="1"/>
  <c r="B386" i="3"/>
  <c r="G385" i="3"/>
  <c r="F385" i="3"/>
  <c r="K177" i="5" s="1"/>
  <c r="E385" i="3"/>
  <c r="H177" i="5" s="1"/>
  <c r="D385" i="3"/>
  <c r="C385" i="3"/>
  <c r="E177" i="5" s="1"/>
  <c r="B385" i="3"/>
  <c r="G384" i="3"/>
  <c r="F384" i="3"/>
  <c r="K176" i="5" s="1"/>
  <c r="E384" i="3"/>
  <c r="H176" i="5" s="1"/>
  <c r="D384" i="3"/>
  <c r="C384" i="3"/>
  <c r="E176" i="5" s="1"/>
  <c r="B384" i="3"/>
  <c r="G383" i="3"/>
  <c r="F383" i="3"/>
  <c r="K175" i="5" s="1"/>
  <c r="E383" i="3"/>
  <c r="H175" i="5" s="1"/>
  <c r="D383" i="3"/>
  <c r="C383" i="3"/>
  <c r="E175" i="5" s="1"/>
  <c r="B383" i="3"/>
  <c r="G382" i="3"/>
  <c r="F382" i="3"/>
  <c r="K174" i="5" s="1"/>
  <c r="E382" i="3"/>
  <c r="H174" i="5" s="1"/>
  <c r="D382" i="3"/>
  <c r="C382" i="3"/>
  <c r="E174" i="5" s="1"/>
  <c r="B382" i="3"/>
  <c r="G381" i="3"/>
  <c r="F381" i="3"/>
  <c r="K173" i="5" s="1"/>
  <c r="E381" i="3"/>
  <c r="H173" i="5" s="1"/>
  <c r="D381" i="3"/>
  <c r="C381" i="3"/>
  <c r="E173" i="5" s="1"/>
  <c r="B381" i="3"/>
  <c r="G380" i="3"/>
  <c r="F380" i="3"/>
  <c r="K172" i="5" s="1"/>
  <c r="E380" i="3"/>
  <c r="H172" i="5" s="1"/>
  <c r="D380" i="3"/>
  <c r="C380" i="3"/>
  <c r="E172" i="5" s="1"/>
  <c r="B380" i="3"/>
  <c r="G379" i="3"/>
  <c r="F379" i="3"/>
  <c r="K171" i="5" s="1"/>
  <c r="E379" i="3"/>
  <c r="H171" i="5" s="1"/>
  <c r="D379" i="3"/>
  <c r="C379" i="3"/>
  <c r="E171" i="5" s="1"/>
  <c r="B379" i="3"/>
  <c r="G378" i="3"/>
  <c r="F378" i="3"/>
  <c r="K170" i="5" s="1"/>
  <c r="E378" i="3"/>
  <c r="H170" i="5" s="1"/>
  <c r="D378" i="3"/>
  <c r="C378" i="3"/>
  <c r="E170" i="5" s="1"/>
  <c r="B378" i="3"/>
  <c r="G377" i="3"/>
  <c r="F377" i="3"/>
  <c r="K169" i="5" s="1"/>
  <c r="E377" i="3"/>
  <c r="H169" i="5" s="1"/>
  <c r="D377" i="3"/>
  <c r="C377" i="3"/>
  <c r="E169" i="5" s="1"/>
  <c r="B377" i="3"/>
  <c r="G376" i="3"/>
  <c r="F376" i="3"/>
  <c r="K168" i="5" s="1"/>
  <c r="E376" i="3"/>
  <c r="H168" i="5" s="1"/>
  <c r="D376" i="3"/>
  <c r="C376" i="3"/>
  <c r="E168" i="5" s="1"/>
  <c r="B376" i="3"/>
  <c r="G375" i="3"/>
  <c r="F375" i="3"/>
  <c r="K167" i="5" s="1"/>
  <c r="E375" i="3"/>
  <c r="H167" i="5" s="1"/>
  <c r="D375" i="3"/>
  <c r="C375" i="3"/>
  <c r="E167" i="5" s="1"/>
  <c r="B375" i="3"/>
  <c r="G374" i="3"/>
  <c r="F374" i="3"/>
  <c r="K166" i="5" s="1"/>
  <c r="E374" i="3"/>
  <c r="H166" i="5" s="1"/>
  <c r="D374" i="3"/>
  <c r="C374" i="3"/>
  <c r="E166" i="5" s="1"/>
  <c r="B374" i="3"/>
  <c r="G373" i="3"/>
  <c r="F373" i="3"/>
  <c r="K165" i="5" s="1"/>
  <c r="E373" i="3"/>
  <c r="H165" i="5" s="1"/>
  <c r="D373" i="3"/>
  <c r="C373" i="3"/>
  <c r="E165" i="5" s="1"/>
  <c r="B373" i="3"/>
  <c r="G372" i="3"/>
  <c r="F372" i="3"/>
  <c r="K164" i="5" s="1"/>
  <c r="E372" i="3"/>
  <c r="H164" i="5" s="1"/>
  <c r="D372" i="3"/>
  <c r="C372" i="3"/>
  <c r="E164" i="5" s="1"/>
  <c r="B372" i="3"/>
  <c r="G371" i="3"/>
  <c r="F371" i="3"/>
  <c r="K163" i="5" s="1"/>
  <c r="E371" i="3"/>
  <c r="H163" i="5" s="1"/>
  <c r="D371" i="3"/>
  <c r="C371" i="3"/>
  <c r="E163" i="5" s="1"/>
  <c r="B371" i="3"/>
  <c r="G370" i="3"/>
  <c r="F370" i="3"/>
  <c r="K162" i="5" s="1"/>
  <c r="E370" i="3"/>
  <c r="H162" i="5" s="1"/>
  <c r="D370" i="3"/>
  <c r="C370" i="3"/>
  <c r="E162" i="5" s="1"/>
  <c r="B370" i="3"/>
  <c r="G369" i="3"/>
  <c r="F369" i="3"/>
  <c r="K161" i="5" s="1"/>
  <c r="E369" i="3"/>
  <c r="H161" i="5" s="1"/>
  <c r="D369" i="3"/>
  <c r="C369" i="3"/>
  <c r="E161" i="5" s="1"/>
  <c r="B369" i="3"/>
  <c r="G368" i="3"/>
  <c r="F368" i="3"/>
  <c r="K160" i="5" s="1"/>
  <c r="E368" i="3"/>
  <c r="H160" i="5" s="1"/>
  <c r="D368" i="3"/>
  <c r="C368" i="3"/>
  <c r="E160" i="5" s="1"/>
  <c r="B368" i="3"/>
  <c r="G367" i="3"/>
  <c r="F367" i="3"/>
  <c r="K159" i="5" s="1"/>
  <c r="E367" i="3"/>
  <c r="H159" i="5" s="1"/>
  <c r="D367" i="3"/>
  <c r="C367" i="3"/>
  <c r="E159" i="5" s="1"/>
  <c r="B367" i="3"/>
  <c r="G366" i="3"/>
  <c r="F366" i="3"/>
  <c r="K158" i="5" s="1"/>
  <c r="E366" i="3"/>
  <c r="H158" i="5" s="1"/>
  <c r="D366" i="3"/>
  <c r="C366" i="3"/>
  <c r="E158" i="5" s="1"/>
  <c r="B366" i="3"/>
  <c r="G365" i="3"/>
  <c r="F365" i="3"/>
  <c r="K157" i="5" s="1"/>
  <c r="E365" i="3"/>
  <c r="H157" i="5" s="1"/>
  <c r="D365" i="3"/>
  <c r="C365" i="3"/>
  <c r="E157" i="5" s="1"/>
  <c r="B365" i="3"/>
  <c r="G364" i="3"/>
  <c r="F364" i="3"/>
  <c r="K156" i="5" s="1"/>
  <c r="E364" i="3"/>
  <c r="H156" i="5" s="1"/>
  <c r="D364" i="3"/>
  <c r="C364" i="3"/>
  <c r="E156" i="5" s="1"/>
  <c r="B364" i="3"/>
  <c r="G363" i="3"/>
  <c r="F363" i="3"/>
  <c r="K155" i="5" s="1"/>
  <c r="E363" i="3"/>
  <c r="H155" i="5" s="1"/>
  <c r="D363" i="3"/>
  <c r="C363" i="3"/>
  <c r="E155" i="5" s="1"/>
  <c r="B363" i="3"/>
  <c r="G362" i="3"/>
  <c r="F362" i="3"/>
  <c r="K154" i="5" s="1"/>
  <c r="E362" i="3"/>
  <c r="H154" i="5" s="1"/>
  <c r="D362" i="3"/>
  <c r="C362" i="3"/>
  <c r="E154" i="5" s="1"/>
  <c r="B362" i="3"/>
  <c r="G361" i="3"/>
  <c r="F361" i="3"/>
  <c r="K153" i="5" s="1"/>
  <c r="E361" i="3"/>
  <c r="H153" i="5" s="1"/>
  <c r="D361" i="3"/>
  <c r="C361" i="3"/>
  <c r="E153" i="5" s="1"/>
  <c r="B361" i="3"/>
  <c r="G360" i="3"/>
  <c r="F360" i="3"/>
  <c r="K152" i="5" s="1"/>
  <c r="E360" i="3"/>
  <c r="H152" i="5" s="1"/>
  <c r="D360" i="3"/>
  <c r="C360" i="3"/>
  <c r="E152" i="5" s="1"/>
  <c r="B360" i="3"/>
  <c r="G359" i="3"/>
  <c r="F359" i="3"/>
  <c r="K151" i="5" s="1"/>
  <c r="E359" i="3"/>
  <c r="H151" i="5" s="1"/>
  <c r="D359" i="3"/>
  <c r="C359" i="3"/>
  <c r="E151" i="5" s="1"/>
  <c r="B359" i="3"/>
  <c r="G358" i="3"/>
  <c r="F358" i="3"/>
  <c r="K150" i="5" s="1"/>
  <c r="E358" i="3"/>
  <c r="H150" i="5" s="1"/>
  <c r="D358" i="3"/>
  <c r="C358" i="3"/>
  <c r="E150" i="5" s="1"/>
  <c r="B358" i="3"/>
  <c r="G357" i="3"/>
  <c r="F357" i="3"/>
  <c r="K149" i="5" s="1"/>
  <c r="E357" i="3"/>
  <c r="H149" i="5" s="1"/>
  <c r="D357" i="3"/>
  <c r="C357" i="3"/>
  <c r="E149" i="5" s="1"/>
  <c r="B357" i="3"/>
  <c r="G356" i="3"/>
  <c r="F356" i="3"/>
  <c r="K148" i="5" s="1"/>
  <c r="E356" i="3"/>
  <c r="H148" i="5" s="1"/>
  <c r="D356" i="3"/>
  <c r="C356" i="3"/>
  <c r="E148" i="5" s="1"/>
  <c r="B356" i="3"/>
  <c r="G355" i="3"/>
  <c r="F355" i="3"/>
  <c r="K147" i="5" s="1"/>
  <c r="E355" i="3"/>
  <c r="H147" i="5" s="1"/>
  <c r="D355" i="3"/>
  <c r="C355" i="3"/>
  <c r="E147" i="5" s="1"/>
  <c r="B355" i="3"/>
  <c r="G354" i="3"/>
  <c r="F354" i="3"/>
  <c r="K146" i="5" s="1"/>
  <c r="E354" i="3"/>
  <c r="H146" i="5" s="1"/>
  <c r="D354" i="3"/>
  <c r="C354" i="3"/>
  <c r="E146" i="5" s="1"/>
  <c r="B354" i="3"/>
  <c r="G353" i="3"/>
  <c r="F353" i="3"/>
  <c r="K145" i="5" s="1"/>
  <c r="E353" i="3"/>
  <c r="H145" i="5" s="1"/>
  <c r="D353" i="3"/>
  <c r="C353" i="3"/>
  <c r="E145" i="5" s="1"/>
  <c r="B353" i="3"/>
  <c r="G352" i="3"/>
  <c r="F352" i="3"/>
  <c r="K144" i="5" s="1"/>
  <c r="E352" i="3"/>
  <c r="H144" i="5" s="1"/>
  <c r="D352" i="3"/>
  <c r="C352" i="3"/>
  <c r="E144" i="5" s="1"/>
  <c r="B352" i="3"/>
  <c r="G351" i="3"/>
  <c r="F351" i="3"/>
  <c r="K143" i="5" s="1"/>
  <c r="E351" i="3"/>
  <c r="H143" i="5" s="1"/>
  <c r="D351" i="3"/>
  <c r="C351" i="3"/>
  <c r="E143" i="5" s="1"/>
  <c r="B351" i="3"/>
  <c r="G350" i="3"/>
  <c r="F350" i="3"/>
  <c r="K142" i="5" s="1"/>
  <c r="E350" i="3"/>
  <c r="H142" i="5" s="1"/>
  <c r="D350" i="3"/>
  <c r="C350" i="3"/>
  <c r="E142" i="5" s="1"/>
  <c r="B350" i="3"/>
  <c r="G349" i="3"/>
  <c r="F349" i="3"/>
  <c r="K141" i="5" s="1"/>
  <c r="E349" i="3"/>
  <c r="H141" i="5" s="1"/>
  <c r="D349" i="3"/>
  <c r="C349" i="3"/>
  <c r="E141" i="5" s="1"/>
  <c r="B349" i="3"/>
  <c r="G348" i="3"/>
  <c r="F348" i="3"/>
  <c r="K140" i="5" s="1"/>
  <c r="E348" i="3"/>
  <c r="H140" i="5" s="1"/>
  <c r="D348" i="3"/>
  <c r="C348" i="3"/>
  <c r="E140" i="5" s="1"/>
  <c r="B348" i="3"/>
  <c r="G347" i="3"/>
  <c r="F347" i="3"/>
  <c r="K139" i="5" s="1"/>
  <c r="E347" i="3"/>
  <c r="H139" i="5" s="1"/>
  <c r="D347" i="3"/>
  <c r="C347" i="3"/>
  <c r="E139" i="5" s="1"/>
  <c r="B347" i="3"/>
  <c r="G346" i="3"/>
  <c r="F346" i="3"/>
  <c r="K138" i="5" s="1"/>
  <c r="E346" i="3"/>
  <c r="H138" i="5" s="1"/>
  <c r="D346" i="3"/>
  <c r="C346" i="3"/>
  <c r="E138" i="5" s="1"/>
  <c r="B346" i="3"/>
  <c r="G345" i="3"/>
  <c r="F345" i="3"/>
  <c r="K137" i="5" s="1"/>
  <c r="E345" i="3"/>
  <c r="H137" i="5" s="1"/>
  <c r="D345" i="3"/>
  <c r="C345" i="3"/>
  <c r="E137" i="5" s="1"/>
  <c r="B345" i="3"/>
  <c r="G344" i="3"/>
  <c r="F344" i="3"/>
  <c r="K136" i="5" s="1"/>
  <c r="E344" i="3"/>
  <c r="H136" i="5" s="1"/>
  <c r="D344" i="3"/>
  <c r="C344" i="3"/>
  <c r="E136" i="5" s="1"/>
  <c r="B344" i="3"/>
  <c r="G343" i="3"/>
  <c r="F343" i="3"/>
  <c r="K135" i="5" s="1"/>
  <c r="E343" i="3"/>
  <c r="H135" i="5" s="1"/>
  <c r="D343" i="3"/>
  <c r="C343" i="3"/>
  <c r="E135" i="5" s="1"/>
  <c r="B343" i="3"/>
  <c r="G342" i="3"/>
  <c r="F342" i="3"/>
  <c r="K134" i="5" s="1"/>
  <c r="E342" i="3"/>
  <c r="H134" i="5" s="1"/>
  <c r="D342" i="3"/>
  <c r="C342" i="3"/>
  <c r="E134" i="5" s="1"/>
  <c r="B342" i="3"/>
  <c r="G341" i="3"/>
  <c r="F341" i="3"/>
  <c r="K133" i="5" s="1"/>
  <c r="E341" i="3"/>
  <c r="H133" i="5" s="1"/>
  <c r="D341" i="3"/>
  <c r="C341" i="3"/>
  <c r="E133" i="5" s="1"/>
  <c r="B341" i="3"/>
  <c r="G340" i="3"/>
  <c r="F340" i="3"/>
  <c r="K132" i="5" s="1"/>
  <c r="E340" i="3"/>
  <c r="H132" i="5" s="1"/>
  <c r="D340" i="3"/>
  <c r="C340" i="3"/>
  <c r="E132" i="5" s="1"/>
  <c r="B340" i="3"/>
  <c r="G339" i="3"/>
  <c r="F339" i="3"/>
  <c r="K131" i="5" s="1"/>
  <c r="E339" i="3"/>
  <c r="H131" i="5" s="1"/>
  <c r="D339" i="3"/>
  <c r="C339" i="3"/>
  <c r="E131" i="5" s="1"/>
  <c r="B339" i="3"/>
  <c r="G338" i="3"/>
  <c r="F338" i="3"/>
  <c r="K130" i="5" s="1"/>
  <c r="E338" i="3"/>
  <c r="H130" i="5" s="1"/>
  <c r="D338" i="3"/>
  <c r="C338" i="3"/>
  <c r="E130" i="5" s="1"/>
  <c r="B338" i="3"/>
  <c r="G337" i="3"/>
  <c r="F337" i="3"/>
  <c r="K129" i="5" s="1"/>
  <c r="E337" i="3"/>
  <c r="H129" i="5" s="1"/>
  <c r="D337" i="3"/>
  <c r="C337" i="3"/>
  <c r="E129" i="5" s="1"/>
  <c r="B337" i="3"/>
  <c r="G336" i="3"/>
  <c r="F336" i="3"/>
  <c r="K128" i="5" s="1"/>
  <c r="E336" i="3"/>
  <c r="H128" i="5" s="1"/>
  <c r="D336" i="3"/>
  <c r="C336" i="3"/>
  <c r="E128" i="5" s="1"/>
  <c r="B336" i="3"/>
  <c r="G335" i="3"/>
  <c r="F335" i="3"/>
  <c r="K127" i="5" s="1"/>
  <c r="E335" i="3"/>
  <c r="H127" i="5" s="1"/>
  <c r="D335" i="3"/>
  <c r="C335" i="3"/>
  <c r="E127" i="5" s="1"/>
  <c r="B335" i="3"/>
  <c r="G334" i="3"/>
  <c r="F334" i="3"/>
  <c r="K126" i="5" s="1"/>
  <c r="E334" i="3"/>
  <c r="H126" i="5" s="1"/>
  <c r="D334" i="3"/>
  <c r="C334" i="3"/>
  <c r="E126" i="5" s="1"/>
  <c r="B334" i="3"/>
  <c r="G333" i="3"/>
  <c r="F333" i="3"/>
  <c r="K125" i="5" s="1"/>
  <c r="E333" i="3"/>
  <c r="H125" i="5" s="1"/>
  <c r="D333" i="3"/>
  <c r="C333" i="3"/>
  <c r="E125" i="5" s="1"/>
  <c r="B333" i="3"/>
  <c r="G332" i="3"/>
  <c r="F332" i="3"/>
  <c r="K124" i="5" s="1"/>
  <c r="E332" i="3"/>
  <c r="H124" i="5" s="1"/>
  <c r="D332" i="3"/>
  <c r="C332" i="3"/>
  <c r="E124" i="5" s="1"/>
  <c r="B332" i="3"/>
  <c r="G331" i="3"/>
  <c r="F331" i="3"/>
  <c r="K123" i="5" s="1"/>
  <c r="E331" i="3"/>
  <c r="H123" i="5" s="1"/>
  <c r="D331" i="3"/>
  <c r="C331" i="3"/>
  <c r="E123" i="5" s="1"/>
  <c r="B331" i="3"/>
  <c r="G330" i="3"/>
  <c r="F330" i="3"/>
  <c r="K122" i="5" s="1"/>
  <c r="E330" i="3"/>
  <c r="H122" i="5" s="1"/>
  <c r="D330" i="3"/>
  <c r="C330" i="3"/>
  <c r="E122" i="5" s="1"/>
  <c r="B330" i="3"/>
  <c r="G329" i="3"/>
  <c r="F329" i="3"/>
  <c r="K121" i="5" s="1"/>
  <c r="E329" i="3"/>
  <c r="H121" i="5" s="1"/>
  <c r="D329" i="3"/>
  <c r="C329" i="3"/>
  <c r="E121" i="5" s="1"/>
  <c r="B329" i="3"/>
  <c r="G328" i="3"/>
  <c r="F328" i="3"/>
  <c r="K120" i="5" s="1"/>
  <c r="E328" i="3"/>
  <c r="H120" i="5" s="1"/>
  <c r="D328" i="3"/>
  <c r="C328" i="3"/>
  <c r="E120" i="5" s="1"/>
  <c r="B328" i="3"/>
  <c r="G327" i="3"/>
  <c r="F327" i="3"/>
  <c r="K119" i="5" s="1"/>
  <c r="E327" i="3"/>
  <c r="H119" i="5" s="1"/>
  <c r="D327" i="3"/>
  <c r="C327" i="3"/>
  <c r="E119" i="5" s="1"/>
  <c r="B327" i="3"/>
  <c r="G326" i="3"/>
  <c r="F326" i="3"/>
  <c r="K118" i="5" s="1"/>
  <c r="E326" i="3"/>
  <c r="H118" i="5" s="1"/>
  <c r="D326" i="3"/>
  <c r="C326" i="3"/>
  <c r="E118" i="5" s="1"/>
  <c r="B326" i="3"/>
  <c r="G325" i="3"/>
  <c r="F325" i="3"/>
  <c r="K117" i="5" s="1"/>
  <c r="E325" i="3"/>
  <c r="H117" i="5" s="1"/>
  <c r="D325" i="3"/>
  <c r="C325" i="3"/>
  <c r="E117" i="5" s="1"/>
  <c r="B325" i="3"/>
  <c r="G324" i="3"/>
  <c r="F324" i="3"/>
  <c r="K116" i="5" s="1"/>
  <c r="E324" i="3"/>
  <c r="H116" i="5" s="1"/>
  <c r="D324" i="3"/>
  <c r="C324" i="3"/>
  <c r="E116" i="5" s="1"/>
  <c r="B324" i="3"/>
  <c r="G323" i="3"/>
  <c r="F323" i="3"/>
  <c r="K115" i="5" s="1"/>
  <c r="E323" i="3"/>
  <c r="H115" i="5" s="1"/>
  <c r="D323" i="3"/>
  <c r="C323" i="3"/>
  <c r="E115" i="5" s="1"/>
  <c r="B323" i="3"/>
  <c r="G322" i="3"/>
  <c r="F322" i="3"/>
  <c r="K114" i="5" s="1"/>
  <c r="E322" i="3"/>
  <c r="H114" i="5" s="1"/>
  <c r="D322" i="3"/>
  <c r="C322" i="3"/>
  <c r="E114" i="5" s="1"/>
  <c r="B322" i="3"/>
  <c r="G321" i="3"/>
  <c r="F321" i="3"/>
  <c r="K113" i="5" s="1"/>
  <c r="E321" i="3"/>
  <c r="H113" i="5" s="1"/>
  <c r="D321" i="3"/>
  <c r="C321" i="3"/>
  <c r="E113" i="5" s="1"/>
  <c r="B321" i="3"/>
  <c r="G320" i="3"/>
  <c r="F320" i="3"/>
  <c r="K112" i="5" s="1"/>
  <c r="E320" i="3"/>
  <c r="H112" i="5" s="1"/>
  <c r="D320" i="3"/>
  <c r="C320" i="3"/>
  <c r="E112" i="5" s="1"/>
  <c r="B320" i="3"/>
  <c r="G319" i="3"/>
  <c r="F319" i="3"/>
  <c r="K111" i="5" s="1"/>
  <c r="E319" i="3"/>
  <c r="H111" i="5" s="1"/>
  <c r="D319" i="3"/>
  <c r="C319" i="3"/>
  <c r="E111" i="5" s="1"/>
  <c r="B319" i="3"/>
  <c r="G318" i="3"/>
  <c r="F318" i="3"/>
  <c r="K110" i="5" s="1"/>
  <c r="E318" i="3"/>
  <c r="H110" i="5" s="1"/>
  <c r="D318" i="3"/>
  <c r="C318" i="3"/>
  <c r="E110" i="5" s="1"/>
  <c r="B318" i="3"/>
  <c r="G317" i="3"/>
  <c r="F317" i="3"/>
  <c r="K109" i="5" s="1"/>
  <c r="E317" i="3"/>
  <c r="H109" i="5" s="1"/>
  <c r="D317" i="3"/>
  <c r="C317" i="3"/>
  <c r="E109" i="5" s="1"/>
  <c r="B317" i="3"/>
  <c r="G316" i="3"/>
  <c r="F316" i="3"/>
  <c r="K108" i="5" s="1"/>
  <c r="E316" i="3"/>
  <c r="H108" i="5" s="1"/>
  <c r="D316" i="3"/>
  <c r="C316" i="3"/>
  <c r="E108" i="5" s="1"/>
  <c r="B316" i="3"/>
  <c r="G315" i="3"/>
  <c r="F315" i="3"/>
  <c r="K107" i="5" s="1"/>
  <c r="E315" i="3"/>
  <c r="H107" i="5" s="1"/>
  <c r="D315" i="3"/>
  <c r="C315" i="3"/>
  <c r="E107" i="5" s="1"/>
  <c r="B315" i="3"/>
  <c r="G314" i="3"/>
  <c r="F314" i="3"/>
  <c r="K106" i="5" s="1"/>
  <c r="E314" i="3"/>
  <c r="H106" i="5" s="1"/>
  <c r="D314" i="3"/>
  <c r="C314" i="3"/>
  <c r="E106" i="5" s="1"/>
  <c r="B314" i="3"/>
  <c r="G313" i="3"/>
  <c r="F313" i="3"/>
  <c r="K105" i="5" s="1"/>
  <c r="E313" i="3"/>
  <c r="H105" i="5" s="1"/>
  <c r="D313" i="3"/>
  <c r="C313" i="3"/>
  <c r="E105" i="5" s="1"/>
  <c r="B313" i="3"/>
  <c r="G312" i="3"/>
  <c r="F312" i="3"/>
  <c r="K104" i="5" s="1"/>
  <c r="E312" i="3"/>
  <c r="H104" i="5" s="1"/>
  <c r="D312" i="3"/>
  <c r="C312" i="3"/>
  <c r="E104" i="5" s="1"/>
  <c r="B312" i="3"/>
  <c r="G311" i="3"/>
  <c r="F311" i="3"/>
  <c r="K103" i="5" s="1"/>
  <c r="E311" i="3"/>
  <c r="H103" i="5" s="1"/>
  <c r="D311" i="3"/>
  <c r="C311" i="3"/>
  <c r="E103" i="5" s="1"/>
  <c r="B311" i="3"/>
  <c r="G310" i="3"/>
  <c r="F310" i="3"/>
  <c r="K102" i="5" s="1"/>
  <c r="E310" i="3"/>
  <c r="H102" i="5" s="1"/>
  <c r="D310" i="3"/>
  <c r="C310" i="3"/>
  <c r="E102" i="5" s="1"/>
  <c r="B310" i="3"/>
  <c r="G309" i="3"/>
  <c r="F309" i="3"/>
  <c r="K101" i="5" s="1"/>
  <c r="E309" i="3"/>
  <c r="H101" i="5" s="1"/>
  <c r="D309" i="3"/>
  <c r="C309" i="3"/>
  <c r="E101" i="5" s="1"/>
  <c r="B309" i="3"/>
  <c r="G308" i="3"/>
  <c r="F308" i="3"/>
  <c r="K100" i="5" s="1"/>
  <c r="E308" i="3"/>
  <c r="H100" i="5" s="1"/>
  <c r="D308" i="3"/>
  <c r="C308" i="3"/>
  <c r="E100" i="5" s="1"/>
  <c r="B308" i="3"/>
  <c r="G307" i="3"/>
  <c r="F307" i="3"/>
  <c r="K99" i="5" s="1"/>
  <c r="E307" i="3"/>
  <c r="H99" i="5" s="1"/>
  <c r="D307" i="3"/>
  <c r="C307" i="3"/>
  <c r="E99" i="5" s="1"/>
  <c r="B307" i="3"/>
  <c r="G306" i="3"/>
  <c r="F306" i="3"/>
  <c r="K98" i="5" s="1"/>
  <c r="E306" i="3"/>
  <c r="H98" i="5" s="1"/>
  <c r="D306" i="3"/>
  <c r="C306" i="3"/>
  <c r="E98" i="5" s="1"/>
  <c r="B306" i="3"/>
  <c r="G305" i="3"/>
  <c r="F305" i="3"/>
  <c r="K97" i="5" s="1"/>
  <c r="E305" i="3"/>
  <c r="H97" i="5" s="1"/>
  <c r="D305" i="3"/>
  <c r="C305" i="3"/>
  <c r="E97" i="5" s="1"/>
  <c r="B305" i="3"/>
  <c r="G304" i="3"/>
  <c r="F304" i="3"/>
  <c r="K96" i="5" s="1"/>
  <c r="E304" i="3"/>
  <c r="H96" i="5" s="1"/>
  <c r="D304" i="3"/>
  <c r="C304" i="3"/>
  <c r="E96" i="5" s="1"/>
  <c r="B304" i="3"/>
  <c r="G303" i="3"/>
  <c r="F303" i="3"/>
  <c r="K95" i="5" s="1"/>
  <c r="E303" i="3"/>
  <c r="H95" i="5" s="1"/>
  <c r="D303" i="3"/>
  <c r="C303" i="3"/>
  <c r="E95" i="5" s="1"/>
  <c r="B303" i="3"/>
  <c r="G302" i="3"/>
  <c r="F302" i="3"/>
  <c r="K94" i="5" s="1"/>
  <c r="E302" i="3"/>
  <c r="H94" i="5" s="1"/>
  <c r="D302" i="3"/>
  <c r="C302" i="3"/>
  <c r="E94" i="5" s="1"/>
  <c r="B302" i="3"/>
  <c r="G301" i="3"/>
  <c r="F301" i="3"/>
  <c r="K93" i="5" s="1"/>
  <c r="E301" i="3"/>
  <c r="H93" i="5" s="1"/>
  <c r="D301" i="3"/>
  <c r="C301" i="3"/>
  <c r="E93" i="5" s="1"/>
  <c r="B301" i="3"/>
  <c r="G300" i="3"/>
  <c r="F300" i="3"/>
  <c r="K92" i="5" s="1"/>
  <c r="E300" i="3"/>
  <c r="H92" i="5" s="1"/>
  <c r="D300" i="3"/>
  <c r="C300" i="3"/>
  <c r="E92" i="5" s="1"/>
  <c r="B300" i="3"/>
  <c r="G299" i="3"/>
  <c r="F299" i="3"/>
  <c r="K91" i="5" s="1"/>
  <c r="E299" i="3"/>
  <c r="H91" i="5" s="1"/>
  <c r="D299" i="3"/>
  <c r="C299" i="3"/>
  <c r="E91" i="5" s="1"/>
  <c r="B299" i="3"/>
  <c r="G298" i="3"/>
  <c r="F298" i="3"/>
  <c r="K90" i="5" s="1"/>
  <c r="E298" i="3"/>
  <c r="H90" i="5" s="1"/>
  <c r="D298" i="3"/>
  <c r="C298" i="3"/>
  <c r="E90" i="5" s="1"/>
  <c r="B298" i="3"/>
  <c r="G297" i="3"/>
  <c r="F297" i="3"/>
  <c r="K89" i="5" s="1"/>
  <c r="E297" i="3"/>
  <c r="H89" i="5" s="1"/>
  <c r="D297" i="3"/>
  <c r="C297" i="3"/>
  <c r="E89" i="5" s="1"/>
  <c r="B297" i="3"/>
  <c r="G296" i="3"/>
  <c r="F296" i="3"/>
  <c r="K88" i="5" s="1"/>
  <c r="E296" i="3"/>
  <c r="H88" i="5" s="1"/>
  <c r="D296" i="3"/>
  <c r="C296" i="3"/>
  <c r="E88" i="5" s="1"/>
  <c r="B296" i="3"/>
  <c r="G295" i="3"/>
  <c r="F295" i="3"/>
  <c r="K87" i="5" s="1"/>
  <c r="E295" i="3"/>
  <c r="H87" i="5" s="1"/>
  <c r="D295" i="3"/>
  <c r="C295" i="3"/>
  <c r="E87" i="5" s="1"/>
  <c r="B295" i="3"/>
  <c r="G294" i="3"/>
  <c r="F294" i="3"/>
  <c r="K86" i="5" s="1"/>
  <c r="E294" i="3"/>
  <c r="H86" i="5" s="1"/>
  <c r="D294" i="3"/>
  <c r="C294" i="3"/>
  <c r="E86" i="5" s="1"/>
  <c r="B294" i="3"/>
  <c r="G293" i="3"/>
  <c r="F293" i="3"/>
  <c r="K85" i="5" s="1"/>
  <c r="E293" i="3"/>
  <c r="H85" i="5" s="1"/>
  <c r="D293" i="3"/>
  <c r="C293" i="3"/>
  <c r="E85" i="5" s="1"/>
  <c r="B293" i="3"/>
  <c r="G292" i="3"/>
  <c r="F292" i="3"/>
  <c r="K84" i="5" s="1"/>
  <c r="E292" i="3"/>
  <c r="H84" i="5" s="1"/>
  <c r="D292" i="3"/>
  <c r="C292" i="3"/>
  <c r="E84" i="5" s="1"/>
  <c r="B292" i="3"/>
  <c r="G291" i="3"/>
  <c r="F291" i="3"/>
  <c r="K83" i="5" s="1"/>
  <c r="E291" i="3"/>
  <c r="H83" i="5" s="1"/>
  <c r="D291" i="3"/>
  <c r="C291" i="3"/>
  <c r="E83" i="5" s="1"/>
  <c r="B291" i="3"/>
  <c r="G290" i="3"/>
  <c r="F290" i="3"/>
  <c r="K82" i="5" s="1"/>
  <c r="E290" i="3"/>
  <c r="H82" i="5" s="1"/>
  <c r="D290" i="3"/>
  <c r="C290" i="3"/>
  <c r="E82" i="5" s="1"/>
  <c r="B290" i="3"/>
  <c r="G289" i="3"/>
  <c r="F289" i="3"/>
  <c r="K81" i="5" s="1"/>
  <c r="E289" i="3"/>
  <c r="H81" i="5" s="1"/>
  <c r="D289" i="3"/>
  <c r="C289" i="3"/>
  <c r="E81" i="5" s="1"/>
  <c r="B289" i="3"/>
  <c r="G288" i="3"/>
  <c r="F288" i="3"/>
  <c r="K80" i="5" s="1"/>
  <c r="E288" i="3"/>
  <c r="H80" i="5" s="1"/>
  <c r="D288" i="3"/>
  <c r="C288" i="3"/>
  <c r="E80" i="5" s="1"/>
  <c r="B288" i="3"/>
  <c r="G287" i="3"/>
  <c r="F287" i="3"/>
  <c r="K79" i="5" s="1"/>
  <c r="E287" i="3"/>
  <c r="H79" i="5" s="1"/>
  <c r="D287" i="3"/>
  <c r="C287" i="3"/>
  <c r="E79" i="5" s="1"/>
  <c r="B287" i="3"/>
  <c r="G286" i="3"/>
  <c r="F286" i="3"/>
  <c r="K78" i="5" s="1"/>
  <c r="E286" i="3"/>
  <c r="H78" i="5" s="1"/>
  <c r="D286" i="3"/>
  <c r="C286" i="3"/>
  <c r="E78" i="5" s="1"/>
  <c r="B286" i="3"/>
  <c r="G285" i="3"/>
  <c r="F285" i="3"/>
  <c r="K77" i="5" s="1"/>
  <c r="E285" i="3"/>
  <c r="H77" i="5" s="1"/>
  <c r="D285" i="3"/>
  <c r="C285" i="3"/>
  <c r="E77" i="5" s="1"/>
  <c r="B285" i="3"/>
  <c r="G284" i="3"/>
  <c r="F284" i="3"/>
  <c r="K76" i="5" s="1"/>
  <c r="E284" i="3"/>
  <c r="H76" i="5" s="1"/>
  <c r="D284" i="3"/>
  <c r="C284" i="3"/>
  <c r="E76" i="5" s="1"/>
  <c r="B284" i="3"/>
  <c r="G283" i="3"/>
  <c r="F283" i="3"/>
  <c r="K75" i="5" s="1"/>
  <c r="E283" i="3"/>
  <c r="H75" i="5" s="1"/>
  <c r="D283" i="3"/>
  <c r="C283" i="3"/>
  <c r="E75" i="5" s="1"/>
  <c r="B283" i="3"/>
  <c r="G282" i="3"/>
  <c r="F282" i="3"/>
  <c r="K74" i="5" s="1"/>
  <c r="E282" i="3"/>
  <c r="H74" i="5" s="1"/>
  <c r="D282" i="3"/>
  <c r="C282" i="3"/>
  <c r="E74" i="5" s="1"/>
  <c r="B282" i="3"/>
  <c r="G281" i="3"/>
  <c r="F281" i="3"/>
  <c r="K73" i="5" s="1"/>
  <c r="E281" i="3"/>
  <c r="H73" i="5" s="1"/>
  <c r="D281" i="3"/>
  <c r="C281" i="3"/>
  <c r="E73" i="5" s="1"/>
  <c r="B281" i="3"/>
  <c r="G280" i="3"/>
  <c r="F280" i="3"/>
  <c r="K72" i="5" s="1"/>
  <c r="E280" i="3"/>
  <c r="H72" i="5" s="1"/>
  <c r="D280" i="3"/>
  <c r="C280" i="3"/>
  <c r="E72" i="5" s="1"/>
  <c r="B280" i="3"/>
  <c r="G279" i="3"/>
  <c r="F279" i="3"/>
  <c r="K71" i="5" s="1"/>
  <c r="E279" i="3"/>
  <c r="H71" i="5" s="1"/>
  <c r="D279" i="3"/>
  <c r="C279" i="3"/>
  <c r="E71" i="5" s="1"/>
  <c r="B279" i="3"/>
  <c r="G278" i="3"/>
  <c r="F278" i="3"/>
  <c r="K70" i="5" s="1"/>
  <c r="E278" i="3"/>
  <c r="H70" i="5" s="1"/>
  <c r="D278" i="3"/>
  <c r="C278" i="3"/>
  <c r="E70" i="5" s="1"/>
  <c r="B278" i="3"/>
  <c r="G277" i="3"/>
  <c r="F277" i="3"/>
  <c r="K69" i="5" s="1"/>
  <c r="E277" i="3"/>
  <c r="H69" i="5" s="1"/>
  <c r="D277" i="3"/>
  <c r="C277" i="3"/>
  <c r="E69" i="5" s="1"/>
  <c r="B277" i="3"/>
  <c r="G276" i="3"/>
  <c r="F276" i="3"/>
  <c r="K68" i="5" s="1"/>
  <c r="E276" i="3"/>
  <c r="H68" i="5" s="1"/>
  <c r="D276" i="3"/>
  <c r="C276" i="3"/>
  <c r="E68" i="5" s="1"/>
  <c r="B276" i="3"/>
  <c r="G275" i="3"/>
  <c r="F275" i="3"/>
  <c r="K67" i="5" s="1"/>
  <c r="E275" i="3"/>
  <c r="H67" i="5" s="1"/>
  <c r="D275" i="3"/>
  <c r="C275" i="3"/>
  <c r="E67" i="5" s="1"/>
  <c r="B275" i="3"/>
  <c r="G274" i="3"/>
  <c r="F274" i="3"/>
  <c r="K66" i="5" s="1"/>
  <c r="E274" i="3"/>
  <c r="H66" i="5" s="1"/>
  <c r="D274" i="3"/>
  <c r="C274" i="3"/>
  <c r="E66" i="5" s="1"/>
  <c r="B274" i="3"/>
  <c r="G273" i="3"/>
  <c r="F273" i="3"/>
  <c r="K65" i="5" s="1"/>
  <c r="E273" i="3"/>
  <c r="H65" i="5" s="1"/>
  <c r="D273" i="3"/>
  <c r="C273" i="3"/>
  <c r="E65" i="5" s="1"/>
  <c r="B273" i="3"/>
  <c r="G272" i="3"/>
  <c r="F272" i="3"/>
  <c r="K64" i="5" s="1"/>
  <c r="E272" i="3"/>
  <c r="H64" i="5" s="1"/>
  <c r="D272" i="3"/>
  <c r="C272" i="3"/>
  <c r="E64" i="5" s="1"/>
  <c r="B272" i="3"/>
  <c r="G271" i="3"/>
  <c r="F271" i="3"/>
  <c r="K63" i="5" s="1"/>
  <c r="E271" i="3"/>
  <c r="H63" i="5" s="1"/>
  <c r="D271" i="3"/>
  <c r="C271" i="3"/>
  <c r="E63" i="5" s="1"/>
  <c r="B271" i="3"/>
  <c r="G270" i="3"/>
  <c r="F270" i="3"/>
  <c r="K62" i="5" s="1"/>
  <c r="E270" i="3"/>
  <c r="H62" i="5" s="1"/>
  <c r="D270" i="3"/>
  <c r="C270" i="3"/>
  <c r="E62" i="5" s="1"/>
  <c r="B270" i="3"/>
  <c r="G269" i="3"/>
  <c r="F269" i="3"/>
  <c r="K61" i="5" s="1"/>
  <c r="E269" i="3"/>
  <c r="H61" i="5" s="1"/>
  <c r="D269" i="3"/>
  <c r="C269" i="3"/>
  <c r="E61" i="5" s="1"/>
  <c r="B269" i="3"/>
  <c r="G268" i="3"/>
  <c r="F268" i="3"/>
  <c r="K60" i="5" s="1"/>
  <c r="E268" i="3"/>
  <c r="H60" i="5" s="1"/>
  <c r="D268" i="3"/>
  <c r="C268" i="3"/>
  <c r="E60" i="5" s="1"/>
  <c r="B268" i="3"/>
  <c r="G267" i="3"/>
  <c r="F267" i="3"/>
  <c r="K59" i="5" s="1"/>
  <c r="E267" i="3"/>
  <c r="H59" i="5" s="1"/>
  <c r="D267" i="3"/>
  <c r="C267" i="3"/>
  <c r="E59" i="5" s="1"/>
  <c r="B267" i="3"/>
  <c r="G266" i="3"/>
  <c r="F266" i="3"/>
  <c r="K58" i="5" s="1"/>
  <c r="E266" i="3"/>
  <c r="H58" i="5" s="1"/>
  <c r="D266" i="3"/>
  <c r="C266" i="3"/>
  <c r="E58" i="5" s="1"/>
  <c r="B266" i="3"/>
  <c r="G265" i="3"/>
  <c r="F265" i="3"/>
  <c r="K57" i="5" s="1"/>
  <c r="E265" i="3"/>
  <c r="H57" i="5" s="1"/>
  <c r="D265" i="3"/>
  <c r="C265" i="3"/>
  <c r="E57" i="5" s="1"/>
  <c r="B265" i="3"/>
  <c r="G264" i="3"/>
  <c r="F264" i="3"/>
  <c r="K56" i="5" s="1"/>
  <c r="E264" i="3"/>
  <c r="H56" i="5" s="1"/>
  <c r="D264" i="3"/>
  <c r="C264" i="3"/>
  <c r="E56" i="5" s="1"/>
  <c r="B264" i="3"/>
  <c r="G263" i="3"/>
  <c r="F263" i="3"/>
  <c r="K55" i="5" s="1"/>
  <c r="E263" i="3"/>
  <c r="H55" i="5" s="1"/>
  <c r="D263" i="3"/>
  <c r="C263" i="3"/>
  <c r="E55" i="5" s="1"/>
  <c r="B263" i="3"/>
  <c r="G262" i="3"/>
  <c r="F262" i="3"/>
  <c r="K54" i="5" s="1"/>
  <c r="E262" i="3"/>
  <c r="H54" i="5" s="1"/>
  <c r="D262" i="3"/>
  <c r="C262" i="3"/>
  <c r="E54" i="5" s="1"/>
  <c r="B262" i="3"/>
  <c r="G261" i="3"/>
  <c r="F261" i="3"/>
  <c r="K53" i="5" s="1"/>
  <c r="E261" i="3"/>
  <c r="H53" i="5" s="1"/>
  <c r="D261" i="3"/>
  <c r="C261" i="3"/>
  <c r="E53" i="5" s="1"/>
  <c r="B261" i="3"/>
  <c r="G260" i="3"/>
  <c r="F260" i="3"/>
  <c r="K52" i="5" s="1"/>
  <c r="E260" i="3"/>
  <c r="H52" i="5" s="1"/>
  <c r="D260" i="3"/>
  <c r="C260" i="3"/>
  <c r="E52" i="5" s="1"/>
  <c r="B260" i="3"/>
  <c r="G259" i="3"/>
  <c r="F259" i="3"/>
  <c r="K51" i="5" s="1"/>
  <c r="E259" i="3"/>
  <c r="H51" i="5" s="1"/>
  <c r="D259" i="3"/>
  <c r="C259" i="3"/>
  <c r="E51" i="5" s="1"/>
  <c r="B259" i="3"/>
  <c r="G258" i="3"/>
  <c r="F258" i="3"/>
  <c r="K50" i="5" s="1"/>
  <c r="E258" i="3"/>
  <c r="H50" i="5" s="1"/>
  <c r="D258" i="3"/>
  <c r="C258" i="3"/>
  <c r="E50" i="5" s="1"/>
  <c r="B258" i="3"/>
  <c r="G257" i="3"/>
  <c r="F257" i="3"/>
  <c r="K49" i="5" s="1"/>
  <c r="E257" i="3"/>
  <c r="H49" i="5" s="1"/>
  <c r="D257" i="3"/>
  <c r="C257" i="3"/>
  <c r="E49" i="5" s="1"/>
  <c r="B257" i="3"/>
  <c r="G256" i="3"/>
  <c r="F256" i="3"/>
  <c r="K48" i="5" s="1"/>
  <c r="E256" i="3"/>
  <c r="H48" i="5" s="1"/>
  <c r="D256" i="3"/>
  <c r="C256" i="3"/>
  <c r="E48" i="5" s="1"/>
  <c r="B256" i="3"/>
  <c r="G255" i="3"/>
  <c r="F255" i="3"/>
  <c r="K47" i="5" s="1"/>
  <c r="E255" i="3"/>
  <c r="H47" i="5" s="1"/>
  <c r="D255" i="3"/>
  <c r="C255" i="3"/>
  <c r="E47" i="5" s="1"/>
  <c r="B255" i="3"/>
  <c r="G254" i="3"/>
  <c r="F254" i="3"/>
  <c r="K46" i="5" s="1"/>
  <c r="E254" i="3"/>
  <c r="H46" i="5" s="1"/>
  <c r="D254" i="3"/>
  <c r="C254" i="3"/>
  <c r="E46" i="5" s="1"/>
  <c r="B254" i="3"/>
  <c r="G253" i="3"/>
  <c r="F253" i="3"/>
  <c r="K45" i="5" s="1"/>
  <c r="E253" i="3"/>
  <c r="H45" i="5" s="1"/>
  <c r="D253" i="3"/>
  <c r="C253" i="3"/>
  <c r="E45" i="5" s="1"/>
  <c r="B253" i="3"/>
  <c r="G252" i="3"/>
  <c r="F252" i="3"/>
  <c r="K44" i="5" s="1"/>
  <c r="E252" i="3"/>
  <c r="H44" i="5" s="1"/>
  <c r="D252" i="3"/>
  <c r="C252" i="3"/>
  <c r="E44" i="5" s="1"/>
  <c r="B252" i="3"/>
  <c r="G251" i="3"/>
  <c r="F251" i="3"/>
  <c r="K43" i="5" s="1"/>
  <c r="E251" i="3"/>
  <c r="H43" i="5" s="1"/>
  <c r="D251" i="3"/>
  <c r="C251" i="3"/>
  <c r="E43" i="5" s="1"/>
  <c r="B251" i="3"/>
  <c r="G250" i="3"/>
  <c r="F250" i="3"/>
  <c r="K42" i="5" s="1"/>
  <c r="E250" i="3"/>
  <c r="H42" i="5" s="1"/>
  <c r="D250" i="3"/>
  <c r="C250" i="3"/>
  <c r="E42" i="5" s="1"/>
  <c r="B250" i="3"/>
  <c r="G249" i="3"/>
  <c r="F249" i="3"/>
  <c r="K41" i="5" s="1"/>
  <c r="E249" i="3"/>
  <c r="H41" i="5" s="1"/>
  <c r="D249" i="3"/>
  <c r="C249" i="3"/>
  <c r="E41" i="5" s="1"/>
  <c r="B249" i="3"/>
  <c r="G248" i="3"/>
  <c r="F248" i="3"/>
  <c r="K40" i="5" s="1"/>
  <c r="E248" i="3"/>
  <c r="H40" i="5" s="1"/>
  <c r="D248" i="3"/>
  <c r="C248" i="3"/>
  <c r="E40" i="5" s="1"/>
  <c r="B248" i="3"/>
  <c r="G247" i="3"/>
  <c r="F247" i="3"/>
  <c r="K39" i="5" s="1"/>
  <c r="E247" i="3"/>
  <c r="H39" i="5" s="1"/>
  <c r="D247" i="3"/>
  <c r="C247" i="3"/>
  <c r="E39" i="5" s="1"/>
  <c r="B247" i="3"/>
  <c r="G246" i="3"/>
  <c r="F246" i="3"/>
  <c r="K38" i="5" s="1"/>
  <c r="E246" i="3"/>
  <c r="H38" i="5" s="1"/>
  <c r="D246" i="3"/>
  <c r="C246" i="3"/>
  <c r="E38" i="5" s="1"/>
  <c r="B246" i="3"/>
  <c r="G245" i="3"/>
  <c r="F245" i="3"/>
  <c r="K37" i="5" s="1"/>
  <c r="E245" i="3"/>
  <c r="H37" i="5" s="1"/>
  <c r="D245" i="3"/>
  <c r="C245" i="3"/>
  <c r="E37" i="5" s="1"/>
  <c r="B245" i="3"/>
  <c r="G244" i="3"/>
  <c r="F244" i="3"/>
  <c r="K36" i="5" s="1"/>
  <c r="E244" i="3"/>
  <c r="H36" i="5" s="1"/>
  <c r="D244" i="3"/>
  <c r="C244" i="3"/>
  <c r="E36" i="5" s="1"/>
  <c r="B244" i="3"/>
  <c r="G243" i="3"/>
  <c r="F243" i="3"/>
  <c r="K35" i="5" s="1"/>
  <c r="E243" i="3"/>
  <c r="H35" i="5" s="1"/>
  <c r="D243" i="3"/>
  <c r="C243" i="3"/>
  <c r="E35" i="5" s="1"/>
  <c r="B243" i="3"/>
  <c r="G242" i="3"/>
  <c r="F242" i="3"/>
  <c r="K34" i="5" s="1"/>
  <c r="E242" i="3"/>
  <c r="H34" i="5" s="1"/>
  <c r="D242" i="3"/>
  <c r="C242" i="3"/>
  <c r="E34" i="5" s="1"/>
  <c r="B242" i="3"/>
  <c r="G241" i="3"/>
  <c r="F241" i="3"/>
  <c r="K33" i="5" s="1"/>
  <c r="E241" i="3"/>
  <c r="H33" i="5" s="1"/>
  <c r="D241" i="3"/>
  <c r="C241" i="3"/>
  <c r="E33" i="5" s="1"/>
  <c r="B241" i="3"/>
  <c r="G240" i="3"/>
  <c r="F240" i="3"/>
  <c r="K32" i="5" s="1"/>
  <c r="E240" i="3"/>
  <c r="H32" i="5" s="1"/>
  <c r="D240" i="3"/>
  <c r="C240" i="3"/>
  <c r="E32" i="5" s="1"/>
  <c r="B240" i="3"/>
  <c r="G239" i="3"/>
  <c r="F239" i="3"/>
  <c r="K31" i="5" s="1"/>
  <c r="E239" i="3"/>
  <c r="H31" i="5" s="1"/>
  <c r="D239" i="3"/>
  <c r="C239" i="3"/>
  <c r="E31" i="5" s="1"/>
  <c r="B239" i="3"/>
  <c r="G238" i="3"/>
  <c r="F238" i="3"/>
  <c r="K30" i="5" s="1"/>
  <c r="E238" i="3"/>
  <c r="H30" i="5" s="1"/>
  <c r="D238" i="3"/>
  <c r="C238" i="3"/>
  <c r="E30" i="5" s="1"/>
  <c r="B238" i="3"/>
  <c r="G237" i="3"/>
  <c r="F237" i="3"/>
  <c r="K29" i="5" s="1"/>
  <c r="E237" i="3"/>
  <c r="H29" i="5" s="1"/>
  <c r="D237" i="3"/>
  <c r="C237" i="3"/>
  <c r="E29" i="5" s="1"/>
  <c r="B237" i="3"/>
  <c r="G236" i="3"/>
  <c r="F236" i="3"/>
  <c r="K28" i="5" s="1"/>
  <c r="E236" i="3"/>
  <c r="H28" i="5" s="1"/>
  <c r="D236" i="3"/>
  <c r="C236" i="3"/>
  <c r="E28" i="5" s="1"/>
  <c r="B236" i="3"/>
  <c r="G235" i="3"/>
  <c r="F235" i="3"/>
  <c r="K27" i="5" s="1"/>
  <c r="E235" i="3"/>
  <c r="H27" i="5" s="1"/>
  <c r="D235" i="3"/>
  <c r="C235" i="3"/>
  <c r="E27" i="5" s="1"/>
  <c r="B235" i="3"/>
  <c r="G234" i="3"/>
  <c r="F234" i="3"/>
  <c r="K26" i="5" s="1"/>
  <c r="E234" i="3"/>
  <c r="H26" i="5" s="1"/>
  <c r="D234" i="3"/>
  <c r="C234" i="3"/>
  <c r="E26" i="5" s="1"/>
  <c r="B234" i="3"/>
  <c r="G233" i="3"/>
  <c r="F233" i="3"/>
  <c r="K25" i="5" s="1"/>
  <c r="E233" i="3"/>
  <c r="H25" i="5" s="1"/>
  <c r="D233" i="3"/>
  <c r="C233" i="3"/>
  <c r="E25" i="5" s="1"/>
  <c r="B233" i="3"/>
  <c r="G232" i="3"/>
  <c r="F232" i="3"/>
  <c r="K24" i="5" s="1"/>
  <c r="E232" i="3"/>
  <c r="H24" i="5" s="1"/>
  <c r="D232" i="3"/>
  <c r="C232" i="3"/>
  <c r="E24" i="5" s="1"/>
  <c r="B232" i="3"/>
  <c r="G231" i="3"/>
  <c r="F231" i="3"/>
  <c r="K23" i="5" s="1"/>
  <c r="E231" i="3"/>
  <c r="H23" i="5" s="1"/>
  <c r="D231" i="3"/>
  <c r="C231" i="3"/>
  <c r="E23" i="5" s="1"/>
  <c r="B231" i="3"/>
  <c r="G230" i="3"/>
  <c r="F230" i="3"/>
  <c r="K22" i="5" s="1"/>
  <c r="E230" i="3"/>
  <c r="H22" i="5" s="1"/>
  <c r="D230" i="3"/>
  <c r="C230" i="3"/>
  <c r="E22" i="5" s="1"/>
  <c r="B230" i="3"/>
  <c r="G229" i="3"/>
  <c r="F229" i="3"/>
  <c r="K21" i="5" s="1"/>
  <c r="E229" i="3"/>
  <c r="H21" i="5" s="1"/>
  <c r="D229" i="3"/>
  <c r="C229" i="3"/>
  <c r="E21" i="5" s="1"/>
  <c r="B229" i="3"/>
  <c r="G228" i="3"/>
  <c r="F228" i="3"/>
  <c r="K20" i="5" s="1"/>
  <c r="E228" i="3"/>
  <c r="H20" i="5" s="1"/>
  <c r="D228" i="3"/>
  <c r="C228" i="3"/>
  <c r="E20" i="5" s="1"/>
  <c r="B228" i="3"/>
  <c r="G227" i="3"/>
  <c r="F227" i="3"/>
  <c r="K19" i="5" s="1"/>
  <c r="E227" i="3"/>
  <c r="H19" i="5" s="1"/>
  <c r="D227" i="3"/>
  <c r="C227" i="3"/>
  <c r="E19" i="5" s="1"/>
  <c r="B227" i="3"/>
  <c r="G226" i="3"/>
  <c r="F226" i="3"/>
  <c r="K18" i="5" s="1"/>
  <c r="E226" i="3"/>
  <c r="H18" i="5" s="1"/>
  <c r="D226" i="3"/>
  <c r="C226" i="3"/>
  <c r="E18" i="5" s="1"/>
  <c r="B226" i="3"/>
  <c r="G225" i="3"/>
  <c r="F225" i="3"/>
  <c r="K17" i="5" s="1"/>
  <c r="E225" i="3"/>
  <c r="H17" i="5" s="1"/>
  <c r="D225" i="3"/>
  <c r="C225" i="3"/>
  <c r="E17" i="5" s="1"/>
  <c r="B225" i="3"/>
  <c r="G224" i="3"/>
  <c r="F224" i="3"/>
  <c r="K16" i="5" s="1"/>
  <c r="E224" i="3"/>
  <c r="H16" i="5" s="1"/>
  <c r="D224" i="3"/>
  <c r="C224" i="3"/>
  <c r="E16" i="5" s="1"/>
  <c r="B224" i="3"/>
  <c r="G223" i="3"/>
  <c r="F223" i="3"/>
  <c r="K15" i="5" s="1"/>
  <c r="E223" i="3"/>
  <c r="H15" i="5" s="1"/>
  <c r="D223" i="3"/>
  <c r="C223" i="3"/>
  <c r="E15" i="5" s="1"/>
  <c r="B223" i="3"/>
  <c r="AZ206" i="3" s="1"/>
  <c r="G222" i="3"/>
  <c r="F222" i="3"/>
  <c r="K14" i="5" s="1"/>
  <c r="E222" i="3"/>
  <c r="H14" i="5" s="1"/>
  <c r="D222" i="3"/>
  <c r="C222" i="3"/>
  <c r="E14" i="5" s="1"/>
  <c r="B222" i="3"/>
  <c r="BA207" i="3"/>
  <c r="AO207" i="3"/>
  <c r="AN207" i="3"/>
  <c r="AB207" i="3"/>
  <c r="AA207" i="3"/>
  <c r="A207" i="3"/>
  <c r="BC207" i="3" s="1"/>
  <c r="BE206" i="3"/>
  <c r="BD206" i="3"/>
  <c r="BC206" i="3"/>
  <c r="BB206" i="3"/>
  <c r="BA206" i="3"/>
  <c r="AY206" i="3"/>
  <c r="AU206" i="3"/>
  <c r="AT206" i="3"/>
  <c r="AS206" i="3"/>
  <c r="AR206" i="3"/>
  <c r="AQ206" i="3"/>
  <c r="AP206" i="3"/>
  <c r="AO206" i="3"/>
  <c r="AN206" i="3"/>
  <c r="AK206" i="3"/>
  <c r="AH206" i="3"/>
  <c r="AG206" i="3"/>
  <c r="AF206" i="3"/>
  <c r="AE206" i="3"/>
  <c r="AD206" i="3"/>
  <c r="AC206" i="3"/>
  <c r="AB206" i="3"/>
  <c r="AA206" i="3"/>
  <c r="X206" i="3"/>
  <c r="U206" i="3"/>
  <c r="T206" i="3"/>
  <c r="S206" i="3"/>
  <c r="R206" i="3"/>
  <c r="Q206" i="3"/>
  <c r="P206" i="3"/>
  <c r="O206" i="3"/>
  <c r="M206" i="3"/>
  <c r="K206" i="3"/>
  <c r="H206" i="3"/>
  <c r="G200" i="3"/>
  <c r="F200" i="3"/>
  <c r="U192" i="5" s="1"/>
  <c r="E200" i="3"/>
  <c r="R192" i="5" s="1"/>
  <c r="D200" i="3"/>
  <c r="C200" i="3"/>
  <c r="O192" i="5" s="1"/>
  <c r="B200" i="3"/>
  <c r="G199" i="3"/>
  <c r="F199" i="3"/>
  <c r="U191" i="5" s="1"/>
  <c r="E199" i="3"/>
  <c r="R191" i="5" s="1"/>
  <c r="D199" i="3"/>
  <c r="C199" i="3"/>
  <c r="O191" i="5" s="1"/>
  <c r="B199" i="3"/>
  <c r="G198" i="3"/>
  <c r="F198" i="3"/>
  <c r="U190" i="5" s="1"/>
  <c r="E198" i="3"/>
  <c r="R190" i="5" s="1"/>
  <c r="D198" i="3"/>
  <c r="C198" i="3"/>
  <c r="O190" i="5" s="1"/>
  <c r="B198" i="3"/>
  <c r="G197" i="3"/>
  <c r="F197" i="3"/>
  <c r="U189" i="5" s="1"/>
  <c r="E197" i="3"/>
  <c r="R189" i="5" s="1"/>
  <c r="D197" i="3"/>
  <c r="C197" i="3"/>
  <c r="O189" i="5" s="1"/>
  <c r="B197" i="3"/>
  <c r="G196" i="3"/>
  <c r="F196" i="3"/>
  <c r="U188" i="5" s="1"/>
  <c r="E196" i="3"/>
  <c r="R188" i="5" s="1"/>
  <c r="D196" i="3"/>
  <c r="C196" i="3"/>
  <c r="O188" i="5" s="1"/>
  <c r="B196" i="3"/>
  <c r="G195" i="3"/>
  <c r="F195" i="3"/>
  <c r="U187" i="5" s="1"/>
  <c r="E195" i="3"/>
  <c r="R187" i="5" s="1"/>
  <c r="D195" i="3"/>
  <c r="C195" i="3"/>
  <c r="O187" i="5" s="1"/>
  <c r="B195" i="3"/>
  <c r="G194" i="3"/>
  <c r="F194" i="3"/>
  <c r="U186" i="5" s="1"/>
  <c r="E194" i="3"/>
  <c r="R186" i="5" s="1"/>
  <c r="D194" i="3"/>
  <c r="C194" i="3"/>
  <c r="O186" i="5" s="1"/>
  <c r="B194" i="3"/>
  <c r="G193" i="3"/>
  <c r="F193" i="3"/>
  <c r="U185" i="5" s="1"/>
  <c r="E193" i="3"/>
  <c r="R185" i="5" s="1"/>
  <c r="D193" i="3"/>
  <c r="C193" i="3"/>
  <c r="O185" i="5" s="1"/>
  <c r="B193" i="3"/>
  <c r="G192" i="3"/>
  <c r="F192" i="3"/>
  <c r="U184" i="5" s="1"/>
  <c r="E192" i="3"/>
  <c r="R184" i="5" s="1"/>
  <c r="D192" i="3"/>
  <c r="C192" i="3"/>
  <c r="O184" i="5" s="1"/>
  <c r="B192" i="3"/>
  <c r="G191" i="3"/>
  <c r="F191" i="3"/>
  <c r="U183" i="5" s="1"/>
  <c r="E191" i="3"/>
  <c r="R183" i="5" s="1"/>
  <c r="D191" i="3"/>
  <c r="C191" i="3"/>
  <c r="O183" i="5" s="1"/>
  <c r="B191" i="3"/>
  <c r="G190" i="3"/>
  <c r="F190" i="3"/>
  <c r="U182" i="5" s="1"/>
  <c r="E190" i="3"/>
  <c r="R182" i="5" s="1"/>
  <c r="D190" i="3"/>
  <c r="C190" i="3"/>
  <c r="O182" i="5" s="1"/>
  <c r="B190" i="3"/>
  <c r="G189" i="3"/>
  <c r="F189" i="3"/>
  <c r="U181" i="5" s="1"/>
  <c r="E189" i="3"/>
  <c r="R181" i="5" s="1"/>
  <c r="D189" i="3"/>
  <c r="C189" i="3"/>
  <c r="O181" i="5" s="1"/>
  <c r="B189" i="3"/>
  <c r="G188" i="3"/>
  <c r="F188" i="3"/>
  <c r="U180" i="5" s="1"/>
  <c r="E188" i="3"/>
  <c r="R180" i="5" s="1"/>
  <c r="D188" i="3"/>
  <c r="C188" i="3"/>
  <c r="O180" i="5" s="1"/>
  <c r="B188" i="3"/>
  <c r="G187" i="3"/>
  <c r="F187" i="3"/>
  <c r="U179" i="5" s="1"/>
  <c r="E187" i="3"/>
  <c r="R179" i="5" s="1"/>
  <c r="D187" i="3"/>
  <c r="C187" i="3"/>
  <c r="O179" i="5" s="1"/>
  <c r="B187" i="3"/>
  <c r="G186" i="3"/>
  <c r="F186" i="3"/>
  <c r="U178" i="5" s="1"/>
  <c r="E186" i="3"/>
  <c r="R178" i="5" s="1"/>
  <c r="D186" i="3"/>
  <c r="C186" i="3"/>
  <c r="O178" i="5" s="1"/>
  <c r="B186" i="3"/>
  <c r="G185" i="3"/>
  <c r="F185" i="3"/>
  <c r="U177" i="5" s="1"/>
  <c r="E185" i="3"/>
  <c r="R177" i="5" s="1"/>
  <c r="D185" i="3"/>
  <c r="C185" i="3"/>
  <c r="O177" i="5" s="1"/>
  <c r="B185" i="3"/>
  <c r="G184" i="3"/>
  <c r="F184" i="3"/>
  <c r="U176" i="5" s="1"/>
  <c r="E184" i="3"/>
  <c r="R176" i="5" s="1"/>
  <c r="D184" i="3"/>
  <c r="C184" i="3"/>
  <c r="O176" i="5" s="1"/>
  <c r="B184" i="3"/>
  <c r="G183" i="3"/>
  <c r="F183" i="3"/>
  <c r="U175" i="5" s="1"/>
  <c r="E183" i="3"/>
  <c r="R175" i="5" s="1"/>
  <c r="D183" i="3"/>
  <c r="C183" i="3"/>
  <c r="O175" i="5" s="1"/>
  <c r="B183" i="3"/>
  <c r="G182" i="3"/>
  <c r="F182" i="3"/>
  <c r="U174" i="5" s="1"/>
  <c r="E182" i="3"/>
  <c r="R174" i="5" s="1"/>
  <c r="D182" i="3"/>
  <c r="C182" i="3"/>
  <c r="O174" i="5" s="1"/>
  <c r="B182" i="3"/>
  <c r="G181" i="3"/>
  <c r="F181" i="3"/>
  <c r="U173" i="5" s="1"/>
  <c r="E181" i="3"/>
  <c r="R173" i="5" s="1"/>
  <c r="D181" i="3"/>
  <c r="C181" i="3"/>
  <c r="O173" i="5" s="1"/>
  <c r="B181" i="3"/>
  <c r="G180" i="3"/>
  <c r="F180" i="3"/>
  <c r="U172" i="5" s="1"/>
  <c r="E180" i="3"/>
  <c r="R172" i="5" s="1"/>
  <c r="D180" i="3"/>
  <c r="C180" i="3"/>
  <c r="O172" i="5" s="1"/>
  <c r="B180" i="3"/>
  <c r="G179" i="3"/>
  <c r="F179" i="3"/>
  <c r="U171" i="5" s="1"/>
  <c r="E179" i="3"/>
  <c r="R171" i="5" s="1"/>
  <c r="D179" i="3"/>
  <c r="C179" i="3"/>
  <c r="O171" i="5" s="1"/>
  <c r="B179" i="3"/>
  <c r="G178" i="3"/>
  <c r="F178" i="3"/>
  <c r="U170" i="5" s="1"/>
  <c r="E178" i="3"/>
  <c r="R170" i="5" s="1"/>
  <c r="D178" i="3"/>
  <c r="C178" i="3"/>
  <c r="O170" i="5" s="1"/>
  <c r="B178" i="3"/>
  <c r="G177" i="3"/>
  <c r="F177" i="3"/>
  <c r="U169" i="5" s="1"/>
  <c r="E177" i="3"/>
  <c r="R169" i="5" s="1"/>
  <c r="D177" i="3"/>
  <c r="C177" i="3"/>
  <c r="O169" i="5" s="1"/>
  <c r="B177" i="3"/>
  <c r="G176" i="3"/>
  <c r="F176" i="3"/>
  <c r="U168" i="5" s="1"/>
  <c r="E176" i="3"/>
  <c r="R168" i="5" s="1"/>
  <c r="D176" i="3"/>
  <c r="C176" i="3"/>
  <c r="O168" i="5" s="1"/>
  <c r="B176" i="3"/>
  <c r="G175" i="3"/>
  <c r="F175" i="3"/>
  <c r="U167" i="5" s="1"/>
  <c r="E175" i="3"/>
  <c r="R167" i="5" s="1"/>
  <c r="D175" i="3"/>
  <c r="C175" i="3"/>
  <c r="O167" i="5" s="1"/>
  <c r="B175" i="3"/>
  <c r="G174" i="3"/>
  <c r="F174" i="3"/>
  <c r="U166" i="5" s="1"/>
  <c r="E174" i="3"/>
  <c r="R166" i="5" s="1"/>
  <c r="D174" i="3"/>
  <c r="C174" i="3"/>
  <c r="O166" i="5" s="1"/>
  <c r="B174" i="3"/>
  <c r="G173" i="3"/>
  <c r="F173" i="3"/>
  <c r="U165" i="5" s="1"/>
  <c r="E173" i="3"/>
  <c r="R165" i="5" s="1"/>
  <c r="D173" i="3"/>
  <c r="C173" i="3"/>
  <c r="O165" i="5" s="1"/>
  <c r="B173" i="3"/>
  <c r="G172" i="3"/>
  <c r="F172" i="3"/>
  <c r="U164" i="5" s="1"/>
  <c r="E172" i="3"/>
  <c r="R164" i="5" s="1"/>
  <c r="D172" i="3"/>
  <c r="C172" i="3"/>
  <c r="O164" i="5" s="1"/>
  <c r="B172" i="3"/>
  <c r="G171" i="3"/>
  <c r="F171" i="3"/>
  <c r="U163" i="5" s="1"/>
  <c r="E171" i="3"/>
  <c r="R163" i="5" s="1"/>
  <c r="D171" i="3"/>
  <c r="C171" i="3"/>
  <c r="O163" i="5" s="1"/>
  <c r="B171" i="3"/>
  <c r="G170" i="3"/>
  <c r="F170" i="3"/>
  <c r="U162" i="5" s="1"/>
  <c r="E170" i="3"/>
  <c r="R162" i="5" s="1"/>
  <c r="D170" i="3"/>
  <c r="C170" i="3"/>
  <c r="O162" i="5" s="1"/>
  <c r="B170" i="3"/>
  <c r="G169" i="3"/>
  <c r="F169" i="3"/>
  <c r="U161" i="5" s="1"/>
  <c r="E169" i="3"/>
  <c r="R161" i="5" s="1"/>
  <c r="D169" i="3"/>
  <c r="C169" i="3"/>
  <c r="O161" i="5" s="1"/>
  <c r="B169" i="3"/>
  <c r="G168" i="3"/>
  <c r="F168" i="3"/>
  <c r="U160" i="5" s="1"/>
  <c r="E168" i="3"/>
  <c r="R160" i="5" s="1"/>
  <c r="D168" i="3"/>
  <c r="C168" i="3"/>
  <c r="O160" i="5" s="1"/>
  <c r="B168" i="3"/>
  <c r="G167" i="3"/>
  <c r="F167" i="3"/>
  <c r="U159" i="5" s="1"/>
  <c r="E167" i="3"/>
  <c r="R159" i="5" s="1"/>
  <c r="D167" i="3"/>
  <c r="C167" i="3"/>
  <c r="O159" i="5" s="1"/>
  <c r="B167" i="3"/>
  <c r="G166" i="3"/>
  <c r="F166" i="3"/>
  <c r="U158" i="5" s="1"/>
  <c r="E166" i="3"/>
  <c r="R158" i="5" s="1"/>
  <c r="D166" i="3"/>
  <c r="C166" i="3"/>
  <c r="O158" i="5" s="1"/>
  <c r="B166" i="3"/>
  <c r="G165" i="3"/>
  <c r="F165" i="3"/>
  <c r="U157" i="5" s="1"/>
  <c r="E165" i="3"/>
  <c r="R157" i="5" s="1"/>
  <c r="D165" i="3"/>
  <c r="C165" i="3"/>
  <c r="O157" i="5" s="1"/>
  <c r="B165" i="3"/>
  <c r="G164" i="3"/>
  <c r="F164" i="3"/>
  <c r="U156" i="5" s="1"/>
  <c r="E164" i="3"/>
  <c r="R156" i="5" s="1"/>
  <c r="D164" i="3"/>
  <c r="C164" i="3"/>
  <c r="O156" i="5" s="1"/>
  <c r="B164" i="3"/>
  <c r="G163" i="3"/>
  <c r="F163" i="3"/>
  <c r="U155" i="5" s="1"/>
  <c r="E163" i="3"/>
  <c r="R155" i="5" s="1"/>
  <c r="D163" i="3"/>
  <c r="C163" i="3"/>
  <c r="O155" i="5" s="1"/>
  <c r="B163" i="3"/>
  <c r="G162" i="3"/>
  <c r="F162" i="3"/>
  <c r="U154" i="5" s="1"/>
  <c r="E162" i="3"/>
  <c r="R154" i="5" s="1"/>
  <c r="D162" i="3"/>
  <c r="C162" i="3"/>
  <c r="O154" i="5" s="1"/>
  <c r="B162" i="3"/>
  <c r="G161" i="3"/>
  <c r="F161" i="3"/>
  <c r="U153" i="5" s="1"/>
  <c r="E161" i="3"/>
  <c r="R153" i="5" s="1"/>
  <c r="D161" i="3"/>
  <c r="C161" i="3"/>
  <c r="O153" i="5" s="1"/>
  <c r="B161" i="3"/>
  <c r="G160" i="3"/>
  <c r="F160" i="3"/>
  <c r="U152" i="5" s="1"/>
  <c r="E160" i="3"/>
  <c r="R152" i="5" s="1"/>
  <c r="D160" i="3"/>
  <c r="C160" i="3"/>
  <c r="O152" i="5" s="1"/>
  <c r="B160" i="3"/>
  <c r="G159" i="3"/>
  <c r="F159" i="3"/>
  <c r="U151" i="5" s="1"/>
  <c r="E159" i="3"/>
  <c r="R151" i="5" s="1"/>
  <c r="D159" i="3"/>
  <c r="C159" i="3"/>
  <c r="O151" i="5" s="1"/>
  <c r="B159" i="3"/>
  <c r="G158" i="3"/>
  <c r="F158" i="3"/>
  <c r="U150" i="5" s="1"/>
  <c r="E158" i="3"/>
  <c r="R150" i="5" s="1"/>
  <c r="D158" i="3"/>
  <c r="C158" i="3"/>
  <c r="O150" i="5" s="1"/>
  <c r="B158" i="3"/>
  <c r="G157" i="3"/>
  <c r="F157" i="3"/>
  <c r="U149" i="5" s="1"/>
  <c r="E157" i="3"/>
  <c r="R149" i="5" s="1"/>
  <c r="D157" i="3"/>
  <c r="C157" i="3"/>
  <c r="O149" i="5" s="1"/>
  <c r="B157" i="3"/>
  <c r="G156" i="3"/>
  <c r="F156" i="3"/>
  <c r="U148" i="5" s="1"/>
  <c r="E156" i="3"/>
  <c r="R148" i="5" s="1"/>
  <c r="D156" i="3"/>
  <c r="C156" i="3"/>
  <c r="O148" i="5" s="1"/>
  <c r="B156" i="3"/>
  <c r="G155" i="3"/>
  <c r="F155" i="3"/>
  <c r="U147" i="5" s="1"/>
  <c r="E155" i="3"/>
  <c r="R147" i="5" s="1"/>
  <c r="D155" i="3"/>
  <c r="C155" i="3"/>
  <c r="O147" i="5" s="1"/>
  <c r="B155" i="3"/>
  <c r="G154" i="3"/>
  <c r="F154" i="3"/>
  <c r="U146" i="5" s="1"/>
  <c r="E154" i="3"/>
  <c r="R146" i="5" s="1"/>
  <c r="D154" i="3"/>
  <c r="C154" i="3"/>
  <c r="O146" i="5" s="1"/>
  <c r="B154" i="3"/>
  <c r="G153" i="3"/>
  <c r="F153" i="3"/>
  <c r="U145" i="5" s="1"/>
  <c r="E153" i="3"/>
  <c r="R145" i="5" s="1"/>
  <c r="D153" i="3"/>
  <c r="C153" i="3"/>
  <c r="O145" i="5" s="1"/>
  <c r="B153" i="3"/>
  <c r="G152" i="3"/>
  <c r="F152" i="3"/>
  <c r="U144" i="5" s="1"/>
  <c r="E152" i="3"/>
  <c r="R144" i="5" s="1"/>
  <c r="D152" i="3"/>
  <c r="C152" i="3"/>
  <c r="O144" i="5" s="1"/>
  <c r="B152" i="3"/>
  <c r="G151" i="3"/>
  <c r="F151" i="3"/>
  <c r="U143" i="5" s="1"/>
  <c r="E151" i="3"/>
  <c r="R143" i="5" s="1"/>
  <c r="D151" i="3"/>
  <c r="C151" i="3"/>
  <c r="O143" i="5" s="1"/>
  <c r="B151" i="3"/>
  <c r="G150" i="3"/>
  <c r="F150" i="3"/>
  <c r="U142" i="5" s="1"/>
  <c r="E150" i="3"/>
  <c r="R142" i="5" s="1"/>
  <c r="D150" i="3"/>
  <c r="C150" i="3"/>
  <c r="O142" i="5" s="1"/>
  <c r="B150" i="3"/>
  <c r="G149" i="3"/>
  <c r="F149" i="3"/>
  <c r="U141" i="5" s="1"/>
  <c r="E149" i="3"/>
  <c r="R141" i="5" s="1"/>
  <c r="D149" i="3"/>
  <c r="C149" i="3"/>
  <c r="O141" i="5" s="1"/>
  <c r="B149" i="3"/>
  <c r="G148" i="3"/>
  <c r="F148" i="3"/>
  <c r="U140" i="5" s="1"/>
  <c r="E148" i="3"/>
  <c r="R140" i="5" s="1"/>
  <c r="D148" i="3"/>
  <c r="C148" i="3"/>
  <c r="O140" i="5" s="1"/>
  <c r="B148" i="3"/>
  <c r="G147" i="3"/>
  <c r="F147" i="3"/>
  <c r="U139" i="5" s="1"/>
  <c r="E147" i="3"/>
  <c r="R139" i="5" s="1"/>
  <c r="D147" i="3"/>
  <c r="C147" i="3"/>
  <c r="O139" i="5" s="1"/>
  <c r="B147" i="3"/>
  <c r="G146" i="3"/>
  <c r="F146" i="3"/>
  <c r="U138" i="5" s="1"/>
  <c r="E146" i="3"/>
  <c r="R138" i="5" s="1"/>
  <c r="D146" i="3"/>
  <c r="C146" i="3"/>
  <c r="O138" i="5" s="1"/>
  <c r="B146" i="3"/>
  <c r="G145" i="3"/>
  <c r="F145" i="3"/>
  <c r="U137" i="5" s="1"/>
  <c r="E145" i="3"/>
  <c r="R137" i="5" s="1"/>
  <c r="D145" i="3"/>
  <c r="C145" i="3"/>
  <c r="O137" i="5" s="1"/>
  <c r="B145" i="3"/>
  <c r="G144" i="3"/>
  <c r="F144" i="3"/>
  <c r="U136" i="5" s="1"/>
  <c r="E144" i="3"/>
  <c r="R136" i="5" s="1"/>
  <c r="D144" i="3"/>
  <c r="C144" i="3"/>
  <c r="O136" i="5" s="1"/>
  <c r="B144" i="3"/>
  <c r="G143" i="3"/>
  <c r="F143" i="3"/>
  <c r="U135" i="5" s="1"/>
  <c r="E143" i="3"/>
  <c r="R135" i="5" s="1"/>
  <c r="D143" i="3"/>
  <c r="C143" i="3"/>
  <c r="O135" i="5" s="1"/>
  <c r="B143" i="3"/>
  <c r="G142" i="3"/>
  <c r="F142" i="3"/>
  <c r="U134" i="5" s="1"/>
  <c r="E142" i="3"/>
  <c r="R134" i="5" s="1"/>
  <c r="D142" i="3"/>
  <c r="C142" i="3"/>
  <c r="O134" i="5" s="1"/>
  <c r="B142" i="3"/>
  <c r="G141" i="3"/>
  <c r="F141" i="3"/>
  <c r="U133" i="5" s="1"/>
  <c r="E141" i="3"/>
  <c r="R133" i="5" s="1"/>
  <c r="D141" i="3"/>
  <c r="C141" i="3"/>
  <c r="O133" i="5" s="1"/>
  <c r="B141" i="3"/>
  <c r="G140" i="3"/>
  <c r="F140" i="3"/>
  <c r="U132" i="5" s="1"/>
  <c r="E140" i="3"/>
  <c r="R132" i="5" s="1"/>
  <c r="D140" i="3"/>
  <c r="C140" i="3"/>
  <c r="O132" i="5" s="1"/>
  <c r="B140" i="3"/>
  <c r="G139" i="3"/>
  <c r="F139" i="3"/>
  <c r="U131" i="5" s="1"/>
  <c r="E139" i="3"/>
  <c r="R131" i="5" s="1"/>
  <c r="D139" i="3"/>
  <c r="C139" i="3"/>
  <c r="O131" i="5" s="1"/>
  <c r="B139" i="3"/>
  <c r="G138" i="3"/>
  <c r="F138" i="3"/>
  <c r="U130" i="5" s="1"/>
  <c r="E138" i="3"/>
  <c r="R130" i="5" s="1"/>
  <c r="D138" i="3"/>
  <c r="C138" i="3"/>
  <c r="O130" i="5" s="1"/>
  <c r="B138" i="3"/>
  <c r="G137" i="3"/>
  <c r="F137" i="3"/>
  <c r="U129" i="5" s="1"/>
  <c r="E137" i="3"/>
  <c r="R129" i="5" s="1"/>
  <c r="D137" i="3"/>
  <c r="C137" i="3"/>
  <c r="O129" i="5" s="1"/>
  <c r="B137" i="3"/>
  <c r="G136" i="3"/>
  <c r="F136" i="3"/>
  <c r="U128" i="5" s="1"/>
  <c r="E136" i="3"/>
  <c r="R128" i="5" s="1"/>
  <c r="D136" i="3"/>
  <c r="C136" i="3"/>
  <c r="O128" i="5" s="1"/>
  <c r="B136" i="3"/>
  <c r="G135" i="3"/>
  <c r="F135" i="3"/>
  <c r="U127" i="5" s="1"/>
  <c r="E135" i="3"/>
  <c r="R127" i="5" s="1"/>
  <c r="D135" i="3"/>
  <c r="C135" i="3"/>
  <c r="O127" i="5" s="1"/>
  <c r="B135" i="3"/>
  <c r="G134" i="3"/>
  <c r="F134" i="3"/>
  <c r="U126" i="5" s="1"/>
  <c r="E134" i="3"/>
  <c r="R126" i="5" s="1"/>
  <c r="D134" i="3"/>
  <c r="C134" i="3"/>
  <c r="O126" i="5" s="1"/>
  <c r="B134" i="3"/>
  <c r="G133" i="3"/>
  <c r="F133" i="3"/>
  <c r="U125" i="5" s="1"/>
  <c r="E133" i="3"/>
  <c r="R125" i="5" s="1"/>
  <c r="D133" i="3"/>
  <c r="C133" i="3"/>
  <c r="O125" i="5" s="1"/>
  <c r="B133" i="3"/>
  <c r="G132" i="3"/>
  <c r="F132" i="3"/>
  <c r="U124" i="5" s="1"/>
  <c r="E132" i="3"/>
  <c r="R124" i="5" s="1"/>
  <c r="D132" i="3"/>
  <c r="C132" i="3"/>
  <c r="O124" i="5" s="1"/>
  <c r="B132" i="3"/>
  <c r="G131" i="3"/>
  <c r="F131" i="3"/>
  <c r="U123" i="5" s="1"/>
  <c r="E131" i="3"/>
  <c r="R123" i="5" s="1"/>
  <c r="D131" i="3"/>
  <c r="C131" i="3"/>
  <c r="O123" i="5" s="1"/>
  <c r="B131" i="3"/>
  <c r="G130" i="3"/>
  <c r="F130" i="3"/>
  <c r="U122" i="5" s="1"/>
  <c r="E130" i="3"/>
  <c r="R122" i="5" s="1"/>
  <c r="D130" i="3"/>
  <c r="C130" i="3"/>
  <c r="O122" i="5" s="1"/>
  <c r="B130" i="3"/>
  <c r="G129" i="3"/>
  <c r="F129" i="3"/>
  <c r="U121" i="5" s="1"/>
  <c r="E129" i="3"/>
  <c r="R121" i="5" s="1"/>
  <c r="D129" i="3"/>
  <c r="C129" i="3"/>
  <c r="O121" i="5" s="1"/>
  <c r="B129" i="3"/>
  <c r="G128" i="3"/>
  <c r="F128" i="3"/>
  <c r="U120" i="5" s="1"/>
  <c r="E128" i="3"/>
  <c r="R120" i="5" s="1"/>
  <c r="D128" i="3"/>
  <c r="C128" i="3"/>
  <c r="O120" i="5" s="1"/>
  <c r="B128" i="3"/>
  <c r="G127" i="3"/>
  <c r="F127" i="3"/>
  <c r="U119" i="5" s="1"/>
  <c r="E127" i="3"/>
  <c r="R119" i="5" s="1"/>
  <c r="D127" i="3"/>
  <c r="C127" i="3"/>
  <c r="O119" i="5" s="1"/>
  <c r="B127" i="3"/>
  <c r="G126" i="3"/>
  <c r="F126" i="3"/>
  <c r="U118" i="5" s="1"/>
  <c r="E126" i="3"/>
  <c r="R118" i="5" s="1"/>
  <c r="D126" i="3"/>
  <c r="C126" i="3"/>
  <c r="O118" i="5" s="1"/>
  <c r="B126" i="3"/>
  <c r="G125" i="3"/>
  <c r="F125" i="3"/>
  <c r="U117" i="5" s="1"/>
  <c r="E125" i="3"/>
  <c r="R117" i="5" s="1"/>
  <c r="D125" i="3"/>
  <c r="C125" i="3"/>
  <c r="O117" i="5" s="1"/>
  <c r="B125" i="3"/>
  <c r="G124" i="3"/>
  <c r="F124" i="3"/>
  <c r="U116" i="5" s="1"/>
  <c r="E124" i="3"/>
  <c r="R116" i="5" s="1"/>
  <c r="D124" i="3"/>
  <c r="C124" i="3"/>
  <c r="O116" i="5" s="1"/>
  <c r="B124" i="3"/>
  <c r="G123" i="3"/>
  <c r="F123" i="3"/>
  <c r="U115" i="5" s="1"/>
  <c r="E123" i="3"/>
  <c r="R115" i="5" s="1"/>
  <c r="D123" i="3"/>
  <c r="C123" i="3"/>
  <c r="O115" i="5" s="1"/>
  <c r="B123" i="3"/>
  <c r="G122" i="3"/>
  <c r="F122" i="3"/>
  <c r="U114" i="5" s="1"/>
  <c r="E122" i="3"/>
  <c r="R114" i="5" s="1"/>
  <c r="D122" i="3"/>
  <c r="C122" i="3"/>
  <c r="O114" i="5" s="1"/>
  <c r="B122" i="3"/>
  <c r="G121" i="3"/>
  <c r="F121" i="3"/>
  <c r="U113" i="5" s="1"/>
  <c r="E121" i="3"/>
  <c r="R113" i="5" s="1"/>
  <c r="D121" i="3"/>
  <c r="C121" i="3"/>
  <c r="O113" i="5" s="1"/>
  <c r="B121" i="3"/>
  <c r="G120" i="3"/>
  <c r="F120" i="3"/>
  <c r="U112" i="5" s="1"/>
  <c r="E120" i="3"/>
  <c r="R112" i="5" s="1"/>
  <c r="D120" i="3"/>
  <c r="C120" i="3"/>
  <c r="O112" i="5" s="1"/>
  <c r="B120" i="3"/>
  <c r="G119" i="3"/>
  <c r="F119" i="3"/>
  <c r="U111" i="5" s="1"/>
  <c r="E119" i="3"/>
  <c r="R111" i="5" s="1"/>
  <c r="D119" i="3"/>
  <c r="C119" i="3"/>
  <c r="O111" i="5" s="1"/>
  <c r="B119" i="3"/>
  <c r="G118" i="3"/>
  <c r="F118" i="3"/>
  <c r="U110" i="5" s="1"/>
  <c r="E118" i="3"/>
  <c r="R110" i="5" s="1"/>
  <c r="D118" i="3"/>
  <c r="C118" i="3"/>
  <c r="O110" i="5" s="1"/>
  <c r="B118" i="3"/>
  <c r="G117" i="3"/>
  <c r="F117" i="3"/>
  <c r="U109" i="5" s="1"/>
  <c r="E117" i="3"/>
  <c r="R109" i="5" s="1"/>
  <c r="D117" i="3"/>
  <c r="C117" i="3"/>
  <c r="O109" i="5" s="1"/>
  <c r="B117" i="3"/>
  <c r="G116" i="3"/>
  <c r="F116" i="3"/>
  <c r="U108" i="5" s="1"/>
  <c r="E116" i="3"/>
  <c r="R108" i="5" s="1"/>
  <c r="D116" i="3"/>
  <c r="C116" i="3"/>
  <c r="O108" i="5" s="1"/>
  <c r="B116" i="3"/>
  <c r="G115" i="3"/>
  <c r="F115" i="3"/>
  <c r="U107" i="5" s="1"/>
  <c r="E115" i="3"/>
  <c r="R107" i="5" s="1"/>
  <c r="D115" i="3"/>
  <c r="C115" i="3"/>
  <c r="O107" i="5" s="1"/>
  <c r="B115" i="3"/>
  <c r="G114" i="3"/>
  <c r="F114" i="3"/>
  <c r="U106" i="5" s="1"/>
  <c r="E114" i="3"/>
  <c r="R106" i="5" s="1"/>
  <c r="D114" i="3"/>
  <c r="C114" i="3"/>
  <c r="O106" i="5" s="1"/>
  <c r="B114" i="3"/>
  <c r="G113" i="3"/>
  <c r="F113" i="3"/>
  <c r="U105" i="5" s="1"/>
  <c r="E113" i="3"/>
  <c r="R105" i="5" s="1"/>
  <c r="D113" i="3"/>
  <c r="C113" i="3"/>
  <c r="O105" i="5" s="1"/>
  <c r="B113" i="3"/>
  <c r="G112" i="3"/>
  <c r="F112" i="3"/>
  <c r="U104" i="5" s="1"/>
  <c r="E112" i="3"/>
  <c r="R104" i="5" s="1"/>
  <c r="D112" i="3"/>
  <c r="C112" i="3"/>
  <c r="O104" i="5" s="1"/>
  <c r="B112" i="3"/>
  <c r="G111" i="3"/>
  <c r="F111" i="3"/>
  <c r="U103" i="5" s="1"/>
  <c r="E111" i="3"/>
  <c r="R103" i="5" s="1"/>
  <c r="D111" i="3"/>
  <c r="C111" i="3"/>
  <c r="O103" i="5" s="1"/>
  <c r="B111" i="3"/>
  <c r="G110" i="3"/>
  <c r="F110" i="3"/>
  <c r="U102" i="5" s="1"/>
  <c r="E110" i="3"/>
  <c r="R102" i="5" s="1"/>
  <c r="D110" i="3"/>
  <c r="C110" i="3"/>
  <c r="O102" i="5" s="1"/>
  <c r="B110" i="3"/>
  <c r="G109" i="3"/>
  <c r="F109" i="3"/>
  <c r="U101" i="5" s="1"/>
  <c r="E109" i="3"/>
  <c r="R101" i="5" s="1"/>
  <c r="D109" i="3"/>
  <c r="C109" i="3"/>
  <c r="O101" i="5" s="1"/>
  <c r="B109" i="3"/>
  <c r="G108" i="3"/>
  <c r="F108" i="3"/>
  <c r="U100" i="5" s="1"/>
  <c r="E108" i="3"/>
  <c r="R100" i="5" s="1"/>
  <c r="D108" i="3"/>
  <c r="C108" i="3"/>
  <c r="O100" i="5" s="1"/>
  <c r="B108" i="3"/>
  <c r="G107" i="3"/>
  <c r="F107" i="3"/>
  <c r="U99" i="5" s="1"/>
  <c r="E107" i="3"/>
  <c r="R99" i="5" s="1"/>
  <c r="D107" i="3"/>
  <c r="C107" i="3"/>
  <c r="O99" i="5" s="1"/>
  <c r="B107" i="3"/>
  <c r="G106" i="3"/>
  <c r="F106" i="3"/>
  <c r="U98" i="5" s="1"/>
  <c r="E106" i="3"/>
  <c r="R98" i="5" s="1"/>
  <c r="D106" i="3"/>
  <c r="C106" i="3"/>
  <c r="O98" i="5" s="1"/>
  <c r="B106" i="3"/>
  <c r="G105" i="3"/>
  <c r="F105" i="3"/>
  <c r="U97" i="5" s="1"/>
  <c r="E105" i="3"/>
  <c r="R97" i="5" s="1"/>
  <c r="D105" i="3"/>
  <c r="C105" i="3"/>
  <c r="O97" i="5" s="1"/>
  <c r="B105" i="3"/>
  <c r="G104" i="3"/>
  <c r="F104" i="3"/>
  <c r="U96" i="5" s="1"/>
  <c r="E104" i="3"/>
  <c r="R96" i="5" s="1"/>
  <c r="D104" i="3"/>
  <c r="C104" i="3"/>
  <c r="O96" i="5" s="1"/>
  <c r="B104" i="3"/>
  <c r="G103" i="3"/>
  <c r="F103" i="3"/>
  <c r="U95" i="5" s="1"/>
  <c r="E103" i="3"/>
  <c r="R95" i="5" s="1"/>
  <c r="D103" i="3"/>
  <c r="C103" i="3"/>
  <c r="O95" i="5" s="1"/>
  <c r="B103" i="3"/>
  <c r="G102" i="3"/>
  <c r="F102" i="3"/>
  <c r="U94" i="5" s="1"/>
  <c r="E102" i="3"/>
  <c r="R94" i="5" s="1"/>
  <c r="D102" i="3"/>
  <c r="C102" i="3"/>
  <c r="O94" i="5" s="1"/>
  <c r="B102" i="3"/>
  <c r="G101" i="3"/>
  <c r="F101" i="3"/>
  <c r="U93" i="5" s="1"/>
  <c r="E101" i="3"/>
  <c r="R93" i="5" s="1"/>
  <c r="D101" i="3"/>
  <c r="C101" i="3"/>
  <c r="O93" i="5" s="1"/>
  <c r="B101" i="3"/>
  <c r="G100" i="3"/>
  <c r="F100" i="3"/>
  <c r="U92" i="5" s="1"/>
  <c r="E100" i="3"/>
  <c r="R92" i="5" s="1"/>
  <c r="D100" i="3"/>
  <c r="C100" i="3"/>
  <c r="O92" i="5" s="1"/>
  <c r="B100" i="3"/>
  <c r="G99" i="3"/>
  <c r="F99" i="3"/>
  <c r="U91" i="5" s="1"/>
  <c r="E99" i="3"/>
  <c r="R91" i="5" s="1"/>
  <c r="D99" i="3"/>
  <c r="C99" i="3"/>
  <c r="O91" i="5" s="1"/>
  <c r="B99" i="3"/>
  <c r="G98" i="3"/>
  <c r="F98" i="3"/>
  <c r="U90" i="5" s="1"/>
  <c r="E98" i="3"/>
  <c r="R90" i="5" s="1"/>
  <c r="D98" i="3"/>
  <c r="C98" i="3"/>
  <c r="O90" i="5" s="1"/>
  <c r="B98" i="3"/>
  <c r="G97" i="3"/>
  <c r="F97" i="3"/>
  <c r="U89" i="5" s="1"/>
  <c r="E97" i="3"/>
  <c r="R89" i="5" s="1"/>
  <c r="D97" i="3"/>
  <c r="C97" i="3"/>
  <c r="O89" i="5" s="1"/>
  <c r="B97" i="3"/>
  <c r="G96" i="3"/>
  <c r="F96" i="3"/>
  <c r="U88" i="5" s="1"/>
  <c r="E96" i="3"/>
  <c r="R88" i="5" s="1"/>
  <c r="D96" i="3"/>
  <c r="C96" i="3"/>
  <c r="O88" i="5" s="1"/>
  <c r="B96" i="3"/>
  <c r="G95" i="3"/>
  <c r="F95" i="3"/>
  <c r="U87" i="5" s="1"/>
  <c r="E95" i="3"/>
  <c r="R87" i="5" s="1"/>
  <c r="D95" i="3"/>
  <c r="C95" i="3"/>
  <c r="O87" i="5" s="1"/>
  <c r="B95" i="3"/>
  <c r="G94" i="3"/>
  <c r="F94" i="3"/>
  <c r="U86" i="5" s="1"/>
  <c r="E94" i="3"/>
  <c r="R86" i="5" s="1"/>
  <c r="D94" i="3"/>
  <c r="C94" i="3"/>
  <c r="O86" i="5" s="1"/>
  <c r="B94" i="3"/>
  <c r="G93" i="3"/>
  <c r="F93" i="3"/>
  <c r="U85" i="5" s="1"/>
  <c r="E93" i="3"/>
  <c r="R85" i="5" s="1"/>
  <c r="D93" i="3"/>
  <c r="C93" i="3"/>
  <c r="O85" i="5" s="1"/>
  <c r="B93" i="3"/>
  <c r="G92" i="3"/>
  <c r="F92" i="3"/>
  <c r="U84" i="5" s="1"/>
  <c r="E92" i="3"/>
  <c r="R84" i="5" s="1"/>
  <c r="D92" i="3"/>
  <c r="C92" i="3"/>
  <c r="O84" i="5" s="1"/>
  <c r="B92" i="3"/>
  <c r="G91" i="3"/>
  <c r="F91" i="3"/>
  <c r="U83" i="5" s="1"/>
  <c r="E91" i="3"/>
  <c r="R83" i="5" s="1"/>
  <c r="D91" i="3"/>
  <c r="C91" i="3"/>
  <c r="O83" i="5" s="1"/>
  <c r="B91" i="3"/>
  <c r="G90" i="3"/>
  <c r="F90" i="3"/>
  <c r="U82" i="5" s="1"/>
  <c r="E90" i="3"/>
  <c r="R82" i="5" s="1"/>
  <c r="D90" i="3"/>
  <c r="C90" i="3"/>
  <c r="O82" i="5" s="1"/>
  <c r="B90" i="3"/>
  <c r="G89" i="3"/>
  <c r="F89" i="3"/>
  <c r="U81" i="5" s="1"/>
  <c r="E89" i="3"/>
  <c r="R81" i="5" s="1"/>
  <c r="D89" i="3"/>
  <c r="C89" i="3"/>
  <c r="O81" i="5" s="1"/>
  <c r="B89" i="3"/>
  <c r="G88" i="3"/>
  <c r="F88" i="3"/>
  <c r="U80" i="5" s="1"/>
  <c r="E88" i="3"/>
  <c r="R80" i="5" s="1"/>
  <c r="D88" i="3"/>
  <c r="C88" i="3"/>
  <c r="O80" i="5" s="1"/>
  <c r="B88" i="3"/>
  <c r="G87" i="3"/>
  <c r="F87" i="3"/>
  <c r="U79" i="5" s="1"/>
  <c r="E87" i="3"/>
  <c r="R79" i="5" s="1"/>
  <c r="D87" i="3"/>
  <c r="C87" i="3"/>
  <c r="O79" i="5" s="1"/>
  <c r="B87" i="3"/>
  <c r="G86" i="3"/>
  <c r="F86" i="3"/>
  <c r="U78" i="5" s="1"/>
  <c r="E86" i="3"/>
  <c r="R78" i="5" s="1"/>
  <c r="D86" i="3"/>
  <c r="C86" i="3"/>
  <c r="O78" i="5" s="1"/>
  <c r="B86" i="3"/>
  <c r="G85" i="3"/>
  <c r="F85" i="3"/>
  <c r="U77" i="5" s="1"/>
  <c r="E85" i="3"/>
  <c r="R77" i="5" s="1"/>
  <c r="D85" i="3"/>
  <c r="C85" i="3"/>
  <c r="O77" i="5" s="1"/>
  <c r="B85" i="3"/>
  <c r="G84" i="3"/>
  <c r="F84" i="3"/>
  <c r="U76" i="5" s="1"/>
  <c r="E84" i="3"/>
  <c r="R76" i="5" s="1"/>
  <c r="D84" i="3"/>
  <c r="C84" i="3"/>
  <c r="O76" i="5" s="1"/>
  <c r="B84" i="3"/>
  <c r="G83" i="3"/>
  <c r="F83" i="3"/>
  <c r="U75" i="5" s="1"/>
  <c r="E83" i="3"/>
  <c r="R75" i="5" s="1"/>
  <c r="D83" i="3"/>
  <c r="C83" i="3"/>
  <c r="O75" i="5" s="1"/>
  <c r="B83" i="3"/>
  <c r="G82" i="3"/>
  <c r="F82" i="3"/>
  <c r="U74" i="5" s="1"/>
  <c r="E82" i="3"/>
  <c r="R74" i="5" s="1"/>
  <c r="D82" i="3"/>
  <c r="C82" i="3"/>
  <c r="O74" i="5" s="1"/>
  <c r="B82" i="3"/>
  <c r="G81" i="3"/>
  <c r="F81" i="3"/>
  <c r="U73" i="5" s="1"/>
  <c r="E81" i="3"/>
  <c r="R73" i="5" s="1"/>
  <c r="D81" i="3"/>
  <c r="C81" i="3"/>
  <c r="O73" i="5" s="1"/>
  <c r="B81" i="3"/>
  <c r="G80" i="3"/>
  <c r="F80" i="3"/>
  <c r="U72" i="5" s="1"/>
  <c r="E80" i="3"/>
  <c r="R72" i="5" s="1"/>
  <c r="D80" i="3"/>
  <c r="C80" i="3"/>
  <c r="O72" i="5" s="1"/>
  <c r="B80" i="3"/>
  <c r="G79" i="3"/>
  <c r="F79" i="3"/>
  <c r="U71" i="5" s="1"/>
  <c r="E79" i="3"/>
  <c r="R71" i="5" s="1"/>
  <c r="D79" i="3"/>
  <c r="C79" i="3"/>
  <c r="O71" i="5" s="1"/>
  <c r="B79" i="3"/>
  <c r="G78" i="3"/>
  <c r="F78" i="3"/>
  <c r="U70" i="5" s="1"/>
  <c r="E78" i="3"/>
  <c r="R70" i="5" s="1"/>
  <c r="D78" i="3"/>
  <c r="C78" i="3"/>
  <c r="O70" i="5" s="1"/>
  <c r="B78" i="3"/>
  <c r="G77" i="3"/>
  <c r="F77" i="3"/>
  <c r="U69" i="5" s="1"/>
  <c r="E77" i="3"/>
  <c r="R69" i="5" s="1"/>
  <c r="D77" i="3"/>
  <c r="C77" i="3"/>
  <c r="O69" i="5" s="1"/>
  <c r="B77" i="3"/>
  <c r="G76" i="3"/>
  <c r="F76" i="3"/>
  <c r="U68" i="5" s="1"/>
  <c r="E76" i="3"/>
  <c r="R68" i="5" s="1"/>
  <c r="D76" i="3"/>
  <c r="C76" i="3"/>
  <c r="O68" i="5" s="1"/>
  <c r="B76" i="3"/>
  <c r="G75" i="3"/>
  <c r="F75" i="3"/>
  <c r="U67" i="5" s="1"/>
  <c r="E75" i="3"/>
  <c r="R67" i="5" s="1"/>
  <c r="D75" i="3"/>
  <c r="C75" i="3"/>
  <c r="O67" i="5" s="1"/>
  <c r="B75" i="3"/>
  <c r="G74" i="3"/>
  <c r="F74" i="3"/>
  <c r="U66" i="5" s="1"/>
  <c r="E74" i="3"/>
  <c r="R66" i="5" s="1"/>
  <c r="D74" i="3"/>
  <c r="C74" i="3"/>
  <c r="O66" i="5" s="1"/>
  <c r="B74" i="3"/>
  <c r="G73" i="3"/>
  <c r="F73" i="3"/>
  <c r="U65" i="5" s="1"/>
  <c r="E73" i="3"/>
  <c r="R65" i="5" s="1"/>
  <c r="D73" i="3"/>
  <c r="C73" i="3"/>
  <c r="O65" i="5" s="1"/>
  <c r="B73" i="3"/>
  <c r="G72" i="3"/>
  <c r="F72" i="3"/>
  <c r="U64" i="5" s="1"/>
  <c r="E72" i="3"/>
  <c r="R64" i="5" s="1"/>
  <c r="D72" i="3"/>
  <c r="C72" i="3"/>
  <c r="O64" i="5" s="1"/>
  <c r="B72" i="3"/>
  <c r="G71" i="3"/>
  <c r="F71" i="3"/>
  <c r="U63" i="5" s="1"/>
  <c r="E71" i="3"/>
  <c r="R63" i="5" s="1"/>
  <c r="D71" i="3"/>
  <c r="C71" i="3"/>
  <c r="O63" i="5" s="1"/>
  <c r="B71" i="3"/>
  <c r="G70" i="3"/>
  <c r="F70" i="3"/>
  <c r="U62" i="5" s="1"/>
  <c r="E70" i="3"/>
  <c r="R62" i="5" s="1"/>
  <c r="D70" i="3"/>
  <c r="C70" i="3"/>
  <c r="O62" i="5" s="1"/>
  <c r="B70" i="3"/>
  <c r="G69" i="3"/>
  <c r="F69" i="3"/>
  <c r="U61" i="5" s="1"/>
  <c r="E69" i="3"/>
  <c r="R61" i="5" s="1"/>
  <c r="D69" i="3"/>
  <c r="C69" i="3"/>
  <c r="O61" i="5" s="1"/>
  <c r="B69" i="3"/>
  <c r="G68" i="3"/>
  <c r="F68" i="3"/>
  <c r="U60" i="5" s="1"/>
  <c r="E68" i="3"/>
  <c r="R60" i="5" s="1"/>
  <c r="D68" i="3"/>
  <c r="C68" i="3"/>
  <c r="O60" i="5" s="1"/>
  <c r="B68" i="3"/>
  <c r="G67" i="3"/>
  <c r="F67" i="3"/>
  <c r="U59" i="5" s="1"/>
  <c r="E67" i="3"/>
  <c r="R59" i="5" s="1"/>
  <c r="D67" i="3"/>
  <c r="C67" i="3"/>
  <c r="O59" i="5" s="1"/>
  <c r="B67" i="3"/>
  <c r="G66" i="3"/>
  <c r="F66" i="3"/>
  <c r="U58" i="5" s="1"/>
  <c r="E66" i="3"/>
  <c r="R58" i="5" s="1"/>
  <c r="D66" i="3"/>
  <c r="C66" i="3"/>
  <c r="O58" i="5" s="1"/>
  <c r="B66" i="3"/>
  <c r="G65" i="3"/>
  <c r="F65" i="3"/>
  <c r="U57" i="5" s="1"/>
  <c r="E65" i="3"/>
  <c r="R57" i="5" s="1"/>
  <c r="D65" i="3"/>
  <c r="C65" i="3"/>
  <c r="O57" i="5" s="1"/>
  <c r="B65" i="3"/>
  <c r="G64" i="3"/>
  <c r="F64" i="3"/>
  <c r="U56" i="5" s="1"/>
  <c r="E64" i="3"/>
  <c r="R56" i="5" s="1"/>
  <c r="D64" i="3"/>
  <c r="C64" i="3"/>
  <c r="O56" i="5" s="1"/>
  <c r="B64" i="3"/>
  <c r="G63" i="3"/>
  <c r="F63" i="3"/>
  <c r="U55" i="5" s="1"/>
  <c r="E63" i="3"/>
  <c r="R55" i="5" s="1"/>
  <c r="D63" i="3"/>
  <c r="C63" i="3"/>
  <c r="O55" i="5" s="1"/>
  <c r="B63" i="3"/>
  <c r="G62" i="3"/>
  <c r="F62" i="3"/>
  <c r="U54" i="5" s="1"/>
  <c r="E62" i="3"/>
  <c r="R54" i="5" s="1"/>
  <c r="D62" i="3"/>
  <c r="C62" i="3"/>
  <c r="O54" i="5" s="1"/>
  <c r="B62" i="3"/>
  <c r="G61" i="3"/>
  <c r="F61" i="3"/>
  <c r="U53" i="5" s="1"/>
  <c r="E61" i="3"/>
  <c r="R53" i="5" s="1"/>
  <c r="D61" i="3"/>
  <c r="C61" i="3"/>
  <c r="O53" i="5" s="1"/>
  <c r="B61" i="3"/>
  <c r="G60" i="3"/>
  <c r="F60" i="3"/>
  <c r="U52" i="5" s="1"/>
  <c r="E60" i="3"/>
  <c r="R52" i="5" s="1"/>
  <c r="D60" i="3"/>
  <c r="C60" i="3"/>
  <c r="O52" i="5" s="1"/>
  <c r="B60" i="3"/>
  <c r="G59" i="3"/>
  <c r="F59" i="3"/>
  <c r="U51" i="5" s="1"/>
  <c r="E59" i="3"/>
  <c r="R51" i="5" s="1"/>
  <c r="D59" i="3"/>
  <c r="C59" i="3"/>
  <c r="O51" i="5" s="1"/>
  <c r="B59" i="3"/>
  <c r="G58" i="3"/>
  <c r="F58" i="3"/>
  <c r="U50" i="5" s="1"/>
  <c r="E58" i="3"/>
  <c r="R50" i="5" s="1"/>
  <c r="D58" i="3"/>
  <c r="C58" i="3"/>
  <c r="O50" i="5" s="1"/>
  <c r="B58" i="3"/>
  <c r="G57" i="3"/>
  <c r="F57" i="3"/>
  <c r="U49" i="5" s="1"/>
  <c r="E57" i="3"/>
  <c r="R49" i="5" s="1"/>
  <c r="D57" i="3"/>
  <c r="C57" i="3"/>
  <c r="O49" i="5" s="1"/>
  <c r="B57" i="3"/>
  <c r="G56" i="3"/>
  <c r="F56" i="3"/>
  <c r="U48" i="5" s="1"/>
  <c r="E56" i="3"/>
  <c r="R48" i="5" s="1"/>
  <c r="D56" i="3"/>
  <c r="C56" i="3"/>
  <c r="O48" i="5" s="1"/>
  <c r="B56" i="3"/>
  <c r="G55" i="3"/>
  <c r="F55" i="3"/>
  <c r="U47" i="5" s="1"/>
  <c r="E55" i="3"/>
  <c r="R47" i="5" s="1"/>
  <c r="D55" i="3"/>
  <c r="C55" i="3"/>
  <c r="O47" i="5" s="1"/>
  <c r="B55" i="3"/>
  <c r="G54" i="3"/>
  <c r="F54" i="3"/>
  <c r="U46" i="5" s="1"/>
  <c r="E54" i="3"/>
  <c r="R46" i="5" s="1"/>
  <c r="D54" i="3"/>
  <c r="C54" i="3"/>
  <c r="O46" i="5" s="1"/>
  <c r="B54" i="3"/>
  <c r="G53" i="3"/>
  <c r="F53" i="3"/>
  <c r="U45" i="5" s="1"/>
  <c r="E53" i="3"/>
  <c r="R45" i="5" s="1"/>
  <c r="D53" i="3"/>
  <c r="C53" i="3"/>
  <c r="O45" i="5" s="1"/>
  <c r="B53" i="3"/>
  <c r="G52" i="3"/>
  <c r="F52" i="3"/>
  <c r="U44" i="5" s="1"/>
  <c r="E52" i="3"/>
  <c r="R44" i="5" s="1"/>
  <c r="D52" i="3"/>
  <c r="C52" i="3"/>
  <c r="O44" i="5" s="1"/>
  <c r="B52" i="3"/>
  <c r="G51" i="3"/>
  <c r="F51" i="3"/>
  <c r="U43" i="5" s="1"/>
  <c r="E51" i="3"/>
  <c r="R43" i="5" s="1"/>
  <c r="D51" i="3"/>
  <c r="C51" i="3"/>
  <c r="O43" i="5" s="1"/>
  <c r="B51" i="3"/>
  <c r="G50" i="3"/>
  <c r="F50" i="3"/>
  <c r="U42" i="5" s="1"/>
  <c r="E50" i="3"/>
  <c r="R42" i="5" s="1"/>
  <c r="D50" i="3"/>
  <c r="C50" i="3"/>
  <c r="O42" i="5" s="1"/>
  <c r="B50" i="3"/>
  <c r="G49" i="3"/>
  <c r="F49" i="3"/>
  <c r="U41" i="5" s="1"/>
  <c r="E49" i="3"/>
  <c r="R41" i="5" s="1"/>
  <c r="D49" i="3"/>
  <c r="C49" i="3"/>
  <c r="O41" i="5" s="1"/>
  <c r="B49" i="3"/>
  <c r="G48" i="3"/>
  <c r="F48" i="3"/>
  <c r="U40" i="5" s="1"/>
  <c r="E48" i="3"/>
  <c r="R40" i="5" s="1"/>
  <c r="D48" i="3"/>
  <c r="C48" i="3"/>
  <c r="O40" i="5" s="1"/>
  <c r="B48" i="3"/>
  <c r="G47" i="3"/>
  <c r="F47" i="3"/>
  <c r="U39" i="5" s="1"/>
  <c r="E47" i="3"/>
  <c r="R39" i="5" s="1"/>
  <c r="D47" i="3"/>
  <c r="C47" i="3"/>
  <c r="O39" i="5" s="1"/>
  <c r="B47" i="3"/>
  <c r="G46" i="3"/>
  <c r="F46" i="3"/>
  <c r="U38" i="5" s="1"/>
  <c r="E46" i="3"/>
  <c r="R38" i="5" s="1"/>
  <c r="D46" i="3"/>
  <c r="C46" i="3"/>
  <c r="O38" i="5" s="1"/>
  <c r="B46" i="3"/>
  <c r="G45" i="3"/>
  <c r="F45" i="3"/>
  <c r="U37" i="5" s="1"/>
  <c r="E45" i="3"/>
  <c r="R37" i="5" s="1"/>
  <c r="D45" i="3"/>
  <c r="C45" i="3"/>
  <c r="O37" i="5" s="1"/>
  <c r="B45" i="3"/>
  <c r="G44" i="3"/>
  <c r="F44" i="3"/>
  <c r="U36" i="5" s="1"/>
  <c r="E44" i="3"/>
  <c r="R36" i="5" s="1"/>
  <c r="D44" i="3"/>
  <c r="C44" i="3"/>
  <c r="O36" i="5" s="1"/>
  <c r="B44" i="3"/>
  <c r="G43" i="3"/>
  <c r="F43" i="3"/>
  <c r="U35" i="5" s="1"/>
  <c r="E43" i="3"/>
  <c r="R35" i="5" s="1"/>
  <c r="D43" i="3"/>
  <c r="C43" i="3"/>
  <c r="O35" i="5" s="1"/>
  <c r="B43" i="3"/>
  <c r="G42" i="3"/>
  <c r="F42" i="3"/>
  <c r="U34" i="5" s="1"/>
  <c r="E42" i="3"/>
  <c r="R34" i="5" s="1"/>
  <c r="D42" i="3"/>
  <c r="C42" i="3"/>
  <c r="O34" i="5" s="1"/>
  <c r="B42" i="3"/>
  <c r="G41" i="3"/>
  <c r="F41" i="3"/>
  <c r="U33" i="5" s="1"/>
  <c r="E41" i="3"/>
  <c r="R33" i="5" s="1"/>
  <c r="D41" i="3"/>
  <c r="C41" i="3"/>
  <c r="O33" i="5" s="1"/>
  <c r="B41" i="3"/>
  <c r="G40" i="3"/>
  <c r="F40" i="3"/>
  <c r="U32" i="5" s="1"/>
  <c r="E40" i="3"/>
  <c r="R32" i="5" s="1"/>
  <c r="D40" i="3"/>
  <c r="C40" i="3"/>
  <c r="O32" i="5" s="1"/>
  <c r="B40" i="3"/>
  <c r="G39" i="3"/>
  <c r="F39" i="3"/>
  <c r="U31" i="5" s="1"/>
  <c r="E39" i="3"/>
  <c r="R31" i="5" s="1"/>
  <c r="D39" i="3"/>
  <c r="C39" i="3"/>
  <c r="O31" i="5" s="1"/>
  <c r="B39" i="3"/>
  <c r="G38" i="3"/>
  <c r="F38" i="3"/>
  <c r="U30" i="5" s="1"/>
  <c r="E38" i="3"/>
  <c r="R30" i="5" s="1"/>
  <c r="D38" i="3"/>
  <c r="C38" i="3"/>
  <c r="O30" i="5" s="1"/>
  <c r="B38" i="3"/>
  <c r="G37" i="3"/>
  <c r="F37" i="3"/>
  <c r="U29" i="5" s="1"/>
  <c r="E37" i="3"/>
  <c r="R29" i="5" s="1"/>
  <c r="D37" i="3"/>
  <c r="C37" i="3"/>
  <c r="O29" i="5" s="1"/>
  <c r="B37" i="3"/>
  <c r="G36" i="3"/>
  <c r="F36" i="3"/>
  <c r="U28" i="5" s="1"/>
  <c r="E36" i="3"/>
  <c r="R28" i="5" s="1"/>
  <c r="D36" i="3"/>
  <c r="C36" i="3"/>
  <c r="O28" i="5" s="1"/>
  <c r="B36" i="3"/>
  <c r="G35" i="3"/>
  <c r="F35" i="3"/>
  <c r="U27" i="5" s="1"/>
  <c r="E35" i="3"/>
  <c r="R27" i="5" s="1"/>
  <c r="D35" i="3"/>
  <c r="C35" i="3"/>
  <c r="O27" i="5" s="1"/>
  <c r="B35" i="3"/>
  <c r="G34" i="3"/>
  <c r="F34" i="3"/>
  <c r="U26" i="5" s="1"/>
  <c r="E34" i="3"/>
  <c r="R26" i="5" s="1"/>
  <c r="D34" i="3"/>
  <c r="C34" i="3"/>
  <c r="O26" i="5" s="1"/>
  <c r="B34" i="3"/>
  <c r="G33" i="3"/>
  <c r="F33" i="3"/>
  <c r="U25" i="5" s="1"/>
  <c r="E33" i="3"/>
  <c r="R25" i="5" s="1"/>
  <c r="D33" i="3"/>
  <c r="C33" i="3"/>
  <c r="O25" i="5" s="1"/>
  <c r="B33" i="3"/>
  <c r="G32" i="3"/>
  <c r="F32" i="3"/>
  <c r="U24" i="5" s="1"/>
  <c r="E32" i="3"/>
  <c r="R24" i="5" s="1"/>
  <c r="D32" i="3"/>
  <c r="C32" i="3"/>
  <c r="O24" i="5" s="1"/>
  <c r="B32" i="3"/>
  <c r="G31" i="3"/>
  <c r="F31" i="3"/>
  <c r="U23" i="5" s="1"/>
  <c r="E31" i="3"/>
  <c r="R23" i="5" s="1"/>
  <c r="D31" i="3"/>
  <c r="C31" i="3"/>
  <c r="O23" i="5" s="1"/>
  <c r="B31" i="3"/>
  <c r="G30" i="3"/>
  <c r="F30" i="3"/>
  <c r="U22" i="5" s="1"/>
  <c r="E30" i="3"/>
  <c r="R22" i="5" s="1"/>
  <c r="D30" i="3"/>
  <c r="C30" i="3"/>
  <c r="O22" i="5" s="1"/>
  <c r="B30" i="3"/>
  <c r="G29" i="3"/>
  <c r="F29" i="3"/>
  <c r="U21" i="5" s="1"/>
  <c r="E29" i="3"/>
  <c r="R21" i="5" s="1"/>
  <c r="D29" i="3"/>
  <c r="C29" i="3"/>
  <c r="O21" i="5" s="1"/>
  <c r="B29" i="3"/>
  <c r="G28" i="3"/>
  <c r="F28" i="3"/>
  <c r="U20" i="5" s="1"/>
  <c r="E28" i="3"/>
  <c r="R20" i="5" s="1"/>
  <c r="D28" i="3"/>
  <c r="C28" i="3"/>
  <c r="O20" i="5" s="1"/>
  <c r="B28" i="3"/>
  <c r="G27" i="3"/>
  <c r="F27" i="3"/>
  <c r="U19" i="5" s="1"/>
  <c r="E27" i="3"/>
  <c r="R19" i="5" s="1"/>
  <c r="D27" i="3"/>
  <c r="C27" i="3"/>
  <c r="O19" i="5" s="1"/>
  <c r="B27" i="3"/>
  <c r="G26" i="3"/>
  <c r="F26" i="3"/>
  <c r="U18" i="5" s="1"/>
  <c r="E26" i="3"/>
  <c r="R18" i="5" s="1"/>
  <c r="D26" i="3"/>
  <c r="C26" i="3"/>
  <c r="O18" i="5" s="1"/>
  <c r="B26" i="3"/>
  <c r="G25" i="3"/>
  <c r="F25" i="3"/>
  <c r="U17" i="5" s="1"/>
  <c r="E25" i="3"/>
  <c r="R17" i="5" s="1"/>
  <c r="D25" i="3"/>
  <c r="C25" i="3"/>
  <c r="O17" i="5" s="1"/>
  <c r="B25" i="3"/>
  <c r="G24" i="3"/>
  <c r="F24" i="3"/>
  <c r="U16" i="5" s="1"/>
  <c r="E24" i="3"/>
  <c r="R16" i="5" s="1"/>
  <c r="D24" i="3"/>
  <c r="C24" i="3"/>
  <c r="O16" i="5" s="1"/>
  <c r="B24" i="3"/>
  <c r="G23" i="3"/>
  <c r="F23" i="3"/>
  <c r="U15" i="5" s="1"/>
  <c r="E23" i="3"/>
  <c r="R15" i="5" s="1"/>
  <c r="D23" i="3"/>
  <c r="C23" i="3"/>
  <c r="O15" i="5" s="1"/>
  <c r="B23" i="3"/>
  <c r="AX6" i="3" s="1"/>
  <c r="G22" i="3"/>
  <c r="F22" i="3"/>
  <c r="U14" i="5" s="1"/>
  <c r="E22" i="3"/>
  <c r="R14" i="5" s="1"/>
  <c r="D22" i="3"/>
  <c r="C22" i="3"/>
  <c r="O14" i="5" s="1"/>
  <c r="B22" i="3"/>
  <c r="BB8" i="3"/>
  <c r="A8" i="3"/>
  <c r="AQ8" i="3" s="1"/>
  <c r="AY7" i="3"/>
  <c r="AT7" i="3"/>
  <c r="AM7" i="3"/>
  <c r="AL7" i="3"/>
  <c r="AH7" i="3"/>
  <c r="AA7" i="3"/>
  <c r="Z7" i="3"/>
  <c r="V7" i="3"/>
  <c r="O7" i="3"/>
  <c r="N7" i="3"/>
  <c r="J7" i="3"/>
  <c r="A7" i="3"/>
  <c r="BE6" i="3"/>
  <c r="BD6" i="3"/>
  <c r="BC6" i="3"/>
  <c r="BB6" i="3"/>
  <c r="BA6" i="3"/>
  <c r="AZ6" i="3"/>
  <c r="AY6" i="3"/>
  <c r="AW6" i="3"/>
  <c r="AV6" i="3"/>
  <c r="AU6" i="3"/>
  <c r="AT6" i="3"/>
  <c r="AS6" i="3"/>
  <c r="AR6" i="3"/>
  <c r="AQ6" i="3"/>
  <c r="AP6" i="3"/>
  <c r="AO6" i="3"/>
  <c r="AN6" i="3"/>
  <c r="AM6" i="3"/>
  <c r="AK6" i="3"/>
  <c r="AJ6" i="3"/>
  <c r="AI6" i="3"/>
  <c r="AH6" i="3"/>
  <c r="AG6" i="3"/>
  <c r="AF6" i="3"/>
  <c r="AE6" i="3"/>
  <c r="AD6" i="3"/>
  <c r="AC6" i="3"/>
  <c r="AB6" i="3"/>
  <c r="AA6" i="3"/>
  <c r="Y6" i="3"/>
  <c r="X6" i="3"/>
  <c r="W6" i="3"/>
  <c r="V6" i="3"/>
  <c r="U6" i="3"/>
  <c r="T6" i="3"/>
  <c r="S6" i="3"/>
  <c r="R6" i="3"/>
  <c r="Q6" i="3"/>
  <c r="P6" i="3"/>
  <c r="O6" i="3"/>
  <c r="M6" i="3"/>
  <c r="L6" i="3"/>
  <c r="K6" i="3"/>
  <c r="J6" i="3"/>
  <c r="I6" i="3"/>
  <c r="H6" i="3"/>
  <c r="D830" i="4" l="1"/>
  <c r="D954" i="4"/>
  <c r="C966" i="4"/>
  <c r="AS158" i="5" s="1"/>
  <c r="C990" i="4"/>
  <c r="AS182" i="5" s="1"/>
  <c r="D842" i="4"/>
  <c r="E848" i="4"/>
  <c r="E860" i="4"/>
  <c r="G907" i="4"/>
  <c r="G919" i="4"/>
  <c r="G936" i="4"/>
  <c r="G937" i="4"/>
  <c r="F996" i="4"/>
  <c r="E844" i="4"/>
  <c r="D874" i="4"/>
  <c r="D938" i="4"/>
  <c r="F944" i="4"/>
  <c r="C844" i="4"/>
  <c r="AS36" i="5" s="1"/>
  <c r="G855" i="4"/>
  <c r="G902" i="4"/>
  <c r="D944" i="4"/>
  <c r="F956" i="4"/>
  <c r="C974" i="4"/>
  <c r="AS166" i="5" s="1"/>
  <c r="G850" i="4"/>
  <c r="G862" i="4"/>
  <c r="C868" i="4"/>
  <c r="AS60" i="5" s="1"/>
  <c r="G903" i="4"/>
  <c r="G926" i="4"/>
  <c r="G874" i="4"/>
  <c r="F833" i="4"/>
  <c r="G839" i="4"/>
  <c r="C880" i="4"/>
  <c r="AS72" i="5" s="1"/>
  <c r="C951" i="4"/>
  <c r="AS143" i="5" s="1"/>
  <c r="C970" i="4"/>
  <c r="AS162" i="5" s="1"/>
  <c r="C998" i="4"/>
  <c r="AS190" i="5" s="1"/>
  <c r="G915" i="4"/>
  <c r="C934" i="4"/>
  <c r="AS126" i="5" s="1"/>
  <c r="C962" i="4"/>
  <c r="AS154" i="5" s="1"/>
  <c r="D824" i="4"/>
  <c r="F861" i="4"/>
  <c r="G894" i="4"/>
  <c r="D936" i="4"/>
  <c r="D946" i="4"/>
  <c r="C958" i="4"/>
  <c r="AS150" i="5" s="1"/>
  <c r="E964" i="4"/>
  <c r="C999" i="4"/>
  <c r="AS191" i="5" s="1"/>
  <c r="C1000" i="4"/>
  <c r="AS192" i="5" s="1"/>
  <c r="E858" i="4"/>
  <c r="G886" i="4"/>
  <c r="D889" i="4"/>
  <c r="G890" i="4"/>
  <c r="G911" i="4"/>
  <c r="G929" i="4"/>
  <c r="F987" i="4"/>
  <c r="E840" i="4"/>
  <c r="G858" i="4"/>
  <c r="F960" i="4"/>
  <c r="F983" i="4"/>
  <c r="G871" i="4"/>
  <c r="D877" i="4"/>
  <c r="G883" i="4"/>
  <c r="D906" i="4"/>
  <c r="G942" i="4"/>
  <c r="C994" i="4"/>
  <c r="AS186" i="5" s="1"/>
  <c r="E829" i="4"/>
  <c r="E837" i="4"/>
  <c r="G863" i="4"/>
  <c r="G866" i="4"/>
  <c r="C874" i="4"/>
  <c r="AS66" i="5" s="1"/>
  <c r="F877" i="4"/>
  <c r="G889" i="4"/>
  <c r="C894" i="4"/>
  <c r="AS86" i="5" s="1"/>
  <c r="G906" i="4"/>
  <c r="G920" i="4"/>
  <c r="F932" i="4"/>
  <c r="D949" i="4"/>
  <c r="E960" i="4"/>
  <c r="E965" i="4"/>
  <c r="C971" i="4"/>
  <c r="AS163" i="5" s="1"/>
  <c r="C978" i="4"/>
  <c r="AS170" i="5" s="1"/>
  <c r="C997" i="4"/>
  <c r="AS189" i="5" s="1"/>
  <c r="D999" i="4"/>
  <c r="G859" i="4"/>
  <c r="D832" i="4"/>
  <c r="D846" i="4"/>
  <c r="C860" i="4"/>
  <c r="AS52" i="5" s="1"/>
  <c r="F873" i="4"/>
  <c r="G879" i="4"/>
  <c r="C884" i="4"/>
  <c r="AS76" i="5" s="1"/>
  <c r="C910" i="4"/>
  <c r="AS102" i="5" s="1"/>
  <c r="E922" i="4"/>
  <c r="F926" i="4"/>
  <c r="D943" i="4"/>
  <c r="E950" i="4"/>
  <c r="E976" i="4"/>
  <c r="G835" i="4"/>
  <c r="F865" i="4"/>
  <c r="F875" i="4"/>
  <c r="F895" i="4"/>
  <c r="E910" i="4"/>
  <c r="F936" i="4"/>
  <c r="E956" i="4"/>
  <c r="E961" i="4"/>
  <c r="C983" i="4"/>
  <c r="AS175" i="5" s="1"/>
  <c r="F986" i="4"/>
  <c r="G987" i="4"/>
  <c r="G998" i="4"/>
  <c r="G830" i="4"/>
  <c r="G841" i="4"/>
  <c r="D886" i="4"/>
  <c r="D890" i="4"/>
  <c r="G901" i="4"/>
  <c r="G918" i="4"/>
  <c r="F927" i="4"/>
  <c r="E932" i="4"/>
  <c r="C967" i="4"/>
  <c r="AS159" i="5" s="1"/>
  <c r="G982" i="4"/>
  <c r="E988" i="4"/>
  <c r="F998" i="4"/>
  <c r="G846" i="4"/>
  <c r="D873" i="4"/>
  <c r="G875" i="4"/>
  <c r="D893" i="4"/>
  <c r="G895" i="4"/>
  <c r="G896" i="4"/>
  <c r="G898" i="4"/>
  <c r="C906" i="4"/>
  <c r="AS98" i="5" s="1"/>
  <c r="F911" i="4"/>
  <c r="G933" i="4"/>
  <c r="E946" i="4"/>
  <c r="C954" i="4"/>
  <c r="AS146" i="5" s="1"/>
  <c r="E957" i="4"/>
  <c r="E972" i="4"/>
  <c r="G904" i="4"/>
  <c r="G943" i="4"/>
  <c r="C987" i="4"/>
  <c r="AS179" i="5" s="1"/>
  <c r="D827" i="4"/>
  <c r="G829" i="4"/>
  <c r="F849" i="4"/>
  <c r="G851" i="4"/>
  <c r="F853" i="4"/>
  <c r="D866" i="4"/>
  <c r="G878" i="4"/>
  <c r="C886" i="4"/>
  <c r="AS78" i="5" s="1"/>
  <c r="F889" i="4"/>
  <c r="E906" i="4"/>
  <c r="D928" i="4"/>
  <c r="G939" i="4"/>
  <c r="C947" i="4"/>
  <c r="AS139" i="5" s="1"/>
  <c r="C979" i="4"/>
  <c r="AS171" i="5" s="1"/>
  <c r="G983" i="4"/>
  <c r="C986" i="4"/>
  <c r="AS178" i="5" s="1"/>
  <c r="E989" i="4"/>
  <c r="C995" i="4"/>
  <c r="AS187" i="5" s="1"/>
  <c r="D998" i="4"/>
  <c r="G999" i="4"/>
  <c r="E914" i="4"/>
  <c r="G938" i="4"/>
  <c r="E981" i="4"/>
  <c r="G991" i="4"/>
  <c r="E856" i="4"/>
  <c r="F885" i="4"/>
  <c r="G891" i="4"/>
  <c r="G914" i="4"/>
  <c r="F928" i="4"/>
  <c r="F942" i="4"/>
  <c r="E948" i="4"/>
  <c r="E984" i="4"/>
  <c r="G877" i="4"/>
  <c r="F887" i="4"/>
  <c r="F943" i="4"/>
  <c r="G948" i="4"/>
  <c r="D973" i="4"/>
  <c r="G827" i="4"/>
  <c r="G833" i="4"/>
  <c r="C848" i="4"/>
  <c r="AS40" i="5" s="1"/>
  <c r="G867" i="4"/>
  <c r="C872" i="4"/>
  <c r="AS64" i="5" s="1"/>
  <c r="F901" i="4"/>
  <c r="F924" i="4"/>
  <c r="D933" i="4"/>
  <c r="D941" i="4"/>
  <c r="F948" i="4"/>
  <c r="C982" i="4"/>
  <c r="AS174" i="5" s="1"/>
  <c r="E985" i="4"/>
  <c r="C991" i="4"/>
  <c r="AS183" i="5" s="1"/>
  <c r="G1000" i="4"/>
  <c r="E862" i="4"/>
  <c r="D885" i="4"/>
  <c r="G887" i="4"/>
  <c r="E898" i="4"/>
  <c r="G908" i="4"/>
  <c r="G910" i="4"/>
  <c r="G934" i="4"/>
  <c r="E938" i="4"/>
  <c r="G951" i="4"/>
  <c r="F964" i="4"/>
  <c r="C975" i="4"/>
  <c r="AS167" i="5" s="1"/>
  <c r="E980" i="4"/>
  <c r="G996" i="4"/>
  <c r="W50" i="5"/>
  <c r="W142" i="5"/>
  <c r="G926" i="3"/>
  <c r="E932" i="3"/>
  <c r="C935" i="3"/>
  <c r="P127" i="5" s="1"/>
  <c r="D977" i="3"/>
  <c r="G901" i="3"/>
  <c r="F832" i="3"/>
  <c r="D874" i="3"/>
  <c r="F880" i="3"/>
  <c r="D945" i="3"/>
  <c r="G975" i="3"/>
  <c r="F980" i="3"/>
  <c r="C996" i="3"/>
  <c r="P188" i="5" s="1"/>
  <c r="F885" i="3"/>
  <c r="F892" i="3"/>
  <c r="F909" i="3"/>
  <c r="G951" i="3"/>
  <c r="E969" i="3"/>
  <c r="C982" i="3"/>
  <c r="P174" i="5" s="1"/>
  <c r="E999" i="3"/>
  <c r="G842" i="3"/>
  <c r="G844" i="3"/>
  <c r="G851" i="3"/>
  <c r="E881" i="3"/>
  <c r="C914" i="3"/>
  <c r="P106" i="5" s="1"/>
  <c r="G923" i="3"/>
  <c r="D964" i="3"/>
  <c r="C879" i="3"/>
  <c r="P71" i="5" s="1"/>
  <c r="E887" i="3"/>
  <c r="D893" i="3"/>
  <c r="F940" i="3"/>
  <c r="F948" i="3"/>
  <c r="D994" i="3"/>
  <c r="D835" i="3"/>
  <c r="G863" i="3"/>
  <c r="G877" i="3"/>
  <c r="G917" i="3"/>
  <c r="F929" i="3"/>
  <c r="G945" i="3"/>
  <c r="E953" i="3"/>
  <c r="C876" i="3"/>
  <c r="P68" i="5" s="1"/>
  <c r="D910" i="3"/>
  <c r="E940" i="3"/>
  <c r="G983" i="3"/>
  <c r="F859" i="3"/>
  <c r="E883" i="3"/>
  <c r="E888" i="3"/>
  <c r="D905" i="3"/>
  <c r="G943" i="3"/>
  <c r="E948" i="3"/>
  <c r="F964" i="3"/>
  <c r="G967" i="3"/>
  <c r="D824" i="3"/>
  <c r="C900" i="3"/>
  <c r="P92" i="5" s="1"/>
  <c r="G930" i="3"/>
  <c r="G940" i="3"/>
  <c r="C966" i="3"/>
  <c r="P158" i="5" s="1"/>
  <c r="G988" i="3"/>
  <c r="E873" i="3"/>
  <c r="E878" i="3"/>
  <c r="C919" i="3"/>
  <c r="P111" i="5" s="1"/>
  <c r="D937" i="3"/>
  <c r="G959" i="3"/>
  <c r="G990" i="3"/>
  <c r="C866" i="3"/>
  <c r="P58" i="5" s="1"/>
  <c r="E871" i="3"/>
  <c r="D891" i="3"/>
  <c r="E937" i="3"/>
  <c r="D985" i="3"/>
  <c r="G831" i="3"/>
  <c r="D837" i="3"/>
  <c r="G861" i="3"/>
  <c r="E864" i="3"/>
  <c r="C890" i="3"/>
  <c r="P82" i="5" s="1"/>
  <c r="G902" i="3"/>
  <c r="F944" i="3"/>
  <c r="C950" i="3"/>
  <c r="P142" i="5" s="1"/>
  <c r="F985" i="3"/>
  <c r="G822" i="3"/>
  <c r="F876" i="3"/>
  <c r="E907" i="3"/>
  <c r="E941" i="3"/>
  <c r="D990" i="3"/>
  <c r="C994" i="3"/>
  <c r="P186" i="5" s="1"/>
  <c r="G998" i="3"/>
  <c r="E834" i="3"/>
  <c r="G839" i="3"/>
  <c r="G843" i="3"/>
  <c r="G854" i="3"/>
  <c r="G866" i="3"/>
  <c r="F871" i="3"/>
  <c r="D872" i="3"/>
  <c r="F873" i="3"/>
  <c r="E905" i="3"/>
  <c r="F927" i="3"/>
  <c r="D946" i="3"/>
  <c r="G950" i="3"/>
  <c r="E951" i="3"/>
  <c r="C958" i="3"/>
  <c r="P150" i="5" s="1"/>
  <c r="G964" i="3"/>
  <c r="C976" i="3"/>
  <c r="P168" i="5" s="1"/>
  <c r="F990" i="3"/>
  <c r="G992" i="3"/>
  <c r="G999" i="3"/>
  <c r="F835" i="3"/>
  <c r="F860" i="3"/>
  <c r="G867" i="3"/>
  <c r="D900" i="3"/>
  <c r="E904" i="3"/>
  <c r="G915" i="3"/>
  <c r="D948" i="3"/>
  <c r="F951" i="3"/>
  <c r="C974" i="3"/>
  <c r="P166" i="5" s="1"/>
  <c r="E825" i="3"/>
  <c r="G846" i="3"/>
  <c r="F861" i="3"/>
  <c r="E862" i="3"/>
  <c r="E863" i="3"/>
  <c r="G873" i="3"/>
  <c r="F877" i="3"/>
  <c r="C886" i="3"/>
  <c r="P78" i="5" s="1"/>
  <c r="G891" i="3"/>
  <c r="G929" i="3"/>
  <c r="C938" i="3"/>
  <c r="P130" i="5" s="1"/>
  <c r="E943" i="3"/>
  <c r="G961" i="3"/>
  <c r="E964" i="3"/>
  <c r="G966" i="3"/>
  <c r="E967" i="3"/>
  <c r="G830" i="3"/>
  <c r="E852" i="3"/>
  <c r="E880" i="3"/>
  <c r="E895" i="3"/>
  <c r="E902" i="3"/>
  <c r="G912" i="3"/>
  <c r="D928" i="3"/>
  <c r="G937" i="3"/>
  <c r="D953" i="3"/>
  <c r="D969" i="3"/>
  <c r="C972" i="3"/>
  <c r="P164" i="5" s="1"/>
  <c r="C992" i="3"/>
  <c r="P184" i="5" s="1"/>
  <c r="C830" i="3"/>
  <c r="P22" i="5" s="1"/>
  <c r="D831" i="3"/>
  <c r="E835" i="3"/>
  <c r="G836" i="3"/>
  <c r="F904" i="3"/>
  <c r="G908" i="3"/>
  <c r="G927" i="3"/>
  <c r="F943" i="3"/>
  <c r="G963" i="3"/>
  <c r="F967" i="3"/>
  <c r="D992" i="3"/>
  <c r="D907" i="3"/>
  <c r="D913" i="3"/>
  <c r="D931" i="3"/>
  <c r="C932" i="3"/>
  <c r="P124" i="5" s="1"/>
  <c r="F933" i="3"/>
  <c r="F936" i="3"/>
  <c r="D940" i="3"/>
  <c r="E945" i="3"/>
  <c r="C968" i="3"/>
  <c r="P160" i="5" s="1"/>
  <c r="E980" i="3"/>
  <c r="G982" i="3"/>
  <c r="E983" i="3"/>
  <c r="F988" i="3"/>
  <c r="F836" i="3"/>
  <c r="D842" i="3"/>
  <c r="G868" i="3"/>
  <c r="F827" i="3"/>
  <c r="F847" i="3"/>
  <c r="G914" i="3"/>
  <c r="G925" i="3"/>
  <c r="E961" i="3"/>
  <c r="G996" i="3"/>
  <c r="D823" i="3"/>
  <c r="G825" i="3"/>
  <c r="G832" i="3"/>
  <c r="D864" i="3"/>
  <c r="G870" i="3"/>
  <c r="C874" i="3"/>
  <c r="P66" i="5" s="1"/>
  <c r="C884" i="3"/>
  <c r="P76" i="5" s="1"/>
  <c r="G892" i="3"/>
  <c r="F901" i="3"/>
  <c r="G979" i="3"/>
  <c r="F983" i="3"/>
  <c r="E996" i="3"/>
  <c r="D822" i="3"/>
  <c r="E842" i="3"/>
  <c r="D843" i="3"/>
  <c r="F844" i="3"/>
  <c r="C849" i="3"/>
  <c r="P41" i="5" s="1"/>
  <c r="D854" i="3"/>
  <c r="G859" i="3"/>
  <c r="D865" i="3"/>
  <c r="G878" i="3"/>
  <c r="D888" i="3"/>
  <c r="E890" i="3"/>
  <c r="F897" i="3"/>
  <c r="G899" i="3"/>
  <c r="D925" i="3"/>
  <c r="G827" i="3"/>
  <c r="E831" i="3"/>
  <c r="C838" i="3"/>
  <c r="P30" i="5" s="1"/>
  <c r="F852" i="3"/>
  <c r="D883" i="3"/>
  <c r="G887" i="3"/>
  <c r="C891" i="3"/>
  <c r="P83" i="5" s="1"/>
  <c r="G909" i="3"/>
  <c r="G953" i="3"/>
  <c r="C960" i="3"/>
  <c r="P152" i="5" s="1"/>
  <c r="F972" i="3"/>
  <c r="E977" i="3"/>
  <c r="C987" i="3"/>
  <c r="P179" i="5" s="1"/>
  <c r="BC8" i="3"/>
  <c r="A994" i="3"/>
  <c r="B994" i="3" s="1"/>
  <c r="B794" i="3"/>
  <c r="W23" i="5"/>
  <c r="A890" i="3"/>
  <c r="B890" i="3" s="1"/>
  <c r="B690" i="3"/>
  <c r="A856" i="3"/>
  <c r="B856" i="3" s="1"/>
  <c r="B656" i="3"/>
  <c r="N8" i="3"/>
  <c r="R8" i="3"/>
  <c r="A881" i="3"/>
  <c r="B881" i="3" s="1"/>
  <c r="B681" i="3"/>
  <c r="A964" i="3"/>
  <c r="B964" i="3" s="1"/>
  <c r="B764" i="3"/>
  <c r="S8" i="3"/>
  <c r="Z8" i="3"/>
  <c r="A670" i="3"/>
  <c r="B470" i="3"/>
  <c r="A766" i="3"/>
  <c r="B566" i="3"/>
  <c r="AD8" i="3"/>
  <c r="U6" i="5"/>
  <c r="U5" i="5"/>
  <c r="U4" i="5"/>
  <c r="U3" i="5"/>
  <c r="B654" i="3"/>
  <c r="A854" i="3"/>
  <c r="B854" i="3" s="1"/>
  <c r="A663" i="3"/>
  <c r="B463" i="3"/>
  <c r="A759" i="3"/>
  <c r="B559" i="3"/>
  <c r="AE8" i="3"/>
  <c r="AL8" i="3"/>
  <c r="A406" i="3"/>
  <c r="BB207" i="3"/>
  <c r="AP207" i="3"/>
  <c r="AD207" i="3"/>
  <c r="R207" i="3"/>
  <c r="AZ207" i="3"/>
  <c r="AM207" i="3"/>
  <c r="Z207" i="3"/>
  <c r="M207" i="3"/>
  <c r="AY207" i="3"/>
  <c r="AL207" i="3"/>
  <c r="Y207" i="3"/>
  <c r="L207" i="3"/>
  <c r="AX207" i="3"/>
  <c r="AK207" i="3"/>
  <c r="X207" i="3"/>
  <c r="K207" i="3"/>
  <c r="AW207" i="3"/>
  <c r="AJ207" i="3"/>
  <c r="W207" i="3"/>
  <c r="J207" i="3"/>
  <c r="AV207" i="3"/>
  <c r="AI207" i="3"/>
  <c r="V207" i="3"/>
  <c r="I207" i="3"/>
  <c r="AU207" i="3"/>
  <c r="AH207" i="3"/>
  <c r="U207" i="3"/>
  <c r="H207" i="3"/>
  <c r="AT207" i="3"/>
  <c r="AG207" i="3"/>
  <c r="T207" i="3"/>
  <c r="A208" i="3"/>
  <c r="AS207" i="3"/>
  <c r="AF207" i="3"/>
  <c r="S207" i="3"/>
  <c r="BE207" i="3"/>
  <c r="Q207" i="3"/>
  <c r="AR207" i="3"/>
  <c r="AE207" i="3"/>
  <c r="BD207" i="3"/>
  <c r="AQ207" i="3"/>
  <c r="AC207" i="3"/>
  <c r="P207" i="3"/>
  <c r="A737" i="3"/>
  <c r="B537" i="3"/>
  <c r="AW7" i="3"/>
  <c r="AK7" i="3"/>
  <c r="Y7" i="3"/>
  <c r="M7" i="3"/>
  <c r="AV7" i="3"/>
  <c r="AJ7" i="3"/>
  <c r="X7" i="3"/>
  <c r="L7" i="3"/>
  <c r="AU7" i="3"/>
  <c r="AI7" i="3"/>
  <c r="W7" i="3"/>
  <c r="K7" i="3"/>
  <c r="BE7" i="3"/>
  <c r="AS7" i="3"/>
  <c r="AG7" i="3"/>
  <c r="U7" i="3"/>
  <c r="I7" i="3"/>
  <c r="BD7" i="3"/>
  <c r="AR7" i="3"/>
  <c r="AF7" i="3"/>
  <c r="T7" i="3"/>
  <c r="H7" i="3"/>
  <c r="BC7" i="3"/>
  <c r="AQ7" i="3"/>
  <c r="AE7" i="3"/>
  <c r="S7" i="3"/>
  <c r="AN7" i="3"/>
  <c r="BB7" i="3"/>
  <c r="AP7" i="3"/>
  <c r="AD7" i="3"/>
  <c r="R7" i="3"/>
  <c r="AO7" i="3"/>
  <c r="AC7" i="3"/>
  <c r="AZ7" i="3"/>
  <c r="AB7" i="3"/>
  <c r="BA7" i="3"/>
  <c r="Q7" i="3"/>
  <c r="P7" i="3"/>
  <c r="AX7" i="3"/>
  <c r="AP8" i="3"/>
  <c r="N207" i="3"/>
  <c r="A823" i="3"/>
  <c r="B823" i="3" s="1"/>
  <c r="B623" i="3"/>
  <c r="A634" i="3"/>
  <c r="B434" i="3"/>
  <c r="BD405" i="3" s="1"/>
  <c r="O207" i="3"/>
  <c r="A627" i="3"/>
  <c r="B427" i="3"/>
  <c r="BA8" i="3"/>
  <c r="AO8" i="3"/>
  <c r="AC8" i="3"/>
  <c r="Q8" i="3"/>
  <c r="AZ8" i="3"/>
  <c r="AN8" i="3"/>
  <c r="AB8" i="3"/>
  <c r="P8" i="3"/>
  <c r="AY8" i="3"/>
  <c r="AM8" i="3"/>
  <c r="AA8" i="3"/>
  <c r="O8" i="3"/>
  <c r="AW8" i="3"/>
  <c r="AK8" i="3"/>
  <c r="Y8" i="3"/>
  <c r="M8" i="3"/>
  <c r="AV8" i="3"/>
  <c r="AJ8" i="3"/>
  <c r="X8" i="3"/>
  <c r="L8" i="3"/>
  <c r="AU8" i="3"/>
  <c r="AI8" i="3"/>
  <c r="W8" i="3"/>
  <c r="K8" i="3"/>
  <c r="BD8" i="3"/>
  <c r="AF8" i="3"/>
  <c r="A9" i="3"/>
  <c r="AT8" i="3"/>
  <c r="AH8" i="3"/>
  <c r="V8" i="3"/>
  <c r="J8" i="3"/>
  <c r="BE8" i="3"/>
  <c r="AG8" i="3"/>
  <c r="U8" i="3"/>
  <c r="I8" i="3"/>
  <c r="AR8" i="3"/>
  <c r="AS8" i="3"/>
  <c r="H8" i="3"/>
  <c r="T8" i="3"/>
  <c r="AX8" i="3"/>
  <c r="B699" i="3"/>
  <c r="A899" i="3"/>
  <c r="B899" i="3" s="1"/>
  <c r="A906" i="3"/>
  <c r="B906" i="3" s="1"/>
  <c r="B706" i="3"/>
  <c r="S15" i="5"/>
  <c r="S17" i="5"/>
  <c r="S19" i="5"/>
  <c r="S21" i="5"/>
  <c r="S23" i="5"/>
  <c r="S25" i="5"/>
  <c r="S27" i="5"/>
  <c r="S29" i="5"/>
  <c r="S31" i="5"/>
  <c r="S33" i="5"/>
  <c r="S35" i="5"/>
  <c r="S37" i="5"/>
  <c r="S39" i="5"/>
  <c r="S41" i="5"/>
  <c r="S43" i="5"/>
  <c r="S45" i="5"/>
  <c r="S47" i="5"/>
  <c r="S49" i="5"/>
  <c r="S51" i="5"/>
  <c r="S53" i="5"/>
  <c r="S55" i="5"/>
  <c r="S57" i="5"/>
  <c r="S59" i="5"/>
  <c r="S61" i="5"/>
  <c r="S63" i="5"/>
  <c r="S65" i="5"/>
  <c r="S67" i="5"/>
  <c r="S69" i="5"/>
  <c r="S71" i="5"/>
  <c r="S73" i="5"/>
  <c r="S75" i="5"/>
  <c r="S77" i="5"/>
  <c r="S79" i="5"/>
  <c r="S81" i="5"/>
  <c r="S83" i="5"/>
  <c r="S85" i="5"/>
  <c r="S87" i="5"/>
  <c r="S89" i="5"/>
  <c r="S91" i="5"/>
  <c r="S93" i="5"/>
  <c r="S95" i="5"/>
  <c r="S97" i="5"/>
  <c r="B636" i="3"/>
  <c r="A836" i="3"/>
  <c r="B836" i="3" s="1"/>
  <c r="A892" i="3"/>
  <c r="B892" i="3" s="1"/>
  <c r="B692" i="3"/>
  <c r="A701" i="3"/>
  <c r="B501" i="3"/>
  <c r="A928" i="3"/>
  <c r="B928" i="3" s="1"/>
  <c r="B728" i="3"/>
  <c r="C828" i="3"/>
  <c r="P20" i="5" s="1"/>
  <c r="E828" i="3"/>
  <c r="V17" i="5"/>
  <c r="V21" i="5"/>
  <c r="V23" i="5"/>
  <c r="V25" i="5"/>
  <c r="V29" i="5"/>
  <c r="V31" i="5"/>
  <c r="V33" i="5"/>
  <c r="V35" i="5"/>
  <c r="V37" i="5"/>
  <c r="V39" i="5"/>
  <c r="V41" i="5"/>
  <c r="V43" i="5"/>
  <c r="V45" i="5"/>
  <c r="V47" i="5"/>
  <c r="V49" i="5"/>
  <c r="V51" i="5"/>
  <c r="V53" i="5"/>
  <c r="V55" i="5"/>
  <c r="V57" i="5"/>
  <c r="V59" i="5"/>
  <c r="V61" i="5"/>
  <c r="V63" i="5"/>
  <c r="V65" i="5"/>
  <c r="V67" i="5"/>
  <c r="V69" i="5"/>
  <c r="V71" i="5"/>
  <c r="V73" i="5"/>
  <c r="V75" i="5"/>
  <c r="V77" i="5"/>
  <c r="V79" i="5"/>
  <c r="V81" i="5"/>
  <c r="V83" i="5"/>
  <c r="V85" i="5"/>
  <c r="V87" i="5"/>
  <c r="V89" i="5"/>
  <c r="V91" i="5"/>
  <c r="V93" i="5"/>
  <c r="V95" i="5"/>
  <c r="V97" i="5"/>
  <c r="V99" i="5"/>
  <c r="V101" i="5"/>
  <c r="V103" i="5"/>
  <c r="V105" i="5"/>
  <c r="V107" i="5"/>
  <c r="V109" i="5"/>
  <c r="V111" i="5"/>
  <c r="V113" i="5"/>
  <c r="V115" i="5"/>
  <c r="V117" i="5"/>
  <c r="V119" i="5"/>
  <c r="V121" i="5"/>
  <c r="V123" i="5"/>
  <c r="V125" i="5"/>
  <c r="V127" i="5"/>
  <c r="V129" i="5"/>
  <c r="V131" i="5"/>
  <c r="V133" i="5"/>
  <c r="V135" i="5"/>
  <c r="A629" i="3"/>
  <c r="B429" i="3"/>
  <c r="A838" i="3"/>
  <c r="B838" i="3" s="1"/>
  <c r="B638" i="3"/>
  <c r="A665" i="3"/>
  <c r="B465" i="3"/>
  <c r="A761" i="3"/>
  <c r="B561" i="3"/>
  <c r="A785" i="3"/>
  <c r="B585" i="3"/>
  <c r="V15" i="5"/>
  <c r="V19" i="5"/>
  <c r="V27" i="5"/>
  <c r="N6" i="3"/>
  <c r="Z6" i="3"/>
  <c r="AL6" i="3"/>
  <c r="I206" i="3"/>
  <c r="V206" i="3"/>
  <c r="AI206" i="3"/>
  <c r="AV206" i="3"/>
  <c r="B678" i="3"/>
  <c r="A878" i="3"/>
  <c r="B878" i="3" s="1"/>
  <c r="A887" i="3"/>
  <c r="B887" i="3" s="1"/>
  <c r="B687" i="3"/>
  <c r="B694" i="3"/>
  <c r="A894" i="3"/>
  <c r="B894" i="3" s="1"/>
  <c r="A923" i="3"/>
  <c r="B923" i="3" s="1"/>
  <c r="B723" i="3"/>
  <c r="A930" i="3"/>
  <c r="B930" i="3" s="1"/>
  <c r="B730" i="3"/>
  <c r="A787" i="3"/>
  <c r="B587" i="3"/>
  <c r="F828" i="3"/>
  <c r="G841" i="3"/>
  <c r="D841" i="3"/>
  <c r="O6" i="5"/>
  <c r="O7" i="5" s="1"/>
  <c r="O5" i="5"/>
  <c r="O4" i="5"/>
  <c r="O3" i="5"/>
  <c r="J206" i="3"/>
  <c r="W206" i="3"/>
  <c r="AJ206" i="3"/>
  <c r="AW206" i="3"/>
  <c r="A822" i="3"/>
  <c r="B822" i="3" s="1"/>
  <c r="B622" i="3"/>
  <c r="A842" i="3"/>
  <c r="B842" i="3" s="1"/>
  <c r="B642" i="3"/>
  <c r="A851" i="3"/>
  <c r="B851" i="3" s="1"/>
  <c r="B651" i="3"/>
  <c r="B658" i="3"/>
  <c r="A858" i="3"/>
  <c r="B858" i="3" s="1"/>
  <c r="B487" i="3"/>
  <c r="B494" i="3"/>
  <c r="B523" i="3"/>
  <c r="B530" i="3"/>
  <c r="B645" i="3"/>
  <c r="A845" i="3"/>
  <c r="B845" i="3" s="1"/>
  <c r="E6" i="5"/>
  <c r="E5" i="5"/>
  <c r="E4" i="5"/>
  <c r="E3" i="5"/>
  <c r="A824" i="3"/>
  <c r="B824" i="3" s="1"/>
  <c r="B624" i="3"/>
  <c r="B669" i="3"/>
  <c r="A869" i="3"/>
  <c r="B869" i="3" s="1"/>
  <c r="A880" i="3"/>
  <c r="B880" i="3" s="1"/>
  <c r="B680" i="3"/>
  <c r="A689" i="3"/>
  <c r="B489" i="3"/>
  <c r="A916" i="3"/>
  <c r="B916" i="3" s="1"/>
  <c r="B716" i="3"/>
  <c r="A725" i="3"/>
  <c r="B525" i="3"/>
  <c r="A947" i="3"/>
  <c r="B947" i="3" s="1"/>
  <c r="B747" i="3"/>
  <c r="A954" i="3"/>
  <c r="B954" i="3" s="1"/>
  <c r="B754" i="3"/>
  <c r="A978" i="3"/>
  <c r="B978" i="3" s="1"/>
  <c r="B778" i="3"/>
  <c r="A799" i="3"/>
  <c r="B599" i="3"/>
  <c r="R6" i="5"/>
  <c r="R5" i="5"/>
  <c r="R4" i="5"/>
  <c r="R3" i="5"/>
  <c r="L206" i="3"/>
  <c r="Y206" i="3"/>
  <c r="AM206" i="3"/>
  <c r="A826" i="3"/>
  <c r="B826" i="3" s="1"/>
  <c r="B626" i="3"/>
  <c r="A844" i="3"/>
  <c r="B844" i="3" s="1"/>
  <c r="B644" i="3"/>
  <c r="A653" i="3"/>
  <c r="B453" i="3"/>
  <c r="B547" i="3"/>
  <c r="B554" i="3"/>
  <c r="H6" i="5"/>
  <c r="H5" i="5"/>
  <c r="H4" i="5"/>
  <c r="H3" i="5"/>
  <c r="S14" i="5"/>
  <c r="S16" i="5"/>
  <c r="S18" i="5"/>
  <c r="S20" i="5"/>
  <c r="S22" i="5"/>
  <c r="S24" i="5"/>
  <c r="S26" i="5"/>
  <c r="S28" i="5"/>
  <c r="S30" i="5"/>
  <c r="S32" i="5"/>
  <c r="S34" i="5"/>
  <c r="S36" i="5"/>
  <c r="S38" i="5"/>
  <c r="S40" i="5"/>
  <c r="S42" i="5"/>
  <c r="S44" i="5"/>
  <c r="S46" i="5"/>
  <c r="S48" i="5"/>
  <c r="S50" i="5"/>
  <c r="S52" i="5"/>
  <c r="S54" i="5"/>
  <c r="S56" i="5"/>
  <c r="S58" i="5"/>
  <c r="S60" i="5"/>
  <c r="S62" i="5"/>
  <c r="S64" i="5"/>
  <c r="S66" i="5"/>
  <c r="S68" i="5"/>
  <c r="S70" i="5"/>
  <c r="S72" i="5"/>
  <c r="S74" i="5"/>
  <c r="S76" i="5"/>
  <c r="S78" i="5"/>
  <c r="S80" i="5"/>
  <c r="S82" i="5"/>
  <c r="S84" i="5"/>
  <c r="S86" i="5"/>
  <c r="S88" i="5"/>
  <c r="S90" i="5"/>
  <c r="S92" i="5"/>
  <c r="S94" i="5"/>
  <c r="S96" i="5"/>
  <c r="S98" i="5"/>
  <c r="S100" i="5"/>
  <c r="S102" i="5"/>
  <c r="S104" i="5"/>
  <c r="S106" i="5"/>
  <c r="S108" i="5"/>
  <c r="S110" i="5"/>
  <c r="S112" i="5"/>
  <c r="S114" i="5"/>
  <c r="S116" i="5"/>
  <c r="S118" i="5"/>
  <c r="S120" i="5"/>
  <c r="S122" i="5"/>
  <c r="S124" i="5"/>
  <c r="S126" i="5"/>
  <c r="S128" i="5"/>
  <c r="S130" i="5"/>
  <c r="S132" i="5"/>
  <c r="S134" i="5"/>
  <c r="S136" i="5"/>
  <c r="A828" i="3"/>
  <c r="B828" i="3" s="1"/>
  <c r="B628" i="3"/>
  <c r="A882" i="3"/>
  <c r="B882" i="3" s="1"/>
  <c r="B682" i="3"/>
  <c r="A902" i="3"/>
  <c r="B902" i="3" s="1"/>
  <c r="B702" i="3"/>
  <c r="A911" i="3"/>
  <c r="B911" i="3" s="1"/>
  <c r="B711" i="3"/>
  <c r="A918" i="3"/>
  <c r="B918" i="3" s="1"/>
  <c r="B718" i="3"/>
  <c r="A749" i="3"/>
  <c r="B549" i="3"/>
  <c r="A780" i="3"/>
  <c r="B580" i="3"/>
  <c r="W56" i="5"/>
  <c r="E903" i="3"/>
  <c r="D903" i="3"/>
  <c r="C903" i="3"/>
  <c r="P95" i="5" s="1"/>
  <c r="A904" i="3"/>
  <c r="B904" i="3" s="1"/>
  <c r="V14" i="5"/>
  <c r="K6" i="5"/>
  <c r="K7" i="5" s="1"/>
  <c r="K5" i="5"/>
  <c r="K4" i="5"/>
  <c r="K3" i="5"/>
  <c r="V16" i="5"/>
  <c r="V18" i="5"/>
  <c r="V20" i="5"/>
  <c r="V22" i="5"/>
  <c r="V24" i="5"/>
  <c r="V26" i="5"/>
  <c r="V28" i="5"/>
  <c r="V30" i="5"/>
  <c r="V32" i="5"/>
  <c r="V34" i="5"/>
  <c r="V36" i="5"/>
  <c r="V38" i="5"/>
  <c r="V40" i="5"/>
  <c r="V42" i="5"/>
  <c r="V44" i="5"/>
  <c r="V46" i="5"/>
  <c r="V48" i="5"/>
  <c r="V50" i="5"/>
  <c r="V52" i="5"/>
  <c r="V54" i="5"/>
  <c r="V56" i="5"/>
  <c r="V58" i="5"/>
  <c r="V60" i="5"/>
  <c r="V62" i="5"/>
  <c r="V64" i="5"/>
  <c r="V66" i="5"/>
  <c r="V68" i="5"/>
  <c r="V70" i="5"/>
  <c r="V72" i="5"/>
  <c r="V74" i="5"/>
  <c r="V76" i="5"/>
  <c r="V78" i="5"/>
  <c r="V80" i="5"/>
  <c r="V82" i="5"/>
  <c r="V84" i="5"/>
  <c r="V86" i="5"/>
  <c r="V88" i="5"/>
  <c r="V90" i="5"/>
  <c r="V92" i="5"/>
  <c r="V94" i="5"/>
  <c r="V96" i="5"/>
  <c r="V98" i="5"/>
  <c r="V100" i="5"/>
  <c r="B630" i="3"/>
  <c r="A830" i="3"/>
  <c r="B830" i="3" s="1"/>
  <c r="B639" i="3"/>
  <c r="A839" i="3"/>
  <c r="B839" i="3" s="1"/>
  <c r="A846" i="3"/>
  <c r="B846" i="3" s="1"/>
  <c r="B646" i="3"/>
  <c r="A866" i="3"/>
  <c r="B866" i="3" s="1"/>
  <c r="B666" i="3"/>
  <c r="A875" i="3"/>
  <c r="B875" i="3" s="1"/>
  <c r="B675" i="3"/>
  <c r="B482" i="3"/>
  <c r="A893" i="3"/>
  <c r="B893" i="3" s="1"/>
  <c r="B693" i="3"/>
  <c r="B511" i="3"/>
  <c r="B518" i="3"/>
  <c r="A940" i="3"/>
  <c r="B940" i="3" s="1"/>
  <c r="B740" i="3"/>
  <c r="B439" i="3"/>
  <c r="B446" i="3"/>
  <c r="A848" i="3"/>
  <c r="B848" i="3" s="1"/>
  <c r="B648" i="3"/>
  <c r="A857" i="3"/>
  <c r="B857" i="3" s="1"/>
  <c r="B657" i="3"/>
  <c r="B475" i="3"/>
  <c r="A677" i="3"/>
  <c r="B477" i="3"/>
  <c r="A713" i="3"/>
  <c r="B513" i="3"/>
  <c r="A973" i="3"/>
  <c r="B973" i="3" s="1"/>
  <c r="B773" i="3"/>
  <c r="A952" i="3"/>
  <c r="B952" i="3" s="1"/>
  <c r="B752" i="3"/>
  <c r="G875" i="3"/>
  <c r="AX206" i="3"/>
  <c r="AL206" i="3"/>
  <c r="Z206" i="3"/>
  <c r="N206" i="3"/>
  <c r="A605" i="3"/>
  <c r="A832" i="3"/>
  <c r="B832" i="3" s="1"/>
  <c r="B632" i="3"/>
  <c r="A641" i="3"/>
  <c r="B441" i="3"/>
  <c r="AR405" i="3" s="1"/>
  <c r="A868" i="3"/>
  <c r="B868" i="3" s="1"/>
  <c r="B668" i="3"/>
  <c r="A935" i="3"/>
  <c r="B935" i="3" s="1"/>
  <c r="B735" i="3"/>
  <c r="A942" i="3"/>
  <c r="B942" i="3" s="1"/>
  <c r="B742" i="3"/>
  <c r="B573" i="3"/>
  <c r="A792" i="3"/>
  <c r="B592" i="3"/>
  <c r="W80" i="5"/>
  <c r="G856" i="3"/>
  <c r="W35" i="5"/>
  <c r="A860" i="3"/>
  <c r="B860" i="3" s="1"/>
  <c r="B660" i="3"/>
  <c r="G885" i="3"/>
  <c r="G924" i="3"/>
  <c r="E924" i="3"/>
  <c r="D924" i="3"/>
  <c r="F924" i="3"/>
  <c r="D6" i="5"/>
  <c r="D7" i="5" s="1"/>
  <c r="D5" i="5"/>
  <c r="D4" i="5"/>
  <c r="D3" i="5"/>
  <c r="A872" i="3"/>
  <c r="B872" i="3" s="1"/>
  <c r="B672" i="3"/>
  <c r="A884" i="3"/>
  <c r="B884" i="3" s="1"/>
  <c r="B684" i="3"/>
  <c r="A896" i="3"/>
  <c r="B896" i="3" s="1"/>
  <c r="B696" i="3"/>
  <c r="A908" i="3"/>
  <c r="B908" i="3" s="1"/>
  <c r="B708" i="3"/>
  <c r="A920" i="3"/>
  <c r="B920" i="3" s="1"/>
  <c r="B720" i="3"/>
  <c r="A932" i="3"/>
  <c r="B932" i="3" s="1"/>
  <c r="B732" i="3"/>
  <c r="A944" i="3"/>
  <c r="B944" i="3" s="1"/>
  <c r="B744" i="3"/>
  <c r="A956" i="3"/>
  <c r="B956" i="3" s="1"/>
  <c r="B756" i="3"/>
  <c r="A968" i="3"/>
  <c r="B968" i="3" s="1"/>
  <c r="B768" i="3"/>
  <c r="A975" i="3"/>
  <c r="B975" i="3" s="1"/>
  <c r="B775" i="3"/>
  <c r="A989" i="3"/>
  <c r="B989" i="3" s="1"/>
  <c r="B789" i="3"/>
  <c r="B796" i="3"/>
  <c r="A996" i="3"/>
  <c r="B996" i="3" s="1"/>
  <c r="F823" i="3"/>
  <c r="D828" i="3"/>
  <c r="C833" i="3"/>
  <c r="P25" i="5" s="1"/>
  <c r="G833" i="3"/>
  <c r="F833" i="3"/>
  <c r="E833" i="3"/>
  <c r="D833" i="3"/>
  <c r="G837" i="3"/>
  <c r="E847" i="3"/>
  <c r="D847" i="3"/>
  <c r="G848" i="3"/>
  <c r="D867" i="3"/>
  <c r="C867" i="3"/>
  <c r="P59" i="5" s="1"/>
  <c r="E949" i="3"/>
  <c r="S99" i="5"/>
  <c r="S101" i="5"/>
  <c r="S103" i="5"/>
  <c r="S105" i="5"/>
  <c r="S107" i="5"/>
  <c r="S109" i="5"/>
  <c r="S111" i="5"/>
  <c r="S113" i="5"/>
  <c r="S115" i="5"/>
  <c r="S117" i="5"/>
  <c r="S119" i="5"/>
  <c r="S121" i="5"/>
  <c r="S123" i="5"/>
  <c r="S125" i="5"/>
  <c r="S127" i="5"/>
  <c r="S129" i="5"/>
  <c r="S131" i="5"/>
  <c r="S133" i="5"/>
  <c r="S135" i="5"/>
  <c r="S137" i="5"/>
  <c r="S139" i="5"/>
  <c r="S141" i="5"/>
  <c r="S143" i="5"/>
  <c r="S145" i="5"/>
  <c r="S147" i="5"/>
  <c r="S149" i="5"/>
  <c r="S151" i="5"/>
  <c r="S153" i="5"/>
  <c r="S155" i="5"/>
  <c r="S157" i="5"/>
  <c r="S159" i="5"/>
  <c r="S161" i="5"/>
  <c r="S163" i="5"/>
  <c r="S165" i="5"/>
  <c r="S167" i="5"/>
  <c r="S169" i="5"/>
  <c r="S171" i="5"/>
  <c r="S173" i="5"/>
  <c r="S175" i="5"/>
  <c r="S177" i="5"/>
  <c r="S179" i="5"/>
  <c r="S181" i="5"/>
  <c r="S183" i="5"/>
  <c r="S185" i="5"/>
  <c r="S187" i="5"/>
  <c r="S189" i="5"/>
  <c r="S191" i="5"/>
  <c r="A855" i="3"/>
  <c r="B855" i="3" s="1"/>
  <c r="B655" i="3"/>
  <c r="A867" i="3"/>
  <c r="B867" i="3" s="1"/>
  <c r="B667" i="3"/>
  <c r="B679" i="3"/>
  <c r="A879" i="3"/>
  <c r="B879" i="3" s="1"/>
  <c r="A891" i="3"/>
  <c r="B891" i="3" s="1"/>
  <c r="B691" i="3"/>
  <c r="A903" i="3"/>
  <c r="B903" i="3" s="1"/>
  <c r="B703" i="3"/>
  <c r="A915" i="3"/>
  <c r="B915" i="3" s="1"/>
  <c r="B715" i="3"/>
  <c r="A927" i="3"/>
  <c r="B927" i="3" s="1"/>
  <c r="B727" i="3"/>
  <c r="B532" i="3"/>
  <c r="A939" i="3"/>
  <c r="B939" i="3" s="1"/>
  <c r="B739" i="3"/>
  <c r="B544" i="3"/>
  <c r="A951" i="3"/>
  <c r="B951" i="3" s="1"/>
  <c r="B751" i="3"/>
  <c r="B556" i="3"/>
  <c r="B568" i="3"/>
  <c r="B575" i="3"/>
  <c r="B782" i="3"/>
  <c r="A982" i="3"/>
  <c r="B982" i="3" s="1"/>
  <c r="B596" i="3"/>
  <c r="W44" i="5"/>
  <c r="W46" i="5"/>
  <c r="W59" i="5"/>
  <c r="W83" i="5"/>
  <c r="W154" i="5"/>
  <c r="B769" i="3"/>
  <c r="A776" i="3"/>
  <c r="B783" i="3"/>
  <c r="B790" i="3"/>
  <c r="B797" i="3"/>
  <c r="E838" i="3"/>
  <c r="D838" i="3"/>
  <c r="G853" i="3"/>
  <c r="F853" i="3"/>
  <c r="G884" i="3"/>
  <c r="F884" i="3"/>
  <c r="F895" i="3"/>
  <c r="E911" i="3"/>
  <c r="F911" i="3"/>
  <c r="D911" i="3"/>
  <c r="G911" i="3"/>
  <c r="C911" i="3"/>
  <c r="P103" i="5" s="1"/>
  <c r="F956" i="3"/>
  <c r="E956" i="3"/>
  <c r="D956" i="3"/>
  <c r="V137" i="5"/>
  <c r="V139" i="5"/>
  <c r="V141" i="5"/>
  <c r="V143" i="5"/>
  <c r="V145" i="5"/>
  <c r="V147" i="5"/>
  <c r="V149" i="5"/>
  <c r="V151" i="5"/>
  <c r="V153" i="5"/>
  <c r="V155" i="5"/>
  <c r="V157" i="5"/>
  <c r="V159" i="5"/>
  <c r="V161" i="5"/>
  <c r="V163" i="5"/>
  <c r="V165" i="5"/>
  <c r="V167" i="5"/>
  <c r="V169" i="5"/>
  <c r="V171" i="5"/>
  <c r="V173" i="5"/>
  <c r="V175" i="5"/>
  <c r="V177" i="5"/>
  <c r="V179" i="5"/>
  <c r="V181" i="5"/>
  <c r="V183" i="5"/>
  <c r="V185" i="5"/>
  <c r="V187" i="5"/>
  <c r="V189" i="5"/>
  <c r="V191" i="5"/>
  <c r="G6" i="5"/>
  <c r="G7" i="5" s="1"/>
  <c r="G5" i="5"/>
  <c r="G4" i="5"/>
  <c r="G3" i="5"/>
  <c r="B710" i="3"/>
  <c r="A910" i="3"/>
  <c r="B910" i="3" s="1"/>
  <c r="B734" i="3"/>
  <c r="A934" i="3"/>
  <c r="B934" i="3" s="1"/>
  <c r="A946" i="3"/>
  <c r="B946" i="3" s="1"/>
  <c r="B746" i="3"/>
  <c r="A958" i="3"/>
  <c r="B958" i="3" s="1"/>
  <c r="B758" i="3"/>
  <c r="A770" i="3"/>
  <c r="B570" i="3"/>
  <c r="A977" i="3"/>
  <c r="B977" i="3" s="1"/>
  <c r="B777" i="3"/>
  <c r="A984" i="3"/>
  <c r="B984" i="3" s="1"/>
  <c r="B784" i="3"/>
  <c r="A991" i="3"/>
  <c r="B991" i="3" s="1"/>
  <c r="B791" i="3"/>
  <c r="A998" i="3"/>
  <c r="B998" i="3" s="1"/>
  <c r="B798" i="3"/>
  <c r="B650" i="3"/>
  <c r="W70" i="5"/>
  <c r="W94" i="5"/>
  <c r="D862" i="3"/>
  <c r="C862" i="3"/>
  <c r="P54" i="5" s="1"/>
  <c r="F916" i="3"/>
  <c r="E916" i="3"/>
  <c r="D916" i="3"/>
  <c r="C916" i="3"/>
  <c r="P108" i="5" s="1"/>
  <c r="A917" i="3"/>
  <c r="B917" i="3" s="1"/>
  <c r="E921" i="3"/>
  <c r="D921" i="3"/>
  <c r="G921" i="3"/>
  <c r="F921" i="3"/>
  <c r="A922" i="3"/>
  <c r="B922" i="3" s="1"/>
  <c r="J6" i="5"/>
  <c r="J5" i="5"/>
  <c r="J4" i="5"/>
  <c r="J3" i="5"/>
  <c r="B426" i="3"/>
  <c r="B438" i="3"/>
  <c r="B450" i="3"/>
  <c r="B462" i="3"/>
  <c r="B474" i="3"/>
  <c r="B486" i="3"/>
  <c r="B498" i="3"/>
  <c r="A905" i="3"/>
  <c r="B905" i="3" s="1"/>
  <c r="B705" i="3"/>
  <c r="B510" i="3"/>
  <c r="B522" i="3"/>
  <c r="B729" i="3"/>
  <c r="A929" i="3"/>
  <c r="B929" i="3" s="1"/>
  <c r="B534" i="3"/>
  <c r="A941" i="3"/>
  <c r="B941" i="3" s="1"/>
  <c r="B741" i="3"/>
  <c r="B546" i="3"/>
  <c r="B753" i="3"/>
  <c r="A953" i="3"/>
  <c r="B953" i="3" s="1"/>
  <c r="B558" i="3"/>
  <c r="A965" i="3"/>
  <c r="B965" i="3" s="1"/>
  <c r="B765" i="3"/>
  <c r="A972" i="3"/>
  <c r="B972" i="3" s="1"/>
  <c r="B772" i="3"/>
  <c r="B584" i="3"/>
  <c r="B591" i="3"/>
  <c r="B598" i="3"/>
  <c r="B800" i="3"/>
  <c r="A1000" i="3"/>
  <c r="B1000" i="3" s="1"/>
  <c r="N14" i="5"/>
  <c r="F6" i="5"/>
  <c r="F7" i="5" s="1"/>
  <c r="F5" i="5"/>
  <c r="F4" i="5"/>
  <c r="F3" i="5"/>
  <c r="F13" i="5"/>
  <c r="W38" i="5"/>
  <c r="W40" i="5"/>
  <c r="W68" i="5"/>
  <c r="W92" i="5"/>
  <c r="B709" i="3"/>
  <c r="W166" i="5"/>
  <c r="G824" i="3"/>
  <c r="F824" i="3"/>
  <c r="C824" i="3"/>
  <c r="P16" i="5" s="1"/>
  <c r="G829" i="3"/>
  <c r="C858" i="3"/>
  <c r="P50" i="5" s="1"/>
  <c r="G860" i="3"/>
  <c r="A840" i="3"/>
  <c r="B840" i="3" s="1"/>
  <c r="B640" i="3"/>
  <c r="A852" i="3"/>
  <c r="B852" i="3" s="1"/>
  <c r="B652" i="3"/>
  <c r="A864" i="3"/>
  <c r="B864" i="3" s="1"/>
  <c r="B664" i="3"/>
  <c r="A876" i="3"/>
  <c r="B876" i="3" s="1"/>
  <c r="B676" i="3"/>
  <c r="A888" i="3"/>
  <c r="B888" i="3" s="1"/>
  <c r="B688" i="3"/>
  <c r="A900" i="3"/>
  <c r="B900" i="3" s="1"/>
  <c r="B700" i="3"/>
  <c r="A912" i="3"/>
  <c r="B912" i="3" s="1"/>
  <c r="B712" i="3"/>
  <c r="A924" i="3"/>
  <c r="B924" i="3" s="1"/>
  <c r="B724" i="3"/>
  <c r="A936" i="3"/>
  <c r="B936" i="3" s="1"/>
  <c r="B736" i="3"/>
  <c r="A948" i="3"/>
  <c r="B948" i="3" s="1"/>
  <c r="B748" i="3"/>
  <c r="A960" i="3"/>
  <c r="B960" i="3" s="1"/>
  <c r="B760" i="3"/>
  <c r="B779" i="3"/>
  <c r="A979" i="3"/>
  <c r="B979" i="3" s="1"/>
  <c r="A986" i="3"/>
  <c r="B986" i="3" s="1"/>
  <c r="B786" i="3"/>
  <c r="A993" i="3"/>
  <c r="B993" i="3" s="1"/>
  <c r="B793" i="3"/>
  <c r="B600" i="3"/>
  <c r="W32" i="5"/>
  <c r="W34" i="5"/>
  <c r="B659" i="3"/>
  <c r="B661" i="3"/>
  <c r="B674" i="3"/>
  <c r="B685" i="3"/>
  <c r="B698" i="3"/>
  <c r="B707" i="3"/>
  <c r="G840" i="3"/>
  <c r="F840" i="3"/>
  <c r="E840" i="3"/>
  <c r="D840" i="3"/>
  <c r="C840" i="3"/>
  <c r="P32" i="5" s="1"/>
  <c r="G855" i="3"/>
  <c r="F855" i="3"/>
  <c r="E855" i="3"/>
  <c r="D855" i="3"/>
  <c r="C855" i="3"/>
  <c r="P47" i="5" s="1"/>
  <c r="F863" i="3"/>
  <c r="F869" i="3"/>
  <c r="E869" i="3"/>
  <c r="D869" i="3"/>
  <c r="G894" i="3"/>
  <c r="E894" i="3"/>
  <c r="G920" i="3"/>
  <c r="F920" i="3"/>
  <c r="C920" i="3"/>
  <c r="P112" i="5" s="1"/>
  <c r="D934" i="3"/>
  <c r="C934" i="3"/>
  <c r="P126" i="5" s="1"/>
  <c r="B476" i="3"/>
  <c r="A919" i="3"/>
  <c r="B919" i="3" s="1"/>
  <c r="B719" i="3"/>
  <c r="A931" i="3"/>
  <c r="B931" i="3" s="1"/>
  <c r="B731" i="3"/>
  <c r="A943" i="3"/>
  <c r="B943" i="3" s="1"/>
  <c r="B743" i="3"/>
  <c r="B755" i="3"/>
  <c r="A955" i="3"/>
  <c r="B955" i="3" s="1"/>
  <c r="A967" i="3"/>
  <c r="B967" i="3" s="1"/>
  <c r="B767" i="3"/>
  <c r="B774" i="3"/>
  <c r="A974" i="3"/>
  <c r="B974" i="3" s="1"/>
  <c r="A988" i="3"/>
  <c r="B988" i="3" s="1"/>
  <c r="B788" i="3"/>
  <c r="A995" i="3"/>
  <c r="B995" i="3" s="1"/>
  <c r="B795" i="3"/>
  <c r="Q14" i="5"/>
  <c r="I6" i="5"/>
  <c r="I5" i="5"/>
  <c r="I4" i="5"/>
  <c r="I3" i="5"/>
  <c r="W16" i="5"/>
  <c r="W20" i="5"/>
  <c r="W22" i="5"/>
  <c r="W26" i="5"/>
  <c r="W28" i="5"/>
  <c r="B683" i="3"/>
  <c r="W106" i="5"/>
  <c r="B721" i="3"/>
  <c r="F845" i="3"/>
  <c r="D850" i="3"/>
  <c r="B423" i="3"/>
  <c r="O405" i="3" s="1"/>
  <c r="B435" i="3"/>
  <c r="B447" i="3"/>
  <c r="B459" i="3"/>
  <c r="B471" i="3"/>
  <c r="B483" i="3"/>
  <c r="B495" i="3"/>
  <c r="B507" i="3"/>
  <c r="A914" i="3"/>
  <c r="B914" i="3" s="1"/>
  <c r="B714" i="3"/>
  <c r="B519" i="3"/>
  <c r="B726" i="3"/>
  <c r="A926" i="3"/>
  <c r="B926" i="3" s="1"/>
  <c r="B531" i="3"/>
  <c r="A938" i="3"/>
  <c r="B938" i="3" s="1"/>
  <c r="B738" i="3"/>
  <c r="B543" i="3"/>
  <c r="B750" i="3"/>
  <c r="A950" i="3"/>
  <c r="B950" i="3" s="1"/>
  <c r="B555" i="3"/>
  <c r="A962" i="3"/>
  <c r="B962" i="3" s="1"/>
  <c r="B762" i="3"/>
  <c r="B567" i="3"/>
  <c r="B574" i="3"/>
  <c r="A981" i="3"/>
  <c r="B981" i="3" s="1"/>
  <c r="B781" i="3"/>
  <c r="B588" i="3"/>
  <c r="B595" i="3"/>
  <c r="T14" i="5"/>
  <c r="L6" i="5"/>
  <c r="L5" i="5"/>
  <c r="L4" i="5"/>
  <c r="L3" i="5"/>
  <c r="W18" i="5"/>
  <c r="W47" i="5"/>
  <c r="F839" i="3"/>
  <c r="F841" i="3"/>
  <c r="F856" i="3"/>
  <c r="C875" i="3"/>
  <c r="P67" i="5" s="1"/>
  <c r="D898" i="3"/>
  <c r="D922" i="3"/>
  <c r="C931" i="3"/>
  <c r="P123" i="5" s="1"/>
  <c r="S138" i="5"/>
  <c r="S140" i="5"/>
  <c r="S142" i="5"/>
  <c r="S144" i="5"/>
  <c r="S146" i="5"/>
  <c r="S148" i="5"/>
  <c r="S150" i="5"/>
  <c r="S152" i="5"/>
  <c r="S154" i="5"/>
  <c r="S156" i="5"/>
  <c r="S158" i="5"/>
  <c r="S160" i="5"/>
  <c r="S162" i="5"/>
  <c r="S164" i="5"/>
  <c r="S166" i="5"/>
  <c r="S168" i="5"/>
  <c r="S170" i="5"/>
  <c r="S172" i="5"/>
  <c r="S174" i="5"/>
  <c r="S176" i="5"/>
  <c r="S178" i="5"/>
  <c r="S180" i="5"/>
  <c r="S182" i="5"/>
  <c r="S184" i="5"/>
  <c r="S186" i="5"/>
  <c r="S188" i="5"/>
  <c r="S190" i="5"/>
  <c r="S192" i="5"/>
  <c r="W71" i="5"/>
  <c r="W104" i="5"/>
  <c r="W118" i="5"/>
  <c r="B733" i="3"/>
  <c r="D826" i="3"/>
  <c r="C826" i="3"/>
  <c r="P18" i="5" s="1"/>
  <c r="G834" i="3"/>
  <c r="C834" i="3"/>
  <c r="P26" i="5" s="1"/>
  <c r="V102" i="5"/>
  <c r="V104" i="5"/>
  <c r="V106" i="5"/>
  <c r="V108" i="5"/>
  <c r="V110" i="5"/>
  <c r="V112" i="5"/>
  <c r="V114" i="5"/>
  <c r="V116" i="5"/>
  <c r="V118" i="5"/>
  <c r="V120" i="5"/>
  <c r="V122" i="5"/>
  <c r="V124" i="5"/>
  <c r="V126" i="5"/>
  <c r="V128" i="5"/>
  <c r="V130" i="5"/>
  <c r="V132" i="5"/>
  <c r="V134" i="5"/>
  <c r="V136" i="5"/>
  <c r="V138" i="5"/>
  <c r="V140" i="5"/>
  <c r="V142" i="5"/>
  <c r="V144" i="5"/>
  <c r="V146" i="5"/>
  <c r="V148" i="5"/>
  <c r="V150" i="5"/>
  <c r="V152" i="5"/>
  <c r="V154" i="5"/>
  <c r="V156" i="5"/>
  <c r="V158" i="5"/>
  <c r="V160" i="5"/>
  <c r="V162" i="5"/>
  <c r="V164" i="5"/>
  <c r="V166" i="5"/>
  <c r="V168" i="5"/>
  <c r="V170" i="5"/>
  <c r="V172" i="5"/>
  <c r="V174" i="5"/>
  <c r="V176" i="5"/>
  <c r="V178" i="5"/>
  <c r="V180" i="5"/>
  <c r="V182" i="5"/>
  <c r="V184" i="5"/>
  <c r="V186" i="5"/>
  <c r="V188" i="5"/>
  <c r="V190" i="5"/>
  <c r="V192" i="5"/>
  <c r="B425" i="3"/>
  <c r="B437" i="3"/>
  <c r="B449" i="3"/>
  <c r="B461" i="3"/>
  <c r="B473" i="3"/>
  <c r="B485" i="3"/>
  <c r="B497" i="3"/>
  <c r="B509" i="3"/>
  <c r="B521" i="3"/>
  <c r="B533" i="3"/>
  <c r="B545" i="3"/>
  <c r="B557" i="3"/>
  <c r="B569" i="3"/>
  <c r="A971" i="3"/>
  <c r="B971" i="3" s="1"/>
  <c r="B771" i="3"/>
  <c r="B583" i="3"/>
  <c r="B590" i="3"/>
  <c r="B597" i="3"/>
  <c r="B647" i="3"/>
  <c r="B649" i="3"/>
  <c r="W58" i="5"/>
  <c r="W82" i="5"/>
  <c r="C857" i="3"/>
  <c r="P49" i="5" s="1"/>
  <c r="G857" i="3"/>
  <c r="F857" i="3"/>
  <c r="E857" i="3"/>
  <c r="D857" i="3"/>
  <c r="G918" i="3"/>
  <c r="A963" i="3"/>
  <c r="B963" i="3" s="1"/>
  <c r="W17" i="5"/>
  <c r="W29" i="5"/>
  <c r="W41" i="5"/>
  <c r="W53" i="5"/>
  <c r="W65" i="5"/>
  <c r="W77" i="5"/>
  <c r="W89" i="5"/>
  <c r="W101" i="5"/>
  <c r="W113" i="5"/>
  <c r="W125" i="5"/>
  <c r="W137" i="5"/>
  <c r="W149" i="5"/>
  <c r="W161" i="5"/>
  <c r="W168" i="5"/>
  <c r="W175" i="5"/>
  <c r="W182" i="5"/>
  <c r="W189" i="5"/>
  <c r="E823" i="3"/>
  <c r="D825" i="3"/>
  <c r="E830" i="3"/>
  <c r="G835" i="3"/>
  <c r="E837" i="3"/>
  <c r="F842" i="3"/>
  <c r="E846" i="3"/>
  <c r="C848" i="3"/>
  <c r="P40" i="5" s="1"/>
  <c r="C850" i="3"/>
  <c r="P42" i="5" s="1"/>
  <c r="C852" i="3"/>
  <c r="P44" i="5" s="1"/>
  <c r="E861" i="3"/>
  <c r="D861" i="3"/>
  <c r="D863" i="3"/>
  <c r="C863" i="3"/>
  <c r="P55" i="5" s="1"/>
  <c r="D866" i="3"/>
  <c r="F868" i="3"/>
  <c r="C872" i="3"/>
  <c r="P64" i="5" s="1"/>
  <c r="F874" i="3"/>
  <c r="G874" i="3"/>
  <c r="E874" i="3"/>
  <c r="G876" i="3"/>
  <c r="D881" i="3"/>
  <c r="G888" i="3"/>
  <c r="F888" i="3"/>
  <c r="C888" i="3"/>
  <c r="P80" i="5" s="1"/>
  <c r="F893" i="3"/>
  <c r="E893" i="3"/>
  <c r="G896" i="3"/>
  <c r="F896" i="3"/>
  <c r="E896" i="3"/>
  <c r="D896" i="3"/>
  <c r="C896" i="3"/>
  <c r="P88" i="5" s="1"/>
  <c r="C901" i="3"/>
  <c r="P93" i="5" s="1"/>
  <c r="E901" i="3"/>
  <c r="D901" i="3"/>
  <c r="D904" i="3"/>
  <c r="C907" i="3"/>
  <c r="P99" i="5" s="1"/>
  <c r="C922" i="3"/>
  <c r="P114" i="5" s="1"/>
  <c r="C928" i="3"/>
  <c r="P120" i="5" s="1"/>
  <c r="C936" i="3"/>
  <c r="P128" i="5" s="1"/>
  <c r="C952" i="3"/>
  <c r="P144" i="5" s="1"/>
  <c r="G955" i="3"/>
  <c r="G958" i="3"/>
  <c r="E959" i="3"/>
  <c r="G973" i="3"/>
  <c r="F973" i="3"/>
  <c r="E973" i="3"/>
  <c r="D973" i="3"/>
  <c r="C984" i="3"/>
  <c r="P176" i="5" s="1"/>
  <c r="D998" i="3"/>
  <c r="B582" i="3"/>
  <c r="B594" i="3"/>
  <c r="W24" i="5"/>
  <c r="W36" i="5"/>
  <c r="W48" i="5"/>
  <c r="W60" i="5"/>
  <c r="W72" i="5"/>
  <c r="W84" i="5"/>
  <c r="W96" i="5"/>
  <c r="W108" i="5"/>
  <c r="W120" i="5"/>
  <c r="W132" i="5"/>
  <c r="W144" i="5"/>
  <c r="W156" i="5"/>
  <c r="G828" i="3"/>
  <c r="D832" i="3"/>
  <c r="F837" i="3"/>
  <c r="C844" i="3"/>
  <c r="P36" i="5" s="1"/>
  <c r="D848" i="3"/>
  <c r="D852" i="3"/>
  <c r="E866" i="3"/>
  <c r="E870" i="3"/>
  <c r="D878" i="3"/>
  <c r="C878" i="3"/>
  <c r="P70" i="5" s="1"/>
  <c r="G883" i="3"/>
  <c r="F883" i="3"/>
  <c r="G886" i="3"/>
  <c r="F891" i="3"/>
  <c r="E891" i="3"/>
  <c r="F899" i="3"/>
  <c r="E899" i="3"/>
  <c r="D899" i="3"/>
  <c r="C899" i="3"/>
  <c r="P91" i="5" s="1"/>
  <c r="F912" i="3"/>
  <c r="F914" i="3"/>
  <c r="E914" i="3"/>
  <c r="D914" i="3"/>
  <c r="F917" i="3"/>
  <c r="G933" i="3"/>
  <c r="E933" i="3"/>
  <c r="D933" i="3"/>
  <c r="G936" i="3"/>
  <c r="E936" i="3"/>
  <c r="D936" i="3"/>
  <c r="G939" i="3"/>
  <c r="C946" i="3"/>
  <c r="P138" i="5" s="1"/>
  <c r="C948" i="3"/>
  <c r="P140" i="5" s="1"/>
  <c r="G952" i="3"/>
  <c r="F952" i="3"/>
  <c r="E952" i="3"/>
  <c r="D952" i="3"/>
  <c r="G970" i="3"/>
  <c r="D970" i="3"/>
  <c r="C970" i="3"/>
  <c r="P162" i="5" s="1"/>
  <c r="C975" i="3"/>
  <c r="P167" i="5" s="1"/>
  <c r="G984" i="3"/>
  <c r="F984" i="3"/>
  <c r="E984" i="3"/>
  <c r="D984" i="3"/>
  <c r="G987" i="3"/>
  <c r="C988" i="3"/>
  <c r="P180" i="5" s="1"/>
  <c r="W19" i="5"/>
  <c r="W31" i="5"/>
  <c r="W43" i="5"/>
  <c r="W55" i="5"/>
  <c r="W67" i="5"/>
  <c r="W79" i="5"/>
  <c r="W91" i="5"/>
  <c r="W103" i="5"/>
  <c r="W115" i="5"/>
  <c r="W127" i="5"/>
  <c r="W139" i="5"/>
  <c r="W151" i="5"/>
  <c r="W163" i="5"/>
  <c r="W170" i="5"/>
  <c r="W177" i="5"/>
  <c r="W184" i="5"/>
  <c r="W191" i="5"/>
  <c r="G823" i="3"/>
  <c r="F825" i="3"/>
  <c r="C827" i="3"/>
  <c r="P19" i="5" s="1"/>
  <c r="E832" i="3"/>
  <c r="E839" i="3"/>
  <c r="F846" i="3"/>
  <c r="D846" i="3"/>
  <c r="C846" i="3"/>
  <c r="P38" i="5" s="1"/>
  <c r="F850" i="3"/>
  <c r="G850" i="3"/>
  <c r="E850" i="3"/>
  <c r="E854" i="3"/>
  <c r="D856" i="3"/>
  <c r="C860" i="3"/>
  <c r="P52" i="5" s="1"/>
  <c r="C868" i="3"/>
  <c r="P60" i="5" s="1"/>
  <c r="G872" i="3"/>
  <c r="F872" i="3"/>
  <c r="E872" i="3"/>
  <c r="E876" i="3"/>
  <c r="C881" i="3"/>
  <c r="P73" i="5" s="1"/>
  <c r="G881" i="3"/>
  <c r="F881" i="3"/>
  <c r="D897" i="3"/>
  <c r="G919" i="3"/>
  <c r="F919" i="3"/>
  <c r="G942" i="3"/>
  <c r="D942" i="3"/>
  <c r="G946" i="3"/>
  <c r="G949" i="3"/>
  <c r="F959" i="3"/>
  <c r="G969" i="3"/>
  <c r="G972" i="3"/>
  <c r="C980" i="3"/>
  <c r="P172" i="5" s="1"/>
  <c r="W62" i="5"/>
  <c r="W74" i="5"/>
  <c r="W86" i="5"/>
  <c r="W98" i="5"/>
  <c r="W110" i="5"/>
  <c r="W122" i="5"/>
  <c r="W134" i="5"/>
  <c r="W146" i="5"/>
  <c r="W158" i="5"/>
  <c r="E827" i="3"/>
  <c r="C843" i="3"/>
  <c r="P35" i="5" s="1"/>
  <c r="D844" i="3"/>
  <c r="F848" i="3"/>
  <c r="E848" i="3"/>
  <c r="E856" i="3"/>
  <c r="F866" i="3"/>
  <c r="F870" i="3"/>
  <c r="D870" i="3"/>
  <c r="C870" i="3"/>
  <c r="P62" i="5" s="1"/>
  <c r="E886" i="3"/>
  <c r="D886" i="3"/>
  <c r="C889" i="3"/>
  <c r="P81" i="5" s="1"/>
  <c r="G889" i="3"/>
  <c r="F889" i="3"/>
  <c r="E889" i="3"/>
  <c r="D889" i="3"/>
  <c r="E897" i="3"/>
  <c r="C904" i="3"/>
  <c r="P96" i="5" s="1"/>
  <c r="E909" i="3"/>
  <c r="D909" i="3"/>
  <c r="C917" i="3"/>
  <c r="P109" i="5" s="1"/>
  <c r="E917" i="3"/>
  <c r="D917" i="3"/>
  <c r="G928" i="3"/>
  <c r="F949" i="3"/>
  <c r="D949" i="3"/>
  <c r="G981" i="3"/>
  <c r="F981" i="3"/>
  <c r="E981" i="3"/>
  <c r="D981" i="3"/>
  <c r="G991" i="3"/>
  <c r="F991" i="3"/>
  <c r="D991" i="3"/>
  <c r="C995" i="3"/>
  <c r="P187" i="5" s="1"/>
  <c r="G995" i="3"/>
  <c r="F995" i="3"/>
  <c r="D995" i="3"/>
  <c r="W21" i="5"/>
  <c r="W33" i="5"/>
  <c r="W45" i="5"/>
  <c r="W57" i="5"/>
  <c r="W69" i="5"/>
  <c r="W81" i="5"/>
  <c r="W93" i="5"/>
  <c r="W105" i="5"/>
  <c r="W117" i="5"/>
  <c r="W129" i="5"/>
  <c r="W141" i="5"/>
  <c r="W153" i="5"/>
  <c r="W165" i="5"/>
  <c r="W172" i="5"/>
  <c r="W179" i="5"/>
  <c r="W186" i="5"/>
  <c r="C825" i="3"/>
  <c r="P17" i="5" s="1"/>
  <c r="G852" i="3"/>
  <c r="F858" i="3"/>
  <c r="G858" i="3"/>
  <c r="E858" i="3"/>
  <c r="D858" i="3"/>
  <c r="G864" i="3"/>
  <c r="F864" i="3"/>
  <c r="C864" i="3"/>
  <c r="P56" i="5" s="1"/>
  <c r="E868" i="3"/>
  <c r="D868" i="3"/>
  <c r="D873" i="3"/>
  <c r="G879" i="3"/>
  <c r="E884" i="3"/>
  <c r="D884" i="3"/>
  <c r="F894" i="3"/>
  <c r="D894" i="3"/>
  <c r="C894" i="3"/>
  <c r="P86" i="5" s="1"/>
  <c r="C910" i="3"/>
  <c r="P102" i="5" s="1"/>
  <c r="C912" i="3"/>
  <c r="P104" i="5" s="1"/>
  <c r="E915" i="3"/>
  <c r="F915" i="3"/>
  <c r="D915" i="3"/>
  <c r="C915" i="3"/>
  <c r="P107" i="5" s="1"/>
  <c r="F925" i="3"/>
  <c r="E925" i="3"/>
  <c r="F928" i="3"/>
  <c r="E928" i="3"/>
  <c r="G948" i="3"/>
  <c r="C951" i="3"/>
  <c r="P143" i="5" s="1"/>
  <c r="G960" i="3"/>
  <c r="F960" i="3"/>
  <c r="E960" i="3"/>
  <c r="D960" i="3"/>
  <c r="G978" i="3"/>
  <c r="D978" i="3"/>
  <c r="C978" i="3"/>
  <c r="P170" i="5" s="1"/>
  <c r="C983" i="3"/>
  <c r="P175" i="5" s="1"/>
  <c r="G985" i="3"/>
  <c r="E988" i="3"/>
  <c r="G994" i="3"/>
  <c r="G1000" i="3"/>
  <c r="W52" i="5"/>
  <c r="W64" i="5"/>
  <c r="W76" i="5"/>
  <c r="W88" i="5"/>
  <c r="W100" i="5"/>
  <c r="W112" i="5"/>
  <c r="W124" i="5"/>
  <c r="W136" i="5"/>
  <c r="W148" i="5"/>
  <c r="W160" i="5"/>
  <c r="W181" i="5"/>
  <c r="W188" i="5"/>
  <c r="E822" i="3"/>
  <c r="F829" i="3"/>
  <c r="C832" i="3"/>
  <c r="P24" i="5" s="1"/>
  <c r="C836" i="3"/>
  <c r="P28" i="5" s="1"/>
  <c r="D839" i="3"/>
  <c r="C839" i="3"/>
  <c r="P31" i="5" s="1"/>
  <c r="D845" i="3"/>
  <c r="D849" i="3"/>
  <c r="E860" i="3"/>
  <c r="D860" i="3"/>
  <c r="G862" i="3"/>
  <c r="F882" i="3"/>
  <c r="G882" i="3"/>
  <c r="E882" i="3"/>
  <c r="D882" i="3"/>
  <c r="C882" i="3"/>
  <c r="P74" i="5" s="1"/>
  <c r="C892" i="3"/>
  <c r="P84" i="5" s="1"/>
  <c r="G897" i="3"/>
  <c r="E912" i="3"/>
  <c r="D912" i="3"/>
  <c r="G922" i="3"/>
  <c r="E922" i="3"/>
  <c r="C956" i="3"/>
  <c r="P148" i="5" s="1"/>
  <c r="D961" i="3"/>
  <c r="G977" i="3"/>
  <c r="G980" i="3"/>
  <c r="G989" i="3"/>
  <c r="W95" i="5"/>
  <c r="W107" i="5"/>
  <c r="W119" i="5"/>
  <c r="W131" i="5"/>
  <c r="W143" i="5"/>
  <c r="W155" i="5"/>
  <c r="W167" i="5"/>
  <c r="W174" i="5"/>
  <c r="D827" i="3"/>
  <c r="C831" i="3"/>
  <c r="P23" i="5" s="1"/>
  <c r="F834" i="3"/>
  <c r="D834" i="3"/>
  <c r="C841" i="3"/>
  <c r="P33" i="5" s="1"/>
  <c r="E841" i="3"/>
  <c r="F843" i="3"/>
  <c r="E843" i="3"/>
  <c r="E845" i="3"/>
  <c r="E849" i="3"/>
  <c r="C851" i="3"/>
  <c r="P43" i="5" s="1"/>
  <c r="C854" i="3"/>
  <c r="P46" i="5" s="1"/>
  <c r="C856" i="3"/>
  <c r="P48" i="5" s="1"/>
  <c r="C859" i="3"/>
  <c r="P51" i="5" s="1"/>
  <c r="F875" i="3"/>
  <c r="E875" i="3"/>
  <c r="D875" i="3"/>
  <c r="C877" i="3"/>
  <c r="P69" i="5" s="1"/>
  <c r="E877" i="3"/>
  <c r="D877" i="3"/>
  <c r="E879" i="3"/>
  <c r="D879" i="3"/>
  <c r="F887" i="3"/>
  <c r="D890" i="3"/>
  <c r="G900" i="3"/>
  <c r="D902" i="3"/>
  <c r="C902" i="3"/>
  <c r="P94" i="5" s="1"/>
  <c r="G907" i="3"/>
  <c r="F907" i="3"/>
  <c r="C908" i="3"/>
  <c r="P100" i="5" s="1"/>
  <c r="F918" i="3"/>
  <c r="E918" i="3"/>
  <c r="D918" i="3"/>
  <c r="C918" i="3"/>
  <c r="P110" i="5" s="1"/>
  <c r="E920" i="3"/>
  <c r="E923" i="3"/>
  <c r="F923" i="3"/>
  <c r="D923" i="3"/>
  <c r="C923" i="3"/>
  <c r="P115" i="5" s="1"/>
  <c r="F926" i="3"/>
  <c r="E926" i="3"/>
  <c r="D926" i="3"/>
  <c r="C926" i="3"/>
  <c r="P118" i="5" s="1"/>
  <c r="G931" i="3"/>
  <c r="F931" i="3"/>
  <c r="F932" i="3"/>
  <c r="C940" i="3"/>
  <c r="P132" i="5" s="1"/>
  <c r="G954" i="3"/>
  <c r="G957" i="3"/>
  <c r="F957" i="3"/>
  <c r="E957" i="3"/>
  <c r="D957" i="3"/>
  <c r="G971" i="3"/>
  <c r="D972" i="3"/>
  <c r="G974" i="3"/>
  <c r="E975" i="3"/>
  <c r="W30" i="5"/>
  <c r="W42" i="5"/>
  <c r="W54" i="5"/>
  <c r="W66" i="5"/>
  <c r="W78" i="5"/>
  <c r="W90" i="5"/>
  <c r="W102" i="5"/>
  <c r="W114" i="5"/>
  <c r="W126" i="5"/>
  <c r="W138" i="5"/>
  <c r="W150" i="5"/>
  <c r="W162" i="5"/>
  <c r="W169" i="5"/>
  <c r="W176" i="5"/>
  <c r="W183" i="5"/>
  <c r="W190" i="5"/>
  <c r="F822" i="3"/>
  <c r="C822" i="3"/>
  <c r="P14" i="5" s="1"/>
  <c r="C829" i="3"/>
  <c r="P21" i="5" s="1"/>
  <c r="E829" i="3"/>
  <c r="D829" i="3"/>
  <c r="F849" i="3"/>
  <c r="F851" i="3"/>
  <c r="D859" i="3"/>
  <c r="D880" i="3"/>
  <c r="C883" i="3"/>
  <c r="P75" i="5" s="1"/>
  <c r="E892" i="3"/>
  <c r="D892" i="3"/>
  <c r="C898" i="3"/>
  <c r="P90" i="5" s="1"/>
  <c r="C905" i="3"/>
  <c r="P97" i="5" s="1"/>
  <c r="G905" i="3"/>
  <c r="F905" i="3"/>
  <c r="F908" i="3"/>
  <c r="C929" i="3"/>
  <c r="P121" i="5" s="1"/>
  <c r="E929" i="3"/>
  <c r="D929" i="3"/>
  <c r="G932" i="3"/>
  <c r="G934" i="3"/>
  <c r="E934" i="3"/>
  <c r="G935" i="3"/>
  <c r="G938" i="3"/>
  <c r="G941" i="3"/>
  <c r="C944" i="3"/>
  <c r="P136" i="5" s="1"/>
  <c r="D954" i="3"/>
  <c r="C954" i="3"/>
  <c r="P146" i="5" s="1"/>
  <c r="C959" i="3"/>
  <c r="P151" i="5" s="1"/>
  <c r="G968" i="3"/>
  <c r="F968" i="3"/>
  <c r="E968" i="3"/>
  <c r="D968" i="3"/>
  <c r="E972" i="3"/>
  <c r="C997" i="3"/>
  <c r="P189" i="5" s="1"/>
  <c r="E997" i="3"/>
  <c r="G997" i="3"/>
  <c r="F997" i="3"/>
  <c r="D997" i="3"/>
  <c r="W25" i="5"/>
  <c r="W37" i="5"/>
  <c r="W49" i="5"/>
  <c r="W61" i="5"/>
  <c r="W73" i="5"/>
  <c r="W85" i="5"/>
  <c r="W97" i="5"/>
  <c r="W109" i="5"/>
  <c r="W121" i="5"/>
  <c r="W133" i="5"/>
  <c r="W145" i="5"/>
  <c r="W157" i="5"/>
  <c r="W192" i="5"/>
  <c r="C835" i="3"/>
  <c r="P27" i="5" s="1"/>
  <c r="E836" i="3"/>
  <c r="D836" i="3"/>
  <c r="C842" i="3"/>
  <c r="P34" i="5" s="1"/>
  <c r="G845" i="3"/>
  <c r="G847" i="3"/>
  <c r="G849" i="3"/>
  <c r="E859" i="3"/>
  <c r="F867" i="3"/>
  <c r="E867" i="3"/>
  <c r="G871" i="3"/>
  <c r="C873" i="3"/>
  <c r="P65" i="5" s="1"/>
  <c r="D887" i="3"/>
  <c r="G890" i="3"/>
  <c r="G895" i="3"/>
  <c r="F900" i="3"/>
  <c r="E900" i="3"/>
  <c r="G913" i="3"/>
  <c r="E935" i="3"/>
  <c r="D938" i="3"/>
  <c r="F941" i="3"/>
  <c r="D941" i="3"/>
  <c r="G944" i="3"/>
  <c r="E944" i="3"/>
  <c r="D944" i="3"/>
  <c r="G947" i="3"/>
  <c r="G956" i="3"/>
  <c r="C964" i="3"/>
  <c r="P156" i="5" s="1"/>
  <c r="F975" i="3"/>
  <c r="G986" i="3"/>
  <c r="D986" i="3"/>
  <c r="C986" i="3"/>
  <c r="P178" i="5" s="1"/>
  <c r="G993" i="3"/>
  <c r="F993" i="3"/>
  <c r="D993" i="3"/>
  <c r="W116" i="5"/>
  <c r="W128" i="5"/>
  <c r="W140" i="5"/>
  <c r="W152" i="5"/>
  <c r="W164" i="5"/>
  <c r="W171" i="5"/>
  <c r="W178" i="5"/>
  <c r="E851" i="3"/>
  <c r="D851" i="3"/>
  <c r="C865" i="3"/>
  <c r="P57" i="5" s="1"/>
  <c r="G865" i="3"/>
  <c r="F865" i="3"/>
  <c r="E865" i="3"/>
  <c r="G869" i="3"/>
  <c r="F898" i="3"/>
  <c r="G898" i="3"/>
  <c r="E898" i="3"/>
  <c r="G903" i="3"/>
  <c r="E908" i="3"/>
  <c r="D908" i="3"/>
  <c r="G910" i="3"/>
  <c r="E910" i="3"/>
  <c r="G965" i="3"/>
  <c r="F965" i="3"/>
  <c r="E965" i="3"/>
  <c r="D965" i="3"/>
  <c r="X15" i="5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2" i="5" s="1"/>
  <c r="X93" i="5" s="1"/>
  <c r="X94" i="5" s="1"/>
  <c r="X95" i="5" s="1"/>
  <c r="X96" i="5" s="1"/>
  <c r="X97" i="5" s="1"/>
  <c r="X98" i="5" s="1"/>
  <c r="X99" i="5" s="1"/>
  <c r="X100" i="5" s="1"/>
  <c r="X101" i="5" s="1"/>
  <c r="X102" i="5" s="1"/>
  <c r="X103" i="5" s="1"/>
  <c r="X104" i="5" s="1"/>
  <c r="X105" i="5" s="1"/>
  <c r="X106" i="5" s="1"/>
  <c r="X107" i="5" s="1"/>
  <c r="X108" i="5" s="1"/>
  <c r="X109" i="5" s="1"/>
  <c r="X110" i="5" s="1"/>
  <c r="X111" i="5" s="1"/>
  <c r="X112" i="5" s="1"/>
  <c r="X113" i="5" s="1"/>
  <c r="X114" i="5" s="1"/>
  <c r="X115" i="5" s="1"/>
  <c r="X116" i="5" s="1"/>
  <c r="X117" i="5" s="1"/>
  <c r="X118" i="5" s="1"/>
  <c r="X119" i="5" s="1"/>
  <c r="X120" i="5" s="1"/>
  <c r="X121" i="5" s="1"/>
  <c r="X122" i="5" s="1"/>
  <c r="X123" i="5" s="1"/>
  <c r="X124" i="5" s="1"/>
  <c r="X125" i="5" s="1"/>
  <c r="X126" i="5" s="1"/>
  <c r="X127" i="5" s="1"/>
  <c r="X128" i="5" s="1"/>
  <c r="X129" i="5" s="1"/>
  <c r="X130" i="5" s="1"/>
  <c r="X131" i="5" s="1"/>
  <c r="X132" i="5" s="1"/>
  <c r="X133" i="5" s="1"/>
  <c r="X134" i="5" s="1"/>
  <c r="X135" i="5" s="1"/>
  <c r="X136" i="5" s="1"/>
  <c r="X137" i="5" s="1"/>
  <c r="X138" i="5" s="1"/>
  <c r="X139" i="5" s="1"/>
  <c r="X140" i="5" s="1"/>
  <c r="X141" i="5" s="1"/>
  <c r="X142" i="5" s="1"/>
  <c r="X143" i="5" s="1"/>
  <c r="X144" i="5" s="1"/>
  <c r="X145" i="5" s="1"/>
  <c r="X146" i="5" s="1"/>
  <c r="X147" i="5" s="1"/>
  <c r="X148" i="5" s="1"/>
  <c r="X149" i="5" s="1"/>
  <c r="X150" i="5" s="1"/>
  <c r="X151" i="5" s="1"/>
  <c r="X152" i="5" s="1"/>
  <c r="X153" i="5" s="1"/>
  <c r="X154" i="5" s="1"/>
  <c r="X155" i="5" s="1"/>
  <c r="X156" i="5" s="1"/>
  <c r="X157" i="5" s="1"/>
  <c r="X158" i="5" s="1"/>
  <c r="X159" i="5" s="1"/>
  <c r="X160" i="5" s="1"/>
  <c r="X161" i="5" s="1"/>
  <c r="X162" i="5" s="1"/>
  <c r="X163" i="5" s="1"/>
  <c r="X164" i="5" s="1"/>
  <c r="X165" i="5" s="1"/>
  <c r="X166" i="5" s="1"/>
  <c r="X167" i="5" s="1"/>
  <c r="X168" i="5" s="1"/>
  <c r="X169" i="5" s="1"/>
  <c r="X170" i="5" s="1"/>
  <c r="X171" i="5" s="1"/>
  <c r="X172" i="5" s="1"/>
  <c r="X173" i="5" s="1"/>
  <c r="X174" i="5" s="1"/>
  <c r="X175" i="5" s="1"/>
  <c r="X176" i="5" s="1"/>
  <c r="X177" i="5" s="1"/>
  <c r="X178" i="5" s="1"/>
  <c r="X179" i="5" s="1"/>
  <c r="X180" i="5" s="1"/>
  <c r="X181" i="5" s="1"/>
  <c r="X182" i="5" s="1"/>
  <c r="X183" i="5" s="1"/>
  <c r="X184" i="5" s="1"/>
  <c r="X185" i="5" s="1"/>
  <c r="X186" i="5" s="1"/>
  <c r="X187" i="5" s="1"/>
  <c r="X188" i="5" s="1"/>
  <c r="X189" i="5" s="1"/>
  <c r="X190" i="5" s="1"/>
  <c r="X191" i="5" s="1"/>
  <c r="X192" i="5" s="1"/>
  <c r="W15" i="5"/>
  <c r="W27" i="5"/>
  <c r="W39" i="5"/>
  <c r="W51" i="5"/>
  <c r="W63" i="5"/>
  <c r="W75" i="5"/>
  <c r="W87" i="5"/>
  <c r="W99" i="5"/>
  <c r="W111" i="5"/>
  <c r="W123" i="5"/>
  <c r="W135" i="5"/>
  <c r="W147" i="5"/>
  <c r="W159" i="5"/>
  <c r="W180" i="5"/>
  <c r="W187" i="5"/>
  <c r="C823" i="3"/>
  <c r="P15" i="5" s="1"/>
  <c r="E824" i="3"/>
  <c r="F826" i="3"/>
  <c r="G826" i="3"/>
  <c r="E826" i="3"/>
  <c r="F831" i="3"/>
  <c r="F838" i="3"/>
  <c r="G838" i="3"/>
  <c r="E844" i="3"/>
  <c r="C847" i="3"/>
  <c r="P39" i="5" s="1"/>
  <c r="C853" i="3"/>
  <c r="P45" i="5" s="1"/>
  <c r="E853" i="3"/>
  <c r="D853" i="3"/>
  <c r="D871" i="3"/>
  <c r="C871" i="3"/>
  <c r="P63" i="5" s="1"/>
  <c r="D876" i="3"/>
  <c r="C880" i="3"/>
  <c r="P72" i="5" s="1"/>
  <c r="E885" i="3"/>
  <c r="D885" i="3"/>
  <c r="G893" i="3"/>
  <c r="D895" i="3"/>
  <c r="C895" i="3"/>
  <c r="P87" i="5" s="1"/>
  <c r="F906" i="3"/>
  <c r="G906" i="3"/>
  <c r="E906" i="3"/>
  <c r="D906" i="3"/>
  <c r="C906" i="3"/>
  <c r="P98" i="5" s="1"/>
  <c r="F913" i="3"/>
  <c r="E913" i="3"/>
  <c r="G916" i="3"/>
  <c r="D919" i="3"/>
  <c r="C924" i="3"/>
  <c r="P116" i="5" s="1"/>
  <c r="E930" i="3"/>
  <c r="F935" i="3"/>
  <c r="C942" i="3"/>
  <c r="P134" i="5" s="1"/>
  <c r="C943" i="3"/>
  <c r="P135" i="5" s="1"/>
  <c r="G962" i="3"/>
  <c r="D962" i="3"/>
  <c r="C962" i="3"/>
  <c r="P154" i="5" s="1"/>
  <c r="C967" i="3"/>
  <c r="P159" i="5" s="1"/>
  <c r="BE169" i="5" s="1"/>
  <c r="G976" i="3"/>
  <c r="F976" i="3"/>
  <c r="E976" i="3"/>
  <c r="D976" i="3"/>
  <c r="C990" i="3"/>
  <c r="P182" i="5" s="1"/>
  <c r="BE7" i="4"/>
  <c r="AS7" i="4"/>
  <c r="AG7" i="4"/>
  <c r="U7" i="4"/>
  <c r="I7" i="4"/>
  <c r="BD7" i="4"/>
  <c r="AR7" i="4"/>
  <c r="AF7" i="4"/>
  <c r="T7" i="4"/>
  <c r="H7" i="4"/>
  <c r="BA7" i="4"/>
  <c r="AO7" i="4"/>
  <c r="AC7" i="4"/>
  <c r="Q7" i="4"/>
  <c r="AZ7" i="4"/>
  <c r="AN7" i="4"/>
  <c r="AB7" i="4"/>
  <c r="P7" i="4"/>
  <c r="AY7" i="4"/>
  <c r="AM7" i="4"/>
  <c r="AA7" i="4"/>
  <c r="O7" i="4"/>
  <c r="AU7" i="4"/>
  <c r="AI7" i="4"/>
  <c r="W7" i="4"/>
  <c r="K7" i="4"/>
  <c r="Z7" i="4"/>
  <c r="AX7" i="4"/>
  <c r="G880" i="3"/>
  <c r="G904" i="3"/>
  <c r="F937" i="3"/>
  <c r="C939" i="3"/>
  <c r="P131" i="5" s="1"/>
  <c r="F945" i="3"/>
  <c r="C947" i="3"/>
  <c r="P139" i="5" s="1"/>
  <c r="D950" i="3"/>
  <c r="F953" i="3"/>
  <c r="C955" i="3"/>
  <c r="P147" i="5" s="1"/>
  <c r="D958" i="3"/>
  <c r="F961" i="3"/>
  <c r="C963" i="3"/>
  <c r="P155" i="5" s="1"/>
  <c r="D966" i="3"/>
  <c r="F969" i="3"/>
  <c r="C971" i="3"/>
  <c r="P163" i="5" s="1"/>
  <c r="D974" i="3"/>
  <c r="F977" i="3"/>
  <c r="C979" i="3"/>
  <c r="P171" i="5" s="1"/>
  <c r="D982" i="3"/>
  <c r="D987" i="3"/>
  <c r="D996" i="3"/>
  <c r="C998" i="3"/>
  <c r="P190" i="5" s="1"/>
  <c r="C999" i="3"/>
  <c r="P191" i="5" s="1"/>
  <c r="AD7" i="4"/>
  <c r="BB7" i="4"/>
  <c r="F890" i="3"/>
  <c r="C897" i="3"/>
  <c r="P89" i="5" s="1"/>
  <c r="D939" i="3"/>
  <c r="D947" i="3"/>
  <c r="D955" i="3"/>
  <c r="D963" i="3"/>
  <c r="D971" i="3"/>
  <c r="D979" i="3"/>
  <c r="C985" i="3"/>
  <c r="P177" i="5" s="1"/>
  <c r="E985" i="3"/>
  <c r="F987" i="3"/>
  <c r="F994" i="3"/>
  <c r="C1000" i="3"/>
  <c r="P192" i="5" s="1"/>
  <c r="AE7" i="4"/>
  <c r="BC7" i="4"/>
  <c r="W173" i="5"/>
  <c r="W185" i="5"/>
  <c r="F879" i="3"/>
  <c r="F903" i="3"/>
  <c r="F910" i="3"/>
  <c r="E919" i="3"/>
  <c r="F922" i="3"/>
  <c r="C927" i="3"/>
  <c r="P119" i="5" s="1"/>
  <c r="C930" i="3"/>
  <c r="P122" i="5" s="1"/>
  <c r="E931" i="3"/>
  <c r="F934" i="3"/>
  <c r="C937" i="3"/>
  <c r="P129" i="5" s="1"/>
  <c r="F939" i="3"/>
  <c r="F942" i="3"/>
  <c r="E942" i="3"/>
  <c r="C945" i="3"/>
  <c r="P137" i="5" s="1"/>
  <c r="F947" i="3"/>
  <c r="F950" i="3"/>
  <c r="E950" i="3"/>
  <c r="C953" i="3"/>
  <c r="P145" i="5" s="1"/>
  <c r="F955" i="3"/>
  <c r="F958" i="3"/>
  <c r="E958" i="3"/>
  <c r="C961" i="3"/>
  <c r="P153" i="5" s="1"/>
  <c r="F963" i="3"/>
  <c r="F966" i="3"/>
  <c r="E966" i="3"/>
  <c r="C969" i="3"/>
  <c r="P161" i="5" s="1"/>
  <c r="F971" i="3"/>
  <c r="F974" i="3"/>
  <c r="E974" i="3"/>
  <c r="C977" i="3"/>
  <c r="P169" i="5" s="1"/>
  <c r="F979" i="3"/>
  <c r="F982" i="3"/>
  <c r="E982" i="3"/>
  <c r="D989" i="3"/>
  <c r="F992" i="3"/>
  <c r="D1000" i="3"/>
  <c r="J7" i="4"/>
  <c r="AH7" i="4"/>
  <c r="A8" i="4"/>
  <c r="C845" i="3"/>
  <c r="P37" i="5" s="1"/>
  <c r="F862" i="3"/>
  <c r="C869" i="3"/>
  <c r="P61" i="5" s="1"/>
  <c r="F886" i="3"/>
  <c r="C893" i="3"/>
  <c r="P85" i="5" s="1"/>
  <c r="C913" i="3"/>
  <c r="P105" i="5" s="1"/>
  <c r="C925" i="3"/>
  <c r="P117" i="5" s="1"/>
  <c r="D927" i="3"/>
  <c r="D930" i="3"/>
  <c r="E987" i="3"/>
  <c r="F989" i="3"/>
  <c r="F998" i="3"/>
  <c r="E1000" i="3"/>
  <c r="L7" i="4"/>
  <c r="AJ7" i="4"/>
  <c r="E939" i="3"/>
  <c r="E947" i="3"/>
  <c r="E955" i="3"/>
  <c r="E963" i="3"/>
  <c r="E971" i="3"/>
  <c r="E979" i="3"/>
  <c r="F996" i="3"/>
  <c r="M7" i="4"/>
  <c r="AK7" i="4"/>
  <c r="C989" i="3"/>
  <c r="P181" i="5" s="1"/>
  <c r="E989" i="3"/>
  <c r="N7" i="4"/>
  <c r="AL7" i="4"/>
  <c r="E927" i="3"/>
  <c r="F930" i="3"/>
  <c r="E991" i="3"/>
  <c r="F1000" i="3"/>
  <c r="R7" i="4"/>
  <c r="AP7" i="4"/>
  <c r="F830" i="3"/>
  <c r="C837" i="3"/>
  <c r="P29" i="5" s="1"/>
  <c r="F854" i="3"/>
  <c r="C861" i="3"/>
  <c r="P53" i="5" s="1"/>
  <c r="F878" i="3"/>
  <c r="C885" i="3"/>
  <c r="P77" i="5" s="1"/>
  <c r="C887" i="3"/>
  <c r="P79" i="5" s="1"/>
  <c r="F902" i="3"/>
  <c r="C909" i="3"/>
  <c r="P101" i="5" s="1"/>
  <c r="D920" i="3"/>
  <c r="C921" i="3"/>
  <c r="P113" i="5" s="1"/>
  <c r="D932" i="3"/>
  <c r="C933" i="3"/>
  <c r="P125" i="5" s="1"/>
  <c r="D935" i="3"/>
  <c r="D943" i="3"/>
  <c r="D951" i="3"/>
  <c r="D959" i="3"/>
  <c r="D967" i="3"/>
  <c r="D975" i="3"/>
  <c r="D983" i="3"/>
  <c r="F986" i="3"/>
  <c r="D988" i="3"/>
  <c r="C993" i="3"/>
  <c r="P185" i="5" s="1"/>
  <c r="E993" i="3"/>
  <c r="D999" i="3"/>
  <c r="S7" i="4"/>
  <c r="AQ7" i="4"/>
  <c r="F938" i="3"/>
  <c r="E938" i="3"/>
  <c r="C941" i="3"/>
  <c r="P133" i="5" s="1"/>
  <c r="F946" i="3"/>
  <c r="E946" i="3"/>
  <c r="C949" i="3"/>
  <c r="P141" i="5" s="1"/>
  <c r="F954" i="3"/>
  <c r="E954" i="3"/>
  <c r="C957" i="3"/>
  <c r="P149" i="5" s="1"/>
  <c r="F962" i="3"/>
  <c r="E962" i="3"/>
  <c r="C965" i="3"/>
  <c r="P157" i="5" s="1"/>
  <c r="F970" i="3"/>
  <c r="E970" i="3"/>
  <c r="C973" i="3"/>
  <c r="P165" i="5" s="1"/>
  <c r="F978" i="3"/>
  <c r="E978" i="3"/>
  <c r="C981" i="3"/>
  <c r="P173" i="5" s="1"/>
  <c r="C991" i="3"/>
  <c r="P183" i="5" s="1"/>
  <c r="E995" i="3"/>
  <c r="F999" i="3"/>
  <c r="V7" i="4"/>
  <c r="AT7" i="4"/>
  <c r="K208" i="4"/>
  <c r="Y208" i="4"/>
  <c r="AM208" i="4"/>
  <c r="AH6" i="5"/>
  <c r="AH5" i="5"/>
  <c r="AH4" i="5"/>
  <c r="AH3" i="5"/>
  <c r="AV14" i="5"/>
  <c r="AK6" i="5"/>
  <c r="AK5" i="5"/>
  <c r="AK4" i="5"/>
  <c r="AK3" i="5"/>
  <c r="AY14" i="5"/>
  <c r="AN6" i="5"/>
  <c r="AN5" i="5"/>
  <c r="AN4" i="5"/>
  <c r="AN3" i="5"/>
  <c r="A209" i="4"/>
  <c r="AT208" i="4"/>
  <c r="AH208" i="4"/>
  <c r="V208" i="4"/>
  <c r="J208" i="4"/>
  <c r="AZ208" i="4"/>
  <c r="AN208" i="4"/>
  <c r="AB208" i="4"/>
  <c r="P208" i="4"/>
  <c r="A407" i="4"/>
  <c r="Q208" i="4"/>
  <c r="AE208" i="4"/>
  <c r="AS208" i="4"/>
  <c r="M6" i="4"/>
  <c r="E6" i="4" s="1"/>
  <c r="N7" i="6" s="1"/>
  <c r="Y6" i="4"/>
  <c r="AK6" i="4"/>
  <c r="AW6" i="4"/>
  <c r="BB207" i="4"/>
  <c r="AP207" i="4"/>
  <c r="AD207" i="4"/>
  <c r="R207" i="4"/>
  <c r="A406" i="4"/>
  <c r="AV207" i="4"/>
  <c r="AJ207" i="4"/>
  <c r="X207" i="4"/>
  <c r="L207" i="4"/>
  <c r="P207" i="4"/>
  <c r="AE207" i="4"/>
  <c r="AS207" i="4"/>
  <c r="R208" i="4"/>
  <c r="AF208" i="4"/>
  <c r="AU208" i="4"/>
  <c r="A740" i="4"/>
  <c r="B540" i="4"/>
  <c r="AM188" i="5"/>
  <c r="AJ188" i="5"/>
  <c r="E986" i="3"/>
  <c r="E990" i="3"/>
  <c r="E994" i="3"/>
  <c r="E998" i="3"/>
  <c r="P6" i="4"/>
  <c r="AB6" i="4"/>
  <c r="AN6" i="4"/>
  <c r="AZ6" i="4"/>
  <c r="A641" i="4"/>
  <c r="B441" i="4"/>
  <c r="Q6" i="4"/>
  <c r="AC6" i="4"/>
  <c r="AO6" i="4"/>
  <c r="A830" i="4"/>
  <c r="B830" i="4" s="1"/>
  <c r="B630" i="4"/>
  <c r="AM29" i="5"/>
  <c r="AJ29" i="5"/>
  <c r="A665" i="4"/>
  <c r="B465" i="4"/>
  <c r="A689" i="4"/>
  <c r="B489" i="4"/>
  <c r="AM128" i="5"/>
  <c r="AJ128" i="5"/>
  <c r="B423" i="4"/>
  <c r="BD405" i="4" s="1"/>
  <c r="A623" i="4"/>
  <c r="A825" i="4"/>
  <c r="B825" i="4" s="1"/>
  <c r="B625" i="4"/>
  <c r="AM20" i="5"/>
  <c r="AJ20" i="5"/>
  <c r="A632" i="4"/>
  <c r="B432" i="4"/>
  <c r="B634" i="4"/>
  <c r="A834" i="4"/>
  <c r="B834" i="4" s="1"/>
  <c r="A843" i="4"/>
  <c r="B843" i="4" s="1"/>
  <c r="B643" i="4"/>
  <c r="AM53" i="5"/>
  <c r="AJ53" i="5"/>
  <c r="AM77" i="5"/>
  <c r="AJ77" i="5"/>
  <c r="A764" i="4"/>
  <c r="B564" i="4"/>
  <c r="AZ38" i="5"/>
  <c r="A636" i="4"/>
  <c r="B436" i="4"/>
  <c r="M405" i="4" s="1"/>
  <c r="A656" i="4"/>
  <c r="B456" i="4"/>
  <c r="A869" i="4"/>
  <c r="B869" i="4" s="1"/>
  <c r="B669" i="4"/>
  <c r="A680" i="4"/>
  <c r="B480" i="4"/>
  <c r="A704" i="4"/>
  <c r="B504" i="4"/>
  <c r="AM152" i="5"/>
  <c r="AJ152" i="5"/>
  <c r="A968" i="4"/>
  <c r="B968" i="4" s="1"/>
  <c r="B768" i="4"/>
  <c r="AO5" i="5"/>
  <c r="AO4" i="5"/>
  <c r="AO3" i="5"/>
  <c r="AO6" i="5"/>
  <c r="AW14" i="5"/>
  <c r="AZ59" i="5"/>
  <c r="H206" i="4"/>
  <c r="T206" i="4"/>
  <c r="AF206" i="4"/>
  <c r="AR206" i="4"/>
  <c r="A805" i="4"/>
  <c r="A827" i="4"/>
  <c r="B827" i="4" s="1"/>
  <c r="B627" i="4"/>
  <c r="B649" i="4"/>
  <c r="A849" i="4"/>
  <c r="B849" i="4" s="1"/>
  <c r="AJ44" i="5"/>
  <c r="AM44" i="5"/>
  <c r="A860" i="4"/>
  <c r="B860" i="4" s="1"/>
  <c r="B660" i="4"/>
  <c r="AM68" i="5"/>
  <c r="AJ68" i="5"/>
  <c r="A884" i="4"/>
  <c r="B884" i="4" s="1"/>
  <c r="B684" i="4"/>
  <c r="AM92" i="5"/>
  <c r="AJ92" i="5"/>
  <c r="A908" i="4"/>
  <c r="B908" i="4" s="1"/>
  <c r="B708" i="4"/>
  <c r="A788" i="4"/>
  <c r="B588" i="4"/>
  <c r="F869" i="4"/>
  <c r="D869" i="4"/>
  <c r="A829" i="4"/>
  <c r="B829" i="4" s="1"/>
  <c r="B629" i="4"/>
  <c r="AM24" i="5"/>
  <c r="AJ24" i="5"/>
  <c r="A840" i="4"/>
  <c r="B840" i="4" s="1"/>
  <c r="B640" i="4"/>
  <c r="A728" i="4"/>
  <c r="B528" i="4"/>
  <c r="AM176" i="5"/>
  <c r="AJ176" i="5"/>
  <c r="A920" i="4"/>
  <c r="B920" i="4" s="1"/>
  <c r="B720" i="4"/>
  <c r="AJ17" i="5"/>
  <c r="AM17" i="5"/>
  <c r="AM116" i="5"/>
  <c r="AJ116" i="5"/>
  <c r="AZ98" i="5"/>
  <c r="G857" i="4"/>
  <c r="E857" i="4"/>
  <c r="C857" i="4"/>
  <c r="AS49" i="5" s="1"/>
  <c r="F857" i="4"/>
  <c r="D857" i="4"/>
  <c r="B622" i="4"/>
  <c r="A822" i="4"/>
  <c r="B822" i="4" s="1"/>
  <c r="A831" i="4"/>
  <c r="B831" i="4" s="1"/>
  <c r="B631" i="4"/>
  <c r="A842" i="4"/>
  <c r="B842" i="4" s="1"/>
  <c r="B642" i="4"/>
  <c r="A653" i="4"/>
  <c r="B453" i="4"/>
  <c r="A677" i="4"/>
  <c r="B477" i="4"/>
  <c r="A752" i="4"/>
  <c r="B552" i="4"/>
  <c r="A992" i="4"/>
  <c r="B992" i="4" s="1"/>
  <c r="B792" i="4"/>
  <c r="A624" i="4"/>
  <c r="B424" i="4"/>
  <c r="L405" i="4" s="1"/>
  <c r="A633" i="4"/>
  <c r="B433" i="4"/>
  <c r="AM41" i="5"/>
  <c r="AJ41" i="5"/>
  <c r="A855" i="4"/>
  <c r="B855" i="4" s="1"/>
  <c r="B655" i="4"/>
  <c r="AM65" i="5"/>
  <c r="AJ65" i="5"/>
  <c r="AJ140" i="5"/>
  <c r="AM140" i="5"/>
  <c r="A956" i="4"/>
  <c r="B956" i="4" s="1"/>
  <c r="B756" i="4"/>
  <c r="B626" i="4"/>
  <c r="AZ25" i="5"/>
  <c r="AZ170" i="5"/>
  <c r="C838" i="4"/>
  <c r="AS30" i="5" s="1"/>
  <c r="F838" i="4"/>
  <c r="G838" i="4"/>
  <c r="E838" i="4"/>
  <c r="D838" i="4"/>
  <c r="AG6" i="5"/>
  <c r="AG5" i="5"/>
  <c r="AG4" i="5"/>
  <c r="AG3" i="5"/>
  <c r="AJ21" i="5"/>
  <c r="AM21" i="5"/>
  <c r="A635" i="4"/>
  <c r="B435" i="4"/>
  <c r="A837" i="4"/>
  <c r="B837" i="4" s="1"/>
  <c r="B637" i="4"/>
  <c r="AJ32" i="5"/>
  <c r="AM32" i="5"/>
  <c r="A644" i="4"/>
  <c r="B444" i="4"/>
  <c r="A846" i="4"/>
  <c r="B846" i="4" s="1"/>
  <c r="B646" i="4"/>
  <c r="A668" i="4"/>
  <c r="B468" i="4"/>
  <c r="A692" i="4"/>
  <c r="B492" i="4"/>
  <c r="A776" i="4"/>
  <c r="B576" i="4"/>
  <c r="B426" i="4"/>
  <c r="A828" i="4"/>
  <c r="B828" i="4" s="1"/>
  <c r="B628" i="4"/>
  <c r="B437" i="4"/>
  <c r="AM56" i="5"/>
  <c r="AJ56" i="5"/>
  <c r="AM80" i="5"/>
  <c r="AJ80" i="5"/>
  <c r="A896" i="4"/>
  <c r="B896" i="4" s="1"/>
  <c r="B696" i="4"/>
  <c r="A716" i="4"/>
  <c r="B516" i="4"/>
  <c r="AM164" i="5"/>
  <c r="AJ164" i="5"/>
  <c r="A980" i="4"/>
  <c r="B980" i="4" s="1"/>
  <c r="B780" i="4"/>
  <c r="A852" i="4"/>
  <c r="B852" i="4" s="1"/>
  <c r="B652" i="4"/>
  <c r="AM14" i="5"/>
  <c r="AJ14" i="5"/>
  <c r="AM23" i="5"/>
  <c r="AJ23" i="5"/>
  <c r="AJ25" i="5"/>
  <c r="AM25" i="5"/>
  <c r="A839" i="4"/>
  <c r="B839" i="4" s="1"/>
  <c r="B639" i="4"/>
  <c r="AJ104" i="5"/>
  <c r="AM104" i="5"/>
  <c r="A800" i="4"/>
  <c r="B600" i="4"/>
  <c r="AM15" i="5"/>
  <c r="AJ15" i="5"/>
  <c r="AM27" i="5"/>
  <c r="AJ27" i="5"/>
  <c r="AM39" i="5"/>
  <c r="AJ39" i="5"/>
  <c r="AM51" i="5"/>
  <c r="AJ51" i="5"/>
  <c r="A863" i="4"/>
  <c r="B863" i="4" s="1"/>
  <c r="B663" i="4"/>
  <c r="AM63" i="5"/>
  <c r="AJ63" i="5"/>
  <c r="A875" i="4"/>
  <c r="B875" i="4" s="1"/>
  <c r="B675" i="4"/>
  <c r="AM75" i="5"/>
  <c r="AJ75" i="5"/>
  <c r="A887" i="4"/>
  <c r="B887" i="4" s="1"/>
  <c r="B687" i="4"/>
  <c r="AJ87" i="5"/>
  <c r="AM87" i="5"/>
  <c r="A899" i="4"/>
  <c r="B899" i="4" s="1"/>
  <c r="B699" i="4"/>
  <c r="AM99" i="5"/>
  <c r="AJ99" i="5"/>
  <c r="A911" i="4"/>
  <c r="B911" i="4" s="1"/>
  <c r="B711" i="4"/>
  <c r="AM111" i="5"/>
  <c r="AJ111" i="5"/>
  <c r="A923" i="4"/>
  <c r="B923" i="4" s="1"/>
  <c r="B723" i="4"/>
  <c r="AJ123" i="5"/>
  <c r="AM123" i="5"/>
  <c r="A935" i="4"/>
  <c r="B935" i="4" s="1"/>
  <c r="B735" i="4"/>
  <c r="AJ135" i="5"/>
  <c r="AM135" i="5"/>
  <c r="A947" i="4"/>
  <c r="B947" i="4" s="1"/>
  <c r="B747" i="4"/>
  <c r="AJ147" i="5"/>
  <c r="AM147" i="5"/>
  <c r="A959" i="4"/>
  <c r="B959" i="4" s="1"/>
  <c r="B759" i="4"/>
  <c r="AM159" i="5"/>
  <c r="AJ159" i="5"/>
  <c r="A971" i="4"/>
  <c r="B971" i="4" s="1"/>
  <c r="B771" i="4"/>
  <c r="AM171" i="5"/>
  <c r="AJ171" i="5"/>
  <c r="A983" i="4"/>
  <c r="B983" i="4" s="1"/>
  <c r="B783" i="4"/>
  <c r="AJ183" i="5"/>
  <c r="AM183" i="5"/>
  <c r="A995" i="4"/>
  <c r="B995" i="4" s="1"/>
  <c r="B795" i="4"/>
  <c r="AZ18" i="5"/>
  <c r="AZ27" i="5"/>
  <c r="AZ42" i="5"/>
  <c r="AZ44" i="5"/>
  <c r="B674" i="4"/>
  <c r="B427" i="4"/>
  <c r="AJ22" i="5"/>
  <c r="AM22" i="5"/>
  <c r="B439" i="4"/>
  <c r="AJ34" i="5"/>
  <c r="AM34" i="5"/>
  <c r="B451" i="4"/>
  <c r="AM46" i="5"/>
  <c r="AJ46" i="5"/>
  <c r="A858" i="4"/>
  <c r="B858" i="4" s="1"/>
  <c r="B658" i="4"/>
  <c r="B463" i="4"/>
  <c r="AM58" i="5"/>
  <c r="AJ58" i="5"/>
  <c r="A870" i="4"/>
  <c r="B870" i="4" s="1"/>
  <c r="B670" i="4"/>
  <c r="B475" i="4"/>
  <c r="AJ70" i="5"/>
  <c r="AM70" i="5"/>
  <c r="A882" i="4"/>
  <c r="B882" i="4" s="1"/>
  <c r="B682" i="4"/>
  <c r="B487" i="4"/>
  <c r="AM82" i="5"/>
  <c r="AJ82" i="5"/>
  <c r="A894" i="4"/>
  <c r="B894" i="4" s="1"/>
  <c r="B694" i="4"/>
  <c r="B499" i="4"/>
  <c r="AM94" i="5"/>
  <c r="AJ94" i="5"/>
  <c r="A906" i="4"/>
  <c r="B906" i="4" s="1"/>
  <c r="B706" i="4"/>
  <c r="AM106" i="5"/>
  <c r="AJ106" i="5"/>
  <c r="A918" i="4"/>
  <c r="B918" i="4" s="1"/>
  <c r="B718" i="4"/>
  <c r="AM118" i="5"/>
  <c r="AJ118" i="5"/>
  <c r="A930" i="4"/>
  <c r="B930" i="4" s="1"/>
  <c r="B730" i="4"/>
  <c r="AM130" i="5"/>
  <c r="AJ130" i="5"/>
  <c r="A942" i="4"/>
  <c r="B942" i="4" s="1"/>
  <c r="B742" i="4"/>
  <c r="AM142" i="5"/>
  <c r="AJ142" i="5"/>
  <c r="A954" i="4"/>
  <c r="B954" i="4" s="1"/>
  <c r="B754" i="4"/>
  <c r="AM154" i="5"/>
  <c r="AJ154" i="5"/>
  <c r="A966" i="4"/>
  <c r="B966" i="4" s="1"/>
  <c r="B766" i="4"/>
  <c r="AM166" i="5"/>
  <c r="AJ166" i="5"/>
  <c r="A978" i="4"/>
  <c r="B978" i="4" s="1"/>
  <c r="B778" i="4"/>
  <c r="AJ178" i="5"/>
  <c r="AM178" i="5"/>
  <c r="A990" i="4"/>
  <c r="B990" i="4" s="1"/>
  <c r="B790" i="4"/>
  <c r="AJ190" i="5"/>
  <c r="AM190" i="5"/>
  <c r="AZ57" i="5"/>
  <c r="A672" i="4"/>
  <c r="A681" i="4"/>
  <c r="AZ110" i="5"/>
  <c r="B725" i="4"/>
  <c r="A732" i="4"/>
  <c r="AZ182" i="5"/>
  <c r="B797" i="4"/>
  <c r="C824" i="4"/>
  <c r="AS16" i="5" s="1"/>
  <c r="G834" i="4"/>
  <c r="E852" i="4"/>
  <c r="C852" i="4"/>
  <c r="AS44" i="5" s="1"/>
  <c r="E876" i="4"/>
  <c r="C876" i="4"/>
  <c r="AS68" i="5" s="1"/>
  <c r="D902" i="4"/>
  <c r="AJ89" i="5"/>
  <c r="AM89" i="5"/>
  <c r="AM101" i="5"/>
  <c r="AJ101" i="5"/>
  <c r="AJ113" i="5"/>
  <c r="AM113" i="5"/>
  <c r="AJ125" i="5"/>
  <c r="AM125" i="5"/>
  <c r="AM137" i="5"/>
  <c r="AJ137" i="5"/>
  <c r="AM149" i="5"/>
  <c r="AJ149" i="5"/>
  <c r="AJ161" i="5"/>
  <c r="AM161" i="5"/>
  <c r="AM173" i="5"/>
  <c r="AJ173" i="5"/>
  <c r="AM185" i="5"/>
  <c r="AJ185" i="5"/>
  <c r="AZ20" i="5"/>
  <c r="AZ29" i="5"/>
  <c r="G847" i="4"/>
  <c r="E847" i="4"/>
  <c r="AM36" i="5"/>
  <c r="AJ36" i="5"/>
  <c r="AM48" i="5"/>
  <c r="AJ48" i="5"/>
  <c r="AJ60" i="5"/>
  <c r="AM60" i="5"/>
  <c r="AM72" i="5"/>
  <c r="AJ72" i="5"/>
  <c r="AJ84" i="5"/>
  <c r="AM84" i="5"/>
  <c r="B501" i="4"/>
  <c r="AM96" i="5"/>
  <c r="AJ96" i="5"/>
  <c r="B513" i="4"/>
  <c r="AM108" i="5"/>
  <c r="AJ108" i="5"/>
  <c r="B525" i="4"/>
  <c r="AM120" i="5"/>
  <c r="AJ120" i="5"/>
  <c r="B537" i="4"/>
  <c r="AM132" i="5"/>
  <c r="AJ132" i="5"/>
  <c r="B549" i="4"/>
  <c r="AM144" i="5"/>
  <c r="AJ144" i="5"/>
  <c r="B561" i="4"/>
  <c r="AJ156" i="5"/>
  <c r="AM156" i="5"/>
  <c r="B573" i="4"/>
  <c r="AJ168" i="5"/>
  <c r="AM168" i="5"/>
  <c r="B585" i="4"/>
  <c r="AM180" i="5"/>
  <c r="AJ180" i="5"/>
  <c r="B597" i="4"/>
  <c r="AJ192" i="5"/>
  <c r="AM192" i="5"/>
  <c r="AZ15" i="5"/>
  <c r="AZ22" i="5"/>
  <c r="AZ33" i="5"/>
  <c r="A645" i="4"/>
  <c r="AZ62" i="5"/>
  <c r="AZ71" i="5"/>
  <c r="AZ122" i="5"/>
  <c r="B737" i="4"/>
  <c r="A744" i="4"/>
  <c r="G823" i="4"/>
  <c r="C823" i="4"/>
  <c r="AS15" i="5" s="1"/>
  <c r="C825" i="4"/>
  <c r="AS17" i="5" s="1"/>
  <c r="G825" i="4"/>
  <c r="F825" i="4"/>
  <c r="E825" i="4"/>
  <c r="D825" i="4"/>
  <c r="G843" i="4"/>
  <c r="E843" i="4"/>
  <c r="AM19" i="5"/>
  <c r="AJ19" i="5"/>
  <c r="AJ31" i="5"/>
  <c r="AM31" i="5"/>
  <c r="B448" i="4"/>
  <c r="AJ43" i="5"/>
  <c r="AM43" i="5"/>
  <c r="B460" i="4"/>
  <c r="AM55" i="5"/>
  <c r="AJ55" i="5"/>
  <c r="A867" i="4"/>
  <c r="B867" i="4" s="1"/>
  <c r="B667" i="4"/>
  <c r="AM67" i="5"/>
  <c r="AJ67" i="5"/>
  <c r="A879" i="4"/>
  <c r="B879" i="4" s="1"/>
  <c r="B679" i="4"/>
  <c r="B484" i="4"/>
  <c r="AJ79" i="5"/>
  <c r="AM79" i="5"/>
  <c r="A891" i="4"/>
  <c r="B891" i="4" s="1"/>
  <c r="B691" i="4"/>
  <c r="B496" i="4"/>
  <c r="AM91" i="5"/>
  <c r="AJ91" i="5"/>
  <c r="A903" i="4"/>
  <c r="B903" i="4" s="1"/>
  <c r="B703" i="4"/>
  <c r="B508" i="4"/>
  <c r="AJ103" i="5"/>
  <c r="AM103" i="5"/>
  <c r="A915" i="4"/>
  <c r="B915" i="4" s="1"/>
  <c r="B715" i="4"/>
  <c r="AJ115" i="5"/>
  <c r="AM115" i="5"/>
  <c r="A927" i="4"/>
  <c r="B927" i="4" s="1"/>
  <c r="B727" i="4"/>
  <c r="AM127" i="5"/>
  <c r="AJ127" i="5"/>
  <c r="A939" i="4"/>
  <c r="B939" i="4" s="1"/>
  <c r="B739" i="4"/>
  <c r="AM139" i="5"/>
  <c r="AJ139" i="5"/>
  <c r="A951" i="4"/>
  <c r="B951" i="4" s="1"/>
  <c r="B751" i="4"/>
  <c r="B556" i="4"/>
  <c r="AM151" i="5"/>
  <c r="AJ151" i="5"/>
  <c r="A963" i="4"/>
  <c r="B963" i="4" s="1"/>
  <c r="B763" i="4"/>
  <c r="B568" i="4"/>
  <c r="AM163" i="5"/>
  <c r="AJ163" i="5"/>
  <c r="A975" i="4"/>
  <c r="B975" i="4" s="1"/>
  <c r="B775" i="4"/>
  <c r="B580" i="4"/>
  <c r="AM175" i="5"/>
  <c r="AJ175" i="5"/>
  <c r="A987" i="4"/>
  <c r="B987" i="4" s="1"/>
  <c r="B787" i="4"/>
  <c r="AJ187" i="5"/>
  <c r="AM187" i="5"/>
  <c r="A999" i="4"/>
  <c r="B999" i="4" s="1"/>
  <c r="B799" i="4"/>
  <c r="AZ24" i="5"/>
  <c r="AZ35" i="5"/>
  <c r="B647" i="4"/>
  <c r="A657" i="4"/>
  <c r="E834" i="4"/>
  <c r="D834" i="4"/>
  <c r="E882" i="4"/>
  <c r="G882" i="4"/>
  <c r="D882" i="4"/>
  <c r="AM26" i="5"/>
  <c r="AJ26" i="5"/>
  <c r="AM38" i="5"/>
  <c r="AJ38" i="5"/>
  <c r="AM50" i="5"/>
  <c r="AJ50" i="5"/>
  <c r="AM62" i="5"/>
  <c r="AJ62" i="5"/>
  <c r="AM74" i="5"/>
  <c r="AJ74" i="5"/>
  <c r="A886" i="4"/>
  <c r="B886" i="4" s="1"/>
  <c r="B686" i="4"/>
  <c r="AM86" i="5"/>
  <c r="AJ86" i="5"/>
  <c r="A898" i="4"/>
  <c r="B898" i="4" s="1"/>
  <c r="B698" i="4"/>
  <c r="AM98" i="5"/>
  <c r="AJ98" i="5"/>
  <c r="A910" i="4"/>
  <c r="B910" i="4" s="1"/>
  <c r="B710" i="4"/>
  <c r="AM110" i="5"/>
  <c r="AJ110" i="5"/>
  <c r="A922" i="4"/>
  <c r="B922" i="4" s="1"/>
  <c r="B722" i="4"/>
  <c r="AM122" i="5"/>
  <c r="AJ122" i="5"/>
  <c r="A934" i="4"/>
  <c r="B934" i="4" s="1"/>
  <c r="B734" i="4"/>
  <c r="AM134" i="5"/>
  <c r="AJ134" i="5"/>
  <c r="A946" i="4"/>
  <c r="B946" i="4" s="1"/>
  <c r="B746" i="4"/>
  <c r="AJ146" i="5"/>
  <c r="AM146" i="5"/>
  <c r="A958" i="4"/>
  <c r="B958" i="4" s="1"/>
  <c r="B758" i="4"/>
  <c r="AM158" i="5"/>
  <c r="AJ158" i="5"/>
  <c r="A970" i="4"/>
  <c r="B970" i="4" s="1"/>
  <c r="B770" i="4"/>
  <c r="AJ170" i="5"/>
  <c r="AM170" i="5"/>
  <c r="A982" i="4"/>
  <c r="B982" i="4" s="1"/>
  <c r="B782" i="4"/>
  <c r="AM182" i="5"/>
  <c r="AJ182" i="5"/>
  <c r="A994" i="4"/>
  <c r="B994" i="4" s="1"/>
  <c r="B794" i="4"/>
  <c r="AZ17" i="5"/>
  <c r="AZ26" i="5"/>
  <c r="AZ39" i="5"/>
  <c r="B651" i="4"/>
  <c r="AZ134" i="5"/>
  <c r="B749" i="4"/>
  <c r="G826" i="4"/>
  <c r="F845" i="4"/>
  <c r="G925" i="4"/>
  <c r="C925" i="4"/>
  <c r="AS117" i="5" s="1"/>
  <c r="AJ33" i="5"/>
  <c r="AM33" i="5"/>
  <c r="AJ45" i="5"/>
  <c r="AM45" i="5"/>
  <c r="AM57" i="5"/>
  <c r="AJ57" i="5"/>
  <c r="AM69" i="5"/>
  <c r="AJ69" i="5"/>
  <c r="AM81" i="5"/>
  <c r="AJ81" i="5"/>
  <c r="B693" i="4"/>
  <c r="A893" i="4"/>
  <c r="B893" i="4" s="1"/>
  <c r="AM93" i="5"/>
  <c r="AJ93" i="5"/>
  <c r="A905" i="4"/>
  <c r="B905" i="4" s="1"/>
  <c r="B705" i="4"/>
  <c r="AM105" i="5"/>
  <c r="AJ105" i="5"/>
  <c r="A917" i="4"/>
  <c r="B917" i="4" s="1"/>
  <c r="B717" i="4"/>
  <c r="AM117" i="5"/>
  <c r="AJ117" i="5"/>
  <c r="A929" i="4"/>
  <c r="B929" i="4" s="1"/>
  <c r="B729" i="4"/>
  <c r="AJ129" i="5"/>
  <c r="AM129" i="5"/>
  <c r="A941" i="4"/>
  <c r="B941" i="4" s="1"/>
  <c r="B741" i="4"/>
  <c r="AM141" i="5"/>
  <c r="AJ141" i="5"/>
  <c r="A953" i="4"/>
  <c r="B953" i="4" s="1"/>
  <c r="B753" i="4"/>
  <c r="AM153" i="5"/>
  <c r="AJ153" i="5"/>
  <c r="A965" i="4"/>
  <c r="B965" i="4" s="1"/>
  <c r="B765" i="4"/>
  <c r="AM165" i="5"/>
  <c r="AJ165" i="5"/>
  <c r="A977" i="4"/>
  <c r="B977" i="4" s="1"/>
  <c r="B777" i="4"/>
  <c r="AM177" i="5"/>
  <c r="AJ177" i="5"/>
  <c r="A989" i="4"/>
  <c r="B989" i="4" s="1"/>
  <c r="B789" i="4"/>
  <c r="AM189" i="5"/>
  <c r="AJ189" i="5"/>
  <c r="AZ45" i="5"/>
  <c r="AZ47" i="5"/>
  <c r="F881" i="4"/>
  <c r="D881" i="4"/>
  <c r="AM16" i="5"/>
  <c r="AJ16" i="5"/>
  <c r="AM28" i="5"/>
  <c r="AJ28" i="5"/>
  <c r="AM40" i="5"/>
  <c r="AJ40" i="5"/>
  <c r="AJ52" i="5"/>
  <c r="AM52" i="5"/>
  <c r="A864" i="4"/>
  <c r="B864" i="4" s="1"/>
  <c r="B664" i="4"/>
  <c r="B469" i="4"/>
  <c r="AM64" i="5"/>
  <c r="AJ64" i="5"/>
  <c r="A876" i="4"/>
  <c r="B876" i="4" s="1"/>
  <c r="B676" i="4"/>
  <c r="AJ76" i="5"/>
  <c r="AM76" i="5"/>
  <c r="A888" i="4"/>
  <c r="B888" i="4" s="1"/>
  <c r="B688" i="4"/>
  <c r="B493" i="4"/>
  <c r="AM88" i="5"/>
  <c r="AJ88" i="5"/>
  <c r="B700" i="4"/>
  <c r="A900" i="4"/>
  <c r="B900" i="4" s="1"/>
  <c r="B505" i="4"/>
  <c r="AM100" i="5"/>
  <c r="AJ100" i="5"/>
  <c r="A912" i="4"/>
  <c r="B912" i="4" s="1"/>
  <c r="B712" i="4"/>
  <c r="B517" i="4"/>
  <c r="AM112" i="5"/>
  <c r="AJ112" i="5"/>
  <c r="A924" i="4"/>
  <c r="B924" i="4" s="1"/>
  <c r="B724" i="4"/>
  <c r="B529" i="4"/>
  <c r="AM124" i="5"/>
  <c r="AJ124" i="5"/>
  <c r="A936" i="4"/>
  <c r="B936" i="4" s="1"/>
  <c r="B736" i="4"/>
  <c r="B541" i="4"/>
  <c r="AM136" i="5"/>
  <c r="AJ136" i="5"/>
  <c r="A948" i="4"/>
  <c r="B948" i="4" s="1"/>
  <c r="B748" i="4"/>
  <c r="B553" i="4"/>
  <c r="AM148" i="5"/>
  <c r="AJ148" i="5"/>
  <c r="A960" i="4"/>
  <c r="B960" i="4" s="1"/>
  <c r="B760" i="4"/>
  <c r="B565" i="4"/>
  <c r="AM160" i="5"/>
  <c r="AJ160" i="5"/>
  <c r="A972" i="4"/>
  <c r="B972" i="4" s="1"/>
  <c r="B772" i="4"/>
  <c r="B577" i="4"/>
  <c r="AM172" i="5"/>
  <c r="AJ172" i="5"/>
  <c r="A984" i="4"/>
  <c r="B984" i="4" s="1"/>
  <c r="B784" i="4"/>
  <c r="B589" i="4"/>
  <c r="AM184" i="5"/>
  <c r="AJ184" i="5"/>
  <c r="A996" i="4"/>
  <c r="B996" i="4" s="1"/>
  <c r="B796" i="4"/>
  <c r="B638" i="4"/>
  <c r="AZ74" i="5"/>
  <c r="AZ146" i="5"/>
  <c r="B761" i="4"/>
  <c r="G831" i="4"/>
  <c r="E831" i="4"/>
  <c r="D831" i="4"/>
  <c r="D853" i="4"/>
  <c r="G854" i="4"/>
  <c r="E854" i="4"/>
  <c r="D854" i="4"/>
  <c r="E864" i="4"/>
  <c r="C864" i="4"/>
  <c r="AS56" i="5" s="1"/>
  <c r="G921" i="4"/>
  <c r="D921" i="4"/>
  <c r="AM35" i="5"/>
  <c r="AJ35" i="5"/>
  <c r="AM47" i="5"/>
  <c r="AJ47" i="5"/>
  <c r="A859" i="4"/>
  <c r="B859" i="4" s="1"/>
  <c r="B659" i="4"/>
  <c r="AM59" i="5"/>
  <c r="AJ59" i="5"/>
  <c r="A871" i="4"/>
  <c r="B871" i="4" s="1"/>
  <c r="B671" i="4"/>
  <c r="AJ71" i="5"/>
  <c r="AM71" i="5"/>
  <c r="A883" i="4"/>
  <c r="B883" i="4" s="1"/>
  <c r="B683" i="4"/>
  <c r="AM83" i="5"/>
  <c r="AJ83" i="5"/>
  <c r="A895" i="4"/>
  <c r="B895" i="4" s="1"/>
  <c r="B695" i="4"/>
  <c r="AM95" i="5"/>
  <c r="AJ95" i="5"/>
  <c r="A907" i="4"/>
  <c r="B907" i="4" s="1"/>
  <c r="B707" i="4"/>
  <c r="AM107" i="5"/>
  <c r="AJ107" i="5"/>
  <c r="A919" i="4"/>
  <c r="B919" i="4" s="1"/>
  <c r="B719" i="4"/>
  <c r="AM119" i="5"/>
  <c r="AJ119" i="5"/>
  <c r="A931" i="4"/>
  <c r="B931" i="4" s="1"/>
  <c r="B731" i="4"/>
  <c r="AM131" i="5"/>
  <c r="AJ131" i="5"/>
  <c r="A943" i="4"/>
  <c r="B943" i="4" s="1"/>
  <c r="B743" i="4"/>
  <c r="AM143" i="5"/>
  <c r="AJ143" i="5"/>
  <c r="A955" i="4"/>
  <c r="B955" i="4" s="1"/>
  <c r="B755" i="4"/>
  <c r="AJ155" i="5"/>
  <c r="AM155" i="5"/>
  <c r="A967" i="4"/>
  <c r="B967" i="4" s="1"/>
  <c r="B767" i="4"/>
  <c r="AM167" i="5"/>
  <c r="AJ167" i="5"/>
  <c r="A979" i="4"/>
  <c r="B979" i="4" s="1"/>
  <c r="B779" i="4"/>
  <c r="AM179" i="5"/>
  <c r="AJ179" i="5"/>
  <c r="A991" i="4"/>
  <c r="B991" i="4" s="1"/>
  <c r="B791" i="4"/>
  <c r="AJ191" i="5"/>
  <c r="AM191" i="5"/>
  <c r="AQ14" i="5"/>
  <c r="AI13" i="5"/>
  <c r="AI6" i="5"/>
  <c r="AI5" i="5"/>
  <c r="AI4" i="5"/>
  <c r="AI3" i="5"/>
  <c r="AZ21" i="5"/>
  <c r="AZ30" i="5"/>
  <c r="B662" i="4"/>
  <c r="G832" i="4"/>
  <c r="E836" i="4"/>
  <c r="D836" i="4"/>
  <c r="C836" i="4"/>
  <c r="AS28" i="5" s="1"/>
  <c r="E845" i="4"/>
  <c r="D845" i="4"/>
  <c r="E850" i="4"/>
  <c r="E888" i="4"/>
  <c r="C888" i="4"/>
  <c r="AS80" i="5" s="1"/>
  <c r="AM18" i="5"/>
  <c r="AJ18" i="5"/>
  <c r="AM30" i="5"/>
  <c r="AJ30" i="5"/>
  <c r="B447" i="4"/>
  <c r="AM42" i="5"/>
  <c r="AJ42" i="5"/>
  <c r="B459" i="4"/>
  <c r="AJ54" i="5"/>
  <c r="AM54" i="5"/>
  <c r="A866" i="4"/>
  <c r="B866" i="4" s="1"/>
  <c r="B666" i="4"/>
  <c r="B471" i="4"/>
  <c r="AJ66" i="5"/>
  <c r="AM66" i="5"/>
  <c r="A878" i="4"/>
  <c r="B878" i="4" s="1"/>
  <c r="B678" i="4"/>
  <c r="B483" i="4"/>
  <c r="AJ78" i="5"/>
  <c r="AM78" i="5"/>
  <c r="A890" i="4"/>
  <c r="B890" i="4" s="1"/>
  <c r="B690" i="4"/>
  <c r="B495" i="4"/>
  <c r="AM90" i="5"/>
  <c r="AJ90" i="5"/>
  <c r="A902" i="4"/>
  <c r="B902" i="4" s="1"/>
  <c r="B702" i="4"/>
  <c r="B507" i="4"/>
  <c r="AM102" i="5"/>
  <c r="AJ102" i="5"/>
  <c r="A914" i="4"/>
  <c r="B914" i="4" s="1"/>
  <c r="B714" i="4"/>
  <c r="B519" i="4"/>
  <c r="AM114" i="5"/>
  <c r="AJ114" i="5"/>
  <c r="A926" i="4"/>
  <c r="B926" i="4" s="1"/>
  <c r="B726" i="4"/>
  <c r="B531" i="4"/>
  <c r="AJ126" i="5"/>
  <c r="AM126" i="5"/>
  <c r="A938" i="4"/>
  <c r="B938" i="4" s="1"/>
  <c r="B738" i="4"/>
  <c r="B543" i="4"/>
  <c r="AM138" i="5"/>
  <c r="AJ138" i="5"/>
  <c r="A950" i="4"/>
  <c r="B950" i="4" s="1"/>
  <c r="B750" i="4"/>
  <c r="B555" i="4"/>
  <c r="AM150" i="5"/>
  <c r="AJ150" i="5"/>
  <c r="A962" i="4"/>
  <c r="B962" i="4" s="1"/>
  <c r="B762" i="4"/>
  <c r="B567" i="4"/>
  <c r="AJ162" i="5"/>
  <c r="AM162" i="5"/>
  <c r="A974" i="4"/>
  <c r="B974" i="4" s="1"/>
  <c r="B774" i="4"/>
  <c r="B579" i="4"/>
  <c r="AM174" i="5"/>
  <c r="AJ174" i="5"/>
  <c r="A986" i="4"/>
  <c r="B986" i="4" s="1"/>
  <c r="B786" i="4"/>
  <c r="B591" i="4"/>
  <c r="AJ186" i="5"/>
  <c r="AM186" i="5"/>
  <c r="A998" i="4"/>
  <c r="B998" i="4" s="1"/>
  <c r="B798" i="4"/>
  <c r="AZ23" i="5"/>
  <c r="AZ32" i="5"/>
  <c r="AZ86" i="5"/>
  <c r="B701" i="4"/>
  <c r="AZ158" i="5"/>
  <c r="B773" i="4"/>
  <c r="G822" i="4"/>
  <c r="E822" i="4"/>
  <c r="D822" i="4"/>
  <c r="G824" i="4"/>
  <c r="E824" i="4"/>
  <c r="G837" i="4"/>
  <c r="F841" i="4"/>
  <c r="E841" i="4"/>
  <c r="G842" i="4"/>
  <c r="E870" i="4"/>
  <c r="G870" i="4"/>
  <c r="D870" i="4"/>
  <c r="F917" i="4"/>
  <c r="D917" i="4"/>
  <c r="AM37" i="5"/>
  <c r="AJ37" i="5"/>
  <c r="AM49" i="5"/>
  <c r="AJ49" i="5"/>
  <c r="B661" i="4"/>
  <c r="A861" i="4"/>
  <c r="B861" i="4" s="1"/>
  <c r="AJ61" i="5"/>
  <c r="AM61" i="5"/>
  <c r="A873" i="4"/>
  <c r="B873" i="4" s="1"/>
  <c r="B673" i="4"/>
  <c r="AM73" i="5"/>
  <c r="AJ73" i="5"/>
  <c r="A885" i="4"/>
  <c r="B885" i="4" s="1"/>
  <c r="B685" i="4"/>
  <c r="AM85" i="5"/>
  <c r="AJ85" i="5"/>
  <c r="B697" i="4"/>
  <c r="A897" i="4"/>
  <c r="B897" i="4" s="1"/>
  <c r="AJ97" i="5"/>
  <c r="AM97" i="5"/>
  <c r="A909" i="4"/>
  <c r="B909" i="4" s="1"/>
  <c r="B709" i="4"/>
  <c r="AM109" i="5"/>
  <c r="AJ109" i="5"/>
  <c r="B721" i="4"/>
  <c r="A921" i="4"/>
  <c r="B921" i="4" s="1"/>
  <c r="AM121" i="5"/>
  <c r="AJ121" i="5"/>
  <c r="A933" i="4"/>
  <c r="B933" i="4" s="1"/>
  <c r="B733" i="4"/>
  <c r="AJ133" i="5"/>
  <c r="AM133" i="5"/>
  <c r="A945" i="4"/>
  <c r="B945" i="4" s="1"/>
  <c r="B745" i="4"/>
  <c r="AJ145" i="5"/>
  <c r="AM145" i="5"/>
  <c r="A957" i="4"/>
  <c r="B957" i="4" s="1"/>
  <c r="B757" i="4"/>
  <c r="AM157" i="5"/>
  <c r="AJ157" i="5"/>
  <c r="A969" i="4"/>
  <c r="B969" i="4" s="1"/>
  <c r="B769" i="4"/>
  <c r="AM169" i="5"/>
  <c r="AJ169" i="5"/>
  <c r="A981" i="4"/>
  <c r="B981" i="4" s="1"/>
  <c r="B781" i="4"/>
  <c r="AJ181" i="5"/>
  <c r="AM181" i="5"/>
  <c r="A993" i="4"/>
  <c r="B993" i="4" s="1"/>
  <c r="B793" i="4"/>
  <c r="AL6" i="5"/>
  <c r="AL7" i="5" s="1"/>
  <c r="AL5" i="5"/>
  <c r="AL4" i="5"/>
  <c r="AL3" i="5"/>
  <c r="AT14" i="5"/>
  <c r="AZ16" i="5"/>
  <c r="AZ34" i="5"/>
  <c r="AZ36" i="5"/>
  <c r="AZ50" i="5"/>
  <c r="E823" i="4"/>
  <c r="G828" i="4"/>
  <c r="F828" i="4"/>
  <c r="E828" i="4"/>
  <c r="D828" i="4"/>
  <c r="C828" i="4"/>
  <c r="AS20" i="5" s="1"/>
  <c r="F897" i="4"/>
  <c r="D897" i="4"/>
  <c r="AZ69" i="5"/>
  <c r="AZ81" i="5"/>
  <c r="AZ93" i="5"/>
  <c r="AZ105" i="5"/>
  <c r="AZ117" i="5"/>
  <c r="AZ129" i="5"/>
  <c r="AZ141" i="5"/>
  <c r="AZ153" i="5"/>
  <c r="AZ165" i="5"/>
  <c r="AZ177" i="5"/>
  <c r="AZ189" i="5"/>
  <c r="E827" i="4"/>
  <c r="E830" i="4"/>
  <c r="E835" i="4"/>
  <c r="G840" i="4"/>
  <c r="F840" i="4"/>
  <c r="E842" i="4"/>
  <c r="E846" i="4"/>
  <c r="C850" i="4"/>
  <c r="AS42" i="5" s="1"/>
  <c r="F855" i="4"/>
  <c r="E855" i="4"/>
  <c r="D855" i="4"/>
  <c r="C855" i="4"/>
  <c r="AS47" i="5" s="1"/>
  <c r="C862" i="4"/>
  <c r="AS54" i="5" s="1"/>
  <c r="D865" i="4"/>
  <c r="G892" i="4"/>
  <c r="C902" i="4"/>
  <c r="AS94" i="5" s="1"/>
  <c r="F913" i="4"/>
  <c r="D913" i="4"/>
  <c r="F919" i="4"/>
  <c r="F931" i="4"/>
  <c r="D931" i="4"/>
  <c r="C941" i="4"/>
  <c r="AS133" i="5" s="1"/>
  <c r="G992" i="4"/>
  <c r="F992" i="4"/>
  <c r="AZ28" i="5"/>
  <c r="AZ40" i="5"/>
  <c r="AZ52" i="5"/>
  <c r="AZ64" i="5"/>
  <c r="AZ76" i="5"/>
  <c r="AZ88" i="5"/>
  <c r="AZ100" i="5"/>
  <c r="AZ112" i="5"/>
  <c r="AZ124" i="5"/>
  <c r="AZ136" i="5"/>
  <c r="AZ148" i="5"/>
  <c r="AZ160" i="5"/>
  <c r="AZ172" i="5"/>
  <c r="AZ184" i="5"/>
  <c r="F824" i="4"/>
  <c r="C832" i="4"/>
  <c r="AS24" i="5" s="1"/>
  <c r="C833" i="4"/>
  <c r="AS25" i="5" s="1"/>
  <c r="D837" i="4"/>
  <c r="G844" i="4"/>
  <c r="F844" i="4"/>
  <c r="D844" i="4"/>
  <c r="G848" i="4"/>
  <c r="D858" i="4"/>
  <c r="G860" i="4"/>
  <c r="G868" i="4"/>
  <c r="F871" i="4"/>
  <c r="G880" i="4"/>
  <c r="F883" i="4"/>
  <c r="F899" i="4"/>
  <c r="E902" i="4"/>
  <c r="F909" i="4"/>
  <c r="D909" i="4"/>
  <c r="F915" i="4"/>
  <c r="G941" i="4"/>
  <c r="G945" i="4"/>
  <c r="C945" i="4"/>
  <c r="AS137" i="5" s="1"/>
  <c r="AZ83" i="5"/>
  <c r="AZ95" i="5"/>
  <c r="AZ107" i="5"/>
  <c r="AZ119" i="5"/>
  <c r="AZ131" i="5"/>
  <c r="AZ143" i="5"/>
  <c r="AZ155" i="5"/>
  <c r="AZ167" i="5"/>
  <c r="AZ179" i="5"/>
  <c r="AZ191" i="5"/>
  <c r="F827" i="4"/>
  <c r="C830" i="4"/>
  <c r="AS22" i="5" s="1"/>
  <c r="F830" i="4"/>
  <c r="F835" i="4"/>
  <c r="D835" i="4"/>
  <c r="C835" i="4"/>
  <c r="AS27" i="5" s="1"/>
  <c r="C842" i="4"/>
  <c r="AS34" i="5" s="1"/>
  <c r="F842" i="4"/>
  <c r="C846" i="4"/>
  <c r="AS38" i="5" s="1"/>
  <c r="F846" i="4"/>
  <c r="G865" i="4"/>
  <c r="E865" i="4"/>
  <c r="C865" i="4"/>
  <c r="AS57" i="5" s="1"/>
  <c r="E892" i="4"/>
  <c r="C892" i="4"/>
  <c r="AS84" i="5" s="1"/>
  <c r="F905" i="4"/>
  <c r="D905" i="4"/>
  <c r="D937" i="4"/>
  <c r="AZ54" i="5"/>
  <c r="AZ66" i="5"/>
  <c r="AZ78" i="5"/>
  <c r="AZ90" i="5"/>
  <c r="AZ102" i="5"/>
  <c r="AZ114" i="5"/>
  <c r="AZ126" i="5"/>
  <c r="AZ138" i="5"/>
  <c r="AZ150" i="5"/>
  <c r="AZ162" i="5"/>
  <c r="AZ174" i="5"/>
  <c r="AZ186" i="5"/>
  <c r="D823" i="4"/>
  <c r="D826" i="4"/>
  <c r="D829" i="4"/>
  <c r="E832" i="4"/>
  <c r="F837" i="4"/>
  <c r="E839" i="4"/>
  <c r="G853" i="4"/>
  <c r="E853" i="4"/>
  <c r="C853" i="4"/>
  <c r="AS45" i="5" s="1"/>
  <c r="C856" i="4"/>
  <c r="AS48" i="5" s="1"/>
  <c r="E868" i="4"/>
  <c r="E874" i="4"/>
  <c r="E880" i="4"/>
  <c r="E886" i="4"/>
  <c r="F903" i="4"/>
  <c r="F907" i="4"/>
  <c r="G916" i="4"/>
  <c r="E925" i="4"/>
  <c r="AZ37" i="5"/>
  <c r="AZ49" i="5"/>
  <c r="AZ61" i="5"/>
  <c r="AZ73" i="5"/>
  <c r="AZ85" i="5"/>
  <c r="AZ97" i="5"/>
  <c r="AZ109" i="5"/>
  <c r="AZ121" i="5"/>
  <c r="AZ133" i="5"/>
  <c r="AZ145" i="5"/>
  <c r="AZ157" i="5"/>
  <c r="AZ169" i="5"/>
  <c r="AZ181" i="5"/>
  <c r="E826" i="4"/>
  <c r="D841" i="4"/>
  <c r="F851" i="4"/>
  <c r="E851" i="4"/>
  <c r="D851" i="4"/>
  <c r="C851" i="4"/>
  <c r="AS43" i="5" s="1"/>
  <c r="C858" i="4"/>
  <c r="AS50" i="5" s="1"/>
  <c r="F863" i="4"/>
  <c r="G893" i="4"/>
  <c r="E896" i="4"/>
  <c r="C896" i="4"/>
  <c r="AS88" i="5" s="1"/>
  <c r="G900" i="4"/>
  <c r="G912" i="4"/>
  <c r="E920" i="4"/>
  <c r="C920" i="4"/>
  <c r="AS112" i="5" s="1"/>
  <c r="G924" i="4"/>
  <c r="E924" i="4"/>
  <c r="D924" i="4"/>
  <c r="D925" i="4"/>
  <c r="G947" i="4"/>
  <c r="F947" i="4"/>
  <c r="D947" i="4"/>
  <c r="D952" i="4"/>
  <c r="G952" i="4"/>
  <c r="F952" i="4"/>
  <c r="AZ56" i="5"/>
  <c r="AZ68" i="5"/>
  <c r="AZ80" i="5"/>
  <c r="AZ92" i="5"/>
  <c r="AZ104" i="5"/>
  <c r="AZ116" i="5"/>
  <c r="AZ128" i="5"/>
  <c r="AZ140" i="5"/>
  <c r="AZ152" i="5"/>
  <c r="AZ164" i="5"/>
  <c r="AZ176" i="5"/>
  <c r="AZ188" i="5"/>
  <c r="F829" i="4"/>
  <c r="F832" i="4"/>
  <c r="C837" i="4"/>
  <c r="AS29" i="5" s="1"/>
  <c r="F839" i="4"/>
  <c r="D839" i="4"/>
  <c r="C839" i="4"/>
  <c r="AS31" i="5" s="1"/>
  <c r="D849" i="4"/>
  <c r="G856" i="4"/>
  <c r="D861" i="4"/>
  <c r="G872" i="4"/>
  <c r="G884" i="4"/>
  <c r="E916" i="4"/>
  <c r="C916" i="4"/>
  <c r="AS108" i="5" s="1"/>
  <c r="C921" i="4"/>
  <c r="AS113" i="5" s="1"/>
  <c r="G928" i="4"/>
  <c r="E928" i="4"/>
  <c r="E935" i="4"/>
  <c r="G935" i="4"/>
  <c r="F935" i="4"/>
  <c r="D935" i="4"/>
  <c r="C935" i="4"/>
  <c r="AS127" i="5" s="1"/>
  <c r="C939" i="4"/>
  <c r="AS131" i="5" s="1"/>
  <c r="AZ51" i="5"/>
  <c r="AZ63" i="5"/>
  <c r="AZ75" i="5"/>
  <c r="AZ87" i="5"/>
  <c r="AZ99" i="5"/>
  <c r="AZ111" i="5"/>
  <c r="AZ123" i="5"/>
  <c r="AZ135" i="5"/>
  <c r="AZ147" i="5"/>
  <c r="AZ159" i="5"/>
  <c r="AZ171" i="5"/>
  <c r="AZ183" i="5"/>
  <c r="F823" i="4"/>
  <c r="C826" i="4"/>
  <c r="AS18" i="5" s="1"/>
  <c r="F826" i="4"/>
  <c r="C866" i="4"/>
  <c r="AS58" i="5" s="1"/>
  <c r="G869" i="4"/>
  <c r="C878" i="4"/>
  <c r="AS70" i="5" s="1"/>
  <c r="G881" i="4"/>
  <c r="C890" i="4"/>
  <c r="AS82" i="5" s="1"/>
  <c r="G897" i="4"/>
  <c r="E900" i="4"/>
  <c r="C900" i="4"/>
  <c r="AS92" i="5" s="1"/>
  <c r="E912" i="4"/>
  <c r="C912" i="4"/>
  <c r="AS104" i="5" s="1"/>
  <c r="G917" i="4"/>
  <c r="E921" i="4"/>
  <c r="G930" i="4"/>
  <c r="F930" i="4"/>
  <c r="E930" i="4"/>
  <c r="D930" i="4"/>
  <c r="C930" i="4"/>
  <c r="AS122" i="5" s="1"/>
  <c r="F939" i="4"/>
  <c r="AZ46" i="5"/>
  <c r="AZ58" i="5"/>
  <c r="AZ70" i="5"/>
  <c r="AZ82" i="5"/>
  <c r="AZ94" i="5"/>
  <c r="AZ106" i="5"/>
  <c r="AZ118" i="5"/>
  <c r="AZ130" i="5"/>
  <c r="AZ142" i="5"/>
  <c r="AZ154" i="5"/>
  <c r="AZ166" i="5"/>
  <c r="AZ178" i="5"/>
  <c r="AZ190" i="5"/>
  <c r="C829" i="4"/>
  <c r="AS21" i="5" s="1"/>
  <c r="F843" i="4"/>
  <c r="D843" i="4"/>
  <c r="C843" i="4"/>
  <c r="AS35" i="5" s="1"/>
  <c r="F847" i="4"/>
  <c r="D847" i="4"/>
  <c r="C847" i="4"/>
  <c r="AS39" i="5" s="1"/>
  <c r="G849" i="4"/>
  <c r="E849" i="4"/>
  <c r="C849" i="4"/>
  <c r="AS41" i="5" s="1"/>
  <c r="G861" i="4"/>
  <c r="E861" i="4"/>
  <c r="C861" i="4"/>
  <c r="AS53" i="5" s="1"/>
  <c r="E866" i="4"/>
  <c r="E872" i="4"/>
  <c r="E878" i="4"/>
  <c r="E884" i="4"/>
  <c r="E890" i="4"/>
  <c r="D901" i="4"/>
  <c r="E908" i="4"/>
  <c r="C908" i="4"/>
  <c r="AS100" i="5" s="1"/>
  <c r="G913" i="4"/>
  <c r="G931" i="4"/>
  <c r="D939" i="4"/>
  <c r="G968" i="4"/>
  <c r="F968" i="4"/>
  <c r="D968" i="4"/>
  <c r="AZ41" i="5"/>
  <c r="AZ53" i="5"/>
  <c r="AZ65" i="5"/>
  <c r="AZ77" i="5"/>
  <c r="AZ89" i="5"/>
  <c r="AZ101" i="5"/>
  <c r="AZ113" i="5"/>
  <c r="AZ125" i="5"/>
  <c r="AZ137" i="5"/>
  <c r="AZ149" i="5"/>
  <c r="AZ161" i="5"/>
  <c r="AZ173" i="5"/>
  <c r="AZ185" i="5"/>
  <c r="AZ192" i="5"/>
  <c r="C834" i="4"/>
  <c r="AS26" i="5" s="1"/>
  <c r="F834" i="4"/>
  <c r="C841" i="4"/>
  <c r="AS33" i="5" s="1"/>
  <c r="G845" i="4"/>
  <c r="C845" i="4"/>
  <c r="AS37" i="5" s="1"/>
  <c r="C854" i="4"/>
  <c r="AS46" i="5" s="1"/>
  <c r="F859" i="4"/>
  <c r="E859" i="4"/>
  <c r="D859" i="4"/>
  <c r="C859" i="4"/>
  <c r="AS51" i="5" s="1"/>
  <c r="D898" i="4"/>
  <c r="E904" i="4"/>
  <c r="C904" i="4"/>
  <c r="AS96" i="5" s="1"/>
  <c r="G909" i="4"/>
  <c r="D918" i="4"/>
  <c r="D922" i="4"/>
  <c r="C949" i="4"/>
  <c r="AS141" i="5" s="1"/>
  <c r="AZ48" i="5"/>
  <c r="AZ60" i="5"/>
  <c r="AZ72" i="5"/>
  <c r="AZ84" i="5"/>
  <c r="AZ96" i="5"/>
  <c r="AZ108" i="5"/>
  <c r="AZ120" i="5"/>
  <c r="AZ132" i="5"/>
  <c r="AZ144" i="5"/>
  <c r="AZ156" i="5"/>
  <c r="AZ168" i="5"/>
  <c r="AZ180" i="5"/>
  <c r="F831" i="4"/>
  <c r="C831" i="4"/>
  <c r="AS23" i="5" s="1"/>
  <c r="D833" i="4"/>
  <c r="G836" i="4"/>
  <c r="F836" i="4"/>
  <c r="C840" i="4"/>
  <c r="AS32" i="5" s="1"/>
  <c r="D850" i="4"/>
  <c r="G852" i="4"/>
  <c r="D862" i="4"/>
  <c r="G864" i="4"/>
  <c r="F867" i="4"/>
  <c r="G876" i="4"/>
  <c r="F879" i="4"/>
  <c r="G888" i="4"/>
  <c r="F891" i="4"/>
  <c r="F893" i="4"/>
  <c r="E894" i="4"/>
  <c r="G905" i="4"/>
  <c r="D914" i="4"/>
  <c r="C918" i="4"/>
  <c r="AS110" i="5" s="1"/>
  <c r="AZ19" i="5"/>
  <c r="AZ31" i="5"/>
  <c r="AZ43" i="5"/>
  <c r="AZ55" i="5"/>
  <c r="AZ67" i="5"/>
  <c r="AZ79" i="5"/>
  <c r="AZ91" i="5"/>
  <c r="AZ103" i="5"/>
  <c r="AZ115" i="5"/>
  <c r="AZ127" i="5"/>
  <c r="AZ139" i="5"/>
  <c r="AZ151" i="5"/>
  <c r="AZ163" i="5"/>
  <c r="AZ175" i="5"/>
  <c r="AZ187" i="5"/>
  <c r="C822" i="4"/>
  <c r="AS14" i="5" s="1"/>
  <c r="F822" i="4"/>
  <c r="C827" i="4"/>
  <c r="AS19" i="5" s="1"/>
  <c r="E833" i="4"/>
  <c r="D840" i="4"/>
  <c r="C870" i="4"/>
  <c r="AS62" i="5" s="1"/>
  <c r="G873" i="4"/>
  <c r="C882" i="4"/>
  <c r="AS74" i="5" s="1"/>
  <c r="G885" i="4"/>
  <c r="C898" i="4"/>
  <c r="AS90" i="5" s="1"/>
  <c r="D910" i="4"/>
  <c r="C914" i="4"/>
  <c r="AS106" i="5" s="1"/>
  <c r="E918" i="4"/>
  <c r="G923" i="4"/>
  <c r="F923" i="4"/>
  <c r="E923" i="4"/>
  <c r="D923" i="4"/>
  <c r="C923" i="4"/>
  <c r="AS115" i="5" s="1"/>
  <c r="G927" i="4"/>
  <c r="E927" i="4"/>
  <c r="C927" i="4"/>
  <c r="AS119" i="5" s="1"/>
  <c r="F934" i="4"/>
  <c r="D934" i="4"/>
  <c r="G940" i="4"/>
  <c r="F940" i="4"/>
  <c r="D940" i="4"/>
  <c r="D945" i="4"/>
  <c r="F922" i="4"/>
  <c r="E929" i="4"/>
  <c r="F929" i="4"/>
  <c r="G932" i="4"/>
  <c r="E937" i="4"/>
  <c r="G944" i="4"/>
  <c r="F946" i="4"/>
  <c r="E969" i="4"/>
  <c r="E993" i="4"/>
  <c r="F850" i="4"/>
  <c r="F854" i="4"/>
  <c r="F858" i="4"/>
  <c r="F862" i="4"/>
  <c r="F866" i="4"/>
  <c r="C869" i="4"/>
  <c r="AS61" i="5" s="1"/>
  <c r="F870" i="4"/>
  <c r="C873" i="4"/>
  <c r="AS65" i="5" s="1"/>
  <c r="F874" i="4"/>
  <c r="C877" i="4"/>
  <c r="AS69" i="5" s="1"/>
  <c r="F878" i="4"/>
  <c r="C881" i="4"/>
  <c r="AS73" i="5" s="1"/>
  <c r="F882" i="4"/>
  <c r="C885" i="4"/>
  <c r="AS77" i="5" s="1"/>
  <c r="F886" i="4"/>
  <c r="C889" i="4"/>
  <c r="AS81" i="5" s="1"/>
  <c r="F890" i="4"/>
  <c r="C893" i="4"/>
  <c r="AS85" i="5" s="1"/>
  <c r="F894" i="4"/>
  <c r="C897" i="4"/>
  <c r="AS89" i="5" s="1"/>
  <c r="F898" i="4"/>
  <c r="C901" i="4"/>
  <c r="AS93" i="5" s="1"/>
  <c r="F902" i="4"/>
  <c r="C905" i="4"/>
  <c r="AS97" i="5" s="1"/>
  <c r="F906" i="4"/>
  <c r="C909" i="4"/>
  <c r="AS101" i="5" s="1"/>
  <c r="F910" i="4"/>
  <c r="C913" i="4"/>
  <c r="AS105" i="5" s="1"/>
  <c r="F914" i="4"/>
  <c r="C917" i="4"/>
  <c r="AS109" i="5" s="1"/>
  <c r="F918" i="4"/>
  <c r="G922" i="4"/>
  <c r="C931" i="4"/>
  <c r="AS123" i="5" s="1"/>
  <c r="C932" i="4"/>
  <c r="AS124" i="5" s="1"/>
  <c r="E934" i="4"/>
  <c r="E944" i="4"/>
  <c r="G946" i="4"/>
  <c r="E953" i="4"/>
  <c r="G956" i="4"/>
  <c r="D956" i="4"/>
  <c r="G960" i="4"/>
  <c r="D960" i="4"/>
  <c r="G964" i="4"/>
  <c r="D964" i="4"/>
  <c r="D969" i="4"/>
  <c r="G971" i="4"/>
  <c r="E978" i="4"/>
  <c r="F979" i="4"/>
  <c r="F982" i="4"/>
  <c r="G988" i="4"/>
  <c r="F988" i="4"/>
  <c r="C993" i="4"/>
  <c r="AS185" i="5" s="1"/>
  <c r="D953" i="4"/>
  <c r="C953" i="4"/>
  <c r="AS145" i="5" s="1"/>
  <c r="G953" i="4"/>
  <c r="E869" i="4"/>
  <c r="E873" i="4"/>
  <c r="E877" i="4"/>
  <c r="E881" i="4"/>
  <c r="E885" i="4"/>
  <c r="E889" i="4"/>
  <c r="E893" i="4"/>
  <c r="E897" i="4"/>
  <c r="E901" i="4"/>
  <c r="E905" i="4"/>
  <c r="E909" i="4"/>
  <c r="E913" i="4"/>
  <c r="E917" i="4"/>
  <c r="F925" i="4"/>
  <c r="E931" i="4"/>
  <c r="C938" i="4"/>
  <c r="AS130" i="5" s="1"/>
  <c r="E939" i="4"/>
  <c r="C943" i="4"/>
  <c r="AS135" i="5" s="1"/>
  <c r="D948" i="4"/>
  <c r="D951" i="4"/>
  <c r="D957" i="4"/>
  <c r="C957" i="4"/>
  <c r="AS149" i="5" s="1"/>
  <c r="G957" i="4"/>
  <c r="D961" i="4"/>
  <c r="C961" i="4"/>
  <c r="AS153" i="5" s="1"/>
  <c r="G961" i="4"/>
  <c r="D965" i="4"/>
  <c r="C965" i="4"/>
  <c r="AS157" i="5" s="1"/>
  <c r="G965" i="4"/>
  <c r="G967" i="4"/>
  <c r="E974" i="4"/>
  <c r="F975" i="4"/>
  <c r="G978" i="4"/>
  <c r="G979" i="4"/>
  <c r="G984" i="4"/>
  <c r="F984" i="4"/>
  <c r="C989" i="4"/>
  <c r="AS181" i="5" s="1"/>
  <c r="E941" i="4"/>
  <c r="G950" i="4"/>
  <c r="F950" i="4"/>
  <c r="G955" i="4"/>
  <c r="D955" i="4"/>
  <c r="G959" i="4"/>
  <c r="D959" i="4"/>
  <c r="G963" i="4"/>
  <c r="D963" i="4"/>
  <c r="D848" i="4"/>
  <c r="D852" i="4"/>
  <c r="D856" i="4"/>
  <c r="D860" i="4"/>
  <c r="D864" i="4"/>
  <c r="D868" i="4"/>
  <c r="D872" i="4"/>
  <c r="D876" i="4"/>
  <c r="D880" i="4"/>
  <c r="D884" i="4"/>
  <c r="D888" i="4"/>
  <c r="D892" i="4"/>
  <c r="D896" i="4"/>
  <c r="D900" i="4"/>
  <c r="D904" i="4"/>
  <c r="D908" i="4"/>
  <c r="D912" i="4"/>
  <c r="D916" i="4"/>
  <c r="D920" i="4"/>
  <c r="F921" i="4"/>
  <c r="D927" i="4"/>
  <c r="C928" i="4"/>
  <c r="AS120" i="5" s="1"/>
  <c r="C933" i="4"/>
  <c r="AS125" i="5" s="1"/>
  <c r="C936" i="4"/>
  <c r="AS128" i="5" s="1"/>
  <c r="E970" i="4"/>
  <c r="F971" i="4"/>
  <c r="G974" i="4"/>
  <c r="G975" i="4"/>
  <c r="G980" i="4"/>
  <c r="F980" i="4"/>
  <c r="D980" i="4"/>
  <c r="D985" i="4"/>
  <c r="G994" i="4"/>
  <c r="F995" i="4"/>
  <c r="E936" i="4"/>
  <c r="F938" i="4"/>
  <c r="E951" i="4"/>
  <c r="E971" i="4"/>
  <c r="F848" i="4"/>
  <c r="F852" i="4"/>
  <c r="F856" i="4"/>
  <c r="F860" i="4"/>
  <c r="C863" i="4"/>
  <c r="AS55" i="5" s="1"/>
  <c r="F864" i="4"/>
  <c r="C867" i="4"/>
  <c r="AS59" i="5" s="1"/>
  <c r="F868" i="4"/>
  <c r="C871" i="4"/>
  <c r="AS63" i="5" s="1"/>
  <c r="F872" i="4"/>
  <c r="C875" i="4"/>
  <c r="AS67" i="5" s="1"/>
  <c r="F876" i="4"/>
  <c r="C879" i="4"/>
  <c r="AS71" i="5" s="1"/>
  <c r="F880" i="4"/>
  <c r="C883" i="4"/>
  <c r="AS75" i="5" s="1"/>
  <c r="F884" i="4"/>
  <c r="C887" i="4"/>
  <c r="AS79" i="5" s="1"/>
  <c r="F888" i="4"/>
  <c r="C891" i="4"/>
  <c r="AS83" i="5" s="1"/>
  <c r="F892" i="4"/>
  <c r="C895" i="4"/>
  <c r="AS87" i="5" s="1"/>
  <c r="F896" i="4"/>
  <c r="C899" i="4"/>
  <c r="AS91" i="5" s="1"/>
  <c r="F900" i="4"/>
  <c r="C903" i="4"/>
  <c r="AS95" i="5" s="1"/>
  <c r="F904" i="4"/>
  <c r="C907" i="4"/>
  <c r="AS99" i="5" s="1"/>
  <c r="F908" i="4"/>
  <c r="C911" i="4"/>
  <c r="AS103" i="5" s="1"/>
  <c r="F912" i="4"/>
  <c r="C915" i="4"/>
  <c r="AS107" i="5" s="1"/>
  <c r="F916" i="4"/>
  <c r="C919" i="4"/>
  <c r="AS111" i="5" s="1"/>
  <c r="F920" i="4"/>
  <c r="C924" i="4"/>
  <c r="AS116" i="5" s="1"/>
  <c r="C926" i="4"/>
  <c r="AS118" i="5" s="1"/>
  <c r="C942" i="4"/>
  <c r="AS134" i="5" s="1"/>
  <c r="E943" i="4"/>
  <c r="E945" i="4"/>
  <c r="E949" i="4"/>
  <c r="E954" i="4"/>
  <c r="C955" i="4"/>
  <c r="AS147" i="5" s="1"/>
  <c r="E958" i="4"/>
  <c r="C959" i="4"/>
  <c r="AS151" i="5" s="1"/>
  <c r="E962" i="4"/>
  <c r="C963" i="4"/>
  <c r="AS155" i="5" s="1"/>
  <c r="E966" i="4"/>
  <c r="F967" i="4"/>
  <c r="G970" i="4"/>
  <c r="D971" i="4"/>
  <c r="G976" i="4"/>
  <c r="F976" i="4"/>
  <c r="D976" i="4"/>
  <c r="D981" i="4"/>
  <c r="G990" i="4"/>
  <c r="F991" i="4"/>
  <c r="F994" i="4"/>
  <c r="G995" i="4"/>
  <c r="D863" i="4"/>
  <c r="D867" i="4"/>
  <c r="D871" i="4"/>
  <c r="D875" i="4"/>
  <c r="D879" i="4"/>
  <c r="D883" i="4"/>
  <c r="D887" i="4"/>
  <c r="D891" i="4"/>
  <c r="D895" i="4"/>
  <c r="D899" i="4"/>
  <c r="D903" i="4"/>
  <c r="D907" i="4"/>
  <c r="D911" i="4"/>
  <c r="D915" i="4"/>
  <c r="D919" i="4"/>
  <c r="D926" i="4"/>
  <c r="E933" i="4"/>
  <c r="F933" i="4"/>
  <c r="D942" i="4"/>
  <c r="G949" i="4"/>
  <c r="F955" i="4"/>
  <c r="F959" i="4"/>
  <c r="F963" i="4"/>
  <c r="E967" i="4"/>
  <c r="E977" i="4"/>
  <c r="E863" i="4"/>
  <c r="E867" i="4"/>
  <c r="E871" i="4"/>
  <c r="E875" i="4"/>
  <c r="E879" i="4"/>
  <c r="E883" i="4"/>
  <c r="E887" i="4"/>
  <c r="E891" i="4"/>
  <c r="E895" i="4"/>
  <c r="E899" i="4"/>
  <c r="E903" i="4"/>
  <c r="E907" i="4"/>
  <c r="E911" i="4"/>
  <c r="E915" i="4"/>
  <c r="E919" i="4"/>
  <c r="C922" i="4"/>
  <c r="AS114" i="5" s="1"/>
  <c r="E926" i="4"/>
  <c r="C929" i="4"/>
  <c r="AS121" i="5" s="1"/>
  <c r="D932" i="4"/>
  <c r="C937" i="4"/>
  <c r="AS129" i="5" s="1"/>
  <c r="C940" i="4"/>
  <c r="AS132" i="5" s="1"/>
  <c r="E942" i="4"/>
  <c r="E947" i="4"/>
  <c r="G954" i="4"/>
  <c r="F954" i="4"/>
  <c r="E955" i="4"/>
  <c r="G958" i="4"/>
  <c r="F958" i="4"/>
  <c r="D958" i="4"/>
  <c r="E959" i="4"/>
  <c r="G962" i="4"/>
  <c r="F962" i="4"/>
  <c r="D962" i="4"/>
  <c r="E963" i="4"/>
  <c r="G966" i="4"/>
  <c r="F966" i="4"/>
  <c r="D966" i="4"/>
  <c r="G972" i="4"/>
  <c r="F972" i="4"/>
  <c r="D972" i="4"/>
  <c r="D977" i="4"/>
  <c r="G986" i="4"/>
  <c r="F990" i="4"/>
  <c r="D929" i="4"/>
  <c r="E940" i="4"/>
  <c r="C946" i="4"/>
  <c r="AS138" i="5" s="1"/>
  <c r="C950" i="4"/>
  <c r="AS142" i="5" s="1"/>
  <c r="E952" i="4"/>
  <c r="E968" i="4"/>
  <c r="E973" i="4"/>
  <c r="E992" i="4"/>
  <c r="E997" i="4"/>
  <c r="F937" i="4"/>
  <c r="F941" i="4"/>
  <c r="C944" i="4"/>
  <c r="AS136" i="5" s="1"/>
  <c r="F945" i="4"/>
  <c r="C948" i="4"/>
  <c r="AS140" i="5" s="1"/>
  <c r="F949" i="4"/>
  <c r="C952" i="4"/>
  <c r="AS144" i="5" s="1"/>
  <c r="F953" i="4"/>
  <c r="C956" i="4"/>
  <c r="AS148" i="5" s="1"/>
  <c r="F957" i="4"/>
  <c r="C960" i="4"/>
  <c r="AS152" i="5" s="1"/>
  <c r="F961" i="4"/>
  <c r="C964" i="4"/>
  <c r="AS156" i="5" s="1"/>
  <c r="F965" i="4"/>
  <c r="C968" i="4"/>
  <c r="AS160" i="5" s="1"/>
  <c r="F969" i="4"/>
  <c r="C972" i="4"/>
  <c r="AS164" i="5" s="1"/>
  <c r="F973" i="4"/>
  <c r="C976" i="4"/>
  <c r="AS168" i="5" s="1"/>
  <c r="F977" i="4"/>
  <c r="C980" i="4"/>
  <c r="AS172" i="5" s="1"/>
  <c r="F981" i="4"/>
  <c r="C984" i="4"/>
  <c r="AS176" i="5" s="1"/>
  <c r="F985" i="4"/>
  <c r="C988" i="4"/>
  <c r="AS180" i="5" s="1"/>
  <c r="F989" i="4"/>
  <c r="C992" i="4"/>
  <c r="AS184" i="5" s="1"/>
  <c r="F993" i="4"/>
  <c r="C996" i="4"/>
  <c r="AS188" i="5" s="1"/>
  <c r="F997" i="4"/>
  <c r="G969" i="4"/>
  <c r="G973" i="4"/>
  <c r="G977" i="4"/>
  <c r="G981" i="4"/>
  <c r="D984" i="4"/>
  <c r="G985" i="4"/>
  <c r="D988" i="4"/>
  <c r="G989" i="4"/>
  <c r="D992" i="4"/>
  <c r="G993" i="4"/>
  <c r="D996" i="4"/>
  <c r="G997" i="4"/>
  <c r="D1000" i="4"/>
  <c r="AU6" i="5"/>
  <c r="AU7" i="5" s="1"/>
  <c r="AE16" i="5"/>
  <c r="AF16" i="5"/>
  <c r="AE38" i="5"/>
  <c r="E996" i="4"/>
  <c r="E1000" i="4"/>
  <c r="AU3" i="5"/>
  <c r="AU4" i="5"/>
  <c r="BB14" i="5"/>
  <c r="F1000" i="4"/>
  <c r="D967" i="4"/>
  <c r="D975" i="4"/>
  <c r="D979" i="4"/>
  <c r="D983" i="4"/>
  <c r="D987" i="4"/>
  <c r="D991" i="4"/>
  <c r="D995" i="4"/>
  <c r="AX6" i="5"/>
  <c r="AX7" i="5" s="1"/>
  <c r="E975" i="4"/>
  <c r="E979" i="4"/>
  <c r="E983" i="4"/>
  <c r="E987" i="4"/>
  <c r="E991" i="4"/>
  <c r="E995" i="4"/>
  <c r="E999" i="4"/>
  <c r="AX3" i="5"/>
  <c r="AX4" i="5"/>
  <c r="F999" i="4"/>
  <c r="Y15" i="5"/>
  <c r="Z15" i="5" s="1"/>
  <c r="D970" i="4"/>
  <c r="D974" i="4"/>
  <c r="D978" i="4"/>
  <c r="D982" i="4"/>
  <c r="D986" i="4"/>
  <c r="D990" i="4"/>
  <c r="D994" i="4"/>
  <c r="AF23" i="5"/>
  <c r="AE23" i="5"/>
  <c r="E982" i="4"/>
  <c r="E986" i="4"/>
  <c r="E990" i="4"/>
  <c r="E994" i="4"/>
  <c r="E998" i="4"/>
  <c r="C969" i="4"/>
  <c r="AS161" i="5" s="1"/>
  <c r="F970" i="4"/>
  <c r="C973" i="4"/>
  <c r="AS165" i="5" s="1"/>
  <c r="F974" i="4"/>
  <c r="C977" i="4"/>
  <c r="AS169" i="5" s="1"/>
  <c r="F978" i="4"/>
  <c r="C981" i="4"/>
  <c r="AS173" i="5" s="1"/>
  <c r="C985" i="4"/>
  <c r="AS177" i="5" s="1"/>
  <c r="C32" i="5"/>
  <c r="B32" i="5"/>
  <c r="D989" i="4"/>
  <c r="D993" i="4"/>
  <c r="D997" i="4"/>
  <c r="B34" i="5"/>
  <c r="C34" i="5"/>
  <c r="C18" i="5"/>
  <c r="B18" i="5"/>
  <c r="C20" i="5"/>
  <c r="B20" i="5"/>
  <c r="AA22" i="5" s="1"/>
  <c r="AF26" i="5"/>
  <c r="AF37" i="5" s="1"/>
  <c r="AF38" i="5" s="1"/>
  <c r="AF49" i="5" s="1"/>
  <c r="AF50" i="5" s="1"/>
  <c r="AF61" i="5" s="1"/>
  <c r="AF62" i="5" s="1"/>
  <c r="AF73" i="5" s="1"/>
  <c r="AF74" i="5" s="1"/>
  <c r="AF85" i="5" s="1"/>
  <c r="AF86" i="5" s="1"/>
  <c r="AF97" i="5" s="1"/>
  <c r="AF98" i="5" s="1"/>
  <c r="AF109" i="5" s="1"/>
  <c r="AF110" i="5" s="1"/>
  <c r="AF121" i="5" s="1"/>
  <c r="AF122" i="5" s="1"/>
  <c r="AF133" i="5" s="1"/>
  <c r="AF134" i="5" s="1"/>
  <c r="AF145" i="5" s="1"/>
  <c r="AF146" i="5" s="1"/>
  <c r="AF157" i="5" s="1"/>
  <c r="AF158" i="5" s="1"/>
  <c r="AF169" i="5" s="1"/>
  <c r="AF170" i="5" s="1"/>
  <c r="AF181" i="5" s="1"/>
  <c r="AF182" i="5" s="1"/>
  <c r="C33" i="5"/>
  <c r="AE34" i="5"/>
  <c r="B47" i="5"/>
  <c r="C55" i="5"/>
  <c r="B55" i="5"/>
  <c r="B23" i="5"/>
  <c r="B25" i="5"/>
  <c r="AE26" i="5"/>
  <c r="B33" i="5"/>
  <c r="AF34" i="5"/>
  <c r="C47" i="5"/>
  <c r="Y16" i="5"/>
  <c r="Z16" i="5" s="1"/>
  <c r="C23" i="5"/>
  <c r="C25" i="5"/>
  <c r="C26" i="5" s="1"/>
  <c r="AF57" i="5"/>
  <c r="AE57" i="5"/>
  <c r="B38" i="5"/>
  <c r="Y17" i="5"/>
  <c r="Z17" i="5" s="1"/>
  <c r="AE29" i="5"/>
  <c r="B35" i="5"/>
  <c r="AE44" i="5"/>
  <c r="C45" i="5"/>
  <c r="AF44" i="5"/>
  <c r="B45" i="5"/>
  <c r="AE49" i="5"/>
  <c r="B21" i="5"/>
  <c r="B26" i="5"/>
  <c r="AF41" i="5"/>
  <c r="AE41" i="5"/>
  <c r="C44" i="5"/>
  <c r="B44" i="5"/>
  <c r="AF54" i="5"/>
  <c r="AE54" i="5"/>
  <c r="AF35" i="5"/>
  <c r="AE35" i="5"/>
  <c r="C41" i="5"/>
  <c r="B41" i="5"/>
  <c r="C29" i="5"/>
  <c r="AE31" i="5"/>
  <c r="AF47" i="5"/>
  <c r="AE47" i="5"/>
  <c r="AF53" i="5"/>
  <c r="C54" i="5"/>
  <c r="AF94" i="5"/>
  <c r="AE94" i="5"/>
  <c r="C77" i="5"/>
  <c r="B77" i="5"/>
  <c r="AE74" i="5"/>
  <c r="AE59" i="5"/>
  <c r="B59" i="5"/>
  <c r="AE62" i="5"/>
  <c r="C72" i="5"/>
  <c r="C65" i="5"/>
  <c r="B65" i="5"/>
  <c r="C78" i="5"/>
  <c r="B78" i="5"/>
  <c r="AF58" i="5"/>
  <c r="C76" i="5"/>
  <c r="AF70" i="5"/>
  <c r="C94" i="5"/>
  <c r="B94" i="5"/>
  <c r="C115" i="5"/>
  <c r="B115" i="5"/>
  <c r="AE75" i="5"/>
  <c r="AF79" i="5"/>
  <c r="AE79" i="5"/>
  <c r="AE81" i="5"/>
  <c r="B85" i="5"/>
  <c r="AF82" i="5"/>
  <c r="AE88" i="5"/>
  <c r="C88" i="5"/>
  <c r="B88" i="5"/>
  <c r="C89" i="5"/>
  <c r="AF99" i="5"/>
  <c r="B89" i="5"/>
  <c r="AA99" i="5" s="1"/>
  <c r="AE99" i="5"/>
  <c r="AE68" i="5"/>
  <c r="B69" i="5"/>
  <c r="C70" i="5"/>
  <c r="B70" i="5"/>
  <c r="B74" i="5"/>
  <c r="B91" i="5"/>
  <c r="BD84" i="5" s="1"/>
  <c r="AF91" i="5"/>
  <c r="AE91" i="5"/>
  <c r="AE85" i="5"/>
  <c r="C91" i="5"/>
  <c r="B97" i="5"/>
  <c r="C123" i="5"/>
  <c r="B123" i="5"/>
  <c r="C126" i="5"/>
  <c r="B126" i="5"/>
  <c r="C82" i="5"/>
  <c r="B82" i="5"/>
  <c r="AE101" i="5"/>
  <c r="AF132" i="5"/>
  <c r="AE132" i="5"/>
  <c r="B117" i="5"/>
  <c r="AF117" i="5"/>
  <c r="AE117" i="5"/>
  <c r="AE104" i="5"/>
  <c r="AF108" i="5"/>
  <c r="AE108" i="5"/>
  <c r="AF104" i="5"/>
  <c r="C108" i="5"/>
  <c r="B108" i="5"/>
  <c r="C99" i="5"/>
  <c r="AF105" i="5"/>
  <c r="AE105" i="5"/>
  <c r="AF111" i="5"/>
  <c r="AE111" i="5"/>
  <c r="AF120" i="5"/>
  <c r="AE120" i="5"/>
  <c r="AF126" i="5"/>
  <c r="AE126" i="5"/>
  <c r="C102" i="5"/>
  <c r="C111" i="5"/>
  <c r="B111" i="5"/>
  <c r="C120" i="5"/>
  <c r="B120" i="5"/>
  <c r="AF123" i="5"/>
  <c r="AE123" i="5"/>
  <c r="B103" i="5"/>
  <c r="BD87" i="5" s="1"/>
  <c r="C104" i="5"/>
  <c r="AE114" i="5"/>
  <c r="AE133" i="5"/>
  <c r="C114" i="5"/>
  <c r="B114" i="5"/>
  <c r="C127" i="5"/>
  <c r="C147" i="5"/>
  <c r="B147" i="5"/>
  <c r="AF148" i="5"/>
  <c r="AE148" i="5"/>
  <c r="B137" i="5"/>
  <c r="AA109" i="5" s="1"/>
  <c r="C137" i="5"/>
  <c r="AF137" i="5"/>
  <c r="C138" i="5"/>
  <c r="B134" i="5"/>
  <c r="C135" i="5"/>
  <c r="AF149" i="5"/>
  <c r="AE149" i="5"/>
  <c r="B129" i="5"/>
  <c r="B131" i="5"/>
  <c r="AA136" i="5"/>
  <c r="C131" i="5"/>
  <c r="AE169" i="5"/>
  <c r="AF147" i="5"/>
  <c r="C154" i="5"/>
  <c r="B154" i="5"/>
  <c r="AA161" i="5"/>
  <c r="AE156" i="5"/>
  <c r="AE179" i="5"/>
  <c r="C159" i="5"/>
  <c r="B159" i="5"/>
  <c r="AF179" i="5"/>
  <c r="C143" i="5"/>
  <c r="B148" i="5"/>
  <c r="C160" i="5"/>
  <c r="B160" i="5"/>
  <c r="AE139" i="5"/>
  <c r="C148" i="5"/>
  <c r="C156" i="5"/>
  <c r="B156" i="5"/>
  <c r="C162" i="5"/>
  <c r="C173" i="5"/>
  <c r="B173" i="5"/>
  <c r="BD177" i="5"/>
  <c r="C139" i="5"/>
  <c r="B139" i="5"/>
  <c r="AF144" i="5"/>
  <c r="C151" i="5"/>
  <c r="B151" i="5"/>
  <c r="AE157" i="5"/>
  <c r="BD180" i="5"/>
  <c r="AE159" i="5"/>
  <c r="BD164" i="5"/>
  <c r="B155" i="5"/>
  <c r="AE158" i="5"/>
  <c r="AF188" i="5"/>
  <c r="AE188" i="5"/>
  <c r="AF165" i="5"/>
  <c r="AE165" i="5"/>
  <c r="AF185" i="5"/>
  <c r="AE185" i="5"/>
  <c r="AF167" i="5"/>
  <c r="B174" i="5"/>
  <c r="C168" i="5"/>
  <c r="B168" i="5"/>
  <c r="AA185" i="5"/>
  <c r="AF168" i="5"/>
  <c r="AE168" i="5"/>
  <c r="C171" i="5"/>
  <c r="B171" i="5"/>
  <c r="C188" i="5"/>
  <c r="B188" i="5"/>
  <c r="AE175" i="5"/>
  <c r="B176" i="5"/>
  <c r="AF183" i="5"/>
  <c r="AE183" i="5"/>
  <c r="AF177" i="5"/>
  <c r="C186" i="5"/>
  <c r="AF187" i="5"/>
  <c r="AE187" i="5"/>
  <c r="B192" i="5"/>
  <c r="C191" i="5"/>
  <c r="AE192" i="5"/>
  <c r="AE191" i="5"/>
  <c r="C189" i="5"/>
  <c r="F208" i="4" l="1"/>
  <c r="O29" i="6" s="1"/>
  <c r="F207" i="4"/>
  <c r="O28" i="6" s="1"/>
  <c r="AH7" i="5"/>
  <c r="D208" i="4"/>
  <c r="M29" i="6" s="1"/>
  <c r="AK7" i="5"/>
  <c r="BE122" i="5"/>
  <c r="H7" i="5"/>
  <c r="AB189" i="5"/>
  <c r="E7" i="5"/>
  <c r="BE98" i="5"/>
  <c r="AB172" i="5"/>
  <c r="AB130" i="5"/>
  <c r="BE99" i="5"/>
  <c r="BE179" i="5"/>
  <c r="BE152" i="5"/>
  <c r="BE125" i="5"/>
  <c r="BE14" i="5"/>
  <c r="R7" i="5"/>
  <c r="BE72" i="5"/>
  <c r="U7" i="5"/>
  <c r="G6" i="3"/>
  <c r="G7" i="6" s="1"/>
  <c r="F6" i="3"/>
  <c r="F7" i="6" s="1"/>
  <c r="Y26" i="5"/>
  <c r="C37" i="5"/>
  <c r="C38" i="5" s="1"/>
  <c r="BB26" i="5"/>
  <c r="BD14" i="5"/>
  <c r="AA24" i="5"/>
  <c r="AV5" i="5"/>
  <c r="AV4" i="5"/>
  <c r="AV3" i="5"/>
  <c r="AV6" i="5"/>
  <c r="AV7" i="5" s="1"/>
  <c r="AB169" i="5"/>
  <c r="AB159" i="5"/>
  <c r="AA159" i="5"/>
  <c r="BE159" i="5"/>
  <c r="BD159" i="5"/>
  <c r="AA83" i="5"/>
  <c r="AB54" i="5"/>
  <c r="AB58" i="5"/>
  <c r="AB153" i="5"/>
  <c r="R405" i="3"/>
  <c r="B634" i="3"/>
  <c r="AW605" i="3" s="1"/>
  <c r="A834" i="3"/>
  <c r="B834" i="3" s="1"/>
  <c r="F207" i="3"/>
  <c r="F28" i="6" s="1"/>
  <c r="G207" i="3"/>
  <c r="G28" i="6" s="1"/>
  <c r="E207" i="3"/>
  <c r="E28" i="6" s="1"/>
  <c r="D207" i="3"/>
  <c r="D28" i="6" s="1"/>
  <c r="C207" i="3"/>
  <c r="C28" i="6" s="1"/>
  <c r="BD72" i="5"/>
  <c r="BD46" i="5"/>
  <c r="AB178" i="5"/>
  <c r="BA405" i="3"/>
  <c r="F206" i="3"/>
  <c r="F27" i="6" s="1"/>
  <c r="E206" i="3"/>
  <c r="E27" i="6" s="1"/>
  <c r="BD189" i="5"/>
  <c r="BD138" i="5"/>
  <c r="AA81" i="5"/>
  <c r="AB36" i="5"/>
  <c r="BD24" i="5"/>
  <c r="AI405" i="3"/>
  <c r="BD172" i="5"/>
  <c r="BE175" i="5"/>
  <c r="AB180" i="5"/>
  <c r="AB162" i="5"/>
  <c r="BE161" i="5"/>
  <c r="AB138" i="5"/>
  <c r="BE145" i="5"/>
  <c r="BD121" i="5"/>
  <c r="BE132" i="5"/>
  <c r="AA101" i="5"/>
  <c r="AA119" i="5"/>
  <c r="AB99" i="5"/>
  <c r="BE75" i="5"/>
  <c r="BD97" i="5"/>
  <c r="AB97" i="5"/>
  <c r="BE97" i="5"/>
  <c r="AA97" i="5"/>
  <c r="BE124" i="5"/>
  <c r="AB66" i="5"/>
  <c r="AB79" i="5"/>
  <c r="BD73" i="5"/>
  <c r="BE80" i="5"/>
  <c r="BD49" i="5"/>
  <c r="AA53" i="5"/>
  <c r="BE28" i="5"/>
  <c r="AB81" i="5"/>
  <c r="BE54" i="5"/>
  <c r="BD52" i="5"/>
  <c r="AB76" i="5"/>
  <c r="BD36" i="5"/>
  <c r="BE34" i="5"/>
  <c r="AA34" i="5"/>
  <c r="BD34" i="5"/>
  <c r="AB34" i="5"/>
  <c r="AA50" i="5"/>
  <c r="BE63" i="5"/>
  <c r="AB57" i="5"/>
  <c r="AB100" i="5"/>
  <c r="BD143" i="5"/>
  <c r="BD140" i="5"/>
  <c r="AA164" i="5"/>
  <c r="AB167" i="5"/>
  <c r="BD182" i="5"/>
  <c r="BE30" i="5"/>
  <c r="BD31" i="5"/>
  <c r="BD29" i="5"/>
  <c r="BE42" i="5"/>
  <c r="AB28" i="5"/>
  <c r="AA43" i="5"/>
  <c r="BD16" i="5"/>
  <c r="AS6" i="5"/>
  <c r="AS5" i="5"/>
  <c r="AS4" i="5"/>
  <c r="AS3" i="5"/>
  <c r="A881" i="4"/>
  <c r="B881" i="4" s="1"/>
  <c r="B681" i="4"/>
  <c r="Y405" i="4"/>
  <c r="A832" i="4"/>
  <c r="B832" i="4" s="1"/>
  <c r="B632" i="4"/>
  <c r="A408" i="4"/>
  <c r="AX209" i="4"/>
  <c r="AL209" i="4"/>
  <c r="Z209" i="4"/>
  <c r="N209" i="4"/>
  <c r="BD209" i="4"/>
  <c r="AR209" i="4"/>
  <c r="AF209" i="4"/>
  <c r="T209" i="4"/>
  <c r="H209" i="4"/>
  <c r="BA209" i="4"/>
  <c r="AM209" i="4"/>
  <c r="X209" i="4"/>
  <c r="J209" i="4"/>
  <c r="AZ209" i="4"/>
  <c r="AK209" i="4"/>
  <c r="W209" i="4"/>
  <c r="I209" i="4"/>
  <c r="AY209" i="4"/>
  <c r="AJ209" i="4"/>
  <c r="V209" i="4"/>
  <c r="AW209" i="4"/>
  <c r="AI209" i="4"/>
  <c r="U209" i="4"/>
  <c r="AV209" i="4"/>
  <c r="AH209" i="4"/>
  <c r="S209" i="4"/>
  <c r="AU209" i="4"/>
  <c r="AG209" i="4"/>
  <c r="R209" i="4"/>
  <c r="AT209" i="4"/>
  <c r="AE209" i="4"/>
  <c r="Q209" i="4"/>
  <c r="AS209" i="4"/>
  <c r="AD209" i="4"/>
  <c r="P209" i="4"/>
  <c r="A210" i="4"/>
  <c r="AQ209" i="4"/>
  <c r="AC209" i="4"/>
  <c r="O209" i="4"/>
  <c r="BE209" i="4"/>
  <c r="AP209" i="4"/>
  <c r="AB209" i="4"/>
  <c r="M209" i="4"/>
  <c r="BC209" i="4"/>
  <c r="AO209" i="4"/>
  <c r="AA209" i="4"/>
  <c r="L209" i="4"/>
  <c r="BB209" i="4"/>
  <c r="AN209" i="4"/>
  <c r="Y209" i="4"/>
  <c r="K209" i="4"/>
  <c r="T6" i="5"/>
  <c r="T5" i="5"/>
  <c r="T4" i="5"/>
  <c r="T3" i="5"/>
  <c r="AD405" i="3"/>
  <c r="I405" i="3"/>
  <c r="AU405" i="3"/>
  <c r="N405" i="3"/>
  <c r="AW405" i="3"/>
  <c r="BD102" i="5"/>
  <c r="BD89" i="5"/>
  <c r="AB89" i="5"/>
  <c r="BE89" i="5"/>
  <c r="AA89" i="5"/>
  <c r="BD64" i="5"/>
  <c r="AA29" i="5"/>
  <c r="AB136" i="5"/>
  <c r="W405" i="3"/>
  <c r="AB170" i="5"/>
  <c r="BD161" i="5"/>
  <c r="AA135" i="5"/>
  <c r="BE84" i="5"/>
  <c r="BE66" i="5"/>
  <c r="BD50" i="5"/>
  <c r="BD56" i="5"/>
  <c r="AA100" i="5"/>
  <c r="AA167" i="5"/>
  <c r="BE184" i="5"/>
  <c r="BE39" i="5"/>
  <c r="AG7" i="5"/>
  <c r="B653" i="4"/>
  <c r="A853" i="4"/>
  <c r="B853" i="4" s="1"/>
  <c r="A836" i="4"/>
  <c r="B836" i="4" s="1"/>
  <c r="B636" i="4"/>
  <c r="L7" i="5"/>
  <c r="A841" i="3"/>
  <c r="B841" i="3" s="1"/>
  <c r="B641" i="3"/>
  <c r="BE181" i="5"/>
  <c r="AB131" i="5"/>
  <c r="BE131" i="5"/>
  <c r="BD131" i="5"/>
  <c r="AA131" i="5"/>
  <c r="AB192" i="5"/>
  <c r="AA192" i="5"/>
  <c r="BE192" i="5"/>
  <c r="BD192" i="5"/>
  <c r="BD181" i="5"/>
  <c r="BE168" i="5"/>
  <c r="AB168" i="5"/>
  <c r="AA168" i="5"/>
  <c r="BD168" i="5"/>
  <c r="BD186" i="5"/>
  <c r="BD167" i="5"/>
  <c r="AB158" i="5"/>
  <c r="BD162" i="5"/>
  <c r="AB161" i="5"/>
  <c r="BE129" i="5"/>
  <c r="AB129" i="5"/>
  <c r="BD129" i="5"/>
  <c r="AA129" i="5"/>
  <c r="AB143" i="5"/>
  <c r="AA144" i="5"/>
  <c r="BD141" i="5"/>
  <c r="AB106" i="5"/>
  <c r="AA132" i="5"/>
  <c r="BE111" i="5"/>
  <c r="AB111" i="5"/>
  <c r="AA111" i="5"/>
  <c r="BD111" i="5"/>
  <c r="BE101" i="5"/>
  <c r="BD119" i="5"/>
  <c r="AB105" i="5"/>
  <c r="AA116" i="5"/>
  <c r="AB110" i="5"/>
  <c r="AB74" i="5"/>
  <c r="AA74" i="5"/>
  <c r="BE74" i="5"/>
  <c r="BD74" i="5"/>
  <c r="BD96" i="5"/>
  <c r="AB102" i="5"/>
  <c r="BD76" i="5"/>
  <c r="BD66" i="5"/>
  <c r="BE61" i="5"/>
  <c r="BE48" i="5"/>
  <c r="AB73" i="5"/>
  <c r="AA80" i="5"/>
  <c r="BE53" i="5"/>
  <c r="AB64" i="5"/>
  <c r="BE52" i="5"/>
  <c r="AA47" i="5"/>
  <c r="BE47" i="5"/>
  <c r="BD47" i="5"/>
  <c r="AB47" i="5"/>
  <c r="BD18" i="5"/>
  <c r="AB18" i="5"/>
  <c r="AA18" i="5"/>
  <c r="BE18" i="5"/>
  <c r="AA36" i="5"/>
  <c r="BE56" i="5"/>
  <c r="BD71" i="5"/>
  <c r="AA63" i="5"/>
  <c r="AA106" i="5"/>
  <c r="BD149" i="5"/>
  <c r="AB141" i="5"/>
  <c r="AA165" i="5"/>
  <c r="AA175" i="5"/>
  <c r="AB187" i="5"/>
  <c r="AB30" i="5"/>
  <c r="BE29" i="5"/>
  <c r="AB42" i="5"/>
  <c r="AB56" i="5"/>
  <c r="BE16" i="5"/>
  <c r="A857" i="4"/>
  <c r="B857" i="4" s="1"/>
  <c r="B657" i="4"/>
  <c r="A872" i="4"/>
  <c r="B872" i="4" s="1"/>
  <c r="B672" i="4"/>
  <c r="AK405" i="4"/>
  <c r="A889" i="4"/>
  <c r="B889" i="4" s="1"/>
  <c r="B689" i="4"/>
  <c r="A841" i="4"/>
  <c r="B841" i="4" s="1"/>
  <c r="B641" i="4"/>
  <c r="A940" i="4"/>
  <c r="B940" i="4" s="1"/>
  <c r="B740" i="4"/>
  <c r="J7" i="5"/>
  <c r="B776" i="3"/>
  <c r="A976" i="3"/>
  <c r="B976" i="3" s="1"/>
  <c r="AP405" i="3"/>
  <c r="U405" i="3"/>
  <c r="L405" i="3"/>
  <c r="B725" i="3"/>
  <c r="A925" i="3"/>
  <c r="B925" i="3" s="1"/>
  <c r="BE9" i="3"/>
  <c r="AS9" i="3"/>
  <c r="AG9" i="3"/>
  <c r="U9" i="3"/>
  <c r="I9" i="3"/>
  <c r="BD9" i="3"/>
  <c r="AR9" i="3"/>
  <c r="AF9" i="3"/>
  <c r="T9" i="3"/>
  <c r="H9" i="3"/>
  <c r="BC9" i="3"/>
  <c r="AQ9" i="3"/>
  <c r="AE9" i="3"/>
  <c r="S9" i="3"/>
  <c r="BA9" i="3"/>
  <c r="AO9" i="3"/>
  <c r="AC9" i="3"/>
  <c r="Q9" i="3"/>
  <c r="AZ9" i="3"/>
  <c r="AN9" i="3"/>
  <c r="AB9" i="3"/>
  <c r="P9" i="3"/>
  <c r="AY9" i="3"/>
  <c r="AM9" i="3"/>
  <c r="AA9" i="3"/>
  <c r="O9" i="3"/>
  <c r="AJ9" i="3"/>
  <c r="AX9" i="3"/>
  <c r="AL9" i="3"/>
  <c r="Z9" i="3"/>
  <c r="N9" i="3"/>
  <c r="AW9" i="3"/>
  <c r="AK9" i="3"/>
  <c r="Y9" i="3"/>
  <c r="M9" i="3"/>
  <c r="AV9" i="3"/>
  <c r="L9" i="3"/>
  <c r="X9" i="3"/>
  <c r="AP9" i="3"/>
  <c r="AI9" i="3"/>
  <c r="AH9" i="3"/>
  <c r="AD9" i="3"/>
  <c r="W9" i="3"/>
  <c r="V9" i="3"/>
  <c r="R9" i="3"/>
  <c r="K9" i="3"/>
  <c r="AU9" i="3"/>
  <c r="A10" i="3"/>
  <c r="J9" i="3"/>
  <c r="BB9" i="3"/>
  <c r="AT9" i="3"/>
  <c r="D6" i="3"/>
  <c r="D7" i="6" s="1"/>
  <c r="AA52" i="5"/>
  <c r="BD42" i="5"/>
  <c r="A865" i="3"/>
  <c r="B865" i="3" s="1"/>
  <c r="B665" i="3"/>
  <c r="BD184" i="5"/>
  <c r="AA162" i="5"/>
  <c r="BD101" i="5"/>
  <c r="BE79" i="5"/>
  <c r="AB49" i="5"/>
  <c r="AB52" i="5"/>
  <c r="AB140" i="5"/>
  <c r="BE71" i="5"/>
  <c r="BE49" i="5"/>
  <c r="AB16" i="5"/>
  <c r="A844" i="4"/>
  <c r="B844" i="4" s="1"/>
  <c r="B644" i="4"/>
  <c r="BD190" i="5"/>
  <c r="BE176" i="5"/>
  <c r="BD176" i="5"/>
  <c r="AB176" i="5"/>
  <c r="AA176" i="5"/>
  <c r="BE167" i="5"/>
  <c r="BE162" i="5"/>
  <c r="AA150" i="5"/>
  <c r="AA157" i="5"/>
  <c r="AA146" i="5"/>
  <c r="BE143" i="5"/>
  <c r="BE141" i="5"/>
  <c r="BD106" i="5"/>
  <c r="AB132" i="5"/>
  <c r="AA98" i="5"/>
  <c r="BD110" i="5"/>
  <c r="BD116" i="5"/>
  <c r="AA93" i="5"/>
  <c r="BE106" i="5"/>
  <c r="AB70" i="5"/>
  <c r="AA70" i="5"/>
  <c r="BE70" i="5"/>
  <c r="BD70" i="5"/>
  <c r="BE96" i="5"/>
  <c r="BD100" i="5"/>
  <c r="AA122" i="5"/>
  <c r="AA76" i="5"/>
  <c r="AB65" i="5"/>
  <c r="AA65" i="5"/>
  <c r="BE65" i="5"/>
  <c r="BD65" i="5"/>
  <c r="AB48" i="5"/>
  <c r="AB80" i="5"/>
  <c r="AB53" i="5"/>
  <c r="AB72" i="5"/>
  <c r="BE50" i="5"/>
  <c r="AA37" i="5"/>
  <c r="BD33" i="5"/>
  <c r="AB33" i="5"/>
  <c r="BE33" i="5"/>
  <c r="AA33" i="5"/>
  <c r="AA56" i="5"/>
  <c r="AA79" i="5"/>
  <c r="BE73" i="5"/>
  <c r="AB75" i="5"/>
  <c r="AB116" i="5"/>
  <c r="BE135" i="5"/>
  <c r="BE144" i="5"/>
  <c r="AB185" i="5"/>
  <c r="AA179" i="5"/>
  <c r="BD187" i="5"/>
  <c r="AB22" i="5"/>
  <c r="AB29" i="5"/>
  <c r="AB63" i="5"/>
  <c r="AA27" i="5"/>
  <c r="AB14" i="5"/>
  <c r="A916" i="4"/>
  <c r="B916" i="4" s="1"/>
  <c r="B716" i="4"/>
  <c r="AW405" i="4"/>
  <c r="A964" i="4"/>
  <c r="B964" i="4" s="1"/>
  <c r="B764" i="4"/>
  <c r="G208" i="4"/>
  <c r="P29" i="6" s="1"/>
  <c r="A970" i="3"/>
  <c r="B970" i="3" s="1"/>
  <c r="B770" i="3"/>
  <c r="A992" i="3"/>
  <c r="B992" i="3" s="1"/>
  <c r="B792" i="3"/>
  <c r="AX405" i="3"/>
  <c r="BB405" i="3"/>
  <c r="AG405" i="3"/>
  <c r="X405" i="3"/>
  <c r="C206" i="3"/>
  <c r="C27" i="6" s="1"/>
  <c r="A853" i="3"/>
  <c r="B853" i="3" s="1"/>
  <c r="B653" i="3"/>
  <c r="A829" i="3"/>
  <c r="B829" i="3" s="1"/>
  <c r="B629" i="3"/>
  <c r="E8" i="3"/>
  <c r="E9" i="6" s="1"/>
  <c r="D8" i="3"/>
  <c r="D9" i="6" s="1"/>
  <c r="C8" i="3"/>
  <c r="C9" i="6" s="1"/>
  <c r="G8" i="3"/>
  <c r="G9" i="6" s="1"/>
  <c r="F8" i="3"/>
  <c r="F9" i="6" s="1"/>
  <c r="AB31" i="5"/>
  <c r="AA57" i="5"/>
  <c r="AA16" i="5"/>
  <c r="BD132" i="5"/>
  <c r="BD53" i="5"/>
  <c r="BE191" i="5"/>
  <c r="BD171" i="5"/>
  <c r="AB171" i="5"/>
  <c r="AA171" i="5"/>
  <c r="BE171" i="5"/>
  <c r="AB163" i="5"/>
  <c r="BD165" i="5"/>
  <c r="BD157" i="5"/>
  <c r="BD160" i="5"/>
  <c r="AB160" i="5"/>
  <c r="AA160" i="5"/>
  <c r="BE160" i="5"/>
  <c r="BD150" i="5"/>
  <c r="AB157" i="5"/>
  <c r="AB146" i="5"/>
  <c r="BD136" i="5"/>
  <c r="BE105" i="5"/>
  <c r="AA113" i="5"/>
  <c r="BE102" i="5"/>
  <c r="BE138" i="5"/>
  <c r="BE110" i="5"/>
  <c r="BE116" i="5"/>
  <c r="BD93" i="5"/>
  <c r="AA96" i="5"/>
  <c r="AA75" i="5"/>
  <c r="BD115" i="5"/>
  <c r="AB115" i="5"/>
  <c r="AA115" i="5"/>
  <c r="BE115" i="5"/>
  <c r="BE76" i="5"/>
  <c r="BD61" i="5"/>
  <c r="AB51" i="5"/>
  <c r="AA67" i="5"/>
  <c r="AB87" i="5"/>
  <c r="BE68" i="5"/>
  <c r="BD80" i="5"/>
  <c r="BD40" i="5"/>
  <c r="BE38" i="5"/>
  <c r="AB38" i="5"/>
  <c r="AA38" i="5"/>
  <c r="BD38" i="5"/>
  <c r="BD37" i="5"/>
  <c r="AA28" i="5"/>
  <c r="Y18" i="5"/>
  <c r="AB68" i="5"/>
  <c r="AB43" i="5"/>
  <c r="BD57" i="5"/>
  <c r="BD86" i="5"/>
  <c r="BE107" i="5"/>
  <c r="BD145" i="5"/>
  <c r="AB164" i="5"/>
  <c r="AB144" i="5"/>
  <c r="AA184" i="5"/>
  <c r="BE187" i="5"/>
  <c r="BD22" i="5"/>
  <c r="BE24" i="5"/>
  <c r="BD19" i="5"/>
  <c r="AB27" i="5"/>
  <c r="BE37" i="5"/>
  <c r="A976" i="4"/>
  <c r="B976" i="4" s="1"/>
  <c r="B776" i="4"/>
  <c r="G206" i="4"/>
  <c r="P27" i="6" s="1"/>
  <c r="F206" i="4"/>
  <c r="O27" i="6" s="1"/>
  <c r="E206" i="4"/>
  <c r="N27" i="6" s="1"/>
  <c r="D206" i="4"/>
  <c r="M27" i="6" s="1"/>
  <c r="C206" i="4"/>
  <c r="L27" i="6" s="1"/>
  <c r="B704" i="4"/>
  <c r="A904" i="4"/>
  <c r="B904" i="4" s="1"/>
  <c r="A865" i="4"/>
  <c r="B865" i="4" s="1"/>
  <c r="B665" i="4"/>
  <c r="E208" i="4"/>
  <c r="N29" i="6" s="1"/>
  <c r="A606" i="4"/>
  <c r="BB406" i="4"/>
  <c r="AP406" i="4"/>
  <c r="AD406" i="4"/>
  <c r="R406" i="4"/>
  <c r="BA406" i="4"/>
  <c r="AO406" i="4"/>
  <c r="AC406" i="4"/>
  <c r="Q406" i="4"/>
  <c r="BC406" i="4"/>
  <c r="AM406" i="4"/>
  <c r="Y406" i="4"/>
  <c r="K406" i="4"/>
  <c r="AZ406" i="4"/>
  <c r="AL406" i="4"/>
  <c r="X406" i="4"/>
  <c r="J406" i="4"/>
  <c r="AY406" i="4"/>
  <c r="AK406" i="4"/>
  <c r="W406" i="4"/>
  <c r="I406" i="4"/>
  <c r="AX406" i="4"/>
  <c r="AJ406" i="4"/>
  <c r="V406" i="4"/>
  <c r="H406" i="4"/>
  <c r="AW406" i="4"/>
  <c r="AI406" i="4"/>
  <c r="U406" i="4"/>
  <c r="AV406" i="4"/>
  <c r="AH406" i="4"/>
  <c r="T406" i="4"/>
  <c r="AU406" i="4"/>
  <c r="AG406" i="4"/>
  <c r="S406" i="4"/>
  <c r="AT406" i="4"/>
  <c r="AF406" i="4"/>
  <c r="P406" i="4"/>
  <c r="AS406" i="4"/>
  <c r="AE406" i="4"/>
  <c r="O406" i="4"/>
  <c r="AR406" i="4"/>
  <c r="AB406" i="4"/>
  <c r="N406" i="4"/>
  <c r="BE406" i="4"/>
  <c r="AQ406" i="4"/>
  <c r="AA406" i="4"/>
  <c r="M406" i="4"/>
  <c r="BD406" i="4"/>
  <c r="AN406" i="4"/>
  <c r="Z406" i="4"/>
  <c r="L406" i="4"/>
  <c r="A607" i="4"/>
  <c r="AZ407" i="4"/>
  <c r="AN407" i="4"/>
  <c r="AB407" i="4"/>
  <c r="P407" i="4"/>
  <c r="AT407" i="4"/>
  <c r="AH407" i="4"/>
  <c r="V407" i="4"/>
  <c r="J407" i="4"/>
  <c r="BE407" i="4"/>
  <c r="AS407" i="4"/>
  <c r="AG407" i="4"/>
  <c r="U407" i="4"/>
  <c r="I407" i="4"/>
  <c r="AR407" i="4"/>
  <c r="AC407" i="4"/>
  <c r="M407" i="4"/>
  <c r="AQ407" i="4"/>
  <c r="AA407" i="4"/>
  <c r="L407" i="4"/>
  <c r="AP407" i="4"/>
  <c r="Z407" i="4"/>
  <c r="K407" i="4"/>
  <c r="BD407" i="4"/>
  <c r="AO407" i="4"/>
  <c r="Y407" i="4"/>
  <c r="H407" i="4"/>
  <c r="BC407" i="4"/>
  <c r="AM407" i="4"/>
  <c r="X407" i="4"/>
  <c r="BB407" i="4"/>
  <c r="AL407" i="4"/>
  <c r="W407" i="4"/>
  <c r="BA407" i="4"/>
  <c r="AK407" i="4"/>
  <c r="T407" i="4"/>
  <c r="AY407" i="4"/>
  <c r="AJ407" i="4"/>
  <c r="S407" i="4"/>
  <c r="AX407" i="4"/>
  <c r="AI407" i="4"/>
  <c r="R407" i="4"/>
  <c r="AW407" i="4"/>
  <c r="AF407" i="4"/>
  <c r="Q407" i="4"/>
  <c r="AV407" i="4"/>
  <c r="AE407" i="4"/>
  <c r="O407" i="4"/>
  <c r="AU407" i="4"/>
  <c r="AD407" i="4"/>
  <c r="N407" i="4"/>
  <c r="P405" i="3"/>
  <c r="S405" i="3"/>
  <c r="AS405" i="3"/>
  <c r="AJ405" i="3"/>
  <c r="A980" i="3"/>
  <c r="B980" i="3" s="1"/>
  <c r="B780" i="3"/>
  <c r="E6" i="3"/>
  <c r="E7" i="6" s="1"/>
  <c r="AZ406" i="3"/>
  <c r="AN406" i="3"/>
  <c r="AB406" i="3"/>
  <c r="P406" i="3"/>
  <c r="AY406" i="3"/>
  <c r="AM406" i="3"/>
  <c r="AA406" i="3"/>
  <c r="O406" i="3"/>
  <c r="AX406" i="3"/>
  <c r="AL406" i="3"/>
  <c r="Z406" i="3"/>
  <c r="N406" i="3"/>
  <c r="AW406" i="3"/>
  <c r="AK406" i="3"/>
  <c r="Y406" i="3"/>
  <c r="M406" i="3"/>
  <c r="AV406" i="3"/>
  <c r="AJ406" i="3"/>
  <c r="X406" i="3"/>
  <c r="L406" i="3"/>
  <c r="AU406" i="3"/>
  <c r="AI406" i="3"/>
  <c r="W406" i="3"/>
  <c r="K406" i="3"/>
  <c r="AT406" i="3"/>
  <c r="AH406" i="3"/>
  <c r="V406" i="3"/>
  <c r="J406" i="3"/>
  <c r="BE406" i="3"/>
  <c r="AS406" i="3"/>
  <c r="AG406" i="3"/>
  <c r="U406" i="3"/>
  <c r="I406" i="3"/>
  <c r="BD406" i="3"/>
  <c r="AR406" i="3"/>
  <c r="AF406" i="3"/>
  <c r="T406" i="3"/>
  <c r="H406" i="3"/>
  <c r="AP406" i="3"/>
  <c r="AO406" i="3"/>
  <c r="AE406" i="3"/>
  <c r="AD406" i="3"/>
  <c r="AC406" i="3"/>
  <c r="S406" i="3"/>
  <c r="R406" i="3"/>
  <c r="Q406" i="3"/>
  <c r="BC406" i="3"/>
  <c r="BB406" i="3"/>
  <c r="A606" i="3"/>
  <c r="BA406" i="3"/>
  <c r="AQ406" i="3"/>
  <c r="AA91" i="5"/>
  <c r="BE91" i="5"/>
  <c r="BD91" i="5"/>
  <c r="AB91" i="5"/>
  <c r="BD54" i="5"/>
  <c r="AB113" i="5"/>
  <c r="BE180" i="5"/>
  <c r="BE108" i="5"/>
  <c r="AB108" i="5"/>
  <c r="AA108" i="5"/>
  <c r="BD108" i="5"/>
  <c r="BD28" i="5"/>
  <c r="AB122" i="5"/>
  <c r="BD191" i="5"/>
  <c r="BE188" i="5"/>
  <c r="AB188" i="5"/>
  <c r="AA188" i="5"/>
  <c r="BD188" i="5"/>
  <c r="BD163" i="5"/>
  <c r="BD158" i="5"/>
  <c r="AB165" i="5"/>
  <c r="AB156" i="5"/>
  <c r="BD156" i="5"/>
  <c r="AA156" i="5"/>
  <c r="BE156" i="5"/>
  <c r="BE157" i="5"/>
  <c r="BD146" i="5"/>
  <c r="BE136" i="5"/>
  <c r="BE140" i="5"/>
  <c r="BD113" i="5"/>
  <c r="AB127" i="5"/>
  <c r="AB109" i="5"/>
  <c r="BD142" i="5"/>
  <c r="AA117" i="5"/>
  <c r="BE117" i="5"/>
  <c r="BD117" i="5"/>
  <c r="AB117" i="5"/>
  <c r="AA102" i="5"/>
  <c r="BE69" i="5"/>
  <c r="AB69" i="5"/>
  <c r="BD69" i="5"/>
  <c r="AA69" i="5"/>
  <c r="BE95" i="5"/>
  <c r="BE86" i="5"/>
  <c r="AA95" i="5"/>
  <c r="BD67" i="5"/>
  <c r="BD68" i="5"/>
  <c r="BE40" i="5"/>
  <c r="BE45" i="5"/>
  <c r="BD45" i="5"/>
  <c r="AB45" i="5"/>
  <c r="AA45" i="5"/>
  <c r="AB17" i="5"/>
  <c r="BE81" i="5"/>
  <c r="BD43" i="5"/>
  <c r="AA60" i="5"/>
  <c r="AB83" i="5"/>
  <c r="BE133" i="5"/>
  <c r="AA145" i="5"/>
  <c r="BD144" i="5"/>
  <c r="BD153" i="5"/>
  <c r="AA181" i="5"/>
  <c r="AA15" i="5"/>
  <c r="BE19" i="5"/>
  <c r="BD27" i="5"/>
  <c r="A944" i="4"/>
  <c r="B944" i="4" s="1"/>
  <c r="B744" i="4"/>
  <c r="AX405" i="4"/>
  <c r="AN7" i="5"/>
  <c r="C207" i="4"/>
  <c r="L28" i="6" s="1"/>
  <c r="E7" i="4"/>
  <c r="N8" i="6" s="1"/>
  <c r="D7" i="4"/>
  <c r="M8" i="6" s="1"/>
  <c r="C7" i="4"/>
  <c r="L8" i="6" s="1"/>
  <c r="G7" i="4"/>
  <c r="P8" i="6" s="1"/>
  <c r="F7" i="4"/>
  <c r="O8" i="6" s="1"/>
  <c r="AA405" i="3"/>
  <c r="AY405" i="3"/>
  <c r="M405" i="3"/>
  <c r="W14" i="5"/>
  <c r="N6" i="5"/>
  <c r="N5" i="5"/>
  <c r="N4" i="5"/>
  <c r="N3" i="5"/>
  <c r="Z14" i="5"/>
  <c r="AB405" i="3"/>
  <c r="AE405" i="3"/>
  <c r="BE405" i="3"/>
  <c r="AV405" i="3"/>
  <c r="A913" i="3"/>
  <c r="B913" i="3" s="1"/>
  <c r="B713" i="3"/>
  <c r="AL405" i="3"/>
  <c r="C6" i="3"/>
  <c r="C7" i="6" s="1"/>
  <c r="BE137" i="5"/>
  <c r="AB137" i="5"/>
  <c r="BD137" i="5"/>
  <c r="AA137" i="5"/>
  <c r="BE36" i="5"/>
  <c r="AB191" i="5"/>
  <c r="A824" i="4"/>
  <c r="B824" i="4" s="1"/>
  <c r="B624" i="4"/>
  <c r="AB175" i="5"/>
  <c r="BE114" i="5"/>
  <c r="AB114" i="5"/>
  <c r="AA114" i="5"/>
  <c r="BD114" i="5"/>
  <c r="BD30" i="5"/>
  <c r="AA182" i="5"/>
  <c r="BE186" i="5"/>
  <c r="AA183" i="5"/>
  <c r="AA153" i="5"/>
  <c r="BE165" i="5"/>
  <c r="BD151" i="5"/>
  <c r="AB151" i="5"/>
  <c r="AA151" i="5"/>
  <c r="BE151" i="5"/>
  <c r="AB145" i="5"/>
  <c r="AA149" i="5"/>
  <c r="BE146" i="5"/>
  <c r="AA140" i="5"/>
  <c r="AA152" i="5"/>
  <c r="BE113" i="5"/>
  <c r="BE119" i="5"/>
  <c r="BD127" i="5"/>
  <c r="BD109" i="5"/>
  <c r="AA142" i="5"/>
  <c r="BE92" i="5"/>
  <c r="BE126" i="5"/>
  <c r="AB126" i="5"/>
  <c r="AA126" i="5"/>
  <c r="BD126" i="5"/>
  <c r="AB107" i="5"/>
  <c r="BE121" i="5"/>
  <c r="AB95" i="5"/>
  <c r="AA86" i="5"/>
  <c r="AA58" i="5"/>
  <c r="BD81" i="5"/>
  <c r="BE67" i="5"/>
  <c r="BD77" i="5"/>
  <c r="AB77" i="5"/>
  <c r="AA77" i="5"/>
  <c r="BE77" i="5"/>
  <c r="BE41" i="5"/>
  <c r="AB41" i="5"/>
  <c r="AA41" i="5"/>
  <c r="BD41" i="5"/>
  <c r="AB26" i="5"/>
  <c r="AA26" i="5"/>
  <c r="BE26" i="5"/>
  <c r="BD26" i="5"/>
  <c r="AA39" i="5"/>
  <c r="AB61" i="5"/>
  <c r="AA25" i="5"/>
  <c r="BE25" i="5"/>
  <c r="BD25" i="5"/>
  <c r="AB25" i="5"/>
  <c r="BD62" i="5"/>
  <c r="AA40" i="5"/>
  <c r="BD58" i="5"/>
  <c r="AA71" i="5"/>
  <c r="AB101" i="5"/>
  <c r="AA118" i="5"/>
  <c r="BE150" i="5"/>
  <c r="AB149" i="5"/>
  <c r="BD178" i="5"/>
  <c r="AA186" i="5"/>
  <c r="AB15" i="5"/>
  <c r="AB19" i="5"/>
  <c r="BE27" i="5"/>
  <c r="BD17" i="5"/>
  <c r="AB46" i="5"/>
  <c r="AT5" i="5"/>
  <c r="AT4" i="5"/>
  <c r="AT3" i="5"/>
  <c r="AT6" i="5"/>
  <c r="AT7" i="5" s="1"/>
  <c r="AL405" i="4"/>
  <c r="AJ6" i="5"/>
  <c r="AJ5" i="5"/>
  <c r="AJ4" i="5"/>
  <c r="AJ3" i="5"/>
  <c r="B692" i="4"/>
  <c r="A892" i="4"/>
  <c r="B892" i="4" s="1"/>
  <c r="A835" i="4"/>
  <c r="B835" i="4" s="1"/>
  <c r="B635" i="4"/>
  <c r="AW5" i="5"/>
  <c r="AW4" i="5"/>
  <c r="AW3" i="5"/>
  <c r="AW6" i="5"/>
  <c r="AW7" i="5" s="1"/>
  <c r="B680" i="4"/>
  <c r="A880" i="4"/>
  <c r="B880" i="4" s="1"/>
  <c r="A823" i="4"/>
  <c r="B823" i="4" s="1"/>
  <c r="S805" i="4" s="1"/>
  <c r="B623" i="4"/>
  <c r="K605" i="4" s="1"/>
  <c r="AY5" i="5"/>
  <c r="AY4" i="5"/>
  <c r="AY3" i="5"/>
  <c r="AY6" i="5"/>
  <c r="D207" i="4"/>
  <c r="M28" i="6" s="1"/>
  <c r="C6" i="4"/>
  <c r="L7" i="6" s="1"/>
  <c r="AN405" i="3"/>
  <c r="AQ405" i="3"/>
  <c r="J405" i="3"/>
  <c r="A805" i="3"/>
  <c r="A949" i="3"/>
  <c r="B949" i="3" s="1"/>
  <c r="B749" i="3"/>
  <c r="A999" i="3"/>
  <c r="B999" i="3" s="1"/>
  <c r="B799" i="3"/>
  <c r="B689" i="3"/>
  <c r="A889" i="3"/>
  <c r="B889" i="3" s="1"/>
  <c r="AA92" i="5"/>
  <c r="BE172" i="5"/>
  <c r="AA173" i="5"/>
  <c r="BE173" i="5"/>
  <c r="AB173" i="5"/>
  <c r="BD173" i="5"/>
  <c r="BE87" i="5"/>
  <c r="AA191" i="5"/>
  <c r="AB182" i="5"/>
  <c r="AB190" i="5"/>
  <c r="AB186" i="5"/>
  <c r="AA166" i="5"/>
  <c r="AB183" i="5"/>
  <c r="AA170" i="5"/>
  <c r="AA158" i="5"/>
  <c r="BD155" i="5"/>
  <c r="AB155" i="5"/>
  <c r="AA155" i="5"/>
  <c r="BE155" i="5"/>
  <c r="AB154" i="5"/>
  <c r="BE154" i="5"/>
  <c r="AA154" i="5"/>
  <c r="BD154" i="5"/>
  <c r="AA138" i="5"/>
  <c r="AB112" i="5"/>
  <c r="BD104" i="5"/>
  <c r="AB98" i="5"/>
  <c r="BE127" i="5"/>
  <c r="BE142" i="5"/>
  <c r="AA105" i="5"/>
  <c r="AA107" i="5"/>
  <c r="AB92" i="5"/>
  <c r="BD95" i="5"/>
  <c r="AB86" i="5"/>
  <c r="BE94" i="5"/>
  <c r="AB94" i="5"/>
  <c r="AA94" i="5"/>
  <c r="BD94" i="5"/>
  <c r="AA66" i="5"/>
  <c r="BE109" i="5"/>
  <c r="AB59" i="5"/>
  <c r="BD59" i="5"/>
  <c r="AA59" i="5"/>
  <c r="BE59" i="5"/>
  <c r="AB60" i="5"/>
  <c r="AB39" i="5"/>
  <c r="BE23" i="5"/>
  <c r="AB23" i="5"/>
  <c r="AA23" i="5"/>
  <c r="BD23" i="5"/>
  <c r="AA62" i="5"/>
  <c r="AA61" i="5"/>
  <c r="BE60" i="5"/>
  <c r="BE57" i="5"/>
  <c r="AA127" i="5"/>
  <c r="AB128" i="5"/>
  <c r="AA130" i="5"/>
  <c r="BE166" i="5"/>
  <c r="BE182" i="5"/>
  <c r="AB181" i="5"/>
  <c r="BD15" i="5"/>
  <c r="AA19" i="5"/>
  <c r="BB15" i="5"/>
  <c r="BC14" i="5"/>
  <c r="AA17" i="5"/>
  <c r="AI7" i="5"/>
  <c r="Z405" i="4"/>
  <c r="AM6" i="5"/>
  <c r="AM5" i="5"/>
  <c r="AM4" i="5"/>
  <c r="AM3" i="5"/>
  <c r="AO7" i="5"/>
  <c r="BA405" i="4"/>
  <c r="AM405" i="4"/>
  <c r="W405" i="4"/>
  <c r="I405" i="4"/>
  <c r="AZ405" i="4"/>
  <c r="AJ405" i="4"/>
  <c r="V405" i="4"/>
  <c r="H405" i="4"/>
  <c r="AY405" i="4"/>
  <c r="AI405" i="4"/>
  <c r="U405" i="4"/>
  <c r="AV405" i="4"/>
  <c r="AH405" i="4"/>
  <c r="T405" i="4"/>
  <c r="AU405" i="4"/>
  <c r="AG405" i="4"/>
  <c r="S405" i="4"/>
  <c r="AT405" i="4"/>
  <c r="AF405" i="4"/>
  <c r="R405" i="4"/>
  <c r="AS405" i="4"/>
  <c r="AE405" i="4"/>
  <c r="Q405" i="4"/>
  <c r="AR405" i="4"/>
  <c r="AD405" i="4"/>
  <c r="P405" i="4"/>
  <c r="BE405" i="4"/>
  <c r="AQ405" i="4"/>
  <c r="AC405" i="4"/>
  <c r="O405" i="4"/>
  <c r="BC405" i="4"/>
  <c r="AO405" i="4"/>
  <c r="AA405" i="4"/>
  <c r="K405" i="4"/>
  <c r="BB405" i="4"/>
  <c r="AN405" i="4"/>
  <c r="X405" i="4"/>
  <c r="J405" i="4"/>
  <c r="E207" i="4"/>
  <c r="N28" i="6" s="1"/>
  <c r="F6" i="4"/>
  <c r="O7" i="6" s="1"/>
  <c r="I7" i="5"/>
  <c r="AZ405" i="3"/>
  <c r="BC405" i="3"/>
  <c r="V405" i="3"/>
  <c r="B677" i="3"/>
  <c r="A877" i="3"/>
  <c r="B877" i="3" s="1"/>
  <c r="S6" i="5"/>
  <c r="S5" i="5"/>
  <c r="S4" i="5"/>
  <c r="S3" i="5"/>
  <c r="Z405" i="3"/>
  <c r="Y405" i="3"/>
  <c r="A985" i="3"/>
  <c r="B985" i="3" s="1"/>
  <c r="B785" i="3"/>
  <c r="B627" i="3"/>
  <c r="AC605" i="3" s="1"/>
  <c r="A827" i="3"/>
  <c r="B827" i="3" s="1"/>
  <c r="A966" i="3"/>
  <c r="B966" i="3" s="1"/>
  <c r="B766" i="3"/>
  <c r="AA49" i="5"/>
  <c r="AA30" i="5"/>
  <c r="AA163" i="5"/>
  <c r="BD79" i="5"/>
  <c r="AB20" i="5"/>
  <c r="BE20" i="5"/>
  <c r="AA20" i="5"/>
  <c r="BD20" i="5"/>
  <c r="AA187" i="5"/>
  <c r="BE163" i="5"/>
  <c r="BD183" i="5"/>
  <c r="BD170" i="5"/>
  <c r="AA148" i="5"/>
  <c r="BE148" i="5"/>
  <c r="AB148" i="5"/>
  <c r="BD148" i="5"/>
  <c r="AB135" i="5"/>
  <c r="BE134" i="5"/>
  <c r="AB134" i="5"/>
  <c r="BD134" i="5"/>
  <c r="AA134" i="5"/>
  <c r="AA128" i="5"/>
  <c r="AB124" i="5"/>
  <c r="AA104" i="5"/>
  <c r="BD133" i="5"/>
  <c r="AA125" i="5"/>
  <c r="BE118" i="5"/>
  <c r="AB142" i="5"/>
  <c r="BD107" i="5"/>
  <c r="AB119" i="5"/>
  <c r="BD92" i="5"/>
  <c r="AA90" i="5"/>
  <c r="AB104" i="5"/>
  <c r="AB85" i="5"/>
  <c r="BD85" i="5"/>
  <c r="AA85" i="5"/>
  <c r="BE85" i="5"/>
  <c r="AB78" i="5"/>
  <c r="BE78" i="5"/>
  <c r="AA78" i="5"/>
  <c r="BD78" i="5"/>
  <c r="BD51" i="5"/>
  <c r="AA48" i="5"/>
  <c r="BD60" i="5"/>
  <c r="BE44" i="5"/>
  <c r="AB44" i="5"/>
  <c r="AA44" i="5"/>
  <c r="BD44" i="5"/>
  <c r="BD39" i="5"/>
  <c r="AA35" i="5"/>
  <c r="BE35" i="5"/>
  <c r="BD35" i="5"/>
  <c r="AB35" i="5"/>
  <c r="AB62" i="5"/>
  <c r="AB40" i="5"/>
  <c r="BE43" i="5"/>
  <c r="AB71" i="5"/>
  <c r="AB90" i="5"/>
  <c r="AA124" i="5"/>
  <c r="AA169" i="5"/>
  <c r="BE149" i="5"/>
  <c r="BE185" i="5"/>
  <c r="AA178" i="5"/>
  <c r="BE32" i="5"/>
  <c r="AB32" i="5"/>
  <c r="AA32" i="5"/>
  <c r="BD32" i="5"/>
  <c r="BE17" i="5"/>
  <c r="N405" i="4"/>
  <c r="B668" i="4"/>
  <c r="A868" i="4"/>
  <c r="B868" i="4" s="1"/>
  <c r="A952" i="4"/>
  <c r="B952" i="4" s="1"/>
  <c r="B752" i="4"/>
  <c r="AP405" i="4"/>
  <c r="C208" i="4"/>
  <c r="L29" i="6" s="1"/>
  <c r="G207" i="4"/>
  <c r="P28" i="6" s="1"/>
  <c r="AB24" i="5"/>
  <c r="P6" i="5"/>
  <c r="P5" i="5"/>
  <c r="P4" i="5"/>
  <c r="P3" i="5"/>
  <c r="BE22" i="5"/>
  <c r="BE15" i="5"/>
  <c r="G6" i="4"/>
  <c r="P7" i="6" s="1"/>
  <c r="Q6" i="5"/>
  <c r="Q5" i="5"/>
  <c r="Q4" i="5"/>
  <c r="Q3" i="5"/>
  <c r="Q405" i="3"/>
  <c r="H405" i="3"/>
  <c r="AH405" i="3"/>
  <c r="AK405" i="3"/>
  <c r="A987" i="3"/>
  <c r="B987" i="3" s="1"/>
  <c r="B787" i="3"/>
  <c r="A901" i="3"/>
  <c r="B901" i="3" s="1"/>
  <c r="B701" i="3"/>
  <c r="G206" i="3"/>
  <c r="G27" i="6" s="1"/>
  <c r="B737" i="3"/>
  <c r="A937" i="3"/>
  <c r="B937" i="3" s="1"/>
  <c r="A209" i="3"/>
  <c r="AT208" i="3"/>
  <c r="AH208" i="3"/>
  <c r="V208" i="3"/>
  <c r="J208" i="3"/>
  <c r="A407" i="3"/>
  <c r="AW208" i="3"/>
  <c r="AJ208" i="3"/>
  <c r="W208" i="3"/>
  <c r="I208" i="3"/>
  <c r="AV208" i="3"/>
  <c r="AI208" i="3"/>
  <c r="U208" i="3"/>
  <c r="H208" i="3"/>
  <c r="AU208" i="3"/>
  <c r="AG208" i="3"/>
  <c r="T208" i="3"/>
  <c r="AS208" i="3"/>
  <c r="AF208" i="3"/>
  <c r="S208" i="3"/>
  <c r="BE208" i="3"/>
  <c r="AR208" i="3"/>
  <c r="AE208" i="3"/>
  <c r="R208" i="3"/>
  <c r="BD208" i="3"/>
  <c r="AQ208" i="3"/>
  <c r="AD208" i="3"/>
  <c r="Q208" i="3"/>
  <c r="BC208" i="3"/>
  <c r="AP208" i="3"/>
  <c r="AC208" i="3"/>
  <c r="P208" i="3"/>
  <c r="BB208" i="3"/>
  <c r="AO208" i="3"/>
  <c r="AB208" i="3"/>
  <c r="O208" i="3"/>
  <c r="BA208" i="3"/>
  <c r="AN208" i="3"/>
  <c r="AA208" i="3"/>
  <c r="N208" i="3"/>
  <c r="AZ208" i="3"/>
  <c r="AM208" i="3"/>
  <c r="Z208" i="3"/>
  <c r="M208" i="3"/>
  <c r="AX208" i="3"/>
  <c r="AL208" i="3"/>
  <c r="AK208" i="3"/>
  <c r="Y208" i="3"/>
  <c r="X208" i="3"/>
  <c r="L208" i="3"/>
  <c r="K208" i="3"/>
  <c r="AY208" i="3"/>
  <c r="A959" i="3"/>
  <c r="B959" i="3" s="1"/>
  <c r="B759" i="3"/>
  <c r="BD103" i="5"/>
  <c r="AB103" i="5"/>
  <c r="BE103" i="5"/>
  <c r="AA103" i="5"/>
  <c r="AB93" i="5"/>
  <c r="AB67" i="5"/>
  <c r="A928" i="4"/>
  <c r="B928" i="4" s="1"/>
  <c r="B728" i="4"/>
  <c r="AB121" i="5"/>
  <c r="BE46" i="5"/>
  <c r="AA42" i="5"/>
  <c r="BE190" i="5"/>
  <c r="AB179" i="5"/>
  <c r="AA189" i="5"/>
  <c r="AB166" i="5"/>
  <c r="BE183" i="5"/>
  <c r="BE170" i="5"/>
  <c r="AA177" i="5"/>
  <c r="BD175" i="5"/>
  <c r="AB139" i="5"/>
  <c r="AA139" i="5"/>
  <c r="BE139" i="5"/>
  <c r="BD139" i="5"/>
  <c r="AB152" i="5"/>
  <c r="BD130" i="5"/>
  <c r="BD135" i="5"/>
  <c r="BD128" i="5"/>
  <c r="BD124" i="5"/>
  <c r="BE104" i="5"/>
  <c r="AB133" i="5"/>
  <c r="AB125" i="5"/>
  <c r="AB118" i="5"/>
  <c r="BD112" i="5"/>
  <c r="BD83" i="5"/>
  <c r="BE123" i="5"/>
  <c r="AB123" i="5"/>
  <c r="AA123" i="5"/>
  <c r="BD123" i="5"/>
  <c r="BD90" i="5"/>
  <c r="AA84" i="5"/>
  <c r="BE64" i="5"/>
  <c r="AA51" i="5"/>
  <c r="BD48" i="5"/>
  <c r="BD21" i="5"/>
  <c r="AB21" i="5"/>
  <c r="BE21" i="5"/>
  <c r="AA21" i="5"/>
  <c r="AA31" i="5"/>
  <c r="AA68" i="5"/>
  <c r="BE62" i="5"/>
  <c r="BE93" i="5"/>
  <c r="BE58" i="5"/>
  <c r="AA73" i="5"/>
  <c r="BE100" i="5"/>
  <c r="AA112" i="5"/>
  <c r="AA141" i="5"/>
  <c r="BE158" i="5"/>
  <c r="BE153" i="5"/>
  <c r="AB184" i="5"/>
  <c r="AQ5" i="5"/>
  <c r="AQ4" i="5"/>
  <c r="AQ3" i="5"/>
  <c r="AQ6" i="5"/>
  <c r="AZ14" i="5"/>
  <c r="A1000" i="4"/>
  <c r="B1000" i="4" s="1"/>
  <c r="B800" i="4"/>
  <c r="A833" i="4"/>
  <c r="B833" i="4" s="1"/>
  <c r="AF805" i="4" s="1"/>
  <c r="B633" i="4"/>
  <c r="AL605" i="4" s="1"/>
  <c r="A988" i="4"/>
  <c r="B988" i="4" s="1"/>
  <c r="B788" i="4"/>
  <c r="AB405" i="4"/>
  <c r="AW8" i="4"/>
  <c r="AK8" i="4"/>
  <c r="Y8" i="4"/>
  <c r="M8" i="4"/>
  <c r="AV8" i="4"/>
  <c r="AJ8" i="4"/>
  <c r="X8" i="4"/>
  <c r="L8" i="4"/>
  <c r="BE8" i="4"/>
  <c r="AS8" i="4"/>
  <c r="AG8" i="4"/>
  <c r="U8" i="4"/>
  <c r="I8" i="4"/>
  <c r="BD8" i="4"/>
  <c r="AR8" i="4"/>
  <c r="AF8" i="4"/>
  <c r="T8" i="4"/>
  <c r="H8" i="4"/>
  <c r="BC8" i="4"/>
  <c r="AQ8" i="4"/>
  <c r="AE8" i="4"/>
  <c r="S8" i="4"/>
  <c r="AY8" i="4"/>
  <c r="AM8" i="4"/>
  <c r="AA8" i="4"/>
  <c r="O8" i="4"/>
  <c r="AL8" i="4"/>
  <c r="N8" i="4"/>
  <c r="AI8" i="4"/>
  <c r="K8" i="4"/>
  <c r="A9" i="4"/>
  <c r="AH8" i="4"/>
  <c r="J8" i="4"/>
  <c r="BB8" i="4"/>
  <c r="AD8" i="4"/>
  <c r="BA8" i="4"/>
  <c r="AC8" i="4"/>
  <c r="AZ8" i="4"/>
  <c r="AB8" i="4"/>
  <c r="AX8" i="4"/>
  <c r="Z8" i="4"/>
  <c r="AU8" i="4"/>
  <c r="W8" i="4"/>
  <c r="AT8" i="4"/>
  <c r="V8" i="4"/>
  <c r="AP8" i="4"/>
  <c r="R8" i="4"/>
  <c r="AO8" i="4"/>
  <c r="AN8" i="4"/>
  <c r="Q8" i="4"/>
  <c r="P8" i="4"/>
  <c r="D6" i="4"/>
  <c r="M7" i="6" s="1"/>
  <c r="AC405" i="3"/>
  <c r="T405" i="3"/>
  <c r="AT405" i="3"/>
  <c r="AM405" i="3"/>
  <c r="V6" i="5"/>
  <c r="V5" i="5"/>
  <c r="V4" i="5"/>
  <c r="V3" i="5"/>
  <c r="A961" i="3"/>
  <c r="B961" i="3" s="1"/>
  <c r="B761" i="3"/>
  <c r="D206" i="3"/>
  <c r="D27" i="6" s="1"/>
  <c r="B670" i="3"/>
  <c r="A870" i="3"/>
  <c r="B870" i="3" s="1"/>
  <c r="BE120" i="5"/>
  <c r="AB120" i="5"/>
  <c r="AA120" i="5"/>
  <c r="BD120" i="5"/>
  <c r="AB96" i="5"/>
  <c r="BE178" i="5"/>
  <c r="BD185" i="5"/>
  <c r="BD179" i="5"/>
  <c r="BE189" i="5"/>
  <c r="BD166" i="5"/>
  <c r="BE174" i="5"/>
  <c r="BD174" i="5"/>
  <c r="AB174" i="5"/>
  <c r="AA174" i="5"/>
  <c r="AA172" i="5"/>
  <c r="AB177" i="5"/>
  <c r="BE164" i="5"/>
  <c r="AA180" i="5"/>
  <c r="BD152" i="5"/>
  <c r="BE130" i="5"/>
  <c r="BE147" i="5"/>
  <c r="BD147" i="5"/>
  <c r="AB147" i="5"/>
  <c r="AA147" i="5"/>
  <c r="BE128" i="5"/>
  <c r="BD122" i="5"/>
  <c r="AA121" i="5"/>
  <c r="AA133" i="5"/>
  <c r="BD125" i="5"/>
  <c r="BD118" i="5"/>
  <c r="AA110" i="5"/>
  <c r="BD98" i="5"/>
  <c r="AA143" i="5"/>
  <c r="BD99" i="5"/>
  <c r="AB82" i="5"/>
  <c r="AA82" i="5"/>
  <c r="BE82" i="5"/>
  <c r="BD82" i="5"/>
  <c r="BE90" i="5"/>
  <c r="BE88" i="5"/>
  <c r="AB88" i="5"/>
  <c r="AA88" i="5"/>
  <c r="BD88" i="5"/>
  <c r="AA87" i="5"/>
  <c r="AB84" i="5"/>
  <c r="AA72" i="5"/>
  <c r="AA64" i="5"/>
  <c r="AB50" i="5"/>
  <c r="BD105" i="5"/>
  <c r="AA54" i="5"/>
  <c r="BE31" i="5"/>
  <c r="AA46" i="5"/>
  <c r="BE55" i="5"/>
  <c r="AA55" i="5"/>
  <c r="BD55" i="5"/>
  <c r="AB55" i="5"/>
  <c r="AB37" i="5"/>
  <c r="AA14" i="5"/>
  <c r="BD63" i="5"/>
  <c r="BD75" i="5"/>
  <c r="BE83" i="5"/>
  <c r="BE112" i="5"/>
  <c r="AB150" i="5"/>
  <c r="BD169" i="5"/>
  <c r="BE177" i="5"/>
  <c r="AA190" i="5"/>
  <c r="BE51" i="5"/>
  <c r="A845" i="4"/>
  <c r="B845" i="4" s="1"/>
  <c r="B645" i="4"/>
  <c r="A932" i="4"/>
  <c r="B932" i="4" s="1"/>
  <c r="B732" i="4"/>
  <c r="B677" i="4"/>
  <c r="A877" i="4"/>
  <c r="B877" i="4" s="1"/>
  <c r="B656" i="4"/>
  <c r="AG605" i="4" s="1"/>
  <c r="A856" i="4"/>
  <c r="B856" i="4" s="1"/>
  <c r="AO405" i="3"/>
  <c r="AF405" i="3"/>
  <c r="K405" i="3"/>
  <c r="G7" i="3"/>
  <c r="G8" i="6" s="1"/>
  <c r="D7" i="3"/>
  <c r="D8" i="6" s="1"/>
  <c r="F7" i="3"/>
  <c r="F8" i="6" s="1"/>
  <c r="E7" i="3"/>
  <c r="E8" i="6" s="1"/>
  <c r="C7" i="3"/>
  <c r="C8" i="6" s="1"/>
  <c r="A863" i="3"/>
  <c r="B863" i="3" s="1"/>
  <c r="B663" i="3"/>
  <c r="N605" i="3" s="1"/>
  <c r="P7" i="5" l="1"/>
  <c r="BA605" i="4"/>
  <c r="BC15" i="5"/>
  <c r="BB16" i="5"/>
  <c r="AU605" i="3"/>
  <c r="W605" i="3"/>
  <c r="AB605" i="3"/>
  <c r="Z605" i="3"/>
  <c r="BD605" i="4"/>
  <c r="AS7" i="5"/>
  <c r="AT805" i="4"/>
  <c r="AJ805" i="4"/>
  <c r="AM805" i="4"/>
  <c r="AQ805" i="4"/>
  <c r="I605" i="3"/>
  <c r="AT605" i="3"/>
  <c r="T605" i="3"/>
  <c r="AM605" i="3"/>
  <c r="AP605" i="3"/>
  <c r="AL605" i="3"/>
  <c r="AP605" i="4"/>
  <c r="AM605" i="4"/>
  <c r="AJ605" i="4"/>
  <c r="AS605" i="4"/>
  <c r="AY605" i="4"/>
  <c r="AE605" i="4"/>
  <c r="BE605" i="4"/>
  <c r="M605" i="4"/>
  <c r="P605" i="4"/>
  <c r="J605" i="4"/>
  <c r="BB605" i="4"/>
  <c r="AV605" i="4"/>
  <c r="AF605" i="4"/>
  <c r="R805" i="4"/>
  <c r="AX805" i="4"/>
  <c r="BB805" i="4"/>
  <c r="BC805" i="4"/>
  <c r="U605" i="4"/>
  <c r="L605" i="3"/>
  <c r="F406" i="4"/>
  <c r="O47" i="6" s="1"/>
  <c r="E406" i="4"/>
  <c r="N47" i="6" s="1"/>
  <c r="G406" i="4"/>
  <c r="P47" i="6" s="1"/>
  <c r="D406" i="4"/>
  <c r="M47" i="6" s="1"/>
  <c r="C406" i="4"/>
  <c r="L47" i="6" s="1"/>
  <c r="N605" i="4"/>
  <c r="V805" i="4"/>
  <c r="AE805" i="4"/>
  <c r="S7" i="5"/>
  <c r="AU605" i="4"/>
  <c r="P605" i="3"/>
  <c r="AH605" i="3"/>
  <c r="BA605" i="3"/>
  <c r="BD605" i="3"/>
  <c r="AX605" i="3"/>
  <c r="G209" i="4"/>
  <c r="P30" i="6" s="1"/>
  <c r="F209" i="4"/>
  <c r="O30" i="6" s="1"/>
  <c r="E209" i="4"/>
  <c r="N30" i="6" s="1"/>
  <c r="D209" i="4"/>
  <c r="M30" i="6" s="1"/>
  <c r="C209" i="4"/>
  <c r="L30" i="6" s="1"/>
  <c r="AB605" i="4"/>
  <c r="AG805" i="4"/>
  <c r="I805" i="4"/>
  <c r="L805" i="4"/>
  <c r="P805" i="4"/>
  <c r="AG605" i="3"/>
  <c r="AI605" i="4"/>
  <c r="BB210" i="4"/>
  <c r="AP210" i="4"/>
  <c r="AD210" i="4"/>
  <c r="R210" i="4"/>
  <c r="AV210" i="4"/>
  <c r="AJ210" i="4"/>
  <c r="X210" i="4"/>
  <c r="L210" i="4"/>
  <c r="A409" i="4"/>
  <c r="BC210" i="4"/>
  <c r="AN210" i="4"/>
  <c r="Z210" i="4"/>
  <c r="K210" i="4"/>
  <c r="BA210" i="4"/>
  <c r="AM210" i="4"/>
  <c r="Y210" i="4"/>
  <c r="J210" i="4"/>
  <c r="AZ210" i="4"/>
  <c r="AL210" i="4"/>
  <c r="W210" i="4"/>
  <c r="I210" i="4"/>
  <c r="AY210" i="4"/>
  <c r="AK210" i="4"/>
  <c r="V210" i="4"/>
  <c r="H210" i="4"/>
  <c r="AX210" i="4"/>
  <c r="AI210" i="4"/>
  <c r="U210" i="4"/>
  <c r="AW210" i="4"/>
  <c r="AH210" i="4"/>
  <c r="T210" i="4"/>
  <c r="AU210" i="4"/>
  <c r="AG210" i="4"/>
  <c r="S210" i="4"/>
  <c r="AT210" i="4"/>
  <c r="AF210" i="4"/>
  <c r="Q210" i="4"/>
  <c r="AS210" i="4"/>
  <c r="AE210" i="4"/>
  <c r="P210" i="4"/>
  <c r="A211" i="4"/>
  <c r="AR210" i="4"/>
  <c r="AC210" i="4"/>
  <c r="O210" i="4"/>
  <c r="BE210" i="4"/>
  <c r="AQ210" i="4"/>
  <c r="AB210" i="4"/>
  <c r="N210" i="4"/>
  <c r="BD210" i="4"/>
  <c r="AO210" i="4"/>
  <c r="AA210" i="4"/>
  <c r="M210" i="4"/>
  <c r="Y805" i="4"/>
  <c r="AX605" i="4"/>
  <c r="G405" i="4"/>
  <c r="P46" i="6" s="1"/>
  <c r="F405" i="4"/>
  <c r="O46" i="6" s="1"/>
  <c r="E405" i="4"/>
  <c r="N46" i="6" s="1"/>
  <c r="D405" i="4"/>
  <c r="M46" i="6" s="1"/>
  <c r="C405" i="4"/>
  <c r="L46" i="6" s="1"/>
  <c r="I605" i="4"/>
  <c r="R605" i="3"/>
  <c r="AV605" i="3"/>
  <c r="J605" i="3"/>
  <c r="O605" i="3"/>
  <c r="BD805" i="3"/>
  <c r="AR805" i="3"/>
  <c r="AF805" i="3"/>
  <c r="T805" i="3"/>
  <c r="H805" i="3"/>
  <c r="AY805" i="3"/>
  <c r="AL805" i="3"/>
  <c r="Y805" i="3"/>
  <c r="L805" i="3"/>
  <c r="AX805" i="3"/>
  <c r="AK805" i="3"/>
  <c r="X805" i="3"/>
  <c r="K805" i="3"/>
  <c r="AW805" i="3"/>
  <c r="AJ805" i="3"/>
  <c r="W805" i="3"/>
  <c r="J805" i="3"/>
  <c r="AV805" i="3"/>
  <c r="AI805" i="3"/>
  <c r="V805" i="3"/>
  <c r="I805" i="3"/>
  <c r="AU805" i="3"/>
  <c r="AH805" i="3"/>
  <c r="U805" i="3"/>
  <c r="AT805" i="3"/>
  <c r="AG805" i="3"/>
  <c r="S805" i="3"/>
  <c r="AS805" i="3"/>
  <c r="AE805" i="3"/>
  <c r="R805" i="3"/>
  <c r="BE805" i="3"/>
  <c r="AQ805" i="3"/>
  <c r="AD805" i="3"/>
  <c r="Q805" i="3"/>
  <c r="BC805" i="3"/>
  <c r="AP805" i="3"/>
  <c r="AC805" i="3"/>
  <c r="P805" i="3"/>
  <c r="BB805" i="3"/>
  <c r="AO805" i="3"/>
  <c r="AB805" i="3"/>
  <c r="O805" i="3"/>
  <c r="BA805" i="3"/>
  <c r="AN805" i="3"/>
  <c r="AA805" i="3"/>
  <c r="N805" i="3"/>
  <c r="AZ805" i="3"/>
  <c r="AM805" i="3"/>
  <c r="M805" i="3"/>
  <c r="Z805" i="3"/>
  <c r="Y605" i="4"/>
  <c r="AU805" i="4"/>
  <c r="W805" i="4"/>
  <c r="Z805" i="4"/>
  <c r="AB805" i="4"/>
  <c r="AR605" i="4"/>
  <c r="AT606" i="4"/>
  <c r="AH606" i="4"/>
  <c r="V606" i="4"/>
  <c r="J606" i="4"/>
  <c r="BE606" i="4"/>
  <c r="AS606" i="4"/>
  <c r="AG606" i="4"/>
  <c r="U606" i="4"/>
  <c r="I606" i="4"/>
  <c r="BD606" i="4"/>
  <c r="AR606" i="4"/>
  <c r="AF606" i="4"/>
  <c r="T606" i="4"/>
  <c r="H606" i="4"/>
  <c r="BC606" i="4"/>
  <c r="AQ606" i="4"/>
  <c r="AE606" i="4"/>
  <c r="S606" i="4"/>
  <c r="BB606" i="4"/>
  <c r="AP606" i="4"/>
  <c r="AD606" i="4"/>
  <c r="R606" i="4"/>
  <c r="BA606" i="4"/>
  <c r="AO606" i="4"/>
  <c r="AC606" i="4"/>
  <c r="Q606" i="4"/>
  <c r="AZ606" i="4"/>
  <c r="AN606" i="4"/>
  <c r="AB606" i="4"/>
  <c r="P606" i="4"/>
  <c r="AY606" i="4"/>
  <c r="AM606" i="4"/>
  <c r="AA606" i="4"/>
  <c r="O606" i="4"/>
  <c r="AX606" i="4"/>
  <c r="AL606" i="4"/>
  <c r="Z606" i="4"/>
  <c r="N606" i="4"/>
  <c r="A806" i="4"/>
  <c r="AW606" i="4"/>
  <c r="AK606" i="4"/>
  <c r="Y606" i="4"/>
  <c r="M606" i="4"/>
  <c r="AV606" i="4"/>
  <c r="AJ606" i="4"/>
  <c r="X606" i="4"/>
  <c r="L606" i="4"/>
  <c r="W606" i="4"/>
  <c r="K606" i="4"/>
  <c r="AU606" i="4"/>
  <c r="AI606" i="4"/>
  <c r="BC605" i="4"/>
  <c r="BD408" i="4"/>
  <c r="AR408" i="4"/>
  <c r="AF408" i="4"/>
  <c r="T408" i="4"/>
  <c r="H408" i="4"/>
  <c r="A608" i="4"/>
  <c r="AX408" i="4"/>
  <c r="AL408" i="4"/>
  <c r="Z408" i="4"/>
  <c r="N408" i="4"/>
  <c r="AW408" i="4"/>
  <c r="AK408" i="4"/>
  <c r="Y408" i="4"/>
  <c r="M408" i="4"/>
  <c r="BA408" i="4"/>
  <c r="AJ408" i="4"/>
  <c r="U408" i="4"/>
  <c r="AZ408" i="4"/>
  <c r="AI408" i="4"/>
  <c r="S408" i="4"/>
  <c r="AY408" i="4"/>
  <c r="AH408" i="4"/>
  <c r="R408" i="4"/>
  <c r="AV408" i="4"/>
  <c r="AG408" i="4"/>
  <c r="Q408" i="4"/>
  <c r="AU408" i="4"/>
  <c r="AE408" i="4"/>
  <c r="P408" i="4"/>
  <c r="AT408" i="4"/>
  <c r="AD408" i="4"/>
  <c r="O408" i="4"/>
  <c r="AS408" i="4"/>
  <c r="AC408" i="4"/>
  <c r="L408" i="4"/>
  <c r="AQ408" i="4"/>
  <c r="AB408" i="4"/>
  <c r="K408" i="4"/>
  <c r="AP408" i="4"/>
  <c r="AA408" i="4"/>
  <c r="J408" i="4"/>
  <c r="BE408" i="4"/>
  <c r="AO408" i="4"/>
  <c r="X408" i="4"/>
  <c r="I408" i="4"/>
  <c r="BC408" i="4"/>
  <c r="AN408" i="4"/>
  <c r="W408" i="4"/>
  <c r="BB408" i="4"/>
  <c r="AM408" i="4"/>
  <c r="V408" i="4"/>
  <c r="AQ605" i="4"/>
  <c r="BD407" i="3"/>
  <c r="AR407" i="3"/>
  <c r="AF407" i="3"/>
  <c r="T407" i="3"/>
  <c r="H407" i="3"/>
  <c r="A607" i="3"/>
  <c r="BC407" i="3"/>
  <c r="AQ407" i="3"/>
  <c r="AE407" i="3"/>
  <c r="S407" i="3"/>
  <c r="BB407" i="3"/>
  <c r="AP407" i="3"/>
  <c r="AD407" i="3"/>
  <c r="R407" i="3"/>
  <c r="BA407" i="3"/>
  <c r="AO407" i="3"/>
  <c r="AC407" i="3"/>
  <c r="Q407" i="3"/>
  <c r="AZ407" i="3"/>
  <c r="AN407" i="3"/>
  <c r="AB407" i="3"/>
  <c r="P407" i="3"/>
  <c r="AY407" i="3"/>
  <c r="AM407" i="3"/>
  <c r="AA407" i="3"/>
  <c r="O407" i="3"/>
  <c r="AX407" i="3"/>
  <c r="AL407" i="3"/>
  <c r="Z407" i="3"/>
  <c r="N407" i="3"/>
  <c r="AW407" i="3"/>
  <c r="AK407" i="3"/>
  <c r="Y407" i="3"/>
  <c r="M407" i="3"/>
  <c r="AV407" i="3"/>
  <c r="AJ407" i="3"/>
  <c r="X407" i="3"/>
  <c r="L407" i="3"/>
  <c r="AH407" i="3"/>
  <c r="AG407" i="3"/>
  <c r="W407" i="3"/>
  <c r="V407" i="3"/>
  <c r="U407" i="3"/>
  <c r="K407" i="3"/>
  <c r="J407" i="3"/>
  <c r="BE407" i="3"/>
  <c r="I407" i="3"/>
  <c r="AU407" i="3"/>
  <c r="AT407" i="3"/>
  <c r="AS407" i="3"/>
  <c r="AI407" i="3"/>
  <c r="G405" i="3"/>
  <c r="G46" i="6" s="1"/>
  <c r="F405" i="3"/>
  <c r="F46" i="6" s="1"/>
  <c r="E405" i="3"/>
  <c r="E46" i="6" s="1"/>
  <c r="D405" i="3"/>
  <c r="D46" i="6" s="1"/>
  <c r="C405" i="3"/>
  <c r="C46" i="6" s="1"/>
  <c r="AQ7" i="5"/>
  <c r="G208" i="3"/>
  <c r="G29" i="6" s="1"/>
  <c r="F208" i="3"/>
  <c r="F29" i="6" s="1"/>
  <c r="E208" i="3"/>
  <c r="E29" i="6" s="1"/>
  <c r="D208" i="3"/>
  <c r="D29" i="6" s="1"/>
  <c r="C208" i="3"/>
  <c r="C29" i="6" s="1"/>
  <c r="AD605" i="3"/>
  <c r="U605" i="3"/>
  <c r="X605" i="3"/>
  <c r="AW10" i="3"/>
  <c r="AK10" i="3"/>
  <c r="Y10" i="3"/>
  <c r="M10" i="3"/>
  <c r="AV10" i="3"/>
  <c r="AJ10" i="3"/>
  <c r="X10" i="3"/>
  <c r="L10" i="3"/>
  <c r="AU10" i="3"/>
  <c r="AI10" i="3"/>
  <c r="W10" i="3"/>
  <c r="K10" i="3"/>
  <c r="BE10" i="3"/>
  <c r="AS10" i="3"/>
  <c r="AG10" i="3"/>
  <c r="U10" i="3"/>
  <c r="I10" i="3"/>
  <c r="BD10" i="3"/>
  <c r="AR10" i="3"/>
  <c r="AF10" i="3"/>
  <c r="T10" i="3"/>
  <c r="H10" i="3"/>
  <c r="BC10" i="3"/>
  <c r="AQ10" i="3"/>
  <c r="AE10" i="3"/>
  <c r="S10" i="3"/>
  <c r="AZ10" i="3"/>
  <c r="P10" i="3"/>
  <c r="BB10" i="3"/>
  <c r="AP10" i="3"/>
  <c r="AD10" i="3"/>
  <c r="R10" i="3"/>
  <c r="AO10" i="3"/>
  <c r="Q10" i="3"/>
  <c r="AN10" i="3"/>
  <c r="BA10" i="3"/>
  <c r="AC10" i="3"/>
  <c r="AB10" i="3"/>
  <c r="AH10" i="3"/>
  <c r="AA10" i="3"/>
  <c r="Z10" i="3"/>
  <c r="V10" i="3"/>
  <c r="O10" i="3"/>
  <c r="N10" i="3"/>
  <c r="A11" i="3"/>
  <c r="J10" i="3"/>
  <c r="AY10" i="3"/>
  <c r="AL10" i="3"/>
  <c r="AX10" i="3"/>
  <c r="AT10" i="3"/>
  <c r="AM10" i="3"/>
  <c r="V605" i="4"/>
  <c r="AC805" i="4"/>
  <c r="T805" i="4"/>
  <c r="AK805" i="4"/>
  <c r="AO805" i="4"/>
  <c r="AN805" i="4"/>
  <c r="AA605" i="4"/>
  <c r="AX209" i="3"/>
  <c r="AL209" i="3"/>
  <c r="Z209" i="3"/>
  <c r="N209" i="3"/>
  <c r="A210" i="3"/>
  <c r="AS209" i="3"/>
  <c r="AF209" i="3"/>
  <c r="S209" i="3"/>
  <c r="BE209" i="3"/>
  <c r="AR209" i="3"/>
  <c r="AE209" i="3"/>
  <c r="R209" i="3"/>
  <c r="BD209" i="3"/>
  <c r="AQ209" i="3"/>
  <c r="AD209" i="3"/>
  <c r="Q209" i="3"/>
  <c r="BC209" i="3"/>
  <c r="AP209" i="3"/>
  <c r="AC209" i="3"/>
  <c r="P209" i="3"/>
  <c r="BB209" i="3"/>
  <c r="AO209" i="3"/>
  <c r="AB209" i="3"/>
  <c r="O209" i="3"/>
  <c r="BA209" i="3"/>
  <c r="AN209" i="3"/>
  <c r="AA209" i="3"/>
  <c r="M209" i="3"/>
  <c r="A408" i="3"/>
  <c r="AZ209" i="3"/>
  <c r="AM209" i="3"/>
  <c r="Y209" i="3"/>
  <c r="L209" i="3"/>
  <c r="AY209" i="3"/>
  <c r="AK209" i="3"/>
  <c r="X209" i="3"/>
  <c r="K209" i="3"/>
  <c r="AW209" i="3"/>
  <c r="AJ209" i="3"/>
  <c r="W209" i="3"/>
  <c r="J209" i="3"/>
  <c r="AV209" i="3"/>
  <c r="AI209" i="3"/>
  <c r="V209" i="3"/>
  <c r="I209" i="3"/>
  <c r="AU209" i="3"/>
  <c r="AT209" i="3"/>
  <c r="AH209" i="3"/>
  <c r="AG209" i="3"/>
  <c r="U209" i="3"/>
  <c r="T209" i="3"/>
  <c r="H209" i="3"/>
  <c r="AF605" i="3"/>
  <c r="AI605" i="3"/>
  <c r="AN605" i="3"/>
  <c r="AQ605" i="3"/>
  <c r="AZ605" i="4"/>
  <c r="S605" i="4"/>
  <c r="AR805" i="4"/>
  <c r="AH805" i="4"/>
  <c r="AY805" i="4"/>
  <c r="BD805" i="4"/>
  <c r="AZ805" i="4"/>
  <c r="X605" i="4"/>
  <c r="AR605" i="3"/>
  <c r="AY605" i="3"/>
  <c r="BB605" i="3"/>
  <c r="BE605" i="3"/>
  <c r="G407" i="4"/>
  <c r="P48" i="6" s="1"/>
  <c r="F407" i="4"/>
  <c r="O48" i="6" s="1"/>
  <c r="E407" i="4"/>
  <c r="N48" i="6" s="1"/>
  <c r="D407" i="4"/>
  <c r="M48" i="6" s="1"/>
  <c r="C407" i="4"/>
  <c r="L48" i="6" s="1"/>
  <c r="AW605" i="4"/>
  <c r="G9" i="3"/>
  <c r="G10" i="6" s="1"/>
  <c r="E9" i="3"/>
  <c r="E10" i="6" s="1"/>
  <c r="D9" i="3"/>
  <c r="D10" i="6" s="1"/>
  <c r="C9" i="3"/>
  <c r="C10" i="6" s="1"/>
  <c r="F9" i="3"/>
  <c r="F10" i="6" s="1"/>
  <c r="AN605" i="4"/>
  <c r="N805" i="4"/>
  <c r="AV805" i="4"/>
  <c r="J805" i="4"/>
  <c r="M805" i="4"/>
  <c r="V7" i="5"/>
  <c r="AM7" i="5"/>
  <c r="Q605" i="3"/>
  <c r="H605" i="3"/>
  <c r="K605" i="3"/>
  <c r="M605" i="3"/>
  <c r="Z18" i="5"/>
  <c r="Y19" i="5"/>
  <c r="AT605" i="4"/>
  <c r="AK605" i="4"/>
  <c r="T7" i="5"/>
  <c r="O805" i="4"/>
  <c r="U805" i="4"/>
  <c r="X805" i="4"/>
  <c r="AA805" i="4"/>
  <c r="AD605" i="4"/>
  <c r="Q7" i="5"/>
  <c r="R605" i="4"/>
  <c r="AE605" i="3"/>
  <c r="V605" i="3"/>
  <c r="AA605" i="3"/>
  <c r="Y605" i="3"/>
  <c r="AJ7" i="5"/>
  <c r="N7" i="5"/>
  <c r="AC605" i="4"/>
  <c r="A807" i="4"/>
  <c r="AX607" i="4"/>
  <c r="AL607" i="4"/>
  <c r="Z607" i="4"/>
  <c r="N607" i="4"/>
  <c r="AW607" i="4"/>
  <c r="AK607" i="4"/>
  <c r="Y607" i="4"/>
  <c r="M607" i="4"/>
  <c r="AV607" i="4"/>
  <c r="AJ607" i="4"/>
  <c r="X607" i="4"/>
  <c r="L607" i="4"/>
  <c r="AU607" i="4"/>
  <c r="AI607" i="4"/>
  <c r="W607" i="4"/>
  <c r="K607" i="4"/>
  <c r="AT607" i="4"/>
  <c r="AH607" i="4"/>
  <c r="V607" i="4"/>
  <c r="J607" i="4"/>
  <c r="BE607" i="4"/>
  <c r="AS607" i="4"/>
  <c r="AG607" i="4"/>
  <c r="U607" i="4"/>
  <c r="I607" i="4"/>
  <c r="BD607" i="4"/>
  <c r="AR607" i="4"/>
  <c r="AF607" i="4"/>
  <c r="T607" i="4"/>
  <c r="H607" i="4"/>
  <c r="BC607" i="4"/>
  <c r="AQ607" i="4"/>
  <c r="AE607" i="4"/>
  <c r="S607" i="4"/>
  <c r="BB607" i="4"/>
  <c r="AP607" i="4"/>
  <c r="AD607" i="4"/>
  <c r="R607" i="4"/>
  <c r="BA607" i="4"/>
  <c r="AO607" i="4"/>
  <c r="AC607" i="4"/>
  <c r="Q607" i="4"/>
  <c r="AZ607" i="4"/>
  <c r="AN607" i="4"/>
  <c r="AB607" i="4"/>
  <c r="P607" i="4"/>
  <c r="AY607" i="4"/>
  <c r="AM607" i="4"/>
  <c r="AA607" i="4"/>
  <c r="O607" i="4"/>
  <c r="T605" i="4"/>
  <c r="AH605" i="4"/>
  <c r="AD805" i="4"/>
  <c r="AI805" i="4"/>
  <c r="AL805" i="4"/>
  <c r="AP805" i="4"/>
  <c r="BC26" i="5"/>
  <c r="BB27" i="5"/>
  <c r="BA9" i="4"/>
  <c r="AO9" i="4"/>
  <c r="AC9" i="4"/>
  <c r="Q9" i="4"/>
  <c r="AZ9" i="4"/>
  <c r="AN9" i="4"/>
  <c r="AB9" i="4"/>
  <c r="P9" i="4"/>
  <c r="AW9" i="4"/>
  <c r="AK9" i="4"/>
  <c r="Y9" i="4"/>
  <c r="M9" i="4"/>
  <c r="AV9" i="4"/>
  <c r="AJ9" i="4"/>
  <c r="X9" i="4"/>
  <c r="L9" i="4"/>
  <c r="AU9" i="4"/>
  <c r="AI9" i="4"/>
  <c r="W9" i="4"/>
  <c r="K9" i="4"/>
  <c r="BC9" i="4"/>
  <c r="AQ9" i="4"/>
  <c r="AE9" i="4"/>
  <c r="S9" i="4"/>
  <c r="BB9" i="4"/>
  <c r="AD9" i="4"/>
  <c r="AY9" i="4"/>
  <c r="AA9" i="4"/>
  <c r="AX9" i="4"/>
  <c r="Z9" i="4"/>
  <c r="AT9" i="4"/>
  <c r="V9" i="4"/>
  <c r="AS9" i="4"/>
  <c r="U9" i="4"/>
  <c r="AR9" i="4"/>
  <c r="T9" i="4"/>
  <c r="AP9" i="4"/>
  <c r="R9" i="4"/>
  <c r="AM9" i="4"/>
  <c r="O9" i="4"/>
  <c r="AL9" i="4"/>
  <c r="N9" i="4"/>
  <c r="A10" i="4"/>
  <c r="AH9" i="4"/>
  <c r="J9" i="4"/>
  <c r="BE9" i="4"/>
  <c r="BD9" i="4"/>
  <c r="AG9" i="4"/>
  <c r="AF9" i="4"/>
  <c r="I9" i="4"/>
  <c r="H9" i="4"/>
  <c r="O605" i="4"/>
  <c r="AS605" i="3"/>
  <c r="AJ605" i="3"/>
  <c r="AO605" i="3"/>
  <c r="AK605" i="3"/>
  <c r="AY7" i="5"/>
  <c r="AO605" i="4"/>
  <c r="Z605" i="4"/>
  <c r="D406" i="3"/>
  <c r="D47" i="6" s="1"/>
  <c r="C406" i="3"/>
  <c r="C47" i="6" s="1"/>
  <c r="G406" i="3"/>
  <c r="G47" i="6" s="1"/>
  <c r="F406" i="3"/>
  <c r="F47" i="6" s="1"/>
  <c r="E406" i="3"/>
  <c r="E47" i="6" s="1"/>
  <c r="H605" i="4"/>
  <c r="AS805" i="4"/>
  <c r="AW805" i="4"/>
  <c r="BA805" i="4"/>
  <c r="BE805" i="4"/>
  <c r="C49" i="5"/>
  <c r="C50" i="5" s="1"/>
  <c r="Y38" i="5"/>
  <c r="BB38" i="5"/>
  <c r="G8" i="4"/>
  <c r="P9" i="6" s="1"/>
  <c r="C8" i="4"/>
  <c r="L9" i="6" s="1"/>
  <c r="F8" i="4"/>
  <c r="O9" i="6" s="1"/>
  <c r="E8" i="4"/>
  <c r="N9" i="6" s="1"/>
  <c r="D8" i="4"/>
  <c r="M9" i="6" s="1"/>
  <c r="L605" i="4"/>
  <c r="S605" i="3"/>
  <c r="AZ605" i="3"/>
  <c r="BC605" i="3"/>
  <c r="W605" i="4"/>
  <c r="A806" i="3"/>
  <c r="BB606" i="3"/>
  <c r="AP606" i="3"/>
  <c r="AD606" i="3"/>
  <c r="R606" i="3"/>
  <c r="BA606" i="3"/>
  <c r="AO606" i="3"/>
  <c r="AC606" i="3"/>
  <c r="Q606" i="3"/>
  <c r="AS606" i="3"/>
  <c r="AE606" i="3"/>
  <c r="O606" i="3"/>
  <c r="AR606" i="3"/>
  <c r="AB606" i="3"/>
  <c r="N606" i="3"/>
  <c r="BE606" i="3"/>
  <c r="AQ606" i="3"/>
  <c r="AA606" i="3"/>
  <c r="M606" i="3"/>
  <c r="BD606" i="3"/>
  <c r="AN606" i="3"/>
  <c r="Z606" i="3"/>
  <c r="L606" i="3"/>
  <c r="BC606" i="3"/>
  <c r="AM606" i="3"/>
  <c r="Y606" i="3"/>
  <c r="K606" i="3"/>
  <c r="AZ606" i="3"/>
  <c r="AL606" i="3"/>
  <c r="X606" i="3"/>
  <c r="J606" i="3"/>
  <c r="AY606" i="3"/>
  <c r="AK606" i="3"/>
  <c r="W606" i="3"/>
  <c r="I606" i="3"/>
  <c r="AX606" i="3"/>
  <c r="AJ606" i="3"/>
  <c r="V606" i="3"/>
  <c r="H606" i="3"/>
  <c r="AW606" i="3"/>
  <c r="AI606" i="3"/>
  <c r="U606" i="3"/>
  <c r="AU606" i="3"/>
  <c r="AG606" i="3"/>
  <c r="S606" i="3"/>
  <c r="AV606" i="3"/>
  <c r="AT606" i="3"/>
  <c r="AH606" i="3"/>
  <c r="AF606" i="3"/>
  <c r="T606" i="3"/>
  <c r="P606" i="3"/>
  <c r="Q605" i="4"/>
  <c r="Q805" i="4"/>
  <c r="H805" i="4"/>
  <c r="K805" i="4"/>
  <c r="Y27" i="5"/>
  <c r="Z26" i="5"/>
  <c r="E9" i="4" l="1"/>
  <c r="N10" i="6" s="1"/>
  <c r="D9" i="4"/>
  <c r="M10" i="6" s="1"/>
  <c r="G9" i="4"/>
  <c r="P10" i="6" s="1"/>
  <c r="F9" i="4"/>
  <c r="O10" i="6" s="1"/>
  <c r="C9" i="4"/>
  <c r="L10" i="6" s="1"/>
  <c r="A807" i="3"/>
  <c r="AT607" i="3"/>
  <c r="AH607" i="3"/>
  <c r="V607" i="3"/>
  <c r="J607" i="3"/>
  <c r="BE607" i="3"/>
  <c r="AS607" i="3"/>
  <c r="AG607" i="3"/>
  <c r="U607" i="3"/>
  <c r="I607" i="3"/>
  <c r="AU607" i="3"/>
  <c r="AE607" i="3"/>
  <c r="Q607" i="3"/>
  <c r="AR607" i="3"/>
  <c r="AD607" i="3"/>
  <c r="P607" i="3"/>
  <c r="AQ607" i="3"/>
  <c r="AC607" i="3"/>
  <c r="O607" i="3"/>
  <c r="BD607" i="3"/>
  <c r="AP607" i="3"/>
  <c r="AB607" i="3"/>
  <c r="N607" i="3"/>
  <c r="BC607" i="3"/>
  <c r="AO607" i="3"/>
  <c r="AA607" i="3"/>
  <c r="M607" i="3"/>
  <c r="BB607" i="3"/>
  <c r="AN607" i="3"/>
  <c r="Z607" i="3"/>
  <c r="L607" i="3"/>
  <c r="BA607" i="3"/>
  <c r="AM607" i="3"/>
  <c r="Y607" i="3"/>
  <c r="K607" i="3"/>
  <c r="AZ607" i="3"/>
  <c r="AL607" i="3"/>
  <c r="X607" i="3"/>
  <c r="H607" i="3"/>
  <c r="AY607" i="3"/>
  <c r="AK607" i="3"/>
  <c r="W607" i="3"/>
  <c r="AW607" i="3"/>
  <c r="AI607" i="3"/>
  <c r="S607" i="3"/>
  <c r="R607" i="3"/>
  <c r="AX607" i="3"/>
  <c r="AV607" i="3"/>
  <c r="AJ607" i="3"/>
  <c r="AF607" i="3"/>
  <c r="T607" i="3"/>
  <c r="G606" i="4"/>
  <c r="P66" i="6" s="1"/>
  <c r="F606" i="4"/>
  <c r="O66" i="6" s="1"/>
  <c r="E606" i="4"/>
  <c r="N66" i="6" s="1"/>
  <c r="D606" i="4"/>
  <c r="M66" i="6" s="1"/>
  <c r="C606" i="4"/>
  <c r="L66" i="6" s="1"/>
  <c r="AV807" i="4"/>
  <c r="AJ807" i="4"/>
  <c r="X807" i="4"/>
  <c r="L807" i="4"/>
  <c r="AY807" i="4"/>
  <c r="AM807" i="4"/>
  <c r="AA807" i="4"/>
  <c r="O807" i="4"/>
  <c r="AS807" i="4"/>
  <c r="AE807" i="4"/>
  <c r="Q807" i="4"/>
  <c r="AR807" i="4"/>
  <c r="AD807" i="4"/>
  <c r="P807" i="4"/>
  <c r="BE807" i="4"/>
  <c r="AQ807" i="4"/>
  <c r="AC807" i="4"/>
  <c r="N807" i="4"/>
  <c r="BD807" i="4"/>
  <c r="AP807" i="4"/>
  <c r="AB807" i="4"/>
  <c r="M807" i="4"/>
  <c r="BC807" i="4"/>
  <c r="AO807" i="4"/>
  <c r="Z807" i="4"/>
  <c r="K807" i="4"/>
  <c r="BB807" i="4"/>
  <c r="AN807" i="4"/>
  <c r="Y807" i="4"/>
  <c r="J807" i="4"/>
  <c r="BA807" i="4"/>
  <c r="AL807" i="4"/>
  <c r="W807" i="4"/>
  <c r="I807" i="4"/>
  <c r="AZ807" i="4"/>
  <c r="AK807" i="4"/>
  <c r="V807" i="4"/>
  <c r="H807" i="4"/>
  <c r="AX807" i="4"/>
  <c r="AI807" i="4"/>
  <c r="U807" i="4"/>
  <c r="AW807" i="4"/>
  <c r="AH807" i="4"/>
  <c r="T807" i="4"/>
  <c r="AU807" i="4"/>
  <c r="AG807" i="4"/>
  <c r="S807" i="4"/>
  <c r="AT807" i="4"/>
  <c r="AF807" i="4"/>
  <c r="R807" i="4"/>
  <c r="G407" i="3"/>
  <c r="G48" i="6" s="1"/>
  <c r="F407" i="3"/>
  <c r="F48" i="6" s="1"/>
  <c r="E407" i="3"/>
  <c r="E48" i="6" s="1"/>
  <c r="D407" i="3"/>
  <c r="D48" i="6" s="1"/>
  <c r="C407" i="3"/>
  <c r="C48" i="6" s="1"/>
  <c r="F210" i="4"/>
  <c r="O31" i="6" s="1"/>
  <c r="G210" i="4"/>
  <c r="P31" i="6" s="1"/>
  <c r="E210" i="4"/>
  <c r="N31" i="6" s="1"/>
  <c r="D210" i="4"/>
  <c r="M31" i="6" s="1"/>
  <c r="C210" i="4"/>
  <c r="L31" i="6" s="1"/>
  <c r="F606" i="3"/>
  <c r="F66" i="6" s="1"/>
  <c r="E606" i="3"/>
  <c r="E66" i="6" s="1"/>
  <c r="G606" i="3"/>
  <c r="G66" i="6" s="1"/>
  <c r="C606" i="3"/>
  <c r="C66" i="6" s="1"/>
  <c r="D606" i="3"/>
  <c r="D66" i="6" s="1"/>
  <c r="AV806" i="3"/>
  <c r="AJ806" i="3"/>
  <c r="X806" i="3"/>
  <c r="L806" i="3"/>
  <c r="AU806" i="3"/>
  <c r="AH806" i="3"/>
  <c r="U806" i="3"/>
  <c r="H806" i="3"/>
  <c r="AT806" i="3"/>
  <c r="AG806" i="3"/>
  <c r="T806" i="3"/>
  <c r="AS806" i="3"/>
  <c r="AF806" i="3"/>
  <c r="S806" i="3"/>
  <c r="BE806" i="3"/>
  <c r="AR806" i="3"/>
  <c r="AE806" i="3"/>
  <c r="R806" i="3"/>
  <c r="BD806" i="3"/>
  <c r="AQ806" i="3"/>
  <c r="AD806" i="3"/>
  <c r="Q806" i="3"/>
  <c r="BC806" i="3"/>
  <c r="AP806" i="3"/>
  <c r="AC806" i="3"/>
  <c r="P806" i="3"/>
  <c r="BB806" i="3"/>
  <c r="AO806" i="3"/>
  <c r="AB806" i="3"/>
  <c r="O806" i="3"/>
  <c r="BA806" i="3"/>
  <c r="AN806" i="3"/>
  <c r="AA806" i="3"/>
  <c r="N806" i="3"/>
  <c r="AZ806" i="3"/>
  <c r="AM806" i="3"/>
  <c r="Z806" i="3"/>
  <c r="M806" i="3"/>
  <c r="AY806" i="3"/>
  <c r="AL806" i="3"/>
  <c r="Y806" i="3"/>
  <c r="K806" i="3"/>
  <c r="AX806" i="3"/>
  <c r="AK806" i="3"/>
  <c r="W806" i="3"/>
  <c r="J806" i="3"/>
  <c r="AW806" i="3"/>
  <c r="AI806" i="3"/>
  <c r="V806" i="3"/>
  <c r="I806" i="3"/>
  <c r="Y39" i="5"/>
  <c r="Z38" i="5"/>
  <c r="BC38" i="5"/>
  <c r="BB39" i="5"/>
  <c r="BC27" i="5"/>
  <c r="BB28" i="5"/>
  <c r="G10" i="3"/>
  <c r="G11" i="6" s="1"/>
  <c r="F10" i="3"/>
  <c r="F11" i="6" s="1"/>
  <c r="E10" i="3"/>
  <c r="E11" i="6" s="1"/>
  <c r="D10" i="3"/>
  <c r="D11" i="6" s="1"/>
  <c r="C10" i="3"/>
  <c r="C11" i="6" s="1"/>
  <c r="C61" i="5"/>
  <c r="C62" i="5" s="1"/>
  <c r="BB50" i="5"/>
  <c r="Y50" i="5"/>
  <c r="BA11" i="3"/>
  <c r="AO11" i="3"/>
  <c r="AC11" i="3"/>
  <c r="Q11" i="3"/>
  <c r="AZ11" i="3"/>
  <c r="AN11" i="3"/>
  <c r="AB11" i="3"/>
  <c r="P11" i="3"/>
  <c r="AY11" i="3"/>
  <c r="AM11" i="3"/>
  <c r="AA11" i="3"/>
  <c r="O11" i="3"/>
  <c r="AW11" i="3"/>
  <c r="AK11" i="3"/>
  <c r="Y11" i="3"/>
  <c r="M11" i="3"/>
  <c r="AV11" i="3"/>
  <c r="AJ11" i="3"/>
  <c r="X11" i="3"/>
  <c r="L11" i="3"/>
  <c r="AU11" i="3"/>
  <c r="AI11" i="3"/>
  <c r="W11" i="3"/>
  <c r="K11" i="3"/>
  <c r="AR11" i="3"/>
  <c r="A12" i="3"/>
  <c r="AT11" i="3"/>
  <c r="AH11" i="3"/>
  <c r="V11" i="3"/>
  <c r="J11" i="3"/>
  <c r="AS11" i="3"/>
  <c r="AG11" i="3"/>
  <c r="I11" i="3"/>
  <c r="BD11" i="3"/>
  <c r="H11" i="3"/>
  <c r="BE11" i="3"/>
  <c r="U11" i="3"/>
  <c r="AF11" i="3"/>
  <c r="T11" i="3"/>
  <c r="Z11" i="3"/>
  <c r="S11" i="3"/>
  <c r="R11" i="3"/>
  <c r="N11" i="3"/>
  <c r="BC11" i="3"/>
  <c r="BB11" i="3"/>
  <c r="AX11" i="3"/>
  <c r="AQ11" i="3"/>
  <c r="AE11" i="3"/>
  <c r="AP11" i="3"/>
  <c r="AL11" i="3"/>
  <c r="AD11" i="3"/>
  <c r="A808" i="4"/>
  <c r="BB608" i="4"/>
  <c r="AP608" i="4"/>
  <c r="AD608" i="4"/>
  <c r="R608" i="4"/>
  <c r="BA608" i="4"/>
  <c r="AO608" i="4"/>
  <c r="AC608" i="4"/>
  <c r="Q608" i="4"/>
  <c r="AZ608" i="4"/>
  <c r="AN608" i="4"/>
  <c r="AB608" i="4"/>
  <c r="P608" i="4"/>
  <c r="AY608" i="4"/>
  <c r="AM608" i="4"/>
  <c r="AA608" i="4"/>
  <c r="O608" i="4"/>
  <c r="AX608" i="4"/>
  <c r="AL608" i="4"/>
  <c r="Z608" i="4"/>
  <c r="N608" i="4"/>
  <c r="AW608" i="4"/>
  <c r="AK608" i="4"/>
  <c r="Y608" i="4"/>
  <c r="M608" i="4"/>
  <c r="AV608" i="4"/>
  <c r="AJ608" i="4"/>
  <c r="X608" i="4"/>
  <c r="L608" i="4"/>
  <c r="AU608" i="4"/>
  <c r="AI608" i="4"/>
  <c r="W608" i="4"/>
  <c r="K608" i="4"/>
  <c r="AT608" i="4"/>
  <c r="AH608" i="4"/>
  <c r="V608" i="4"/>
  <c r="J608" i="4"/>
  <c r="BE608" i="4"/>
  <c r="AS608" i="4"/>
  <c r="AG608" i="4"/>
  <c r="U608" i="4"/>
  <c r="I608" i="4"/>
  <c r="BD608" i="4"/>
  <c r="AR608" i="4"/>
  <c r="AF608" i="4"/>
  <c r="T608" i="4"/>
  <c r="H608" i="4"/>
  <c r="BC608" i="4"/>
  <c r="AQ608" i="4"/>
  <c r="AE608" i="4"/>
  <c r="S608" i="4"/>
  <c r="BC16" i="5"/>
  <c r="BB17" i="5"/>
  <c r="E408" i="4"/>
  <c r="N49" i="6" s="1"/>
  <c r="D408" i="4"/>
  <c r="M49" i="6" s="1"/>
  <c r="C408" i="4"/>
  <c r="L49" i="6" s="1"/>
  <c r="G408" i="4"/>
  <c r="P49" i="6" s="1"/>
  <c r="F408" i="4"/>
  <c r="O49" i="6" s="1"/>
  <c r="G805" i="3"/>
  <c r="G84" i="6" s="1"/>
  <c r="F805" i="3"/>
  <c r="F84" i="6" s="1"/>
  <c r="E805" i="3"/>
  <c r="E84" i="6" s="1"/>
  <c r="D805" i="3"/>
  <c r="D84" i="6" s="1"/>
  <c r="C805" i="3"/>
  <c r="C84" i="6" s="1"/>
  <c r="AV409" i="4"/>
  <c r="AJ409" i="4"/>
  <c r="X409" i="4"/>
  <c r="L409" i="4"/>
  <c r="A609" i="4"/>
  <c r="BB409" i="4"/>
  <c r="AP409" i="4"/>
  <c r="AD409" i="4"/>
  <c r="R409" i="4"/>
  <c r="BA409" i="4"/>
  <c r="AO409" i="4"/>
  <c r="AC409" i="4"/>
  <c r="Q409" i="4"/>
  <c r="AS409" i="4"/>
  <c r="AB409" i="4"/>
  <c r="M409" i="4"/>
  <c r="AR409" i="4"/>
  <c r="AA409" i="4"/>
  <c r="K409" i="4"/>
  <c r="AQ409" i="4"/>
  <c r="Z409" i="4"/>
  <c r="J409" i="4"/>
  <c r="BE409" i="4"/>
  <c r="AN409" i="4"/>
  <c r="Y409" i="4"/>
  <c r="I409" i="4"/>
  <c r="BD409" i="4"/>
  <c r="AM409" i="4"/>
  <c r="W409" i="4"/>
  <c r="H409" i="4"/>
  <c r="BC409" i="4"/>
  <c r="AL409" i="4"/>
  <c r="V409" i="4"/>
  <c r="AZ409" i="4"/>
  <c r="AK409" i="4"/>
  <c r="U409" i="4"/>
  <c r="AY409" i="4"/>
  <c r="AI409" i="4"/>
  <c r="T409" i="4"/>
  <c r="AX409" i="4"/>
  <c r="AH409" i="4"/>
  <c r="S409" i="4"/>
  <c r="AW409" i="4"/>
  <c r="AG409" i="4"/>
  <c r="P409" i="4"/>
  <c r="AU409" i="4"/>
  <c r="AF409" i="4"/>
  <c r="O409" i="4"/>
  <c r="N409" i="4"/>
  <c r="AT409" i="4"/>
  <c r="AE409" i="4"/>
  <c r="Z27" i="5"/>
  <c r="Y28" i="5"/>
  <c r="G607" i="4"/>
  <c r="P67" i="6" s="1"/>
  <c r="F607" i="4"/>
  <c r="O67" i="6" s="1"/>
  <c r="E607" i="4"/>
  <c r="N67" i="6" s="1"/>
  <c r="D607" i="4"/>
  <c r="M67" i="6" s="1"/>
  <c r="C607" i="4"/>
  <c r="L67" i="6" s="1"/>
  <c r="Z19" i="5"/>
  <c r="Y20" i="5"/>
  <c r="D805" i="4"/>
  <c r="M84" i="6" s="1"/>
  <c r="G805" i="4"/>
  <c r="P84" i="6" s="1"/>
  <c r="F805" i="4"/>
  <c r="O84" i="6" s="1"/>
  <c r="E805" i="4"/>
  <c r="N84" i="6" s="1"/>
  <c r="C805" i="4"/>
  <c r="L84" i="6" s="1"/>
  <c r="BE10" i="4"/>
  <c r="AS10" i="4"/>
  <c r="AG10" i="4"/>
  <c r="U10" i="4"/>
  <c r="I10" i="4"/>
  <c r="BD10" i="4"/>
  <c r="AR10" i="4"/>
  <c r="AF10" i="4"/>
  <c r="T10" i="4"/>
  <c r="H10" i="4"/>
  <c r="BA10" i="4"/>
  <c r="AO10" i="4"/>
  <c r="AC10" i="4"/>
  <c r="Q10" i="4"/>
  <c r="AZ10" i="4"/>
  <c r="AN10" i="4"/>
  <c r="AB10" i="4"/>
  <c r="P10" i="4"/>
  <c r="AY10" i="4"/>
  <c r="AM10" i="4"/>
  <c r="AA10" i="4"/>
  <c r="O10" i="4"/>
  <c r="AU10" i="4"/>
  <c r="AI10" i="4"/>
  <c r="W10" i="4"/>
  <c r="K10" i="4"/>
  <c r="AT10" i="4"/>
  <c r="V10" i="4"/>
  <c r="AQ10" i="4"/>
  <c r="S10" i="4"/>
  <c r="AP10" i="4"/>
  <c r="R10" i="4"/>
  <c r="AL10" i="4"/>
  <c r="N10" i="4"/>
  <c r="AK10" i="4"/>
  <c r="M10" i="4"/>
  <c r="AJ10" i="4"/>
  <c r="L10" i="4"/>
  <c r="A11" i="4"/>
  <c r="AH10" i="4"/>
  <c r="J10" i="4"/>
  <c r="BC10" i="4"/>
  <c r="AE10" i="4"/>
  <c r="BB10" i="4"/>
  <c r="AD10" i="4"/>
  <c r="AX10" i="4"/>
  <c r="Z10" i="4"/>
  <c r="X10" i="4"/>
  <c r="AW10" i="4"/>
  <c r="AV10" i="4"/>
  <c r="Y10" i="4"/>
  <c r="A212" i="4"/>
  <c r="AT211" i="4"/>
  <c r="AH211" i="4"/>
  <c r="V211" i="4"/>
  <c r="J211" i="4"/>
  <c r="A410" i="4"/>
  <c r="AZ211" i="4"/>
  <c r="AN211" i="4"/>
  <c r="AB211" i="4"/>
  <c r="P211" i="4"/>
  <c r="BD211" i="4"/>
  <c r="AP211" i="4"/>
  <c r="AA211" i="4"/>
  <c r="M211" i="4"/>
  <c r="BC211" i="4"/>
  <c r="AO211" i="4"/>
  <c r="Z211" i="4"/>
  <c r="L211" i="4"/>
  <c r="BB211" i="4"/>
  <c r="AM211" i="4"/>
  <c r="Y211" i="4"/>
  <c r="K211" i="4"/>
  <c r="BA211" i="4"/>
  <c r="AL211" i="4"/>
  <c r="X211" i="4"/>
  <c r="I211" i="4"/>
  <c r="AY211" i="4"/>
  <c r="AK211" i="4"/>
  <c r="W211" i="4"/>
  <c r="H211" i="4"/>
  <c r="AX211" i="4"/>
  <c r="AJ211" i="4"/>
  <c r="U211" i="4"/>
  <c r="AW211" i="4"/>
  <c r="AI211" i="4"/>
  <c r="T211" i="4"/>
  <c r="AV211" i="4"/>
  <c r="AG211" i="4"/>
  <c r="S211" i="4"/>
  <c r="AU211" i="4"/>
  <c r="AF211" i="4"/>
  <c r="R211" i="4"/>
  <c r="AS211" i="4"/>
  <c r="AE211" i="4"/>
  <c r="Q211" i="4"/>
  <c r="AR211" i="4"/>
  <c r="AD211" i="4"/>
  <c r="O211" i="4"/>
  <c r="AC211" i="4"/>
  <c r="N211" i="4"/>
  <c r="BE211" i="4"/>
  <c r="AQ211" i="4"/>
  <c r="F605" i="4"/>
  <c r="O65" i="6" s="1"/>
  <c r="E605" i="4"/>
  <c r="N65" i="6" s="1"/>
  <c r="D605" i="4"/>
  <c r="M65" i="6" s="1"/>
  <c r="C605" i="4"/>
  <c r="L65" i="6" s="1"/>
  <c r="G605" i="4"/>
  <c r="P65" i="6" s="1"/>
  <c r="A608" i="3"/>
  <c r="AV408" i="3"/>
  <c r="AJ408" i="3"/>
  <c r="X408" i="3"/>
  <c r="L408" i="3"/>
  <c r="AU408" i="3"/>
  <c r="AI408" i="3"/>
  <c r="W408" i="3"/>
  <c r="K408" i="3"/>
  <c r="AT408" i="3"/>
  <c r="AH408" i="3"/>
  <c r="V408" i="3"/>
  <c r="J408" i="3"/>
  <c r="BE408" i="3"/>
  <c r="AS408" i="3"/>
  <c r="AG408" i="3"/>
  <c r="U408" i="3"/>
  <c r="I408" i="3"/>
  <c r="BD408" i="3"/>
  <c r="AR408" i="3"/>
  <c r="AF408" i="3"/>
  <c r="T408" i="3"/>
  <c r="H408" i="3"/>
  <c r="BC408" i="3"/>
  <c r="AQ408" i="3"/>
  <c r="AE408" i="3"/>
  <c r="S408" i="3"/>
  <c r="BB408" i="3"/>
  <c r="AP408" i="3"/>
  <c r="AD408" i="3"/>
  <c r="R408" i="3"/>
  <c r="BA408" i="3"/>
  <c r="AO408" i="3"/>
  <c r="AC408" i="3"/>
  <c r="Q408" i="3"/>
  <c r="AZ408" i="3"/>
  <c r="AN408" i="3"/>
  <c r="AB408" i="3"/>
  <c r="P408" i="3"/>
  <c r="Z408" i="3"/>
  <c r="Y408" i="3"/>
  <c r="O408" i="3"/>
  <c r="N408" i="3"/>
  <c r="M408" i="3"/>
  <c r="AY408" i="3"/>
  <c r="AX408" i="3"/>
  <c r="AW408" i="3"/>
  <c r="AM408" i="3"/>
  <c r="AL408" i="3"/>
  <c r="AK408" i="3"/>
  <c r="AA408" i="3"/>
  <c r="A409" i="3"/>
  <c r="BB210" i="3"/>
  <c r="AP210" i="3"/>
  <c r="AD210" i="3"/>
  <c r="R210" i="3"/>
  <c r="BC210" i="3"/>
  <c r="AO210" i="3"/>
  <c r="AB210" i="3"/>
  <c r="O210" i="3"/>
  <c r="BA210" i="3"/>
  <c r="AN210" i="3"/>
  <c r="AA210" i="3"/>
  <c r="N210" i="3"/>
  <c r="AZ210" i="3"/>
  <c r="AM210" i="3"/>
  <c r="Z210" i="3"/>
  <c r="M210" i="3"/>
  <c r="AY210" i="3"/>
  <c r="AL210" i="3"/>
  <c r="Y210" i="3"/>
  <c r="L210" i="3"/>
  <c r="AX210" i="3"/>
  <c r="AK210" i="3"/>
  <c r="X210" i="3"/>
  <c r="K210" i="3"/>
  <c r="AW210" i="3"/>
  <c r="AJ210" i="3"/>
  <c r="W210" i="3"/>
  <c r="J210" i="3"/>
  <c r="AV210" i="3"/>
  <c r="AI210" i="3"/>
  <c r="V210" i="3"/>
  <c r="I210" i="3"/>
  <c r="AU210" i="3"/>
  <c r="AH210" i="3"/>
  <c r="U210" i="3"/>
  <c r="H210" i="3"/>
  <c r="AT210" i="3"/>
  <c r="AG210" i="3"/>
  <c r="T210" i="3"/>
  <c r="A211" i="3"/>
  <c r="AS210" i="3"/>
  <c r="AF210" i="3"/>
  <c r="S210" i="3"/>
  <c r="P210" i="3"/>
  <c r="BE210" i="3"/>
  <c r="BD210" i="3"/>
  <c r="AR210" i="3"/>
  <c r="AE210" i="3"/>
  <c r="AQ210" i="3"/>
  <c r="AC210" i="3"/>
  <c r="Q210" i="3"/>
  <c r="G605" i="3"/>
  <c r="G65" i="6" s="1"/>
  <c r="F605" i="3"/>
  <c r="F65" i="6" s="1"/>
  <c r="E605" i="3"/>
  <c r="E65" i="6" s="1"/>
  <c r="C605" i="3"/>
  <c r="C65" i="6" s="1"/>
  <c r="D605" i="3"/>
  <c r="D65" i="6" s="1"/>
  <c r="F209" i="3"/>
  <c r="F30" i="6" s="1"/>
  <c r="E209" i="3"/>
  <c r="E30" i="6" s="1"/>
  <c r="D209" i="3"/>
  <c r="D30" i="6" s="1"/>
  <c r="C209" i="3"/>
  <c r="C30" i="6" s="1"/>
  <c r="G209" i="3"/>
  <c r="G30" i="6" s="1"/>
  <c r="BD806" i="4"/>
  <c r="AR806" i="4"/>
  <c r="AF806" i="4"/>
  <c r="T806" i="4"/>
  <c r="H806" i="4"/>
  <c r="AU806" i="4"/>
  <c r="AI806" i="4"/>
  <c r="W806" i="4"/>
  <c r="K806" i="4"/>
  <c r="AQ806" i="4"/>
  <c r="AC806" i="4"/>
  <c r="O806" i="4"/>
  <c r="BE806" i="4"/>
  <c r="AP806" i="4"/>
  <c r="AB806" i="4"/>
  <c r="N806" i="4"/>
  <c r="BC806" i="4"/>
  <c r="AO806" i="4"/>
  <c r="AA806" i="4"/>
  <c r="M806" i="4"/>
  <c r="BB806" i="4"/>
  <c r="AN806" i="4"/>
  <c r="Z806" i="4"/>
  <c r="L806" i="4"/>
  <c r="BA806" i="4"/>
  <c r="AM806" i="4"/>
  <c r="Y806" i="4"/>
  <c r="J806" i="4"/>
  <c r="AZ806" i="4"/>
  <c r="AL806" i="4"/>
  <c r="X806" i="4"/>
  <c r="I806" i="4"/>
  <c r="AY806" i="4"/>
  <c r="AK806" i="4"/>
  <c r="V806" i="4"/>
  <c r="AX806" i="4"/>
  <c r="AJ806" i="4"/>
  <c r="U806" i="4"/>
  <c r="AW806" i="4"/>
  <c r="AH806" i="4"/>
  <c r="S806" i="4"/>
  <c r="AV806" i="4"/>
  <c r="AG806" i="4"/>
  <c r="R806" i="4"/>
  <c r="AT806" i="4"/>
  <c r="AE806" i="4"/>
  <c r="Q806" i="4"/>
  <c r="AS806" i="4"/>
  <c r="AD806" i="4"/>
  <c r="P806" i="4"/>
  <c r="F608" i="4" l="1"/>
  <c r="O68" i="6" s="1"/>
  <c r="E608" i="4"/>
  <c r="N68" i="6" s="1"/>
  <c r="D608" i="4"/>
  <c r="M68" i="6" s="1"/>
  <c r="C608" i="4"/>
  <c r="L68" i="6" s="1"/>
  <c r="G608" i="4"/>
  <c r="P68" i="6" s="1"/>
  <c r="BE12" i="3"/>
  <c r="AS12" i="3"/>
  <c r="AG12" i="3"/>
  <c r="U12" i="3"/>
  <c r="I12" i="3"/>
  <c r="BD12" i="3"/>
  <c r="AR12" i="3"/>
  <c r="AF12" i="3"/>
  <c r="T12" i="3"/>
  <c r="H12" i="3"/>
  <c r="BC12" i="3"/>
  <c r="AQ12" i="3"/>
  <c r="AE12" i="3"/>
  <c r="S12" i="3"/>
  <c r="BA12" i="3"/>
  <c r="AO12" i="3"/>
  <c r="AC12" i="3"/>
  <c r="Q12" i="3"/>
  <c r="AZ12" i="3"/>
  <c r="AN12" i="3"/>
  <c r="AB12" i="3"/>
  <c r="P12" i="3"/>
  <c r="AY12" i="3"/>
  <c r="AM12" i="3"/>
  <c r="AA12" i="3"/>
  <c r="O12" i="3"/>
  <c r="AV12" i="3"/>
  <c r="L12" i="3"/>
  <c r="AX12" i="3"/>
  <c r="AL12" i="3"/>
  <c r="Z12" i="3"/>
  <c r="N12" i="3"/>
  <c r="Y12" i="3"/>
  <c r="M12" i="3"/>
  <c r="AJ12" i="3"/>
  <c r="AW12" i="3"/>
  <c r="AK12" i="3"/>
  <c r="X12" i="3"/>
  <c r="R12" i="3"/>
  <c r="K12" i="3"/>
  <c r="A13" i="3"/>
  <c r="J12" i="3"/>
  <c r="BB12" i="3"/>
  <c r="AU12" i="3"/>
  <c r="AT12" i="3"/>
  <c r="AP12" i="3"/>
  <c r="AI12" i="3"/>
  <c r="AH12" i="3"/>
  <c r="AD12" i="3"/>
  <c r="V12" i="3"/>
  <c r="W12" i="3"/>
  <c r="BC39" i="5"/>
  <c r="BB40" i="5"/>
  <c r="E10" i="4"/>
  <c r="N11" i="6" s="1"/>
  <c r="D10" i="4"/>
  <c r="M11" i="6" s="1"/>
  <c r="C10" i="4"/>
  <c r="L11" i="6" s="1"/>
  <c r="G10" i="4"/>
  <c r="P11" i="6" s="1"/>
  <c r="F10" i="4"/>
  <c r="O11" i="6" s="1"/>
  <c r="F409" i="4"/>
  <c r="O50" i="6" s="1"/>
  <c r="E409" i="4"/>
  <c r="N50" i="6" s="1"/>
  <c r="G409" i="4"/>
  <c r="P50" i="6" s="1"/>
  <c r="D409" i="4"/>
  <c r="M50" i="6" s="1"/>
  <c r="C409" i="4"/>
  <c r="L50" i="6" s="1"/>
  <c r="Z50" i="5"/>
  <c r="Y51" i="5"/>
  <c r="A411" i="4"/>
  <c r="AX212" i="4"/>
  <c r="AL212" i="4"/>
  <c r="Z212" i="4"/>
  <c r="N212" i="4"/>
  <c r="BD212" i="4"/>
  <c r="AR212" i="4"/>
  <c r="AF212" i="4"/>
  <c r="T212" i="4"/>
  <c r="H212" i="4"/>
  <c r="A213" i="4"/>
  <c r="AQ212" i="4"/>
  <c r="AC212" i="4"/>
  <c r="O212" i="4"/>
  <c r="BE212" i="4"/>
  <c r="AP212" i="4"/>
  <c r="AB212" i="4"/>
  <c r="M212" i="4"/>
  <c r="BC212" i="4"/>
  <c r="AO212" i="4"/>
  <c r="AA212" i="4"/>
  <c r="L212" i="4"/>
  <c r="BB212" i="4"/>
  <c r="AN212" i="4"/>
  <c r="Y212" i="4"/>
  <c r="K212" i="4"/>
  <c r="BA212" i="4"/>
  <c r="AM212" i="4"/>
  <c r="X212" i="4"/>
  <c r="J212" i="4"/>
  <c r="AZ212" i="4"/>
  <c r="AK212" i="4"/>
  <c r="W212" i="4"/>
  <c r="I212" i="4"/>
  <c r="AY212" i="4"/>
  <c r="AJ212" i="4"/>
  <c r="V212" i="4"/>
  <c r="AW212" i="4"/>
  <c r="AI212" i="4"/>
  <c r="U212" i="4"/>
  <c r="AV212" i="4"/>
  <c r="AH212" i="4"/>
  <c r="S212" i="4"/>
  <c r="AU212" i="4"/>
  <c r="AG212" i="4"/>
  <c r="R212" i="4"/>
  <c r="AT212" i="4"/>
  <c r="AE212" i="4"/>
  <c r="Q212" i="4"/>
  <c r="AS212" i="4"/>
  <c r="AD212" i="4"/>
  <c r="P212" i="4"/>
  <c r="Z28" i="5"/>
  <c r="Y29" i="5"/>
  <c r="A809" i="4"/>
  <c r="AT609" i="4"/>
  <c r="AH609" i="4"/>
  <c r="V609" i="4"/>
  <c r="J609" i="4"/>
  <c r="BE609" i="4"/>
  <c r="AS609" i="4"/>
  <c r="AG609" i="4"/>
  <c r="U609" i="4"/>
  <c r="I609" i="4"/>
  <c r="BD609" i="4"/>
  <c r="AR609" i="4"/>
  <c r="AF609" i="4"/>
  <c r="T609" i="4"/>
  <c r="H609" i="4"/>
  <c r="BC609" i="4"/>
  <c r="AQ609" i="4"/>
  <c r="AE609" i="4"/>
  <c r="S609" i="4"/>
  <c r="BB609" i="4"/>
  <c r="AP609" i="4"/>
  <c r="AD609" i="4"/>
  <c r="R609" i="4"/>
  <c r="BA609" i="4"/>
  <c r="AO609" i="4"/>
  <c r="AC609" i="4"/>
  <c r="Q609" i="4"/>
  <c r="AZ609" i="4"/>
  <c r="AN609" i="4"/>
  <c r="AB609" i="4"/>
  <c r="P609" i="4"/>
  <c r="AY609" i="4"/>
  <c r="AM609" i="4"/>
  <c r="AA609" i="4"/>
  <c r="O609" i="4"/>
  <c r="AX609" i="4"/>
  <c r="AL609" i="4"/>
  <c r="Z609" i="4"/>
  <c r="N609" i="4"/>
  <c r="AW609" i="4"/>
  <c r="AK609" i="4"/>
  <c r="Y609" i="4"/>
  <c r="M609" i="4"/>
  <c r="AV609" i="4"/>
  <c r="AJ609" i="4"/>
  <c r="X609" i="4"/>
  <c r="L609" i="4"/>
  <c r="AU609" i="4"/>
  <c r="AI609" i="4"/>
  <c r="W609" i="4"/>
  <c r="K609" i="4"/>
  <c r="E11" i="3"/>
  <c r="E12" i="6" s="1"/>
  <c r="D11" i="3"/>
  <c r="D12" i="6" s="1"/>
  <c r="C11" i="3"/>
  <c r="C12" i="6" s="1"/>
  <c r="G11" i="3"/>
  <c r="G12" i="6" s="1"/>
  <c r="F11" i="3"/>
  <c r="F12" i="6" s="1"/>
  <c r="BC50" i="5"/>
  <c r="BB51" i="5"/>
  <c r="Z39" i="5"/>
  <c r="Y40" i="5"/>
  <c r="F210" i="3"/>
  <c r="F31" i="6" s="1"/>
  <c r="G210" i="3"/>
  <c r="G31" i="6" s="1"/>
  <c r="E210" i="3"/>
  <c r="E31" i="6" s="1"/>
  <c r="D210" i="3"/>
  <c r="D31" i="6" s="1"/>
  <c r="C210" i="3"/>
  <c r="C31" i="6" s="1"/>
  <c r="AZ409" i="3"/>
  <c r="AN409" i="3"/>
  <c r="AB409" i="3"/>
  <c r="P409" i="3"/>
  <c r="AY409" i="3"/>
  <c r="AM409" i="3"/>
  <c r="AA409" i="3"/>
  <c r="O409" i="3"/>
  <c r="AX409" i="3"/>
  <c r="AL409" i="3"/>
  <c r="Z409" i="3"/>
  <c r="N409" i="3"/>
  <c r="A609" i="3"/>
  <c r="AW409" i="3"/>
  <c r="AK409" i="3"/>
  <c r="Y409" i="3"/>
  <c r="M409" i="3"/>
  <c r="AV409" i="3"/>
  <c r="AJ409" i="3"/>
  <c r="X409" i="3"/>
  <c r="L409" i="3"/>
  <c r="AU409" i="3"/>
  <c r="AI409" i="3"/>
  <c r="W409" i="3"/>
  <c r="K409" i="3"/>
  <c r="AT409" i="3"/>
  <c r="AH409" i="3"/>
  <c r="V409" i="3"/>
  <c r="J409" i="3"/>
  <c r="BE409" i="3"/>
  <c r="AS409" i="3"/>
  <c r="AG409" i="3"/>
  <c r="U409" i="3"/>
  <c r="I409" i="3"/>
  <c r="BD409" i="3"/>
  <c r="AR409" i="3"/>
  <c r="AF409" i="3"/>
  <c r="T409" i="3"/>
  <c r="H409" i="3"/>
  <c r="R409" i="3"/>
  <c r="Q409" i="3"/>
  <c r="BC409" i="3"/>
  <c r="BB409" i="3"/>
  <c r="BA409" i="3"/>
  <c r="AQ409" i="3"/>
  <c r="AP409" i="3"/>
  <c r="AO409" i="3"/>
  <c r="AE409" i="3"/>
  <c r="AD409" i="3"/>
  <c r="AC409" i="3"/>
  <c r="S409" i="3"/>
  <c r="C73" i="5"/>
  <c r="C74" i="5" s="1"/>
  <c r="BB62" i="5"/>
  <c r="Y62" i="5"/>
  <c r="C607" i="3"/>
  <c r="C67" i="6" s="1"/>
  <c r="G607" i="3"/>
  <c r="G67" i="6" s="1"/>
  <c r="E607" i="3"/>
  <c r="E67" i="6" s="1"/>
  <c r="F607" i="3"/>
  <c r="F67" i="6" s="1"/>
  <c r="D607" i="3"/>
  <c r="D67" i="6" s="1"/>
  <c r="Z20" i="5"/>
  <c r="Y21" i="5"/>
  <c r="AX608" i="3"/>
  <c r="AL608" i="3"/>
  <c r="Z608" i="3"/>
  <c r="N608" i="3"/>
  <c r="AW608" i="3"/>
  <c r="AK608" i="3"/>
  <c r="Y608" i="3"/>
  <c r="M608" i="3"/>
  <c r="AU608" i="3"/>
  <c r="AG608" i="3"/>
  <c r="S608" i="3"/>
  <c r="AT608" i="3"/>
  <c r="AF608" i="3"/>
  <c r="R608" i="3"/>
  <c r="AS608" i="3"/>
  <c r="AE608" i="3"/>
  <c r="Q608" i="3"/>
  <c r="AR608" i="3"/>
  <c r="AD608" i="3"/>
  <c r="P608" i="3"/>
  <c r="BE608" i="3"/>
  <c r="AQ608" i="3"/>
  <c r="AC608" i="3"/>
  <c r="O608" i="3"/>
  <c r="BD608" i="3"/>
  <c r="AP608" i="3"/>
  <c r="AB608" i="3"/>
  <c r="L608" i="3"/>
  <c r="BC608" i="3"/>
  <c r="AO608" i="3"/>
  <c r="AA608" i="3"/>
  <c r="K608" i="3"/>
  <c r="BB608" i="3"/>
  <c r="AN608" i="3"/>
  <c r="X608" i="3"/>
  <c r="J608" i="3"/>
  <c r="BA608" i="3"/>
  <c r="AM608" i="3"/>
  <c r="W608" i="3"/>
  <c r="I608" i="3"/>
  <c r="A808" i="3"/>
  <c r="AY608" i="3"/>
  <c r="AI608" i="3"/>
  <c r="U608" i="3"/>
  <c r="AV608" i="3"/>
  <c r="AJ608" i="3"/>
  <c r="AH608" i="3"/>
  <c r="V608" i="3"/>
  <c r="T608" i="3"/>
  <c r="H608" i="3"/>
  <c r="AZ608" i="3"/>
  <c r="BC17" i="5"/>
  <c r="BB18" i="5"/>
  <c r="AZ807" i="3"/>
  <c r="AN807" i="3"/>
  <c r="AB807" i="3"/>
  <c r="P807" i="3"/>
  <c r="BE807" i="3"/>
  <c r="AR807" i="3"/>
  <c r="AE807" i="3"/>
  <c r="R807" i="3"/>
  <c r="BD807" i="3"/>
  <c r="AQ807" i="3"/>
  <c r="AD807" i="3"/>
  <c r="Q807" i="3"/>
  <c r="BC807" i="3"/>
  <c r="AP807" i="3"/>
  <c r="AC807" i="3"/>
  <c r="O807" i="3"/>
  <c r="BB807" i="3"/>
  <c r="AO807" i="3"/>
  <c r="AA807" i="3"/>
  <c r="N807" i="3"/>
  <c r="BA807" i="3"/>
  <c r="AM807" i="3"/>
  <c r="Z807" i="3"/>
  <c r="M807" i="3"/>
  <c r="AY807" i="3"/>
  <c r="AL807" i="3"/>
  <c r="Y807" i="3"/>
  <c r="L807" i="3"/>
  <c r="AX807" i="3"/>
  <c r="AK807" i="3"/>
  <c r="X807" i="3"/>
  <c r="K807" i="3"/>
  <c r="AW807" i="3"/>
  <c r="AJ807" i="3"/>
  <c r="W807" i="3"/>
  <c r="J807" i="3"/>
  <c r="AV807" i="3"/>
  <c r="AI807" i="3"/>
  <c r="V807" i="3"/>
  <c r="I807" i="3"/>
  <c r="AU807" i="3"/>
  <c r="AH807" i="3"/>
  <c r="U807" i="3"/>
  <c r="H807" i="3"/>
  <c r="AT807" i="3"/>
  <c r="AG807" i="3"/>
  <c r="T807" i="3"/>
  <c r="AF807" i="3"/>
  <c r="S807" i="3"/>
  <c r="AS807" i="3"/>
  <c r="G408" i="3"/>
  <c r="G49" i="6" s="1"/>
  <c r="F408" i="3"/>
  <c r="F49" i="6" s="1"/>
  <c r="E408" i="3"/>
  <c r="E49" i="6" s="1"/>
  <c r="D408" i="3"/>
  <c r="D49" i="6" s="1"/>
  <c r="C408" i="3"/>
  <c r="C49" i="6" s="1"/>
  <c r="BE11" i="4"/>
  <c r="AS11" i="4"/>
  <c r="AG11" i="4"/>
  <c r="AY11" i="4"/>
  <c r="AL11" i="4"/>
  <c r="Y11" i="4"/>
  <c r="M11" i="4"/>
  <c r="AX11" i="4"/>
  <c r="AK11" i="4"/>
  <c r="X11" i="4"/>
  <c r="L11" i="4"/>
  <c r="AU11" i="4"/>
  <c r="AH11" i="4"/>
  <c r="U11" i="4"/>
  <c r="I11" i="4"/>
  <c r="AT11" i="4"/>
  <c r="AF11" i="4"/>
  <c r="T11" i="4"/>
  <c r="H11" i="4"/>
  <c r="A12" i="4"/>
  <c r="AR11" i="4"/>
  <c r="AE11" i="4"/>
  <c r="S11" i="4"/>
  <c r="BA11" i="4"/>
  <c r="AN11" i="4"/>
  <c r="AA11" i="4"/>
  <c r="O11" i="4"/>
  <c r="AM11" i="4"/>
  <c r="N11" i="4"/>
  <c r="AJ11" i="4"/>
  <c r="K11" i="4"/>
  <c r="AI11" i="4"/>
  <c r="J11" i="4"/>
  <c r="BD11" i="4"/>
  <c r="AD11" i="4"/>
  <c r="BC11" i="4"/>
  <c r="AC11" i="4"/>
  <c r="BB11" i="4"/>
  <c r="AB11" i="4"/>
  <c r="AZ11" i="4"/>
  <c r="Z11" i="4"/>
  <c r="AW11" i="4"/>
  <c r="W11" i="4"/>
  <c r="AV11" i="4"/>
  <c r="V11" i="4"/>
  <c r="AQ11" i="4"/>
  <c r="R11" i="4"/>
  <c r="AP11" i="4"/>
  <c r="AO11" i="4"/>
  <c r="Q11" i="4"/>
  <c r="P11" i="4"/>
  <c r="C807" i="4"/>
  <c r="L86" i="6" s="1"/>
  <c r="G807" i="4"/>
  <c r="P86" i="6" s="1"/>
  <c r="F807" i="4"/>
  <c r="O86" i="6" s="1"/>
  <c r="E807" i="4"/>
  <c r="N86" i="6" s="1"/>
  <c r="D807" i="4"/>
  <c r="M86" i="6" s="1"/>
  <c r="G806" i="4"/>
  <c r="P85" i="6" s="1"/>
  <c r="F806" i="4"/>
  <c r="O85" i="6" s="1"/>
  <c r="E806" i="4"/>
  <c r="N85" i="6" s="1"/>
  <c r="D806" i="4"/>
  <c r="M85" i="6" s="1"/>
  <c r="C806" i="4"/>
  <c r="L85" i="6" s="1"/>
  <c r="D211" i="4"/>
  <c r="M32" i="6" s="1"/>
  <c r="G211" i="4"/>
  <c r="P32" i="6" s="1"/>
  <c r="F211" i="4"/>
  <c r="O32" i="6" s="1"/>
  <c r="E211" i="4"/>
  <c r="N32" i="6" s="1"/>
  <c r="C211" i="4"/>
  <c r="L32" i="6" s="1"/>
  <c r="A610" i="4"/>
  <c r="AZ410" i="4"/>
  <c r="AN410" i="4"/>
  <c r="AB410" i="4"/>
  <c r="P410" i="4"/>
  <c r="AT410" i="4"/>
  <c r="AH410" i="4"/>
  <c r="V410" i="4"/>
  <c r="J410" i="4"/>
  <c r="BE410" i="4"/>
  <c r="AS410" i="4"/>
  <c r="AG410" i="4"/>
  <c r="U410" i="4"/>
  <c r="I410" i="4"/>
  <c r="BA410" i="4"/>
  <c r="AK410" i="4"/>
  <c r="T410" i="4"/>
  <c r="AY410" i="4"/>
  <c r="AJ410" i="4"/>
  <c r="S410" i="4"/>
  <c r="AX410" i="4"/>
  <c r="AI410" i="4"/>
  <c r="R410" i="4"/>
  <c r="AW410" i="4"/>
  <c r="AF410" i="4"/>
  <c r="Q410" i="4"/>
  <c r="AV410" i="4"/>
  <c r="AE410" i="4"/>
  <c r="O410" i="4"/>
  <c r="AU410" i="4"/>
  <c r="AD410" i="4"/>
  <c r="N410" i="4"/>
  <c r="AR410" i="4"/>
  <c r="AC410" i="4"/>
  <c r="M410" i="4"/>
  <c r="AQ410" i="4"/>
  <c r="AA410" i="4"/>
  <c r="L410" i="4"/>
  <c r="AP410" i="4"/>
  <c r="Z410" i="4"/>
  <c r="K410" i="4"/>
  <c r="BD410" i="4"/>
  <c r="AO410" i="4"/>
  <c r="Y410" i="4"/>
  <c r="H410" i="4"/>
  <c r="BC410" i="4"/>
  <c r="AM410" i="4"/>
  <c r="X410" i="4"/>
  <c r="BB410" i="4"/>
  <c r="AL410" i="4"/>
  <c r="W410" i="4"/>
  <c r="AZ808" i="4"/>
  <c r="AN808" i="4"/>
  <c r="AB808" i="4"/>
  <c r="P808" i="4"/>
  <c r="BC808" i="4"/>
  <c r="AQ808" i="4"/>
  <c r="AE808" i="4"/>
  <c r="S808" i="4"/>
  <c r="AU808" i="4"/>
  <c r="AG808" i="4"/>
  <c r="R808" i="4"/>
  <c r="AT808" i="4"/>
  <c r="AF808" i="4"/>
  <c r="Q808" i="4"/>
  <c r="AS808" i="4"/>
  <c r="AD808" i="4"/>
  <c r="O808" i="4"/>
  <c r="AR808" i="4"/>
  <c r="AC808" i="4"/>
  <c r="N808" i="4"/>
  <c r="BE808" i="4"/>
  <c r="AP808" i="4"/>
  <c r="AA808" i="4"/>
  <c r="M808" i="4"/>
  <c r="BD808" i="4"/>
  <c r="AO808" i="4"/>
  <c r="Z808" i="4"/>
  <c r="L808" i="4"/>
  <c r="BB808" i="4"/>
  <c r="AM808" i="4"/>
  <c r="Y808" i="4"/>
  <c r="K808" i="4"/>
  <c r="BA808" i="4"/>
  <c r="AL808" i="4"/>
  <c r="X808" i="4"/>
  <c r="J808" i="4"/>
  <c r="AY808" i="4"/>
  <c r="AK808" i="4"/>
  <c r="W808" i="4"/>
  <c r="I808" i="4"/>
  <c r="AX808" i="4"/>
  <c r="AJ808" i="4"/>
  <c r="V808" i="4"/>
  <c r="H808" i="4"/>
  <c r="AW808" i="4"/>
  <c r="AI808" i="4"/>
  <c r="U808" i="4"/>
  <c r="T808" i="4"/>
  <c r="AV808" i="4"/>
  <c r="AH808" i="4"/>
  <c r="BC28" i="5"/>
  <c r="BB29" i="5"/>
  <c r="G806" i="3"/>
  <c r="G85" i="6" s="1"/>
  <c r="F806" i="3"/>
  <c r="F85" i="6" s="1"/>
  <c r="E806" i="3"/>
  <c r="E85" i="6" s="1"/>
  <c r="D806" i="3"/>
  <c r="D85" i="6" s="1"/>
  <c r="C806" i="3"/>
  <c r="C85" i="6" s="1"/>
  <c r="A212" i="3"/>
  <c r="AT211" i="3"/>
  <c r="AH211" i="3"/>
  <c r="V211" i="3"/>
  <c r="J211" i="3"/>
  <c r="A410" i="3"/>
  <c r="AY211" i="3"/>
  <c r="AL211" i="3"/>
  <c r="Y211" i="3"/>
  <c r="L211" i="3"/>
  <c r="AX211" i="3"/>
  <c r="AK211" i="3"/>
  <c r="X211" i="3"/>
  <c r="K211" i="3"/>
  <c r="AW211" i="3"/>
  <c r="AJ211" i="3"/>
  <c r="W211" i="3"/>
  <c r="I211" i="3"/>
  <c r="AV211" i="3"/>
  <c r="AI211" i="3"/>
  <c r="U211" i="3"/>
  <c r="H211" i="3"/>
  <c r="AU211" i="3"/>
  <c r="AG211" i="3"/>
  <c r="T211" i="3"/>
  <c r="AS211" i="3"/>
  <c r="AF211" i="3"/>
  <c r="S211" i="3"/>
  <c r="BE211" i="3"/>
  <c r="AR211" i="3"/>
  <c r="AE211" i="3"/>
  <c r="R211" i="3"/>
  <c r="BD211" i="3"/>
  <c r="AQ211" i="3"/>
  <c r="AD211" i="3"/>
  <c r="Q211" i="3"/>
  <c r="BC211" i="3"/>
  <c r="AP211" i="3"/>
  <c r="AC211" i="3"/>
  <c r="P211" i="3"/>
  <c r="BB211" i="3"/>
  <c r="AO211" i="3"/>
  <c r="AB211" i="3"/>
  <c r="O211" i="3"/>
  <c r="AM211" i="3"/>
  <c r="AA211" i="3"/>
  <c r="Z211" i="3"/>
  <c r="N211" i="3"/>
  <c r="M211" i="3"/>
  <c r="BA211" i="3"/>
  <c r="AN211" i="3"/>
  <c r="AZ211" i="3"/>
  <c r="E608" i="3" l="1"/>
  <c r="E68" i="6" s="1"/>
  <c r="D608" i="3"/>
  <c r="D68" i="6" s="1"/>
  <c r="C608" i="3"/>
  <c r="C68" i="6" s="1"/>
  <c r="G608" i="3"/>
  <c r="G68" i="6" s="1"/>
  <c r="F608" i="3"/>
  <c r="F68" i="6" s="1"/>
  <c r="D409" i="3"/>
  <c r="D50" i="6" s="1"/>
  <c r="C409" i="3"/>
  <c r="C50" i="6" s="1"/>
  <c r="G409" i="3"/>
  <c r="G50" i="6" s="1"/>
  <c r="F409" i="3"/>
  <c r="F50" i="6" s="1"/>
  <c r="E409" i="3"/>
  <c r="E50" i="6" s="1"/>
  <c r="D808" i="4"/>
  <c r="M87" i="6" s="1"/>
  <c r="G808" i="4"/>
  <c r="P87" i="6" s="1"/>
  <c r="C808" i="4"/>
  <c r="L87" i="6" s="1"/>
  <c r="F808" i="4"/>
  <c r="O87" i="6" s="1"/>
  <c r="E808" i="4"/>
  <c r="N87" i="6" s="1"/>
  <c r="BD411" i="4"/>
  <c r="AR411" i="4"/>
  <c r="AF411" i="4"/>
  <c r="T411" i="4"/>
  <c r="H411" i="4"/>
  <c r="A611" i="4"/>
  <c r="BA411" i="4"/>
  <c r="AO411" i="4"/>
  <c r="AC411" i="4"/>
  <c r="AX411" i="4"/>
  <c r="AL411" i="4"/>
  <c r="Z411" i="4"/>
  <c r="N411" i="4"/>
  <c r="AW411" i="4"/>
  <c r="AK411" i="4"/>
  <c r="Y411" i="4"/>
  <c r="M411" i="4"/>
  <c r="AU411" i="4"/>
  <c r="AD411" i="4"/>
  <c r="L411" i="4"/>
  <c r="AT411" i="4"/>
  <c r="AB411" i="4"/>
  <c r="K411" i="4"/>
  <c r="AS411" i="4"/>
  <c r="AA411" i="4"/>
  <c r="J411" i="4"/>
  <c r="AQ411" i="4"/>
  <c r="X411" i="4"/>
  <c r="I411" i="4"/>
  <c r="AP411" i="4"/>
  <c r="W411" i="4"/>
  <c r="AN411" i="4"/>
  <c r="V411" i="4"/>
  <c r="BE411" i="4"/>
  <c r="AM411" i="4"/>
  <c r="U411" i="4"/>
  <c r="BC411" i="4"/>
  <c r="AJ411" i="4"/>
  <c r="S411" i="4"/>
  <c r="BB411" i="4"/>
  <c r="AI411" i="4"/>
  <c r="R411" i="4"/>
  <c r="AZ411" i="4"/>
  <c r="AH411" i="4"/>
  <c r="Q411" i="4"/>
  <c r="AY411" i="4"/>
  <c r="AG411" i="4"/>
  <c r="P411" i="4"/>
  <c r="AV411" i="4"/>
  <c r="AE411" i="4"/>
  <c r="O411" i="4"/>
  <c r="Z51" i="5"/>
  <c r="Y52" i="5"/>
  <c r="BC40" i="5"/>
  <c r="BB41" i="5"/>
  <c r="AW13" i="3"/>
  <c r="AK13" i="3"/>
  <c r="Y13" i="3"/>
  <c r="M13" i="3"/>
  <c r="AV13" i="3"/>
  <c r="AJ13" i="3"/>
  <c r="X13" i="3"/>
  <c r="L13" i="3"/>
  <c r="AU13" i="3"/>
  <c r="AI13" i="3"/>
  <c r="W13" i="3"/>
  <c r="K13" i="3"/>
  <c r="BE13" i="3"/>
  <c r="AS13" i="3"/>
  <c r="AG13" i="3"/>
  <c r="U13" i="3"/>
  <c r="I13" i="3"/>
  <c r="BD13" i="3"/>
  <c r="AR13" i="3"/>
  <c r="AF13" i="3"/>
  <c r="T13" i="3"/>
  <c r="H13" i="3"/>
  <c r="BC13" i="3"/>
  <c r="AQ13" i="3"/>
  <c r="AE13" i="3"/>
  <c r="S13" i="3"/>
  <c r="AN13" i="3"/>
  <c r="BB13" i="3"/>
  <c r="AP13" i="3"/>
  <c r="AD13" i="3"/>
  <c r="R13" i="3"/>
  <c r="BA13" i="3"/>
  <c r="AC13" i="3"/>
  <c r="AZ13" i="3"/>
  <c r="P13" i="3"/>
  <c r="AO13" i="3"/>
  <c r="Q13" i="3"/>
  <c r="AB13" i="3"/>
  <c r="A14" i="3"/>
  <c r="J13" i="3"/>
  <c r="AY13" i="3"/>
  <c r="AX13" i="3"/>
  <c r="AT13" i="3"/>
  <c r="AM13" i="3"/>
  <c r="AL13" i="3"/>
  <c r="AH13" i="3"/>
  <c r="AA13" i="3"/>
  <c r="O13" i="3"/>
  <c r="Z13" i="3"/>
  <c r="V13" i="3"/>
  <c r="N13" i="3"/>
  <c r="Y22" i="5"/>
  <c r="Z21" i="5"/>
  <c r="A809" i="3"/>
  <c r="BB609" i="3"/>
  <c r="AP609" i="3"/>
  <c r="AD609" i="3"/>
  <c r="R609" i="3"/>
  <c r="BA609" i="3"/>
  <c r="AO609" i="3"/>
  <c r="AC609" i="3"/>
  <c r="Q609" i="3"/>
  <c r="AW609" i="3"/>
  <c r="AI609" i="3"/>
  <c r="U609" i="3"/>
  <c r="AV609" i="3"/>
  <c r="AH609" i="3"/>
  <c r="T609" i="3"/>
  <c r="AU609" i="3"/>
  <c r="AG609" i="3"/>
  <c r="S609" i="3"/>
  <c r="AT609" i="3"/>
  <c r="AF609" i="3"/>
  <c r="P609" i="3"/>
  <c r="AS609" i="3"/>
  <c r="AE609" i="3"/>
  <c r="O609" i="3"/>
  <c r="AR609" i="3"/>
  <c r="AB609" i="3"/>
  <c r="N609" i="3"/>
  <c r="BE609" i="3"/>
  <c r="AQ609" i="3"/>
  <c r="AA609" i="3"/>
  <c r="M609" i="3"/>
  <c r="BD609" i="3"/>
  <c r="AN609" i="3"/>
  <c r="Z609" i="3"/>
  <c r="L609" i="3"/>
  <c r="BC609" i="3"/>
  <c r="AM609" i="3"/>
  <c r="Y609" i="3"/>
  <c r="K609" i="3"/>
  <c r="AY609" i="3"/>
  <c r="AK609" i="3"/>
  <c r="W609" i="3"/>
  <c r="I609" i="3"/>
  <c r="AZ609" i="3"/>
  <c r="AX609" i="3"/>
  <c r="AL609" i="3"/>
  <c r="AJ609" i="3"/>
  <c r="X609" i="3"/>
  <c r="V609" i="3"/>
  <c r="J609" i="3"/>
  <c r="H609" i="3"/>
  <c r="AW12" i="4"/>
  <c r="AK12" i="4"/>
  <c r="Y12" i="4"/>
  <c r="M12" i="4"/>
  <c r="AU12" i="4"/>
  <c r="AH12" i="4"/>
  <c r="U12" i="4"/>
  <c r="H12" i="4"/>
  <c r="AT12" i="4"/>
  <c r="AG12" i="4"/>
  <c r="T12" i="4"/>
  <c r="BD12" i="4"/>
  <c r="AQ12" i="4"/>
  <c r="AD12" i="4"/>
  <c r="Q12" i="4"/>
  <c r="BC12" i="4"/>
  <c r="AP12" i="4"/>
  <c r="AC12" i="4"/>
  <c r="P12" i="4"/>
  <c r="BB12" i="4"/>
  <c r="AO12" i="4"/>
  <c r="AB12" i="4"/>
  <c r="O12" i="4"/>
  <c r="AX12" i="4"/>
  <c r="AJ12" i="4"/>
  <c r="W12" i="4"/>
  <c r="J12" i="4"/>
  <c r="AI12" i="4"/>
  <c r="I12" i="4"/>
  <c r="A13" i="4"/>
  <c r="AF12" i="4"/>
  <c r="BE12" i="4"/>
  <c r="AE12" i="4"/>
  <c r="BA12" i="4"/>
  <c r="AA12" i="4"/>
  <c r="AZ12" i="4"/>
  <c r="Z12" i="4"/>
  <c r="AY12" i="4"/>
  <c r="X12" i="4"/>
  <c r="AV12" i="4"/>
  <c r="V12" i="4"/>
  <c r="AS12" i="4"/>
  <c r="S12" i="4"/>
  <c r="AR12" i="4"/>
  <c r="R12" i="4"/>
  <c r="AN12" i="4"/>
  <c r="N12" i="4"/>
  <c r="AM12" i="4"/>
  <c r="AL12" i="4"/>
  <c r="L12" i="4"/>
  <c r="K12" i="4"/>
  <c r="BB213" i="4"/>
  <c r="AP213" i="4"/>
  <c r="AD213" i="4"/>
  <c r="R213" i="4"/>
  <c r="A412" i="4"/>
  <c r="AV213" i="4"/>
  <c r="AJ213" i="4"/>
  <c r="X213" i="4"/>
  <c r="L213" i="4"/>
  <c r="AS213" i="4"/>
  <c r="AE213" i="4"/>
  <c r="P213" i="4"/>
  <c r="A214" i="4"/>
  <c r="AR213" i="4"/>
  <c r="AC213" i="4"/>
  <c r="O213" i="4"/>
  <c r="BE213" i="4"/>
  <c r="AQ213" i="4"/>
  <c r="AB213" i="4"/>
  <c r="N213" i="4"/>
  <c r="BD213" i="4"/>
  <c r="AO213" i="4"/>
  <c r="AA213" i="4"/>
  <c r="M213" i="4"/>
  <c r="BC213" i="4"/>
  <c r="AN213" i="4"/>
  <c r="Z213" i="4"/>
  <c r="K213" i="4"/>
  <c r="BA213" i="4"/>
  <c r="AM213" i="4"/>
  <c r="Y213" i="4"/>
  <c r="J213" i="4"/>
  <c r="AZ213" i="4"/>
  <c r="AL213" i="4"/>
  <c r="W213" i="4"/>
  <c r="I213" i="4"/>
  <c r="AY213" i="4"/>
  <c r="AK213" i="4"/>
  <c r="V213" i="4"/>
  <c r="H213" i="4"/>
  <c r="AX213" i="4"/>
  <c r="AI213" i="4"/>
  <c r="U213" i="4"/>
  <c r="AW213" i="4"/>
  <c r="AH213" i="4"/>
  <c r="T213" i="4"/>
  <c r="AU213" i="4"/>
  <c r="AG213" i="4"/>
  <c r="S213" i="4"/>
  <c r="AT213" i="4"/>
  <c r="AF213" i="4"/>
  <c r="Q213" i="4"/>
  <c r="G211" i="3"/>
  <c r="G32" i="6" s="1"/>
  <c r="F211" i="3"/>
  <c r="F32" i="6" s="1"/>
  <c r="E211" i="3"/>
  <c r="E32" i="6" s="1"/>
  <c r="D211" i="3"/>
  <c r="D32" i="6" s="1"/>
  <c r="C211" i="3"/>
  <c r="C32" i="6" s="1"/>
  <c r="A810" i="4"/>
  <c r="AX610" i="4"/>
  <c r="AL610" i="4"/>
  <c r="Z610" i="4"/>
  <c r="N610" i="4"/>
  <c r="AW610" i="4"/>
  <c r="AK610" i="4"/>
  <c r="Y610" i="4"/>
  <c r="M610" i="4"/>
  <c r="AV610" i="4"/>
  <c r="AJ610" i="4"/>
  <c r="X610" i="4"/>
  <c r="L610" i="4"/>
  <c r="AU610" i="4"/>
  <c r="AI610" i="4"/>
  <c r="W610" i="4"/>
  <c r="K610" i="4"/>
  <c r="AT610" i="4"/>
  <c r="AH610" i="4"/>
  <c r="V610" i="4"/>
  <c r="J610" i="4"/>
  <c r="BE610" i="4"/>
  <c r="AS610" i="4"/>
  <c r="AG610" i="4"/>
  <c r="U610" i="4"/>
  <c r="I610" i="4"/>
  <c r="BD610" i="4"/>
  <c r="AR610" i="4"/>
  <c r="AF610" i="4"/>
  <c r="T610" i="4"/>
  <c r="H610" i="4"/>
  <c r="BC610" i="4"/>
  <c r="AQ610" i="4"/>
  <c r="AE610" i="4"/>
  <c r="S610" i="4"/>
  <c r="BB610" i="4"/>
  <c r="AP610" i="4"/>
  <c r="AD610" i="4"/>
  <c r="R610" i="4"/>
  <c r="BA610" i="4"/>
  <c r="AO610" i="4"/>
  <c r="AC610" i="4"/>
  <c r="Q610" i="4"/>
  <c r="AZ610" i="4"/>
  <c r="AN610" i="4"/>
  <c r="AB610" i="4"/>
  <c r="P610" i="4"/>
  <c r="AY610" i="4"/>
  <c r="AM610" i="4"/>
  <c r="AA610" i="4"/>
  <c r="O610" i="4"/>
  <c r="G11" i="4"/>
  <c r="P12" i="6" s="1"/>
  <c r="C11" i="4"/>
  <c r="L12" i="6" s="1"/>
  <c r="F11" i="4"/>
  <c r="O12" i="6" s="1"/>
  <c r="E11" i="4"/>
  <c r="N12" i="6" s="1"/>
  <c r="D11" i="4"/>
  <c r="M12" i="6" s="1"/>
  <c r="G212" i="4"/>
  <c r="P33" i="6" s="1"/>
  <c r="F212" i="4"/>
  <c r="O33" i="6" s="1"/>
  <c r="E212" i="4"/>
  <c r="N33" i="6" s="1"/>
  <c r="D212" i="4"/>
  <c r="M33" i="6" s="1"/>
  <c r="C212" i="4"/>
  <c r="L33" i="6" s="1"/>
  <c r="G609" i="4"/>
  <c r="P69" i="6" s="1"/>
  <c r="F609" i="4"/>
  <c r="O69" i="6" s="1"/>
  <c r="E609" i="4"/>
  <c r="N69" i="6" s="1"/>
  <c r="D609" i="4"/>
  <c r="M69" i="6" s="1"/>
  <c r="C609" i="4"/>
  <c r="L69" i="6" s="1"/>
  <c r="BC18" i="5"/>
  <c r="BB19" i="5"/>
  <c r="BC29" i="5"/>
  <c r="BB30" i="5"/>
  <c r="BD410" i="3"/>
  <c r="AR410" i="3"/>
  <c r="AF410" i="3"/>
  <c r="T410" i="3"/>
  <c r="H410" i="3"/>
  <c r="BC410" i="3"/>
  <c r="AQ410" i="3"/>
  <c r="AE410" i="3"/>
  <c r="S410" i="3"/>
  <c r="BB410" i="3"/>
  <c r="AP410" i="3"/>
  <c r="AD410" i="3"/>
  <c r="R410" i="3"/>
  <c r="BA410" i="3"/>
  <c r="AO410" i="3"/>
  <c r="AC410" i="3"/>
  <c r="Q410" i="3"/>
  <c r="AZ410" i="3"/>
  <c r="AN410" i="3"/>
  <c r="AB410" i="3"/>
  <c r="P410" i="3"/>
  <c r="A610" i="3"/>
  <c r="AY410" i="3"/>
  <c r="AM410" i="3"/>
  <c r="AA410" i="3"/>
  <c r="O410" i="3"/>
  <c r="AX410" i="3"/>
  <c r="AL410" i="3"/>
  <c r="Z410" i="3"/>
  <c r="N410" i="3"/>
  <c r="AW410" i="3"/>
  <c r="AK410" i="3"/>
  <c r="Y410" i="3"/>
  <c r="M410" i="3"/>
  <c r="AV410" i="3"/>
  <c r="AJ410" i="3"/>
  <c r="X410" i="3"/>
  <c r="L410" i="3"/>
  <c r="J410" i="3"/>
  <c r="BE410" i="3"/>
  <c r="I410" i="3"/>
  <c r="AU410" i="3"/>
  <c r="AT410" i="3"/>
  <c r="AS410" i="3"/>
  <c r="AI410" i="3"/>
  <c r="AH410" i="3"/>
  <c r="AG410" i="3"/>
  <c r="W410" i="3"/>
  <c r="V410" i="3"/>
  <c r="U410" i="3"/>
  <c r="K410" i="3"/>
  <c r="BD809" i="4"/>
  <c r="AR809" i="4"/>
  <c r="AF809" i="4"/>
  <c r="T809" i="4"/>
  <c r="H809" i="4"/>
  <c r="AU809" i="4"/>
  <c r="AI809" i="4"/>
  <c r="W809" i="4"/>
  <c r="K809" i="4"/>
  <c r="AW809" i="4"/>
  <c r="AH809" i="4"/>
  <c r="S809" i="4"/>
  <c r="AV809" i="4"/>
  <c r="AG809" i="4"/>
  <c r="R809" i="4"/>
  <c r="AT809" i="4"/>
  <c r="AE809" i="4"/>
  <c r="Q809" i="4"/>
  <c r="AS809" i="4"/>
  <c r="AD809" i="4"/>
  <c r="P809" i="4"/>
  <c r="AQ809" i="4"/>
  <c r="AC809" i="4"/>
  <c r="O809" i="4"/>
  <c r="BE809" i="4"/>
  <c r="AP809" i="4"/>
  <c r="AB809" i="4"/>
  <c r="N809" i="4"/>
  <c r="BC809" i="4"/>
  <c r="AO809" i="4"/>
  <c r="AA809" i="4"/>
  <c r="M809" i="4"/>
  <c r="BB809" i="4"/>
  <c r="AN809" i="4"/>
  <c r="Z809" i="4"/>
  <c r="L809" i="4"/>
  <c r="BA809" i="4"/>
  <c r="AM809" i="4"/>
  <c r="Y809" i="4"/>
  <c r="J809" i="4"/>
  <c r="AZ809" i="4"/>
  <c r="AL809" i="4"/>
  <c r="X809" i="4"/>
  <c r="I809" i="4"/>
  <c r="AY809" i="4"/>
  <c r="AK809" i="4"/>
  <c r="V809" i="4"/>
  <c r="AX809" i="4"/>
  <c r="AJ809" i="4"/>
  <c r="U809" i="4"/>
  <c r="Z40" i="5"/>
  <c r="Y41" i="5"/>
  <c r="Z29" i="5"/>
  <c r="Y30" i="5"/>
  <c r="D410" i="4"/>
  <c r="M51" i="6" s="1"/>
  <c r="E410" i="4"/>
  <c r="N51" i="6" s="1"/>
  <c r="C410" i="4"/>
  <c r="L51" i="6" s="1"/>
  <c r="G410" i="4"/>
  <c r="P51" i="6" s="1"/>
  <c r="F410" i="4"/>
  <c r="O51" i="6" s="1"/>
  <c r="BD808" i="3"/>
  <c r="AR808" i="3"/>
  <c r="AF808" i="3"/>
  <c r="T808" i="3"/>
  <c r="H808" i="3"/>
  <c r="BA808" i="3"/>
  <c r="AN808" i="3"/>
  <c r="AA808" i="3"/>
  <c r="N808" i="3"/>
  <c r="AZ808" i="3"/>
  <c r="AM808" i="3"/>
  <c r="Z808" i="3"/>
  <c r="M808" i="3"/>
  <c r="AY808" i="3"/>
  <c r="AL808" i="3"/>
  <c r="Y808" i="3"/>
  <c r="L808" i="3"/>
  <c r="AX808" i="3"/>
  <c r="AK808" i="3"/>
  <c r="X808" i="3"/>
  <c r="K808" i="3"/>
  <c r="AW808" i="3"/>
  <c r="AJ808" i="3"/>
  <c r="W808" i="3"/>
  <c r="J808" i="3"/>
  <c r="AV808" i="3"/>
  <c r="AI808" i="3"/>
  <c r="V808" i="3"/>
  <c r="I808" i="3"/>
  <c r="AU808" i="3"/>
  <c r="AH808" i="3"/>
  <c r="U808" i="3"/>
  <c r="AT808" i="3"/>
  <c r="AG808" i="3"/>
  <c r="S808" i="3"/>
  <c r="AS808" i="3"/>
  <c r="AE808" i="3"/>
  <c r="R808" i="3"/>
  <c r="BE808" i="3"/>
  <c r="AQ808" i="3"/>
  <c r="AD808" i="3"/>
  <c r="Q808" i="3"/>
  <c r="BC808" i="3"/>
  <c r="AP808" i="3"/>
  <c r="AC808" i="3"/>
  <c r="P808" i="3"/>
  <c r="BB808" i="3"/>
  <c r="AO808" i="3"/>
  <c r="AB808" i="3"/>
  <c r="O808" i="3"/>
  <c r="Y63" i="5"/>
  <c r="Z62" i="5"/>
  <c r="G12" i="3"/>
  <c r="G13" i="6" s="1"/>
  <c r="E12" i="3"/>
  <c r="E13" i="6" s="1"/>
  <c r="D12" i="3"/>
  <c r="D13" i="6" s="1"/>
  <c r="C12" i="3"/>
  <c r="C13" i="6" s="1"/>
  <c r="F12" i="3"/>
  <c r="F13" i="6" s="1"/>
  <c r="D807" i="3"/>
  <c r="D86" i="6" s="1"/>
  <c r="E807" i="3"/>
  <c r="E86" i="6" s="1"/>
  <c r="C807" i="3"/>
  <c r="C86" i="6" s="1"/>
  <c r="G807" i="3"/>
  <c r="G86" i="6" s="1"/>
  <c r="F807" i="3"/>
  <c r="F86" i="6" s="1"/>
  <c r="BB63" i="5"/>
  <c r="BC62" i="5"/>
  <c r="BB52" i="5"/>
  <c r="BC51" i="5"/>
  <c r="AX212" i="3"/>
  <c r="AL212" i="3"/>
  <c r="Z212" i="3"/>
  <c r="N212" i="3"/>
  <c r="A411" i="3"/>
  <c r="AU212" i="3"/>
  <c r="AH212" i="3"/>
  <c r="U212" i="3"/>
  <c r="H212" i="3"/>
  <c r="AT212" i="3"/>
  <c r="AG212" i="3"/>
  <c r="T212" i="3"/>
  <c r="A213" i="3"/>
  <c r="AS212" i="3"/>
  <c r="AF212" i="3"/>
  <c r="S212" i="3"/>
  <c r="BE212" i="3"/>
  <c r="AR212" i="3"/>
  <c r="AE212" i="3"/>
  <c r="R212" i="3"/>
  <c r="BD212" i="3"/>
  <c r="AQ212" i="3"/>
  <c r="AD212" i="3"/>
  <c r="Q212" i="3"/>
  <c r="BC212" i="3"/>
  <c r="AP212" i="3"/>
  <c r="AC212" i="3"/>
  <c r="P212" i="3"/>
  <c r="BB212" i="3"/>
  <c r="AO212" i="3"/>
  <c r="AB212" i="3"/>
  <c r="O212" i="3"/>
  <c r="BA212" i="3"/>
  <c r="AN212" i="3"/>
  <c r="AA212" i="3"/>
  <c r="M212" i="3"/>
  <c r="AZ212" i="3"/>
  <c r="AM212" i="3"/>
  <c r="Y212" i="3"/>
  <c r="L212" i="3"/>
  <c r="AY212" i="3"/>
  <c r="AK212" i="3"/>
  <c r="X212" i="3"/>
  <c r="K212" i="3"/>
  <c r="AW212" i="3"/>
  <c r="AV212" i="3"/>
  <c r="AJ212" i="3"/>
  <c r="AI212" i="3"/>
  <c r="W212" i="3"/>
  <c r="V212" i="3"/>
  <c r="J212" i="3"/>
  <c r="I212" i="3"/>
  <c r="BB74" i="5"/>
  <c r="C85" i="5"/>
  <c r="C86" i="5" s="1"/>
  <c r="Y74" i="5"/>
  <c r="BC30" i="5" l="1"/>
  <c r="BB31" i="5"/>
  <c r="A811" i="4"/>
  <c r="BB611" i="4"/>
  <c r="AP611" i="4"/>
  <c r="AD611" i="4"/>
  <c r="R611" i="4"/>
  <c r="BA611" i="4"/>
  <c r="AO611" i="4"/>
  <c r="AC611" i="4"/>
  <c r="Q611" i="4"/>
  <c r="AZ611" i="4"/>
  <c r="AN611" i="4"/>
  <c r="AB611" i="4"/>
  <c r="P611" i="4"/>
  <c r="AY611" i="4"/>
  <c r="AM611" i="4"/>
  <c r="AA611" i="4"/>
  <c r="O611" i="4"/>
  <c r="AX611" i="4"/>
  <c r="AL611" i="4"/>
  <c r="Z611" i="4"/>
  <c r="N611" i="4"/>
  <c r="AW611" i="4"/>
  <c r="AK611" i="4"/>
  <c r="Y611" i="4"/>
  <c r="M611" i="4"/>
  <c r="AV611" i="4"/>
  <c r="AJ611" i="4"/>
  <c r="X611" i="4"/>
  <c r="L611" i="4"/>
  <c r="AU611" i="4"/>
  <c r="AI611" i="4"/>
  <c r="W611" i="4"/>
  <c r="K611" i="4"/>
  <c r="AT611" i="4"/>
  <c r="AH611" i="4"/>
  <c r="V611" i="4"/>
  <c r="J611" i="4"/>
  <c r="BE611" i="4"/>
  <c r="AS611" i="4"/>
  <c r="AG611" i="4"/>
  <c r="U611" i="4"/>
  <c r="I611" i="4"/>
  <c r="BD611" i="4"/>
  <c r="AR611" i="4"/>
  <c r="AF611" i="4"/>
  <c r="T611" i="4"/>
  <c r="H611" i="4"/>
  <c r="AE611" i="4"/>
  <c r="S611" i="4"/>
  <c r="BC611" i="4"/>
  <c r="AQ611" i="4"/>
  <c r="G13" i="3"/>
  <c r="G14" i="6" s="1"/>
  <c r="F13" i="3"/>
  <c r="F14" i="6" s="1"/>
  <c r="E13" i="3"/>
  <c r="E14" i="6" s="1"/>
  <c r="D13" i="3"/>
  <c r="D14" i="6" s="1"/>
  <c r="C13" i="3"/>
  <c r="C14" i="6" s="1"/>
  <c r="Z52" i="5"/>
  <c r="Y53" i="5"/>
  <c r="G411" i="4"/>
  <c r="P52" i="6" s="1"/>
  <c r="F411" i="4"/>
  <c r="O52" i="6" s="1"/>
  <c r="E411" i="4"/>
  <c r="N52" i="6" s="1"/>
  <c r="D411" i="4"/>
  <c r="M52" i="6" s="1"/>
  <c r="C411" i="4"/>
  <c r="L52" i="6" s="1"/>
  <c r="A810" i="3"/>
  <c r="AT610" i="3"/>
  <c r="AH610" i="3"/>
  <c r="V610" i="3"/>
  <c r="J610" i="3"/>
  <c r="BE610" i="3"/>
  <c r="AS610" i="3"/>
  <c r="AG610" i="3"/>
  <c r="U610" i="3"/>
  <c r="I610" i="3"/>
  <c r="AY610" i="3"/>
  <c r="AK610" i="3"/>
  <c r="W610" i="3"/>
  <c r="AX610" i="3"/>
  <c r="AJ610" i="3"/>
  <c r="T610" i="3"/>
  <c r="AW610" i="3"/>
  <c r="AI610" i="3"/>
  <c r="S610" i="3"/>
  <c r="AV610" i="3"/>
  <c r="AF610" i="3"/>
  <c r="R610" i="3"/>
  <c r="AU610" i="3"/>
  <c r="AE610" i="3"/>
  <c r="Q610" i="3"/>
  <c r="AR610" i="3"/>
  <c r="AD610" i="3"/>
  <c r="P610" i="3"/>
  <c r="AQ610" i="3"/>
  <c r="AC610" i="3"/>
  <c r="O610" i="3"/>
  <c r="BD610" i="3"/>
  <c r="AP610" i="3"/>
  <c r="AB610" i="3"/>
  <c r="N610" i="3"/>
  <c r="BC610" i="3"/>
  <c r="AO610" i="3"/>
  <c r="AA610" i="3"/>
  <c r="M610" i="3"/>
  <c r="BA610" i="3"/>
  <c r="AM610" i="3"/>
  <c r="Y610" i="3"/>
  <c r="K610" i="3"/>
  <c r="X610" i="3"/>
  <c r="L610" i="3"/>
  <c r="H610" i="3"/>
  <c r="BB610" i="3"/>
  <c r="AZ610" i="3"/>
  <c r="AN610" i="3"/>
  <c r="AL610" i="3"/>
  <c r="Z610" i="3"/>
  <c r="BC19" i="5"/>
  <c r="BB20" i="5"/>
  <c r="AV810" i="4"/>
  <c r="AJ810" i="4"/>
  <c r="X810" i="4"/>
  <c r="L810" i="4"/>
  <c r="AY810" i="4"/>
  <c r="AM810" i="4"/>
  <c r="AA810" i="4"/>
  <c r="O810" i="4"/>
  <c r="AX810" i="4"/>
  <c r="AI810" i="4"/>
  <c r="U810" i="4"/>
  <c r="AW810" i="4"/>
  <c r="AH810" i="4"/>
  <c r="T810" i="4"/>
  <c r="AU810" i="4"/>
  <c r="AG810" i="4"/>
  <c r="S810" i="4"/>
  <c r="AT810" i="4"/>
  <c r="AF810" i="4"/>
  <c r="R810" i="4"/>
  <c r="AS810" i="4"/>
  <c r="AE810" i="4"/>
  <c r="Q810" i="4"/>
  <c r="AR810" i="4"/>
  <c r="AD810" i="4"/>
  <c r="P810" i="4"/>
  <c r="BE810" i="4"/>
  <c r="AQ810" i="4"/>
  <c r="AC810" i="4"/>
  <c r="N810" i="4"/>
  <c r="BD810" i="4"/>
  <c r="AP810" i="4"/>
  <c r="AB810" i="4"/>
  <c r="M810" i="4"/>
  <c r="BC810" i="4"/>
  <c r="AO810" i="4"/>
  <c r="Z810" i="4"/>
  <c r="K810" i="4"/>
  <c r="BB810" i="4"/>
  <c r="AN810" i="4"/>
  <c r="Y810" i="4"/>
  <c r="J810" i="4"/>
  <c r="BA810" i="4"/>
  <c r="AL810" i="4"/>
  <c r="W810" i="4"/>
  <c r="I810" i="4"/>
  <c r="AZ810" i="4"/>
  <c r="AK810" i="4"/>
  <c r="V810" i="4"/>
  <c r="H810" i="4"/>
  <c r="A412" i="3"/>
  <c r="BB213" i="3"/>
  <c r="AP213" i="3"/>
  <c r="AD213" i="3"/>
  <c r="R213" i="3"/>
  <c r="BE213" i="3"/>
  <c r="AR213" i="3"/>
  <c r="AE213" i="3"/>
  <c r="Q213" i="3"/>
  <c r="BD213" i="3"/>
  <c r="AQ213" i="3"/>
  <c r="AC213" i="3"/>
  <c r="P213" i="3"/>
  <c r="BC213" i="3"/>
  <c r="AO213" i="3"/>
  <c r="AB213" i="3"/>
  <c r="O213" i="3"/>
  <c r="BA213" i="3"/>
  <c r="AN213" i="3"/>
  <c r="AA213" i="3"/>
  <c r="N213" i="3"/>
  <c r="AZ213" i="3"/>
  <c r="AM213" i="3"/>
  <c r="Z213" i="3"/>
  <c r="M213" i="3"/>
  <c r="AY213" i="3"/>
  <c r="AL213" i="3"/>
  <c r="Y213" i="3"/>
  <c r="L213" i="3"/>
  <c r="AX213" i="3"/>
  <c r="AK213" i="3"/>
  <c r="X213" i="3"/>
  <c r="K213" i="3"/>
  <c r="AW213" i="3"/>
  <c r="AJ213" i="3"/>
  <c r="W213" i="3"/>
  <c r="J213" i="3"/>
  <c r="AV213" i="3"/>
  <c r="AI213" i="3"/>
  <c r="V213" i="3"/>
  <c r="I213" i="3"/>
  <c r="AU213" i="3"/>
  <c r="AH213" i="3"/>
  <c r="U213" i="3"/>
  <c r="H213" i="3"/>
  <c r="A214" i="3"/>
  <c r="AT213" i="3"/>
  <c r="AS213" i="3"/>
  <c r="AG213" i="3"/>
  <c r="AF213" i="3"/>
  <c r="S213" i="3"/>
  <c r="T213" i="3"/>
  <c r="Z30" i="5"/>
  <c r="Y31" i="5"/>
  <c r="F609" i="3"/>
  <c r="F69" i="6" s="1"/>
  <c r="E609" i="3"/>
  <c r="E69" i="6" s="1"/>
  <c r="G609" i="3"/>
  <c r="G69" i="6" s="1"/>
  <c r="D609" i="3"/>
  <c r="D69" i="6" s="1"/>
  <c r="C609" i="3"/>
  <c r="C69" i="6" s="1"/>
  <c r="E809" i="4"/>
  <c r="N88" i="6" s="1"/>
  <c r="D809" i="4"/>
  <c r="M88" i="6" s="1"/>
  <c r="C809" i="4"/>
  <c r="L88" i="6" s="1"/>
  <c r="G809" i="4"/>
  <c r="P88" i="6" s="1"/>
  <c r="F809" i="4"/>
  <c r="O88" i="6" s="1"/>
  <c r="AV809" i="3"/>
  <c r="AJ809" i="3"/>
  <c r="X809" i="3"/>
  <c r="L809" i="3"/>
  <c r="AX809" i="3"/>
  <c r="AK809" i="3"/>
  <c r="W809" i="3"/>
  <c r="J809" i="3"/>
  <c r="AW809" i="3"/>
  <c r="AI809" i="3"/>
  <c r="V809" i="3"/>
  <c r="I809" i="3"/>
  <c r="AU809" i="3"/>
  <c r="AH809" i="3"/>
  <c r="U809" i="3"/>
  <c r="H809" i="3"/>
  <c r="AT809" i="3"/>
  <c r="AG809" i="3"/>
  <c r="T809" i="3"/>
  <c r="AS809" i="3"/>
  <c r="AF809" i="3"/>
  <c r="S809" i="3"/>
  <c r="BE809" i="3"/>
  <c r="AR809" i="3"/>
  <c r="AE809" i="3"/>
  <c r="R809" i="3"/>
  <c r="BD809" i="3"/>
  <c r="AQ809" i="3"/>
  <c r="AD809" i="3"/>
  <c r="Q809" i="3"/>
  <c r="BC809" i="3"/>
  <c r="AP809" i="3"/>
  <c r="AC809" i="3"/>
  <c r="P809" i="3"/>
  <c r="BB809" i="3"/>
  <c r="AO809" i="3"/>
  <c r="AB809" i="3"/>
  <c r="O809" i="3"/>
  <c r="BA809" i="3"/>
  <c r="AN809" i="3"/>
  <c r="AA809" i="3"/>
  <c r="N809" i="3"/>
  <c r="AZ809" i="3"/>
  <c r="AM809" i="3"/>
  <c r="Z809" i="3"/>
  <c r="M809" i="3"/>
  <c r="AY809" i="3"/>
  <c r="AL809" i="3"/>
  <c r="Y809" i="3"/>
  <c r="K809" i="3"/>
  <c r="G808" i="3"/>
  <c r="G87" i="6" s="1"/>
  <c r="F808" i="3"/>
  <c r="F87" i="6" s="1"/>
  <c r="E808" i="3"/>
  <c r="E87" i="6" s="1"/>
  <c r="D808" i="3"/>
  <c r="D87" i="6" s="1"/>
  <c r="C808" i="3"/>
  <c r="C87" i="6" s="1"/>
  <c r="Y42" i="5"/>
  <c r="Z41" i="5"/>
  <c r="G212" i="3"/>
  <c r="G33" i="6" s="1"/>
  <c r="F212" i="3"/>
  <c r="F33" i="6" s="1"/>
  <c r="E212" i="3"/>
  <c r="E33" i="6" s="1"/>
  <c r="D212" i="3"/>
  <c r="D33" i="6" s="1"/>
  <c r="C212" i="3"/>
  <c r="C33" i="6" s="1"/>
  <c r="BC63" i="5"/>
  <c r="BB64" i="5"/>
  <c r="Z63" i="5"/>
  <c r="Y64" i="5"/>
  <c r="G410" i="3"/>
  <c r="G51" i="6" s="1"/>
  <c r="F410" i="3"/>
  <c r="F51" i="6" s="1"/>
  <c r="E410" i="3"/>
  <c r="E51" i="6" s="1"/>
  <c r="D410" i="3"/>
  <c r="D51" i="6" s="1"/>
  <c r="C410" i="3"/>
  <c r="C51" i="6" s="1"/>
  <c r="AX412" i="4"/>
  <c r="AV412" i="4"/>
  <c r="AJ412" i="4"/>
  <c r="X412" i="4"/>
  <c r="L412" i="4"/>
  <c r="BE412" i="4"/>
  <c r="AS412" i="4"/>
  <c r="AG412" i="4"/>
  <c r="U412" i="4"/>
  <c r="I412" i="4"/>
  <c r="A612" i="4"/>
  <c r="BB412" i="4"/>
  <c r="AP412" i="4"/>
  <c r="AD412" i="4"/>
  <c r="R412" i="4"/>
  <c r="BA412" i="4"/>
  <c r="AO412" i="4"/>
  <c r="AC412" i="4"/>
  <c r="Q412" i="4"/>
  <c r="AT412" i="4"/>
  <c r="AA412" i="4"/>
  <c r="J412" i="4"/>
  <c r="AR412" i="4"/>
  <c r="Z412" i="4"/>
  <c r="H412" i="4"/>
  <c r="AQ412" i="4"/>
  <c r="Y412" i="4"/>
  <c r="AN412" i="4"/>
  <c r="W412" i="4"/>
  <c r="AM412" i="4"/>
  <c r="V412" i="4"/>
  <c r="AL412" i="4"/>
  <c r="T412" i="4"/>
  <c r="BD412" i="4"/>
  <c r="AK412" i="4"/>
  <c r="S412" i="4"/>
  <c r="BC412" i="4"/>
  <c r="AI412" i="4"/>
  <c r="P412" i="4"/>
  <c r="AZ412" i="4"/>
  <c r="AH412" i="4"/>
  <c r="O412" i="4"/>
  <c r="AY412" i="4"/>
  <c r="AF412" i="4"/>
  <c r="N412" i="4"/>
  <c r="AW412" i="4"/>
  <c r="AE412" i="4"/>
  <c r="M412" i="4"/>
  <c r="AU412" i="4"/>
  <c r="AB412" i="4"/>
  <c r="K412" i="4"/>
  <c r="G12" i="4"/>
  <c r="P13" i="6" s="1"/>
  <c r="D12" i="4"/>
  <c r="M13" i="6" s="1"/>
  <c r="C12" i="4"/>
  <c r="L13" i="6" s="1"/>
  <c r="F12" i="4"/>
  <c r="O13" i="6" s="1"/>
  <c r="E12" i="4"/>
  <c r="N13" i="6" s="1"/>
  <c r="Z22" i="5"/>
  <c r="Y23" i="5"/>
  <c r="G610" i="4"/>
  <c r="P70" i="6" s="1"/>
  <c r="F610" i="4"/>
  <c r="O70" i="6" s="1"/>
  <c r="E610" i="4"/>
  <c r="N70" i="6" s="1"/>
  <c r="D610" i="4"/>
  <c r="M70" i="6" s="1"/>
  <c r="C610" i="4"/>
  <c r="L70" i="6" s="1"/>
  <c r="F213" i="4"/>
  <c r="O34" i="6" s="1"/>
  <c r="G213" i="4"/>
  <c r="P34" i="6" s="1"/>
  <c r="E213" i="4"/>
  <c r="N34" i="6" s="1"/>
  <c r="D213" i="4"/>
  <c r="M34" i="6" s="1"/>
  <c r="C213" i="4"/>
  <c r="L34" i="6" s="1"/>
  <c r="BA14" i="3"/>
  <c r="AO14" i="3"/>
  <c r="AC14" i="3"/>
  <c r="Q14" i="3"/>
  <c r="AZ14" i="3"/>
  <c r="AN14" i="3"/>
  <c r="AB14" i="3"/>
  <c r="P14" i="3"/>
  <c r="AY14" i="3"/>
  <c r="AM14" i="3"/>
  <c r="AA14" i="3"/>
  <c r="O14" i="3"/>
  <c r="AW14" i="3"/>
  <c r="AK14" i="3"/>
  <c r="Y14" i="3"/>
  <c r="M14" i="3"/>
  <c r="AV14" i="3"/>
  <c r="AJ14" i="3"/>
  <c r="X14" i="3"/>
  <c r="L14" i="3"/>
  <c r="AU14" i="3"/>
  <c r="AI14" i="3"/>
  <c r="W14" i="3"/>
  <c r="K14" i="3"/>
  <c r="AR14" i="3"/>
  <c r="H14" i="3"/>
  <c r="A15" i="3"/>
  <c r="AT14" i="3"/>
  <c r="AH14" i="3"/>
  <c r="V14" i="3"/>
  <c r="J14" i="3"/>
  <c r="AS14" i="3"/>
  <c r="U14" i="3"/>
  <c r="BD14" i="3"/>
  <c r="BE14" i="3"/>
  <c r="AG14" i="3"/>
  <c r="I14" i="3"/>
  <c r="T14" i="3"/>
  <c r="AF14" i="3"/>
  <c r="AX14" i="3"/>
  <c r="AQ14" i="3"/>
  <c r="AP14" i="3"/>
  <c r="AL14" i="3"/>
  <c r="AE14" i="3"/>
  <c r="AD14" i="3"/>
  <c r="Z14" i="3"/>
  <c r="S14" i="3"/>
  <c r="R14" i="3"/>
  <c r="N14" i="3"/>
  <c r="BB14" i="3"/>
  <c r="BC14" i="3"/>
  <c r="BA13" i="4"/>
  <c r="AO13" i="4"/>
  <c r="AC13" i="4"/>
  <c r="Q13" i="4"/>
  <c r="BE13" i="4"/>
  <c r="AR13" i="4"/>
  <c r="AE13" i="4"/>
  <c r="R13" i="4"/>
  <c r="BD13" i="4"/>
  <c r="AQ13" i="4"/>
  <c r="AD13" i="4"/>
  <c r="P13" i="4"/>
  <c r="AZ13" i="4"/>
  <c r="AM13" i="4"/>
  <c r="Z13" i="4"/>
  <c r="M13" i="4"/>
  <c r="AY13" i="4"/>
  <c r="AL13" i="4"/>
  <c r="Y13" i="4"/>
  <c r="L13" i="4"/>
  <c r="AX13" i="4"/>
  <c r="AK13" i="4"/>
  <c r="X13" i="4"/>
  <c r="K13" i="4"/>
  <c r="AT13" i="4"/>
  <c r="AG13" i="4"/>
  <c r="T13" i="4"/>
  <c r="A14" i="4"/>
  <c r="AF13" i="4"/>
  <c r="BC13" i="4"/>
  <c r="AB13" i="4"/>
  <c r="BB13" i="4"/>
  <c r="AA13" i="4"/>
  <c r="AW13" i="4"/>
  <c r="W13" i="4"/>
  <c r="AV13" i="4"/>
  <c r="V13" i="4"/>
  <c r="AU13" i="4"/>
  <c r="U13" i="4"/>
  <c r="AS13" i="4"/>
  <c r="S13" i="4"/>
  <c r="AP13" i="4"/>
  <c r="O13" i="4"/>
  <c r="AN13" i="4"/>
  <c r="N13" i="4"/>
  <c r="AJ13" i="4"/>
  <c r="J13" i="4"/>
  <c r="H13" i="4"/>
  <c r="AI13" i="4"/>
  <c r="AH13" i="4"/>
  <c r="I13" i="4"/>
  <c r="BC52" i="5"/>
  <c r="BB53" i="5"/>
  <c r="Y86" i="5"/>
  <c r="BB86" i="5"/>
  <c r="C97" i="5"/>
  <c r="C98" i="5" s="1"/>
  <c r="Z74" i="5"/>
  <c r="Y75" i="5"/>
  <c r="BC74" i="5"/>
  <c r="BB75" i="5"/>
  <c r="A611" i="3"/>
  <c r="AV411" i="3"/>
  <c r="AJ411" i="3"/>
  <c r="X411" i="3"/>
  <c r="L411" i="3"/>
  <c r="AU411" i="3"/>
  <c r="AI411" i="3"/>
  <c r="W411" i="3"/>
  <c r="K411" i="3"/>
  <c r="AT411" i="3"/>
  <c r="AH411" i="3"/>
  <c r="V411" i="3"/>
  <c r="J411" i="3"/>
  <c r="BE411" i="3"/>
  <c r="AS411" i="3"/>
  <c r="AG411" i="3"/>
  <c r="U411" i="3"/>
  <c r="I411" i="3"/>
  <c r="BD411" i="3"/>
  <c r="AR411" i="3"/>
  <c r="AF411" i="3"/>
  <c r="T411" i="3"/>
  <c r="H411" i="3"/>
  <c r="BC411" i="3"/>
  <c r="AQ411" i="3"/>
  <c r="AE411" i="3"/>
  <c r="S411" i="3"/>
  <c r="BB411" i="3"/>
  <c r="AP411" i="3"/>
  <c r="AD411" i="3"/>
  <c r="R411" i="3"/>
  <c r="BA411" i="3"/>
  <c r="AO411" i="3"/>
  <c r="AC411" i="3"/>
  <c r="Q411" i="3"/>
  <c r="AZ411" i="3"/>
  <c r="AN411" i="3"/>
  <c r="AB411" i="3"/>
  <c r="P411" i="3"/>
  <c r="AX411" i="3"/>
  <c r="AW411" i="3"/>
  <c r="AM411" i="3"/>
  <c r="AL411" i="3"/>
  <c r="AK411" i="3"/>
  <c r="AA411" i="3"/>
  <c r="Z411" i="3"/>
  <c r="Y411" i="3"/>
  <c r="O411" i="3"/>
  <c r="N411" i="3"/>
  <c r="AY411" i="3"/>
  <c r="M411" i="3"/>
  <c r="A215" i="4"/>
  <c r="AT214" i="4"/>
  <c r="AH214" i="4"/>
  <c r="V214" i="4"/>
  <c r="J214" i="4"/>
  <c r="A413" i="4"/>
  <c r="AZ214" i="4"/>
  <c r="AN214" i="4"/>
  <c r="AB214" i="4"/>
  <c r="P214" i="4"/>
  <c r="AU214" i="4"/>
  <c r="AF214" i="4"/>
  <c r="R214" i="4"/>
  <c r="AS214" i="4"/>
  <c r="AE214" i="4"/>
  <c r="Q214" i="4"/>
  <c r="AR214" i="4"/>
  <c r="AD214" i="4"/>
  <c r="O214" i="4"/>
  <c r="BE214" i="4"/>
  <c r="AQ214" i="4"/>
  <c r="AC214" i="4"/>
  <c r="N214" i="4"/>
  <c r="BD214" i="4"/>
  <c r="AP214" i="4"/>
  <c r="AA214" i="4"/>
  <c r="M214" i="4"/>
  <c r="BC214" i="4"/>
  <c r="AO214" i="4"/>
  <c r="Z214" i="4"/>
  <c r="L214" i="4"/>
  <c r="BB214" i="4"/>
  <c r="AM214" i="4"/>
  <c r="Y214" i="4"/>
  <c r="K214" i="4"/>
  <c r="BA214" i="4"/>
  <c r="AL214" i="4"/>
  <c r="X214" i="4"/>
  <c r="I214" i="4"/>
  <c r="AY214" i="4"/>
  <c r="AK214" i="4"/>
  <c r="W214" i="4"/>
  <c r="H214" i="4"/>
  <c r="AX214" i="4"/>
  <c r="AJ214" i="4"/>
  <c r="U214" i="4"/>
  <c r="AW214" i="4"/>
  <c r="AI214" i="4"/>
  <c r="T214" i="4"/>
  <c r="AG214" i="4"/>
  <c r="S214" i="4"/>
  <c r="AV214" i="4"/>
  <c r="BC41" i="5"/>
  <c r="BB42" i="5"/>
  <c r="G610" i="3" l="1"/>
  <c r="G70" i="6" s="1"/>
  <c r="F610" i="3"/>
  <c r="F70" i="6" s="1"/>
  <c r="E610" i="3"/>
  <c r="E70" i="6" s="1"/>
  <c r="D610" i="3"/>
  <c r="D70" i="6" s="1"/>
  <c r="C610" i="3"/>
  <c r="C70" i="6" s="1"/>
  <c r="F412" i="4"/>
  <c r="O53" i="6" s="1"/>
  <c r="E412" i="4"/>
  <c r="N53" i="6" s="1"/>
  <c r="G412" i="4"/>
  <c r="P53" i="6" s="1"/>
  <c r="D412" i="4"/>
  <c r="M53" i="6" s="1"/>
  <c r="C412" i="4"/>
  <c r="L53" i="6" s="1"/>
  <c r="BC75" i="5"/>
  <c r="BB76" i="5"/>
  <c r="E13" i="4"/>
  <c r="N14" i="6" s="1"/>
  <c r="D13" i="4"/>
  <c r="M14" i="6" s="1"/>
  <c r="C13" i="4"/>
  <c r="L14" i="6" s="1"/>
  <c r="G13" i="4"/>
  <c r="P14" i="6" s="1"/>
  <c r="F13" i="4"/>
  <c r="O14" i="6" s="1"/>
  <c r="BE15" i="3"/>
  <c r="AS15" i="3"/>
  <c r="AG15" i="3"/>
  <c r="U15" i="3"/>
  <c r="I15" i="3"/>
  <c r="BD15" i="3"/>
  <c r="AR15" i="3"/>
  <c r="AF15" i="3"/>
  <c r="T15" i="3"/>
  <c r="H15" i="3"/>
  <c r="BC15" i="3"/>
  <c r="AQ15" i="3"/>
  <c r="AE15" i="3"/>
  <c r="S15" i="3"/>
  <c r="BA15" i="3"/>
  <c r="AO15" i="3"/>
  <c r="AC15" i="3"/>
  <c r="Q15" i="3"/>
  <c r="AZ15" i="3"/>
  <c r="AN15" i="3"/>
  <c r="AB15" i="3"/>
  <c r="P15" i="3"/>
  <c r="AY15" i="3"/>
  <c r="AM15" i="3"/>
  <c r="AA15" i="3"/>
  <c r="O15" i="3"/>
  <c r="AV15" i="3"/>
  <c r="L15" i="3"/>
  <c r="AX15" i="3"/>
  <c r="AL15" i="3"/>
  <c r="Z15" i="3"/>
  <c r="N15" i="3"/>
  <c r="AK15" i="3"/>
  <c r="M15" i="3"/>
  <c r="AJ15" i="3"/>
  <c r="AW15" i="3"/>
  <c r="Y15" i="3"/>
  <c r="X15" i="3"/>
  <c r="AP15" i="3"/>
  <c r="AI15" i="3"/>
  <c r="AH15" i="3"/>
  <c r="AD15" i="3"/>
  <c r="W15" i="3"/>
  <c r="V15" i="3"/>
  <c r="R15" i="3"/>
  <c r="K15" i="3"/>
  <c r="AU15" i="3"/>
  <c r="AT15" i="3"/>
  <c r="A16" i="3"/>
  <c r="J15" i="3"/>
  <c r="BB15" i="3"/>
  <c r="BC612" i="4"/>
  <c r="AQ612" i="4"/>
  <c r="AE612" i="4"/>
  <c r="A812" i="4"/>
  <c r="AV612" i="4"/>
  <c r="AI612" i="4"/>
  <c r="V612" i="4"/>
  <c r="J612" i="4"/>
  <c r="AU612" i="4"/>
  <c r="AH612" i="4"/>
  <c r="U612" i="4"/>
  <c r="I612" i="4"/>
  <c r="AT612" i="4"/>
  <c r="AG612" i="4"/>
  <c r="T612" i="4"/>
  <c r="H612" i="4"/>
  <c r="AS612" i="4"/>
  <c r="AF612" i="4"/>
  <c r="S612" i="4"/>
  <c r="BE612" i="4"/>
  <c r="AR612" i="4"/>
  <c r="AD612" i="4"/>
  <c r="R612" i="4"/>
  <c r="BD612" i="4"/>
  <c r="AP612" i="4"/>
  <c r="AC612" i="4"/>
  <c r="Q612" i="4"/>
  <c r="BB612" i="4"/>
  <c r="AO612" i="4"/>
  <c r="AB612" i="4"/>
  <c r="P612" i="4"/>
  <c r="BA612" i="4"/>
  <c r="AN612" i="4"/>
  <c r="AA612" i="4"/>
  <c r="O612" i="4"/>
  <c r="AZ612" i="4"/>
  <c r="AM612" i="4"/>
  <c r="Z612" i="4"/>
  <c r="N612" i="4"/>
  <c r="AY612" i="4"/>
  <c r="AL612" i="4"/>
  <c r="Y612" i="4"/>
  <c r="M612" i="4"/>
  <c r="AX612" i="4"/>
  <c r="AK612" i="4"/>
  <c r="X612" i="4"/>
  <c r="L612" i="4"/>
  <c r="AW612" i="4"/>
  <c r="AJ612" i="4"/>
  <c r="W612" i="4"/>
  <c r="K612" i="4"/>
  <c r="A811" i="3"/>
  <c r="AX611" i="3"/>
  <c r="AL611" i="3"/>
  <c r="Z611" i="3"/>
  <c r="N611" i="3"/>
  <c r="AW611" i="3"/>
  <c r="AK611" i="3"/>
  <c r="Y611" i="3"/>
  <c r="M611" i="3"/>
  <c r="BA611" i="3"/>
  <c r="AM611" i="3"/>
  <c r="W611" i="3"/>
  <c r="I611" i="3"/>
  <c r="AZ611" i="3"/>
  <c r="AJ611" i="3"/>
  <c r="V611" i="3"/>
  <c r="H611" i="3"/>
  <c r="AY611" i="3"/>
  <c r="AI611" i="3"/>
  <c r="U611" i="3"/>
  <c r="AV611" i="3"/>
  <c r="AH611" i="3"/>
  <c r="T611" i="3"/>
  <c r="AU611" i="3"/>
  <c r="AG611" i="3"/>
  <c r="S611" i="3"/>
  <c r="AT611" i="3"/>
  <c r="AF611" i="3"/>
  <c r="R611" i="3"/>
  <c r="AS611" i="3"/>
  <c r="AE611" i="3"/>
  <c r="Q611" i="3"/>
  <c r="AR611" i="3"/>
  <c r="AD611" i="3"/>
  <c r="P611" i="3"/>
  <c r="BE611" i="3"/>
  <c r="AQ611" i="3"/>
  <c r="AC611" i="3"/>
  <c r="O611" i="3"/>
  <c r="BC611" i="3"/>
  <c r="AO611" i="3"/>
  <c r="AA611" i="3"/>
  <c r="K611" i="3"/>
  <c r="BB611" i="3"/>
  <c r="AP611" i="3"/>
  <c r="AN611" i="3"/>
  <c r="AB611" i="3"/>
  <c r="X611" i="3"/>
  <c r="L611" i="3"/>
  <c r="J611" i="3"/>
  <c r="BD611" i="3"/>
  <c r="G411" i="3"/>
  <c r="G52" i="6" s="1"/>
  <c r="F411" i="3"/>
  <c r="F52" i="6" s="1"/>
  <c r="E411" i="3"/>
  <c r="E52" i="6" s="1"/>
  <c r="D411" i="3"/>
  <c r="D52" i="6" s="1"/>
  <c r="C411" i="3"/>
  <c r="C52" i="6" s="1"/>
  <c r="E14" i="3"/>
  <c r="E15" i="6" s="1"/>
  <c r="D14" i="3"/>
  <c r="D15" i="6" s="1"/>
  <c r="C14" i="3"/>
  <c r="C15" i="6" s="1"/>
  <c r="F14" i="3"/>
  <c r="F15" i="6" s="1"/>
  <c r="G14" i="3"/>
  <c r="G15" i="6" s="1"/>
  <c r="Z23" i="5"/>
  <c r="Y24" i="5"/>
  <c r="AZ412" i="3"/>
  <c r="AN412" i="3"/>
  <c r="AB412" i="3"/>
  <c r="P412" i="3"/>
  <c r="AY412" i="3"/>
  <c r="AM412" i="3"/>
  <c r="AA412" i="3"/>
  <c r="O412" i="3"/>
  <c r="AX412" i="3"/>
  <c r="AL412" i="3"/>
  <c r="Z412" i="3"/>
  <c r="N412" i="3"/>
  <c r="AW412" i="3"/>
  <c r="AK412" i="3"/>
  <c r="Y412" i="3"/>
  <c r="M412" i="3"/>
  <c r="AV412" i="3"/>
  <c r="AJ412" i="3"/>
  <c r="X412" i="3"/>
  <c r="L412" i="3"/>
  <c r="AU412" i="3"/>
  <c r="AI412" i="3"/>
  <c r="W412" i="3"/>
  <c r="K412" i="3"/>
  <c r="AT412" i="3"/>
  <c r="AH412" i="3"/>
  <c r="V412" i="3"/>
  <c r="J412" i="3"/>
  <c r="A612" i="3"/>
  <c r="BE412" i="3"/>
  <c r="AS412" i="3"/>
  <c r="AG412" i="3"/>
  <c r="U412" i="3"/>
  <c r="I412" i="3"/>
  <c r="BD412" i="3"/>
  <c r="AR412" i="3"/>
  <c r="AF412" i="3"/>
  <c r="T412" i="3"/>
  <c r="H412" i="3"/>
  <c r="AP412" i="3"/>
  <c r="AO412" i="3"/>
  <c r="AE412" i="3"/>
  <c r="AD412" i="3"/>
  <c r="AC412" i="3"/>
  <c r="S412" i="3"/>
  <c r="R412" i="3"/>
  <c r="Q412" i="3"/>
  <c r="BC412" i="3"/>
  <c r="BB412" i="3"/>
  <c r="BA412" i="3"/>
  <c r="AQ412" i="3"/>
  <c r="Z75" i="5"/>
  <c r="Y76" i="5"/>
  <c r="Z42" i="5"/>
  <c r="Y43" i="5"/>
  <c r="C810" i="4"/>
  <c r="L89" i="6" s="1"/>
  <c r="G810" i="4"/>
  <c r="P89" i="6" s="1"/>
  <c r="F810" i="4"/>
  <c r="O89" i="6" s="1"/>
  <c r="E810" i="4"/>
  <c r="N89" i="6" s="1"/>
  <c r="D810" i="4"/>
  <c r="M89" i="6" s="1"/>
  <c r="BB413" i="4"/>
  <c r="AP413" i="4"/>
  <c r="AD413" i="4"/>
  <c r="R413" i="4"/>
  <c r="A613" i="4"/>
  <c r="AZ413" i="4"/>
  <c r="AN413" i="4"/>
  <c r="AB413" i="4"/>
  <c r="P413" i="4"/>
  <c r="AW413" i="4"/>
  <c r="AK413" i="4"/>
  <c r="Y413" i="4"/>
  <c r="M413" i="4"/>
  <c r="AT413" i="4"/>
  <c r="AH413" i="4"/>
  <c r="V413" i="4"/>
  <c r="J413" i="4"/>
  <c r="BE413" i="4"/>
  <c r="AS413" i="4"/>
  <c r="AG413" i="4"/>
  <c r="U413" i="4"/>
  <c r="I413" i="4"/>
  <c r="AY413" i="4"/>
  <c r="AE413" i="4"/>
  <c r="K413" i="4"/>
  <c r="AX413" i="4"/>
  <c r="AC413" i="4"/>
  <c r="H413" i="4"/>
  <c r="AV413" i="4"/>
  <c r="AA413" i="4"/>
  <c r="AU413" i="4"/>
  <c r="Z413" i="4"/>
  <c r="AR413" i="4"/>
  <c r="X413" i="4"/>
  <c r="AQ413" i="4"/>
  <c r="W413" i="4"/>
  <c r="AO413" i="4"/>
  <c r="T413" i="4"/>
  <c r="AM413" i="4"/>
  <c r="S413" i="4"/>
  <c r="AL413" i="4"/>
  <c r="Q413" i="4"/>
  <c r="BD413" i="4"/>
  <c r="AJ413" i="4"/>
  <c r="O413" i="4"/>
  <c r="BC413" i="4"/>
  <c r="AI413" i="4"/>
  <c r="N413" i="4"/>
  <c r="BA413" i="4"/>
  <c r="AF413" i="4"/>
  <c r="L413" i="4"/>
  <c r="BC42" i="5"/>
  <c r="BB43" i="5"/>
  <c r="C109" i="5"/>
  <c r="C110" i="5" s="1"/>
  <c r="Y98" i="5"/>
  <c r="BB98" i="5"/>
  <c r="Z64" i="5"/>
  <c r="Y65" i="5"/>
  <c r="A215" i="3"/>
  <c r="AT214" i="3"/>
  <c r="AH214" i="3"/>
  <c r="V214" i="3"/>
  <c r="J214" i="3"/>
  <c r="A413" i="3"/>
  <c r="BA214" i="3"/>
  <c r="AN214" i="3"/>
  <c r="AA214" i="3"/>
  <c r="N214" i="3"/>
  <c r="AZ214" i="3"/>
  <c r="AM214" i="3"/>
  <c r="Z214" i="3"/>
  <c r="M214" i="3"/>
  <c r="AY214" i="3"/>
  <c r="AL214" i="3"/>
  <c r="Y214" i="3"/>
  <c r="L214" i="3"/>
  <c r="AX214" i="3"/>
  <c r="AK214" i="3"/>
  <c r="X214" i="3"/>
  <c r="K214" i="3"/>
  <c r="AW214" i="3"/>
  <c r="AJ214" i="3"/>
  <c r="W214" i="3"/>
  <c r="I214" i="3"/>
  <c r="AV214" i="3"/>
  <c r="AI214" i="3"/>
  <c r="U214" i="3"/>
  <c r="H214" i="3"/>
  <c r="AU214" i="3"/>
  <c r="AG214" i="3"/>
  <c r="T214" i="3"/>
  <c r="AS214" i="3"/>
  <c r="AF214" i="3"/>
  <c r="S214" i="3"/>
  <c r="BE214" i="3"/>
  <c r="AR214" i="3"/>
  <c r="AE214" i="3"/>
  <c r="R214" i="3"/>
  <c r="BD214" i="3"/>
  <c r="AQ214" i="3"/>
  <c r="AD214" i="3"/>
  <c r="Q214" i="3"/>
  <c r="AB214" i="3"/>
  <c r="P214" i="3"/>
  <c r="O214" i="3"/>
  <c r="BC214" i="3"/>
  <c r="AP214" i="3"/>
  <c r="BB214" i="3"/>
  <c r="AO214" i="3"/>
  <c r="AC214" i="3"/>
  <c r="BB21" i="5"/>
  <c r="BC20" i="5"/>
  <c r="BC86" i="5"/>
  <c r="BB87" i="5"/>
  <c r="F213" i="3"/>
  <c r="F34" i="6" s="1"/>
  <c r="D213" i="3"/>
  <c r="D34" i="6" s="1"/>
  <c r="C213" i="3"/>
  <c r="C34" i="6" s="1"/>
  <c r="E213" i="3"/>
  <c r="E34" i="6" s="1"/>
  <c r="G213" i="3"/>
  <c r="G34" i="6" s="1"/>
  <c r="Z53" i="5"/>
  <c r="Y54" i="5"/>
  <c r="BC64" i="5"/>
  <c r="BB65" i="5"/>
  <c r="G809" i="3"/>
  <c r="G88" i="6" s="1"/>
  <c r="F809" i="3"/>
  <c r="F88" i="6" s="1"/>
  <c r="E809" i="3"/>
  <c r="E88" i="6" s="1"/>
  <c r="D809" i="3"/>
  <c r="D88" i="6" s="1"/>
  <c r="C809" i="3"/>
  <c r="C88" i="6" s="1"/>
  <c r="Z86" i="5"/>
  <c r="Y87" i="5"/>
  <c r="AZ811" i="4"/>
  <c r="AN811" i="4"/>
  <c r="AB811" i="4"/>
  <c r="P811" i="4"/>
  <c r="BC811" i="4"/>
  <c r="AQ811" i="4"/>
  <c r="AE811" i="4"/>
  <c r="S811" i="4"/>
  <c r="AY811" i="4"/>
  <c r="AK811" i="4"/>
  <c r="W811" i="4"/>
  <c r="I811" i="4"/>
  <c r="AX811" i="4"/>
  <c r="AJ811" i="4"/>
  <c r="V811" i="4"/>
  <c r="H811" i="4"/>
  <c r="AW811" i="4"/>
  <c r="AI811" i="4"/>
  <c r="U811" i="4"/>
  <c r="AV811" i="4"/>
  <c r="AH811" i="4"/>
  <c r="T811" i="4"/>
  <c r="AU811" i="4"/>
  <c r="AG811" i="4"/>
  <c r="R811" i="4"/>
  <c r="AT811" i="4"/>
  <c r="AF811" i="4"/>
  <c r="Q811" i="4"/>
  <c r="AS811" i="4"/>
  <c r="AD811" i="4"/>
  <c r="O811" i="4"/>
  <c r="AR811" i="4"/>
  <c r="AC811" i="4"/>
  <c r="N811" i="4"/>
  <c r="BE811" i="4"/>
  <c r="AP811" i="4"/>
  <c r="AA811" i="4"/>
  <c r="M811" i="4"/>
  <c r="BD811" i="4"/>
  <c r="AO811" i="4"/>
  <c r="Z811" i="4"/>
  <c r="L811" i="4"/>
  <c r="BB811" i="4"/>
  <c r="AM811" i="4"/>
  <c r="Y811" i="4"/>
  <c r="K811" i="4"/>
  <c r="X811" i="4"/>
  <c r="J811" i="4"/>
  <c r="BA811" i="4"/>
  <c r="AL811" i="4"/>
  <c r="A414" i="4"/>
  <c r="AX215" i="4"/>
  <c r="AL215" i="4"/>
  <c r="Z215" i="4"/>
  <c r="N215" i="4"/>
  <c r="BD215" i="4"/>
  <c r="AR215" i="4"/>
  <c r="AF215" i="4"/>
  <c r="T215" i="4"/>
  <c r="H215" i="4"/>
  <c r="AV215" i="4"/>
  <c r="AH215" i="4"/>
  <c r="S215" i="4"/>
  <c r="AU215" i="4"/>
  <c r="AG215" i="4"/>
  <c r="R215" i="4"/>
  <c r="AT215" i="4"/>
  <c r="AE215" i="4"/>
  <c r="Q215" i="4"/>
  <c r="AS215" i="4"/>
  <c r="AD215" i="4"/>
  <c r="P215" i="4"/>
  <c r="A216" i="4"/>
  <c r="AQ215" i="4"/>
  <c r="AC215" i="4"/>
  <c r="O215" i="4"/>
  <c r="BE215" i="4"/>
  <c r="AP215" i="4"/>
  <c r="AB215" i="4"/>
  <c r="M215" i="4"/>
  <c r="BC215" i="4"/>
  <c r="AO215" i="4"/>
  <c r="AA215" i="4"/>
  <c r="L215" i="4"/>
  <c r="BB215" i="4"/>
  <c r="AN215" i="4"/>
  <c r="Y215" i="4"/>
  <c r="K215" i="4"/>
  <c r="BA215" i="4"/>
  <c r="AM215" i="4"/>
  <c r="X215" i="4"/>
  <c r="J215" i="4"/>
  <c r="AZ215" i="4"/>
  <c r="AK215" i="4"/>
  <c r="W215" i="4"/>
  <c r="I215" i="4"/>
  <c r="AY215" i="4"/>
  <c r="AJ215" i="4"/>
  <c r="V215" i="4"/>
  <c r="AW215" i="4"/>
  <c r="AI215" i="4"/>
  <c r="U215" i="4"/>
  <c r="Z31" i="5"/>
  <c r="Y32" i="5"/>
  <c r="AZ810" i="3"/>
  <c r="AN810" i="3"/>
  <c r="AB810" i="3"/>
  <c r="P810" i="3"/>
  <c r="AT810" i="3"/>
  <c r="AG810" i="3"/>
  <c r="T810" i="3"/>
  <c r="AS810" i="3"/>
  <c r="AF810" i="3"/>
  <c r="S810" i="3"/>
  <c r="BE810" i="3"/>
  <c r="AR810" i="3"/>
  <c r="AE810" i="3"/>
  <c r="R810" i="3"/>
  <c r="BD810" i="3"/>
  <c r="AQ810" i="3"/>
  <c r="AD810" i="3"/>
  <c r="Q810" i="3"/>
  <c r="BC810" i="3"/>
  <c r="AP810" i="3"/>
  <c r="AC810" i="3"/>
  <c r="O810" i="3"/>
  <c r="BB810" i="3"/>
  <c r="AO810" i="3"/>
  <c r="AA810" i="3"/>
  <c r="N810" i="3"/>
  <c r="BA810" i="3"/>
  <c r="AM810" i="3"/>
  <c r="Z810" i="3"/>
  <c r="M810" i="3"/>
  <c r="AY810" i="3"/>
  <c r="AL810" i="3"/>
  <c r="Y810" i="3"/>
  <c r="L810" i="3"/>
  <c r="AX810" i="3"/>
  <c r="AK810" i="3"/>
  <c r="X810" i="3"/>
  <c r="K810" i="3"/>
  <c r="AW810" i="3"/>
  <c r="AJ810" i="3"/>
  <c r="W810" i="3"/>
  <c r="J810" i="3"/>
  <c r="AV810" i="3"/>
  <c r="AI810" i="3"/>
  <c r="V810" i="3"/>
  <c r="I810" i="3"/>
  <c r="U810" i="3"/>
  <c r="H810" i="3"/>
  <c r="AU810" i="3"/>
  <c r="AH810" i="3"/>
  <c r="BB32" i="5"/>
  <c r="BC31" i="5"/>
  <c r="D214" i="4"/>
  <c r="M35" i="6" s="1"/>
  <c r="C214" i="4"/>
  <c r="L35" i="6" s="1"/>
  <c r="G214" i="4"/>
  <c r="P35" i="6" s="1"/>
  <c r="F214" i="4"/>
  <c r="O35" i="6" s="1"/>
  <c r="E214" i="4"/>
  <c r="N35" i="6" s="1"/>
  <c r="BC53" i="5"/>
  <c r="BB54" i="5"/>
  <c r="BE14" i="4"/>
  <c r="AS14" i="4"/>
  <c r="AG14" i="4"/>
  <c r="U14" i="4"/>
  <c r="I14" i="4"/>
  <c r="BA14" i="4"/>
  <c r="AN14" i="4"/>
  <c r="AA14" i="4"/>
  <c r="N14" i="4"/>
  <c r="AZ14" i="4"/>
  <c r="AM14" i="4"/>
  <c r="Z14" i="4"/>
  <c r="M14" i="4"/>
  <c r="AW14" i="4"/>
  <c r="AJ14" i="4"/>
  <c r="W14" i="4"/>
  <c r="J14" i="4"/>
  <c r="AV14" i="4"/>
  <c r="AI14" i="4"/>
  <c r="V14" i="4"/>
  <c r="H14" i="4"/>
  <c r="AU14" i="4"/>
  <c r="AH14" i="4"/>
  <c r="T14" i="4"/>
  <c r="BC14" i="4"/>
  <c r="AP14" i="4"/>
  <c r="AC14" i="4"/>
  <c r="P14" i="4"/>
  <c r="BB14" i="4"/>
  <c r="AB14" i="4"/>
  <c r="AY14" i="4"/>
  <c r="Y14" i="4"/>
  <c r="AX14" i="4"/>
  <c r="X14" i="4"/>
  <c r="AT14" i="4"/>
  <c r="S14" i="4"/>
  <c r="AR14" i="4"/>
  <c r="R14" i="4"/>
  <c r="AQ14" i="4"/>
  <c r="Q14" i="4"/>
  <c r="AO14" i="4"/>
  <c r="O14" i="4"/>
  <c r="AL14" i="4"/>
  <c r="L14" i="4"/>
  <c r="AK14" i="4"/>
  <c r="K14" i="4"/>
  <c r="AF14" i="4"/>
  <c r="A15" i="4"/>
  <c r="BD14" i="4"/>
  <c r="AE14" i="4"/>
  <c r="AD14" i="4"/>
  <c r="F611" i="4"/>
  <c r="O71" i="6" s="1"/>
  <c r="E611" i="4"/>
  <c r="N71" i="6" s="1"/>
  <c r="D611" i="4"/>
  <c r="M71" i="6" s="1"/>
  <c r="C611" i="4"/>
  <c r="L71" i="6" s="1"/>
  <c r="G611" i="4"/>
  <c r="P71" i="6" s="1"/>
  <c r="D810" i="3" l="1"/>
  <c r="D89" i="6" s="1"/>
  <c r="G810" i="3"/>
  <c r="G89" i="6" s="1"/>
  <c r="F810" i="3"/>
  <c r="F89" i="6" s="1"/>
  <c r="E810" i="3"/>
  <c r="E89" i="6" s="1"/>
  <c r="C810" i="3"/>
  <c r="C89" i="6" s="1"/>
  <c r="D811" i="4"/>
  <c r="M90" i="6" s="1"/>
  <c r="G811" i="4"/>
  <c r="P90" i="6" s="1"/>
  <c r="F811" i="4"/>
  <c r="O90" i="6" s="1"/>
  <c r="E811" i="4"/>
  <c r="N90" i="6" s="1"/>
  <c r="C811" i="4"/>
  <c r="L90" i="6" s="1"/>
  <c r="AU613" i="4"/>
  <c r="AI613" i="4"/>
  <c r="W613" i="4"/>
  <c r="K613" i="4"/>
  <c r="A813" i="4"/>
  <c r="BE613" i="4"/>
  <c r="AR613" i="4"/>
  <c r="AE613" i="4"/>
  <c r="R613" i="4"/>
  <c r="BD613" i="4"/>
  <c r="AQ613" i="4"/>
  <c r="AD613" i="4"/>
  <c r="Q613" i="4"/>
  <c r="BC613" i="4"/>
  <c r="AP613" i="4"/>
  <c r="AC613" i="4"/>
  <c r="P613" i="4"/>
  <c r="BB613" i="4"/>
  <c r="AO613" i="4"/>
  <c r="AB613" i="4"/>
  <c r="O613" i="4"/>
  <c r="BA613" i="4"/>
  <c r="AN613" i="4"/>
  <c r="AA613" i="4"/>
  <c r="N613" i="4"/>
  <c r="AZ613" i="4"/>
  <c r="AM613" i="4"/>
  <c r="Z613" i="4"/>
  <c r="M613" i="4"/>
  <c r="AY613" i="4"/>
  <c r="AL613" i="4"/>
  <c r="Y613" i="4"/>
  <c r="L613" i="4"/>
  <c r="AX613" i="4"/>
  <c r="AK613" i="4"/>
  <c r="X613" i="4"/>
  <c r="J613" i="4"/>
  <c r="AW613" i="4"/>
  <c r="AJ613" i="4"/>
  <c r="V613" i="4"/>
  <c r="I613" i="4"/>
  <c r="AV613" i="4"/>
  <c r="AH613" i="4"/>
  <c r="U613" i="4"/>
  <c r="H613" i="4"/>
  <c r="AT613" i="4"/>
  <c r="AG613" i="4"/>
  <c r="T613" i="4"/>
  <c r="AS613" i="4"/>
  <c r="AF613" i="4"/>
  <c r="S613" i="4"/>
  <c r="Z76" i="5"/>
  <c r="Y77" i="5"/>
  <c r="BB612" i="3"/>
  <c r="AP612" i="3"/>
  <c r="AD612" i="3"/>
  <c r="R612" i="3"/>
  <c r="BA612" i="3"/>
  <c r="AO612" i="3"/>
  <c r="AC612" i="3"/>
  <c r="Q612" i="3"/>
  <c r="BC612" i="3"/>
  <c r="AM612" i="3"/>
  <c r="Y612" i="3"/>
  <c r="K612" i="3"/>
  <c r="AZ612" i="3"/>
  <c r="AL612" i="3"/>
  <c r="X612" i="3"/>
  <c r="J612" i="3"/>
  <c r="AY612" i="3"/>
  <c r="AK612" i="3"/>
  <c r="W612" i="3"/>
  <c r="I612" i="3"/>
  <c r="AX612" i="3"/>
  <c r="AJ612" i="3"/>
  <c r="V612" i="3"/>
  <c r="H612" i="3"/>
  <c r="AW612" i="3"/>
  <c r="AI612" i="3"/>
  <c r="U612" i="3"/>
  <c r="A812" i="3"/>
  <c r="AV612" i="3"/>
  <c r="AH612" i="3"/>
  <c r="T612" i="3"/>
  <c r="AU612" i="3"/>
  <c r="AG612" i="3"/>
  <c r="S612" i="3"/>
  <c r="AT612" i="3"/>
  <c r="AF612" i="3"/>
  <c r="P612" i="3"/>
  <c r="AS612" i="3"/>
  <c r="AE612" i="3"/>
  <c r="O612" i="3"/>
  <c r="BE612" i="3"/>
  <c r="AQ612" i="3"/>
  <c r="AA612" i="3"/>
  <c r="M612" i="3"/>
  <c r="BD612" i="3"/>
  <c r="AR612" i="3"/>
  <c r="AN612" i="3"/>
  <c r="AB612" i="3"/>
  <c r="Z612" i="3"/>
  <c r="N612" i="3"/>
  <c r="L612" i="3"/>
  <c r="G612" i="4"/>
  <c r="P72" i="6" s="1"/>
  <c r="F612" i="4"/>
  <c r="O72" i="6" s="1"/>
  <c r="E612" i="4"/>
  <c r="N72" i="6" s="1"/>
  <c r="D612" i="4"/>
  <c r="M72" i="6" s="1"/>
  <c r="C612" i="4"/>
  <c r="L72" i="6" s="1"/>
  <c r="BD812" i="4"/>
  <c r="AR812" i="4"/>
  <c r="AF812" i="4"/>
  <c r="T812" i="4"/>
  <c r="H812" i="4"/>
  <c r="AU812" i="4"/>
  <c r="AI812" i="4"/>
  <c r="W812" i="4"/>
  <c r="K812" i="4"/>
  <c r="BA812" i="4"/>
  <c r="AM812" i="4"/>
  <c r="Y812" i="4"/>
  <c r="J812" i="4"/>
  <c r="AZ812" i="4"/>
  <c r="AL812" i="4"/>
  <c r="X812" i="4"/>
  <c r="I812" i="4"/>
  <c r="AY812" i="4"/>
  <c r="AK812" i="4"/>
  <c r="V812" i="4"/>
  <c r="AX812" i="4"/>
  <c r="AJ812" i="4"/>
  <c r="U812" i="4"/>
  <c r="AW812" i="4"/>
  <c r="AH812" i="4"/>
  <c r="S812" i="4"/>
  <c r="AV812" i="4"/>
  <c r="AG812" i="4"/>
  <c r="R812" i="4"/>
  <c r="AT812" i="4"/>
  <c r="AE812" i="4"/>
  <c r="Q812" i="4"/>
  <c r="AS812" i="4"/>
  <c r="AD812" i="4"/>
  <c r="P812" i="4"/>
  <c r="AQ812" i="4"/>
  <c r="AC812" i="4"/>
  <c r="O812" i="4"/>
  <c r="BE812" i="4"/>
  <c r="AP812" i="4"/>
  <c r="AB812" i="4"/>
  <c r="N812" i="4"/>
  <c r="BC812" i="4"/>
  <c r="AO812" i="4"/>
  <c r="AA812" i="4"/>
  <c r="M812" i="4"/>
  <c r="BB812" i="4"/>
  <c r="AN812" i="4"/>
  <c r="Z812" i="4"/>
  <c r="L812" i="4"/>
  <c r="BC76" i="5"/>
  <c r="BB77" i="5"/>
  <c r="Z54" i="5"/>
  <c r="Y55" i="5"/>
  <c r="F413" i="4"/>
  <c r="O54" i="6" s="1"/>
  <c r="D413" i="4"/>
  <c r="M54" i="6" s="1"/>
  <c r="G413" i="4"/>
  <c r="P54" i="6" s="1"/>
  <c r="E413" i="4"/>
  <c r="N54" i="6" s="1"/>
  <c r="C413" i="4"/>
  <c r="L54" i="6" s="1"/>
  <c r="D412" i="3"/>
  <c r="D53" i="6" s="1"/>
  <c r="C412" i="3"/>
  <c r="C53" i="6" s="1"/>
  <c r="G412" i="3"/>
  <c r="G53" i="6" s="1"/>
  <c r="F412" i="3"/>
  <c r="F53" i="6" s="1"/>
  <c r="E412" i="3"/>
  <c r="E53" i="6" s="1"/>
  <c r="AW15" i="4"/>
  <c r="AK15" i="4"/>
  <c r="Y15" i="4"/>
  <c r="M15" i="4"/>
  <c r="AX15" i="4"/>
  <c r="AJ15" i="4"/>
  <c r="W15" i="4"/>
  <c r="J15" i="4"/>
  <c r="AV15" i="4"/>
  <c r="AI15" i="4"/>
  <c r="V15" i="4"/>
  <c r="I15" i="4"/>
  <c r="A16" i="4"/>
  <c r="AS15" i="4"/>
  <c r="AF15" i="4"/>
  <c r="S15" i="4"/>
  <c r="BE15" i="4"/>
  <c r="AR15" i="4"/>
  <c r="AE15" i="4"/>
  <c r="R15" i="4"/>
  <c r="BD15" i="4"/>
  <c r="AQ15" i="4"/>
  <c r="AD15" i="4"/>
  <c r="Q15" i="4"/>
  <c r="AZ15" i="4"/>
  <c r="AM15" i="4"/>
  <c r="Z15" i="4"/>
  <c r="L15" i="4"/>
  <c r="AY15" i="4"/>
  <c r="X15" i="4"/>
  <c r="AU15" i="4"/>
  <c r="U15" i="4"/>
  <c r="AT15" i="4"/>
  <c r="T15" i="4"/>
  <c r="AP15" i="4"/>
  <c r="P15" i="4"/>
  <c r="AO15" i="4"/>
  <c r="O15" i="4"/>
  <c r="AN15" i="4"/>
  <c r="N15" i="4"/>
  <c r="AL15" i="4"/>
  <c r="K15" i="4"/>
  <c r="AH15" i="4"/>
  <c r="H15" i="4"/>
  <c r="AG15" i="4"/>
  <c r="BC15" i="4"/>
  <c r="AC15" i="4"/>
  <c r="BA15" i="4"/>
  <c r="AB15" i="4"/>
  <c r="AA15" i="4"/>
  <c r="BB15" i="4"/>
  <c r="A415" i="4"/>
  <c r="BB216" i="4"/>
  <c r="AP216" i="4"/>
  <c r="AD216" i="4"/>
  <c r="R216" i="4"/>
  <c r="AV216" i="4"/>
  <c r="AJ216" i="4"/>
  <c r="X216" i="4"/>
  <c r="L216" i="4"/>
  <c r="AX216" i="4"/>
  <c r="AI216" i="4"/>
  <c r="U216" i="4"/>
  <c r="AW216" i="4"/>
  <c r="AH216" i="4"/>
  <c r="T216" i="4"/>
  <c r="AU216" i="4"/>
  <c r="AG216" i="4"/>
  <c r="S216" i="4"/>
  <c r="AT216" i="4"/>
  <c r="AF216" i="4"/>
  <c r="Q216" i="4"/>
  <c r="AS216" i="4"/>
  <c r="AE216" i="4"/>
  <c r="P216" i="4"/>
  <c r="A217" i="4"/>
  <c r="AR216" i="4"/>
  <c r="AC216" i="4"/>
  <c r="O216" i="4"/>
  <c r="BE216" i="4"/>
  <c r="AQ216" i="4"/>
  <c r="AB216" i="4"/>
  <c r="N216" i="4"/>
  <c r="BD216" i="4"/>
  <c r="AO216" i="4"/>
  <c r="AA216" i="4"/>
  <c r="M216" i="4"/>
  <c r="BC216" i="4"/>
  <c r="AN216" i="4"/>
  <c r="Z216" i="4"/>
  <c r="K216" i="4"/>
  <c r="BA216" i="4"/>
  <c r="AM216" i="4"/>
  <c r="Y216" i="4"/>
  <c r="J216" i="4"/>
  <c r="AZ216" i="4"/>
  <c r="AL216" i="4"/>
  <c r="W216" i="4"/>
  <c r="I216" i="4"/>
  <c r="AY216" i="4"/>
  <c r="AK216" i="4"/>
  <c r="V216" i="4"/>
  <c r="H216" i="4"/>
  <c r="AX215" i="3"/>
  <c r="AL215" i="3"/>
  <c r="Z215" i="3"/>
  <c r="N215" i="3"/>
  <c r="AW215" i="3"/>
  <c r="AJ215" i="3"/>
  <c r="W215" i="3"/>
  <c r="J215" i="3"/>
  <c r="AV215" i="3"/>
  <c r="AI215" i="3"/>
  <c r="V215" i="3"/>
  <c r="I215" i="3"/>
  <c r="AU215" i="3"/>
  <c r="AH215" i="3"/>
  <c r="U215" i="3"/>
  <c r="H215" i="3"/>
  <c r="AT215" i="3"/>
  <c r="AG215" i="3"/>
  <c r="T215" i="3"/>
  <c r="A216" i="3"/>
  <c r="AS215" i="3"/>
  <c r="AF215" i="3"/>
  <c r="S215" i="3"/>
  <c r="BE215" i="3"/>
  <c r="AR215" i="3"/>
  <c r="AE215" i="3"/>
  <c r="R215" i="3"/>
  <c r="A414" i="3"/>
  <c r="BD215" i="3"/>
  <c r="AQ215" i="3"/>
  <c r="AD215" i="3"/>
  <c r="Q215" i="3"/>
  <c r="BC215" i="3"/>
  <c r="AP215" i="3"/>
  <c r="AC215" i="3"/>
  <c r="P215" i="3"/>
  <c r="BB215" i="3"/>
  <c r="AO215" i="3"/>
  <c r="AB215" i="3"/>
  <c r="O215" i="3"/>
  <c r="BA215" i="3"/>
  <c r="AN215" i="3"/>
  <c r="AA215" i="3"/>
  <c r="M215" i="3"/>
  <c r="AY215" i="3"/>
  <c r="AM215" i="3"/>
  <c r="AK215" i="3"/>
  <c r="Y215" i="3"/>
  <c r="X215" i="3"/>
  <c r="L215" i="3"/>
  <c r="K215" i="3"/>
  <c r="AZ215" i="3"/>
  <c r="G611" i="3"/>
  <c r="G71" i="6" s="1"/>
  <c r="F611" i="3"/>
  <c r="F71" i="6" s="1"/>
  <c r="E611" i="3"/>
  <c r="E71" i="6" s="1"/>
  <c r="D611" i="3"/>
  <c r="D71" i="6" s="1"/>
  <c r="C611" i="3"/>
  <c r="C71" i="6" s="1"/>
  <c r="G14" i="4"/>
  <c r="P15" i="6" s="1"/>
  <c r="C14" i="4"/>
  <c r="L15" i="6" s="1"/>
  <c r="F14" i="4"/>
  <c r="O15" i="6" s="1"/>
  <c r="E14" i="4"/>
  <c r="N15" i="6" s="1"/>
  <c r="D14" i="4"/>
  <c r="M15" i="6" s="1"/>
  <c r="AT414" i="4"/>
  <c r="AH414" i="4"/>
  <c r="V414" i="4"/>
  <c r="J414" i="4"/>
  <c r="BD414" i="4"/>
  <c r="AR414" i="4"/>
  <c r="AF414" i="4"/>
  <c r="T414" i="4"/>
  <c r="H414" i="4"/>
  <c r="BA414" i="4"/>
  <c r="AO414" i="4"/>
  <c r="AC414" i="4"/>
  <c r="Q414" i="4"/>
  <c r="AX414" i="4"/>
  <c r="AL414" i="4"/>
  <c r="Z414" i="4"/>
  <c r="N414" i="4"/>
  <c r="AW414" i="4"/>
  <c r="AK414" i="4"/>
  <c r="Y414" i="4"/>
  <c r="M414" i="4"/>
  <c r="BE414" i="4"/>
  <c r="AJ414" i="4"/>
  <c r="P414" i="4"/>
  <c r="A614" i="4"/>
  <c r="BC414" i="4"/>
  <c r="AI414" i="4"/>
  <c r="O414" i="4"/>
  <c r="BB414" i="4"/>
  <c r="AG414" i="4"/>
  <c r="L414" i="4"/>
  <c r="AZ414" i="4"/>
  <c r="AE414" i="4"/>
  <c r="K414" i="4"/>
  <c r="AY414" i="4"/>
  <c r="AD414" i="4"/>
  <c r="I414" i="4"/>
  <c r="AV414" i="4"/>
  <c r="AB414" i="4"/>
  <c r="AU414" i="4"/>
  <c r="AA414" i="4"/>
  <c r="AS414" i="4"/>
  <c r="X414" i="4"/>
  <c r="AQ414" i="4"/>
  <c r="W414" i="4"/>
  <c r="AP414" i="4"/>
  <c r="U414" i="4"/>
  <c r="AN414" i="4"/>
  <c r="S414" i="4"/>
  <c r="AM414" i="4"/>
  <c r="R414" i="4"/>
  <c r="E215" i="4"/>
  <c r="N36" i="6" s="1"/>
  <c r="D215" i="4"/>
  <c r="M36" i="6" s="1"/>
  <c r="C215" i="4"/>
  <c r="L36" i="6" s="1"/>
  <c r="G215" i="4"/>
  <c r="P36" i="6" s="1"/>
  <c r="F215" i="4"/>
  <c r="O36" i="6" s="1"/>
  <c r="Z87" i="5"/>
  <c r="Y88" i="5"/>
  <c r="Y66" i="5"/>
  <c r="Z65" i="5"/>
  <c r="Z32" i="5"/>
  <c r="Y33" i="5"/>
  <c r="BC32" i="5"/>
  <c r="BB33" i="5"/>
  <c r="Z24" i="5"/>
  <c r="Y25" i="5"/>
  <c r="Z25" i="5" s="1"/>
  <c r="BC98" i="5"/>
  <c r="BB99" i="5"/>
  <c r="AW16" i="3"/>
  <c r="AK16" i="3"/>
  <c r="Y16" i="3"/>
  <c r="M16" i="3"/>
  <c r="AV16" i="3"/>
  <c r="AJ16" i="3"/>
  <c r="X16" i="3"/>
  <c r="L16" i="3"/>
  <c r="AU16" i="3"/>
  <c r="AI16" i="3"/>
  <c r="W16" i="3"/>
  <c r="K16" i="3"/>
  <c r="BE16" i="3"/>
  <c r="AS16" i="3"/>
  <c r="AG16" i="3"/>
  <c r="U16" i="3"/>
  <c r="I16" i="3"/>
  <c r="BD16" i="3"/>
  <c r="AR16" i="3"/>
  <c r="AF16" i="3"/>
  <c r="T16" i="3"/>
  <c r="H16" i="3"/>
  <c r="BC16" i="3"/>
  <c r="AQ16" i="3"/>
  <c r="AE16" i="3"/>
  <c r="S16" i="3"/>
  <c r="AB16" i="3"/>
  <c r="BB16" i="3"/>
  <c r="AP16" i="3"/>
  <c r="AD16" i="3"/>
  <c r="R16" i="3"/>
  <c r="AO16" i="3"/>
  <c r="AC16" i="3"/>
  <c r="P16" i="3"/>
  <c r="BA16" i="3"/>
  <c r="Q16" i="3"/>
  <c r="AZ16" i="3"/>
  <c r="AN16" i="3"/>
  <c r="AH16" i="3"/>
  <c r="AA16" i="3"/>
  <c r="Z16" i="3"/>
  <c r="V16" i="3"/>
  <c r="O16" i="3"/>
  <c r="N16" i="3"/>
  <c r="A17" i="3"/>
  <c r="J16" i="3"/>
  <c r="AY16" i="3"/>
  <c r="AX16" i="3"/>
  <c r="AT16" i="3"/>
  <c r="AL16" i="3"/>
  <c r="AM16" i="3"/>
  <c r="Z98" i="5"/>
  <c r="Y99" i="5"/>
  <c r="AW811" i="3"/>
  <c r="BD811" i="3"/>
  <c r="AR811" i="3"/>
  <c r="AF811" i="3"/>
  <c r="T811" i="3"/>
  <c r="H811" i="3"/>
  <c r="BE811" i="3"/>
  <c r="AP811" i="3"/>
  <c r="AC811" i="3"/>
  <c r="P811" i="3"/>
  <c r="BC811" i="3"/>
  <c r="AO811" i="3"/>
  <c r="AB811" i="3"/>
  <c r="O811" i="3"/>
  <c r="BB811" i="3"/>
  <c r="AN811" i="3"/>
  <c r="AA811" i="3"/>
  <c r="N811" i="3"/>
  <c r="BA811" i="3"/>
  <c r="AM811" i="3"/>
  <c r="Z811" i="3"/>
  <c r="M811" i="3"/>
  <c r="AZ811" i="3"/>
  <c r="AL811" i="3"/>
  <c r="Y811" i="3"/>
  <c r="L811" i="3"/>
  <c r="AY811" i="3"/>
  <c r="AK811" i="3"/>
  <c r="X811" i="3"/>
  <c r="K811" i="3"/>
  <c r="AX811" i="3"/>
  <c r="AJ811" i="3"/>
  <c r="W811" i="3"/>
  <c r="J811" i="3"/>
  <c r="AV811" i="3"/>
  <c r="AI811" i="3"/>
  <c r="V811" i="3"/>
  <c r="I811" i="3"/>
  <c r="AU811" i="3"/>
  <c r="AH811" i="3"/>
  <c r="U811" i="3"/>
  <c r="AT811" i="3"/>
  <c r="AG811" i="3"/>
  <c r="S811" i="3"/>
  <c r="AS811" i="3"/>
  <c r="AE811" i="3"/>
  <c r="R811" i="3"/>
  <c r="AQ811" i="3"/>
  <c r="AD811" i="3"/>
  <c r="Q811" i="3"/>
  <c r="BC87" i="5"/>
  <c r="BB88" i="5"/>
  <c r="C121" i="5"/>
  <c r="C122" i="5" s="1"/>
  <c r="BB110" i="5"/>
  <c r="Y110" i="5"/>
  <c r="BB55" i="5"/>
  <c r="BC54" i="5"/>
  <c r="BC43" i="5"/>
  <c r="BB44" i="5"/>
  <c r="G15" i="3"/>
  <c r="G16" i="6" s="1"/>
  <c r="E15" i="3"/>
  <c r="E16" i="6" s="1"/>
  <c r="D15" i="3"/>
  <c r="D16" i="6" s="1"/>
  <c r="C15" i="3"/>
  <c r="C16" i="6" s="1"/>
  <c r="F15" i="3"/>
  <c r="F16" i="6" s="1"/>
  <c r="G214" i="3"/>
  <c r="G35" i="6" s="1"/>
  <c r="F214" i="3"/>
  <c r="F35" i="6" s="1"/>
  <c r="E214" i="3"/>
  <c r="E35" i="6" s="1"/>
  <c r="D214" i="3"/>
  <c r="D35" i="6" s="1"/>
  <c r="C214" i="3"/>
  <c r="C35" i="6" s="1"/>
  <c r="BD413" i="3"/>
  <c r="AR413" i="3"/>
  <c r="AF413" i="3"/>
  <c r="T413" i="3"/>
  <c r="H413" i="3"/>
  <c r="BC413" i="3"/>
  <c r="AQ413" i="3"/>
  <c r="AE413" i="3"/>
  <c r="S413" i="3"/>
  <c r="BB413" i="3"/>
  <c r="AP413" i="3"/>
  <c r="AD413" i="3"/>
  <c r="R413" i="3"/>
  <c r="BA413" i="3"/>
  <c r="AO413" i="3"/>
  <c r="AC413" i="3"/>
  <c r="Q413" i="3"/>
  <c r="AZ413" i="3"/>
  <c r="AN413" i="3"/>
  <c r="AB413" i="3"/>
  <c r="P413" i="3"/>
  <c r="AY413" i="3"/>
  <c r="AM413" i="3"/>
  <c r="AA413" i="3"/>
  <c r="O413" i="3"/>
  <c r="AX413" i="3"/>
  <c r="AL413" i="3"/>
  <c r="Z413" i="3"/>
  <c r="N413" i="3"/>
  <c r="AW413" i="3"/>
  <c r="AK413" i="3"/>
  <c r="Y413" i="3"/>
  <c r="M413" i="3"/>
  <c r="AV413" i="3"/>
  <c r="AJ413" i="3"/>
  <c r="X413" i="3"/>
  <c r="L413" i="3"/>
  <c r="AH413" i="3"/>
  <c r="AG413" i="3"/>
  <c r="W413" i="3"/>
  <c r="A613" i="3"/>
  <c r="V413" i="3"/>
  <c r="U413" i="3"/>
  <c r="K413" i="3"/>
  <c r="J413" i="3"/>
  <c r="BE413" i="3"/>
  <c r="I413" i="3"/>
  <c r="AU413" i="3"/>
  <c r="AT413" i="3"/>
  <c r="AS413" i="3"/>
  <c r="AI413" i="3"/>
  <c r="Z43" i="5"/>
  <c r="Y44" i="5"/>
  <c r="BB66" i="5"/>
  <c r="BC65" i="5"/>
  <c r="BC21" i="5"/>
  <c r="BB22" i="5"/>
  <c r="BA16" i="4" l="1"/>
  <c r="AO16" i="4"/>
  <c r="AC16" i="4"/>
  <c r="Q16" i="4"/>
  <c r="AT16" i="4"/>
  <c r="AG16" i="4"/>
  <c r="T16" i="4"/>
  <c r="A17" i="4"/>
  <c r="AS16" i="4"/>
  <c r="AF16" i="4"/>
  <c r="S16" i="4"/>
  <c r="BC16" i="4"/>
  <c r="AP16" i="4"/>
  <c r="AB16" i="4"/>
  <c r="O16" i="4"/>
  <c r="BB16" i="4"/>
  <c r="AN16" i="4"/>
  <c r="AA16" i="4"/>
  <c r="N16" i="4"/>
  <c r="AZ16" i="4"/>
  <c r="AM16" i="4"/>
  <c r="Z16" i="4"/>
  <c r="M16" i="4"/>
  <c r="AV16" i="4"/>
  <c r="AI16" i="4"/>
  <c r="V16" i="4"/>
  <c r="I16" i="4"/>
  <c r="AU16" i="4"/>
  <c r="U16" i="4"/>
  <c r="AR16" i="4"/>
  <c r="R16" i="4"/>
  <c r="AQ16" i="4"/>
  <c r="P16" i="4"/>
  <c r="AL16" i="4"/>
  <c r="L16" i="4"/>
  <c r="AK16" i="4"/>
  <c r="K16" i="4"/>
  <c r="AJ16" i="4"/>
  <c r="J16" i="4"/>
  <c r="AH16" i="4"/>
  <c r="H16" i="4"/>
  <c r="BE16" i="4"/>
  <c r="AE16" i="4"/>
  <c r="BD16" i="4"/>
  <c r="AD16" i="4"/>
  <c r="AY16" i="4"/>
  <c r="Y16" i="4"/>
  <c r="AX16" i="4"/>
  <c r="AW16" i="4"/>
  <c r="X16" i="4"/>
  <c r="W16" i="4"/>
  <c r="BA812" i="3"/>
  <c r="AO812" i="3"/>
  <c r="AC812" i="3"/>
  <c r="Q812" i="3"/>
  <c r="AV812" i="3"/>
  <c r="AJ812" i="3"/>
  <c r="X812" i="3"/>
  <c r="L812" i="3"/>
  <c r="AR812" i="3"/>
  <c r="AD812" i="3"/>
  <c r="O812" i="3"/>
  <c r="BE812" i="3"/>
  <c r="AQ812" i="3"/>
  <c r="AB812" i="3"/>
  <c r="N812" i="3"/>
  <c r="BD812" i="3"/>
  <c r="AP812" i="3"/>
  <c r="AA812" i="3"/>
  <c r="M812" i="3"/>
  <c r="BC812" i="3"/>
  <c r="AN812" i="3"/>
  <c r="Z812" i="3"/>
  <c r="K812" i="3"/>
  <c r="BB812" i="3"/>
  <c r="AM812" i="3"/>
  <c r="Y812" i="3"/>
  <c r="J812" i="3"/>
  <c r="AZ812" i="3"/>
  <c r="AL812" i="3"/>
  <c r="W812" i="3"/>
  <c r="I812" i="3"/>
  <c r="AY812" i="3"/>
  <c r="AK812" i="3"/>
  <c r="V812" i="3"/>
  <c r="H812" i="3"/>
  <c r="AX812" i="3"/>
  <c r="AI812" i="3"/>
  <c r="U812" i="3"/>
  <c r="AW812" i="3"/>
  <c r="AH812" i="3"/>
  <c r="T812" i="3"/>
  <c r="AU812" i="3"/>
  <c r="AG812" i="3"/>
  <c r="S812" i="3"/>
  <c r="AT812" i="3"/>
  <c r="AF812" i="3"/>
  <c r="R812" i="3"/>
  <c r="AS812" i="3"/>
  <c r="AE812" i="3"/>
  <c r="P812" i="3"/>
  <c r="E613" i="4"/>
  <c r="N73" i="6" s="1"/>
  <c r="D613" i="4"/>
  <c r="M73" i="6" s="1"/>
  <c r="C613" i="4"/>
  <c r="L73" i="6" s="1"/>
  <c r="G613" i="4"/>
  <c r="P73" i="6" s="1"/>
  <c r="F613" i="4"/>
  <c r="O73" i="6" s="1"/>
  <c r="Z110" i="5"/>
  <c r="Y111" i="5"/>
  <c r="BC88" i="5"/>
  <c r="BB89" i="5"/>
  <c r="G413" i="3"/>
  <c r="G54" i="6" s="1"/>
  <c r="F413" i="3"/>
  <c r="F54" i="6" s="1"/>
  <c r="E413" i="3"/>
  <c r="E54" i="6" s="1"/>
  <c r="D413" i="3"/>
  <c r="D54" i="6" s="1"/>
  <c r="C413" i="3"/>
  <c r="C54" i="6" s="1"/>
  <c r="Z44" i="5"/>
  <c r="Y45" i="5"/>
  <c r="A813" i="3"/>
  <c r="AT613" i="3"/>
  <c r="AH613" i="3"/>
  <c r="V613" i="3"/>
  <c r="J613" i="3"/>
  <c r="BE613" i="3"/>
  <c r="AS613" i="3"/>
  <c r="AG613" i="3"/>
  <c r="U613" i="3"/>
  <c r="I613" i="3"/>
  <c r="BC613" i="3"/>
  <c r="AO613" i="3"/>
  <c r="AA613" i="3"/>
  <c r="M613" i="3"/>
  <c r="BB613" i="3"/>
  <c r="AN613" i="3"/>
  <c r="Z613" i="3"/>
  <c r="L613" i="3"/>
  <c r="BA613" i="3"/>
  <c r="AM613" i="3"/>
  <c r="Y613" i="3"/>
  <c r="K613" i="3"/>
  <c r="AZ613" i="3"/>
  <c r="AL613" i="3"/>
  <c r="X613" i="3"/>
  <c r="H613" i="3"/>
  <c r="AY613" i="3"/>
  <c r="AK613" i="3"/>
  <c r="W613" i="3"/>
  <c r="AX613" i="3"/>
  <c r="AJ613" i="3"/>
  <c r="T613" i="3"/>
  <c r="AW613" i="3"/>
  <c r="AI613" i="3"/>
  <c r="S613" i="3"/>
  <c r="AV613" i="3"/>
  <c r="AF613" i="3"/>
  <c r="R613" i="3"/>
  <c r="AU613" i="3"/>
  <c r="AE613" i="3"/>
  <c r="Q613" i="3"/>
  <c r="AQ613" i="3"/>
  <c r="AC613" i="3"/>
  <c r="O613" i="3"/>
  <c r="AB613" i="3"/>
  <c r="P613" i="3"/>
  <c r="N613" i="3"/>
  <c r="BD613" i="3"/>
  <c r="AR613" i="3"/>
  <c r="AP613" i="3"/>
  <c r="AD613" i="3"/>
  <c r="Z33" i="5"/>
  <c r="Y34" i="5"/>
  <c r="A614" i="3"/>
  <c r="AV414" i="3"/>
  <c r="AJ414" i="3"/>
  <c r="X414" i="3"/>
  <c r="L414" i="3"/>
  <c r="AU414" i="3"/>
  <c r="AI414" i="3"/>
  <c r="W414" i="3"/>
  <c r="K414" i="3"/>
  <c r="AT414" i="3"/>
  <c r="AH414" i="3"/>
  <c r="V414" i="3"/>
  <c r="J414" i="3"/>
  <c r="BE414" i="3"/>
  <c r="AS414" i="3"/>
  <c r="AG414" i="3"/>
  <c r="U414" i="3"/>
  <c r="I414" i="3"/>
  <c r="BD414" i="3"/>
  <c r="AR414" i="3"/>
  <c r="AF414" i="3"/>
  <c r="T414" i="3"/>
  <c r="H414" i="3"/>
  <c r="BC414" i="3"/>
  <c r="AQ414" i="3"/>
  <c r="AE414" i="3"/>
  <c r="S414" i="3"/>
  <c r="BB414" i="3"/>
  <c r="AP414" i="3"/>
  <c r="AD414" i="3"/>
  <c r="R414" i="3"/>
  <c r="BA414" i="3"/>
  <c r="AO414" i="3"/>
  <c r="AC414" i="3"/>
  <c r="Q414" i="3"/>
  <c r="AZ414" i="3"/>
  <c r="AN414" i="3"/>
  <c r="AB414" i="3"/>
  <c r="P414" i="3"/>
  <c r="Z414" i="3"/>
  <c r="Y414" i="3"/>
  <c r="O414" i="3"/>
  <c r="N414" i="3"/>
  <c r="M414" i="3"/>
  <c r="AY414" i="3"/>
  <c r="AX414" i="3"/>
  <c r="AW414" i="3"/>
  <c r="AM414" i="3"/>
  <c r="AL414" i="3"/>
  <c r="AK414" i="3"/>
  <c r="AA414" i="3"/>
  <c r="G215" i="3"/>
  <c r="G36" i="6" s="1"/>
  <c r="F215" i="3"/>
  <c r="F36" i="6" s="1"/>
  <c r="E215" i="3"/>
  <c r="E36" i="6" s="1"/>
  <c r="D215" i="3"/>
  <c r="D36" i="6" s="1"/>
  <c r="C215" i="3"/>
  <c r="C36" i="6" s="1"/>
  <c r="Z55" i="5"/>
  <c r="Y56" i="5"/>
  <c r="BC110" i="5"/>
  <c r="BB111" i="5"/>
  <c r="C133" i="5"/>
  <c r="C134" i="5" s="1"/>
  <c r="BB122" i="5"/>
  <c r="Y122" i="5"/>
  <c r="BA17" i="3"/>
  <c r="AO17" i="3"/>
  <c r="AC17" i="3"/>
  <c r="Q17" i="3"/>
  <c r="AZ17" i="3"/>
  <c r="AN17" i="3"/>
  <c r="AB17" i="3"/>
  <c r="P17" i="3"/>
  <c r="AY17" i="3"/>
  <c r="AM17" i="3"/>
  <c r="AA17" i="3"/>
  <c r="O17" i="3"/>
  <c r="AW17" i="3"/>
  <c r="AK17" i="3"/>
  <c r="Y17" i="3"/>
  <c r="M17" i="3"/>
  <c r="AV17" i="3"/>
  <c r="AJ17" i="3"/>
  <c r="X17" i="3"/>
  <c r="L17" i="3"/>
  <c r="AU17" i="3"/>
  <c r="AI17" i="3"/>
  <c r="W17" i="3"/>
  <c r="K17" i="3"/>
  <c r="H17" i="3"/>
  <c r="A18" i="3"/>
  <c r="AT17" i="3"/>
  <c r="AH17" i="3"/>
  <c r="V17" i="3"/>
  <c r="J17" i="3"/>
  <c r="BE17" i="3"/>
  <c r="AS17" i="3"/>
  <c r="U17" i="3"/>
  <c r="I17" i="3"/>
  <c r="BD17" i="3"/>
  <c r="T17" i="3"/>
  <c r="AG17" i="3"/>
  <c r="AF17" i="3"/>
  <c r="AR17" i="3"/>
  <c r="Z17" i="3"/>
  <c r="S17" i="3"/>
  <c r="R17" i="3"/>
  <c r="N17" i="3"/>
  <c r="BC17" i="3"/>
  <c r="BB17" i="3"/>
  <c r="AX17" i="3"/>
  <c r="AQ17" i="3"/>
  <c r="AE17" i="3"/>
  <c r="AD17" i="3"/>
  <c r="AP17" i="3"/>
  <c r="AL17" i="3"/>
  <c r="BC66" i="5"/>
  <c r="BB67" i="5"/>
  <c r="BC33" i="5"/>
  <c r="BB34" i="5"/>
  <c r="Y100" i="5"/>
  <c r="Z99" i="5"/>
  <c r="AY614" i="4"/>
  <c r="AM614" i="4"/>
  <c r="AA614" i="4"/>
  <c r="O614" i="4"/>
  <c r="A814" i="4"/>
  <c r="BB614" i="4"/>
  <c r="AO614" i="4"/>
  <c r="AB614" i="4"/>
  <c r="N614" i="4"/>
  <c r="BA614" i="4"/>
  <c r="AN614" i="4"/>
  <c r="Z614" i="4"/>
  <c r="M614" i="4"/>
  <c r="AZ614" i="4"/>
  <c r="AL614" i="4"/>
  <c r="Y614" i="4"/>
  <c r="L614" i="4"/>
  <c r="AX614" i="4"/>
  <c r="AK614" i="4"/>
  <c r="X614" i="4"/>
  <c r="K614" i="4"/>
  <c r="AW614" i="4"/>
  <c r="AJ614" i="4"/>
  <c r="W614" i="4"/>
  <c r="J614" i="4"/>
  <c r="AV614" i="4"/>
  <c r="AI614" i="4"/>
  <c r="V614" i="4"/>
  <c r="I614" i="4"/>
  <c r="AU614" i="4"/>
  <c r="AH614" i="4"/>
  <c r="U614" i="4"/>
  <c r="H614" i="4"/>
  <c r="AT614" i="4"/>
  <c r="AG614" i="4"/>
  <c r="T614" i="4"/>
  <c r="AS614" i="4"/>
  <c r="AF614" i="4"/>
  <c r="S614" i="4"/>
  <c r="BE614" i="4"/>
  <c r="AR614" i="4"/>
  <c r="AE614" i="4"/>
  <c r="R614" i="4"/>
  <c r="BD614" i="4"/>
  <c r="AQ614" i="4"/>
  <c r="AD614" i="4"/>
  <c r="Q614" i="4"/>
  <c r="P614" i="4"/>
  <c r="BC614" i="4"/>
  <c r="AP614" i="4"/>
  <c r="AC614" i="4"/>
  <c r="G812" i="4"/>
  <c r="P91" i="6" s="1"/>
  <c r="F812" i="4"/>
  <c r="O91" i="6" s="1"/>
  <c r="E812" i="4"/>
  <c r="N91" i="6" s="1"/>
  <c r="D812" i="4"/>
  <c r="M91" i="6" s="1"/>
  <c r="C812" i="4"/>
  <c r="L91" i="6" s="1"/>
  <c r="BC44" i="5"/>
  <c r="BB45" i="5"/>
  <c r="BC77" i="5"/>
  <c r="BB78" i="5"/>
  <c r="F612" i="3"/>
  <c r="F72" i="6" s="1"/>
  <c r="E612" i="3"/>
  <c r="E72" i="6" s="1"/>
  <c r="G612" i="3"/>
  <c r="G72" i="6" s="1"/>
  <c r="D612" i="3"/>
  <c r="D72" i="6" s="1"/>
  <c r="C612" i="3"/>
  <c r="C72" i="6" s="1"/>
  <c r="Z77" i="5"/>
  <c r="Y78" i="5"/>
  <c r="AV813" i="4"/>
  <c r="AJ813" i="4"/>
  <c r="X813" i="4"/>
  <c r="L813" i="4"/>
  <c r="AY813" i="4"/>
  <c r="AM813" i="4"/>
  <c r="AA813" i="4"/>
  <c r="O813" i="4"/>
  <c r="BC813" i="4"/>
  <c r="AO813" i="4"/>
  <c r="Z813" i="4"/>
  <c r="K813" i="4"/>
  <c r="BB813" i="4"/>
  <c r="AN813" i="4"/>
  <c r="Y813" i="4"/>
  <c r="J813" i="4"/>
  <c r="BA813" i="4"/>
  <c r="AL813" i="4"/>
  <c r="W813" i="4"/>
  <c r="I813" i="4"/>
  <c r="AZ813" i="4"/>
  <c r="AK813" i="4"/>
  <c r="V813" i="4"/>
  <c r="H813" i="4"/>
  <c r="AX813" i="4"/>
  <c r="AI813" i="4"/>
  <c r="U813" i="4"/>
  <c r="AW813" i="4"/>
  <c r="AH813" i="4"/>
  <c r="T813" i="4"/>
  <c r="AU813" i="4"/>
  <c r="AG813" i="4"/>
  <c r="S813" i="4"/>
  <c r="AT813" i="4"/>
  <c r="AF813" i="4"/>
  <c r="R813" i="4"/>
  <c r="AS813" i="4"/>
  <c r="AE813" i="4"/>
  <c r="Q813" i="4"/>
  <c r="AR813" i="4"/>
  <c r="AD813" i="4"/>
  <c r="P813" i="4"/>
  <c r="BE813" i="4"/>
  <c r="AQ813" i="4"/>
  <c r="AC813" i="4"/>
  <c r="N813" i="4"/>
  <c r="BD813" i="4"/>
  <c r="AP813" i="4"/>
  <c r="AB813" i="4"/>
  <c r="M813" i="4"/>
  <c r="Z66" i="5"/>
  <c r="Y67" i="5"/>
  <c r="F15" i="4"/>
  <c r="O16" i="6" s="1"/>
  <c r="E15" i="4"/>
  <c r="N16" i="6" s="1"/>
  <c r="D15" i="4"/>
  <c r="M16" i="6" s="1"/>
  <c r="G15" i="4"/>
  <c r="P16" i="6" s="1"/>
  <c r="C15" i="4"/>
  <c r="L16" i="6" s="1"/>
  <c r="Z88" i="5"/>
  <c r="Y89" i="5"/>
  <c r="F216" i="4"/>
  <c r="O37" i="6" s="1"/>
  <c r="G216" i="4"/>
  <c r="P37" i="6" s="1"/>
  <c r="E216" i="4"/>
  <c r="N37" i="6" s="1"/>
  <c r="D216" i="4"/>
  <c r="M37" i="6" s="1"/>
  <c r="C216" i="4"/>
  <c r="L37" i="6" s="1"/>
  <c r="E414" i="4"/>
  <c r="N55" i="6" s="1"/>
  <c r="G414" i="4"/>
  <c r="P55" i="6" s="1"/>
  <c r="F414" i="4"/>
  <c r="O55" i="6" s="1"/>
  <c r="D414" i="4"/>
  <c r="M55" i="6" s="1"/>
  <c r="C414" i="4"/>
  <c r="L55" i="6" s="1"/>
  <c r="BC99" i="5"/>
  <c r="BB100" i="5"/>
  <c r="A218" i="4"/>
  <c r="AT217" i="4"/>
  <c r="AH217" i="4"/>
  <c r="V217" i="4"/>
  <c r="J217" i="4"/>
  <c r="A416" i="4"/>
  <c r="AZ217" i="4"/>
  <c r="AN217" i="4"/>
  <c r="AB217" i="4"/>
  <c r="P217" i="4"/>
  <c r="AY217" i="4"/>
  <c r="AK217" i="4"/>
  <c r="W217" i="4"/>
  <c r="H217" i="4"/>
  <c r="AX217" i="4"/>
  <c r="AJ217" i="4"/>
  <c r="U217" i="4"/>
  <c r="AW217" i="4"/>
  <c r="AI217" i="4"/>
  <c r="T217" i="4"/>
  <c r="AV217" i="4"/>
  <c r="AG217" i="4"/>
  <c r="S217" i="4"/>
  <c r="AU217" i="4"/>
  <c r="AF217" i="4"/>
  <c r="R217" i="4"/>
  <c r="AS217" i="4"/>
  <c r="AE217" i="4"/>
  <c r="Q217" i="4"/>
  <c r="AR217" i="4"/>
  <c r="AD217" i="4"/>
  <c r="O217" i="4"/>
  <c r="BE217" i="4"/>
  <c r="AQ217" i="4"/>
  <c r="AC217" i="4"/>
  <c r="N217" i="4"/>
  <c r="BD217" i="4"/>
  <c r="AP217" i="4"/>
  <c r="AA217" i="4"/>
  <c r="M217" i="4"/>
  <c r="BC217" i="4"/>
  <c r="AO217" i="4"/>
  <c r="Z217" i="4"/>
  <c r="L217" i="4"/>
  <c r="BB217" i="4"/>
  <c r="AM217" i="4"/>
  <c r="Y217" i="4"/>
  <c r="K217" i="4"/>
  <c r="AL217" i="4"/>
  <c r="X217" i="4"/>
  <c r="I217" i="4"/>
  <c r="BA217" i="4"/>
  <c r="AX415" i="4"/>
  <c r="AL415" i="4"/>
  <c r="Z415" i="4"/>
  <c r="N415" i="4"/>
  <c r="AV415" i="4"/>
  <c r="AJ415" i="4"/>
  <c r="X415" i="4"/>
  <c r="L415" i="4"/>
  <c r="BE415" i="4"/>
  <c r="AS415" i="4"/>
  <c r="AG415" i="4"/>
  <c r="U415" i="4"/>
  <c r="I415" i="4"/>
  <c r="A615" i="4"/>
  <c r="BB415" i="4"/>
  <c r="AP415" i="4"/>
  <c r="AD415" i="4"/>
  <c r="R415" i="4"/>
  <c r="BA415" i="4"/>
  <c r="AO415" i="4"/>
  <c r="AC415" i="4"/>
  <c r="Q415" i="4"/>
  <c r="AQ415" i="4"/>
  <c r="V415" i="4"/>
  <c r="AN415" i="4"/>
  <c r="T415" i="4"/>
  <c r="AM415" i="4"/>
  <c r="S415" i="4"/>
  <c r="AK415" i="4"/>
  <c r="P415" i="4"/>
  <c r="BD415" i="4"/>
  <c r="AI415" i="4"/>
  <c r="O415" i="4"/>
  <c r="BC415" i="4"/>
  <c r="AH415" i="4"/>
  <c r="M415" i="4"/>
  <c r="AZ415" i="4"/>
  <c r="AF415" i="4"/>
  <c r="K415" i="4"/>
  <c r="AY415" i="4"/>
  <c r="AE415" i="4"/>
  <c r="J415" i="4"/>
  <c r="AW415" i="4"/>
  <c r="AB415" i="4"/>
  <c r="H415" i="4"/>
  <c r="AU415" i="4"/>
  <c r="AA415" i="4"/>
  <c r="AT415" i="4"/>
  <c r="Y415" i="4"/>
  <c r="AR415" i="4"/>
  <c r="W415" i="4"/>
  <c r="G16" i="3"/>
  <c r="G17" i="6" s="1"/>
  <c r="F16" i="3"/>
  <c r="F17" i="6" s="1"/>
  <c r="E16" i="3"/>
  <c r="E17" i="6" s="1"/>
  <c r="D16" i="3"/>
  <c r="D17" i="6" s="1"/>
  <c r="C16" i="3"/>
  <c r="C17" i="6" s="1"/>
  <c r="A415" i="3"/>
  <c r="BB216" i="3"/>
  <c r="AP216" i="3"/>
  <c r="AD216" i="3"/>
  <c r="R216" i="3"/>
  <c r="AT216" i="3"/>
  <c r="AG216" i="3"/>
  <c r="T216" i="3"/>
  <c r="A217" i="3"/>
  <c r="AS216" i="3"/>
  <c r="AF216" i="3"/>
  <c r="S216" i="3"/>
  <c r="BE216" i="3"/>
  <c r="AR216" i="3"/>
  <c r="AE216" i="3"/>
  <c r="Q216" i="3"/>
  <c r="BD216" i="3"/>
  <c r="AQ216" i="3"/>
  <c r="AC216" i="3"/>
  <c r="P216" i="3"/>
  <c r="BC216" i="3"/>
  <c r="AO216" i="3"/>
  <c r="AB216" i="3"/>
  <c r="O216" i="3"/>
  <c r="BA216" i="3"/>
  <c r="AN216" i="3"/>
  <c r="AA216" i="3"/>
  <c r="N216" i="3"/>
  <c r="AZ216" i="3"/>
  <c r="AM216" i="3"/>
  <c r="Z216" i="3"/>
  <c r="M216" i="3"/>
  <c r="AY216" i="3"/>
  <c r="AL216" i="3"/>
  <c r="Y216" i="3"/>
  <c r="L216" i="3"/>
  <c r="AX216" i="3"/>
  <c r="AK216" i="3"/>
  <c r="X216" i="3"/>
  <c r="K216" i="3"/>
  <c r="AW216" i="3"/>
  <c r="AJ216" i="3"/>
  <c r="W216" i="3"/>
  <c r="J216" i="3"/>
  <c r="AV216" i="3"/>
  <c r="AU216" i="3"/>
  <c r="AI216" i="3"/>
  <c r="AH216" i="3"/>
  <c r="V216" i="3"/>
  <c r="I216" i="3"/>
  <c r="U216" i="3"/>
  <c r="H216" i="3"/>
  <c r="BC55" i="5"/>
  <c r="BB56" i="5"/>
  <c r="BC22" i="5"/>
  <c r="BB23" i="5"/>
  <c r="C811" i="3"/>
  <c r="C90" i="6" s="1"/>
  <c r="G811" i="3"/>
  <c r="G90" i="6" s="1"/>
  <c r="F811" i="3"/>
  <c r="F90" i="6" s="1"/>
  <c r="E811" i="3"/>
  <c r="E90" i="6" s="1"/>
  <c r="D811" i="3"/>
  <c r="D90" i="6" s="1"/>
  <c r="BB24" i="5" l="1"/>
  <c r="BC23" i="5"/>
  <c r="BC45" i="5"/>
  <c r="BB46" i="5"/>
  <c r="C614" i="4"/>
  <c r="L74" i="6" s="1"/>
  <c r="G614" i="4"/>
  <c r="P74" i="6" s="1"/>
  <c r="F614" i="4"/>
  <c r="O74" i="6" s="1"/>
  <c r="E614" i="4"/>
  <c r="N74" i="6" s="1"/>
  <c r="D614" i="4"/>
  <c r="M74" i="6" s="1"/>
  <c r="G613" i="3"/>
  <c r="G73" i="6" s="1"/>
  <c r="F613" i="3"/>
  <c r="F73" i="6" s="1"/>
  <c r="E613" i="3"/>
  <c r="E73" i="6" s="1"/>
  <c r="D613" i="3"/>
  <c r="D73" i="6" s="1"/>
  <c r="C613" i="3"/>
  <c r="C73" i="6" s="1"/>
  <c r="Z56" i="5"/>
  <c r="Y57" i="5"/>
  <c r="A218" i="3"/>
  <c r="AT217" i="3"/>
  <c r="AH217" i="3"/>
  <c r="V217" i="3"/>
  <c r="J217" i="3"/>
  <c r="A416" i="3"/>
  <c r="BC217" i="3"/>
  <c r="AP217" i="3"/>
  <c r="AC217" i="3"/>
  <c r="P217" i="3"/>
  <c r="BB217" i="3"/>
  <c r="AO217" i="3"/>
  <c r="AB217" i="3"/>
  <c r="O217" i="3"/>
  <c r="BA217" i="3"/>
  <c r="AN217" i="3"/>
  <c r="AA217" i="3"/>
  <c r="N217" i="3"/>
  <c r="AZ217" i="3"/>
  <c r="AM217" i="3"/>
  <c r="Z217" i="3"/>
  <c r="M217" i="3"/>
  <c r="AY217" i="3"/>
  <c r="AL217" i="3"/>
  <c r="Y217" i="3"/>
  <c r="L217" i="3"/>
  <c r="AX217" i="3"/>
  <c r="AK217" i="3"/>
  <c r="X217" i="3"/>
  <c r="K217" i="3"/>
  <c r="AW217" i="3"/>
  <c r="AJ217" i="3"/>
  <c r="W217" i="3"/>
  <c r="I217" i="3"/>
  <c r="AV217" i="3"/>
  <c r="AI217" i="3"/>
  <c r="U217" i="3"/>
  <c r="H217" i="3"/>
  <c r="AU217" i="3"/>
  <c r="AG217" i="3"/>
  <c r="T217" i="3"/>
  <c r="AS217" i="3"/>
  <c r="AF217" i="3"/>
  <c r="S217" i="3"/>
  <c r="Q217" i="3"/>
  <c r="BE217" i="3"/>
  <c r="BD217" i="3"/>
  <c r="AR217" i="3"/>
  <c r="AE217" i="3"/>
  <c r="AQ217" i="3"/>
  <c r="AD217" i="3"/>
  <c r="R217" i="3"/>
  <c r="BC67" i="5"/>
  <c r="BB68" i="5"/>
  <c r="BE813" i="3"/>
  <c r="AS813" i="3"/>
  <c r="AG813" i="3"/>
  <c r="U813" i="3"/>
  <c r="I813" i="3"/>
  <c r="AZ813" i="3"/>
  <c r="AN813" i="3"/>
  <c r="AB813" i="3"/>
  <c r="P813" i="3"/>
  <c r="AT813" i="3"/>
  <c r="AE813" i="3"/>
  <c r="Q813" i="3"/>
  <c r="AR813" i="3"/>
  <c r="AD813" i="3"/>
  <c r="O813" i="3"/>
  <c r="AQ813" i="3"/>
  <c r="AC813" i="3"/>
  <c r="N813" i="3"/>
  <c r="BD813" i="3"/>
  <c r="AP813" i="3"/>
  <c r="AA813" i="3"/>
  <c r="M813" i="3"/>
  <c r="BC813" i="3"/>
  <c r="AO813" i="3"/>
  <c r="Z813" i="3"/>
  <c r="L813" i="3"/>
  <c r="BB813" i="3"/>
  <c r="AM813" i="3"/>
  <c r="Y813" i="3"/>
  <c r="K813" i="3"/>
  <c r="BA813" i="3"/>
  <c r="AL813" i="3"/>
  <c r="X813" i="3"/>
  <c r="J813" i="3"/>
  <c r="AY813" i="3"/>
  <c r="AK813" i="3"/>
  <c r="W813" i="3"/>
  <c r="H813" i="3"/>
  <c r="AX813" i="3"/>
  <c r="AJ813" i="3"/>
  <c r="V813" i="3"/>
  <c r="AW813" i="3"/>
  <c r="AI813" i="3"/>
  <c r="T813" i="3"/>
  <c r="AV813" i="3"/>
  <c r="AH813" i="3"/>
  <c r="S813" i="3"/>
  <c r="R813" i="3"/>
  <c r="AU813" i="3"/>
  <c r="AF813" i="3"/>
  <c r="BC34" i="5"/>
  <c r="BB35" i="5"/>
  <c r="Y112" i="5"/>
  <c r="Z111" i="5"/>
  <c r="BC56" i="5"/>
  <c r="BB57" i="5"/>
  <c r="C813" i="4"/>
  <c r="L92" i="6" s="1"/>
  <c r="G813" i="4"/>
  <c r="P92" i="6" s="1"/>
  <c r="F813" i="4"/>
  <c r="O92" i="6" s="1"/>
  <c r="E813" i="4"/>
  <c r="N92" i="6" s="1"/>
  <c r="D813" i="4"/>
  <c r="M92" i="6" s="1"/>
  <c r="Z78" i="5"/>
  <c r="Y79" i="5"/>
  <c r="Y46" i="5"/>
  <c r="Z45" i="5"/>
  <c r="BE17" i="4"/>
  <c r="AS17" i="4"/>
  <c r="AG17" i="4"/>
  <c r="U17" i="4"/>
  <c r="I17" i="4"/>
  <c r="BC17" i="4"/>
  <c r="AP17" i="4"/>
  <c r="AC17" i="4"/>
  <c r="P17" i="4"/>
  <c r="BB17" i="4"/>
  <c r="AO17" i="4"/>
  <c r="AB17" i="4"/>
  <c r="O17" i="4"/>
  <c r="AY17" i="4"/>
  <c r="AL17" i="4"/>
  <c r="Y17" i="4"/>
  <c r="L17" i="4"/>
  <c r="AX17" i="4"/>
  <c r="AK17" i="4"/>
  <c r="X17" i="4"/>
  <c r="K17" i="4"/>
  <c r="AW17" i="4"/>
  <c r="AJ17" i="4"/>
  <c r="W17" i="4"/>
  <c r="J17" i="4"/>
  <c r="A18" i="4"/>
  <c r="AR17" i="4"/>
  <c r="AE17" i="4"/>
  <c r="R17" i="4"/>
  <c r="AQ17" i="4"/>
  <c r="Q17" i="4"/>
  <c r="AN17" i="4"/>
  <c r="N17" i="4"/>
  <c r="AM17" i="4"/>
  <c r="M17" i="4"/>
  <c r="AI17" i="4"/>
  <c r="H17" i="4"/>
  <c r="AH17" i="4"/>
  <c r="AF17" i="4"/>
  <c r="BD17" i="4"/>
  <c r="AD17" i="4"/>
  <c r="BA17" i="4"/>
  <c r="AA17" i="4"/>
  <c r="AZ17" i="4"/>
  <c r="Z17" i="4"/>
  <c r="AV17" i="4"/>
  <c r="V17" i="4"/>
  <c r="AU17" i="4"/>
  <c r="AT17" i="4"/>
  <c r="T17" i="4"/>
  <c r="S17" i="4"/>
  <c r="BC615" i="4"/>
  <c r="AQ615" i="4"/>
  <c r="AE615" i="4"/>
  <c r="S615" i="4"/>
  <c r="AX615" i="4"/>
  <c r="AK615" i="4"/>
  <c r="X615" i="4"/>
  <c r="K615" i="4"/>
  <c r="AW615" i="4"/>
  <c r="AJ615" i="4"/>
  <c r="W615" i="4"/>
  <c r="J615" i="4"/>
  <c r="AV615" i="4"/>
  <c r="AI615" i="4"/>
  <c r="V615" i="4"/>
  <c r="I615" i="4"/>
  <c r="AU615" i="4"/>
  <c r="AH615" i="4"/>
  <c r="U615" i="4"/>
  <c r="H615" i="4"/>
  <c r="AT615" i="4"/>
  <c r="AG615" i="4"/>
  <c r="T615" i="4"/>
  <c r="AS615" i="4"/>
  <c r="AF615" i="4"/>
  <c r="R615" i="4"/>
  <c r="BE615" i="4"/>
  <c r="AR615" i="4"/>
  <c r="AD615" i="4"/>
  <c r="Q615" i="4"/>
  <c r="BD615" i="4"/>
  <c r="AP615" i="4"/>
  <c r="AC615" i="4"/>
  <c r="P615" i="4"/>
  <c r="BB615" i="4"/>
  <c r="AO615" i="4"/>
  <c r="AB615" i="4"/>
  <c r="O615" i="4"/>
  <c r="BA615" i="4"/>
  <c r="AN615" i="4"/>
  <c r="AA615" i="4"/>
  <c r="N615" i="4"/>
  <c r="A815" i="4"/>
  <c r="AZ615" i="4"/>
  <c r="AM615" i="4"/>
  <c r="Z615" i="4"/>
  <c r="M615" i="4"/>
  <c r="AY615" i="4"/>
  <c r="AL615" i="4"/>
  <c r="Y615" i="4"/>
  <c r="L615" i="4"/>
  <c r="BB416" i="4"/>
  <c r="AP416" i="4"/>
  <c r="AD416" i="4"/>
  <c r="R416" i="4"/>
  <c r="AZ416" i="4"/>
  <c r="AN416" i="4"/>
  <c r="AB416" i="4"/>
  <c r="P416" i="4"/>
  <c r="A616" i="4"/>
  <c r="AW416" i="4"/>
  <c r="AK416" i="4"/>
  <c r="Y416" i="4"/>
  <c r="M416" i="4"/>
  <c r="AT416" i="4"/>
  <c r="AH416" i="4"/>
  <c r="V416" i="4"/>
  <c r="J416" i="4"/>
  <c r="BE416" i="4"/>
  <c r="AS416" i="4"/>
  <c r="AG416" i="4"/>
  <c r="U416" i="4"/>
  <c r="I416" i="4"/>
  <c r="AV416" i="4"/>
  <c r="AA416" i="4"/>
  <c r="AU416" i="4"/>
  <c r="Z416" i="4"/>
  <c r="AR416" i="4"/>
  <c r="X416" i="4"/>
  <c r="AQ416" i="4"/>
  <c r="W416" i="4"/>
  <c r="AO416" i="4"/>
  <c r="T416" i="4"/>
  <c r="AM416" i="4"/>
  <c r="S416" i="4"/>
  <c r="AL416" i="4"/>
  <c r="Q416" i="4"/>
  <c r="BD416" i="4"/>
  <c r="AJ416" i="4"/>
  <c r="O416" i="4"/>
  <c r="BC416" i="4"/>
  <c r="AI416" i="4"/>
  <c r="N416" i="4"/>
  <c r="BA416" i="4"/>
  <c r="AF416" i="4"/>
  <c r="L416" i="4"/>
  <c r="AY416" i="4"/>
  <c r="AE416" i="4"/>
  <c r="K416" i="4"/>
  <c r="AX416" i="4"/>
  <c r="AC416" i="4"/>
  <c r="H416" i="4"/>
  <c r="AZ814" i="4"/>
  <c r="AN814" i="4"/>
  <c r="AB814" i="4"/>
  <c r="P814" i="4"/>
  <c r="BC814" i="4"/>
  <c r="AQ814" i="4"/>
  <c r="AE814" i="4"/>
  <c r="S814" i="4"/>
  <c r="BE814" i="4"/>
  <c r="AP814" i="4"/>
  <c r="AA814" i="4"/>
  <c r="M814" i="4"/>
  <c r="BD814" i="4"/>
  <c r="AO814" i="4"/>
  <c r="Z814" i="4"/>
  <c r="L814" i="4"/>
  <c r="BB814" i="4"/>
  <c r="AM814" i="4"/>
  <c r="Y814" i="4"/>
  <c r="K814" i="4"/>
  <c r="BA814" i="4"/>
  <c r="AL814" i="4"/>
  <c r="X814" i="4"/>
  <c r="J814" i="4"/>
  <c r="AY814" i="4"/>
  <c r="AK814" i="4"/>
  <c r="W814" i="4"/>
  <c r="I814" i="4"/>
  <c r="AX814" i="4"/>
  <c r="AJ814" i="4"/>
  <c r="V814" i="4"/>
  <c r="H814" i="4"/>
  <c r="AW814" i="4"/>
  <c r="AI814" i="4"/>
  <c r="U814" i="4"/>
  <c r="AV814" i="4"/>
  <c r="AH814" i="4"/>
  <c r="T814" i="4"/>
  <c r="AU814" i="4"/>
  <c r="AG814" i="4"/>
  <c r="R814" i="4"/>
  <c r="AT814" i="4"/>
  <c r="AF814" i="4"/>
  <c r="Q814" i="4"/>
  <c r="AS814" i="4"/>
  <c r="AD814" i="4"/>
  <c r="O814" i="4"/>
  <c r="AC814" i="4"/>
  <c r="N814" i="4"/>
  <c r="AR814" i="4"/>
  <c r="BE18" i="3"/>
  <c r="AS18" i="3"/>
  <c r="AG18" i="3"/>
  <c r="U18" i="3"/>
  <c r="I18" i="3"/>
  <c r="BD18" i="3"/>
  <c r="AR18" i="3"/>
  <c r="AF18" i="3"/>
  <c r="T18" i="3"/>
  <c r="H18" i="3"/>
  <c r="BC18" i="3"/>
  <c r="AQ18" i="3"/>
  <c r="AE18" i="3"/>
  <c r="S18" i="3"/>
  <c r="BA18" i="3"/>
  <c r="AO18" i="3"/>
  <c r="AC18" i="3"/>
  <c r="Q18" i="3"/>
  <c r="AZ18" i="3"/>
  <c r="AN18" i="3"/>
  <c r="AB18" i="3"/>
  <c r="P18" i="3"/>
  <c r="AY18" i="3"/>
  <c r="AM18" i="3"/>
  <c r="AA18" i="3"/>
  <c r="O18" i="3"/>
  <c r="AJ18" i="3"/>
  <c r="AX18" i="3"/>
  <c r="AL18" i="3"/>
  <c r="Z18" i="3"/>
  <c r="N18" i="3"/>
  <c r="AW18" i="3"/>
  <c r="AK18" i="3"/>
  <c r="Y18" i="3"/>
  <c r="X18" i="3"/>
  <c r="M18" i="3"/>
  <c r="AV18" i="3"/>
  <c r="L18" i="3"/>
  <c r="R18" i="3"/>
  <c r="K18" i="3"/>
  <c r="A19" i="3"/>
  <c r="J18" i="3"/>
  <c r="BB18" i="3"/>
  <c r="AU18" i="3"/>
  <c r="AT18" i="3"/>
  <c r="AP18" i="3"/>
  <c r="AI18" i="3"/>
  <c r="AH18" i="3"/>
  <c r="AD18" i="3"/>
  <c r="V18" i="3"/>
  <c r="W18" i="3"/>
  <c r="E17" i="3"/>
  <c r="E18" i="6" s="1"/>
  <c r="D17" i="3"/>
  <c r="D18" i="6" s="1"/>
  <c r="C17" i="3"/>
  <c r="C18" i="6" s="1"/>
  <c r="G17" i="3"/>
  <c r="G18" i="6" s="1"/>
  <c r="F17" i="3"/>
  <c r="F18" i="6" s="1"/>
  <c r="Z122" i="5"/>
  <c r="Y123" i="5"/>
  <c r="E16" i="4"/>
  <c r="N17" i="6" s="1"/>
  <c r="G16" i="4"/>
  <c r="P17" i="6" s="1"/>
  <c r="F16" i="4"/>
  <c r="O17" i="6" s="1"/>
  <c r="D16" i="4"/>
  <c r="M17" i="6" s="1"/>
  <c r="C16" i="4"/>
  <c r="L17" i="6" s="1"/>
  <c r="BC122" i="5"/>
  <c r="BB123" i="5"/>
  <c r="D217" i="4"/>
  <c r="M38" i="6" s="1"/>
  <c r="G217" i="4"/>
  <c r="P38" i="6" s="1"/>
  <c r="F217" i="4"/>
  <c r="O38" i="6" s="1"/>
  <c r="E217" i="4"/>
  <c r="N38" i="6" s="1"/>
  <c r="C217" i="4"/>
  <c r="L38" i="6" s="1"/>
  <c r="BB134" i="5"/>
  <c r="C145" i="5"/>
  <c r="C146" i="5" s="1"/>
  <c r="Y134" i="5"/>
  <c r="A814" i="3"/>
  <c r="AX614" i="3"/>
  <c r="AL614" i="3"/>
  <c r="Z614" i="3"/>
  <c r="N614" i="3"/>
  <c r="AW614" i="3"/>
  <c r="AK614" i="3"/>
  <c r="Y614" i="3"/>
  <c r="M614" i="3"/>
  <c r="BE614" i="3"/>
  <c r="AQ614" i="3"/>
  <c r="AC614" i="3"/>
  <c r="O614" i="3"/>
  <c r="BD614" i="3"/>
  <c r="AP614" i="3"/>
  <c r="AB614" i="3"/>
  <c r="L614" i="3"/>
  <c r="BC614" i="3"/>
  <c r="AO614" i="3"/>
  <c r="AA614" i="3"/>
  <c r="K614" i="3"/>
  <c r="BB614" i="3"/>
  <c r="AN614" i="3"/>
  <c r="X614" i="3"/>
  <c r="J614" i="3"/>
  <c r="BA614" i="3"/>
  <c r="AM614" i="3"/>
  <c r="W614" i="3"/>
  <c r="I614" i="3"/>
  <c r="AZ614" i="3"/>
  <c r="AJ614" i="3"/>
  <c r="V614" i="3"/>
  <c r="H614" i="3"/>
  <c r="AY614" i="3"/>
  <c r="AI614" i="3"/>
  <c r="U614" i="3"/>
  <c r="AV614" i="3"/>
  <c r="AH614" i="3"/>
  <c r="T614" i="3"/>
  <c r="AU614" i="3"/>
  <c r="AG614" i="3"/>
  <c r="S614" i="3"/>
  <c r="AS614" i="3"/>
  <c r="AE614" i="3"/>
  <c r="Q614" i="3"/>
  <c r="AT614" i="3"/>
  <c r="AR614" i="3"/>
  <c r="AF614" i="3"/>
  <c r="AD614" i="3"/>
  <c r="R614" i="3"/>
  <c r="P614" i="3"/>
  <c r="AZ415" i="3"/>
  <c r="AN415" i="3"/>
  <c r="AB415" i="3"/>
  <c r="P415" i="3"/>
  <c r="AY415" i="3"/>
  <c r="AM415" i="3"/>
  <c r="AA415" i="3"/>
  <c r="O415" i="3"/>
  <c r="AX415" i="3"/>
  <c r="AL415" i="3"/>
  <c r="Z415" i="3"/>
  <c r="N415" i="3"/>
  <c r="AW415" i="3"/>
  <c r="AK415" i="3"/>
  <c r="Y415" i="3"/>
  <c r="M415" i="3"/>
  <c r="AV415" i="3"/>
  <c r="AJ415" i="3"/>
  <c r="X415" i="3"/>
  <c r="L415" i="3"/>
  <c r="AU415" i="3"/>
  <c r="AI415" i="3"/>
  <c r="W415" i="3"/>
  <c r="K415" i="3"/>
  <c r="AT415" i="3"/>
  <c r="AH415" i="3"/>
  <c r="V415" i="3"/>
  <c r="J415" i="3"/>
  <c r="BE415" i="3"/>
  <c r="AS415" i="3"/>
  <c r="AG415" i="3"/>
  <c r="U415" i="3"/>
  <c r="I415" i="3"/>
  <c r="BD415" i="3"/>
  <c r="AR415" i="3"/>
  <c r="AF415" i="3"/>
  <c r="T415" i="3"/>
  <c r="H415" i="3"/>
  <c r="A615" i="3"/>
  <c r="R415" i="3"/>
  <c r="Q415" i="3"/>
  <c r="BC415" i="3"/>
  <c r="BB415" i="3"/>
  <c r="BA415" i="3"/>
  <c r="AQ415" i="3"/>
  <c r="AP415" i="3"/>
  <c r="AO415" i="3"/>
  <c r="AE415" i="3"/>
  <c r="AD415" i="3"/>
  <c r="AC415" i="3"/>
  <c r="S415" i="3"/>
  <c r="BB79" i="5"/>
  <c r="BC78" i="5"/>
  <c r="BC111" i="5"/>
  <c r="BB112" i="5"/>
  <c r="Z34" i="5"/>
  <c r="Y35" i="5"/>
  <c r="BC89" i="5"/>
  <c r="BB90" i="5"/>
  <c r="E812" i="3"/>
  <c r="E91" i="6" s="1"/>
  <c r="G812" i="3"/>
  <c r="G91" i="6" s="1"/>
  <c r="F812" i="3"/>
  <c r="F91" i="6" s="1"/>
  <c r="D812" i="3"/>
  <c r="D91" i="6" s="1"/>
  <c r="C812" i="3"/>
  <c r="C91" i="6" s="1"/>
  <c r="F216" i="3"/>
  <c r="F37" i="6" s="1"/>
  <c r="G216" i="3"/>
  <c r="G37" i="6" s="1"/>
  <c r="E216" i="3"/>
  <c r="E37" i="6" s="1"/>
  <c r="D216" i="3"/>
  <c r="D37" i="6" s="1"/>
  <c r="C216" i="3"/>
  <c r="C37" i="6" s="1"/>
  <c r="F415" i="4"/>
  <c r="O56" i="6" s="1"/>
  <c r="E415" i="4"/>
  <c r="N56" i="6" s="1"/>
  <c r="G415" i="4"/>
  <c r="P56" i="6" s="1"/>
  <c r="D415" i="4"/>
  <c r="M56" i="6" s="1"/>
  <c r="C415" i="4"/>
  <c r="L56" i="6" s="1"/>
  <c r="A417" i="4"/>
  <c r="AX218" i="4"/>
  <c r="AL218" i="4"/>
  <c r="Z218" i="4"/>
  <c r="N218" i="4"/>
  <c r="BD218" i="4"/>
  <c r="AR218" i="4"/>
  <c r="AF218" i="4"/>
  <c r="T218" i="4"/>
  <c r="H218" i="4"/>
  <c r="BA218" i="4"/>
  <c r="AM218" i="4"/>
  <c r="X218" i="4"/>
  <c r="J218" i="4"/>
  <c r="AZ218" i="4"/>
  <c r="AK218" i="4"/>
  <c r="W218" i="4"/>
  <c r="I218" i="4"/>
  <c r="AY218" i="4"/>
  <c r="AJ218" i="4"/>
  <c r="V218" i="4"/>
  <c r="AW218" i="4"/>
  <c r="AI218" i="4"/>
  <c r="U218" i="4"/>
  <c r="AV218" i="4"/>
  <c r="AH218" i="4"/>
  <c r="S218" i="4"/>
  <c r="AU218" i="4"/>
  <c r="AG218" i="4"/>
  <c r="R218" i="4"/>
  <c r="AT218" i="4"/>
  <c r="AE218" i="4"/>
  <c r="Q218" i="4"/>
  <c r="AS218" i="4"/>
  <c r="AD218" i="4"/>
  <c r="P218" i="4"/>
  <c r="A219" i="4"/>
  <c r="AQ218" i="4"/>
  <c r="AC218" i="4"/>
  <c r="O218" i="4"/>
  <c r="BE218" i="4"/>
  <c r="AP218" i="4"/>
  <c r="AB218" i="4"/>
  <c r="M218" i="4"/>
  <c r="BC218" i="4"/>
  <c r="AO218" i="4"/>
  <c r="AA218" i="4"/>
  <c r="L218" i="4"/>
  <c r="BB218" i="4"/>
  <c r="AN218" i="4"/>
  <c r="Y218" i="4"/>
  <c r="K218" i="4"/>
  <c r="BC100" i="5"/>
  <c r="BB101" i="5"/>
  <c r="Y90" i="5"/>
  <c r="Z89" i="5"/>
  <c r="Z67" i="5"/>
  <c r="Y68" i="5"/>
  <c r="Z100" i="5"/>
  <c r="Y101" i="5"/>
  <c r="G414" i="3"/>
  <c r="G55" i="6" s="1"/>
  <c r="F414" i="3"/>
  <c r="F55" i="6" s="1"/>
  <c r="E414" i="3"/>
  <c r="E55" i="6" s="1"/>
  <c r="D414" i="3"/>
  <c r="D55" i="6" s="1"/>
  <c r="C414" i="3"/>
  <c r="C55" i="6" s="1"/>
  <c r="Y69" i="5" l="1"/>
  <c r="Z68" i="5"/>
  <c r="G614" i="3"/>
  <c r="G74" i="6" s="1"/>
  <c r="F614" i="3"/>
  <c r="F74" i="6" s="1"/>
  <c r="E614" i="3"/>
  <c r="E74" i="6" s="1"/>
  <c r="C614" i="3"/>
  <c r="C74" i="6" s="1"/>
  <c r="D614" i="3"/>
  <c r="D74" i="6" s="1"/>
  <c r="Y124" i="5"/>
  <c r="Z123" i="5"/>
  <c r="G18" i="3"/>
  <c r="G19" i="6" s="1"/>
  <c r="E18" i="3"/>
  <c r="E19" i="6" s="1"/>
  <c r="D18" i="3"/>
  <c r="D19" i="6" s="1"/>
  <c r="C18" i="3"/>
  <c r="C19" i="6" s="1"/>
  <c r="F18" i="3"/>
  <c r="F19" i="6" s="1"/>
  <c r="F416" i="4"/>
  <c r="O57" i="6" s="1"/>
  <c r="D416" i="4"/>
  <c r="M57" i="6" s="1"/>
  <c r="G416" i="4"/>
  <c r="P57" i="6" s="1"/>
  <c r="E416" i="4"/>
  <c r="N57" i="6" s="1"/>
  <c r="C416" i="4"/>
  <c r="L57" i="6" s="1"/>
  <c r="D813" i="3"/>
  <c r="D92" i="6" s="1"/>
  <c r="G813" i="3"/>
  <c r="G92" i="6" s="1"/>
  <c r="F813" i="3"/>
  <c r="F92" i="6" s="1"/>
  <c r="E813" i="3"/>
  <c r="E92" i="6" s="1"/>
  <c r="C813" i="3"/>
  <c r="C92" i="6" s="1"/>
  <c r="Z90" i="5"/>
  <c r="Y91" i="5"/>
  <c r="BB80" i="5"/>
  <c r="BC79" i="5"/>
  <c r="A815" i="3"/>
  <c r="BB615" i="3"/>
  <c r="AP615" i="3"/>
  <c r="AD615" i="3"/>
  <c r="R615" i="3"/>
  <c r="BA615" i="3"/>
  <c r="AO615" i="3"/>
  <c r="AC615" i="3"/>
  <c r="Q615" i="3"/>
  <c r="AS615" i="3"/>
  <c r="AE615" i="3"/>
  <c r="O615" i="3"/>
  <c r="AR615" i="3"/>
  <c r="AB615" i="3"/>
  <c r="N615" i="3"/>
  <c r="BE615" i="3"/>
  <c r="AQ615" i="3"/>
  <c r="AA615" i="3"/>
  <c r="M615" i="3"/>
  <c r="BD615" i="3"/>
  <c r="AN615" i="3"/>
  <c r="Z615" i="3"/>
  <c r="L615" i="3"/>
  <c r="BC615" i="3"/>
  <c r="AM615" i="3"/>
  <c r="Y615" i="3"/>
  <c r="K615" i="3"/>
  <c r="AZ615" i="3"/>
  <c r="AL615" i="3"/>
  <c r="X615" i="3"/>
  <c r="J615" i="3"/>
  <c r="AY615" i="3"/>
  <c r="AK615" i="3"/>
  <c r="W615" i="3"/>
  <c r="I615" i="3"/>
  <c r="AX615" i="3"/>
  <c r="AJ615" i="3"/>
  <c r="V615" i="3"/>
  <c r="H615" i="3"/>
  <c r="AW615" i="3"/>
  <c r="AI615" i="3"/>
  <c r="U615" i="3"/>
  <c r="AU615" i="3"/>
  <c r="AG615" i="3"/>
  <c r="S615" i="3"/>
  <c r="AV615" i="3"/>
  <c r="AT615" i="3"/>
  <c r="AH615" i="3"/>
  <c r="AF615" i="3"/>
  <c r="T615" i="3"/>
  <c r="P615" i="3"/>
  <c r="D415" i="3"/>
  <c r="D56" i="6" s="1"/>
  <c r="C415" i="3"/>
  <c r="C56" i="6" s="1"/>
  <c r="G415" i="3"/>
  <c r="G56" i="6" s="1"/>
  <c r="F415" i="3"/>
  <c r="F56" i="6" s="1"/>
  <c r="E415" i="3"/>
  <c r="E56" i="6" s="1"/>
  <c r="D814" i="4"/>
  <c r="M93" i="6" s="1"/>
  <c r="G814" i="4"/>
  <c r="P93" i="6" s="1"/>
  <c r="F814" i="4"/>
  <c r="O93" i="6" s="1"/>
  <c r="E814" i="4"/>
  <c r="N93" i="6" s="1"/>
  <c r="C814" i="4"/>
  <c r="L93" i="6" s="1"/>
  <c r="BD416" i="3"/>
  <c r="AR416" i="3"/>
  <c r="AF416" i="3"/>
  <c r="T416" i="3"/>
  <c r="H416" i="3"/>
  <c r="A616" i="3"/>
  <c r="BC416" i="3"/>
  <c r="AQ416" i="3"/>
  <c r="AE416" i="3"/>
  <c r="S416" i="3"/>
  <c r="BB416" i="3"/>
  <c r="AP416" i="3"/>
  <c r="AD416" i="3"/>
  <c r="R416" i="3"/>
  <c r="BA416" i="3"/>
  <c r="AO416" i="3"/>
  <c r="AC416" i="3"/>
  <c r="Q416" i="3"/>
  <c r="AZ416" i="3"/>
  <c r="AN416" i="3"/>
  <c r="AB416" i="3"/>
  <c r="P416" i="3"/>
  <c r="AY416" i="3"/>
  <c r="AM416" i="3"/>
  <c r="AA416" i="3"/>
  <c r="O416" i="3"/>
  <c r="AX416" i="3"/>
  <c r="AL416" i="3"/>
  <c r="Z416" i="3"/>
  <c r="N416" i="3"/>
  <c r="AW416" i="3"/>
  <c r="AK416" i="3"/>
  <c r="Y416" i="3"/>
  <c r="M416" i="3"/>
  <c r="AV416" i="3"/>
  <c r="AJ416" i="3"/>
  <c r="X416" i="3"/>
  <c r="L416" i="3"/>
  <c r="J416" i="3"/>
  <c r="BE416" i="3"/>
  <c r="I416" i="3"/>
  <c r="AU416" i="3"/>
  <c r="AT416" i="3"/>
  <c r="AS416" i="3"/>
  <c r="AI416" i="3"/>
  <c r="AH416" i="3"/>
  <c r="AG416" i="3"/>
  <c r="W416" i="3"/>
  <c r="V416" i="3"/>
  <c r="U416" i="3"/>
  <c r="K416" i="3"/>
  <c r="BC123" i="5"/>
  <c r="BB124" i="5"/>
  <c r="AW19" i="3"/>
  <c r="AK19" i="3"/>
  <c r="Y19" i="3"/>
  <c r="M19" i="3"/>
  <c r="AV19" i="3"/>
  <c r="AJ19" i="3"/>
  <c r="X19" i="3"/>
  <c r="L19" i="3"/>
  <c r="AU19" i="3"/>
  <c r="AI19" i="3"/>
  <c r="W19" i="3"/>
  <c r="K19" i="3"/>
  <c r="BE19" i="3"/>
  <c r="AS19" i="3"/>
  <c r="AG19" i="3"/>
  <c r="U19" i="3"/>
  <c r="I19" i="3"/>
  <c r="BD19" i="3"/>
  <c r="AR19" i="3"/>
  <c r="AF19" i="3"/>
  <c r="T19" i="3"/>
  <c r="H19" i="3"/>
  <c r="BC19" i="3"/>
  <c r="AQ19" i="3"/>
  <c r="AE19" i="3"/>
  <c r="S19" i="3"/>
  <c r="BB19" i="3"/>
  <c r="AP19" i="3"/>
  <c r="AD19" i="3"/>
  <c r="R19" i="3"/>
  <c r="AO19" i="3"/>
  <c r="Q19" i="3"/>
  <c r="AB19" i="3"/>
  <c r="BA19" i="3"/>
  <c r="AC19" i="3"/>
  <c r="AN19" i="3"/>
  <c r="P19" i="3"/>
  <c r="AZ19" i="3"/>
  <c r="A20" i="3"/>
  <c r="J19" i="3"/>
  <c r="AY19" i="3"/>
  <c r="AX19" i="3"/>
  <c r="AT19" i="3"/>
  <c r="AM19" i="3"/>
  <c r="AL19" i="3"/>
  <c r="AH19" i="3"/>
  <c r="AA19" i="3"/>
  <c r="N19" i="3"/>
  <c r="Z19" i="3"/>
  <c r="V19" i="3"/>
  <c r="O19" i="3"/>
  <c r="BB69" i="5"/>
  <c r="BC68" i="5"/>
  <c r="A816" i="4"/>
  <c r="AU616" i="4"/>
  <c r="AI616" i="4"/>
  <c r="W616" i="4"/>
  <c r="K616" i="4"/>
  <c r="AT616" i="4"/>
  <c r="AG616" i="4"/>
  <c r="T616" i="4"/>
  <c r="AS616" i="4"/>
  <c r="AF616" i="4"/>
  <c r="S616" i="4"/>
  <c r="BE616" i="4"/>
  <c r="AR616" i="4"/>
  <c r="AE616" i="4"/>
  <c r="R616" i="4"/>
  <c r="BD616" i="4"/>
  <c r="AQ616" i="4"/>
  <c r="AD616" i="4"/>
  <c r="Q616" i="4"/>
  <c r="BC616" i="4"/>
  <c r="AP616" i="4"/>
  <c r="AC616" i="4"/>
  <c r="P616" i="4"/>
  <c r="BB616" i="4"/>
  <c r="AO616" i="4"/>
  <c r="AB616" i="4"/>
  <c r="O616" i="4"/>
  <c r="BA616" i="4"/>
  <c r="AN616" i="4"/>
  <c r="AA616" i="4"/>
  <c r="N616" i="4"/>
  <c r="AZ616" i="4"/>
  <c r="AM616" i="4"/>
  <c r="Z616" i="4"/>
  <c r="M616" i="4"/>
  <c r="AY616" i="4"/>
  <c r="AL616" i="4"/>
  <c r="Y616" i="4"/>
  <c r="L616" i="4"/>
  <c r="AX616" i="4"/>
  <c r="AK616" i="4"/>
  <c r="X616" i="4"/>
  <c r="J616" i="4"/>
  <c r="AW616" i="4"/>
  <c r="AJ616" i="4"/>
  <c r="V616" i="4"/>
  <c r="I616" i="4"/>
  <c r="AV616" i="4"/>
  <c r="AH616" i="4"/>
  <c r="U616" i="4"/>
  <c r="H616" i="4"/>
  <c r="BC57" i="5"/>
  <c r="BB58" i="5"/>
  <c r="C217" i="3"/>
  <c r="C38" i="6" s="1"/>
  <c r="G217" i="3"/>
  <c r="G38" i="6" s="1"/>
  <c r="F217" i="3"/>
  <c r="F38" i="6" s="1"/>
  <c r="E217" i="3"/>
  <c r="E38" i="6" s="1"/>
  <c r="D217" i="3"/>
  <c r="D38" i="6" s="1"/>
  <c r="A418" i="4"/>
  <c r="BB219" i="4"/>
  <c r="AP219" i="4"/>
  <c r="AD219" i="4"/>
  <c r="R219" i="4"/>
  <c r="AV219" i="4"/>
  <c r="AJ219" i="4"/>
  <c r="X219" i="4"/>
  <c r="L219" i="4"/>
  <c r="BC219" i="4"/>
  <c r="AN219" i="4"/>
  <c r="Z219" i="4"/>
  <c r="K219" i="4"/>
  <c r="BA219" i="4"/>
  <c r="AM219" i="4"/>
  <c r="Y219" i="4"/>
  <c r="J219" i="4"/>
  <c r="AZ219" i="4"/>
  <c r="AL219" i="4"/>
  <c r="W219" i="4"/>
  <c r="I219" i="4"/>
  <c r="AY219" i="4"/>
  <c r="AK219" i="4"/>
  <c r="V219" i="4"/>
  <c r="H219" i="4"/>
  <c r="AX219" i="4"/>
  <c r="AI219" i="4"/>
  <c r="U219" i="4"/>
  <c r="AW219" i="4"/>
  <c r="AH219" i="4"/>
  <c r="T219" i="4"/>
  <c r="AU219" i="4"/>
  <c r="AG219" i="4"/>
  <c r="S219" i="4"/>
  <c r="AT219" i="4"/>
  <c r="AF219" i="4"/>
  <c r="Q219" i="4"/>
  <c r="AS219" i="4"/>
  <c r="AE219" i="4"/>
  <c r="P219" i="4"/>
  <c r="A220" i="4"/>
  <c r="AR219" i="4"/>
  <c r="AC219" i="4"/>
  <c r="O219" i="4"/>
  <c r="BE219" i="4"/>
  <c r="AQ219" i="4"/>
  <c r="AB219" i="4"/>
  <c r="N219" i="4"/>
  <c r="BD219" i="4"/>
  <c r="AO219" i="4"/>
  <c r="AA219" i="4"/>
  <c r="M219" i="4"/>
  <c r="A617" i="4"/>
  <c r="AT417" i="4"/>
  <c r="AH417" i="4"/>
  <c r="V417" i="4"/>
  <c r="J417" i="4"/>
  <c r="BD417" i="4"/>
  <c r="AR417" i="4"/>
  <c r="AF417" i="4"/>
  <c r="T417" i="4"/>
  <c r="H417" i="4"/>
  <c r="BA417" i="4"/>
  <c r="AO417" i="4"/>
  <c r="AC417" i="4"/>
  <c r="Q417" i="4"/>
  <c r="AX417" i="4"/>
  <c r="AL417" i="4"/>
  <c r="Z417" i="4"/>
  <c r="N417" i="4"/>
  <c r="AW417" i="4"/>
  <c r="AK417" i="4"/>
  <c r="Y417" i="4"/>
  <c r="M417" i="4"/>
  <c r="BB417" i="4"/>
  <c r="AG417" i="4"/>
  <c r="L417" i="4"/>
  <c r="AZ417" i="4"/>
  <c r="AE417" i="4"/>
  <c r="K417" i="4"/>
  <c r="AY417" i="4"/>
  <c r="AD417" i="4"/>
  <c r="I417" i="4"/>
  <c r="AV417" i="4"/>
  <c r="AB417" i="4"/>
  <c r="AU417" i="4"/>
  <c r="AA417" i="4"/>
  <c r="AS417" i="4"/>
  <c r="X417" i="4"/>
  <c r="AQ417" i="4"/>
  <c r="W417" i="4"/>
  <c r="AP417" i="4"/>
  <c r="U417" i="4"/>
  <c r="AN417" i="4"/>
  <c r="S417" i="4"/>
  <c r="AM417" i="4"/>
  <c r="R417" i="4"/>
  <c r="BE417" i="4"/>
  <c r="AJ417" i="4"/>
  <c r="P417" i="4"/>
  <c r="O417" i="4"/>
  <c r="BC417" i="4"/>
  <c r="AI417" i="4"/>
  <c r="BC90" i="5"/>
  <c r="BB91" i="5"/>
  <c r="AW18" i="4"/>
  <c r="AK18" i="4"/>
  <c r="Y18" i="4"/>
  <c r="M18" i="4"/>
  <c r="AZ18" i="4"/>
  <c r="AM18" i="4"/>
  <c r="Z18" i="4"/>
  <c r="L18" i="4"/>
  <c r="AY18" i="4"/>
  <c r="AL18" i="4"/>
  <c r="X18" i="4"/>
  <c r="K18" i="4"/>
  <c r="AU18" i="4"/>
  <c r="AH18" i="4"/>
  <c r="U18" i="4"/>
  <c r="H18" i="4"/>
  <c r="AT18" i="4"/>
  <c r="AG18" i="4"/>
  <c r="T18" i="4"/>
  <c r="A19" i="4"/>
  <c r="AS18" i="4"/>
  <c r="AF18" i="4"/>
  <c r="S18" i="4"/>
  <c r="BB18" i="4"/>
  <c r="AO18" i="4"/>
  <c r="AB18" i="4"/>
  <c r="O18" i="4"/>
  <c r="AN18" i="4"/>
  <c r="N18" i="4"/>
  <c r="AJ18" i="4"/>
  <c r="J18" i="4"/>
  <c r="AI18" i="4"/>
  <c r="I18" i="4"/>
  <c r="BE18" i="4"/>
  <c r="AE18" i="4"/>
  <c r="BD18" i="4"/>
  <c r="AD18" i="4"/>
  <c r="BC18" i="4"/>
  <c r="AC18" i="4"/>
  <c r="BA18" i="4"/>
  <c r="AA18" i="4"/>
  <c r="AX18" i="4"/>
  <c r="W18" i="4"/>
  <c r="AV18" i="4"/>
  <c r="V18" i="4"/>
  <c r="AR18" i="4"/>
  <c r="R18" i="4"/>
  <c r="AP18" i="4"/>
  <c r="Q18" i="4"/>
  <c r="P18" i="4"/>
  <c r="AQ18" i="4"/>
  <c r="AX218" i="3"/>
  <c r="AL218" i="3"/>
  <c r="Z218" i="3"/>
  <c r="N218" i="3"/>
  <c r="A417" i="3"/>
  <c r="AZ218" i="3"/>
  <c r="AM218" i="3"/>
  <c r="Y218" i="3"/>
  <c r="L218" i="3"/>
  <c r="AY218" i="3"/>
  <c r="AK218" i="3"/>
  <c r="X218" i="3"/>
  <c r="K218" i="3"/>
  <c r="AW218" i="3"/>
  <c r="AJ218" i="3"/>
  <c r="W218" i="3"/>
  <c r="J218" i="3"/>
  <c r="AV218" i="3"/>
  <c r="AI218" i="3"/>
  <c r="V218" i="3"/>
  <c r="I218" i="3"/>
  <c r="AU218" i="3"/>
  <c r="AH218" i="3"/>
  <c r="U218" i="3"/>
  <c r="H218" i="3"/>
  <c r="AT218" i="3"/>
  <c r="AG218" i="3"/>
  <c r="T218" i="3"/>
  <c r="A219" i="3"/>
  <c r="AS218" i="3"/>
  <c r="AF218" i="3"/>
  <c r="S218" i="3"/>
  <c r="BE218" i="3"/>
  <c r="AR218" i="3"/>
  <c r="AE218" i="3"/>
  <c r="R218" i="3"/>
  <c r="BD218" i="3"/>
  <c r="AQ218" i="3"/>
  <c r="AD218" i="3"/>
  <c r="Q218" i="3"/>
  <c r="BC218" i="3"/>
  <c r="AP218" i="3"/>
  <c r="AC218" i="3"/>
  <c r="P218" i="3"/>
  <c r="AN218" i="3"/>
  <c r="AB218" i="3"/>
  <c r="AA218" i="3"/>
  <c r="O218" i="3"/>
  <c r="M218" i="3"/>
  <c r="BB218" i="3"/>
  <c r="AO218" i="3"/>
  <c r="BA218" i="3"/>
  <c r="BC814" i="3"/>
  <c r="AQ814" i="3"/>
  <c r="AE814" i="3"/>
  <c r="S814" i="3"/>
  <c r="AZ814" i="3"/>
  <c r="AM814" i="3"/>
  <c r="Z814" i="3"/>
  <c r="M814" i="3"/>
  <c r="AU814" i="3"/>
  <c r="AH814" i="3"/>
  <c r="U814" i="3"/>
  <c r="H814" i="3"/>
  <c r="AX814" i="3"/>
  <c r="AI814" i="3"/>
  <c r="R814" i="3"/>
  <c r="AW814" i="3"/>
  <c r="AG814" i="3"/>
  <c r="Q814" i="3"/>
  <c r="AV814" i="3"/>
  <c r="AF814" i="3"/>
  <c r="P814" i="3"/>
  <c r="AT814" i="3"/>
  <c r="AD814" i="3"/>
  <c r="O814" i="3"/>
  <c r="AS814" i="3"/>
  <c r="AC814" i="3"/>
  <c r="N814" i="3"/>
  <c r="AR814" i="3"/>
  <c r="AB814" i="3"/>
  <c r="L814" i="3"/>
  <c r="AP814" i="3"/>
  <c r="AA814" i="3"/>
  <c r="K814" i="3"/>
  <c r="BE814" i="3"/>
  <c r="AO814" i="3"/>
  <c r="Y814" i="3"/>
  <c r="J814" i="3"/>
  <c r="BD814" i="3"/>
  <c r="AN814" i="3"/>
  <c r="X814" i="3"/>
  <c r="I814" i="3"/>
  <c r="BB814" i="3"/>
  <c r="AL814" i="3"/>
  <c r="W814" i="3"/>
  <c r="BA814" i="3"/>
  <c r="AK814" i="3"/>
  <c r="V814" i="3"/>
  <c r="AY814" i="3"/>
  <c r="AJ814" i="3"/>
  <c r="T814" i="3"/>
  <c r="C17" i="4"/>
  <c r="L18" i="6" s="1"/>
  <c r="E17" i="4"/>
  <c r="N18" i="6" s="1"/>
  <c r="G17" i="4"/>
  <c r="P18" i="6" s="1"/>
  <c r="F17" i="4"/>
  <c r="O18" i="6" s="1"/>
  <c r="D17" i="4"/>
  <c r="M18" i="6" s="1"/>
  <c r="Z57" i="5"/>
  <c r="Y58" i="5"/>
  <c r="BC46" i="5"/>
  <c r="BB47" i="5"/>
  <c r="Z35" i="5"/>
  <c r="Y36" i="5"/>
  <c r="Z134" i="5"/>
  <c r="Y135" i="5"/>
  <c r="Z112" i="5"/>
  <c r="Y113" i="5"/>
  <c r="BB102" i="5"/>
  <c r="BC101" i="5"/>
  <c r="Z101" i="5"/>
  <c r="Y102" i="5"/>
  <c r="G218" i="4"/>
  <c r="P39" i="6" s="1"/>
  <c r="F218" i="4"/>
  <c r="O39" i="6" s="1"/>
  <c r="E218" i="4"/>
  <c r="N39" i="6" s="1"/>
  <c r="D218" i="4"/>
  <c r="M39" i="6" s="1"/>
  <c r="C218" i="4"/>
  <c r="L39" i="6" s="1"/>
  <c r="BB146" i="5"/>
  <c r="C157" i="5"/>
  <c r="C158" i="5" s="1"/>
  <c r="Y146" i="5"/>
  <c r="G615" i="4"/>
  <c r="P75" i="6" s="1"/>
  <c r="F615" i="4"/>
  <c r="O75" i="6" s="1"/>
  <c r="E615" i="4"/>
  <c r="N75" i="6" s="1"/>
  <c r="D615" i="4"/>
  <c r="M75" i="6" s="1"/>
  <c r="C615" i="4"/>
  <c r="L75" i="6" s="1"/>
  <c r="Z46" i="5"/>
  <c r="Y47" i="5"/>
  <c r="BC35" i="5"/>
  <c r="BB36" i="5"/>
  <c r="BC112" i="5"/>
  <c r="BB113" i="5"/>
  <c r="BC134" i="5"/>
  <c r="BB135" i="5"/>
  <c r="BD815" i="4"/>
  <c r="AR815" i="4"/>
  <c r="AF815" i="4"/>
  <c r="T815" i="4"/>
  <c r="H815" i="4"/>
  <c r="AU815" i="4"/>
  <c r="AI815" i="4"/>
  <c r="W815" i="4"/>
  <c r="K815" i="4"/>
  <c r="AQ815" i="4"/>
  <c r="AC815" i="4"/>
  <c r="O815" i="4"/>
  <c r="BE815" i="4"/>
  <c r="AP815" i="4"/>
  <c r="AB815" i="4"/>
  <c r="N815" i="4"/>
  <c r="BC815" i="4"/>
  <c r="AO815" i="4"/>
  <c r="AA815" i="4"/>
  <c r="M815" i="4"/>
  <c r="BB815" i="4"/>
  <c r="AN815" i="4"/>
  <c r="Z815" i="4"/>
  <c r="L815" i="4"/>
  <c r="BA815" i="4"/>
  <c r="AM815" i="4"/>
  <c r="Y815" i="4"/>
  <c r="J815" i="4"/>
  <c r="AZ815" i="4"/>
  <c r="AL815" i="4"/>
  <c r="X815" i="4"/>
  <c r="I815" i="4"/>
  <c r="AY815" i="4"/>
  <c r="AK815" i="4"/>
  <c r="V815" i="4"/>
  <c r="AX815" i="4"/>
  <c r="AJ815" i="4"/>
  <c r="U815" i="4"/>
  <c r="AW815" i="4"/>
  <c r="AH815" i="4"/>
  <c r="S815" i="4"/>
  <c r="AV815" i="4"/>
  <c r="AG815" i="4"/>
  <c r="R815" i="4"/>
  <c r="AT815" i="4"/>
  <c r="AE815" i="4"/>
  <c r="Q815" i="4"/>
  <c r="AS815" i="4"/>
  <c r="AD815" i="4"/>
  <c r="P815" i="4"/>
  <c r="Z79" i="5"/>
  <c r="Y80" i="5"/>
  <c r="BC24" i="5"/>
  <c r="BB25" i="5"/>
  <c r="BC25" i="5" s="1"/>
  <c r="G815" i="4" l="1"/>
  <c r="P94" i="6" s="1"/>
  <c r="F815" i="4"/>
  <c r="O94" i="6" s="1"/>
  <c r="E815" i="4"/>
  <c r="N94" i="6" s="1"/>
  <c r="D815" i="4"/>
  <c r="M94" i="6" s="1"/>
  <c r="C815" i="4"/>
  <c r="L94" i="6" s="1"/>
  <c r="F615" i="3"/>
  <c r="F75" i="6" s="1"/>
  <c r="E615" i="3"/>
  <c r="E75" i="6" s="1"/>
  <c r="G615" i="3"/>
  <c r="G75" i="6" s="1"/>
  <c r="C615" i="3"/>
  <c r="C75" i="6" s="1"/>
  <c r="D615" i="3"/>
  <c r="D75" i="6" s="1"/>
  <c r="Z80" i="5"/>
  <c r="Y81" i="5"/>
  <c r="Z36" i="5"/>
  <c r="Y37" i="5"/>
  <c r="Z37" i="5" s="1"/>
  <c r="A418" i="3"/>
  <c r="BB219" i="3"/>
  <c r="AP219" i="3"/>
  <c r="AD219" i="3"/>
  <c r="R219" i="3"/>
  <c r="BA219" i="3"/>
  <c r="AO219" i="3"/>
  <c r="AW219" i="3"/>
  <c r="AI219" i="3"/>
  <c r="V219" i="3"/>
  <c r="I219" i="3"/>
  <c r="AV219" i="3"/>
  <c r="AH219" i="3"/>
  <c r="U219" i="3"/>
  <c r="H219" i="3"/>
  <c r="AU219" i="3"/>
  <c r="AG219" i="3"/>
  <c r="T219" i="3"/>
  <c r="AT219" i="3"/>
  <c r="AF219" i="3"/>
  <c r="S219" i="3"/>
  <c r="AS219" i="3"/>
  <c r="AE219" i="3"/>
  <c r="Q219" i="3"/>
  <c r="A220" i="3"/>
  <c r="AR219" i="3"/>
  <c r="AC219" i="3"/>
  <c r="P219" i="3"/>
  <c r="BE219" i="3"/>
  <c r="AQ219" i="3"/>
  <c r="AB219" i="3"/>
  <c r="O219" i="3"/>
  <c r="BD219" i="3"/>
  <c r="AN219" i="3"/>
  <c r="AA219" i="3"/>
  <c r="N219" i="3"/>
  <c r="BC219" i="3"/>
  <c r="AM219" i="3"/>
  <c r="Z219" i="3"/>
  <c r="M219" i="3"/>
  <c r="AZ219" i="3"/>
  <c r="AL219" i="3"/>
  <c r="Y219" i="3"/>
  <c r="L219" i="3"/>
  <c r="AY219" i="3"/>
  <c r="AX219" i="3"/>
  <c r="AK219" i="3"/>
  <c r="AJ219" i="3"/>
  <c r="X219" i="3"/>
  <c r="W219" i="3"/>
  <c r="K219" i="3"/>
  <c r="J219" i="3"/>
  <c r="A617" i="3"/>
  <c r="AV417" i="3"/>
  <c r="AJ417" i="3"/>
  <c r="X417" i="3"/>
  <c r="L417" i="3"/>
  <c r="AU417" i="3"/>
  <c r="AI417" i="3"/>
  <c r="W417" i="3"/>
  <c r="K417" i="3"/>
  <c r="AT417" i="3"/>
  <c r="AH417" i="3"/>
  <c r="V417" i="3"/>
  <c r="J417" i="3"/>
  <c r="BE417" i="3"/>
  <c r="AS417" i="3"/>
  <c r="AG417" i="3"/>
  <c r="U417" i="3"/>
  <c r="I417" i="3"/>
  <c r="BD417" i="3"/>
  <c r="AR417" i="3"/>
  <c r="AF417" i="3"/>
  <c r="T417" i="3"/>
  <c r="H417" i="3"/>
  <c r="BC417" i="3"/>
  <c r="AQ417" i="3"/>
  <c r="AE417" i="3"/>
  <c r="S417" i="3"/>
  <c r="BB417" i="3"/>
  <c r="AP417" i="3"/>
  <c r="AD417" i="3"/>
  <c r="R417" i="3"/>
  <c r="BA417" i="3"/>
  <c r="AO417" i="3"/>
  <c r="AC417" i="3"/>
  <c r="Q417" i="3"/>
  <c r="AZ417" i="3"/>
  <c r="AN417" i="3"/>
  <c r="AB417" i="3"/>
  <c r="P417" i="3"/>
  <c r="AX417" i="3"/>
  <c r="AW417" i="3"/>
  <c r="AM417" i="3"/>
  <c r="AL417" i="3"/>
  <c r="AK417" i="3"/>
  <c r="AA417" i="3"/>
  <c r="Z417" i="3"/>
  <c r="Y417" i="3"/>
  <c r="O417" i="3"/>
  <c r="N417" i="3"/>
  <c r="AY417" i="3"/>
  <c r="M417" i="3"/>
  <c r="BA19" i="4"/>
  <c r="AO19" i="4"/>
  <c r="AC19" i="4"/>
  <c r="Q19" i="4"/>
  <c r="AV19" i="4"/>
  <c r="AI19" i="4"/>
  <c r="V19" i="4"/>
  <c r="I19" i="4"/>
  <c r="AU19" i="4"/>
  <c r="AH19" i="4"/>
  <c r="U19" i="4"/>
  <c r="H19" i="4"/>
  <c r="BE19" i="4"/>
  <c r="AR19" i="4"/>
  <c r="AE19" i="4"/>
  <c r="R19" i="4"/>
  <c r="BD19" i="4"/>
  <c r="AQ19" i="4"/>
  <c r="AD19" i="4"/>
  <c r="P19" i="4"/>
  <c r="BC19" i="4"/>
  <c r="AP19" i="4"/>
  <c r="AB19" i="4"/>
  <c r="O19" i="4"/>
  <c r="AX19" i="4"/>
  <c r="AK19" i="4"/>
  <c r="X19" i="4"/>
  <c r="K19" i="4"/>
  <c r="AJ19" i="4"/>
  <c r="J19" i="4"/>
  <c r="AG19" i="4"/>
  <c r="A20" i="4"/>
  <c r="AF19" i="4"/>
  <c r="BB19" i="4"/>
  <c r="AA19" i="4"/>
  <c r="AZ19" i="4"/>
  <c r="Z19" i="4"/>
  <c r="AY19" i="4"/>
  <c r="Y19" i="4"/>
  <c r="AW19" i="4"/>
  <c r="W19" i="4"/>
  <c r="AT19" i="4"/>
  <c r="T19" i="4"/>
  <c r="AS19" i="4"/>
  <c r="S19" i="4"/>
  <c r="AN19" i="4"/>
  <c r="N19" i="4"/>
  <c r="AM19" i="4"/>
  <c r="AL19" i="4"/>
  <c r="M19" i="4"/>
  <c r="L19" i="4"/>
  <c r="AY617" i="4"/>
  <c r="AM617" i="4"/>
  <c r="AA617" i="4"/>
  <c r="O617" i="4"/>
  <c r="A817" i="4"/>
  <c r="BD617" i="4"/>
  <c r="AQ617" i="4"/>
  <c r="AD617" i="4"/>
  <c r="Q617" i="4"/>
  <c r="BC617" i="4"/>
  <c r="AP617" i="4"/>
  <c r="AC617" i="4"/>
  <c r="P617" i="4"/>
  <c r="BB617" i="4"/>
  <c r="AO617" i="4"/>
  <c r="AB617" i="4"/>
  <c r="N617" i="4"/>
  <c r="BA617" i="4"/>
  <c r="AN617" i="4"/>
  <c r="Z617" i="4"/>
  <c r="M617" i="4"/>
  <c r="AZ617" i="4"/>
  <c r="AL617" i="4"/>
  <c r="Y617" i="4"/>
  <c r="L617" i="4"/>
  <c r="AX617" i="4"/>
  <c r="AK617" i="4"/>
  <c r="X617" i="4"/>
  <c r="K617" i="4"/>
  <c r="AW617" i="4"/>
  <c r="AJ617" i="4"/>
  <c r="W617" i="4"/>
  <c r="J617" i="4"/>
  <c r="AV617" i="4"/>
  <c r="AI617" i="4"/>
  <c r="V617" i="4"/>
  <c r="I617" i="4"/>
  <c r="AU617" i="4"/>
  <c r="AH617" i="4"/>
  <c r="U617" i="4"/>
  <c r="H617" i="4"/>
  <c r="AT617" i="4"/>
  <c r="AG617" i="4"/>
  <c r="T617" i="4"/>
  <c r="AS617" i="4"/>
  <c r="AF617" i="4"/>
  <c r="S617" i="4"/>
  <c r="BE617" i="4"/>
  <c r="AR617" i="4"/>
  <c r="AE617" i="4"/>
  <c r="R617" i="4"/>
  <c r="A419" i="4"/>
  <c r="AT220" i="4"/>
  <c r="AH220" i="4"/>
  <c r="V220" i="4"/>
  <c r="J220" i="4"/>
  <c r="AZ220" i="4"/>
  <c r="AN220" i="4"/>
  <c r="AB220" i="4"/>
  <c r="P220" i="4"/>
  <c r="BD220" i="4"/>
  <c r="AP220" i="4"/>
  <c r="AA220" i="4"/>
  <c r="M220" i="4"/>
  <c r="BC220" i="4"/>
  <c r="AO220" i="4"/>
  <c r="Z220" i="4"/>
  <c r="L220" i="4"/>
  <c r="BB220" i="4"/>
  <c r="AM220" i="4"/>
  <c r="Y220" i="4"/>
  <c r="K220" i="4"/>
  <c r="BA220" i="4"/>
  <c r="AL220" i="4"/>
  <c r="X220" i="4"/>
  <c r="I220" i="4"/>
  <c r="AY220" i="4"/>
  <c r="AK220" i="4"/>
  <c r="W220" i="4"/>
  <c r="H220" i="4"/>
  <c r="AX220" i="4"/>
  <c r="AJ220" i="4"/>
  <c r="U220" i="4"/>
  <c r="AW220" i="4"/>
  <c r="AI220" i="4"/>
  <c r="T220" i="4"/>
  <c r="AV220" i="4"/>
  <c r="AG220" i="4"/>
  <c r="S220" i="4"/>
  <c r="AU220" i="4"/>
  <c r="AF220" i="4"/>
  <c r="R220" i="4"/>
  <c r="AS220" i="4"/>
  <c r="AE220" i="4"/>
  <c r="Q220" i="4"/>
  <c r="AR220" i="4"/>
  <c r="AD220" i="4"/>
  <c r="O220" i="4"/>
  <c r="AQ220" i="4"/>
  <c r="AC220" i="4"/>
  <c r="N220" i="4"/>
  <c r="BE220" i="4"/>
  <c r="G616" i="4"/>
  <c r="P76" i="6" s="1"/>
  <c r="F616" i="4"/>
  <c r="O76" i="6" s="1"/>
  <c r="E616" i="4"/>
  <c r="N76" i="6" s="1"/>
  <c r="D616" i="4"/>
  <c r="M76" i="6" s="1"/>
  <c r="C616" i="4"/>
  <c r="L76" i="6" s="1"/>
  <c r="AU815" i="3"/>
  <c r="AI815" i="3"/>
  <c r="W815" i="3"/>
  <c r="K815" i="3"/>
  <c r="AW815" i="3"/>
  <c r="AJ815" i="3"/>
  <c r="V815" i="3"/>
  <c r="I815" i="3"/>
  <c r="BD815" i="3"/>
  <c r="AQ815" i="3"/>
  <c r="AD815" i="3"/>
  <c r="Q815" i="3"/>
  <c r="BE815" i="3"/>
  <c r="AO815" i="3"/>
  <c r="Z815" i="3"/>
  <c r="J815" i="3"/>
  <c r="BC815" i="3"/>
  <c r="AN815" i="3"/>
  <c r="Y815" i="3"/>
  <c r="H815" i="3"/>
  <c r="BB815" i="3"/>
  <c r="AM815" i="3"/>
  <c r="X815" i="3"/>
  <c r="BA815" i="3"/>
  <c r="AL815" i="3"/>
  <c r="U815" i="3"/>
  <c r="AZ815" i="3"/>
  <c r="AK815" i="3"/>
  <c r="T815" i="3"/>
  <c r="AY815" i="3"/>
  <c r="AH815" i="3"/>
  <c r="S815" i="3"/>
  <c r="AX815" i="3"/>
  <c r="AG815" i="3"/>
  <c r="R815" i="3"/>
  <c r="AV815" i="3"/>
  <c r="AF815" i="3"/>
  <c r="P815" i="3"/>
  <c r="AT815" i="3"/>
  <c r="AE815" i="3"/>
  <c r="O815" i="3"/>
  <c r="AS815" i="3"/>
  <c r="AC815" i="3"/>
  <c r="N815" i="3"/>
  <c r="AR815" i="3"/>
  <c r="AB815" i="3"/>
  <c r="M815" i="3"/>
  <c r="AP815" i="3"/>
  <c r="AA815" i="3"/>
  <c r="L815" i="3"/>
  <c r="BB48" i="5"/>
  <c r="BC47" i="5"/>
  <c r="AV816" i="4"/>
  <c r="AJ816" i="4"/>
  <c r="X816" i="4"/>
  <c r="L816" i="4"/>
  <c r="AY816" i="4"/>
  <c r="AM816" i="4"/>
  <c r="AA816" i="4"/>
  <c r="O816" i="4"/>
  <c r="AS816" i="4"/>
  <c r="AE816" i="4"/>
  <c r="Q816" i="4"/>
  <c r="AR816" i="4"/>
  <c r="AD816" i="4"/>
  <c r="P816" i="4"/>
  <c r="BE816" i="4"/>
  <c r="AQ816" i="4"/>
  <c r="AC816" i="4"/>
  <c r="N816" i="4"/>
  <c r="BD816" i="4"/>
  <c r="AP816" i="4"/>
  <c r="AB816" i="4"/>
  <c r="M816" i="4"/>
  <c r="BC816" i="4"/>
  <c r="AO816" i="4"/>
  <c r="Z816" i="4"/>
  <c r="K816" i="4"/>
  <c r="BB816" i="4"/>
  <c r="AN816" i="4"/>
  <c r="Y816" i="4"/>
  <c r="J816" i="4"/>
  <c r="BA816" i="4"/>
  <c r="AL816" i="4"/>
  <c r="W816" i="4"/>
  <c r="I816" i="4"/>
  <c r="AZ816" i="4"/>
  <c r="AK816" i="4"/>
  <c r="V816" i="4"/>
  <c r="H816" i="4"/>
  <c r="AX816" i="4"/>
  <c r="AI816" i="4"/>
  <c r="U816" i="4"/>
  <c r="AW816" i="4"/>
  <c r="AH816" i="4"/>
  <c r="T816" i="4"/>
  <c r="AU816" i="4"/>
  <c r="AG816" i="4"/>
  <c r="S816" i="4"/>
  <c r="AT816" i="4"/>
  <c r="AF816" i="4"/>
  <c r="R816" i="4"/>
  <c r="E417" i="4"/>
  <c r="N58" i="6" s="1"/>
  <c r="G417" i="4"/>
  <c r="P58" i="6" s="1"/>
  <c r="F417" i="4"/>
  <c r="O58" i="6" s="1"/>
  <c r="D417" i="4"/>
  <c r="M58" i="6" s="1"/>
  <c r="C417" i="4"/>
  <c r="L58" i="6" s="1"/>
  <c r="BC80" i="5"/>
  <c r="BB81" i="5"/>
  <c r="BC135" i="5"/>
  <c r="BB136" i="5"/>
  <c r="Z58" i="5"/>
  <c r="Y59" i="5"/>
  <c r="G218" i="3"/>
  <c r="G39" i="6" s="1"/>
  <c r="F218" i="3"/>
  <c r="F39" i="6" s="1"/>
  <c r="E218" i="3"/>
  <c r="E39" i="6" s="1"/>
  <c r="D218" i="3"/>
  <c r="D39" i="6" s="1"/>
  <c r="C218" i="3"/>
  <c r="C39" i="6" s="1"/>
  <c r="G18" i="4"/>
  <c r="P19" i="6" s="1"/>
  <c r="F18" i="4"/>
  <c r="O19" i="6" s="1"/>
  <c r="E18" i="4"/>
  <c r="N19" i="6" s="1"/>
  <c r="D18" i="4"/>
  <c r="M19" i="6" s="1"/>
  <c r="C18" i="4"/>
  <c r="L19" i="6" s="1"/>
  <c r="F219" i="4"/>
  <c r="O40" i="6" s="1"/>
  <c r="G219" i="4"/>
  <c r="P40" i="6" s="1"/>
  <c r="E219" i="4"/>
  <c r="N40" i="6" s="1"/>
  <c r="D219" i="4"/>
  <c r="M40" i="6" s="1"/>
  <c r="C219" i="4"/>
  <c r="L40" i="6" s="1"/>
  <c r="AX418" i="4"/>
  <c r="AL418" i="4"/>
  <c r="Z418" i="4"/>
  <c r="N418" i="4"/>
  <c r="AV418" i="4"/>
  <c r="AJ418" i="4"/>
  <c r="X418" i="4"/>
  <c r="L418" i="4"/>
  <c r="BE418" i="4"/>
  <c r="AS418" i="4"/>
  <c r="AG418" i="4"/>
  <c r="U418" i="4"/>
  <c r="I418" i="4"/>
  <c r="BB418" i="4"/>
  <c r="AP418" i="4"/>
  <c r="AD418" i="4"/>
  <c r="R418" i="4"/>
  <c r="A618" i="4"/>
  <c r="BA418" i="4"/>
  <c r="AO418" i="4"/>
  <c r="AC418" i="4"/>
  <c r="Q418" i="4"/>
  <c r="AM418" i="4"/>
  <c r="S418" i="4"/>
  <c r="AK418" i="4"/>
  <c r="P418" i="4"/>
  <c r="BD418" i="4"/>
  <c r="AI418" i="4"/>
  <c r="O418" i="4"/>
  <c r="BC418" i="4"/>
  <c r="AH418" i="4"/>
  <c r="M418" i="4"/>
  <c r="AZ418" i="4"/>
  <c r="AF418" i="4"/>
  <c r="K418" i="4"/>
  <c r="AY418" i="4"/>
  <c r="AE418" i="4"/>
  <c r="J418" i="4"/>
  <c r="AW418" i="4"/>
  <c r="AB418" i="4"/>
  <c r="H418" i="4"/>
  <c r="AU418" i="4"/>
  <c r="AA418" i="4"/>
  <c r="AT418" i="4"/>
  <c r="Y418" i="4"/>
  <c r="AR418" i="4"/>
  <c r="W418" i="4"/>
  <c r="AQ418" i="4"/>
  <c r="V418" i="4"/>
  <c r="AN418" i="4"/>
  <c r="T418" i="4"/>
  <c r="BC69" i="5"/>
  <c r="BB70" i="5"/>
  <c r="Z91" i="5"/>
  <c r="Y92" i="5"/>
  <c r="Y103" i="5"/>
  <c r="Z102" i="5"/>
  <c r="Z146" i="5"/>
  <c r="Y147" i="5"/>
  <c r="BA20" i="3"/>
  <c r="AO20" i="3"/>
  <c r="AC20" i="3"/>
  <c r="Q20" i="3"/>
  <c r="AZ20" i="3"/>
  <c r="AN20" i="3"/>
  <c r="AB20" i="3"/>
  <c r="P20" i="3"/>
  <c r="AY20" i="3"/>
  <c r="AM20" i="3"/>
  <c r="AA20" i="3"/>
  <c r="O20" i="3"/>
  <c r="AW20" i="3"/>
  <c r="AK20" i="3"/>
  <c r="Y20" i="3"/>
  <c r="M20" i="3"/>
  <c r="AV20" i="3"/>
  <c r="AJ20" i="3"/>
  <c r="X20" i="3"/>
  <c r="L20" i="3"/>
  <c r="AU20" i="3"/>
  <c r="AI20" i="3"/>
  <c r="W20" i="3"/>
  <c r="K20" i="3"/>
  <c r="AT20" i="3"/>
  <c r="AH20" i="3"/>
  <c r="V20" i="3"/>
  <c r="J20" i="3"/>
  <c r="AS20" i="3"/>
  <c r="I20" i="3"/>
  <c r="BD20" i="3"/>
  <c r="AF20" i="3"/>
  <c r="H20" i="3"/>
  <c r="BE20" i="3"/>
  <c r="AG20" i="3"/>
  <c r="U20" i="3"/>
  <c r="AR20" i="3"/>
  <c r="T20" i="3"/>
  <c r="AX20" i="3"/>
  <c r="AQ20" i="3"/>
  <c r="AP20" i="3"/>
  <c r="AL20" i="3"/>
  <c r="AE20" i="3"/>
  <c r="AD20" i="3"/>
  <c r="Z20" i="3"/>
  <c r="S20" i="3"/>
  <c r="BC20" i="3"/>
  <c r="BB20" i="3"/>
  <c r="R20" i="3"/>
  <c r="N20" i="3"/>
  <c r="BC113" i="5"/>
  <c r="BB114" i="5"/>
  <c r="BB158" i="5"/>
  <c r="C169" i="5"/>
  <c r="C170" i="5" s="1"/>
  <c r="Y158" i="5"/>
  <c r="BC146" i="5"/>
  <c r="BB147" i="5"/>
  <c r="BC102" i="5"/>
  <c r="BB103" i="5"/>
  <c r="AT616" i="3"/>
  <c r="AH616" i="3"/>
  <c r="V616" i="3"/>
  <c r="J616" i="3"/>
  <c r="BE616" i="3"/>
  <c r="AS616" i="3"/>
  <c r="AG616" i="3"/>
  <c r="U616" i="3"/>
  <c r="I616" i="3"/>
  <c r="AU616" i="3"/>
  <c r="AE616" i="3"/>
  <c r="Q616" i="3"/>
  <c r="AR616" i="3"/>
  <c r="AD616" i="3"/>
  <c r="P616" i="3"/>
  <c r="A816" i="3"/>
  <c r="AQ616" i="3"/>
  <c r="AC616" i="3"/>
  <c r="O616" i="3"/>
  <c r="BD616" i="3"/>
  <c r="AP616" i="3"/>
  <c r="AB616" i="3"/>
  <c r="N616" i="3"/>
  <c r="BC616" i="3"/>
  <c r="AO616" i="3"/>
  <c r="AA616" i="3"/>
  <c r="M616" i="3"/>
  <c r="BB616" i="3"/>
  <c r="AN616" i="3"/>
  <c r="Z616" i="3"/>
  <c r="L616" i="3"/>
  <c r="BA616" i="3"/>
  <c r="AM616" i="3"/>
  <c r="Y616" i="3"/>
  <c r="K616" i="3"/>
  <c r="AZ616" i="3"/>
  <c r="AL616" i="3"/>
  <c r="X616" i="3"/>
  <c r="H616" i="3"/>
  <c r="AY616" i="3"/>
  <c r="AK616" i="3"/>
  <c r="W616" i="3"/>
  <c r="AW616" i="3"/>
  <c r="AI616" i="3"/>
  <c r="S616" i="3"/>
  <c r="AF616" i="3"/>
  <c r="T616" i="3"/>
  <c r="R616" i="3"/>
  <c r="AX616" i="3"/>
  <c r="AV616" i="3"/>
  <c r="AJ616" i="3"/>
  <c r="BB37" i="5"/>
  <c r="BC37" i="5" s="1"/>
  <c r="BC36" i="5"/>
  <c r="Z113" i="5"/>
  <c r="Y114" i="5"/>
  <c r="BB92" i="5"/>
  <c r="BC91" i="5"/>
  <c r="BC124" i="5"/>
  <c r="BB125" i="5"/>
  <c r="G416" i="3"/>
  <c r="G57" i="6" s="1"/>
  <c r="F416" i="3"/>
  <c r="F57" i="6" s="1"/>
  <c r="E416" i="3"/>
  <c r="E57" i="6" s="1"/>
  <c r="D416" i="3"/>
  <c r="D57" i="6" s="1"/>
  <c r="C416" i="3"/>
  <c r="C57" i="6" s="1"/>
  <c r="D814" i="3"/>
  <c r="D93" i="6" s="1"/>
  <c r="C814" i="3"/>
  <c r="C93" i="6" s="1"/>
  <c r="G814" i="3"/>
  <c r="G93" i="6" s="1"/>
  <c r="F814" i="3"/>
  <c r="F93" i="6" s="1"/>
  <c r="E814" i="3"/>
  <c r="E93" i="6" s="1"/>
  <c r="Z47" i="5"/>
  <c r="Y48" i="5"/>
  <c r="Y136" i="5"/>
  <c r="Z135" i="5"/>
  <c r="BC58" i="5"/>
  <c r="BB59" i="5"/>
  <c r="G19" i="3"/>
  <c r="G20" i="6" s="1"/>
  <c r="F19" i="3"/>
  <c r="F20" i="6" s="1"/>
  <c r="D19" i="3"/>
  <c r="D20" i="6" s="1"/>
  <c r="E19" i="3"/>
  <c r="E20" i="6" s="1"/>
  <c r="C19" i="3"/>
  <c r="C20" i="6" s="1"/>
  <c r="Z124" i="5"/>
  <c r="Y125" i="5"/>
  <c r="Z69" i="5"/>
  <c r="Y70" i="5"/>
  <c r="Y60" i="5" l="1"/>
  <c r="Z59" i="5"/>
  <c r="E19" i="4"/>
  <c r="N20" i="6" s="1"/>
  <c r="D19" i="4"/>
  <c r="M20" i="6" s="1"/>
  <c r="C19" i="4"/>
  <c r="L20" i="6" s="1"/>
  <c r="G19" i="4"/>
  <c r="P20" i="6" s="1"/>
  <c r="F19" i="4"/>
  <c r="O20" i="6" s="1"/>
  <c r="BC59" i="5"/>
  <c r="BB60" i="5"/>
  <c r="Z48" i="5"/>
  <c r="Y49" i="5"/>
  <c r="Z49" i="5" s="1"/>
  <c r="BC125" i="5"/>
  <c r="BB126" i="5"/>
  <c r="BC147" i="5"/>
  <c r="BB148" i="5"/>
  <c r="E20" i="3"/>
  <c r="E21" i="6" s="1"/>
  <c r="D20" i="3"/>
  <c r="D21" i="6" s="1"/>
  <c r="C20" i="3"/>
  <c r="C21" i="6" s="1"/>
  <c r="G20" i="3"/>
  <c r="G21" i="6" s="1"/>
  <c r="F20" i="3"/>
  <c r="F21" i="6" s="1"/>
  <c r="Z103" i="5"/>
  <c r="Y104" i="5"/>
  <c r="D220" i="4"/>
  <c r="M41" i="6" s="1"/>
  <c r="G220" i="4"/>
  <c r="P41" i="6" s="1"/>
  <c r="F220" i="4"/>
  <c r="O41" i="6" s="1"/>
  <c r="E220" i="4"/>
  <c r="N41" i="6" s="1"/>
  <c r="C220" i="4"/>
  <c r="L41" i="6" s="1"/>
  <c r="Z70" i="5"/>
  <c r="Y71" i="5"/>
  <c r="Z136" i="5"/>
  <c r="Y137" i="5"/>
  <c r="BC103" i="5"/>
  <c r="BB104" i="5"/>
  <c r="Z92" i="5"/>
  <c r="Y93" i="5"/>
  <c r="D815" i="3"/>
  <c r="D94" i="6" s="1"/>
  <c r="G815" i="3"/>
  <c r="G94" i="6" s="1"/>
  <c r="F815" i="3"/>
  <c r="F94" i="6" s="1"/>
  <c r="E815" i="3"/>
  <c r="E94" i="6" s="1"/>
  <c r="C815" i="3"/>
  <c r="C94" i="6" s="1"/>
  <c r="BC92" i="5"/>
  <c r="BB93" i="5"/>
  <c r="Z158" i="5"/>
  <c r="Y159" i="5"/>
  <c r="BC618" i="4"/>
  <c r="AQ618" i="4"/>
  <c r="AE618" i="4"/>
  <c r="S618" i="4"/>
  <c r="A818" i="4"/>
  <c r="AZ618" i="4"/>
  <c r="AM618" i="4"/>
  <c r="Z618" i="4"/>
  <c r="M618" i="4"/>
  <c r="AY618" i="4"/>
  <c r="AL618" i="4"/>
  <c r="Y618" i="4"/>
  <c r="L618" i="4"/>
  <c r="AX618" i="4"/>
  <c r="AK618" i="4"/>
  <c r="X618" i="4"/>
  <c r="K618" i="4"/>
  <c r="AW618" i="4"/>
  <c r="AJ618" i="4"/>
  <c r="W618" i="4"/>
  <c r="J618" i="4"/>
  <c r="AV618" i="4"/>
  <c r="AI618" i="4"/>
  <c r="V618" i="4"/>
  <c r="I618" i="4"/>
  <c r="AU618" i="4"/>
  <c r="AH618" i="4"/>
  <c r="U618" i="4"/>
  <c r="H618" i="4"/>
  <c r="AT618" i="4"/>
  <c r="AG618" i="4"/>
  <c r="T618" i="4"/>
  <c r="AS618" i="4"/>
  <c r="AF618" i="4"/>
  <c r="R618" i="4"/>
  <c r="BE618" i="4"/>
  <c r="AR618" i="4"/>
  <c r="AD618" i="4"/>
  <c r="Q618" i="4"/>
  <c r="BD618" i="4"/>
  <c r="AP618" i="4"/>
  <c r="AC618" i="4"/>
  <c r="P618" i="4"/>
  <c r="BB618" i="4"/>
  <c r="AO618" i="4"/>
  <c r="AB618" i="4"/>
  <c r="O618" i="4"/>
  <c r="BA618" i="4"/>
  <c r="AN618" i="4"/>
  <c r="AA618" i="4"/>
  <c r="N618" i="4"/>
  <c r="AY816" i="3"/>
  <c r="AM816" i="3"/>
  <c r="AA816" i="3"/>
  <c r="O816" i="3"/>
  <c r="AS816" i="3"/>
  <c r="AF816" i="3"/>
  <c r="S816" i="3"/>
  <c r="BA816" i="3"/>
  <c r="AN816" i="3"/>
  <c r="Z816" i="3"/>
  <c r="M816" i="3"/>
  <c r="AV816" i="3"/>
  <c r="AG816" i="3"/>
  <c r="Q816" i="3"/>
  <c r="AU816" i="3"/>
  <c r="AE816" i="3"/>
  <c r="P816" i="3"/>
  <c r="AT816" i="3"/>
  <c r="AD816" i="3"/>
  <c r="N816" i="3"/>
  <c r="AR816" i="3"/>
  <c r="AC816" i="3"/>
  <c r="L816" i="3"/>
  <c r="AQ816" i="3"/>
  <c r="AB816" i="3"/>
  <c r="K816" i="3"/>
  <c r="BE816" i="3"/>
  <c r="AP816" i="3"/>
  <c r="Y816" i="3"/>
  <c r="J816" i="3"/>
  <c r="BD816" i="3"/>
  <c r="AO816" i="3"/>
  <c r="X816" i="3"/>
  <c r="I816" i="3"/>
  <c r="BC816" i="3"/>
  <c r="AL816" i="3"/>
  <c r="W816" i="3"/>
  <c r="H816" i="3"/>
  <c r="BB816" i="3"/>
  <c r="AK816" i="3"/>
  <c r="V816" i="3"/>
  <c r="AZ816" i="3"/>
  <c r="AJ816" i="3"/>
  <c r="U816" i="3"/>
  <c r="AX816" i="3"/>
  <c r="AI816" i="3"/>
  <c r="T816" i="3"/>
  <c r="AH816" i="3"/>
  <c r="R816" i="3"/>
  <c r="AW816" i="3"/>
  <c r="Z125" i="5"/>
  <c r="Y126" i="5"/>
  <c r="BC136" i="5"/>
  <c r="BB137" i="5"/>
  <c r="A817" i="3"/>
  <c r="AY617" i="3"/>
  <c r="AM617" i="3"/>
  <c r="AX617" i="3"/>
  <c r="AL617" i="3"/>
  <c r="Z617" i="3"/>
  <c r="N617" i="3"/>
  <c r="AW617" i="3"/>
  <c r="AK617" i="3"/>
  <c r="Y617" i="3"/>
  <c r="M617" i="3"/>
  <c r="AV617" i="3"/>
  <c r="AG617" i="3"/>
  <c r="S617" i="3"/>
  <c r="AU617" i="3"/>
  <c r="AF617" i="3"/>
  <c r="R617" i="3"/>
  <c r="AT617" i="3"/>
  <c r="AE617" i="3"/>
  <c r="Q617" i="3"/>
  <c r="AS617" i="3"/>
  <c r="AD617" i="3"/>
  <c r="P617" i="3"/>
  <c r="AR617" i="3"/>
  <c r="AC617" i="3"/>
  <c r="O617" i="3"/>
  <c r="AQ617" i="3"/>
  <c r="AB617" i="3"/>
  <c r="L617" i="3"/>
  <c r="BE617" i="3"/>
  <c r="AP617" i="3"/>
  <c r="AA617" i="3"/>
  <c r="K617" i="3"/>
  <c r="BD617" i="3"/>
  <c r="AO617" i="3"/>
  <c r="X617" i="3"/>
  <c r="J617" i="3"/>
  <c r="BC617" i="3"/>
  <c r="AN617" i="3"/>
  <c r="W617" i="3"/>
  <c r="I617" i="3"/>
  <c r="BA617" i="3"/>
  <c r="AI617" i="3"/>
  <c r="U617" i="3"/>
  <c r="BB617" i="3"/>
  <c r="AZ617" i="3"/>
  <c r="AJ617" i="3"/>
  <c r="AH617" i="3"/>
  <c r="V617" i="3"/>
  <c r="T617" i="3"/>
  <c r="H617" i="3"/>
  <c r="Y170" i="5"/>
  <c r="BB170" i="5"/>
  <c r="C181" i="5"/>
  <c r="C182" i="5" s="1"/>
  <c r="BC70" i="5"/>
  <c r="BB71" i="5"/>
  <c r="F418" i="4"/>
  <c r="O59" i="6" s="1"/>
  <c r="E418" i="4"/>
  <c r="N59" i="6" s="1"/>
  <c r="G418" i="4"/>
  <c r="P59" i="6" s="1"/>
  <c r="D418" i="4"/>
  <c r="M59" i="6" s="1"/>
  <c r="C418" i="4"/>
  <c r="L59" i="6" s="1"/>
  <c r="C816" i="4"/>
  <c r="L95" i="6" s="1"/>
  <c r="G816" i="4"/>
  <c r="P95" i="6" s="1"/>
  <c r="F816" i="4"/>
  <c r="O95" i="6" s="1"/>
  <c r="E816" i="4"/>
  <c r="N95" i="6" s="1"/>
  <c r="D816" i="4"/>
  <c r="M95" i="6" s="1"/>
  <c r="C617" i="4"/>
  <c r="L77" i="6" s="1"/>
  <c r="D617" i="4"/>
  <c r="M77" i="6" s="1"/>
  <c r="G617" i="4"/>
  <c r="P77" i="6" s="1"/>
  <c r="F617" i="4"/>
  <c r="O77" i="6" s="1"/>
  <c r="E617" i="4"/>
  <c r="N77" i="6" s="1"/>
  <c r="AZ817" i="4"/>
  <c r="AN817" i="4"/>
  <c r="AB817" i="4"/>
  <c r="P817" i="4"/>
  <c r="BC817" i="4"/>
  <c r="AQ817" i="4"/>
  <c r="AE817" i="4"/>
  <c r="S817" i="4"/>
  <c r="AU817" i="4"/>
  <c r="AG817" i="4"/>
  <c r="R817" i="4"/>
  <c r="AT817" i="4"/>
  <c r="AF817" i="4"/>
  <c r="Q817" i="4"/>
  <c r="AS817" i="4"/>
  <c r="AD817" i="4"/>
  <c r="O817" i="4"/>
  <c r="AR817" i="4"/>
  <c r="AC817" i="4"/>
  <c r="N817" i="4"/>
  <c r="BE817" i="4"/>
  <c r="AP817" i="4"/>
  <c r="AA817" i="4"/>
  <c r="M817" i="4"/>
  <c r="BD817" i="4"/>
  <c r="AO817" i="4"/>
  <c r="Z817" i="4"/>
  <c r="L817" i="4"/>
  <c r="BB817" i="4"/>
  <c r="AM817" i="4"/>
  <c r="Y817" i="4"/>
  <c r="K817" i="4"/>
  <c r="BA817" i="4"/>
  <c r="AL817" i="4"/>
  <c r="X817" i="4"/>
  <c r="J817" i="4"/>
  <c r="AY817" i="4"/>
  <c r="AK817" i="4"/>
  <c r="W817" i="4"/>
  <c r="I817" i="4"/>
  <c r="AX817" i="4"/>
  <c r="AJ817" i="4"/>
  <c r="V817" i="4"/>
  <c r="H817" i="4"/>
  <c r="AW817" i="4"/>
  <c r="AI817" i="4"/>
  <c r="U817" i="4"/>
  <c r="AH817" i="4"/>
  <c r="T817" i="4"/>
  <c r="AV817" i="4"/>
  <c r="BE20" i="4"/>
  <c r="AS20" i="4"/>
  <c r="AG20" i="4"/>
  <c r="U20" i="4"/>
  <c r="I20" i="4"/>
  <c r="AR20" i="4"/>
  <c r="AE20" i="4"/>
  <c r="R20" i="4"/>
  <c r="BD20" i="4"/>
  <c r="AQ20" i="4"/>
  <c r="AD20" i="4"/>
  <c r="Q20" i="4"/>
  <c r="BA20" i="4"/>
  <c r="AN20" i="4"/>
  <c r="AA20" i="4"/>
  <c r="N20" i="4"/>
  <c r="AZ20" i="4"/>
  <c r="AM20" i="4"/>
  <c r="Z20" i="4"/>
  <c r="M20" i="4"/>
  <c r="AY20" i="4"/>
  <c r="AL20" i="4"/>
  <c r="Y20" i="4"/>
  <c r="L20" i="4"/>
  <c r="AU20" i="4"/>
  <c r="AH20" i="4"/>
  <c r="T20" i="4"/>
  <c r="AF20" i="4"/>
  <c r="BC20" i="4"/>
  <c r="AC20" i="4"/>
  <c r="BB20" i="4"/>
  <c r="AB20" i="4"/>
  <c r="AX20" i="4"/>
  <c r="X20" i="4"/>
  <c r="AW20" i="4"/>
  <c r="W20" i="4"/>
  <c r="AV20" i="4"/>
  <c r="V20" i="4"/>
  <c r="AT20" i="4"/>
  <c r="S20" i="4"/>
  <c r="AP20" i="4"/>
  <c r="P20" i="4"/>
  <c r="AO20" i="4"/>
  <c r="O20" i="4"/>
  <c r="AK20" i="4"/>
  <c r="K20" i="4"/>
  <c r="AJ20" i="4"/>
  <c r="AI20" i="4"/>
  <c r="J20" i="4"/>
  <c r="H20" i="4"/>
  <c r="G417" i="3"/>
  <c r="G58" i="6" s="1"/>
  <c r="F417" i="3"/>
  <c r="F58" i="6" s="1"/>
  <c r="E417" i="3"/>
  <c r="E58" i="6" s="1"/>
  <c r="D417" i="3"/>
  <c r="D58" i="6" s="1"/>
  <c r="C417" i="3"/>
  <c r="C58" i="6" s="1"/>
  <c r="F219" i="3"/>
  <c r="F40" i="6" s="1"/>
  <c r="G219" i="3"/>
  <c r="G40" i="6" s="1"/>
  <c r="E219" i="3"/>
  <c r="E40" i="6" s="1"/>
  <c r="D219" i="3"/>
  <c r="D40" i="6" s="1"/>
  <c r="C219" i="3"/>
  <c r="C40" i="6" s="1"/>
  <c r="Z114" i="5"/>
  <c r="Y115" i="5"/>
  <c r="BC158" i="5"/>
  <c r="BB159" i="5"/>
  <c r="BB419" i="4"/>
  <c r="AP419" i="4"/>
  <c r="AD419" i="4"/>
  <c r="R419" i="4"/>
  <c r="AZ419" i="4"/>
  <c r="AN419" i="4"/>
  <c r="AB419" i="4"/>
  <c r="P419" i="4"/>
  <c r="AW419" i="4"/>
  <c r="AK419" i="4"/>
  <c r="Y419" i="4"/>
  <c r="M419" i="4"/>
  <c r="A619" i="4"/>
  <c r="AT419" i="4"/>
  <c r="AH419" i="4"/>
  <c r="V419" i="4"/>
  <c r="J419" i="4"/>
  <c r="BE419" i="4"/>
  <c r="AS419" i="4"/>
  <c r="AG419" i="4"/>
  <c r="U419" i="4"/>
  <c r="I419" i="4"/>
  <c r="AR419" i="4"/>
  <c r="X419" i="4"/>
  <c r="AQ419" i="4"/>
  <c r="W419" i="4"/>
  <c r="AO419" i="4"/>
  <c r="T419" i="4"/>
  <c r="AM419" i="4"/>
  <c r="S419" i="4"/>
  <c r="AL419" i="4"/>
  <c r="Q419" i="4"/>
  <c r="BD419" i="4"/>
  <c r="AJ419" i="4"/>
  <c r="O419" i="4"/>
  <c r="BC419" i="4"/>
  <c r="AI419" i="4"/>
  <c r="N419" i="4"/>
  <c r="BA419" i="4"/>
  <c r="AF419" i="4"/>
  <c r="L419" i="4"/>
  <c r="AY419" i="4"/>
  <c r="AE419" i="4"/>
  <c r="K419" i="4"/>
  <c r="AX419" i="4"/>
  <c r="AC419" i="4"/>
  <c r="H419" i="4"/>
  <c r="AV419" i="4"/>
  <c r="AA419" i="4"/>
  <c r="AU419" i="4"/>
  <c r="Z419" i="4"/>
  <c r="BC114" i="5"/>
  <c r="BB115" i="5"/>
  <c r="AT220" i="3"/>
  <c r="AH220" i="3"/>
  <c r="V220" i="3"/>
  <c r="J220" i="3"/>
  <c r="BE220" i="3"/>
  <c r="AS220" i="3"/>
  <c r="AG220" i="3"/>
  <c r="U220" i="3"/>
  <c r="I220" i="3"/>
  <c r="A419" i="3"/>
  <c r="AY220" i="3"/>
  <c r="AK220" i="3"/>
  <c r="W220" i="3"/>
  <c r="AX220" i="3"/>
  <c r="AJ220" i="3"/>
  <c r="T220" i="3"/>
  <c r="AW220" i="3"/>
  <c r="AI220" i="3"/>
  <c r="S220" i="3"/>
  <c r="AV220" i="3"/>
  <c r="AF220" i="3"/>
  <c r="R220" i="3"/>
  <c r="AU220" i="3"/>
  <c r="AE220" i="3"/>
  <c r="Q220" i="3"/>
  <c r="AR220" i="3"/>
  <c r="AD220" i="3"/>
  <c r="P220" i="3"/>
  <c r="AQ220" i="3"/>
  <c r="AC220" i="3"/>
  <c r="O220" i="3"/>
  <c r="BD220" i="3"/>
  <c r="AP220" i="3"/>
  <c r="AB220" i="3"/>
  <c r="N220" i="3"/>
  <c r="BC220" i="3"/>
  <c r="AO220" i="3"/>
  <c r="AA220" i="3"/>
  <c r="M220" i="3"/>
  <c r="BB220" i="3"/>
  <c r="AN220" i="3"/>
  <c r="Z220" i="3"/>
  <c r="L220" i="3"/>
  <c r="H220" i="3"/>
  <c r="BA220" i="3"/>
  <c r="AZ220" i="3"/>
  <c r="AM220" i="3"/>
  <c r="Y220" i="3"/>
  <c r="K220" i="3"/>
  <c r="AL220" i="3"/>
  <c r="X220" i="3"/>
  <c r="AZ418" i="3"/>
  <c r="AN418" i="3"/>
  <c r="AB418" i="3"/>
  <c r="P418" i="3"/>
  <c r="AY418" i="3"/>
  <c r="AM418" i="3"/>
  <c r="AA418" i="3"/>
  <c r="O418" i="3"/>
  <c r="AX418" i="3"/>
  <c r="AL418" i="3"/>
  <c r="Z418" i="3"/>
  <c r="N418" i="3"/>
  <c r="AW418" i="3"/>
  <c r="AK418" i="3"/>
  <c r="Y418" i="3"/>
  <c r="M418" i="3"/>
  <c r="AV418" i="3"/>
  <c r="AJ418" i="3"/>
  <c r="X418" i="3"/>
  <c r="L418" i="3"/>
  <c r="A618" i="3"/>
  <c r="AU418" i="3"/>
  <c r="AI418" i="3"/>
  <c r="W418" i="3"/>
  <c r="K418" i="3"/>
  <c r="AT418" i="3"/>
  <c r="AH418" i="3"/>
  <c r="V418" i="3"/>
  <c r="J418" i="3"/>
  <c r="BE418" i="3"/>
  <c r="AS418" i="3"/>
  <c r="AG418" i="3"/>
  <c r="U418" i="3"/>
  <c r="I418" i="3"/>
  <c r="BD418" i="3"/>
  <c r="AR418" i="3"/>
  <c r="AF418" i="3"/>
  <c r="T418" i="3"/>
  <c r="H418" i="3"/>
  <c r="AP418" i="3"/>
  <c r="AO418" i="3"/>
  <c r="AE418" i="3"/>
  <c r="AD418" i="3"/>
  <c r="AC418" i="3"/>
  <c r="S418" i="3"/>
  <c r="R418" i="3"/>
  <c r="Q418" i="3"/>
  <c r="BC418" i="3"/>
  <c r="BB418" i="3"/>
  <c r="BA418" i="3"/>
  <c r="AQ418" i="3"/>
  <c r="BC48" i="5"/>
  <c r="BB49" i="5"/>
  <c r="BC49" i="5" s="1"/>
  <c r="BC81" i="5"/>
  <c r="BB82" i="5"/>
  <c r="Z81" i="5"/>
  <c r="Y82" i="5"/>
  <c r="C616" i="3"/>
  <c r="C76" i="6" s="1"/>
  <c r="G616" i="3"/>
  <c r="G76" i="6" s="1"/>
  <c r="E616" i="3"/>
  <c r="E76" i="6" s="1"/>
  <c r="F616" i="3"/>
  <c r="F76" i="6" s="1"/>
  <c r="D616" i="3"/>
  <c r="D76" i="6" s="1"/>
  <c r="Z147" i="5"/>
  <c r="Y148" i="5"/>
  <c r="BC159" i="5" l="1"/>
  <c r="BB160" i="5"/>
  <c r="D817" i="4"/>
  <c r="M96" i="6" s="1"/>
  <c r="G817" i="4"/>
  <c r="P96" i="6" s="1"/>
  <c r="C817" i="4"/>
  <c r="L96" i="6" s="1"/>
  <c r="F817" i="4"/>
  <c r="O96" i="6" s="1"/>
  <c r="E817" i="4"/>
  <c r="N96" i="6" s="1"/>
  <c r="F419" i="4"/>
  <c r="O60" i="6" s="1"/>
  <c r="D419" i="4"/>
  <c r="M60" i="6" s="1"/>
  <c r="C419" i="4"/>
  <c r="L60" i="6" s="1"/>
  <c r="G419" i="4"/>
  <c r="P60" i="6" s="1"/>
  <c r="E419" i="4"/>
  <c r="N60" i="6" s="1"/>
  <c r="Y182" i="5"/>
  <c r="BB182" i="5"/>
  <c r="Z93" i="5"/>
  <c r="Y94" i="5"/>
  <c r="BC82" i="5"/>
  <c r="BB83" i="5"/>
  <c r="G220" i="3"/>
  <c r="G41" i="6" s="1"/>
  <c r="F220" i="3"/>
  <c r="F41" i="6" s="1"/>
  <c r="E220" i="3"/>
  <c r="E41" i="6" s="1"/>
  <c r="D220" i="3"/>
  <c r="D41" i="6" s="1"/>
  <c r="C220" i="3"/>
  <c r="C41" i="6" s="1"/>
  <c r="D418" i="3"/>
  <c r="D59" i="6" s="1"/>
  <c r="C418" i="3"/>
  <c r="C59" i="6" s="1"/>
  <c r="G418" i="3"/>
  <c r="G59" i="6" s="1"/>
  <c r="F418" i="3"/>
  <c r="F59" i="6" s="1"/>
  <c r="E418" i="3"/>
  <c r="E59" i="6" s="1"/>
  <c r="Y116" i="5"/>
  <c r="Z115" i="5"/>
  <c r="Z104" i="5"/>
  <c r="Y105" i="5"/>
  <c r="Z170" i="5"/>
  <c r="Y171" i="5"/>
  <c r="BC104" i="5"/>
  <c r="BB105" i="5"/>
  <c r="BC60" i="5"/>
  <c r="BB61" i="5"/>
  <c r="BC61" i="5" s="1"/>
  <c r="BC170" i="5"/>
  <c r="BB171" i="5"/>
  <c r="E20" i="4"/>
  <c r="N21" i="6" s="1"/>
  <c r="D20" i="4"/>
  <c r="M21" i="6" s="1"/>
  <c r="G20" i="4"/>
  <c r="P21" i="6" s="1"/>
  <c r="F20" i="4"/>
  <c r="O21" i="6" s="1"/>
  <c r="C20" i="4"/>
  <c r="L21" i="6" s="1"/>
  <c r="E617" i="3"/>
  <c r="E77" i="6" s="1"/>
  <c r="D617" i="3"/>
  <c r="D77" i="6" s="1"/>
  <c r="C617" i="3"/>
  <c r="C77" i="6" s="1"/>
  <c r="G617" i="3"/>
  <c r="G77" i="6" s="1"/>
  <c r="F617" i="3"/>
  <c r="F77" i="6" s="1"/>
  <c r="Z159" i="5"/>
  <c r="Y160" i="5"/>
  <c r="Z137" i="5"/>
  <c r="Y138" i="5"/>
  <c r="BC817" i="3"/>
  <c r="AQ817" i="3"/>
  <c r="AE817" i="3"/>
  <c r="S817" i="3"/>
  <c r="BB817" i="3"/>
  <c r="AO817" i="3"/>
  <c r="AB817" i="3"/>
  <c r="O817" i="3"/>
  <c r="AW817" i="3"/>
  <c r="AJ817" i="3"/>
  <c r="W817" i="3"/>
  <c r="J817" i="3"/>
  <c r="BD817" i="3"/>
  <c r="AM817" i="3"/>
  <c r="X817" i="3"/>
  <c r="H817" i="3"/>
  <c r="BA817" i="3"/>
  <c r="AL817" i="3"/>
  <c r="V817" i="3"/>
  <c r="AZ817" i="3"/>
  <c r="AK817" i="3"/>
  <c r="U817" i="3"/>
  <c r="AY817" i="3"/>
  <c r="AI817" i="3"/>
  <c r="T817" i="3"/>
  <c r="AX817" i="3"/>
  <c r="AH817" i="3"/>
  <c r="R817" i="3"/>
  <c r="AV817" i="3"/>
  <c r="AG817" i="3"/>
  <c r="Q817" i="3"/>
  <c r="AU817" i="3"/>
  <c r="AF817" i="3"/>
  <c r="P817" i="3"/>
  <c r="AT817" i="3"/>
  <c r="AD817" i="3"/>
  <c r="N817" i="3"/>
  <c r="AS817" i="3"/>
  <c r="AC817" i="3"/>
  <c r="M817" i="3"/>
  <c r="AR817" i="3"/>
  <c r="AA817" i="3"/>
  <c r="L817" i="3"/>
  <c r="AP817" i="3"/>
  <c r="Z817" i="3"/>
  <c r="K817" i="3"/>
  <c r="BE817" i="3"/>
  <c r="AN817" i="3"/>
  <c r="I817" i="3"/>
  <c r="Y817" i="3"/>
  <c r="BC93" i="5"/>
  <c r="BB94" i="5"/>
  <c r="Z148" i="5"/>
  <c r="Y149" i="5"/>
  <c r="BC115" i="5"/>
  <c r="BB116" i="5"/>
  <c r="BC137" i="5"/>
  <c r="BB138" i="5"/>
  <c r="Z71" i="5"/>
  <c r="Y72" i="5"/>
  <c r="BC618" i="3"/>
  <c r="AQ618" i="3"/>
  <c r="AE618" i="3"/>
  <c r="S618" i="3"/>
  <c r="BB618" i="3"/>
  <c r="AP618" i="3"/>
  <c r="AD618" i="3"/>
  <c r="R618" i="3"/>
  <c r="A818" i="3"/>
  <c r="BA618" i="3"/>
  <c r="AO618" i="3"/>
  <c r="AC618" i="3"/>
  <c r="Q618" i="3"/>
  <c r="AN618" i="3"/>
  <c r="Y618" i="3"/>
  <c r="J618" i="3"/>
  <c r="BE618" i="3"/>
  <c r="AM618" i="3"/>
  <c r="X618" i="3"/>
  <c r="I618" i="3"/>
  <c r="BD618" i="3"/>
  <c r="AL618" i="3"/>
  <c r="W618" i="3"/>
  <c r="H618" i="3"/>
  <c r="AZ618" i="3"/>
  <c r="AK618" i="3"/>
  <c r="V618" i="3"/>
  <c r="AY618" i="3"/>
  <c r="AJ618" i="3"/>
  <c r="U618" i="3"/>
  <c r="AX618" i="3"/>
  <c r="AI618" i="3"/>
  <c r="T618" i="3"/>
  <c r="AW618" i="3"/>
  <c r="AH618" i="3"/>
  <c r="P618" i="3"/>
  <c r="AV618" i="3"/>
  <c r="AG618" i="3"/>
  <c r="O618" i="3"/>
  <c r="AU618" i="3"/>
  <c r="AF618" i="3"/>
  <c r="N618" i="3"/>
  <c r="AS618" i="3"/>
  <c r="AA618" i="3"/>
  <c r="L618" i="3"/>
  <c r="K618" i="3"/>
  <c r="AT618" i="3"/>
  <c r="AR618" i="3"/>
  <c r="AB618" i="3"/>
  <c r="Z618" i="3"/>
  <c r="M618" i="3"/>
  <c r="A619" i="3"/>
  <c r="BD419" i="3"/>
  <c r="AR419" i="3"/>
  <c r="AF419" i="3"/>
  <c r="T419" i="3"/>
  <c r="H419" i="3"/>
  <c r="BC419" i="3"/>
  <c r="AQ419" i="3"/>
  <c r="AE419" i="3"/>
  <c r="S419" i="3"/>
  <c r="BB419" i="3"/>
  <c r="AP419" i="3"/>
  <c r="AD419" i="3"/>
  <c r="R419" i="3"/>
  <c r="BA419" i="3"/>
  <c r="AO419" i="3"/>
  <c r="AC419" i="3"/>
  <c r="Q419" i="3"/>
  <c r="AZ419" i="3"/>
  <c r="AN419" i="3"/>
  <c r="AB419" i="3"/>
  <c r="P419" i="3"/>
  <c r="AY419" i="3"/>
  <c r="AM419" i="3"/>
  <c r="AA419" i="3"/>
  <c r="O419" i="3"/>
  <c r="AX419" i="3"/>
  <c r="AL419" i="3"/>
  <c r="Z419" i="3"/>
  <c r="N419" i="3"/>
  <c r="AW419" i="3"/>
  <c r="AK419" i="3"/>
  <c r="Y419" i="3"/>
  <c r="M419" i="3"/>
  <c r="AV419" i="3"/>
  <c r="AJ419" i="3"/>
  <c r="X419" i="3"/>
  <c r="L419" i="3"/>
  <c r="AH419" i="3"/>
  <c r="AG419" i="3"/>
  <c r="W419" i="3"/>
  <c r="V419" i="3"/>
  <c r="U419" i="3"/>
  <c r="K419" i="3"/>
  <c r="J419" i="3"/>
  <c r="BE419" i="3"/>
  <c r="I419" i="3"/>
  <c r="AU419" i="3"/>
  <c r="AT419" i="3"/>
  <c r="AS419" i="3"/>
  <c r="AI419" i="3"/>
  <c r="Z126" i="5"/>
  <c r="Y127" i="5"/>
  <c r="BC148" i="5"/>
  <c r="BB149" i="5"/>
  <c r="Z82" i="5"/>
  <c r="Y83" i="5"/>
  <c r="AU619" i="4"/>
  <c r="AI619" i="4"/>
  <c r="W619" i="4"/>
  <c r="K619" i="4"/>
  <c r="A819" i="4"/>
  <c r="AW619" i="4"/>
  <c r="AJ619" i="4"/>
  <c r="V619" i="4"/>
  <c r="I619" i="4"/>
  <c r="AV619" i="4"/>
  <c r="AH619" i="4"/>
  <c r="U619" i="4"/>
  <c r="H619" i="4"/>
  <c r="AT619" i="4"/>
  <c r="AG619" i="4"/>
  <c r="T619" i="4"/>
  <c r="AS619" i="4"/>
  <c r="AF619" i="4"/>
  <c r="S619" i="4"/>
  <c r="BE619" i="4"/>
  <c r="AR619" i="4"/>
  <c r="AE619" i="4"/>
  <c r="R619" i="4"/>
  <c r="BD619" i="4"/>
  <c r="AQ619" i="4"/>
  <c r="AD619" i="4"/>
  <c r="Q619" i="4"/>
  <c r="BC619" i="4"/>
  <c r="AP619" i="4"/>
  <c r="AC619" i="4"/>
  <c r="P619" i="4"/>
  <c r="BB619" i="4"/>
  <c r="AO619" i="4"/>
  <c r="AB619" i="4"/>
  <c r="O619" i="4"/>
  <c r="BA619" i="4"/>
  <c r="AN619" i="4"/>
  <c r="AA619" i="4"/>
  <c r="N619" i="4"/>
  <c r="AZ619" i="4"/>
  <c r="AM619" i="4"/>
  <c r="Z619" i="4"/>
  <c r="M619" i="4"/>
  <c r="AY619" i="4"/>
  <c r="AL619" i="4"/>
  <c r="Y619" i="4"/>
  <c r="L619" i="4"/>
  <c r="AX619" i="4"/>
  <c r="AK619" i="4"/>
  <c r="X619" i="4"/>
  <c r="J619" i="4"/>
  <c r="BC71" i="5"/>
  <c r="BB72" i="5"/>
  <c r="C816" i="3"/>
  <c r="C95" i="6" s="1"/>
  <c r="F816" i="3"/>
  <c r="F95" i="6" s="1"/>
  <c r="G816" i="3"/>
  <c r="G95" i="6" s="1"/>
  <c r="E816" i="3"/>
  <c r="E95" i="6" s="1"/>
  <c r="D816" i="3"/>
  <c r="D95" i="6" s="1"/>
  <c r="G618" i="4"/>
  <c r="P78" i="6" s="1"/>
  <c r="F618" i="4"/>
  <c r="O78" i="6" s="1"/>
  <c r="E618" i="4"/>
  <c r="N78" i="6" s="1"/>
  <c r="D618" i="4"/>
  <c r="M78" i="6" s="1"/>
  <c r="C618" i="4"/>
  <c r="L78" i="6" s="1"/>
  <c r="BD818" i="4"/>
  <c r="AR818" i="4"/>
  <c r="AF818" i="4"/>
  <c r="T818" i="4"/>
  <c r="H818" i="4"/>
  <c r="AU818" i="4"/>
  <c r="AI818" i="4"/>
  <c r="W818" i="4"/>
  <c r="K818" i="4"/>
  <c r="AW818" i="4"/>
  <c r="AH818" i="4"/>
  <c r="S818" i="4"/>
  <c r="AV818" i="4"/>
  <c r="AG818" i="4"/>
  <c r="R818" i="4"/>
  <c r="AT818" i="4"/>
  <c r="AE818" i="4"/>
  <c r="Q818" i="4"/>
  <c r="AS818" i="4"/>
  <c r="AD818" i="4"/>
  <c r="P818" i="4"/>
  <c r="AQ818" i="4"/>
  <c r="AC818" i="4"/>
  <c r="O818" i="4"/>
  <c r="BE818" i="4"/>
  <c r="AP818" i="4"/>
  <c r="AB818" i="4"/>
  <c r="N818" i="4"/>
  <c r="BC818" i="4"/>
  <c r="AO818" i="4"/>
  <c r="AA818" i="4"/>
  <c r="M818" i="4"/>
  <c r="BB818" i="4"/>
  <c r="AN818" i="4"/>
  <c r="Z818" i="4"/>
  <c r="L818" i="4"/>
  <c r="BA818" i="4"/>
  <c r="AM818" i="4"/>
  <c r="Y818" i="4"/>
  <c r="J818" i="4"/>
  <c r="AZ818" i="4"/>
  <c r="AL818" i="4"/>
  <c r="X818" i="4"/>
  <c r="I818" i="4"/>
  <c r="AY818" i="4"/>
  <c r="AK818" i="4"/>
  <c r="V818" i="4"/>
  <c r="AX818" i="4"/>
  <c r="AJ818" i="4"/>
  <c r="U818" i="4"/>
  <c r="BC126" i="5"/>
  <c r="BB127" i="5"/>
  <c r="Z60" i="5"/>
  <c r="Y61" i="5"/>
  <c r="Z61" i="5" s="1"/>
  <c r="BC105" i="5" l="1"/>
  <c r="BB106" i="5"/>
  <c r="Z83" i="5"/>
  <c r="Y84" i="5"/>
  <c r="A819" i="3"/>
  <c r="AU619" i="3"/>
  <c r="AI619" i="3"/>
  <c r="W619" i="3"/>
  <c r="K619" i="3"/>
  <c r="AT619" i="3"/>
  <c r="AH619" i="3"/>
  <c r="V619" i="3"/>
  <c r="J619" i="3"/>
  <c r="BE619" i="3"/>
  <c r="AS619" i="3"/>
  <c r="AG619" i="3"/>
  <c r="U619" i="3"/>
  <c r="I619" i="3"/>
  <c r="AX619" i="3"/>
  <c r="AF619" i="3"/>
  <c r="Q619" i="3"/>
  <c r="AW619" i="3"/>
  <c r="AE619" i="3"/>
  <c r="P619" i="3"/>
  <c r="AV619" i="3"/>
  <c r="AD619" i="3"/>
  <c r="O619" i="3"/>
  <c r="AR619" i="3"/>
  <c r="AC619" i="3"/>
  <c r="N619" i="3"/>
  <c r="AQ619" i="3"/>
  <c r="AB619" i="3"/>
  <c r="M619" i="3"/>
  <c r="AP619" i="3"/>
  <c r="AA619" i="3"/>
  <c r="L619" i="3"/>
  <c r="BD619" i="3"/>
  <c r="AO619" i="3"/>
  <c r="Z619" i="3"/>
  <c r="H619" i="3"/>
  <c r="BC619" i="3"/>
  <c r="AN619" i="3"/>
  <c r="Y619" i="3"/>
  <c r="BB619" i="3"/>
  <c r="AM619" i="3"/>
  <c r="X619" i="3"/>
  <c r="AZ619" i="3"/>
  <c r="AK619" i="3"/>
  <c r="S619" i="3"/>
  <c r="AY619" i="3"/>
  <c r="AL619" i="3"/>
  <c r="AJ619" i="3"/>
  <c r="T619" i="3"/>
  <c r="R619" i="3"/>
  <c r="BA619" i="3"/>
  <c r="BC94" i="5"/>
  <c r="BB95" i="5"/>
  <c r="G817" i="3"/>
  <c r="G96" i="6" s="1"/>
  <c r="F817" i="3"/>
  <c r="F96" i="6" s="1"/>
  <c r="E817" i="3"/>
  <c r="E96" i="6" s="1"/>
  <c r="D817" i="3"/>
  <c r="D96" i="6" s="1"/>
  <c r="C817" i="3"/>
  <c r="C96" i="6" s="1"/>
  <c r="Z171" i="5"/>
  <c r="Y172" i="5"/>
  <c r="BC149" i="5"/>
  <c r="BB150" i="5"/>
  <c r="Z149" i="5"/>
  <c r="Y150" i="5"/>
  <c r="Z105" i="5"/>
  <c r="Y106" i="5"/>
  <c r="G619" i="4"/>
  <c r="P79" i="6" s="1"/>
  <c r="F619" i="4"/>
  <c r="O79" i="6" s="1"/>
  <c r="E619" i="4"/>
  <c r="N79" i="6" s="1"/>
  <c r="D619" i="4"/>
  <c r="M79" i="6" s="1"/>
  <c r="C619" i="4"/>
  <c r="L79" i="6" s="1"/>
  <c r="E818" i="4"/>
  <c r="N97" i="6" s="1"/>
  <c r="D818" i="4"/>
  <c r="M97" i="6" s="1"/>
  <c r="C818" i="4"/>
  <c r="L97" i="6" s="1"/>
  <c r="G818" i="4"/>
  <c r="P97" i="6" s="1"/>
  <c r="F818" i="4"/>
  <c r="O97" i="6" s="1"/>
  <c r="Z127" i="5"/>
  <c r="Y128" i="5"/>
  <c r="BC127" i="5"/>
  <c r="BB128" i="5"/>
  <c r="G618" i="3"/>
  <c r="G78" i="6" s="1"/>
  <c r="F618" i="3"/>
  <c r="F78" i="6" s="1"/>
  <c r="E618" i="3"/>
  <c r="E78" i="6" s="1"/>
  <c r="D618" i="3"/>
  <c r="D78" i="6" s="1"/>
  <c r="C618" i="3"/>
  <c r="C78" i="6" s="1"/>
  <c r="Z72" i="5"/>
  <c r="Y73" i="5"/>
  <c r="Z73" i="5" s="1"/>
  <c r="Z138" i="5"/>
  <c r="Y139" i="5"/>
  <c r="BB84" i="5"/>
  <c r="BC83" i="5"/>
  <c r="Z116" i="5"/>
  <c r="Y117" i="5"/>
  <c r="BC72" i="5"/>
  <c r="BB73" i="5"/>
  <c r="BC73" i="5" s="1"/>
  <c r="AV819" i="4"/>
  <c r="AJ819" i="4"/>
  <c r="X819" i="4"/>
  <c r="L819" i="4"/>
  <c r="AY819" i="4"/>
  <c r="AM819" i="4"/>
  <c r="AA819" i="4"/>
  <c r="O819" i="4"/>
  <c r="AX819" i="4"/>
  <c r="AI819" i="4"/>
  <c r="U819" i="4"/>
  <c r="AW819" i="4"/>
  <c r="AH819" i="4"/>
  <c r="T819" i="4"/>
  <c r="AU819" i="4"/>
  <c r="AG819" i="4"/>
  <c r="S819" i="4"/>
  <c r="AT819" i="4"/>
  <c r="AF819" i="4"/>
  <c r="R819" i="4"/>
  <c r="AS819" i="4"/>
  <c r="AE819" i="4"/>
  <c r="Q819" i="4"/>
  <c r="AR819" i="4"/>
  <c r="AD819" i="4"/>
  <c r="P819" i="4"/>
  <c r="BE819" i="4"/>
  <c r="AQ819" i="4"/>
  <c r="AC819" i="4"/>
  <c r="N819" i="4"/>
  <c r="BD819" i="4"/>
  <c r="AP819" i="4"/>
  <c r="AB819" i="4"/>
  <c r="M819" i="4"/>
  <c r="BC819" i="4"/>
  <c r="AO819" i="4"/>
  <c r="Z819" i="4"/>
  <c r="K819" i="4"/>
  <c r="BB819" i="4"/>
  <c r="AN819" i="4"/>
  <c r="Y819" i="4"/>
  <c r="J819" i="4"/>
  <c r="BA819" i="4"/>
  <c r="AL819" i="4"/>
  <c r="W819" i="4"/>
  <c r="I819" i="4"/>
  <c r="AZ819" i="4"/>
  <c r="AK819" i="4"/>
  <c r="V819" i="4"/>
  <c r="H819" i="4"/>
  <c r="BC138" i="5"/>
  <c r="BB139" i="5"/>
  <c r="Y161" i="5"/>
  <c r="Z160" i="5"/>
  <c r="BB172" i="5"/>
  <c r="BC171" i="5"/>
  <c r="Y95" i="5"/>
  <c r="Z94" i="5"/>
  <c r="G419" i="3"/>
  <c r="G60" i="6" s="1"/>
  <c r="F419" i="3"/>
  <c r="F60" i="6" s="1"/>
  <c r="E419" i="3"/>
  <c r="E60" i="6" s="1"/>
  <c r="D419" i="3"/>
  <c r="D60" i="6" s="1"/>
  <c r="C419" i="3"/>
  <c r="C60" i="6" s="1"/>
  <c r="AU818" i="3"/>
  <c r="AI818" i="3"/>
  <c r="W818" i="3"/>
  <c r="K818" i="3"/>
  <c r="AY818" i="3"/>
  <c r="AL818" i="3"/>
  <c r="Y818" i="3"/>
  <c r="L818" i="3"/>
  <c r="AS818" i="3"/>
  <c r="AF818" i="3"/>
  <c r="S818" i="3"/>
  <c r="AT818" i="3"/>
  <c r="AD818" i="3"/>
  <c r="O818" i="3"/>
  <c r="AR818" i="3"/>
  <c r="AC818" i="3"/>
  <c r="N818" i="3"/>
  <c r="AQ818" i="3"/>
  <c r="AB818" i="3"/>
  <c r="M818" i="3"/>
  <c r="BE818" i="3"/>
  <c r="AP818" i="3"/>
  <c r="AA818" i="3"/>
  <c r="J818" i="3"/>
  <c r="BD818" i="3"/>
  <c r="AO818" i="3"/>
  <c r="Z818" i="3"/>
  <c r="I818" i="3"/>
  <c r="BC818" i="3"/>
  <c r="AN818" i="3"/>
  <c r="X818" i="3"/>
  <c r="H818" i="3"/>
  <c r="BB818" i="3"/>
  <c r="AM818" i="3"/>
  <c r="V818" i="3"/>
  <c r="BA818" i="3"/>
  <c r="AK818" i="3"/>
  <c r="U818" i="3"/>
  <c r="AZ818" i="3"/>
  <c r="AJ818" i="3"/>
  <c r="T818" i="3"/>
  <c r="AX818" i="3"/>
  <c r="AH818" i="3"/>
  <c r="R818" i="3"/>
  <c r="AW818" i="3"/>
  <c r="AG818" i="3"/>
  <c r="Q818" i="3"/>
  <c r="AV818" i="3"/>
  <c r="AE818" i="3"/>
  <c r="P818" i="3"/>
  <c r="BC116" i="5"/>
  <c r="BB117" i="5"/>
  <c r="BC182" i="5"/>
  <c r="BB183" i="5"/>
  <c r="BC160" i="5"/>
  <c r="BB161" i="5"/>
  <c r="Y183" i="5"/>
  <c r="Z182" i="5"/>
  <c r="BB184" i="5" l="1"/>
  <c r="BC183" i="5"/>
  <c r="Z95" i="5"/>
  <c r="Y96" i="5"/>
  <c r="BB118" i="5"/>
  <c r="BC117" i="5"/>
  <c r="BB173" i="5"/>
  <c r="BC172" i="5"/>
  <c r="BC84" i="5"/>
  <c r="BB85" i="5"/>
  <c r="BC85" i="5" s="1"/>
  <c r="Z128" i="5"/>
  <c r="Y129" i="5"/>
  <c r="Z106" i="5"/>
  <c r="Y107" i="5"/>
  <c r="Y140" i="5"/>
  <c r="Z139" i="5"/>
  <c r="BC95" i="5"/>
  <c r="BB96" i="5"/>
  <c r="Y162" i="5"/>
  <c r="Z161" i="5"/>
  <c r="Z150" i="5"/>
  <c r="Y151" i="5"/>
  <c r="F818" i="3"/>
  <c r="F97" i="6" s="1"/>
  <c r="G818" i="3"/>
  <c r="G97" i="6" s="1"/>
  <c r="E818" i="3"/>
  <c r="E97" i="6" s="1"/>
  <c r="D818" i="3"/>
  <c r="D97" i="6" s="1"/>
  <c r="C818" i="3"/>
  <c r="C97" i="6" s="1"/>
  <c r="BB129" i="5"/>
  <c r="BC128" i="5"/>
  <c r="BC139" i="5"/>
  <c r="BB140" i="5"/>
  <c r="BC150" i="5"/>
  <c r="BB151" i="5"/>
  <c r="C819" i="4"/>
  <c r="L98" i="6" s="1"/>
  <c r="G819" i="4"/>
  <c r="P98" i="6" s="1"/>
  <c r="F819" i="4"/>
  <c r="O98" i="6" s="1"/>
  <c r="E819" i="4"/>
  <c r="N98" i="6" s="1"/>
  <c r="D819" i="4"/>
  <c r="M98" i="6" s="1"/>
  <c r="AY819" i="3"/>
  <c r="AM819" i="3"/>
  <c r="AA819" i="3"/>
  <c r="O819" i="3"/>
  <c r="AU819" i="3"/>
  <c r="AH819" i="3"/>
  <c r="U819" i="3"/>
  <c r="H819" i="3"/>
  <c r="BC819" i="3"/>
  <c r="AP819" i="3"/>
  <c r="AC819" i="3"/>
  <c r="P819" i="3"/>
  <c r="BA819" i="3"/>
  <c r="AK819" i="3"/>
  <c r="V819" i="3"/>
  <c r="AZ819" i="3"/>
  <c r="AJ819" i="3"/>
  <c r="T819" i="3"/>
  <c r="AX819" i="3"/>
  <c r="AI819" i="3"/>
  <c r="S819" i="3"/>
  <c r="AW819" i="3"/>
  <c r="AG819" i="3"/>
  <c r="R819" i="3"/>
  <c r="AV819" i="3"/>
  <c r="AF819" i="3"/>
  <c r="Q819" i="3"/>
  <c r="AT819" i="3"/>
  <c r="AE819" i="3"/>
  <c r="N819" i="3"/>
  <c r="AS819" i="3"/>
  <c r="AD819" i="3"/>
  <c r="M819" i="3"/>
  <c r="AR819" i="3"/>
  <c r="AB819" i="3"/>
  <c r="L819" i="3"/>
  <c r="AQ819" i="3"/>
  <c r="Z819" i="3"/>
  <c r="K819" i="3"/>
  <c r="BE819" i="3"/>
  <c r="AO819" i="3"/>
  <c r="Y819" i="3"/>
  <c r="J819" i="3"/>
  <c r="BD819" i="3"/>
  <c r="AN819" i="3"/>
  <c r="X819" i="3"/>
  <c r="I819" i="3"/>
  <c r="BB819" i="3"/>
  <c r="AL819" i="3"/>
  <c r="W819" i="3"/>
  <c r="Z172" i="5"/>
  <c r="Y173" i="5"/>
  <c r="G619" i="3"/>
  <c r="G79" i="6" s="1"/>
  <c r="F619" i="3"/>
  <c r="F79" i="6" s="1"/>
  <c r="D619" i="3"/>
  <c r="D79" i="6" s="1"/>
  <c r="E619" i="3"/>
  <c r="E79" i="6" s="1"/>
  <c r="C619" i="3"/>
  <c r="C79" i="6" s="1"/>
  <c r="Z84" i="5"/>
  <c r="Y85" i="5"/>
  <c r="Z85" i="5" s="1"/>
  <c r="Z183" i="5"/>
  <c r="Y184" i="5"/>
  <c r="BC106" i="5"/>
  <c r="BB107" i="5"/>
  <c r="BC161" i="5"/>
  <c r="BB162" i="5"/>
  <c r="Z117" i="5"/>
  <c r="Y118" i="5"/>
  <c r="C819" i="3" l="1"/>
  <c r="C98" i="6" s="1"/>
  <c r="F819" i="3"/>
  <c r="F98" i="6" s="1"/>
  <c r="E819" i="3"/>
  <c r="E98" i="6" s="1"/>
  <c r="D819" i="3"/>
  <c r="D98" i="6" s="1"/>
  <c r="G819" i="3"/>
  <c r="G98" i="6" s="1"/>
  <c r="Z151" i="5"/>
  <c r="Y152" i="5"/>
  <c r="Z118" i="5"/>
  <c r="Y119" i="5"/>
  <c r="BB152" i="5"/>
  <c r="BC151" i="5"/>
  <c r="Y130" i="5"/>
  <c r="Z129" i="5"/>
  <c r="BB163" i="5"/>
  <c r="BC162" i="5"/>
  <c r="BB141" i="5"/>
  <c r="BC140" i="5"/>
  <c r="Y163" i="5"/>
  <c r="Z162" i="5"/>
  <c r="BC173" i="5"/>
  <c r="BB174" i="5"/>
  <c r="Z173" i="5"/>
  <c r="Y174" i="5"/>
  <c r="BC96" i="5"/>
  <c r="BB97" i="5"/>
  <c r="BC97" i="5" s="1"/>
  <c r="BC107" i="5"/>
  <c r="BB108" i="5"/>
  <c r="BC118" i="5"/>
  <c r="BB119" i="5"/>
  <c r="BB130" i="5"/>
  <c r="BC129" i="5"/>
  <c r="Z96" i="5"/>
  <c r="Y97" i="5"/>
  <c r="Z97" i="5" s="1"/>
  <c r="Z184" i="5"/>
  <c r="Y185" i="5"/>
  <c r="Z140" i="5"/>
  <c r="Y141" i="5"/>
  <c r="Z107" i="5"/>
  <c r="Y108" i="5"/>
  <c r="BC184" i="5"/>
  <c r="BB185" i="5"/>
  <c r="Z185" i="5" l="1"/>
  <c r="Y186" i="5"/>
  <c r="Y175" i="5"/>
  <c r="Z174" i="5"/>
  <c r="BC152" i="5"/>
  <c r="BB153" i="5"/>
  <c r="Z130" i="5"/>
  <c r="Y131" i="5"/>
  <c r="BB175" i="5"/>
  <c r="BC174" i="5"/>
  <c r="Z119" i="5"/>
  <c r="Y120" i="5"/>
  <c r="Z152" i="5"/>
  <c r="Y153" i="5"/>
  <c r="BC130" i="5"/>
  <c r="BB131" i="5"/>
  <c r="Z163" i="5"/>
  <c r="Y164" i="5"/>
  <c r="BC185" i="5"/>
  <c r="BB186" i="5"/>
  <c r="BC119" i="5"/>
  <c r="BB120" i="5"/>
  <c r="BC141" i="5"/>
  <c r="BB142" i="5"/>
  <c r="Y109" i="5"/>
  <c r="Z109" i="5" s="1"/>
  <c r="Z108" i="5"/>
  <c r="BC108" i="5"/>
  <c r="BB109" i="5"/>
  <c r="BC109" i="5" s="1"/>
  <c r="BC163" i="5"/>
  <c r="BB164" i="5"/>
  <c r="Z141" i="5"/>
  <c r="Y142" i="5"/>
  <c r="BB143" i="5" l="1"/>
  <c r="BC142" i="5"/>
  <c r="Y121" i="5"/>
  <c r="Z121" i="5" s="1"/>
  <c r="Z120" i="5"/>
  <c r="Z153" i="5"/>
  <c r="Y154" i="5"/>
  <c r="BC175" i="5"/>
  <c r="BB176" i="5"/>
  <c r="Y187" i="5"/>
  <c r="Z186" i="5"/>
  <c r="BC120" i="5"/>
  <c r="BB121" i="5"/>
  <c r="BC121" i="5" s="1"/>
  <c r="Z142" i="5"/>
  <c r="Y143" i="5"/>
  <c r="BC186" i="5"/>
  <c r="BB187" i="5"/>
  <c r="Y132" i="5"/>
  <c r="Z131" i="5"/>
  <c r="BC164" i="5"/>
  <c r="BB165" i="5"/>
  <c r="Z164" i="5"/>
  <c r="Y165" i="5"/>
  <c r="BC153" i="5"/>
  <c r="BB154" i="5"/>
  <c r="BC131" i="5"/>
  <c r="BB132" i="5"/>
  <c r="Z175" i="5"/>
  <c r="Y176" i="5"/>
  <c r="Z165" i="5" l="1"/>
  <c r="Y166" i="5"/>
  <c r="Z154" i="5"/>
  <c r="Y155" i="5"/>
  <c r="BB155" i="5"/>
  <c r="BC154" i="5"/>
  <c r="Z187" i="5"/>
  <c r="Y188" i="5"/>
  <c r="BC187" i="5"/>
  <c r="BB188" i="5"/>
  <c r="Y144" i="5"/>
  <c r="Z143" i="5"/>
  <c r="BC143" i="5"/>
  <c r="BB144" i="5"/>
  <c r="BC165" i="5"/>
  <c r="BB166" i="5"/>
  <c r="BC176" i="5"/>
  <c r="BB177" i="5"/>
  <c r="BC132" i="5"/>
  <c r="BB133" i="5"/>
  <c r="BC133" i="5" s="1"/>
  <c r="Z132" i="5"/>
  <c r="Y133" i="5"/>
  <c r="Z133" i="5" s="1"/>
  <c r="Y177" i="5"/>
  <c r="Z176" i="5"/>
  <c r="BC155" i="5" l="1"/>
  <c r="BB156" i="5"/>
  <c r="BC166" i="5"/>
  <c r="BB167" i="5"/>
  <c r="Z166" i="5"/>
  <c r="Y167" i="5"/>
  <c r="Z144" i="5"/>
  <c r="Y145" i="5"/>
  <c r="Z145" i="5" s="1"/>
  <c r="BB189" i="5"/>
  <c r="BC188" i="5"/>
  <c r="Z155" i="5"/>
  <c r="Y156" i="5"/>
  <c r="BC144" i="5"/>
  <c r="BB145" i="5"/>
  <c r="BC145" i="5" s="1"/>
  <c r="Z177" i="5"/>
  <c r="Y178" i="5"/>
  <c r="Z188" i="5"/>
  <c r="Y189" i="5"/>
  <c r="BC177" i="5"/>
  <c r="BB178" i="5"/>
  <c r="Z189" i="5" l="1"/>
  <c r="Y190" i="5"/>
  <c r="Z178" i="5"/>
  <c r="Y179" i="5"/>
  <c r="BC189" i="5"/>
  <c r="BB190" i="5"/>
  <c r="Z167" i="5"/>
  <c r="Y168" i="5"/>
  <c r="BC167" i="5"/>
  <c r="BB168" i="5"/>
  <c r="BC156" i="5"/>
  <c r="BB157" i="5"/>
  <c r="BC157" i="5" s="1"/>
  <c r="Z156" i="5"/>
  <c r="Y157" i="5"/>
  <c r="Z157" i="5" s="1"/>
  <c r="BC178" i="5"/>
  <c r="BB179" i="5"/>
  <c r="BC168" i="5" l="1"/>
  <c r="BB169" i="5"/>
  <c r="BC169" i="5" s="1"/>
  <c r="Z190" i="5"/>
  <c r="Y191" i="5"/>
  <c r="Z168" i="5"/>
  <c r="Y169" i="5"/>
  <c r="Z169" i="5" s="1"/>
  <c r="BC190" i="5"/>
  <c r="BB191" i="5"/>
  <c r="BC179" i="5"/>
  <c r="BB180" i="5"/>
  <c r="Z179" i="5"/>
  <c r="Y180" i="5"/>
  <c r="BB181" i="5" l="1"/>
  <c r="BC181" i="5" s="1"/>
  <c r="BC180" i="5"/>
  <c r="BC191" i="5"/>
  <c r="BB192" i="5"/>
  <c r="BC192" i="5" s="1"/>
  <c r="Z191" i="5"/>
  <c r="Y192" i="5"/>
  <c r="Z192" i="5" s="1"/>
  <c r="Z180" i="5"/>
  <c r="Y181" i="5"/>
  <c r="Z181" i="5" s="1"/>
</calcChain>
</file>

<file path=xl/sharedStrings.xml><?xml version="1.0" encoding="utf-8"?>
<sst xmlns="http://schemas.openxmlformats.org/spreadsheetml/2006/main" count="1432" uniqueCount="288">
  <si>
    <t>Monthly All hour Average Data Q2 2023 Forecast</t>
  </si>
  <si>
    <t>DateTime</t>
  </si>
  <si>
    <t>AVG</t>
  </si>
  <si>
    <t>P10</t>
  </si>
  <si>
    <t>P25</t>
  </si>
  <si>
    <t>P75</t>
  </si>
  <si>
    <t>P90</t>
  </si>
  <si>
    <t>Seed 1_Power</t>
  </si>
  <si>
    <t>Seed 2_Power</t>
  </si>
  <si>
    <t>Seed 3_Power</t>
  </si>
  <si>
    <t>Seed 4_Power</t>
  </si>
  <si>
    <t>Seed 5_Power</t>
  </si>
  <si>
    <t>Seed 6_Power</t>
  </si>
  <si>
    <t>Seed 7_Power</t>
  </si>
  <si>
    <t>Seed 8_Power</t>
  </si>
  <si>
    <t>Seed 9_Power</t>
  </si>
  <si>
    <t>Seed 10_Power</t>
  </si>
  <si>
    <t>Seed 11_Power</t>
  </si>
  <si>
    <t>Seed 12_Power</t>
  </si>
  <si>
    <t>Seed 13_Power</t>
  </si>
  <si>
    <t>Seed 14_Power</t>
  </si>
  <si>
    <t>Seed 15_Power</t>
  </si>
  <si>
    <t>Seed 16_Power</t>
  </si>
  <si>
    <t>Seed 17_Power</t>
  </si>
  <si>
    <t>Seed 18_Power</t>
  </si>
  <si>
    <t>Seed 19_Power</t>
  </si>
  <si>
    <t>Seed 20_Power</t>
  </si>
  <si>
    <t>Seed 21_Power</t>
  </si>
  <si>
    <t>Seed 22_Power</t>
  </si>
  <si>
    <t>Seed 23_Power</t>
  </si>
  <si>
    <t>Seed 24_Power</t>
  </si>
  <si>
    <t>Seed 25_Power</t>
  </si>
  <si>
    <t>Seed 26_Power</t>
  </si>
  <si>
    <t>Seed 27_Power</t>
  </si>
  <si>
    <t>Seed 28_Power</t>
  </si>
  <si>
    <t>Seed 29_Power</t>
  </si>
  <si>
    <t>Seed 30_Power</t>
  </si>
  <si>
    <t>Seed 31_Power</t>
  </si>
  <si>
    <t>Seed 32_Power</t>
  </si>
  <si>
    <t>Seed 33_Power</t>
  </si>
  <si>
    <t>Seed 34_Power</t>
  </si>
  <si>
    <t>Seed 35_Power</t>
  </si>
  <si>
    <t>Seed 36_Power</t>
  </si>
  <si>
    <t>Seed 37_Power</t>
  </si>
  <si>
    <t>Seed 38_Power</t>
  </si>
  <si>
    <t>Seed 39_Power</t>
  </si>
  <si>
    <t>Seed 40_Power</t>
  </si>
  <si>
    <t>Seed 41_Power</t>
  </si>
  <si>
    <t>Seed 42_Power</t>
  </si>
  <si>
    <t>Seed 43_Power</t>
  </si>
  <si>
    <t>Seed 44_Power</t>
  </si>
  <si>
    <t>Seed 45_Power</t>
  </si>
  <si>
    <t>Seed 46_Power</t>
  </si>
  <si>
    <t>Seed 47_Power</t>
  </si>
  <si>
    <t>Seed 48_Power</t>
  </si>
  <si>
    <t>Seed 49_Power</t>
  </si>
  <si>
    <t>Seed 50_Power</t>
  </si>
  <si>
    <t>1/31/2024</t>
  </si>
  <si>
    <t>2/29/2024</t>
  </si>
  <si>
    <t>3/31/2024</t>
  </si>
  <si>
    <t>4/30/2024</t>
  </si>
  <si>
    <t>5/31/2024</t>
  </si>
  <si>
    <t>6/30/2024</t>
  </si>
  <si>
    <t>7/31/2024</t>
  </si>
  <si>
    <t>8/31/2024</t>
  </si>
  <si>
    <t>9/30/2024</t>
  </si>
  <si>
    <t>10/31/2024</t>
  </si>
  <si>
    <t>11/30/2024</t>
  </si>
  <si>
    <t>12/31/2024</t>
  </si>
  <si>
    <t>1/31/2025</t>
  </si>
  <si>
    <t>2/28/2025</t>
  </si>
  <si>
    <t>3/31/2025</t>
  </si>
  <si>
    <t>4/30/2025</t>
  </si>
  <si>
    <t>5/31/2025</t>
  </si>
  <si>
    <t>6/30/2025</t>
  </si>
  <si>
    <t>7/31/2025</t>
  </si>
  <si>
    <t>8/31/2025</t>
  </si>
  <si>
    <t>9/30/2025</t>
  </si>
  <si>
    <t>10/31/2025</t>
  </si>
  <si>
    <t>11/30/2025</t>
  </si>
  <si>
    <t>12/31/2025</t>
  </si>
  <si>
    <t>1/31/2026</t>
  </si>
  <si>
    <t>2/28/2026</t>
  </si>
  <si>
    <t>3/31/2026</t>
  </si>
  <si>
    <t>4/30/2026</t>
  </si>
  <si>
    <t>5/31/2026</t>
  </si>
  <si>
    <t>6/30/2026</t>
  </si>
  <si>
    <t>7/31/2026</t>
  </si>
  <si>
    <t>8/31/2026</t>
  </si>
  <si>
    <t>9/30/2026</t>
  </si>
  <si>
    <t>10/31/2026</t>
  </si>
  <si>
    <t>11/30/2026</t>
  </si>
  <si>
    <t>12/31/2026</t>
  </si>
  <si>
    <t>1/31/2027</t>
  </si>
  <si>
    <t>2/28/2027</t>
  </si>
  <si>
    <t>3/31/2027</t>
  </si>
  <si>
    <t>4/30/2027</t>
  </si>
  <si>
    <t>5/31/2027</t>
  </si>
  <si>
    <t>6/30/2027</t>
  </si>
  <si>
    <t>7/31/2027</t>
  </si>
  <si>
    <t>8/31/2027</t>
  </si>
  <si>
    <t>9/30/2027</t>
  </si>
  <si>
    <t>10/31/2027</t>
  </si>
  <si>
    <t>11/30/2027</t>
  </si>
  <si>
    <t>12/31/2027</t>
  </si>
  <si>
    <t>1/31/2028</t>
  </si>
  <si>
    <t>2/29/2028</t>
  </si>
  <si>
    <t>3/31/2028</t>
  </si>
  <si>
    <t>4/30/2028</t>
  </si>
  <si>
    <t>5/31/2028</t>
  </si>
  <si>
    <t>6/30/2028</t>
  </si>
  <si>
    <t>7/31/2028</t>
  </si>
  <si>
    <t>8/31/2028</t>
  </si>
  <si>
    <t>9/30/2028</t>
  </si>
  <si>
    <t>10/31/2028</t>
  </si>
  <si>
    <t>11/30/2028</t>
  </si>
  <si>
    <t>12/31/2028</t>
  </si>
  <si>
    <t>1/31/2029</t>
  </si>
  <si>
    <t>2/28/2029</t>
  </si>
  <si>
    <t>3/31/2029</t>
  </si>
  <si>
    <t>4/30/2029</t>
  </si>
  <si>
    <t>5/31/2029</t>
  </si>
  <si>
    <t>6/30/2029</t>
  </si>
  <si>
    <t>7/31/2029</t>
  </si>
  <si>
    <t>8/31/2029</t>
  </si>
  <si>
    <t>9/30/2029</t>
  </si>
  <si>
    <t>10/31/2029</t>
  </si>
  <si>
    <t>11/30/2029</t>
  </si>
  <si>
    <t>12/31/2029</t>
  </si>
  <si>
    <t>1/31/2030</t>
  </si>
  <si>
    <t>2/28/2030</t>
  </si>
  <si>
    <t>3/31/2030</t>
  </si>
  <si>
    <t>4/30/2030</t>
  </si>
  <si>
    <t>5/31/2030</t>
  </si>
  <si>
    <t>6/30/2030</t>
  </si>
  <si>
    <t>7/31/2030</t>
  </si>
  <si>
    <t>8/31/2030</t>
  </si>
  <si>
    <t>9/30/2030</t>
  </si>
  <si>
    <t>10/31/2030</t>
  </si>
  <si>
    <t>11/30/2030</t>
  </si>
  <si>
    <t>12/31/2030</t>
  </si>
  <si>
    <t>1/31/2031</t>
  </si>
  <si>
    <t>2/28/2031</t>
  </si>
  <si>
    <t>3/31/2031</t>
  </si>
  <si>
    <t>4/30/2031</t>
  </si>
  <si>
    <t>5/31/2031</t>
  </si>
  <si>
    <t>6/30/2031</t>
  </si>
  <si>
    <t>7/31/2031</t>
  </si>
  <si>
    <t>8/31/2031</t>
  </si>
  <si>
    <t>9/30/2031</t>
  </si>
  <si>
    <t>10/31/2031</t>
  </si>
  <si>
    <t>11/30/2031</t>
  </si>
  <si>
    <t>12/31/2031</t>
  </si>
  <si>
    <t>1/31/2032</t>
  </si>
  <si>
    <t>2/29/2032</t>
  </si>
  <si>
    <t>3/31/2032</t>
  </si>
  <si>
    <t>4/30/2032</t>
  </si>
  <si>
    <t>5/31/2032</t>
  </si>
  <si>
    <t>6/30/2032</t>
  </si>
  <si>
    <t>7/31/2032</t>
  </si>
  <si>
    <t>8/31/2032</t>
  </si>
  <si>
    <t>9/30/2032</t>
  </si>
  <si>
    <t>10/31/2032</t>
  </si>
  <si>
    <t>11/30/2032</t>
  </si>
  <si>
    <t>12/31/2032</t>
  </si>
  <si>
    <t>1/31/2033</t>
  </si>
  <si>
    <t>2/28/2033</t>
  </si>
  <si>
    <t>3/31/2033</t>
  </si>
  <si>
    <t>4/30/2033</t>
  </si>
  <si>
    <t>5/31/2033</t>
  </si>
  <si>
    <t>6/30/2033</t>
  </si>
  <si>
    <t>7/31/2033</t>
  </si>
  <si>
    <t>8/31/2033</t>
  </si>
  <si>
    <t>9/30/2033</t>
  </si>
  <si>
    <t>10/31/2033</t>
  </si>
  <si>
    <t>11/30/2033</t>
  </si>
  <si>
    <t>12/31/2033</t>
  </si>
  <si>
    <t>1/31/2034</t>
  </si>
  <si>
    <t>2/28/2034</t>
  </si>
  <si>
    <t>3/31/2034</t>
  </si>
  <si>
    <t>4/30/2034</t>
  </si>
  <si>
    <t>5/31/2034</t>
  </si>
  <si>
    <t>6/30/2034</t>
  </si>
  <si>
    <t>7/31/2034</t>
  </si>
  <si>
    <t>8/31/2034</t>
  </si>
  <si>
    <t>9/30/2034</t>
  </si>
  <si>
    <t>10/31/2034</t>
  </si>
  <si>
    <t>11/30/2034</t>
  </si>
  <si>
    <t>12/31/2034</t>
  </si>
  <si>
    <t>1/31/2035</t>
  </si>
  <si>
    <t>2/28/2035</t>
  </si>
  <si>
    <t>3/31/2035</t>
  </si>
  <si>
    <t>4/30/2035</t>
  </si>
  <si>
    <t>5/31/2035</t>
  </si>
  <si>
    <t>6/30/2035</t>
  </si>
  <si>
    <t>7/31/2035</t>
  </si>
  <si>
    <t>8/31/2035</t>
  </si>
  <si>
    <t>9/30/2035</t>
  </si>
  <si>
    <t>10/31/2035</t>
  </si>
  <si>
    <t>11/30/2035</t>
  </si>
  <si>
    <t>12/31/2035</t>
  </si>
  <si>
    <t>1/31/2036</t>
  </si>
  <si>
    <t>2/29/2036</t>
  </si>
  <si>
    <t>3/31/2036</t>
  </si>
  <si>
    <t>4/30/2036</t>
  </si>
  <si>
    <t>5/31/2036</t>
  </si>
  <si>
    <t>6/30/2036</t>
  </si>
  <si>
    <t>7/31/2036</t>
  </si>
  <si>
    <t>8/31/2036</t>
  </si>
  <si>
    <t>9/30/2036</t>
  </si>
  <si>
    <t>10/31/2036</t>
  </si>
  <si>
    <t>11/30/2036</t>
  </si>
  <si>
    <t>12/31/2036</t>
  </si>
  <si>
    <t>1/31/2037</t>
  </si>
  <si>
    <t>2/28/2037</t>
  </si>
  <si>
    <t>3/31/2037</t>
  </si>
  <si>
    <t>4/30/2037</t>
  </si>
  <si>
    <t>5/31/2037</t>
  </si>
  <si>
    <t>6/30/2037</t>
  </si>
  <si>
    <t>7/31/2037</t>
  </si>
  <si>
    <t>8/31/2037</t>
  </si>
  <si>
    <t>9/30/2037</t>
  </si>
  <si>
    <t>10/31/2037</t>
  </si>
  <si>
    <t>11/30/2037</t>
  </si>
  <si>
    <t>12/31/2037</t>
  </si>
  <si>
    <t>1/31/2038</t>
  </si>
  <si>
    <t>2/28/2038</t>
  </si>
  <si>
    <t>3/31/2038</t>
  </si>
  <si>
    <t>4/30/2038</t>
  </si>
  <si>
    <t>5/31/2038</t>
  </si>
  <si>
    <t>6/30/2038</t>
  </si>
  <si>
    <t>7/31/2038</t>
  </si>
  <si>
    <t>8/31/2038</t>
  </si>
  <si>
    <t>9/30/2038</t>
  </si>
  <si>
    <t>10/31/2038</t>
  </si>
  <si>
    <t>11/30/2038</t>
  </si>
  <si>
    <t>Scenario: Actual</t>
  </si>
  <si>
    <t>Monthly All hour Average Data Q3 2023 Forecast</t>
  </si>
  <si>
    <t>Monthly Capture Price Data Q2 2023 Forecast</t>
  </si>
  <si>
    <t>Monthly Spot Natural Gas Data Q2 2023 Forecast</t>
  </si>
  <si>
    <t>Capacity Factor Data</t>
  </si>
  <si>
    <t>Capture Price to All Hour Avg Ratio</t>
  </si>
  <si>
    <t>Scenario: Ideal</t>
  </si>
  <si>
    <t>Stats</t>
  </si>
  <si>
    <t>Nat Gas Price (P50)</t>
  </si>
  <si>
    <t>Capture Price (P50)</t>
  </si>
  <si>
    <t>Actual Monthly Capacity Factor (P50)</t>
  </si>
  <si>
    <t>Nat Gas Price (P25)</t>
  </si>
  <si>
    <t>Capture Price (P25)</t>
  </si>
  <si>
    <t>Actual Monthly Capacity Factor (P25)</t>
  </si>
  <si>
    <t>Nat Gas Price (P75)</t>
  </si>
  <si>
    <t>Capture Price (P75)</t>
  </si>
  <si>
    <t>Actual Monthly Capacity Factor (P75)</t>
  </si>
  <si>
    <t>P50 MWh</t>
  </si>
  <si>
    <t>P50 All Hour</t>
  </si>
  <si>
    <t>P50 Monthly Capture Ratio</t>
  </si>
  <si>
    <t>P25 MWh</t>
  </si>
  <si>
    <t>P25 All Hour</t>
  </si>
  <si>
    <t>P25 Capture Ratio</t>
  </si>
  <si>
    <t>P75 MWh</t>
  </si>
  <si>
    <t>P75 All Hour</t>
  </si>
  <si>
    <t>P75 Capture Ratio</t>
  </si>
  <si>
    <t>Revenue (P50)</t>
  </si>
  <si>
    <t>Revenue Flat  (P50)</t>
  </si>
  <si>
    <t>Esc Price  (P50)</t>
  </si>
  <si>
    <t>Revenue Esc  (P50)</t>
  </si>
  <si>
    <t>Actual Avg Monthly CF% (P50)</t>
  </si>
  <si>
    <t>Actual Monthly Avg Capture Ratio (P50)</t>
  </si>
  <si>
    <t>Ideal Monthly Capacity Factor (P50)</t>
  </si>
  <si>
    <t>Monthly Capacity Factor (P25)</t>
  </si>
  <si>
    <t>Monthly Capacity Factor (P75)</t>
  </si>
  <si>
    <t>Ideal P50 Monthly Capture Ratio</t>
  </si>
  <si>
    <t>Ideal Avg Monthly CF% (P50)</t>
  </si>
  <si>
    <t>Ideal  Monthly Avg Capture Ratio (P50)</t>
  </si>
  <si>
    <t>Max</t>
  </si>
  <si>
    <t>Min</t>
  </si>
  <si>
    <t>Mean</t>
  </si>
  <si>
    <t>STD</t>
  </si>
  <si>
    <t>Vol</t>
  </si>
  <si>
    <t>Actual Dispatch</t>
  </si>
  <si>
    <t>Ideal</t>
  </si>
  <si>
    <t>Capture Prices and Capacity Factor Based on EDC Q2 2023 Report</t>
  </si>
  <si>
    <t>Month</t>
  </si>
  <si>
    <t>Year</t>
  </si>
  <si>
    <t>Index</t>
  </si>
  <si>
    <t>MW</t>
  </si>
  <si>
    <t>Simulation Actual: Based on Start Costs included in Hourly Bids</t>
  </si>
  <si>
    <t>Simulation Ideal: Based on Start Costs excluded in Hourly Bids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</si>
</sst>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164" formatCode="&quot;$&quot;#,##0.00;[Red]\-&quot;$&quot;#,##0.00"/>
    <numFmt numFmtId="165" formatCode="0.0%"/>
    <numFmt numFmtId="166" formatCode="0.0"/>
    <numFmt numFmtId="167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0">
    <xf numFmtId="0" fontId="0" fillId="0" borderId="0" xfId="0"/>
    <xf numFmtId="0" fontId="18" fillId="33" borderId="0" xfId="0" applyFont="1" applyFill="1"/>
    <xf numFmtId="0" fontId="19" fillId="0" borderId="0" xfId="0" applyFont="1"/>
    <xf numFmtId="0" fontId="16" fillId="0" borderId="0" xfId="0" applyFont="1"/>
    <xf numFmtId="0" fontId="16" fillId="33" borderId="10" xfId="0" applyFont="1" applyFill="1" applyBorder="1" applyAlignment="1">
      <alignment horizontal="center"/>
    </xf>
    <xf numFmtId="0" fontId="16" fillId="0" borderId="10" xfId="0" applyFont="1" applyBorder="1" applyAlignment="1">
      <alignment horizontal="center"/>
    </xf>
    <xf numFmtId="8" fontId="16" fillId="33" borderId="0" xfId="0" applyNumberFormat="1" applyFont="1" applyFill="1" applyAlignment="1">
      <alignment horizontal="center"/>
    </xf>
    <xf numFmtId="8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left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/>
    </xf>
    <xf numFmtId="8" fontId="0" fillId="0" borderId="0" xfId="0" applyNumberFormat="1" applyAlignment="1">
      <alignment horizontal="center"/>
    </xf>
    <xf numFmtId="2" fontId="20" fillId="0" borderId="0" xfId="0" applyNumberFormat="1" applyFont="1" applyAlignment="1">
      <alignment horizontal="center"/>
    </xf>
    <xf numFmtId="0" fontId="0" fillId="34" borderId="0" xfId="0" applyFill="1"/>
    <xf numFmtId="2" fontId="0" fillId="0" borderId="0" xfId="0" applyNumberFormat="1"/>
    <xf numFmtId="164" fontId="0" fillId="0" borderId="0" xfId="0" applyNumberFormat="1" applyAlignment="1">
      <alignment horizontal="center"/>
    </xf>
    <xf numFmtId="165" fontId="16" fillId="33" borderId="0" xfId="1" applyNumberFormat="1" applyFont="1" applyFill="1" applyBorder="1" applyAlignment="1">
      <alignment horizontal="center"/>
    </xf>
    <xf numFmtId="165" fontId="16" fillId="0" borderId="0" xfId="1" applyNumberFormat="1" applyFont="1" applyAlignment="1">
      <alignment horizontal="center"/>
    </xf>
    <xf numFmtId="165" fontId="1" fillId="0" borderId="0" xfId="1" applyNumberFormat="1" applyFont="1" applyAlignment="1">
      <alignment horizontal="center"/>
    </xf>
    <xf numFmtId="165" fontId="16" fillId="33" borderId="0" xfId="1" applyNumberFormat="1" applyFont="1" applyFill="1" applyAlignment="1">
      <alignment horizontal="center"/>
    </xf>
    <xf numFmtId="9" fontId="20" fillId="0" borderId="0" xfId="1" applyFont="1" applyAlignment="1">
      <alignment horizontal="center"/>
    </xf>
    <xf numFmtId="166" fontId="16" fillId="35" borderId="0" xfId="1" applyNumberFormat="1" applyFont="1" applyFill="1" applyAlignment="1">
      <alignment horizontal="center"/>
    </xf>
    <xf numFmtId="166" fontId="16" fillId="0" borderId="0" xfId="1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166" fontId="20" fillId="0" borderId="0" xfId="0" applyNumberFormat="1" applyFont="1" applyAlignment="1">
      <alignment horizontal="center"/>
    </xf>
    <xf numFmtId="166" fontId="0" fillId="0" borderId="0" xfId="0" applyNumberFormat="1"/>
    <xf numFmtId="0" fontId="16" fillId="33" borderId="0" xfId="0" applyFont="1" applyFill="1"/>
    <xf numFmtId="0" fontId="0" fillId="33" borderId="0" xfId="0" applyFill="1"/>
    <xf numFmtId="0" fontId="16" fillId="36" borderId="0" xfId="0" applyFont="1" applyFill="1"/>
    <xf numFmtId="0" fontId="16" fillId="37" borderId="0" xfId="0" applyFont="1" applyFill="1"/>
    <xf numFmtId="0" fontId="16" fillId="38" borderId="0" xfId="0" applyFont="1" applyFill="1"/>
    <xf numFmtId="0" fontId="16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0" fontId="16" fillId="38" borderId="0" xfId="0" applyFont="1" applyFill="1" applyAlignment="1">
      <alignment horizontal="center"/>
    </xf>
    <xf numFmtId="9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0" fontId="16" fillId="39" borderId="0" xfId="0" applyFont="1" applyFill="1"/>
    <xf numFmtId="0" fontId="0" fillId="39" borderId="0" xfId="0" applyFill="1"/>
    <xf numFmtId="6" fontId="0" fillId="39" borderId="0" xfId="0" applyNumberFormat="1" applyFill="1" applyAlignment="1">
      <alignment horizontal="center"/>
    </xf>
    <xf numFmtId="6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165" fontId="16" fillId="0" borderId="0" xfId="0" applyNumberFormat="1" applyFont="1" applyAlignment="1">
      <alignment horizontal="center"/>
    </xf>
    <xf numFmtId="165" fontId="16" fillId="0" borderId="11" xfId="0" applyNumberFormat="1" applyFont="1" applyBorder="1" applyAlignment="1">
      <alignment horizontal="center"/>
    </xf>
    <xf numFmtId="6" fontId="20" fillId="39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167" fontId="0" fillId="0" borderId="0" xfId="0" applyNumberFormat="1" applyAlignment="1">
      <alignment horizontal="center"/>
    </xf>
    <xf numFmtId="8" fontId="20" fillId="36" borderId="0" xfId="0" applyNumberFormat="1" applyFont="1" applyFill="1" applyAlignment="1">
      <alignment horizontal="center"/>
    </xf>
    <xf numFmtId="165" fontId="20" fillId="36" borderId="0" xfId="1" applyNumberFormat="1" applyFont="1" applyFill="1" applyAlignment="1">
      <alignment horizontal="center"/>
    </xf>
    <xf numFmtId="8" fontId="20" fillId="37" borderId="0" xfId="0" applyNumberFormat="1" applyFont="1" applyFill="1" applyAlignment="1">
      <alignment horizontal="center"/>
    </xf>
    <xf numFmtId="165" fontId="20" fillId="37" borderId="0" xfId="1" applyNumberFormat="1" applyFont="1" applyFill="1" applyAlignment="1">
      <alignment horizontal="center"/>
    </xf>
    <xf numFmtId="8" fontId="20" fillId="38" borderId="0" xfId="0" applyNumberFormat="1" applyFont="1" applyFill="1" applyAlignment="1">
      <alignment horizontal="center"/>
    </xf>
    <xf numFmtId="165" fontId="20" fillId="38" borderId="0" xfId="1" applyNumberFormat="1" applyFont="1" applyFill="1" applyAlignment="1">
      <alignment horizontal="center"/>
    </xf>
    <xf numFmtId="6" fontId="20" fillId="0" borderId="0" xfId="0" applyNumberFormat="1" applyFont="1" applyAlignment="1">
      <alignment horizontal="center"/>
    </xf>
    <xf numFmtId="1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21" fillId="33" borderId="0" xfId="0" applyFont="1" applyFill="1" applyAlignment="1">
      <alignment horizontal="left"/>
    </xf>
    <xf numFmtId="0" fontId="20" fillId="0" borderId="0" xfId="0" applyNumberFormat="1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/>
              <a:t>Peaker Monthly Simulated P50 Capacity Factor on EDC Q3 2024 Forecast 2024-2038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397481193406939E-2"/>
          <c:y val="8.5827708107348827E-2"/>
          <c:w val="0.89710066771943586"/>
          <c:h val="0.6882253420007336"/>
        </c:manualLayout>
      </c:layout>
      <c:lineChart>
        <c:grouping val="standard"/>
        <c:varyColors val="0"/>
        <c:ser>
          <c:idx val="2"/>
          <c:order val="0"/>
          <c:tx>
            <c:strRef>
              <c:f>'Monthly Capture Prices and CF%'!$F$12</c:f>
              <c:strCache>
                <c:ptCount val="1"/>
                <c:pt idx="0">
                  <c:v>Actual Monthly Capacity Factor (P50)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'Monthly Capture Prices and CF%'!$A$14:$A$192</c:f>
              <c:strCache>
                <c:ptCount val="179"/>
                <c:pt idx="0">
                  <c:v>1/31/2024</c:v>
                </c:pt>
                <c:pt idx="1">
                  <c:v>2/29/2024</c:v>
                </c:pt>
                <c:pt idx="2">
                  <c:v>3/31/2024</c:v>
                </c:pt>
                <c:pt idx="3">
                  <c:v>4/30/2024</c:v>
                </c:pt>
                <c:pt idx="4">
                  <c:v>5/31/2024</c:v>
                </c:pt>
                <c:pt idx="5">
                  <c:v>6/30/2024</c:v>
                </c:pt>
                <c:pt idx="6">
                  <c:v>7/31/2024</c:v>
                </c:pt>
                <c:pt idx="7">
                  <c:v>8/31/2024</c:v>
                </c:pt>
                <c:pt idx="8">
                  <c:v>9/30/2024</c:v>
                </c:pt>
                <c:pt idx="9">
                  <c:v>10/31/2024</c:v>
                </c:pt>
                <c:pt idx="10">
                  <c:v>11/30/2024</c:v>
                </c:pt>
                <c:pt idx="11">
                  <c:v>12/31/2024</c:v>
                </c:pt>
                <c:pt idx="12">
                  <c:v>1/31/2025</c:v>
                </c:pt>
                <c:pt idx="13">
                  <c:v>2/28/2025</c:v>
                </c:pt>
                <c:pt idx="14">
                  <c:v>3/31/2025</c:v>
                </c:pt>
                <c:pt idx="15">
                  <c:v>4/30/2025</c:v>
                </c:pt>
                <c:pt idx="16">
                  <c:v>5/31/2025</c:v>
                </c:pt>
                <c:pt idx="17">
                  <c:v>6/30/2025</c:v>
                </c:pt>
                <c:pt idx="18">
                  <c:v>7/31/2025</c:v>
                </c:pt>
                <c:pt idx="19">
                  <c:v>8/31/2025</c:v>
                </c:pt>
                <c:pt idx="20">
                  <c:v>9/30/2025</c:v>
                </c:pt>
                <c:pt idx="21">
                  <c:v>10/31/2025</c:v>
                </c:pt>
                <c:pt idx="22">
                  <c:v>11/30/2025</c:v>
                </c:pt>
                <c:pt idx="23">
                  <c:v>12/31/2025</c:v>
                </c:pt>
                <c:pt idx="24">
                  <c:v>1/31/2026</c:v>
                </c:pt>
                <c:pt idx="25">
                  <c:v>2/28/2026</c:v>
                </c:pt>
                <c:pt idx="26">
                  <c:v>3/31/2026</c:v>
                </c:pt>
                <c:pt idx="27">
                  <c:v>4/30/2026</c:v>
                </c:pt>
                <c:pt idx="28">
                  <c:v>5/31/2026</c:v>
                </c:pt>
                <c:pt idx="29">
                  <c:v>6/30/2026</c:v>
                </c:pt>
                <c:pt idx="30">
                  <c:v>7/31/2026</c:v>
                </c:pt>
                <c:pt idx="31">
                  <c:v>8/31/2026</c:v>
                </c:pt>
                <c:pt idx="32">
                  <c:v>9/30/2026</c:v>
                </c:pt>
                <c:pt idx="33">
                  <c:v>10/31/2026</c:v>
                </c:pt>
                <c:pt idx="34">
                  <c:v>11/30/2026</c:v>
                </c:pt>
                <c:pt idx="35">
                  <c:v>12/31/2026</c:v>
                </c:pt>
                <c:pt idx="36">
                  <c:v>1/31/2027</c:v>
                </c:pt>
                <c:pt idx="37">
                  <c:v>2/28/2027</c:v>
                </c:pt>
                <c:pt idx="38">
                  <c:v>3/31/2027</c:v>
                </c:pt>
                <c:pt idx="39">
                  <c:v>4/30/2027</c:v>
                </c:pt>
                <c:pt idx="40">
                  <c:v>5/31/2027</c:v>
                </c:pt>
                <c:pt idx="41">
                  <c:v>6/30/2027</c:v>
                </c:pt>
                <c:pt idx="42">
                  <c:v>7/31/2027</c:v>
                </c:pt>
                <c:pt idx="43">
                  <c:v>8/31/2027</c:v>
                </c:pt>
                <c:pt idx="44">
                  <c:v>9/30/2027</c:v>
                </c:pt>
                <c:pt idx="45">
                  <c:v>10/31/2027</c:v>
                </c:pt>
                <c:pt idx="46">
                  <c:v>11/30/2027</c:v>
                </c:pt>
                <c:pt idx="47">
                  <c:v>12/31/2027</c:v>
                </c:pt>
                <c:pt idx="48">
                  <c:v>1/31/2028</c:v>
                </c:pt>
                <c:pt idx="49">
                  <c:v>2/29/2028</c:v>
                </c:pt>
                <c:pt idx="50">
                  <c:v>3/31/2028</c:v>
                </c:pt>
                <c:pt idx="51">
                  <c:v>4/30/2028</c:v>
                </c:pt>
                <c:pt idx="52">
                  <c:v>5/31/2028</c:v>
                </c:pt>
                <c:pt idx="53">
                  <c:v>6/30/2028</c:v>
                </c:pt>
                <c:pt idx="54">
                  <c:v>7/31/2028</c:v>
                </c:pt>
                <c:pt idx="55">
                  <c:v>8/31/2028</c:v>
                </c:pt>
                <c:pt idx="56">
                  <c:v>9/30/2028</c:v>
                </c:pt>
                <c:pt idx="57">
                  <c:v>10/31/2028</c:v>
                </c:pt>
                <c:pt idx="58">
                  <c:v>11/30/2028</c:v>
                </c:pt>
                <c:pt idx="59">
                  <c:v>12/31/2028</c:v>
                </c:pt>
                <c:pt idx="60">
                  <c:v>1/31/2029</c:v>
                </c:pt>
                <c:pt idx="61">
                  <c:v>2/28/2029</c:v>
                </c:pt>
                <c:pt idx="62">
                  <c:v>3/31/2029</c:v>
                </c:pt>
                <c:pt idx="63">
                  <c:v>4/30/2029</c:v>
                </c:pt>
                <c:pt idx="64">
                  <c:v>5/31/2029</c:v>
                </c:pt>
                <c:pt idx="65">
                  <c:v>6/30/2029</c:v>
                </c:pt>
                <c:pt idx="66">
                  <c:v>7/31/2029</c:v>
                </c:pt>
                <c:pt idx="67">
                  <c:v>8/31/2029</c:v>
                </c:pt>
                <c:pt idx="68">
                  <c:v>9/30/2029</c:v>
                </c:pt>
                <c:pt idx="69">
                  <c:v>10/31/2029</c:v>
                </c:pt>
                <c:pt idx="70">
                  <c:v>11/30/2029</c:v>
                </c:pt>
                <c:pt idx="71">
                  <c:v>12/31/2029</c:v>
                </c:pt>
                <c:pt idx="72">
                  <c:v>1/31/2030</c:v>
                </c:pt>
                <c:pt idx="73">
                  <c:v>2/28/2030</c:v>
                </c:pt>
                <c:pt idx="74">
                  <c:v>3/31/2030</c:v>
                </c:pt>
                <c:pt idx="75">
                  <c:v>4/30/2030</c:v>
                </c:pt>
                <c:pt idx="76">
                  <c:v>5/31/2030</c:v>
                </c:pt>
                <c:pt idx="77">
                  <c:v>6/30/2030</c:v>
                </c:pt>
                <c:pt idx="78">
                  <c:v>7/31/2030</c:v>
                </c:pt>
                <c:pt idx="79">
                  <c:v>8/31/2030</c:v>
                </c:pt>
                <c:pt idx="80">
                  <c:v>9/30/2030</c:v>
                </c:pt>
                <c:pt idx="81">
                  <c:v>10/31/2030</c:v>
                </c:pt>
                <c:pt idx="82">
                  <c:v>11/30/2030</c:v>
                </c:pt>
                <c:pt idx="83">
                  <c:v>12/31/2030</c:v>
                </c:pt>
                <c:pt idx="84">
                  <c:v>1/31/2031</c:v>
                </c:pt>
                <c:pt idx="85">
                  <c:v>2/28/2031</c:v>
                </c:pt>
                <c:pt idx="86">
                  <c:v>3/31/2031</c:v>
                </c:pt>
                <c:pt idx="87">
                  <c:v>4/30/2031</c:v>
                </c:pt>
                <c:pt idx="88">
                  <c:v>5/31/2031</c:v>
                </c:pt>
                <c:pt idx="89">
                  <c:v>6/30/2031</c:v>
                </c:pt>
                <c:pt idx="90">
                  <c:v>7/31/2031</c:v>
                </c:pt>
                <c:pt idx="91">
                  <c:v>8/31/2031</c:v>
                </c:pt>
                <c:pt idx="92">
                  <c:v>9/30/2031</c:v>
                </c:pt>
                <c:pt idx="93">
                  <c:v>10/31/2031</c:v>
                </c:pt>
                <c:pt idx="94">
                  <c:v>11/30/2031</c:v>
                </c:pt>
                <c:pt idx="95">
                  <c:v>12/31/2031</c:v>
                </c:pt>
                <c:pt idx="96">
                  <c:v>1/31/2032</c:v>
                </c:pt>
                <c:pt idx="97">
                  <c:v>2/29/2032</c:v>
                </c:pt>
                <c:pt idx="98">
                  <c:v>3/31/2032</c:v>
                </c:pt>
                <c:pt idx="99">
                  <c:v>4/30/2032</c:v>
                </c:pt>
                <c:pt idx="100">
                  <c:v>5/31/2032</c:v>
                </c:pt>
                <c:pt idx="101">
                  <c:v>6/30/2032</c:v>
                </c:pt>
                <c:pt idx="102">
                  <c:v>7/31/2032</c:v>
                </c:pt>
                <c:pt idx="103">
                  <c:v>8/31/2032</c:v>
                </c:pt>
                <c:pt idx="104">
                  <c:v>9/30/2032</c:v>
                </c:pt>
                <c:pt idx="105">
                  <c:v>10/31/2032</c:v>
                </c:pt>
                <c:pt idx="106">
                  <c:v>11/30/2032</c:v>
                </c:pt>
                <c:pt idx="107">
                  <c:v>12/31/2032</c:v>
                </c:pt>
                <c:pt idx="108">
                  <c:v>1/31/2033</c:v>
                </c:pt>
                <c:pt idx="109">
                  <c:v>2/28/2033</c:v>
                </c:pt>
                <c:pt idx="110">
                  <c:v>3/31/2033</c:v>
                </c:pt>
                <c:pt idx="111">
                  <c:v>4/30/2033</c:v>
                </c:pt>
                <c:pt idx="112">
                  <c:v>5/31/2033</c:v>
                </c:pt>
                <c:pt idx="113">
                  <c:v>6/30/2033</c:v>
                </c:pt>
                <c:pt idx="114">
                  <c:v>7/31/2033</c:v>
                </c:pt>
                <c:pt idx="115">
                  <c:v>8/31/2033</c:v>
                </c:pt>
                <c:pt idx="116">
                  <c:v>9/30/2033</c:v>
                </c:pt>
                <c:pt idx="117">
                  <c:v>10/31/2033</c:v>
                </c:pt>
                <c:pt idx="118">
                  <c:v>11/30/2033</c:v>
                </c:pt>
                <c:pt idx="119">
                  <c:v>12/31/2033</c:v>
                </c:pt>
                <c:pt idx="120">
                  <c:v>1/31/2034</c:v>
                </c:pt>
                <c:pt idx="121">
                  <c:v>2/28/2034</c:v>
                </c:pt>
                <c:pt idx="122">
                  <c:v>3/31/2034</c:v>
                </c:pt>
                <c:pt idx="123">
                  <c:v>4/30/2034</c:v>
                </c:pt>
                <c:pt idx="124">
                  <c:v>5/31/2034</c:v>
                </c:pt>
                <c:pt idx="125">
                  <c:v>6/30/2034</c:v>
                </c:pt>
                <c:pt idx="126">
                  <c:v>7/31/2034</c:v>
                </c:pt>
                <c:pt idx="127">
                  <c:v>8/31/2034</c:v>
                </c:pt>
                <c:pt idx="128">
                  <c:v>9/30/2034</c:v>
                </c:pt>
                <c:pt idx="129">
                  <c:v>10/31/2034</c:v>
                </c:pt>
                <c:pt idx="130">
                  <c:v>11/30/2034</c:v>
                </c:pt>
                <c:pt idx="131">
                  <c:v>12/31/2034</c:v>
                </c:pt>
                <c:pt idx="132">
                  <c:v>1/31/2035</c:v>
                </c:pt>
                <c:pt idx="133">
                  <c:v>2/28/2035</c:v>
                </c:pt>
                <c:pt idx="134">
                  <c:v>3/31/2035</c:v>
                </c:pt>
                <c:pt idx="135">
                  <c:v>4/30/2035</c:v>
                </c:pt>
                <c:pt idx="136">
                  <c:v>5/31/2035</c:v>
                </c:pt>
                <c:pt idx="137">
                  <c:v>6/30/2035</c:v>
                </c:pt>
                <c:pt idx="138">
                  <c:v>7/31/2035</c:v>
                </c:pt>
                <c:pt idx="139">
                  <c:v>8/31/2035</c:v>
                </c:pt>
                <c:pt idx="140">
                  <c:v>9/30/2035</c:v>
                </c:pt>
                <c:pt idx="141">
                  <c:v>10/31/2035</c:v>
                </c:pt>
                <c:pt idx="142">
                  <c:v>11/30/2035</c:v>
                </c:pt>
                <c:pt idx="143">
                  <c:v>12/31/2035</c:v>
                </c:pt>
                <c:pt idx="144">
                  <c:v>1/31/2036</c:v>
                </c:pt>
                <c:pt idx="145">
                  <c:v>2/29/2036</c:v>
                </c:pt>
                <c:pt idx="146">
                  <c:v>3/31/2036</c:v>
                </c:pt>
                <c:pt idx="147">
                  <c:v>4/30/2036</c:v>
                </c:pt>
                <c:pt idx="148">
                  <c:v>5/31/2036</c:v>
                </c:pt>
                <c:pt idx="149">
                  <c:v>6/30/2036</c:v>
                </c:pt>
                <c:pt idx="150">
                  <c:v>7/31/2036</c:v>
                </c:pt>
                <c:pt idx="151">
                  <c:v>8/31/2036</c:v>
                </c:pt>
                <c:pt idx="152">
                  <c:v>9/30/2036</c:v>
                </c:pt>
                <c:pt idx="153">
                  <c:v>10/31/2036</c:v>
                </c:pt>
                <c:pt idx="154">
                  <c:v>11/30/2036</c:v>
                </c:pt>
                <c:pt idx="155">
                  <c:v>12/31/2036</c:v>
                </c:pt>
                <c:pt idx="156">
                  <c:v>1/31/2037</c:v>
                </c:pt>
                <c:pt idx="157">
                  <c:v>2/28/2037</c:v>
                </c:pt>
                <c:pt idx="158">
                  <c:v>3/31/2037</c:v>
                </c:pt>
                <c:pt idx="159">
                  <c:v>4/30/2037</c:v>
                </c:pt>
                <c:pt idx="160">
                  <c:v>5/31/2037</c:v>
                </c:pt>
                <c:pt idx="161">
                  <c:v>6/30/2037</c:v>
                </c:pt>
                <c:pt idx="162">
                  <c:v>7/31/2037</c:v>
                </c:pt>
                <c:pt idx="163">
                  <c:v>8/31/2037</c:v>
                </c:pt>
                <c:pt idx="164">
                  <c:v>9/30/2037</c:v>
                </c:pt>
                <c:pt idx="165">
                  <c:v>10/31/2037</c:v>
                </c:pt>
                <c:pt idx="166">
                  <c:v>11/30/2037</c:v>
                </c:pt>
                <c:pt idx="167">
                  <c:v>12/31/2037</c:v>
                </c:pt>
                <c:pt idx="168">
                  <c:v>1/31/2038</c:v>
                </c:pt>
                <c:pt idx="169">
                  <c:v>2/28/2038</c:v>
                </c:pt>
                <c:pt idx="170">
                  <c:v>3/31/2038</c:v>
                </c:pt>
                <c:pt idx="171">
                  <c:v>4/30/2038</c:v>
                </c:pt>
                <c:pt idx="172">
                  <c:v>5/31/2038</c:v>
                </c:pt>
                <c:pt idx="173">
                  <c:v>6/30/2038</c:v>
                </c:pt>
                <c:pt idx="174">
                  <c:v>7/31/2038</c:v>
                </c:pt>
                <c:pt idx="175">
                  <c:v>8/31/2038</c:v>
                </c:pt>
                <c:pt idx="176">
                  <c:v>9/30/2038</c:v>
                </c:pt>
                <c:pt idx="177">
                  <c:v>10/31/2038</c:v>
                </c:pt>
                <c:pt idx="178">
                  <c:v>11/30/2038</c:v>
                </c:pt>
              </c:strCache>
            </c:strRef>
          </c:cat>
          <c:val>
            <c:numRef>
              <c:f>'Monthly Capture Prices and CF%'!$F$14:$F$192</c:f>
              <c:numCache>
                <c:formatCode>0.0%</c:formatCode>
                <c:ptCount val="179"/>
                <c:pt idx="0">
                  <c:v>0.35080645161290303</c:v>
                </c:pt>
                <c:pt idx="1">
                  <c:v>0.25287356321839</c:v>
                </c:pt>
                <c:pt idx="2">
                  <c:v>0.143817204301075</c:v>
                </c:pt>
                <c:pt idx="3">
                  <c:v>0.15138888888888799</c:v>
                </c:pt>
                <c:pt idx="4">
                  <c:v>6.5860215E-2</c:v>
                </c:pt>
                <c:pt idx="5">
                  <c:v>7.2222222000000003E-2</c:v>
                </c:pt>
                <c:pt idx="6">
                  <c:v>0.20564516129032201</c:v>
                </c:pt>
                <c:pt idx="7">
                  <c:v>0.22177419354838651</c:v>
                </c:pt>
                <c:pt idx="8">
                  <c:v>0.2118055555555555</c:v>
                </c:pt>
                <c:pt idx="9">
                  <c:v>0.16465053763440801</c:v>
                </c:pt>
                <c:pt idx="10">
                  <c:v>0.13749999999999951</c:v>
                </c:pt>
                <c:pt idx="11">
                  <c:v>0.223118279569892</c:v>
                </c:pt>
                <c:pt idx="12">
                  <c:v>0.168010752688172</c:v>
                </c:pt>
                <c:pt idx="13">
                  <c:v>0.15401785714285701</c:v>
                </c:pt>
                <c:pt idx="14">
                  <c:v>6.9220429999999999E-2</c:v>
                </c:pt>
                <c:pt idx="15">
                  <c:v>0.05</c:v>
                </c:pt>
                <c:pt idx="16">
                  <c:v>1.0752688172042999E-2</c:v>
                </c:pt>
                <c:pt idx="17">
                  <c:v>3.4722221999999997E-2</c:v>
                </c:pt>
                <c:pt idx="18">
                  <c:v>0.17876344086021501</c:v>
                </c:pt>
                <c:pt idx="19">
                  <c:v>0.136424731096774</c:v>
                </c:pt>
                <c:pt idx="20">
                  <c:v>7.9166666999999996E-2</c:v>
                </c:pt>
                <c:pt idx="21">
                  <c:v>0.11223118279569849</c:v>
                </c:pt>
                <c:pt idx="22">
                  <c:v>0.11180555555555549</c:v>
                </c:pt>
                <c:pt idx="23">
                  <c:v>0.20564516129032201</c:v>
                </c:pt>
                <c:pt idx="24">
                  <c:v>0.18548387096774099</c:v>
                </c:pt>
                <c:pt idx="25">
                  <c:v>0.117559523809523</c:v>
                </c:pt>
                <c:pt idx="26">
                  <c:v>7.3924730999999994E-2</c:v>
                </c:pt>
                <c:pt idx="27">
                  <c:v>5.7638889111111098E-2</c:v>
                </c:pt>
                <c:pt idx="28">
                  <c:v>8.0645160000000007E-3</c:v>
                </c:pt>
                <c:pt idx="29">
                  <c:v>2.7083333388888849E-2</c:v>
                </c:pt>
                <c:pt idx="30">
                  <c:v>0.12903225806451549</c:v>
                </c:pt>
                <c:pt idx="31">
                  <c:v>0.12970430107526848</c:v>
                </c:pt>
                <c:pt idx="32">
                  <c:v>7.9166666999999996E-2</c:v>
                </c:pt>
                <c:pt idx="33">
                  <c:v>9.8118280000000002E-2</c:v>
                </c:pt>
                <c:pt idx="34">
                  <c:v>0.11180555555555549</c:v>
                </c:pt>
                <c:pt idx="35">
                  <c:v>0.2090053763440855</c:v>
                </c:pt>
                <c:pt idx="36">
                  <c:v>0.18817204301075199</c:v>
                </c:pt>
                <c:pt idx="37">
                  <c:v>9.0773809499999997E-2</c:v>
                </c:pt>
                <c:pt idx="38">
                  <c:v>5.9811827999999997E-2</c:v>
                </c:pt>
                <c:pt idx="39">
                  <c:v>5.5555555499999999E-2</c:v>
                </c:pt>
                <c:pt idx="40">
                  <c:v>8.0645160000000007E-3</c:v>
                </c:pt>
                <c:pt idx="41">
                  <c:v>2.0833333333333301E-2</c:v>
                </c:pt>
                <c:pt idx="42">
                  <c:v>0.12567204301075249</c:v>
                </c:pt>
                <c:pt idx="43">
                  <c:v>0.10282258064516051</c:v>
                </c:pt>
                <c:pt idx="44">
                  <c:v>4.4444444444444398E-2</c:v>
                </c:pt>
                <c:pt idx="45">
                  <c:v>8.9381719999999998E-2</c:v>
                </c:pt>
                <c:pt idx="46">
                  <c:v>8.3333333000000009E-2</c:v>
                </c:pt>
                <c:pt idx="47">
                  <c:v>0.1579301075268815</c:v>
                </c:pt>
                <c:pt idx="48">
                  <c:v>0.231182795698924</c:v>
                </c:pt>
                <c:pt idx="49">
                  <c:v>7.0402299000000002E-2</c:v>
                </c:pt>
                <c:pt idx="50">
                  <c:v>4.5026882000000004E-2</c:v>
                </c:pt>
                <c:pt idx="51">
                  <c:v>4.4444444444444398E-2</c:v>
                </c:pt>
                <c:pt idx="52">
                  <c:v>6.0483870000000006E-3</c:v>
                </c:pt>
                <c:pt idx="53">
                  <c:v>7.6388884999999997E-3</c:v>
                </c:pt>
                <c:pt idx="54">
                  <c:v>7.8629032000000001E-2</c:v>
                </c:pt>
                <c:pt idx="55">
                  <c:v>0.11491935483870899</c:v>
                </c:pt>
                <c:pt idx="56">
                  <c:v>6.1805555499999998E-2</c:v>
                </c:pt>
                <c:pt idx="57">
                  <c:v>5.7795698951612899E-2</c:v>
                </c:pt>
                <c:pt idx="58">
                  <c:v>6.5972221999999997E-2</c:v>
                </c:pt>
                <c:pt idx="59">
                  <c:v>0.16465053763440801</c:v>
                </c:pt>
                <c:pt idx="60">
                  <c:v>0.16129032258064499</c:v>
                </c:pt>
                <c:pt idx="61">
                  <c:v>9.8958333499999995E-2</c:v>
                </c:pt>
                <c:pt idx="62">
                  <c:v>5.2419354838709645E-2</c:v>
                </c:pt>
                <c:pt idx="63">
                  <c:v>5.5555555999999999E-2</c:v>
                </c:pt>
                <c:pt idx="64">
                  <c:v>1.20967741935483E-2</c:v>
                </c:pt>
                <c:pt idx="65">
                  <c:v>1.6666666666666601E-2</c:v>
                </c:pt>
                <c:pt idx="66">
                  <c:v>7.7956989000000004E-2</c:v>
                </c:pt>
                <c:pt idx="67">
                  <c:v>0.115591397849462</c:v>
                </c:pt>
                <c:pt idx="68">
                  <c:v>5.4861111500000004E-2</c:v>
                </c:pt>
                <c:pt idx="69">
                  <c:v>4.9059140000000001E-2</c:v>
                </c:pt>
                <c:pt idx="70">
                  <c:v>8.4722222E-2</c:v>
                </c:pt>
                <c:pt idx="71">
                  <c:v>0.17607526881720401</c:v>
                </c:pt>
                <c:pt idx="72">
                  <c:v>0.192876344086021</c:v>
                </c:pt>
                <c:pt idx="73">
                  <c:v>5.6547619E-2</c:v>
                </c:pt>
                <c:pt idx="74">
                  <c:v>3.4274193790322552E-2</c:v>
                </c:pt>
                <c:pt idx="75">
                  <c:v>5.2777777999999997E-2</c:v>
                </c:pt>
                <c:pt idx="76">
                  <c:v>1.0752688172042999E-2</c:v>
                </c:pt>
                <c:pt idx="77">
                  <c:v>1.38888888888888E-2</c:v>
                </c:pt>
                <c:pt idx="78">
                  <c:v>7.1236559000000005E-2</c:v>
                </c:pt>
                <c:pt idx="79">
                  <c:v>0.102150537634408</c:v>
                </c:pt>
                <c:pt idx="80">
                  <c:v>5.2777777999999997E-2</c:v>
                </c:pt>
                <c:pt idx="81">
                  <c:v>6.3844085999999994E-2</c:v>
                </c:pt>
                <c:pt idx="82">
                  <c:v>7.7083333500000004E-2</c:v>
                </c:pt>
                <c:pt idx="83">
                  <c:v>0.1686827956989245</c:v>
                </c:pt>
                <c:pt idx="84">
                  <c:v>0.17741935483870952</c:v>
                </c:pt>
                <c:pt idx="85">
                  <c:v>8.1845238000000001E-2</c:v>
                </c:pt>
                <c:pt idx="86">
                  <c:v>4.3682795833333302E-2</c:v>
                </c:pt>
                <c:pt idx="87">
                  <c:v>4.8611110999999999E-2</c:v>
                </c:pt>
                <c:pt idx="88">
                  <c:v>8.0645160000000007E-3</c:v>
                </c:pt>
                <c:pt idx="89">
                  <c:v>1.2499999999999949E-2</c:v>
                </c:pt>
                <c:pt idx="90">
                  <c:v>7.6612902999999996E-2</c:v>
                </c:pt>
                <c:pt idx="91">
                  <c:v>0.10416666666666599</c:v>
                </c:pt>
                <c:pt idx="92">
                  <c:v>5.0694444500000005E-2</c:v>
                </c:pt>
                <c:pt idx="93">
                  <c:v>6.1155914000000006E-2</c:v>
                </c:pt>
                <c:pt idx="94">
                  <c:v>7.6388889000000001E-2</c:v>
                </c:pt>
                <c:pt idx="95">
                  <c:v>0.17002688172042951</c:v>
                </c:pt>
                <c:pt idx="96">
                  <c:v>0.20497311827956949</c:v>
                </c:pt>
                <c:pt idx="97">
                  <c:v>6.4655171999999997E-2</c:v>
                </c:pt>
                <c:pt idx="98">
                  <c:v>3.0241935247311801E-2</c:v>
                </c:pt>
                <c:pt idx="99">
                  <c:v>4.9305555500000001E-2</c:v>
                </c:pt>
                <c:pt idx="100">
                  <c:v>8.7365590000000014E-3</c:v>
                </c:pt>
                <c:pt idx="101">
                  <c:v>6.9444440000000001E-3</c:v>
                </c:pt>
                <c:pt idx="102">
                  <c:v>6.3844085999999994E-2</c:v>
                </c:pt>
                <c:pt idx="103">
                  <c:v>9.4086021500000006E-2</c:v>
                </c:pt>
                <c:pt idx="104">
                  <c:v>4.8611110999999999E-2</c:v>
                </c:pt>
                <c:pt idx="105">
                  <c:v>6.1827957000000003E-2</c:v>
                </c:pt>
                <c:pt idx="106">
                  <c:v>6.9444443999999994E-2</c:v>
                </c:pt>
                <c:pt idx="107">
                  <c:v>0.18817204301075252</c:v>
                </c:pt>
                <c:pt idx="108">
                  <c:v>0.220430107526881</c:v>
                </c:pt>
                <c:pt idx="109">
                  <c:v>7.5148809499999997E-2</c:v>
                </c:pt>
                <c:pt idx="110">
                  <c:v>2.3521505193548349E-2</c:v>
                </c:pt>
                <c:pt idx="111">
                  <c:v>4.2361111222222199E-2</c:v>
                </c:pt>
                <c:pt idx="112">
                  <c:v>2.688172E-3</c:v>
                </c:pt>
                <c:pt idx="113">
                  <c:v>1.1111111111111099E-2</c:v>
                </c:pt>
                <c:pt idx="114">
                  <c:v>7.3924730999999994E-2</c:v>
                </c:pt>
                <c:pt idx="115">
                  <c:v>8.8709677000000001E-2</c:v>
                </c:pt>
                <c:pt idx="116">
                  <c:v>3.6805555500000003E-2</c:v>
                </c:pt>
                <c:pt idx="117">
                  <c:v>5.1075268817204297E-2</c:v>
                </c:pt>
                <c:pt idx="118">
                  <c:v>6.9444444500000008E-2</c:v>
                </c:pt>
                <c:pt idx="119">
                  <c:v>0.18682795698924648</c:v>
                </c:pt>
                <c:pt idx="120">
                  <c:v>0.23319892473118251</c:v>
                </c:pt>
                <c:pt idx="121">
                  <c:v>0.11235119047618999</c:v>
                </c:pt>
                <c:pt idx="122">
                  <c:v>2.6209677419354802E-2</c:v>
                </c:pt>
                <c:pt idx="123">
                  <c:v>3.8888888999999996E-2</c:v>
                </c:pt>
                <c:pt idx="124">
                  <c:v>2.688172E-3</c:v>
                </c:pt>
                <c:pt idx="125">
                  <c:v>1.1111111111111099E-2</c:v>
                </c:pt>
                <c:pt idx="126">
                  <c:v>6.25E-2</c:v>
                </c:pt>
                <c:pt idx="127">
                  <c:v>7.7956989000000004E-2</c:v>
                </c:pt>
                <c:pt idx="128">
                  <c:v>4.5833333222222203E-2</c:v>
                </c:pt>
                <c:pt idx="129">
                  <c:v>4.9731182999999998E-2</c:v>
                </c:pt>
                <c:pt idx="130">
                  <c:v>6.6666666499999999E-2</c:v>
                </c:pt>
                <c:pt idx="131">
                  <c:v>0.15860215053763399</c:v>
                </c:pt>
                <c:pt idx="132">
                  <c:v>0.1579301075268815</c:v>
                </c:pt>
                <c:pt idx="133">
                  <c:v>5.4315476500000001E-2</c:v>
                </c:pt>
                <c:pt idx="134">
                  <c:v>2.55376344086021E-2</c:v>
                </c:pt>
                <c:pt idx="135">
                  <c:v>4.0972222333333301E-2</c:v>
                </c:pt>
                <c:pt idx="136">
                  <c:v>7.3924730000000001E-3</c:v>
                </c:pt>
                <c:pt idx="137">
                  <c:v>1.1111111E-2</c:v>
                </c:pt>
                <c:pt idx="138">
                  <c:v>6.9892472999999997E-2</c:v>
                </c:pt>
                <c:pt idx="139">
                  <c:v>9.4086022000000005E-2</c:v>
                </c:pt>
                <c:pt idx="140">
                  <c:v>4.5138888722222201E-2</c:v>
                </c:pt>
                <c:pt idx="141">
                  <c:v>6.3172042999999997E-2</c:v>
                </c:pt>
                <c:pt idx="142">
                  <c:v>7.7083333500000004E-2</c:v>
                </c:pt>
                <c:pt idx="143">
                  <c:v>0.18145161290322501</c:v>
                </c:pt>
                <c:pt idx="144">
                  <c:v>0.19153225806451601</c:v>
                </c:pt>
                <c:pt idx="145">
                  <c:v>2.80172413793103E-2</c:v>
                </c:pt>
                <c:pt idx="146">
                  <c:v>3.2258065000000002E-2</c:v>
                </c:pt>
                <c:pt idx="147">
                  <c:v>3.8194444500000001E-2</c:v>
                </c:pt>
                <c:pt idx="148">
                  <c:v>3.3602150000000002E-3</c:v>
                </c:pt>
                <c:pt idx="149">
                  <c:v>6.9444440000000001E-3</c:v>
                </c:pt>
                <c:pt idx="150">
                  <c:v>5.9811827999999997E-2</c:v>
                </c:pt>
                <c:pt idx="151">
                  <c:v>8.6021504999999998E-2</c:v>
                </c:pt>
                <c:pt idx="152">
                  <c:v>4.3749999999999949E-2</c:v>
                </c:pt>
                <c:pt idx="153">
                  <c:v>7.1236559000000005E-2</c:v>
                </c:pt>
                <c:pt idx="154">
                  <c:v>6.1805555499999998E-2</c:v>
                </c:pt>
                <c:pt idx="155">
                  <c:v>0.17069892473118248</c:v>
                </c:pt>
                <c:pt idx="156">
                  <c:v>0.16129032258064449</c:v>
                </c:pt>
                <c:pt idx="157">
                  <c:v>9.5238094999999995E-2</c:v>
                </c:pt>
                <c:pt idx="158">
                  <c:v>3.830645181182795E-2</c:v>
                </c:pt>
                <c:pt idx="159">
                  <c:v>5.0694444500000005E-2</c:v>
                </c:pt>
                <c:pt idx="160">
                  <c:v>8.0645160000000007E-3</c:v>
                </c:pt>
                <c:pt idx="161">
                  <c:v>1.2500000000000001E-2</c:v>
                </c:pt>
                <c:pt idx="162">
                  <c:v>7.3924730999999994E-2</c:v>
                </c:pt>
                <c:pt idx="163">
                  <c:v>7.3252687999999996E-2</c:v>
                </c:pt>
                <c:pt idx="164">
                  <c:v>4.1666666666666602E-2</c:v>
                </c:pt>
                <c:pt idx="165">
                  <c:v>5.1075268817204297E-2</c:v>
                </c:pt>
                <c:pt idx="166">
                  <c:v>6.4583333500000006E-2</c:v>
                </c:pt>
                <c:pt idx="167">
                  <c:v>0.15860215053763399</c:v>
                </c:pt>
                <c:pt idx="168">
                  <c:v>0.14314516129032201</c:v>
                </c:pt>
                <c:pt idx="169">
                  <c:v>0.1130952380952375</c:v>
                </c:pt>
                <c:pt idx="170">
                  <c:v>3.8306451790322549E-2</c:v>
                </c:pt>
                <c:pt idx="171">
                  <c:v>3.8194444500000001E-2</c:v>
                </c:pt>
                <c:pt idx="172">
                  <c:v>2.688172E-3</c:v>
                </c:pt>
                <c:pt idx="173">
                  <c:v>6.9444440000000001E-3</c:v>
                </c:pt>
                <c:pt idx="174">
                  <c:v>7.6612902999999996E-2</c:v>
                </c:pt>
                <c:pt idx="175">
                  <c:v>5.7123655951612895E-2</c:v>
                </c:pt>
                <c:pt idx="176">
                  <c:v>2.152777777777775E-2</c:v>
                </c:pt>
                <c:pt idx="177">
                  <c:v>4.4354839E-2</c:v>
                </c:pt>
                <c:pt idx="178">
                  <c:v>6.6666666999999999E-2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43A-4278-9937-B4EF3AD63C50}"/>
            </c:ext>
          </c:extLst>
        </c:ser>
        <c:ser>
          <c:idx val="3"/>
          <c:order val="1"/>
          <c:tx>
            <c:strRef>
              <c:f>'Monthly Capture Prices and CF%'!$AA$12</c:f>
              <c:strCache>
                <c:ptCount val="1"/>
                <c:pt idx="0">
                  <c:v>Actual Avg Monthly CF% (P50)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ys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'Monthly Capture Prices and CF%'!$A$14:$A$192</c:f>
              <c:strCache>
                <c:ptCount val="179"/>
                <c:pt idx="0">
                  <c:v>1/31/2024</c:v>
                </c:pt>
                <c:pt idx="1">
                  <c:v>2/29/2024</c:v>
                </c:pt>
                <c:pt idx="2">
                  <c:v>3/31/2024</c:v>
                </c:pt>
                <c:pt idx="3">
                  <c:v>4/30/2024</c:v>
                </c:pt>
                <c:pt idx="4">
                  <c:v>5/31/2024</c:v>
                </c:pt>
                <c:pt idx="5">
                  <c:v>6/30/2024</c:v>
                </c:pt>
                <c:pt idx="6">
                  <c:v>7/31/2024</c:v>
                </c:pt>
                <c:pt idx="7">
                  <c:v>8/31/2024</c:v>
                </c:pt>
                <c:pt idx="8">
                  <c:v>9/30/2024</c:v>
                </c:pt>
                <c:pt idx="9">
                  <c:v>10/31/2024</c:v>
                </c:pt>
                <c:pt idx="10">
                  <c:v>11/30/2024</c:v>
                </c:pt>
                <c:pt idx="11">
                  <c:v>12/31/2024</c:v>
                </c:pt>
                <c:pt idx="12">
                  <c:v>1/31/2025</c:v>
                </c:pt>
                <c:pt idx="13">
                  <c:v>2/28/2025</c:v>
                </c:pt>
                <c:pt idx="14">
                  <c:v>3/31/2025</c:v>
                </c:pt>
                <c:pt idx="15">
                  <c:v>4/30/2025</c:v>
                </c:pt>
                <c:pt idx="16">
                  <c:v>5/31/2025</c:v>
                </c:pt>
                <c:pt idx="17">
                  <c:v>6/30/2025</c:v>
                </c:pt>
                <c:pt idx="18">
                  <c:v>7/31/2025</c:v>
                </c:pt>
                <c:pt idx="19">
                  <c:v>8/31/2025</c:v>
                </c:pt>
                <c:pt idx="20">
                  <c:v>9/30/2025</c:v>
                </c:pt>
                <c:pt idx="21">
                  <c:v>10/31/2025</c:v>
                </c:pt>
                <c:pt idx="22">
                  <c:v>11/30/2025</c:v>
                </c:pt>
                <c:pt idx="23">
                  <c:v>12/31/2025</c:v>
                </c:pt>
                <c:pt idx="24">
                  <c:v>1/31/2026</c:v>
                </c:pt>
                <c:pt idx="25">
                  <c:v>2/28/2026</c:v>
                </c:pt>
                <c:pt idx="26">
                  <c:v>3/31/2026</c:v>
                </c:pt>
                <c:pt idx="27">
                  <c:v>4/30/2026</c:v>
                </c:pt>
                <c:pt idx="28">
                  <c:v>5/31/2026</c:v>
                </c:pt>
                <c:pt idx="29">
                  <c:v>6/30/2026</c:v>
                </c:pt>
                <c:pt idx="30">
                  <c:v>7/31/2026</c:v>
                </c:pt>
                <c:pt idx="31">
                  <c:v>8/31/2026</c:v>
                </c:pt>
                <c:pt idx="32">
                  <c:v>9/30/2026</c:v>
                </c:pt>
                <c:pt idx="33">
                  <c:v>10/31/2026</c:v>
                </c:pt>
                <c:pt idx="34">
                  <c:v>11/30/2026</c:v>
                </c:pt>
                <c:pt idx="35">
                  <c:v>12/31/2026</c:v>
                </c:pt>
                <c:pt idx="36">
                  <c:v>1/31/2027</c:v>
                </c:pt>
                <c:pt idx="37">
                  <c:v>2/28/2027</c:v>
                </c:pt>
                <c:pt idx="38">
                  <c:v>3/31/2027</c:v>
                </c:pt>
                <c:pt idx="39">
                  <c:v>4/30/2027</c:v>
                </c:pt>
                <c:pt idx="40">
                  <c:v>5/31/2027</c:v>
                </c:pt>
                <c:pt idx="41">
                  <c:v>6/30/2027</c:v>
                </c:pt>
                <c:pt idx="42">
                  <c:v>7/31/2027</c:v>
                </c:pt>
                <c:pt idx="43">
                  <c:v>8/31/2027</c:v>
                </c:pt>
                <c:pt idx="44">
                  <c:v>9/30/2027</c:v>
                </c:pt>
                <c:pt idx="45">
                  <c:v>10/31/2027</c:v>
                </c:pt>
                <c:pt idx="46">
                  <c:v>11/30/2027</c:v>
                </c:pt>
                <c:pt idx="47">
                  <c:v>12/31/2027</c:v>
                </c:pt>
                <c:pt idx="48">
                  <c:v>1/31/2028</c:v>
                </c:pt>
                <c:pt idx="49">
                  <c:v>2/29/2028</c:v>
                </c:pt>
                <c:pt idx="50">
                  <c:v>3/31/2028</c:v>
                </c:pt>
                <c:pt idx="51">
                  <c:v>4/30/2028</c:v>
                </c:pt>
                <c:pt idx="52">
                  <c:v>5/31/2028</c:v>
                </c:pt>
                <c:pt idx="53">
                  <c:v>6/30/2028</c:v>
                </c:pt>
                <c:pt idx="54">
                  <c:v>7/31/2028</c:v>
                </c:pt>
                <c:pt idx="55">
                  <c:v>8/31/2028</c:v>
                </c:pt>
                <c:pt idx="56">
                  <c:v>9/30/2028</c:v>
                </c:pt>
                <c:pt idx="57">
                  <c:v>10/31/2028</c:v>
                </c:pt>
                <c:pt idx="58">
                  <c:v>11/30/2028</c:v>
                </c:pt>
                <c:pt idx="59">
                  <c:v>12/31/2028</c:v>
                </c:pt>
                <c:pt idx="60">
                  <c:v>1/31/2029</c:v>
                </c:pt>
                <c:pt idx="61">
                  <c:v>2/28/2029</c:v>
                </c:pt>
                <c:pt idx="62">
                  <c:v>3/31/2029</c:v>
                </c:pt>
                <c:pt idx="63">
                  <c:v>4/30/2029</c:v>
                </c:pt>
                <c:pt idx="64">
                  <c:v>5/31/2029</c:v>
                </c:pt>
                <c:pt idx="65">
                  <c:v>6/30/2029</c:v>
                </c:pt>
                <c:pt idx="66">
                  <c:v>7/31/2029</c:v>
                </c:pt>
                <c:pt idx="67">
                  <c:v>8/31/2029</c:v>
                </c:pt>
                <c:pt idx="68">
                  <c:v>9/30/2029</c:v>
                </c:pt>
                <c:pt idx="69">
                  <c:v>10/31/2029</c:v>
                </c:pt>
                <c:pt idx="70">
                  <c:v>11/30/2029</c:v>
                </c:pt>
                <c:pt idx="71">
                  <c:v>12/31/2029</c:v>
                </c:pt>
                <c:pt idx="72">
                  <c:v>1/31/2030</c:v>
                </c:pt>
                <c:pt idx="73">
                  <c:v>2/28/2030</c:v>
                </c:pt>
                <c:pt idx="74">
                  <c:v>3/31/2030</c:v>
                </c:pt>
                <c:pt idx="75">
                  <c:v>4/30/2030</c:v>
                </c:pt>
                <c:pt idx="76">
                  <c:v>5/31/2030</c:v>
                </c:pt>
                <c:pt idx="77">
                  <c:v>6/30/2030</c:v>
                </c:pt>
                <c:pt idx="78">
                  <c:v>7/31/2030</c:v>
                </c:pt>
                <c:pt idx="79">
                  <c:v>8/31/2030</c:v>
                </c:pt>
                <c:pt idx="80">
                  <c:v>9/30/2030</c:v>
                </c:pt>
                <c:pt idx="81">
                  <c:v>10/31/2030</c:v>
                </c:pt>
                <c:pt idx="82">
                  <c:v>11/30/2030</c:v>
                </c:pt>
                <c:pt idx="83">
                  <c:v>12/31/2030</c:v>
                </c:pt>
                <c:pt idx="84">
                  <c:v>1/31/2031</c:v>
                </c:pt>
                <c:pt idx="85">
                  <c:v>2/28/2031</c:v>
                </c:pt>
                <c:pt idx="86">
                  <c:v>3/31/2031</c:v>
                </c:pt>
                <c:pt idx="87">
                  <c:v>4/30/2031</c:v>
                </c:pt>
                <c:pt idx="88">
                  <c:v>5/31/2031</c:v>
                </c:pt>
                <c:pt idx="89">
                  <c:v>6/30/2031</c:v>
                </c:pt>
                <c:pt idx="90">
                  <c:v>7/31/2031</c:v>
                </c:pt>
                <c:pt idx="91">
                  <c:v>8/31/2031</c:v>
                </c:pt>
                <c:pt idx="92">
                  <c:v>9/30/2031</c:v>
                </c:pt>
                <c:pt idx="93">
                  <c:v>10/31/2031</c:v>
                </c:pt>
                <c:pt idx="94">
                  <c:v>11/30/2031</c:v>
                </c:pt>
                <c:pt idx="95">
                  <c:v>12/31/2031</c:v>
                </c:pt>
                <c:pt idx="96">
                  <c:v>1/31/2032</c:v>
                </c:pt>
                <c:pt idx="97">
                  <c:v>2/29/2032</c:v>
                </c:pt>
                <c:pt idx="98">
                  <c:v>3/31/2032</c:v>
                </c:pt>
                <c:pt idx="99">
                  <c:v>4/30/2032</c:v>
                </c:pt>
                <c:pt idx="100">
                  <c:v>5/31/2032</c:v>
                </c:pt>
                <c:pt idx="101">
                  <c:v>6/30/2032</c:v>
                </c:pt>
                <c:pt idx="102">
                  <c:v>7/31/2032</c:v>
                </c:pt>
                <c:pt idx="103">
                  <c:v>8/31/2032</c:v>
                </c:pt>
                <c:pt idx="104">
                  <c:v>9/30/2032</c:v>
                </c:pt>
                <c:pt idx="105">
                  <c:v>10/31/2032</c:v>
                </c:pt>
                <c:pt idx="106">
                  <c:v>11/30/2032</c:v>
                </c:pt>
                <c:pt idx="107">
                  <c:v>12/31/2032</c:v>
                </c:pt>
                <c:pt idx="108">
                  <c:v>1/31/2033</c:v>
                </c:pt>
                <c:pt idx="109">
                  <c:v>2/28/2033</c:v>
                </c:pt>
                <c:pt idx="110">
                  <c:v>3/31/2033</c:v>
                </c:pt>
                <c:pt idx="111">
                  <c:v>4/30/2033</c:v>
                </c:pt>
                <c:pt idx="112">
                  <c:v>5/31/2033</c:v>
                </c:pt>
                <c:pt idx="113">
                  <c:v>6/30/2033</c:v>
                </c:pt>
                <c:pt idx="114">
                  <c:v>7/31/2033</c:v>
                </c:pt>
                <c:pt idx="115">
                  <c:v>8/31/2033</c:v>
                </c:pt>
                <c:pt idx="116">
                  <c:v>9/30/2033</c:v>
                </c:pt>
                <c:pt idx="117">
                  <c:v>10/31/2033</c:v>
                </c:pt>
                <c:pt idx="118">
                  <c:v>11/30/2033</c:v>
                </c:pt>
                <c:pt idx="119">
                  <c:v>12/31/2033</c:v>
                </c:pt>
                <c:pt idx="120">
                  <c:v>1/31/2034</c:v>
                </c:pt>
                <c:pt idx="121">
                  <c:v>2/28/2034</c:v>
                </c:pt>
                <c:pt idx="122">
                  <c:v>3/31/2034</c:v>
                </c:pt>
                <c:pt idx="123">
                  <c:v>4/30/2034</c:v>
                </c:pt>
                <c:pt idx="124">
                  <c:v>5/31/2034</c:v>
                </c:pt>
                <c:pt idx="125">
                  <c:v>6/30/2034</c:v>
                </c:pt>
                <c:pt idx="126">
                  <c:v>7/31/2034</c:v>
                </c:pt>
                <c:pt idx="127">
                  <c:v>8/31/2034</c:v>
                </c:pt>
                <c:pt idx="128">
                  <c:v>9/30/2034</c:v>
                </c:pt>
                <c:pt idx="129">
                  <c:v>10/31/2034</c:v>
                </c:pt>
                <c:pt idx="130">
                  <c:v>11/30/2034</c:v>
                </c:pt>
                <c:pt idx="131">
                  <c:v>12/31/2034</c:v>
                </c:pt>
                <c:pt idx="132">
                  <c:v>1/31/2035</c:v>
                </c:pt>
                <c:pt idx="133">
                  <c:v>2/28/2035</c:v>
                </c:pt>
                <c:pt idx="134">
                  <c:v>3/31/2035</c:v>
                </c:pt>
                <c:pt idx="135">
                  <c:v>4/30/2035</c:v>
                </c:pt>
                <c:pt idx="136">
                  <c:v>5/31/2035</c:v>
                </c:pt>
                <c:pt idx="137">
                  <c:v>6/30/2035</c:v>
                </c:pt>
                <c:pt idx="138">
                  <c:v>7/31/2035</c:v>
                </c:pt>
                <c:pt idx="139">
                  <c:v>8/31/2035</c:v>
                </c:pt>
                <c:pt idx="140">
                  <c:v>9/30/2035</c:v>
                </c:pt>
                <c:pt idx="141">
                  <c:v>10/31/2035</c:v>
                </c:pt>
                <c:pt idx="142">
                  <c:v>11/30/2035</c:v>
                </c:pt>
                <c:pt idx="143">
                  <c:v>12/31/2035</c:v>
                </c:pt>
                <c:pt idx="144">
                  <c:v>1/31/2036</c:v>
                </c:pt>
                <c:pt idx="145">
                  <c:v>2/29/2036</c:v>
                </c:pt>
                <c:pt idx="146">
                  <c:v>3/31/2036</c:v>
                </c:pt>
                <c:pt idx="147">
                  <c:v>4/30/2036</c:v>
                </c:pt>
                <c:pt idx="148">
                  <c:v>5/31/2036</c:v>
                </c:pt>
                <c:pt idx="149">
                  <c:v>6/30/2036</c:v>
                </c:pt>
                <c:pt idx="150">
                  <c:v>7/31/2036</c:v>
                </c:pt>
                <c:pt idx="151">
                  <c:v>8/31/2036</c:v>
                </c:pt>
                <c:pt idx="152">
                  <c:v>9/30/2036</c:v>
                </c:pt>
                <c:pt idx="153">
                  <c:v>10/31/2036</c:v>
                </c:pt>
                <c:pt idx="154">
                  <c:v>11/30/2036</c:v>
                </c:pt>
                <c:pt idx="155">
                  <c:v>12/31/2036</c:v>
                </c:pt>
                <c:pt idx="156">
                  <c:v>1/31/2037</c:v>
                </c:pt>
                <c:pt idx="157">
                  <c:v>2/28/2037</c:v>
                </c:pt>
                <c:pt idx="158">
                  <c:v>3/31/2037</c:v>
                </c:pt>
                <c:pt idx="159">
                  <c:v>4/30/2037</c:v>
                </c:pt>
                <c:pt idx="160">
                  <c:v>5/31/2037</c:v>
                </c:pt>
                <c:pt idx="161">
                  <c:v>6/30/2037</c:v>
                </c:pt>
                <c:pt idx="162">
                  <c:v>7/31/2037</c:v>
                </c:pt>
                <c:pt idx="163">
                  <c:v>8/31/2037</c:v>
                </c:pt>
                <c:pt idx="164">
                  <c:v>9/30/2037</c:v>
                </c:pt>
                <c:pt idx="165">
                  <c:v>10/31/2037</c:v>
                </c:pt>
                <c:pt idx="166">
                  <c:v>11/30/2037</c:v>
                </c:pt>
                <c:pt idx="167">
                  <c:v>12/31/2037</c:v>
                </c:pt>
                <c:pt idx="168">
                  <c:v>1/31/2038</c:v>
                </c:pt>
                <c:pt idx="169">
                  <c:v>2/28/2038</c:v>
                </c:pt>
                <c:pt idx="170">
                  <c:v>3/31/2038</c:v>
                </c:pt>
                <c:pt idx="171">
                  <c:v>4/30/2038</c:v>
                </c:pt>
                <c:pt idx="172">
                  <c:v>5/31/2038</c:v>
                </c:pt>
                <c:pt idx="173">
                  <c:v>6/30/2038</c:v>
                </c:pt>
                <c:pt idx="174">
                  <c:v>7/31/2038</c:v>
                </c:pt>
                <c:pt idx="175">
                  <c:v>8/31/2038</c:v>
                </c:pt>
                <c:pt idx="176">
                  <c:v>9/30/2038</c:v>
                </c:pt>
                <c:pt idx="177">
                  <c:v>10/31/2038</c:v>
                </c:pt>
                <c:pt idx="178">
                  <c:v>11/30/2038</c:v>
                </c:pt>
              </c:strCache>
            </c:strRef>
          </c:cat>
          <c:val>
            <c:numRef>
              <c:f>'Monthly Capture Prices and CF%'!$AA$14:$AA$192</c:f>
              <c:numCache>
                <c:formatCode>0.00%</c:formatCode>
                <c:ptCount val="179"/>
                <c:pt idx="0">
                  <c:v>0.18345518938498498</c:v>
                </c:pt>
                <c:pt idx="1">
                  <c:v>0.18345518938498498</c:v>
                </c:pt>
                <c:pt idx="2">
                  <c:v>0.18345518938498498</c:v>
                </c:pt>
                <c:pt idx="3">
                  <c:v>0.18345518938498498</c:v>
                </c:pt>
                <c:pt idx="4">
                  <c:v>0.18345518938498498</c:v>
                </c:pt>
                <c:pt idx="5">
                  <c:v>0.18345518938498498</c:v>
                </c:pt>
                <c:pt idx="6">
                  <c:v>0.18345518938498498</c:v>
                </c:pt>
                <c:pt idx="7">
                  <c:v>0.18345518938498498</c:v>
                </c:pt>
                <c:pt idx="8">
                  <c:v>0.18345518938498498</c:v>
                </c:pt>
                <c:pt idx="9">
                  <c:v>0.18345518938498498</c:v>
                </c:pt>
                <c:pt idx="10">
                  <c:v>0.18345518938498498</c:v>
                </c:pt>
                <c:pt idx="11">
                  <c:v>0.18345518938498498</c:v>
                </c:pt>
                <c:pt idx="12">
                  <c:v>0.10923005738346975</c:v>
                </c:pt>
                <c:pt idx="13">
                  <c:v>0.10923005738346975</c:v>
                </c:pt>
                <c:pt idx="14">
                  <c:v>0.10923005738346975</c:v>
                </c:pt>
                <c:pt idx="15">
                  <c:v>0.10923005738346975</c:v>
                </c:pt>
                <c:pt idx="16">
                  <c:v>0.10923005738346975</c:v>
                </c:pt>
                <c:pt idx="17">
                  <c:v>0.10923005738346975</c:v>
                </c:pt>
                <c:pt idx="18">
                  <c:v>0.10923005738346975</c:v>
                </c:pt>
                <c:pt idx="19">
                  <c:v>0.10923005738346975</c:v>
                </c:pt>
                <c:pt idx="20">
                  <c:v>0.10923005738346975</c:v>
                </c:pt>
                <c:pt idx="21">
                  <c:v>0.10923005738346975</c:v>
                </c:pt>
                <c:pt idx="22">
                  <c:v>0.10923005738346975</c:v>
                </c:pt>
                <c:pt idx="23">
                  <c:v>0.10923005738346975</c:v>
                </c:pt>
                <c:pt idx="24">
                  <c:v>0.10221560852639074</c:v>
                </c:pt>
                <c:pt idx="25">
                  <c:v>0.10221560852639074</c:v>
                </c:pt>
                <c:pt idx="26">
                  <c:v>0.10221560852639074</c:v>
                </c:pt>
                <c:pt idx="27">
                  <c:v>0.10221560852639074</c:v>
                </c:pt>
                <c:pt idx="28">
                  <c:v>0.10221560852639074</c:v>
                </c:pt>
                <c:pt idx="29">
                  <c:v>0.10221560852639074</c:v>
                </c:pt>
                <c:pt idx="30">
                  <c:v>0.10221560852639074</c:v>
                </c:pt>
                <c:pt idx="31">
                  <c:v>0.10221560852639074</c:v>
                </c:pt>
                <c:pt idx="32">
                  <c:v>0.10221560852639074</c:v>
                </c:pt>
                <c:pt idx="33">
                  <c:v>0.10221560852639074</c:v>
                </c:pt>
                <c:pt idx="34">
                  <c:v>0.10221560852639074</c:v>
                </c:pt>
                <c:pt idx="35">
                  <c:v>0.10221560852639074</c:v>
                </c:pt>
                <c:pt idx="36">
                  <c:v>8.5566276164277019E-2</c:v>
                </c:pt>
                <c:pt idx="37">
                  <c:v>8.5566276164277019E-2</c:v>
                </c:pt>
                <c:pt idx="38">
                  <c:v>8.5566276164277019E-2</c:v>
                </c:pt>
                <c:pt idx="39">
                  <c:v>8.5566276164277019E-2</c:v>
                </c:pt>
                <c:pt idx="40">
                  <c:v>8.5566276164277019E-2</c:v>
                </c:pt>
                <c:pt idx="41">
                  <c:v>8.5566276164277019E-2</c:v>
                </c:pt>
                <c:pt idx="42">
                  <c:v>8.5566276164277019E-2</c:v>
                </c:pt>
                <c:pt idx="43">
                  <c:v>8.5566276164277019E-2</c:v>
                </c:pt>
                <c:pt idx="44">
                  <c:v>8.5566276164277019E-2</c:v>
                </c:pt>
                <c:pt idx="45">
                  <c:v>8.5566276164277019E-2</c:v>
                </c:pt>
                <c:pt idx="46">
                  <c:v>8.5566276164277019E-2</c:v>
                </c:pt>
                <c:pt idx="47">
                  <c:v>8.5566276164277019E-2</c:v>
                </c:pt>
                <c:pt idx="48">
                  <c:v>7.9043008130674844E-2</c:v>
                </c:pt>
                <c:pt idx="49">
                  <c:v>7.9043008130674844E-2</c:v>
                </c:pt>
                <c:pt idx="50">
                  <c:v>7.9043008130674844E-2</c:v>
                </c:pt>
                <c:pt idx="51">
                  <c:v>7.9043008130674844E-2</c:v>
                </c:pt>
                <c:pt idx="52">
                  <c:v>7.9043008130674844E-2</c:v>
                </c:pt>
                <c:pt idx="53">
                  <c:v>7.9043008130674844E-2</c:v>
                </c:pt>
                <c:pt idx="54">
                  <c:v>7.9043008130674844E-2</c:v>
                </c:pt>
                <c:pt idx="55">
                  <c:v>7.9043008130674844E-2</c:v>
                </c:pt>
                <c:pt idx="56">
                  <c:v>7.9043008130674844E-2</c:v>
                </c:pt>
                <c:pt idx="57">
                  <c:v>7.9043008130674844E-2</c:v>
                </c:pt>
                <c:pt idx="58">
                  <c:v>7.9043008130674844E-2</c:v>
                </c:pt>
                <c:pt idx="59">
                  <c:v>7.9043008130674844E-2</c:v>
                </c:pt>
                <c:pt idx="60">
                  <c:v>7.9604428078852971E-2</c:v>
                </c:pt>
                <c:pt idx="61">
                  <c:v>7.9604428078852971E-2</c:v>
                </c:pt>
                <c:pt idx="62">
                  <c:v>7.9604428078852971E-2</c:v>
                </c:pt>
                <c:pt idx="63">
                  <c:v>7.9604428078852971E-2</c:v>
                </c:pt>
                <c:pt idx="64">
                  <c:v>7.9604428078852971E-2</c:v>
                </c:pt>
                <c:pt idx="65">
                  <c:v>7.9604428078852971E-2</c:v>
                </c:pt>
                <c:pt idx="66">
                  <c:v>7.9604428078852971E-2</c:v>
                </c:pt>
                <c:pt idx="67">
                  <c:v>7.9604428078852971E-2</c:v>
                </c:pt>
                <c:pt idx="68">
                  <c:v>7.9604428078852971E-2</c:v>
                </c:pt>
                <c:pt idx="69">
                  <c:v>7.9604428078852971E-2</c:v>
                </c:pt>
                <c:pt idx="70">
                  <c:v>7.9604428078852971E-2</c:v>
                </c:pt>
                <c:pt idx="71">
                  <c:v>7.9604428078852971E-2</c:v>
                </c:pt>
                <c:pt idx="72">
                  <c:v>7.4741050147550642E-2</c:v>
                </c:pt>
                <c:pt idx="73">
                  <c:v>7.4741050147550642E-2</c:v>
                </c:pt>
                <c:pt idx="74">
                  <c:v>7.4741050147550642E-2</c:v>
                </c:pt>
                <c:pt idx="75">
                  <c:v>7.4741050147550642E-2</c:v>
                </c:pt>
                <c:pt idx="76">
                  <c:v>7.4741050147550642E-2</c:v>
                </c:pt>
                <c:pt idx="77">
                  <c:v>7.4741050147550642E-2</c:v>
                </c:pt>
                <c:pt idx="78">
                  <c:v>7.4741050147550642E-2</c:v>
                </c:pt>
                <c:pt idx="79">
                  <c:v>7.4741050147550642E-2</c:v>
                </c:pt>
                <c:pt idx="80">
                  <c:v>7.4741050147550642E-2</c:v>
                </c:pt>
                <c:pt idx="81">
                  <c:v>7.4741050147550642E-2</c:v>
                </c:pt>
                <c:pt idx="82">
                  <c:v>7.4741050147550642E-2</c:v>
                </c:pt>
                <c:pt idx="83">
                  <c:v>7.4741050147550642E-2</c:v>
                </c:pt>
                <c:pt idx="84">
                  <c:v>7.5930726213261523E-2</c:v>
                </c:pt>
                <c:pt idx="85">
                  <c:v>7.5930726213261523E-2</c:v>
                </c:pt>
                <c:pt idx="86">
                  <c:v>7.5930726213261523E-2</c:v>
                </c:pt>
                <c:pt idx="87">
                  <c:v>7.5930726213261523E-2</c:v>
                </c:pt>
                <c:pt idx="88">
                  <c:v>7.5930726213261523E-2</c:v>
                </c:pt>
                <c:pt idx="89">
                  <c:v>7.5930726213261523E-2</c:v>
                </c:pt>
                <c:pt idx="90">
                  <c:v>7.5930726213261523E-2</c:v>
                </c:pt>
                <c:pt idx="91">
                  <c:v>7.5930726213261523E-2</c:v>
                </c:pt>
                <c:pt idx="92">
                  <c:v>7.5930726213261523E-2</c:v>
                </c:pt>
                <c:pt idx="93">
                  <c:v>7.5930726213261523E-2</c:v>
                </c:pt>
                <c:pt idx="94">
                  <c:v>7.5930726213261523E-2</c:v>
                </c:pt>
                <c:pt idx="95">
                  <c:v>7.5930726213261523E-2</c:v>
                </c:pt>
                <c:pt idx="96">
                  <c:v>7.423687054480281E-2</c:v>
                </c:pt>
                <c:pt idx="97">
                  <c:v>7.423687054480281E-2</c:v>
                </c:pt>
                <c:pt idx="98">
                  <c:v>7.423687054480281E-2</c:v>
                </c:pt>
                <c:pt idx="99">
                  <c:v>7.423687054480281E-2</c:v>
                </c:pt>
                <c:pt idx="100">
                  <c:v>7.423687054480281E-2</c:v>
                </c:pt>
                <c:pt idx="101">
                  <c:v>7.423687054480281E-2</c:v>
                </c:pt>
                <c:pt idx="102">
                  <c:v>7.423687054480281E-2</c:v>
                </c:pt>
                <c:pt idx="103">
                  <c:v>7.423687054480281E-2</c:v>
                </c:pt>
                <c:pt idx="104">
                  <c:v>7.423687054480281E-2</c:v>
                </c:pt>
                <c:pt idx="105">
                  <c:v>7.423687054480281E-2</c:v>
                </c:pt>
                <c:pt idx="106">
                  <c:v>7.423687054480281E-2</c:v>
                </c:pt>
                <c:pt idx="107">
                  <c:v>7.423687054480281E-2</c:v>
                </c:pt>
                <c:pt idx="108">
                  <c:v>7.3504037530017774E-2</c:v>
                </c:pt>
                <c:pt idx="109">
                  <c:v>7.3504037530017774E-2</c:v>
                </c:pt>
                <c:pt idx="110">
                  <c:v>7.3504037530017774E-2</c:v>
                </c:pt>
                <c:pt idx="111">
                  <c:v>7.3504037530017774E-2</c:v>
                </c:pt>
                <c:pt idx="112">
                  <c:v>7.3504037530017774E-2</c:v>
                </c:pt>
                <c:pt idx="113">
                  <c:v>7.3504037530017774E-2</c:v>
                </c:pt>
                <c:pt idx="114">
                  <c:v>7.3504037530017774E-2</c:v>
                </c:pt>
                <c:pt idx="115">
                  <c:v>7.3504037530017774E-2</c:v>
                </c:pt>
                <c:pt idx="116">
                  <c:v>7.3504037530017774E-2</c:v>
                </c:pt>
                <c:pt idx="117">
                  <c:v>7.3504037530017774E-2</c:v>
                </c:pt>
                <c:pt idx="118">
                  <c:v>7.3504037530017774E-2</c:v>
                </c:pt>
                <c:pt idx="119">
                  <c:v>7.3504037530017774E-2</c:v>
                </c:pt>
                <c:pt idx="120">
                  <c:v>7.3811523916474553E-2</c:v>
                </c:pt>
                <c:pt idx="121">
                  <c:v>7.3811523916474553E-2</c:v>
                </c:pt>
                <c:pt idx="122">
                  <c:v>7.3811523916474553E-2</c:v>
                </c:pt>
                <c:pt idx="123">
                  <c:v>7.3811523916474553E-2</c:v>
                </c:pt>
                <c:pt idx="124">
                  <c:v>7.3811523916474553E-2</c:v>
                </c:pt>
                <c:pt idx="125">
                  <c:v>7.3811523916474553E-2</c:v>
                </c:pt>
                <c:pt idx="126">
                  <c:v>7.3811523916474553E-2</c:v>
                </c:pt>
                <c:pt idx="127">
                  <c:v>7.3811523916474553E-2</c:v>
                </c:pt>
                <c:pt idx="128">
                  <c:v>7.3811523916474553E-2</c:v>
                </c:pt>
                <c:pt idx="129">
                  <c:v>7.3811523916474553E-2</c:v>
                </c:pt>
                <c:pt idx="130">
                  <c:v>7.3811523916474553E-2</c:v>
                </c:pt>
                <c:pt idx="131">
                  <c:v>7.3811523916474553E-2</c:v>
                </c:pt>
                <c:pt idx="132">
                  <c:v>6.9006949824522004E-2</c:v>
                </c:pt>
                <c:pt idx="133">
                  <c:v>6.9006949824522004E-2</c:v>
                </c:pt>
                <c:pt idx="134">
                  <c:v>6.9006949824522004E-2</c:v>
                </c:pt>
                <c:pt idx="135">
                  <c:v>6.9006949824522004E-2</c:v>
                </c:pt>
                <c:pt idx="136">
                  <c:v>6.9006949824522004E-2</c:v>
                </c:pt>
                <c:pt idx="137">
                  <c:v>6.9006949824522004E-2</c:v>
                </c:pt>
                <c:pt idx="138">
                  <c:v>6.9006949824522004E-2</c:v>
                </c:pt>
                <c:pt idx="139">
                  <c:v>6.9006949824522004E-2</c:v>
                </c:pt>
                <c:pt idx="140">
                  <c:v>6.9006949824522004E-2</c:v>
                </c:pt>
                <c:pt idx="141">
                  <c:v>6.9006949824522004E-2</c:v>
                </c:pt>
                <c:pt idx="142">
                  <c:v>6.9006949824522004E-2</c:v>
                </c:pt>
                <c:pt idx="143">
                  <c:v>6.9006949824522004E-2</c:v>
                </c:pt>
                <c:pt idx="144">
                  <c:v>6.6135920014584071E-2</c:v>
                </c:pt>
                <c:pt idx="145">
                  <c:v>6.6135920014584071E-2</c:v>
                </c:pt>
                <c:pt idx="146">
                  <c:v>6.6135920014584071E-2</c:v>
                </c:pt>
                <c:pt idx="147">
                  <c:v>6.6135920014584071E-2</c:v>
                </c:pt>
                <c:pt idx="148">
                  <c:v>6.6135920014584071E-2</c:v>
                </c:pt>
                <c:pt idx="149">
                  <c:v>6.6135920014584071E-2</c:v>
                </c:pt>
                <c:pt idx="150">
                  <c:v>6.6135920014584071E-2</c:v>
                </c:pt>
                <c:pt idx="151">
                  <c:v>6.6135920014584071E-2</c:v>
                </c:pt>
                <c:pt idx="152">
                  <c:v>6.6135920014584071E-2</c:v>
                </c:pt>
                <c:pt idx="153">
                  <c:v>6.6135920014584071E-2</c:v>
                </c:pt>
                <c:pt idx="154">
                  <c:v>6.6135920014584071E-2</c:v>
                </c:pt>
                <c:pt idx="155">
                  <c:v>6.6135920014584071E-2</c:v>
                </c:pt>
                <c:pt idx="156">
                  <c:v>6.909988903449811E-2</c:v>
                </c:pt>
                <c:pt idx="157">
                  <c:v>6.909988903449811E-2</c:v>
                </c:pt>
                <c:pt idx="158">
                  <c:v>6.909988903449811E-2</c:v>
                </c:pt>
                <c:pt idx="159">
                  <c:v>6.909988903449811E-2</c:v>
                </c:pt>
                <c:pt idx="160">
                  <c:v>6.909988903449811E-2</c:v>
                </c:pt>
                <c:pt idx="161">
                  <c:v>6.909988903449811E-2</c:v>
                </c:pt>
                <c:pt idx="162">
                  <c:v>6.909988903449811E-2</c:v>
                </c:pt>
                <c:pt idx="163">
                  <c:v>6.909988903449811E-2</c:v>
                </c:pt>
                <c:pt idx="164">
                  <c:v>6.909988903449811E-2</c:v>
                </c:pt>
                <c:pt idx="165">
                  <c:v>6.909988903449811E-2</c:v>
                </c:pt>
                <c:pt idx="166">
                  <c:v>6.909988903449811E-2</c:v>
                </c:pt>
                <c:pt idx="167">
                  <c:v>6.909988903449811E-2</c:v>
                </c:pt>
                <c:pt idx="168">
                  <c:v>5.533270494593389E-2</c:v>
                </c:pt>
                <c:pt idx="169">
                  <c:v>5.533270494593389E-2</c:v>
                </c:pt>
                <c:pt idx="170">
                  <c:v>5.533270494593389E-2</c:v>
                </c:pt>
                <c:pt idx="171">
                  <c:v>5.533270494593389E-2</c:v>
                </c:pt>
                <c:pt idx="172">
                  <c:v>5.533270494593389E-2</c:v>
                </c:pt>
                <c:pt idx="173">
                  <c:v>5.533270494593389E-2</c:v>
                </c:pt>
                <c:pt idx="174">
                  <c:v>5.533270494593389E-2</c:v>
                </c:pt>
                <c:pt idx="175">
                  <c:v>5.533270494593389E-2</c:v>
                </c:pt>
                <c:pt idx="176">
                  <c:v>5.533270494593389E-2</c:v>
                </c:pt>
                <c:pt idx="177">
                  <c:v>5.533270494593389E-2</c:v>
                </c:pt>
                <c:pt idx="178">
                  <c:v>5.533270494593389E-2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3A-4278-9937-B4EF3AD63C50}"/>
            </c:ext>
          </c:extLst>
        </c:ser>
        <c:ser>
          <c:idx val="4"/>
          <c:order val="2"/>
          <c:tx>
            <c:strRef>
              <c:f>'Monthly Capture Prices and CF%'!$AI$12</c:f>
              <c:strCache>
                <c:ptCount val="1"/>
                <c:pt idx="0">
                  <c:v>Ideal Monthly Capacity Factor (P50)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'Monthly Capture Prices and CF%'!$A$14:$A$192</c:f>
              <c:strCache>
                <c:ptCount val="179"/>
                <c:pt idx="0">
                  <c:v>1/31/2024</c:v>
                </c:pt>
                <c:pt idx="1">
                  <c:v>2/29/2024</c:v>
                </c:pt>
                <c:pt idx="2">
                  <c:v>3/31/2024</c:v>
                </c:pt>
                <c:pt idx="3">
                  <c:v>4/30/2024</c:v>
                </c:pt>
                <c:pt idx="4">
                  <c:v>5/31/2024</c:v>
                </c:pt>
                <c:pt idx="5">
                  <c:v>6/30/2024</c:v>
                </c:pt>
                <c:pt idx="6">
                  <c:v>7/31/2024</c:v>
                </c:pt>
                <c:pt idx="7">
                  <c:v>8/31/2024</c:v>
                </c:pt>
                <c:pt idx="8">
                  <c:v>9/30/2024</c:v>
                </c:pt>
                <c:pt idx="9">
                  <c:v>10/31/2024</c:v>
                </c:pt>
                <c:pt idx="10">
                  <c:v>11/30/2024</c:v>
                </c:pt>
                <c:pt idx="11">
                  <c:v>12/31/2024</c:v>
                </c:pt>
                <c:pt idx="12">
                  <c:v>1/31/2025</c:v>
                </c:pt>
                <c:pt idx="13">
                  <c:v>2/28/2025</c:v>
                </c:pt>
                <c:pt idx="14">
                  <c:v>3/31/2025</c:v>
                </c:pt>
                <c:pt idx="15">
                  <c:v>4/30/2025</c:v>
                </c:pt>
                <c:pt idx="16">
                  <c:v>5/31/2025</c:v>
                </c:pt>
                <c:pt idx="17">
                  <c:v>6/30/2025</c:v>
                </c:pt>
                <c:pt idx="18">
                  <c:v>7/31/2025</c:v>
                </c:pt>
                <c:pt idx="19">
                  <c:v>8/31/2025</c:v>
                </c:pt>
                <c:pt idx="20">
                  <c:v>9/30/2025</c:v>
                </c:pt>
                <c:pt idx="21">
                  <c:v>10/31/2025</c:v>
                </c:pt>
                <c:pt idx="22">
                  <c:v>11/30/2025</c:v>
                </c:pt>
                <c:pt idx="23">
                  <c:v>12/31/2025</c:v>
                </c:pt>
                <c:pt idx="24">
                  <c:v>1/31/2026</c:v>
                </c:pt>
                <c:pt idx="25">
                  <c:v>2/28/2026</c:v>
                </c:pt>
                <c:pt idx="26">
                  <c:v>3/31/2026</c:v>
                </c:pt>
                <c:pt idx="27">
                  <c:v>4/30/2026</c:v>
                </c:pt>
                <c:pt idx="28">
                  <c:v>5/31/2026</c:v>
                </c:pt>
                <c:pt idx="29">
                  <c:v>6/30/2026</c:v>
                </c:pt>
                <c:pt idx="30">
                  <c:v>7/31/2026</c:v>
                </c:pt>
                <c:pt idx="31">
                  <c:v>8/31/2026</c:v>
                </c:pt>
                <c:pt idx="32">
                  <c:v>9/30/2026</c:v>
                </c:pt>
                <c:pt idx="33">
                  <c:v>10/31/2026</c:v>
                </c:pt>
                <c:pt idx="34">
                  <c:v>11/30/2026</c:v>
                </c:pt>
                <c:pt idx="35">
                  <c:v>12/31/2026</c:v>
                </c:pt>
                <c:pt idx="36">
                  <c:v>1/31/2027</c:v>
                </c:pt>
                <c:pt idx="37">
                  <c:v>2/28/2027</c:v>
                </c:pt>
                <c:pt idx="38">
                  <c:v>3/31/2027</c:v>
                </c:pt>
                <c:pt idx="39">
                  <c:v>4/30/2027</c:v>
                </c:pt>
                <c:pt idx="40">
                  <c:v>5/31/2027</c:v>
                </c:pt>
                <c:pt idx="41">
                  <c:v>6/30/2027</c:v>
                </c:pt>
                <c:pt idx="42">
                  <c:v>7/31/2027</c:v>
                </c:pt>
                <c:pt idx="43">
                  <c:v>8/31/2027</c:v>
                </c:pt>
                <c:pt idx="44">
                  <c:v>9/30/2027</c:v>
                </c:pt>
                <c:pt idx="45">
                  <c:v>10/31/2027</c:v>
                </c:pt>
                <c:pt idx="46">
                  <c:v>11/30/2027</c:v>
                </c:pt>
                <c:pt idx="47">
                  <c:v>12/31/2027</c:v>
                </c:pt>
                <c:pt idx="48">
                  <c:v>1/31/2028</c:v>
                </c:pt>
                <c:pt idx="49">
                  <c:v>2/29/2028</c:v>
                </c:pt>
                <c:pt idx="50">
                  <c:v>3/31/2028</c:v>
                </c:pt>
                <c:pt idx="51">
                  <c:v>4/30/2028</c:v>
                </c:pt>
                <c:pt idx="52">
                  <c:v>5/31/2028</c:v>
                </c:pt>
                <c:pt idx="53">
                  <c:v>6/30/2028</c:v>
                </c:pt>
                <c:pt idx="54">
                  <c:v>7/31/2028</c:v>
                </c:pt>
                <c:pt idx="55">
                  <c:v>8/31/2028</c:v>
                </c:pt>
                <c:pt idx="56">
                  <c:v>9/30/2028</c:v>
                </c:pt>
                <c:pt idx="57">
                  <c:v>10/31/2028</c:v>
                </c:pt>
                <c:pt idx="58">
                  <c:v>11/30/2028</c:v>
                </c:pt>
                <c:pt idx="59">
                  <c:v>12/31/2028</c:v>
                </c:pt>
                <c:pt idx="60">
                  <c:v>1/31/2029</c:v>
                </c:pt>
                <c:pt idx="61">
                  <c:v>2/28/2029</c:v>
                </c:pt>
                <c:pt idx="62">
                  <c:v>3/31/2029</c:v>
                </c:pt>
                <c:pt idx="63">
                  <c:v>4/30/2029</c:v>
                </c:pt>
                <c:pt idx="64">
                  <c:v>5/31/2029</c:v>
                </c:pt>
                <c:pt idx="65">
                  <c:v>6/30/2029</c:v>
                </c:pt>
                <c:pt idx="66">
                  <c:v>7/31/2029</c:v>
                </c:pt>
                <c:pt idx="67">
                  <c:v>8/31/2029</c:v>
                </c:pt>
                <c:pt idx="68">
                  <c:v>9/30/2029</c:v>
                </c:pt>
                <c:pt idx="69">
                  <c:v>10/31/2029</c:v>
                </c:pt>
                <c:pt idx="70">
                  <c:v>11/30/2029</c:v>
                </c:pt>
                <c:pt idx="71">
                  <c:v>12/31/2029</c:v>
                </c:pt>
                <c:pt idx="72">
                  <c:v>1/31/2030</c:v>
                </c:pt>
                <c:pt idx="73">
                  <c:v>2/28/2030</c:v>
                </c:pt>
                <c:pt idx="74">
                  <c:v>3/31/2030</c:v>
                </c:pt>
                <c:pt idx="75">
                  <c:v>4/30/2030</c:v>
                </c:pt>
                <c:pt idx="76">
                  <c:v>5/31/2030</c:v>
                </c:pt>
                <c:pt idx="77">
                  <c:v>6/30/2030</c:v>
                </c:pt>
                <c:pt idx="78">
                  <c:v>7/31/2030</c:v>
                </c:pt>
                <c:pt idx="79">
                  <c:v>8/31/2030</c:v>
                </c:pt>
                <c:pt idx="80">
                  <c:v>9/30/2030</c:v>
                </c:pt>
                <c:pt idx="81">
                  <c:v>10/31/2030</c:v>
                </c:pt>
                <c:pt idx="82">
                  <c:v>11/30/2030</c:v>
                </c:pt>
                <c:pt idx="83">
                  <c:v>12/31/2030</c:v>
                </c:pt>
                <c:pt idx="84">
                  <c:v>1/31/2031</c:v>
                </c:pt>
                <c:pt idx="85">
                  <c:v>2/28/2031</c:v>
                </c:pt>
                <c:pt idx="86">
                  <c:v>3/31/2031</c:v>
                </c:pt>
                <c:pt idx="87">
                  <c:v>4/30/2031</c:v>
                </c:pt>
                <c:pt idx="88">
                  <c:v>5/31/2031</c:v>
                </c:pt>
                <c:pt idx="89">
                  <c:v>6/30/2031</c:v>
                </c:pt>
                <c:pt idx="90">
                  <c:v>7/31/2031</c:v>
                </c:pt>
                <c:pt idx="91">
                  <c:v>8/31/2031</c:v>
                </c:pt>
                <c:pt idx="92">
                  <c:v>9/30/2031</c:v>
                </c:pt>
                <c:pt idx="93">
                  <c:v>10/31/2031</c:v>
                </c:pt>
                <c:pt idx="94">
                  <c:v>11/30/2031</c:v>
                </c:pt>
                <c:pt idx="95">
                  <c:v>12/31/2031</c:v>
                </c:pt>
                <c:pt idx="96">
                  <c:v>1/31/2032</c:v>
                </c:pt>
                <c:pt idx="97">
                  <c:v>2/29/2032</c:v>
                </c:pt>
                <c:pt idx="98">
                  <c:v>3/31/2032</c:v>
                </c:pt>
                <c:pt idx="99">
                  <c:v>4/30/2032</c:v>
                </c:pt>
                <c:pt idx="100">
                  <c:v>5/31/2032</c:v>
                </c:pt>
                <c:pt idx="101">
                  <c:v>6/30/2032</c:v>
                </c:pt>
                <c:pt idx="102">
                  <c:v>7/31/2032</c:v>
                </c:pt>
                <c:pt idx="103">
                  <c:v>8/31/2032</c:v>
                </c:pt>
                <c:pt idx="104">
                  <c:v>9/30/2032</c:v>
                </c:pt>
                <c:pt idx="105">
                  <c:v>10/31/2032</c:v>
                </c:pt>
                <c:pt idx="106">
                  <c:v>11/30/2032</c:v>
                </c:pt>
                <c:pt idx="107">
                  <c:v>12/31/2032</c:v>
                </c:pt>
                <c:pt idx="108">
                  <c:v>1/31/2033</c:v>
                </c:pt>
                <c:pt idx="109">
                  <c:v>2/28/2033</c:v>
                </c:pt>
                <c:pt idx="110">
                  <c:v>3/31/2033</c:v>
                </c:pt>
                <c:pt idx="111">
                  <c:v>4/30/2033</c:v>
                </c:pt>
                <c:pt idx="112">
                  <c:v>5/31/2033</c:v>
                </c:pt>
                <c:pt idx="113">
                  <c:v>6/30/2033</c:v>
                </c:pt>
                <c:pt idx="114">
                  <c:v>7/31/2033</c:v>
                </c:pt>
                <c:pt idx="115">
                  <c:v>8/31/2033</c:v>
                </c:pt>
                <c:pt idx="116">
                  <c:v>9/30/2033</c:v>
                </c:pt>
                <c:pt idx="117">
                  <c:v>10/31/2033</c:v>
                </c:pt>
                <c:pt idx="118">
                  <c:v>11/30/2033</c:v>
                </c:pt>
                <c:pt idx="119">
                  <c:v>12/31/2033</c:v>
                </c:pt>
                <c:pt idx="120">
                  <c:v>1/31/2034</c:v>
                </c:pt>
                <c:pt idx="121">
                  <c:v>2/28/2034</c:v>
                </c:pt>
                <c:pt idx="122">
                  <c:v>3/31/2034</c:v>
                </c:pt>
                <c:pt idx="123">
                  <c:v>4/30/2034</c:v>
                </c:pt>
                <c:pt idx="124">
                  <c:v>5/31/2034</c:v>
                </c:pt>
                <c:pt idx="125">
                  <c:v>6/30/2034</c:v>
                </c:pt>
                <c:pt idx="126">
                  <c:v>7/31/2034</c:v>
                </c:pt>
                <c:pt idx="127">
                  <c:v>8/31/2034</c:v>
                </c:pt>
                <c:pt idx="128">
                  <c:v>9/30/2034</c:v>
                </c:pt>
                <c:pt idx="129">
                  <c:v>10/31/2034</c:v>
                </c:pt>
                <c:pt idx="130">
                  <c:v>11/30/2034</c:v>
                </c:pt>
                <c:pt idx="131">
                  <c:v>12/31/2034</c:v>
                </c:pt>
                <c:pt idx="132">
                  <c:v>1/31/2035</c:v>
                </c:pt>
                <c:pt idx="133">
                  <c:v>2/28/2035</c:v>
                </c:pt>
                <c:pt idx="134">
                  <c:v>3/31/2035</c:v>
                </c:pt>
                <c:pt idx="135">
                  <c:v>4/30/2035</c:v>
                </c:pt>
                <c:pt idx="136">
                  <c:v>5/31/2035</c:v>
                </c:pt>
                <c:pt idx="137">
                  <c:v>6/30/2035</c:v>
                </c:pt>
                <c:pt idx="138">
                  <c:v>7/31/2035</c:v>
                </c:pt>
                <c:pt idx="139">
                  <c:v>8/31/2035</c:v>
                </c:pt>
                <c:pt idx="140">
                  <c:v>9/30/2035</c:v>
                </c:pt>
                <c:pt idx="141">
                  <c:v>10/31/2035</c:v>
                </c:pt>
                <c:pt idx="142">
                  <c:v>11/30/2035</c:v>
                </c:pt>
                <c:pt idx="143">
                  <c:v>12/31/2035</c:v>
                </c:pt>
                <c:pt idx="144">
                  <c:v>1/31/2036</c:v>
                </c:pt>
                <c:pt idx="145">
                  <c:v>2/29/2036</c:v>
                </c:pt>
                <c:pt idx="146">
                  <c:v>3/31/2036</c:v>
                </c:pt>
                <c:pt idx="147">
                  <c:v>4/30/2036</c:v>
                </c:pt>
                <c:pt idx="148">
                  <c:v>5/31/2036</c:v>
                </c:pt>
                <c:pt idx="149">
                  <c:v>6/30/2036</c:v>
                </c:pt>
                <c:pt idx="150">
                  <c:v>7/31/2036</c:v>
                </c:pt>
                <c:pt idx="151">
                  <c:v>8/31/2036</c:v>
                </c:pt>
                <c:pt idx="152">
                  <c:v>9/30/2036</c:v>
                </c:pt>
                <c:pt idx="153">
                  <c:v>10/31/2036</c:v>
                </c:pt>
                <c:pt idx="154">
                  <c:v>11/30/2036</c:v>
                </c:pt>
                <c:pt idx="155">
                  <c:v>12/31/2036</c:v>
                </c:pt>
                <c:pt idx="156">
                  <c:v>1/31/2037</c:v>
                </c:pt>
                <c:pt idx="157">
                  <c:v>2/28/2037</c:v>
                </c:pt>
                <c:pt idx="158">
                  <c:v>3/31/2037</c:v>
                </c:pt>
                <c:pt idx="159">
                  <c:v>4/30/2037</c:v>
                </c:pt>
                <c:pt idx="160">
                  <c:v>5/31/2037</c:v>
                </c:pt>
                <c:pt idx="161">
                  <c:v>6/30/2037</c:v>
                </c:pt>
                <c:pt idx="162">
                  <c:v>7/31/2037</c:v>
                </c:pt>
                <c:pt idx="163">
                  <c:v>8/31/2037</c:v>
                </c:pt>
                <c:pt idx="164">
                  <c:v>9/30/2037</c:v>
                </c:pt>
                <c:pt idx="165">
                  <c:v>10/31/2037</c:v>
                </c:pt>
                <c:pt idx="166">
                  <c:v>11/30/2037</c:v>
                </c:pt>
                <c:pt idx="167">
                  <c:v>12/31/2037</c:v>
                </c:pt>
                <c:pt idx="168">
                  <c:v>1/31/2038</c:v>
                </c:pt>
                <c:pt idx="169">
                  <c:v>2/28/2038</c:v>
                </c:pt>
                <c:pt idx="170">
                  <c:v>3/31/2038</c:v>
                </c:pt>
                <c:pt idx="171">
                  <c:v>4/30/2038</c:v>
                </c:pt>
                <c:pt idx="172">
                  <c:v>5/31/2038</c:v>
                </c:pt>
                <c:pt idx="173">
                  <c:v>6/30/2038</c:v>
                </c:pt>
                <c:pt idx="174">
                  <c:v>7/31/2038</c:v>
                </c:pt>
                <c:pt idx="175">
                  <c:v>8/31/2038</c:v>
                </c:pt>
                <c:pt idx="176">
                  <c:v>9/30/2038</c:v>
                </c:pt>
                <c:pt idx="177">
                  <c:v>10/31/2038</c:v>
                </c:pt>
                <c:pt idx="178">
                  <c:v>11/30/2038</c:v>
                </c:pt>
              </c:strCache>
            </c:strRef>
          </c:cat>
          <c:val>
            <c:numRef>
              <c:f>'Monthly Capture Prices and CF%'!$AI$14:$AI$192</c:f>
              <c:numCache>
                <c:formatCode>0.0%</c:formatCode>
                <c:ptCount val="179"/>
                <c:pt idx="0">
                  <c:v>0.65860215053763405</c:v>
                </c:pt>
                <c:pt idx="1">
                  <c:v>0.55747126436781602</c:v>
                </c:pt>
                <c:pt idx="2">
                  <c:v>0.50672043010752599</c:v>
                </c:pt>
                <c:pt idx="3">
                  <c:v>0.38333333333333303</c:v>
                </c:pt>
                <c:pt idx="4">
                  <c:v>0.27016129032258002</c:v>
                </c:pt>
                <c:pt idx="5">
                  <c:v>0.26874999999999949</c:v>
                </c:pt>
                <c:pt idx="6">
                  <c:v>0.42607526881720398</c:v>
                </c:pt>
                <c:pt idx="7">
                  <c:v>0.53830645161290247</c:v>
                </c:pt>
                <c:pt idx="8">
                  <c:v>0.42499999999999949</c:v>
                </c:pt>
                <c:pt idx="9">
                  <c:v>0.44892473118279502</c:v>
                </c:pt>
                <c:pt idx="10">
                  <c:v>0.3</c:v>
                </c:pt>
                <c:pt idx="11">
                  <c:v>0.40860215053763405</c:v>
                </c:pt>
                <c:pt idx="12">
                  <c:v>0.33064516129032201</c:v>
                </c:pt>
                <c:pt idx="13">
                  <c:v>0.30580357142857101</c:v>
                </c:pt>
                <c:pt idx="14">
                  <c:v>0.2063172043010745</c:v>
                </c:pt>
                <c:pt idx="15">
                  <c:v>0.18194444444444402</c:v>
                </c:pt>
                <c:pt idx="16">
                  <c:v>0.1465053763440855</c:v>
                </c:pt>
                <c:pt idx="17">
                  <c:v>0.14305555555555499</c:v>
                </c:pt>
                <c:pt idx="18">
                  <c:v>0.40591397849462296</c:v>
                </c:pt>
                <c:pt idx="19">
                  <c:v>0.391129032258064</c:v>
                </c:pt>
                <c:pt idx="20">
                  <c:v>0.234722222222222</c:v>
                </c:pt>
                <c:pt idx="21">
                  <c:v>0.236559139784946</c:v>
                </c:pt>
                <c:pt idx="22">
                  <c:v>0.19236111111111048</c:v>
                </c:pt>
                <c:pt idx="23">
                  <c:v>0.35215053763440851</c:v>
                </c:pt>
                <c:pt idx="24">
                  <c:v>0.33131720430107503</c:v>
                </c:pt>
                <c:pt idx="25">
                  <c:v>0.26711309523809451</c:v>
                </c:pt>
                <c:pt idx="26">
                  <c:v>0.2063172043010745</c:v>
                </c:pt>
                <c:pt idx="27">
                  <c:v>0.18194444444444402</c:v>
                </c:pt>
                <c:pt idx="28">
                  <c:v>0.10416666666666599</c:v>
                </c:pt>
                <c:pt idx="29">
                  <c:v>0.1159722222222215</c:v>
                </c:pt>
                <c:pt idx="30">
                  <c:v>0.38709677419354799</c:v>
                </c:pt>
                <c:pt idx="31">
                  <c:v>0.42002688172042951</c:v>
                </c:pt>
                <c:pt idx="32">
                  <c:v>0.25624999999999998</c:v>
                </c:pt>
                <c:pt idx="33">
                  <c:v>0.23991935483870899</c:v>
                </c:pt>
                <c:pt idx="34">
                  <c:v>0.21527777777777751</c:v>
                </c:pt>
                <c:pt idx="35">
                  <c:v>0.36155913978494603</c:v>
                </c:pt>
                <c:pt idx="36">
                  <c:v>0.3124999999999995</c:v>
                </c:pt>
                <c:pt idx="37">
                  <c:v>0.23214285714285648</c:v>
                </c:pt>
                <c:pt idx="38">
                  <c:v>0.19623655913978399</c:v>
                </c:pt>
                <c:pt idx="39">
                  <c:v>0.194444444444444</c:v>
                </c:pt>
                <c:pt idx="40">
                  <c:v>9.2741935483870955E-2</c:v>
                </c:pt>
                <c:pt idx="41">
                  <c:v>0.10763888888888851</c:v>
                </c:pt>
                <c:pt idx="42">
                  <c:v>0.40053763440860202</c:v>
                </c:pt>
                <c:pt idx="43">
                  <c:v>0.33602150537634401</c:v>
                </c:pt>
                <c:pt idx="44">
                  <c:v>0.25624999999999948</c:v>
                </c:pt>
                <c:pt idx="45">
                  <c:v>0.25403225806451601</c:v>
                </c:pt>
                <c:pt idx="46">
                  <c:v>0.20069444444444401</c:v>
                </c:pt>
                <c:pt idx="47">
                  <c:v>0.30779569892473102</c:v>
                </c:pt>
                <c:pt idx="48">
                  <c:v>0.3447580645161285</c:v>
                </c:pt>
                <c:pt idx="49">
                  <c:v>0.19109195402298801</c:v>
                </c:pt>
                <c:pt idx="50">
                  <c:v>0.192876344086021</c:v>
                </c:pt>
                <c:pt idx="51">
                  <c:v>0.16736111111111049</c:v>
                </c:pt>
                <c:pt idx="52">
                  <c:v>7.4596774193548349E-2</c:v>
                </c:pt>
                <c:pt idx="53">
                  <c:v>7.6388888888888895E-2</c:v>
                </c:pt>
                <c:pt idx="54">
                  <c:v>0.36827956989247301</c:v>
                </c:pt>
                <c:pt idx="55">
                  <c:v>0.36021505376344054</c:v>
                </c:pt>
                <c:pt idx="56">
                  <c:v>0.27361111111111103</c:v>
                </c:pt>
                <c:pt idx="57">
                  <c:v>0.23118279569892403</c:v>
                </c:pt>
                <c:pt idx="58">
                  <c:v>0.186805555555555</c:v>
                </c:pt>
                <c:pt idx="59">
                  <c:v>0.38440860215053752</c:v>
                </c:pt>
                <c:pt idx="60">
                  <c:v>0.307123655913978</c:v>
                </c:pt>
                <c:pt idx="61">
                  <c:v>0.27901785714285648</c:v>
                </c:pt>
                <c:pt idx="62">
                  <c:v>0.24865591397849401</c:v>
                </c:pt>
                <c:pt idx="63">
                  <c:v>0.19861111111111099</c:v>
                </c:pt>
                <c:pt idx="64">
                  <c:v>9.4758064516129004E-2</c:v>
                </c:pt>
                <c:pt idx="65">
                  <c:v>9.8611111111111094E-2</c:v>
                </c:pt>
                <c:pt idx="66">
                  <c:v>0.37701612903225801</c:v>
                </c:pt>
                <c:pt idx="67">
                  <c:v>0.35954301075268746</c:v>
                </c:pt>
                <c:pt idx="68">
                  <c:v>0.22916666666666599</c:v>
                </c:pt>
                <c:pt idx="69">
                  <c:v>0.19758064516128948</c:v>
                </c:pt>
                <c:pt idx="70">
                  <c:v>0.227777777777777</c:v>
                </c:pt>
                <c:pt idx="71">
                  <c:v>0.35752688172042951</c:v>
                </c:pt>
                <c:pt idx="72">
                  <c:v>0.33131720430107447</c:v>
                </c:pt>
                <c:pt idx="73">
                  <c:v>0.1755952380952375</c:v>
                </c:pt>
                <c:pt idx="74">
                  <c:v>0.1659946236559135</c:v>
                </c:pt>
                <c:pt idx="75">
                  <c:v>0.188194444444444</c:v>
                </c:pt>
                <c:pt idx="76">
                  <c:v>9.81182795698924E-2</c:v>
                </c:pt>
                <c:pt idx="77">
                  <c:v>9.652777777777774E-2</c:v>
                </c:pt>
                <c:pt idx="78">
                  <c:v>0.34879032258064446</c:v>
                </c:pt>
                <c:pt idx="79">
                  <c:v>0.34543010752688152</c:v>
                </c:pt>
                <c:pt idx="80">
                  <c:v>0.17499999999999999</c:v>
                </c:pt>
                <c:pt idx="81">
                  <c:v>0.214381720430107</c:v>
                </c:pt>
                <c:pt idx="82">
                  <c:v>0.18541666666666651</c:v>
                </c:pt>
                <c:pt idx="83">
                  <c:v>0.3232526881720425</c:v>
                </c:pt>
                <c:pt idx="84">
                  <c:v>0.32728494623655852</c:v>
                </c:pt>
                <c:pt idx="85">
                  <c:v>0.26413690476190455</c:v>
                </c:pt>
                <c:pt idx="86">
                  <c:v>0.26680107526881702</c:v>
                </c:pt>
                <c:pt idx="87">
                  <c:v>0.19097222222222149</c:v>
                </c:pt>
                <c:pt idx="88">
                  <c:v>9.5430107526881705E-2</c:v>
                </c:pt>
                <c:pt idx="89">
                  <c:v>0.109722222222222</c:v>
                </c:pt>
                <c:pt idx="90">
                  <c:v>0.36155913978494553</c:v>
                </c:pt>
                <c:pt idx="91">
                  <c:v>0.3534946236559135</c:v>
                </c:pt>
                <c:pt idx="92">
                  <c:v>0.19999999999999951</c:v>
                </c:pt>
                <c:pt idx="93">
                  <c:v>0.19758064516128998</c:v>
                </c:pt>
                <c:pt idx="94">
                  <c:v>0.18541666666666651</c:v>
                </c:pt>
                <c:pt idx="95">
                  <c:v>0.31048387096774149</c:v>
                </c:pt>
                <c:pt idx="96">
                  <c:v>0.36693548387096703</c:v>
                </c:pt>
                <c:pt idx="97">
                  <c:v>0.22844827586206801</c:v>
                </c:pt>
                <c:pt idx="98">
                  <c:v>0.18413978494623601</c:v>
                </c:pt>
                <c:pt idx="99">
                  <c:v>0.1965277777777775</c:v>
                </c:pt>
                <c:pt idx="100">
                  <c:v>9.81182795698924E-2</c:v>
                </c:pt>
                <c:pt idx="101">
                  <c:v>8.0555555555555505E-2</c:v>
                </c:pt>
                <c:pt idx="102">
                  <c:v>0.35013440860215</c:v>
                </c:pt>
                <c:pt idx="103">
                  <c:v>0.34610215053763399</c:v>
                </c:pt>
                <c:pt idx="104">
                  <c:v>0.204166666666666</c:v>
                </c:pt>
                <c:pt idx="105">
                  <c:v>0.21908602150537548</c:v>
                </c:pt>
                <c:pt idx="106">
                  <c:v>0.17430555555555549</c:v>
                </c:pt>
                <c:pt idx="107">
                  <c:v>0.33736559139784905</c:v>
                </c:pt>
                <c:pt idx="108">
                  <c:v>0.358870967741935</c:v>
                </c:pt>
                <c:pt idx="109">
                  <c:v>0.23288690476190399</c:v>
                </c:pt>
                <c:pt idx="110">
                  <c:v>0.159946236559139</c:v>
                </c:pt>
                <c:pt idx="111">
                  <c:v>0.165277777777777</c:v>
                </c:pt>
                <c:pt idx="112">
                  <c:v>9.6102150537634351E-2</c:v>
                </c:pt>
                <c:pt idx="113">
                  <c:v>8.5416666666666641E-2</c:v>
                </c:pt>
                <c:pt idx="114">
                  <c:v>0.348118279569892</c:v>
                </c:pt>
                <c:pt idx="115">
                  <c:v>0.35080645161290303</c:v>
                </c:pt>
                <c:pt idx="116">
                  <c:v>0.16874999999999951</c:v>
                </c:pt>
                <c:pt idx="117">
                  <c:v>0.18682795698924648</c:v>
                </c:pt>
                <c:pt idx="118">
                  <c:v>0.18472222222222201</c:v>
                </c:pt>
                <c:pt idx="119">
                  <c:v>0.33803763440860146</c:v>
                </c:pt>
                <c:pt idx="120">
                  <c:v>0.37903225806451546</c:v>
                </c:pt>
                <c:pt idx="121">
                  <c:v>0.28497023809523747</c:v>
                </c:pt>
                <c:pt idx="122">
                  <c:v>0.19422043010752649</c:v>
                </c:pt>
                <c:pt idx="123">
                  <c:v>0.179166666666666</c:v>
                </c:pt>
                <c:pt idx="124">
                  <c:v>6.7876344086021445E-2</c:v>
                </c:pt>
                <c:pt idx="125">
                  <c:v>8.4722222222222199E-2</c:v>
                </c:pt>
                <c:pt idx="126">
                  <c:v>0.30577956989247246</c:v>
                </c:pt>
                <c:pt idx="127">
                  <c:v>0.32594086021505353</c:v>
                </c:pt>
                <c:pt idx="128">
                  <c:v>0.19791666666666652</c:v>
                </c:pt>
                <c:pt idx="129">
                  <c:v>0.17271505376344048</c:v>
                </c:pt>
                <c:pt idx="130">
                  <c:v>0.18472222222222201</c:v>
                </c:pt>
                <c:pt idx="131">
                  <c:v>0.32661290322580599</c:v>
                </c:pt>
                <c:pt idx="132">
                  <c:v>0.285618279569892</c:v>
                </c:pt>
                <c:pt idx="133">
                  <c:v>0.17410714285714199</c:v>
                </c:pt>
                <c:pt idx="134">
                  <c:v>0.18279569892473049</c:v>
                </c:pt>
                <c:pt idx="135">
                  <c:v>0.16874999999999951</c:v>
                </c:pt>
                <c:pt idx="136">
                  <c:v>7.4596774193548349E-2</c:v>
                </c:pt>
                <c:pt idx="137">
                  <c:v>8.6111111111111097E-2</c:v>
                </c:pt>
                <c:pt idx="138">
                  <c:v>0.353494623655914</c:v>
                </c:pt>
                <c:pt idx="139">
                  <c:v>0.34744623655913953</c:v>
                </c:pt>
                <c:pt idx="140">
                  <c:v>0.1805555555555555</c:v>
                </c:pt>
                <c:pt idx="141">
                  <c:v>0.19489247311827901</c:v>
                </c:pt>
                <c:pt idx="142">
                  <c:v>0.17777777777777701</c:v>
                </c:pt>
                <c:pt idx="143">
                  <c:v>0.31720430107526848</c:v>
                </c:pt>
                <c:pt idx="144">
                  <c:v>0.31518817204300997</c:v>
                </c:pt>
                <c:pt idx="145">
                  <c:v>0.13505747126436751</c:v>
                </c:pt>
                <c:pt idx="146">
                  <c:v>0.1848118279569885</c:v>
                </c:pt>
                <c:pt idx="147">
                  <c:v>0.15902777777777749</c:v>
                </c:pt>
                <c:pt idx="148">
                  <c:v>4.5026881720430095E-2</c:v>
                </c:pt>
                <c:pt idx="149">
                  <c:v>5.4861111111111048E-2</c:v>
                </c:pt>
                <c:pt idx="150">
                  <c:v>0.27822580645161199</c:v>
                </c:pt>
                <c:pt idx="151">
                  <c:v>0.33266129032257996</c:v>
                </c:pt>
                <c:pt idx="152">
                  <c:v>0.18541666666666651</c:v>
                </c:pt>
                <c:pt idx="153">
                  <c:v>0.20228494623655852</c:v>
                </c:pt>
                <c:pt idx="154">
                  <c:v>0.14305555555555549</c:v>
                </c:pt>
                <c:pt idx="155">
                  <c:v>0.28158602150537548</c:v>
                </c:pt>
                <c:pt idx="156">
                  <c:v>0.30309139784946204</c:v>
                </c:pt>
                <c:pt idx="157">
                  <c:v>0.24479166666666652</c:v>
                </c:pt>
                <c:pt idx="158">
                  <c:v>0.1982526881720425</c:v>
                </c:pt>
                <c:pt idx="159">
                  <c:v>0.1729166666666665</c:v>
                </c:pt>
                <c:pt idx="160">
                  <c:v>7.9301075268817203E-2</c:v>
                </c:pt>
                <c:pt idx="161">
                  <c:v>8.6805555555555552E-2</c:v>
                </c:pt>
                <c:pt idx="162">
                  <c:v>0.276881720430107</c:v>
                </c:pt>
                <c:pt idx="163">
                  <c:v>0.33266129032257996</c:v>
                </c:pt>
                <c:pt idx="164">
                  <c:v>0.186805555555555</c:v>
                </c:pt>
                <c:pt idx="165">
                  <c:v>0.20026881720430101</c:v>
                </c:pt>
                <c:pt idx="166">
                  <c:v>0.18263888888888849</c:v>
                </c:pt>
                <c:pt idx="167">
                  <c:v>0.29368279569892453</c:v>
                </c:pt>
                <c:pt idx="168">
                  <c:v>0.24395161290322551</c:v>
                </c:pt>
                <c:pt idx="169">
                  <c:v>0.21726190476190449</c:v>
                </c:pt>
                <c:pt idx="170">
                  <c:v>0.12029569892473049</c:v>
                </c:pt>
                <c:pt idx="171">
                  <c:v>0.10069444444444405</c:v>
                </c:pt>
                <c:pt idx="172">
                  <c:v>2.7553763440860198E-2</c:v>
                </c:pt>
                <c:pt idx="173">
                  <c:v>4.2361111111111051E-2</c:v>
                </c:pt>
                <c:pt idx="174">
                  <c:v>0.2009408602150535</c:v>
                </c:pt>
                <c:pt idx="175">
                  <c:v>0.20766129032258002</c:v>
                </c:pt>
                <c:pt idx="176">
                  <c:v>0.11111111111111099</c:v>
                </c:pt>
                <c:pt idx="177">
                  <c:v>0.115591397849462</c:v>
                </c:pt>
                <c:pt idx="178">
                  <c:v>0.1395833333333325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43A-4278-9937-B4EF3AD63C50}"/>
            </c:ext>
          </c:extLst>
        </c:ser>
        <c:ser>
          <c:idx val="0"/>
          <c:order val="3"/>
          <c:tx>
            <c:strRef>
              <c:f>'Monthly Capture Prices and CF%'!$BD$12</c:f>
              <c:strCache>
                <c:ptCount val="1"/>
                <c:pt idx="0">
                  <c:v>Ideal Avg Monthly CF% (P50)</c:v>
                </c:pt>
              </c:strCache>
            </c:strRef>
          </c:tx>
          <c:spPr>
            <a:ln w="34925" cap="rnd">
              <a:solidFill>
                <a:srgbClr val="FFFF00"/>
              </a:solidFill>
              <a:prstDash val="sysDot"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'Monthly Capture Prices and CF%'!$A$14:$A$192</c:f>
              <c:strCache>
                <c:ptCount val="179"/>
                <c:pt idx="0">
                  <c:v>1/31/2024</c:v>
                </c:pt>
                <c:pt idx="1">
                  <c:v>2/29/2024</c:v>
                </c:pt>
                <c:pt idx="2">
                  <c:v>3/31/2024</c:v>
                </c:pt>
                <c:pt idx="3">
                  <c:v>4/30/2024</c:v>
                </c:pt>
                <c:pt idx="4">
                  <c:v>5/31/2024</c:v>
                </c:pt>
                <c:pt idx="5">
                  <c:v>6/30/2024</c:v>
                </c:pt>
                <c:pt idx="6">
                  <c:v>7/31/2024</c:v>
                </c:pt>
                <c:pt idx="7">
                  <c:v>8/31/2024</c:v>
                </c:pt>
                <c:pt idx="8">
                  <c:v>9/30/2024</c:v>
                </c:pt>
                <c:pt idx="9">
                  <c:v>10/31/2024</c:v>
                </c:pt>
                <c:pt idx="10">
                  <c:v>11/30/2024</c:v>
                </c:pt>
                <c:pt idx="11">
                  <c:v>12/31/2024</c:v>
                </c:pt>
                <c:pt idx="12">
                  <c:v>1/31/2025</c:v>
                </c:pt>
                <c:pt idx="13">
                  <c:v>2/28/2025</c:v>
                </c:pt>
                <c:pt idx="14">
                  <c:v>3/31/2025</c:v>
                </c:pt>
                <c:pt idx="15">
                  <c:v>4/30/2025</c:v>
                </c:pt>
                <c:pt idx="16">
                  <c:v>5/31/2025</c:v>
                </c:pt>
                <c:pt idx="17">
                  <c:v>6/30/2025</c:v>
                </c:pt>
                <c:pt idx="18">
                  <c:v>7/31/2025</c:v>
                </c:pt>
                <c:pt idx="19">
                  <c:v>8/31/2025</c:v>
                </c:pt>
                <c:pt idx="20">
                  <c:v>9/30/2025</c:v>
                </c:pt>
                <c:pt idx="21">
                  <c:v>10/31/2025</c:v>
                </c:pt>
                <c:pt idx="22">
                  <c:v>11/30/2025</c:v>
                </c:pt>
                <c:pt idx="23">
                  <c:v>12/31/2025</c:v>
                </c:pt>
                <c:pt idx="24">
                  <c:v>1/31/2026</c:v>
                </c:pt>
                <c:pt idx="25">
                  <c:v>2/28/2026</c:v>
                </c:pt>
                <c:pt idx="26">
                  <c:v>3/31/2026</c:v>
                </c:pt>
                <c:pt idx="27">
                  <c:v>4/30/2026</c:v>
                </c:pt>
                <c:pt idx="28">
                  <c:v>5/31/2026</c:v>
                </c:pt>
                <c:pt idx="29">
                  <c:v>6/30/2026</c:v>
                </c:pt>
                <c:pt idx="30">
                  <c:v>7/31/2026</c:v>
                </c:pt>
                <c:pt idx="31">
                  <c:v>8/31/2026</c:v>
                </c:pt>
                <c:pt idx="32">
                  <c:v>9/30/2026</c:v>
                </c:pt>
                <c:pt idx="33">
                  <c:v>10/31/2026</c:v>
                </c:pt>
                <c:pt idx="34">
                  <c:v>11/30/2026</c:v>
                </c:pt>
                <c:pt idx="35">
                  <c:v>12/31/2026</c:v>
                </c:pt>
                <c:pt idx="36">
                  <c:v>1/31/2027</c:v>
                </c:pt>
                <c:pt idx="37">
                  <c:v>2/28/2027</c:v>
                </c:pt>
                <c:pt idx="38">
                  <c:v>3/31/2027</c:v>
                </c:pt>
                <c:pt idx="39">
                  <c:v>4/30/2027</c:v>
                </c:pt>
                <c:pt idx="40">
                  <c:v>5/31/2027</c:v>
                </c:pt>
                <c:pt idx="41">
                  <c:v>6/30/2027</c:v>
                </c:pt>
                <c:pt idx="42">
                  <c:v>7/31/2027</c:v>
                </c:pt>
                <c:pt idx="43">
                  <c:v>8/31/2027</c:v>
                </c:pt>
                <c:pt idx="44">
                  <c:v>9/30/2027</c:v>
                </c:pt>
                <c:pt idx="45">
                  <c:v>10/31/2027</c:v>
                </c:pt>
                <c:pt idx="46">
                  <c:v>11/30/2027</c:v>
                </c:pt>
                <c:pt idx="47">
                  <c:v>12/31/2027</c:v>
                </c:pt>
                <c:pt idx="48">
                  <c:v>1/31/2028</c:v>
                </c:pt>
                <c:pt idx="49">
                  <c:v>2/29/2028</c:v>
                </c:pt>
                <c:pt idx="50">
                  <c:v>3/31/2028</c:v>
                </c:pt>
                <c:pt idx="51">
                  <c:v>4/30/2028</c:v>
                </c:pt>
                <c:pt idx="52">
                  <c:v>5/31/2028</c:v>
                </c:pt>
                <c:pt idx="53">
                  <c:v>6/30/2028</c:v>
                </c:pt>
                <c:pt idx="54">
                  <c:v>7/31/2028</c:v>
                </c:pt>
                <c:pt idx="55">
                  <c:v>8/31/2028</c:v>
                </c:pt>
                <c:pt idx="56">
                  <c:v>9/30/2028</c:v>
                </c:pt>
                <c:pt idx="57">
                  <c:v>10/31/2028</c:v>
                </c:pt>
                <c:pt idx="58">
                  <c:v>11/30/2028</c:v>
                </c:pt>
                <c:pt idx="59">
                  <c:v>12/31/2028</c:v>
                </c:pt>
                <c:pt idx="60">
                  <c:v>1/31/2029</c:v>
                </c:pt>
                <c:pt idx="61">
                  <c:v>2/28/2029</c:v>
                </c:pt>
                <c:pt idx="62">
                  <c:v>3/31/2029</c:v>
                </c:pt>
                <c:pt idx="63">
                  <c:v>4/30/2029</c:v>
                </c:pt>
                <c:pt idx="64">
                  <c:v>5/31/2029</c:v>
                </c:pt>
                <c:pt idx="65">
                  <c:v>6/30/2029</c:v>
                </c:pt>
                <c:pt idx="66">
                  <c:v>7/31/2029</c:v>
                </c:pt>
                <c:pt idx="67">
                  <c:v>8/31/2029</c:v>
                </c:pt>
                <c:pt idx="68">
                  <c:v>9/30/2029</c:v>
                </c:pt>
                <c:pt idx="69">
                  <c:v>10/31/2029</c:v>
                </c:pt>
                <c:pt idx="70">
                  <c:v>11/30/2029</c:v>
                </c:pt>
                <c:pt idx="71">
                  <c:v>12/31/2029</c:v>
                </c:pt>
                <c:pt idx="72">
                  <c:v>1/31/2030</c:v>
                </c:pt>
                <c:pt idx="73">
                  <c:v>2/28/2030</c:v>
                </c:pt>
                <c:pt idx="74">
                  <c:v>3/31/2030</c:v>
                </c:pt>
                <c:pt idx="75">
                  <c:v>4/30/2030</c:v>
                </c:pt>
                <c:pt idx="76">
                  <c:v>5/31/2030</c:v>
                </c:pt>
                <c:pt idx="77">
                  <c:v>6/30/2030</c:v>
                </c:pt>
                <c:pt idx="78">
                  <c:v>7/31/2030</c:v>
                </c:pt>
                <c:pt idx="79">
                  <c:v>8/31/2030</c:v>
                </c:pt>
                <c:pt idx="80">
                  <c:v>9/30/2030</c:v>
                </c:pt>
                <c:pt idx="81">
                  <c:v>10/31/2030</c:v>
                </c:pt>
                <c:pt idx="82">
                  <c:v>11/30/2030</c:v>
                </c:pt>
                <c:pt idx="83">
                  <c:v>12/31/2030</c:v>
                </c:pt>
                <c:pt idx="84">
                  <c:v>1/31/2031</c:v>
                </c:pt>
                <c:pt idx="85">
                  <c:v>2/28/2031</c:v>
                </c:pt>
                <c:pt idx="86">
                  <c:v>3/31/2031</c:v>
                </c:pt>
                <c:pt idx="87">
                  <c:v>4/30/2031</c:v>
                </c:pt>
                <c:pt idx="88">
                  <c:v>5/31/2031</c:v>
                </c:pt>
                <c:pt idx="89">
                  <c:v>6/30/2031</c:v>
                </c:pt>
                <c:pt idx="90">
                  <c:v>7/31/2031</c:v>
                </c:pt>
                <c:pt idx="91">
                  <c:v>8/31/2031</c:v>
                </c:pt>
                <c:pt idx="92">
                  <c:v>9/30/2031</c:v>
                </c:pt>
                <c:pt idx="93">
                  <c:v>10/31/2031</c:v>
                </c:pt>
                <c:pt idx="94">
                  <c:v>11/30/2031</c:v>
                </c:pt>
                <c:pt idx="95">
                  <c:v>12/31/2031</c:v>
                </c:pt>
                <c:pt idx="96">
                  <c:v>1/31/2032</c:v>
                </c:pt>
                <c:pt idx="97">
                  <c:v>2/29/2032</c:v>
                </c:pt>
                <c:pt idx="98">
                  <c:v>3/31/2032</c:v>
                </c:pt>
                <c:pt idx="99">
                  <c:v>4/30/2032</c:v>
                </c:pt>
                <c:pt idx="100">
                  <c:v>5/31/2032</c:v>
                </c:pt>
                <c:pt idx="101">
                  <c:v>6/30/2032</c:v>
                </c:pt>
                <c:pt idx="102">
                  <c:v>7/31/2032</c:v>
                </c:pt>
                <c:pt idx="103">
                  <c:v>8/31/2032</c:v>
                </c:pt>
                <c:pt idx="104">
                  <c:v>9/30/2032</c:v>
                </c:pt>
                <c:pt idx="105">
                  <c:v>10/31/2032</c:v>
                </c:pt>
                <c:pt idx="106">
                  <c:v>11/30/2032</c:v>
                </c:pt>
                <c:pt idx="107">
                  <c:v>12/31/2032</c:v>
                </c:pt>
                <c:pt idx="108">
                  <c:v>1/31/2033</c:v>
                </c:pt>
                <c:pt idx="109">
                  <c:v>2/28/2033</c:v>
                </c:pt>
                <c:pt idx="110">
                  <c:v>3/31/2033</c:v>
                </c:pt>
                <c:pt idx="111">
                  <c:v>4/30/2033</c:v>
                </c:pt>
                <c:pt idx="112">
                  <c:v>5/31/2033</c:v>
                </c:pt>
                <c:pt idx="113">
                  <c:v>6/30/2033</c:v>
                </c:pt>
                <c:pt idx="114">
                  <c:v>7/31/2033</c:v>
                </c:pt>
                <c:pt idx="115">
                  <c:v>8/31/2033</c:v>
                </c:pt>
                <c:pt idx="116">
                  <c:v>9/30/2033</c:v>
                </c:pt>
                <c:pt idx="117">
                  <c:v>10/31/2033</c:v>
                </c:pt>
                <c:pt idx="118">
                  <c:v>11/30/2033</c:v>
                </c:pt>
                <c:pt idx="119">
                  <c:v>12/31/2033</c:v>
                </c:pt>
                <c:pt idx="120">
                  <c:v>1/31/2034</c:v>
                </c:pt>
                <c:pt idx="121">
                  <c:v>2/28/2034</c:v>
                </c:pt>
                <c:pt idx="122">
                  <c:v>3/31/2034</c:v>
                </c:pt>
                <c:pt idx="123">
                  <c:v>4/30/2034</c:v>
                </c:pt>
                <c:pt idx="124">
                  <c:v>5/31/2034</c:v>
                </c:pt>
                <c:pt idx="125">
                  <c:v>6/30/2034</c:v>
                </c:pt>
                <c:pt idx="126">
                  <c:v>7/31/2034</c:v>
                </c:pt>
                <c:pt idx="127">
                  <c:v>8/31/2034</c:v>
                </c:pt>
                <c:pt idx="128">
                  <c:v>9/30/2034</c:v>
                </c:pt>
                <c:pt idx="129">
                  <c:v>10/31/2034</c:v>
                </c:pt>
                <c:pt idx="130">
                  <c:v>11/30/2034</c:v>
                </c:pt>
                <c:pt idx="131">
                  <c:v>12/31/2034</c:v>
                </c:pt>
                <c:pt idx="132">
                  <c:v>1/31/2035</c:v>
                </c:pt>
                <c:pt idx="133">
                  <c:v>2/28/2035</c:v>
                </c:pt>
                <c:pt idx="134">
                  <c:v>3/31/2035</c:v>
                </c:pt>
                <c:pt idx="135">
                  <c:v>4/30/2035</c:v>
                </c:pt>
                <c:pt idx="136">
                  <c:v>5/31/2035</c:v>
                </c:pt>
                <c:pt idx="137">
                  <c:v>6/30/2035</c:v>
                </c:pt>
                <c:pt idx="138">
                  <c:v>7/31/2035</c:v>
                </c:pt>
                <c:pt idx="139">
                  <c:v>8/31/2035</c:v>
                </c:pt>
                <c:pt idx="140">
                  <c:v>9/30/2035</c:v>
                </c:pt>
                <c:pt idx="141">
                  <c:v>10/31/2035</c:v>
                </c:pt>
                <c:pt idx="142">
                  <c:v>11/30/2035</c:v>
                </c:pt>
                <c:pt idx="143">
                  <c:v>12/31/2035</c:v>
                </c:pt>
                <c:pt idx="144">
                  <c:v>1/31/2036</c:v>
                </c:pt>
                <c:pt idx="145">
                  <c:v>2/29/2036</c:v>
                </c:pt>
                <c:pt idx="146">
                  <c:v>3/31/2036</c:v>
                </c:pt>
                <c:pt idx="147">
                  <c:v>4/30/2036</c:v>
                </c:pt>
                <c:pt idx="148">
                  <c:v>5/31/2036</c:v>
                </c:pt>
                <c:pt idx="149">
                  <c:v>6/30/2036</c:v>
                </c:pt>
                <c:pt idx="150">
                  <c:v>7/31/2036</c:v>
                </c:pt>
                <c:pt idx="151">
                  <c:v>8/31/2036</c:v>
                </c:pt>
                <c:pt idx="152">
                  <c:v>9/30/2036</c:v>
                </c:pt>
                <c:pt idx="153">
                  <c:v>10/31/2036</c:v>
                </c:pt>
                <c:pt idx="154">
                  <c:v>11/30/2036</c:v>
                </c:pt>
                <c:pt idx="155">
                  <c:v>12/31/2036</c:v>
                </c:pt>
                <c:pt idx="156">
                  <c:v>1/31/2037</c:v>
                </c:pt>
                <c:pt idx="157">
                  <c:v>2/28/2037</c:v>
                </c:pt>
                <c:pt idx="158">
                  <c:v>3/31/2037</c:v>
                </c:pt>
                <c:pt idx="159">
                  <c:v>4/30/2037</c:v>
                </c:pt>
                <c:pt idx="160">
                  <c:v>5/31/2037</c:v>
                </c:pt>
                <c:pt idx="161">
                  <c:v>6/30/2037</c:v>
                </c:pt>
                <c:pt idx="162">
                  <c:v>7/31/2037</c:v>
                </c:pt>
                <c:pt idx="163">
                  <c:v>8/31/2037</c:v>
                </c:pt>
                <c:pt idx="164">
                  <c:v>9/30/2037</c:v>
                </c:pt>
                <c:pt idx="165">
                  <c:v>10/31/2037</c:v>
                </c:pt>
                <c:pt idx="166">
                  <c:v>11/30/2037</c:v>
                </c:pt>
                <c:pt idx="167">
                  <c:v>12/31/2037</c:v>
                </c:pt>
                <c:pt idx="168">
                  <c:v>1/31/2038</c:v>
                </c:pt>
                <c:pt idx="169">
                  <c:v>2/28/2038</c:v>
                </c:pt>
                <c:pt idx="170">
                  <c:v>3/31/2038</c:v>
                </c:pt>
                <c:pt idx="171">
                  <c:v>4/30/2038</c:v>
                </c:pt>
                <c:pt idx="172">
                  <c:v>5/31/2038</c:v>
                </c:pt>
                <c:pt idx="173">
                  <c:v>6/30/2038</c:v>
                </c:pt>
                <c:pt idx="174">
                  <c:v>7/31/2038</c:v>
                </c:pt>
                <c:pt idx="175">
                  <c:v>8/31/2038</c:v>
                </c:pt>
                <c:pt idx="176">
                  <c:v>9/30/2038</c:v>
                </c:pt>
                <c:pt idx="177">
                  <c:v>10/31/2038</c:v>
                </c:pt>
                <c:pt idx="178">
                  <c:v>11/30/2038</c:v>
                </c:pt>
              </c:strCache>
            </c:strRef>
          </c:cat>
          <c:val>
            <c:numRef>
              <c:f>'Monthly Capture Prices and CF%'!$BD$14:$BD$192</c:f>
              <c:numCache>
                <c:formatCode>0.00%</c:formatCode>
                <c:ptCount val="179"/>
                <c:pt idx="0">
                  <c:v>0.43266225590161866</c:v>
                </c:pt>
                <c:pt idx="1">
                  <c:v>0.43266225590161866</c:v>
                </c:pt>
                <c:pt idx="2">
                  <c:v>0.43266225590161866</c:v>
                </c:pt>
                <c:pt idx="3">
                  <c:v>0.43266225590161866</c:v>
                </c:pt>
                <c:pt idx="4">
                  <c:v>0.43266225590161866</c:v>
                </c:pt>
                <c:pt idx="5">
                  <c:v>0.43266225590161866</c:v>
                </c:pt>
                <c:pt idx="6">
                  <c:v>0.43266225590161866</c:v>
                </c:pt>
                <c:pt idx="7">
                  <c:v>0.43266225590161866</c:v>
                </c:pt>
                <c:pt idx="8">
                  <c:v>0.43266225590161866</c:v>
                </c:pt>
                <c:pt idx="9">
                  <c:v>0.43266225590161866</c:v>
                </c:pt>
                <c:pt idx="10">
                  <c:v>0.43266225590161866</c:v>
                </c:pt>
                <c:pt idx="11">
                  <c:v>0.43266225590161866</c:v>
                </c:pt>
                <c:pt idx="12">
                  <c:v>0.26059227790578549</c:v>
                </c:pt>
                <c:pt idx="13">
                  <c:v>0.26059227790578549</c:v>
                </c:pt>
                <c:pt idx="14">
                  <c:v>0.26059227790578549</c:v>
                </c:pt>
                <c:pt idx="15">
                  <c:v>0.26059227790578549</c:v>
                </c:pt>
                <c:pt idx="16">
                  <c:v>0.26059227790578549</c:v>
                </c:pt>
                <c:pt idx="17">
                  <c:v>0.26059227790578549</c:v>
                </c:pt>
                <c:pt idx="18">
                  <c:v>0.26059227790578549</c:v>
                </c:pt>
                <c:pt idx="19">
                  <c:v>0.26059227790578549</c:v>
                </c:pt>
                <c:pt idx="20">
                  <c:v>0.26059227790578549</c:v>
                </c:pt>
                <c:pt idx="21">
                  <c:v>0.26059227790578549</c:v>
                </c:pt>
                <c:pt idx="22">
                  <c:v>0.26059227790578549</c:v>
                </c:pt>
                <c:pt idx="23">
                  <c:v>0.26059227790578549</c:v>
                </c:pt>
                <c:pt idx="24">
                  <c:v>0.25724673045741547</c:v>
                </c:pt>
                <c:pt idx="25">
                  <c:v>0.25724673045741547</c:v>
                </c:pt>
                <c:pt idx="26">
                  <c:v>0.25724673045741547</c:v>
                </c:pt>
                <c:pt idx="27">
                  <c:v>0.25724673045741547</c:v>
                </c:pt>
                <c:pt idx="28">
                  <c:v>0.25724673045741547</c:v>
                </c:pt>
                <c:pt idx="29">
                  <c:v>0.25724673045741547</c:v>
                </c:pt>
                <c:pt idx="30">
                  <c:v>0.25724673045741547</c:v>
                </c:pt>
                <c:pt idx="31">
                  <c:v>0.25724673045741547</c:v>
                </c:pt>
                <c:pt idx="32">
                  <c:v>0.25724673045741547</c:v>
                </c:pt>
                <c:pt idx="33">
                  <c:v>0.25724673045741547</c:v>
                </c:pt>
                <c:pt idx="34">
                  <c:v>0.25724673045741547</c:v>
                </c:pt>
                <c:pt idx="35">
                  <c:v>0.25724673045741547</c:v>
                </c:pt>
                <c:pt idx="36">
                  <c:v>0.24091968552654</c:v>
                </c:pt>
                <c:pt idx="37">
                  <c:v>0.24091968552654</c:v>
                </c:pt>
                <c:pt idx="38">
                  <c:v>0.24091968552654</c:v>
                </c:pt>
                <c:pt idx="39">
                  <c:v>0.24091968552654</c:v>
                </c:pt>
                <c:pt idx="40">
                  <c:v>0.24091968552654</c:v>
                </c:pt>
                <c:pt idx="41">
                  <c:v>0.24091968552654</c:v>
                </c:pt>
                <c:pt idx="42">
                  <c:v>0.24091968552654</c:v>
                </c:pt>
                <c:pt idx="43">
                  <c:v>0.24091968552654</c:v>
                </c:pt>
                <c:pt idx="44">
                  <c:v>0.24091968552654</c:v>
                </c:pt>
                <c:pt idx="45">
                  <c:v>0.24091968552654</c:v>
                </c:pt>
                <c:pt idx="46">
                  <c:v>0.24091968552654</c:v>
                </c:pt>
                <c:pt idx="47">
                  <c:v>0.24091968552654</c:v>
                </c:pt>
                <c:pt idx="48">
                  <c:v>0.23763131874922719</c:v>
                </c:pt>
                <c:pt idx="49">
                  <c:v>0.23763131874922719</c:v>
                </c:pt>
                <c:pt idx="50">
                  <c:v>0.23763131874922719</c:v>
                </c:pt>
                <c:pt idx="51">
                  <c:v>0.23763131874922719</c:v>
                </c:pt>
                <c:pt idx="52">
                  <c:v>0.23763131874922719</c:v>
                </c:pt>
                <c:pt idx="53">
                  <c:v>0.23763131874922719</c:v>
                </c:pt>
                <c:pt idx="54">
                  <c:v>0.23763131874922719</c:v>
                </c:pt>
                <c:pt idx="55">
                  <c:v>0.23763131874922719</c:v>
                </c:pt>
                <c:pt idx="56">
                  <c:v>0.23763131874922719</c:v>
                </c:pt>
                <c:pt idx="57">
                  <c:v>0.23763131874922719</c:v>
                </c:pt>
                <c:pt idx="58">
                  <c:v>0.23763131874922719</c:v>
                </c:pt>
                <c:pt idx="59">
                  <c:v>0.23763131874922719</c:v>
                </c:pt>
                <c:pt idx="60">
                  <c:v>0.24794906874039893</c:v>
                </c:pt>
                <c:pt idx="61">
                  <c:v>0.24794906874039893</c:v>
                </c:pt>
                <c:pt idx="62">
                  <c:v>0.24794906874039893</c:v>
                </c:pt>
                <c:pt idx="63">
                  <c:v>0.24794906874039893</c:v>
                </c:pt>
                <c:pt idx="64">
                  <c:v>0.24794906874039893</c:v>
                </c:pt>
                <c:pt idx="65">
                  <c:v>0.24794906874039893</c:v>
                </c:pt>
                <c:pt idx="66">
                  <c:v>0.24794906874039893</c:v>
                </c:pt>
                <c:pt idx="67">
                  <c:v>0.24794906874039893</c:v>
                </c:pt>
                <c:pt idx="68">
                  <c:v>0.24794906874039893</c:v>
                </c:pt>
                <c:pt idx="69">
                  <c:v>0.24794906874039893</c:v>
                </c:pt>
                <c:pt idx="70">
                  <c:v>0.24794906874039893</c:v>
                </c:pt>
                <c:pt idx="71">
                  <c:v>0.24794906874039893</c:v>
                </c:pt>
                <c:pt idx="72">
                  <c:v>0.22066825610172344</c:v>
                </c:pt>
                <c:pt idx="73">
                  <c:v>0.22066825610172344</c:v>
                </c:pt>
                <c:pt idx="74">
                  <c:v>0.22066825610172344</c:v>
                </c:pt>
                <c:pt idx="75">
                  <c:v>0.22066825610172344</c:v>
                </c:pt>
                <c:pt idx="76">
                  <c:v>0.22066825610172344</c:v>
                </c:pt>
                <c:pt idx="77">
                  <c:v>0.22066825610172344</c:v>
                </c:pt>
                <c:pt idx="78">
                  <c:v>0.22066825610172344</c:v>
                </c:pt>
                <c:pt idx="79">
                  <c:v>0.22066825610172344</c:v>
                </c:pt>
                <c:pt idx="80">
                  <c:v>0.22066825610172344</c:v>
                </c:pt>
                <c:pt idx="81">
                  <c:v>0.22066825610172344</c:v>
                </c:pt>
                <c:pt idx="82">
                  <c:v>0.22066825610172344</c:v>
                </c:pt>
                <c:pt idx="83">
                  <c:v>0.22066825610172344</c:v>
                </c:pt>
                <c:pt idx="84">
                  <c:v>0.23857353537293013</c:v>
                </c:pt>
                <c:pt idx="85">
                  <c:v>0.23857353537293013</c:v>
                </c:pt>
                <c:pt idx="86">
                  <c:v>0.23857353537293013</c:v>
                </c:pt>
                <c:pt idx="87">
                  <c:v>0.23857353537293013</c:v>
                </c:pt>
                <c:pt idx="88">
                  <c:v>0.23857353537293013</c:v>
                </c:pt>
                <c:pt idx="89">
                  <c:v>0.23857353537293013</c:v>
                </c:pt>
                <c:pt idx="90">
                  <c:v>0.23857353537293013</c:v>
                </c:pt>
                <c:pt idx="91">
                  <c:v>0.23857353537293013</c:v>
                </c:pt>
                <c:pt idx="92">
                  <c:v>0.23857353537293013</c:v>
                </c:pt>
                <c:pt idx="93">
                  <c:v>0.23857353537293013</c:v>
                </c:pt>
                <c:pt idx="94">
                  <c:v>0.23857353537293013</c:v>
                </c:pt>
                <c:pt idx="95">
                  <c:v>0.23857353537293013</c:v>
                </c:pt>
                <c:pt idx="96">
                  <c:v>0.23215712932064392</c:v>
                </c:pt>
                <c:pt idx="97">
                  <c:v>0.23215712932064392</c:v>
                </c:pt>
                <c:pt idx="98">
                  <c:v>0.23215712932064392</c:v>
                </c:pt>
                <c:pt idx="99">
                  <c:v>0.23215712932064392</c:v>
                </c:pt>
                <c:pt idx="100">
                  <c:v>0.23215712932064392</c:v>
                </c:pt>
                <c:pt idx="101">
                  <c:v>0.23215712932064392</c:v>
                </c:pt>
                <c:pt idx="102">
                  <c:v>0.23215712932064392</c:v>
                </c:pt>
                <c:pt idx="103">
                  <c:v>0.23215712932064392</c:v>
                </c:pt>
                <c:pt idx="104">
                  <c:v>0.23215712932064392</c:v>
                </c:pt>
                <c:pt idx="105">
                  <c:v>0.23215712932064392</c:v>
                </c:pt>
                <c:pt idx="106">
                  <c:v>0.23215712932064392</c:v>
                </c:pt>
                <c:pt idx="107">
                  <c:v>0.23215712932064392</c:v>
                </c:pt>
                <c:pt idx="108">
                  <c:v>0.22298027073732671</c:v>
                </c:pt>
                <c:pt idx="109">
                  <c:v>0.22298027073732671</c:v>
                </c:pt>
                <c:pt idx="110">
                  <c:v>0.22298027073732671</c:v>
                </c:pt>
                <c:pt idx="111">
                  <c:v>0.22298027073732671</c:v>
                </c:pt>
                <c:pt idx="112">
                  <c:v>0.22298027073732671</c:v>
                </c:pt>
                <c:pt idx="113">
                  <c:v>0.22298027073732671</c:v>
                </c:pt>
                <c:pt idx="114">
                  <c:v>0.22298027073732671</c:v>
                </c:pt>
                <c:pt idx="115">
                  <c:v>0.22298027073732671</c:v>
                </c:pt>
                <c:pt idx="116">
                  <c:v>0.22298027073732671</c:v>
                </c:pt>
                <c:pt idx="117">
                  <c:v>0.22298027073732671</c:v>
                </c:pt>
                <c:pt idx="118">
                  <c:v>0.22298027073732671</c:v>
                </c:pt>
                <c:pt idx="119">
                  <c:v>0.22298027073732671</c:v>
                </c:pt>
                <c:pt idx="120">
                  <c:v>0.22530628626898749</c:v>
                </c:pt>
                <c:pt idx="121">
                  <c:v>0.22530628626898749</c:v>
                </c:pt>
                <c:pt idx="122">
                  <c:v>0.22530628626898749</c:v>
                </c:pt>
                <c:pt idx="123">
                  <c:v>0.22530628626898749</c:v>
                </c:pt>
                <c:pt idx="124">
                  <c:v>0.22530628626898749</c:v>
                </c:pt>
                <c:pt idx="125">
                  <c:v>0.22530628626898749</c:v>
                </c:pt>
                <c:pt idx="126">
                  <c:v>0.22530628626898749</c:v>
                </c:pt>
                <c:pt idx="127">
                  <c:v>0.22530628626898749</c:v>
                </c:pt>
                <c:pt idx="128">
                  <c:v>0.22530628626898749</c:v>
                </c:pt>
                <c:pt idx="129">
                  <c:v>0.22530628626898749</c:v>
                </c:pt>
                <c:pt idx="130">
                  <c:v>0.22530628626898749</c:v>
                </c:pt>
                <c:pt idx="131">
                  <c:v>0.22530628626898749</c:v>
                </c:pt>
                <c:pt idx="132">
                  <c:v>0.2119458311998631</c:v>
                </c:pt>
                <c:pt idx="133">
                  <c:v>0.2119458311998631</c:v>
                </c:pt>
                <c:pt idx="134">
                  <c:v>0.2119458311998631</c:v>
                </c:pt>
                <c:pt idx="135">
                  <c:v>0.2119458311998631</c:v>
                </c:pt>
                <c:pt idx="136">
                  <c:v>0.2119458311998631</c:v>
                </c:pt>
                <c:pt idx="137">
                  <c:v>0.2119458311998631</c:v>
                </c:pt>
                <c:pt idx="138">
                  <c:v>0.2119458311998631</c:v>
                </c:pt>
                <c:pt idx="139">
                  <c:v>0.2119458311998631</c:v>
                </c:pt>
                <c:pt idx="140">
                  <c:v>0.2119458311998631</c:v>
                </c:pt>
                <c:pt idx="141">
                  <c:v>0.2119458311998631</c:v>
                </c:pt>
                <c:pt idx="142">
                  <c:v>0.2119458311998631</c:v>
                </c:pt>
                <c:pt idx="143">
                  <c:v>0.2119458311998631</c:v>
                </c:pt>
                <c:pt idx="144">
                  <c:v>0.19310029405100274</c:v>
                </c:pt>
                <c:pt idx="145">
                  <c:v>0.19310029405100274</c:v>
                </c:pt>
                <c:pt idx="146">
                  <c:v>0.19310029405100274</c:v>
                </c:pt>
                <c:pt idx="147">
                  <c:v>0.19310029405100274</c:v>
                </c:pt>
                <c:pt idx="148">
                  <c:v>0.19310029405100274</c:v>
                </c:pt>
                <c:pt idx="149">
                  <c:v>0.19310029405100274</c:v>
                </c:pt>
                <c:pt idx="150">
                  <c:v>0.19310029405100274</c:v>
                </c:pt>
                <c:pt idx="151">
                  <c:v>0.19310029405100274</c:v>
                </c:pt>
                <c:pt idx="152">
                  <c:v>0.19310029405100274</c:v>
                </c:pt>
                <c:pt idx="153">
                  <c:v>0.19310029405100274</c:v>
                </c:pt>
                <c:pt idx="154">
                  <c:v>0.19310029405100274</c:v>
                </c:pt>
                <c:pt idx="155">
                  <c:v>0.19310029405100274</c:v>
                </c:pt>
                <c:pt idx="156">
                  <c:v>0.21317484318996385</c:v>
                </c:pt>
                <c:pt idx="157">
                  <c:v>0.21317484318996385</c:v>
                </c:pt>
                <c:pt idx="158">
                  <c:v>0.21317484318996385</c:v>
                </c:pt>
                <c:pt idx="159">
                  <c:v>0.21317484318996385</c:v>
                </c:pt>
                <c:pt idx="160">
                  <c:v>0.21317484318996385</c:v>
                </c:pt>
                <c:pt idx="161">
                  <c:v>0.21317484318996385</c:v>
                </c:pt>
                <c:pt idx="162">
                  <c:v>0.21317484318996385</c:v>
                </c:pt>
                <c:pt idx="163">
                  <c:v>0.21317484318996385</c:v>
                </c:pt>
                <c:pt idx="164">
                  <c:v>0.21317484318996385</c:v>
                </c:pt>
                <c:pt idx="165">
                  <c:v>0.21317484318996385</c:v>
                </c:pt>
                <c:pt idx="166">
                  <c:v>0.21317484318996385</c:v>
                </c:pt>
                <c:pt idx="167">
                  <c:v>0.21317484318996385</c:v>
                </c:pt>
                <c:pt idx="168">
                  <c:v>0.13881877531071043</c:v>
                </c:pt>
                <c:pt idx="169">
                  <c:v>0.13881877531071043</c:v>
                </c:pt>
                <c:pt idx="170">
                  <c:v>0.13881877531071043</c:v>
                </c:pt>
                <c:pt idx="171">
                  <c:v>0.13881877531071043</c:v>
                </c:pt>
                <c:pt idx="172">
                  <c:v>0.13881877531071043</c:v>
                </c:pt>
                <c:pt idx="173">
                  <c:v>0.13881877531071043</c:v>
                </c:pt>
                <c:pt idx="174">
                  <c:v>0.13881877531071043</c:v>
                </c:pt>
                <c:pt idx="175">
                  <c:v>0.13881877531071043</c:v>
                </c:pt>
                <c:pt idx="176">
                  <c:v>0.13881877531071043</c:v>
                </c:pt>
                <c:pt idx="177">
                  <c:v>0.13881877531071043</c:v>
                </c:pt>
                <c:pt idx="178">
                  <c:v>0.13881877531071043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3A-4278-9937-B4EF3AD63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766384"/>
        <c:axId val="1928772504"/>
      </c:lineChart>
      <c:catAx>
        <c:axId val="192876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72504"/>
        <c:crosses val="autoZero"/>
        <c:auto val="1"/>
        <c:lblAlgn val="ctr"/>
        <c:lblOffset val="100"/>
        <c:noMultiLvlLbl val="0"/>
      </c:catAx>
      <c:valAx>
        <c:axId val="192877250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Capacity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6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371411697006423"/>
          <c:y val="0.1609889971640521"/>
          <c:w val="0.71643347350552233"/>
          <c:h val="3.90794425856489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800"/>
              <a:t>Peaker Monthly Simulated P25/P50/P75</a:t>
            </a:r>
            <a:r>
              <a:rPr lang="en-US" sz="2800" baseline="0"/>
              <a:t> </a:t>
            </a:r>
            <a:r>
              <a:rPr lang="en-US" sz="2800"/>
              <a:t>Capacity Factor on EDC Q3 2024 Forecast 2024-2038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8397481193406939E-2"/>
          <c:y val="8.5827708107348827E-2"/>
          <c:w val="0.89710066771943586"/>
          <c:h val="0.6882253420007336"/>
        </c:manualLayout>
      </c:layout>
      <c:lineChart>
        <c:grouping val="standard"/>
        <c:varyColors val="0"/>
        <c:ser>
          <c:idx val="2"/>
          <c:order val="0"/>
          <c:tx>
            <c:strRef>
              <c:f>'Monthly Capture Prices and CF%'!$F$12</c:f>
              <c:strCache>
                <c:ptCount val="1"/>
                <c:pt idx="0">
                  <c:v>Actual Monthly Capacity Factor (P50)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'Monthly Capture Prices and CF%'!$A$14:$A$192</c:f>
              <c:strCache>
                <c:ptCount val="179"/>
                <c:pt idx="0">
                  <c:v>1/31/2024</c:v>
                </c:pt>
                <c:pt idx="1">
                  <c:v>2/29/2024</c:v>
                </c:pt>
                <c:pt idx="2">
                  <c:v>3/31/2024</c:v>
                </c:pt>
                <c:pt idx="3">
                  <c:v>4/30/2024</c:v>
                </c:pt>
                <c:pt idx="4">
                  <c:v>5/31/2024</c:v>
                </c:pt>
                <c:pt idx="5">
                  <c:v>6/30/2024</c:v>
                </c:pt>
                <c:pt idx="6">
                  <c:v>7/31/2024</c:v>
                </c:pt>
                <c:pt idx="7">
                  <c:v>8/31/2024</c:v>
                </c:pt>
                <c:pt idx="8">
                  <c:v>9/30/2024</c:v>
                </c:pt>
                <c:pt idx="9">
                  <c:v>10/31/2024</c:v>
                </c:pt>
                <c:pt idx="10">
                  <c:v>11/30/2024</c:v>
                </c:pt>
                <c:pt idx="11">
                  <c:v>12/31/2024</c:v>
                </c:pt>
                <c:pt idx="12">
                  <c:v>1/31/2025</c:v>
                </c:pt>
                <c:pt idx="13">
                  <c:v>2/28/2025</c:v>
                </c:pt>
                <c:pt idx="14">
                  <c:v>3/31/2025</c:v>
                </c:pt>
                <c:pt idx="15">
                  <c:v>4/30/2025</c:v>
                </c:pt>
                <c:pt idx="16">
                  <c:v>5/31/2025</c:v>
                </c:pt>
                <c:pt idx="17">
                  <c:v>6/30/2025</c:v>
                </c:pt>
                <c:pt idx="18">
                  <c:v>7/31/2025</c:v>
                </c:pt>
                <c:pt idx="19">
                  <c:v>8/31/2025</c:v>
                </c:pt>
                <c:pt idx="20">
                  <c:v>9/30/2025</c:v>
                </c:pt>
                <c:pt idx="21">
                  <c:v>10/31/2025</c:v>
                </c:pt>
                <c:pt idx="22">
                  <c:v>11/30/2025</c:v>
                </c:pt>
                <c:pt idx="23">
                  <c:v>12/31/2025</c:v>
                </c:pt>
                <c:pt idx="24">
                  <c:v>1/31/2026</c:v>
                </c:pt>
                <c:pt idx="25">
                  <c:v>2/28/2026</c:v>
                </c:pt>
                <c:pt idx="26">
                  <c:v>3/31/2026</c:v>
                </c:pt>
                <c:pt idx="27">
                  <c:v>4/30/2026</c:v>
                </c:pt>
                <c:pt idx="28">
                  <c:v>5/31/2026</c:v>
                </c:pt>
                <c:pt idx="29">
                  <c:v>6/30/2026</c:v>
                </c:pt>
                <c:pt idx="30">
                  <c:v>7/31/2026</c:v>
                </c:pt>
                <c:pt idx="31">
                  <c:v>8/31/2026</c:v>
                </c:pt>
                <c:pt idx="32">
                  <c:v>9/30/2026</c:v>
                </c:pt>
                <c:pt idx="33">
                  <c:v>10/31/2026</c:v>
                </c:pt>
                <c:pt idx="34">
                  <c:v>11/30/2026</c:v>
                </c:pt>
                <c:pt idx="35">
                  <c:v>12/31/2026</c:v>
                </c:pt>
                <c:pt idx="36">
                  <c:v>1/31/2027</c:v>
                </c:pt>
                <c:pt idx="37">
                  <c:v>2/28/2027</c:v>
                </c:pt>
                <c:pt idx="38">
                  <c:v>3/31/2027</c:v>
                </c:pt>
                <c:pt idx="39">
                  <c:v>4/30/2027</c:v>
                </c:pt>
                <c:pt idx="40">
                  <c:v>5/31/2027</c:v>
                </c:pt>
                <c:pt idx="41">
                  <c:v>6/30/2027</c:v>
                </c:pt>
                <c:pt idx="42">
                  <c:v>7/31/2027</c:v>
                </c:pt>
                <c:pt idx="43">
                  <c:v>8/31/2027</c:v>
                </c:pt>
                <c:pt idx="44">
                  <c:v>9/30/2027</c:v>
                </c:pt>
                <c:pt idx="45">
                  <c:v>10/31/2027</c:v>
                </c:pt>
                <c:pt idx="46">
                  <c:v>11/30/2027</c:v>
                </c:pt>
                <c:pt idx="47">
                  <c:v>12/31/2027</c:v>
                </c:pt>
                <c:pt idx="48">
                  <c:v>1/31/2028</c:v>
                </c:pt>
                <c:pt idx="49">
                  <c:v>2/29/2028</c:v>
                </c:pt>
                <c:pt idx="50">
                  <c:v>3/31/2028</c:v>
                </c:pt>
                <c:pt idx="51">
                  <c:v>4/30/2028</c:v>
                </c:pt>
                <c:pt idx="52">
                  <c:v>5/31/2028</c:v>
                </c:pt>
                <c:pt idx="53">
                  <c:v>6/30/2028</c:v>
                </c:pt>
                <c:pt idx="54">
                  <c:v>7/31/2028</c:v>
                </c:pt>
                <c:pt idx="55">
                  <c:v>8/31/2028</c:v>
                </c:pt>
                <c:pt idx="56">
                  <c:v>9/30/2028</c:v>
                </c:pt>
                <c:pt idx="57">
                  <c:v>10/31/2028</c:v>
                </c:pt>
                <c:pt idx="58">
                  <c:v>11/30/2028</c:v>
                </c:pt>
                <c:pt idx="59">
                  <c:v>12/31/2028</c:v>
                </c:pt>
                <c:pt idx="60">
                  <c:v>1/31/2029</c:v>
                </c:pt>
                <c:pt idx="61">
                  <c:v>2/28/2029</c:v>
                </c:pt>
                <c:pt idx="62">
                  <c:v>3/31/2029</c:v>
                </c:pt>
                <c:pt idx="63">
                  <c:v>4/30/2029</c:v>
                </c:pt>
                <c:pt idx="64">
                  <c:v>5/31/2029</c:v>
                </c:pt>
                <c:pt idx="65">
                  <c:v>6/30/2029</c:v>
                </c:pt>
                <c:pt idx="66">
                  <c:v>7/31/2029</c:v>
                </c:pt>
                <c:pt idx="67">
                  <c:v>8/31/2029</c:v>
                </c:pt>
                <c:pt idx="68">
                  <c:v>9/30/2029</c:v>
                </c:pt>
                <c:pt idx="69">
                  <c:v>10/31/2029</c:v>
                </c:pt>
                <c:pt idx="70">
                  <c:v>11/30/2029</c:v>
                </c:pt>
                <c:pt idx="71">
                  <c:v>12/31/2029</c:v>
                </c:pt>
                <c:pt idx="72">
                  <c:v>1/31/2030</c:v>
                </c:pt>
                <c:pt idx="73">
                  <c:v>2/28/2030</c:v>
                </c:pt>
                <c:pt idx="74">
                  <c:v>3/31/2030</c:v>
                </c:pt>
                <c:pt idx="75">
                  <c:v>4/30/2030</c:v>
                </c:pt>
                <c:pt idx="76">
                  <c:v>5/31/2030</c:v>
                </c:pt>
                <c:pt idx="77">
                  <c:v>6/30/2030</c:v>
                </c:pt>
                <c:pt idx="78">
                  <c:v>7/31/2030</c:v>
                </c:pt>
                <c:pt idx="79">
                  <c:v>8/31/2030</c:v>
                </c:pt>
                <c:pt idx="80">
                  <c:v>9/30/2030</c:v>
                </c:pt>
                <c:pt idx="81">
                  <c:v>10/31/2030</c:v>
                </c:pt>
                <c:pt idx="82">
                  <c:v>11/30/2030</c:v>
                </c:pt>
                <c:pt idx="83">
                  <c:v>12/31/2030</c:v>
                </c:pt>
                <c:pt idx="84">
                  <c:v>1/31/2031</c:v>
                </c:pt>
                <c:pt idx="85">
                  <c:v>2/28/2031</c:v>
                </c:pt>
                <c:pt idx="86">
                  <c:v>3/31/2031</c:v>
                </c:pt>
                <c:pt idx="87">
                  <c:v>4/30/2031</c:v>
                </c:pt>
                <c:pt idx="88">
                  <c:v>5/31/2031</c:v>
                </c:pt>
                <c:pt idx="89">
                  <c:v>6/30/2031</c:v>
                </c:pt>
                <c:pt idx="90">
                  <c:v>7/31/2031</c:v>
                </c:pt>
                <c:pt idx="91">
                  <c:v>8/31/2031</c:v>
                </c:pt>
                <c:pt idx="92">
                  <c:v>9/30/2031</c:v>
                </c:pt>
                <c:pt idx="93">
                  <c:v>10/31/2031</c:v>
                </c:pt>
                <c:pt idx="94">
                  <c:v>11/30/2031</c:v>
                </c:pt>
                <c:pt idx="95">
                  <c:v>12/31/2031</c:v>
                </c:pt>
                <c:pt idx="96">
                  <c:v>1/31/2032</c:v>
                </c:pt>
                <c:pt idx="97">
                  <c:v>2/29/2032</c:v>
                </c:pt>
                <c:pt idx="98">
                  <c:v>3/31/2032</c:v>
                </c:pt>
                <c:pt idx="99">
                  <c:v>4/30/2032</c:v>
                </c:pt>
                <c:pt idx="100">
                  <c:v>5/31/2032</c:v>
                </c:pt>
                <c:pt idx="101">
                  <c:v>6/30/2032</c:v>
                </c:pt>
                <c:pt idx="102">
                  <c:v>7/31/2032</c:v>
                </c:pt>
                <c:pt idx="103">
                  <c:v>8/31/2032</c:v>
                </c:pt>
                <c:pt idx="104">
                  <c:v>9/30/2032</c:v>
                </c:pt>
                <c:pt idx="105">
                  <c:v>10/31/2032</c:v>
                </c:pt>
                <c:pt idx="106">
                  <c:v>11/30/2032</c:v>
                </c:pt>
                <c:pt idx="107">
                  <c:v>12/31/2032</c:v>
                </c:pt>
                <c:pt idx="108">
                  <c:v>1/31/2033</c:v>
                </c:pt>
                <c:pt idx="109">
                  <c:v>2/28/2033</c:v>
                </c:pt>
                <c:pt idx="110">
                  <c:v>3/31/2033</c:v>
                </c:pt>
                <c:pt idx="111">
                  <c:v>4/30/2033</c:v>
                </c:pt>
                <c:pt idx="112">
                  <c:v>5/31/2033</c:v>
                </c:pt>
                <c:pt idx="113">
                  <c:v>6/30/2033</c:v>
                </c:pt>
                <c:pt idx="114">
                  <c:v>7/31/2033</c:v>
                </c:pt>
                <c:pt idx="115">
                  <c:v>8/31/2033</c:v>
                </c:pt>
                <c:pt idx="116">
                  <c:v>9/30/2033</c:v>
                </c:pt>
                <c:pt idx="117">
                  <c:v>10/31/2033</c:v>
                </c:pt>
                <c:pt idx="118">
                  <c:v>11/30/2033</c:v>
                </c:pt>
                <c:pt idx="119">
                  <c:v>12/31/2033</c:v>
                </c:pt>
                <c:pt idx="120">
                  <c:v>1/31/2034</c:v>
                </c:pt>
                <c:pt idx="121">
                  <c:v>2/28/2034</c:v>
                </c:pt>
                <c:pt idx="122">
                  <c:v>3/31/2034</c:v>
                </c:pt>
                <c:pt idx="123">
                  <c:v>4/30/2034</c:v>
                </c:pt>
                <c:pt idx="124">
                  <c:v>5/31/2034</c:v>
                </c:pt>
                <c:pt idx="125">
                  <c:v>6/30/2034</c:v>
                </c:pt>
                <c:pt idx="126">
                  <c:v>7/31/2034</c:v>
                </c:pt>
                <c:pt idx="127">
                  <c:v>8/31/2034</c:v>
                </c:pt>
                <c:pt idx="128">
                  <c:v>9/30/2034</c:v>
                </c:pt>
                <c:pt idx="129">
                  <c:v>10/31/2034</c:v>
                </c:pt>
                <c:pt idx="130">
                  <c:v>11/30/2034</c:v>
                </c:pt>
                <c:pt idx="131">
                  <c:v>12/31/2034</c:v>
                </c:pt>
                <c:pt idx="132">
                  <c:v>1/31/2035</c:v>
                </c:pt>
                <c:pt idx="133">
                  <c:v>2/28/2035</c:v>
                </c:pt>
                <c:pt idx="134">
                  <c:v>3/31/2035</c:v>
                </c:pt>
                <c:pt idx="135">
                  <c:v>4/30/2035</c:v>
                </c:pt>
                <c:pt idx="136">
                  <c:v>5/31/2035</c:v>
                </c:pt>
                <c:pt idx="137">
                  <c:v>6/30/2035</c:v>
                </c:pt>
                <c:pt idx="138">
                  <c:v>7/31/2035</c:v>
                </c:pt>
                <c:pt idx="139">
                  <c:v>8/31/2035</c:v>
                </c:pt>
                <c:pt idx="140">
                  <c:v>9/30/2035</c:v>
                </c:pt>
                <c:pt idx="141">
                  <c:v>10/31/2035</c:v>
                </c:pt>
                <c:pt idx="142">
                  <c:v>11/30/2035</c:v>
                </c:pt>
                <c:pt idx="143">
                  <c:v>12/31/2035</c:v>
                </c:pt>
                <c:pt idx="144">
                  <c:v>1/31/2036</c:v>
                </c:pt>
                <c:pt idx="145">
                  <c:v>2/29/2036</c:v>
                </c:pt>
                <c:pt idx="146">
                  <c:v>3/31/2036</c:v>
                </c:pt>
                <c:pt idx="147">
                  <c:v>4/30/2036</c:v>
                </c:pt>
                <c:pt idx="148">
                  <c:v>5/31/2036</c:v>
                </c:pt>
                <c:pt idx="149">
                  <c:v>6/30/2036</c:v>
                </c:pt>
                <c:pt idx="150">
                  <c:v>7/31/2036</c:v>
                </c:pt>
                <c:pt idx="151">
                  <c:v>8/31/2036</c:v>
                </c:pt>
                <c:pt idx="152">
                  <c:v>9/30/2036</c:v>
                </c:pt>
                <c:pt idx="153">
                  <c:v>10/31/2036</c:v>
                </c:pt>
                <c:pt idx="154">
                  <c:v>11/30/2036</c:v>
                </c:pt>
                <c:pt idx="155">
                  <c:v>12/31/2036</c:v>
                </c:pt>
                <c:pt idx="156">
                  <c:v>1/31/2037</c:v>
                </c:pt>
                <c:pt idx="157">
                  <c:v>2/28/2037</c:v>
                </c:pt>
                <c:pt idx="158">
                  <c:v>3/31/2037</c:v>
                </c:pt>
                <c:pt idx="159">
                  <c:v>4/30/2037</c:v>
                </c:pt>
                <c:pt idx="160">
                  <c:v>5/31/2037</c:v>
                </c:pt>
                <c:pt idx="161">
                  <c:v>6/30/2037</c:v>
                </c:pt>
                <c:pt idx="162">
                  <c:v>7/31/2037</c:v>
                </c:pt>
                <c:pt idx="163">
                  <c:v>8/31/2037</c:v>
                </c:pt>
                <c:pt idx="164">
                  <c:v>9/30/2037</c:v>
                </c:pt>
                <c:pt idx="165">
                  <c:v>10/31/2037</c:v>
                </c:pt>
                <c:pt idx="166">
                  <c:v>11/30/2037</c:v>
                </c:pt>
                <c:pt idx="167">
                  <c:v>12/31/2037</c:v>
                </c:pt>
                <c:pt idx="168">
                  <c:v>1/31/2038</c:v>
                </c:pt>
                <c:pt idx="169">
                  <c:v>2/28/2038</c:v>
                </c:pt>
                <c:pt idx="170">
                  <c:v>3/31/2038</c:v>
                </c:pt>
                <c:pt idx="171">
                  <c:v>4/30/2038</c:v>
                </c:pt>
                <c:pt idx="172">
                  <c:v>5/31/2038</c:v>
                </c:pt>
                <c:pt idx="173">
                  <c:v>6/30/2038</c:v>
                </c:pt>
                <c:pt idx="174">
                  <c:v>7/31/2038</c:v>
                </c:pt>
                <c:pt idx="175">
                  <c:v>8/31/2038</c:v>
                </c:pt>
                <c:pt idx="176">
                  <c:v>9/30/2038</c:v>
                </c:pt>
                <c:pt idx="177">
                  <c:v>10/31/2038</c:v>
                </c:pt>
                <c:pt idx="178">
                  <c:v>11/30/2038</c:v>
                </c:pt>
              </c:strCache>
            </c:strRef>
          </c:cat>
          <c:val>
            <c:numRef>
              <c:f>'Monthly Capture Prices and CF%'!$F$14:$F$192</c:f>
              <c:numCache>
                <c:formatCode>0.0%</c:formatCode>
                <c:ptCount val="179"/>
                <c:pt idx="0">
                  <c:v>0.35080645161290303</c:v>
                </c:pt>
                <c:pt idx="1">
                  <c:v>0.25287356321839</c:v>
                </c:pt>
                <c:pt idx="2">
                  <c:v>0.143817204301075</c:v>
                </c:pt>
                <c:pt idx="3">
                  <c:v>0.15138888888888799</c:v>
                </c:pt>
                <c:pt idx="4">
                  <c:v>6.5860215E-2</c:v>
                </c:pt>
                <c:pt idx="5">
                  <c:v>7.2222222000000003E-2</c:v>
                </c:pt>
                <c:pt idx="6">
                  <c:v>0.20564516129032201</c:v>
                </c:pt>
                <c:pt idx="7">
                  <c:v>0.22177419354838651</c:v>
                </c:pt>
                <c:pt idx="8">
                  <c:v>0.2118055555555555</c:v>
                </c:pt>
                <c:pt idx="9">
                  <c:v>0.16465053763440801</c:v>
                </c:pt>
                <c:pt idx="10">
                  <c:v>0.13749999999999951</c:v>
                </c:pt>
                <c:pt idx="11">
                  <c:v>0.223118279569892</c:v>
                </c:pt>
                <c:pt idx="12">
                  <c:v>0.168010752688172</c:v>
                </c:pt>
                <c:pt idx="13">
                  <c:v>0.15401785714285701</c:v>
                </c:pt>
                <c:pt idx="14">
                  <c:v>6.9220429999999999E-2</c:v>
                </c:pt>
                <c:pt idx="15">
                  <c:v>0.05</c:v>
                </c:pt>
                <c:pt idx="16">
                  <c:v>1.0752688172042999E-2</c:v>
                </c:pt>
                <c:pt idx="17">
                  <c:v>3.4722221999999997E-2</c:v>
                </c:pt>
                <c:pt idx="18">
                  <c:v>0.17876344086021501</c:v>
                </c:pt>
                <c:pt idx="19">
                  <c:v>0.136424731096774</c:v>
                </c:pt>
                <c:pt idx="20">
                  <c:v>7.9166666999999996E-2</c:v>
                </c:pt>
                <c:pt idx="21">
                  <c:v>0.11223118279569849</c:v>
                </c:pt>
                <c:pt idx="22">
                  <c:v>0.11180555555555549</c:v>
                </c:pt>
                <c:pt idx="23">
                  <c:v>0.20564516129032201</c:v>
                </c:pt>
                <c:pt idx="24">
                  <c:v>0.18548387096774099</c:v>
                </c:pt>
                <c:pt idx="25">
                  <c:v>0.117559523809523</c:v>
                </c:pt>
                <c:pt idx="26">
                  <c:v>7.3924730999999994E-2</c:v>
                </c:pt>
                <c:pt idx="27">
                  <c:v>5.7638889111111098E-2</c:v>
                </c:pt>
                <c:pt idx="28">
                  <c:v>8.0645160000000007E-3</c:v>
                </c:pt>
                <c:pt idx="29">
                  <c:v>2.7083333388888849E-2</c:v>
                </c:pt>
                <c:pt idx="30">
                  <c:v>0.12903225806451549</c:v>
                </c:pt>
                <c:pt idx="31">
                  <c:v>0.12970430107526848</c:v>
                </c:pt>
                <c:pt idx="32">
                  <c:v>7.9166666999999996E-2</c:v>
                </c:pt>
                <c:pt idx="33">
                  <c:v>9.8118280000000002E-2</c:v>
                </c:pt>
                <c:pt idx="34">
                  <c:v>0.11180555555555549</c:v>
                </c:pt>
                <c:pt idx="35">
                  <c:v>0.2090053763440855</c:v>
                </c:pt>
                <c:pt idx="36">
                  <c:v>0.18817204301075199</c:v>
                </c:pt>
                <c:pt idx="37">
                  <c:v>9.0773809499999997E-2</c:v>
                </c:pt>
                <c:pt idx="38">
                  <c:v>5.9811827999999997E-2</c:v>
                </c:pt>
                <c:pt idx="39">
                  <c:v>5.5555555499999999E-2</c:v>
                </c:pt>
                <c:pt idx="40">
                  <c:v>8.0645160000000007E-3</c:v>
                </c:pt>
                <c:pt idx="41">
                  <c:v>2.0833333333333301E-2</c:v>
                </c:pt>
                <c:pt idx="42">
                  <c:v>0.12567204301075249</c:v>
                </c:pt>
                <c:pt idx="43">
                  <c:v>0.10282258064516051</c:v>
                </c:pt>
                <c:pt idx="44">
                  <c:v>4.4444444444444398E-2</c:v>
                </c:pt>
                <c:pt idx="45">
                  <c:v>8.9381719999999998E-2</c:v>
                </c:pt>
                <c:pt idx="46">
                  <c:v>8.3333333000000009E-2</c:v>
                </c:pt>
                <c:pt idx="47">
                  <c:v>0.1579301075268815</c:v>
                </c:pt>
                <c:pt idx="48">
                  <c:v>0.231182795698924</c:v>
                </c:pt>
                <c:pt idx="49">
                  <c:v>7.0402299000000002E-2</c:v>
                </c:pt>
                <c:pt idx="50">
                  <c:v>4.5026882000000004E-2</c:v>
                </c:pt>
                <c:pt idx="51">
                  <c:v>4.4444444444444398E-2</c:v>
                </c:pt>
                <c:pt idx="52">
                  <c:v>6.0483870000000006E-3</c:v>
                </c:pt>
                <c:pt idx="53">
                  <c:v>7.6388884999999997E-3</c:v>
                </c:pt>
                <c:pt idx="54">
                  <c:v>7.8629032000000001E-2</c:v>
                </c:pt>
                <c:pt idx="55">
                  <c:v>0.11491935483870899</c:v>
                </c:pt>
                <c:pt idx="56">
                  <c:v>6.1805555499999998E-2</c:v>
                </c:pt>
                <c:pt idx="57">
                  <c:v>5.7795698951612899E-2</c:v>
                </c:pt>
                <c:pt idx="58">
                  <c:v>6.5972221999999997E-2</c:v>
                </c:pt>
                <c:pt idx="59">
                  <c:v>0.16465053763440801</c:v>
                </c:pt>
                <c:pt idx="60">
                  <c:v>0.16129032258064499</c:v>
                </c:pt>
                <c:pt idx="61">
                  <c:v>9.8958333499999995E-2</c:v>
                </c:pt>
                <c:pt idx="62">
                  <c:v>5.2419354838709645E-2</c:v>
                </c:pt>
                <c:pt idx="63">
                  <c:v>5.5555555999999999E-2</c:v>
                </c:pt>
                <c:pt idx="64">
                  <c:v>1.20967741935483E-2</c:v>
                </c:pt>
                <c:pt idx="65">
                  <c:v>1.6666666666666601E-2</c:v>
                </c:pt>
                <c:pt idx="66">
                  <c:v>7.7956989000000004E-2</c:v>
                </c:pt>
                <c:pt idx="67">
                  <c:v>0.115591397849462</c:v>
                </c:pt>
                <c:pt idx="68">
                  <c:v>5.4861111500000004E-2</c:v>
                </c:pt>
                <c:pt idx="69">
                  <c:v>4.9059140000000001E-2</c:v>
                </c:pt>
                <c:pt idx="70">
                  <c:v>8.4722222E-2</c:v>
                </c:pt>
                <c:pt idx="71">
                  <c:v>0.17607526881720401</c:v>
                </c:pt>
                <c:pt idx="72">
                  <c:v>0.192876344086021</c:v>
                </c:pt>
                <c:pt idx="73">
                  <c:v>5.6547619E-2</c:v>
                </c:pt>
                <c:pt idx="74">
                  <c:v>3.4274193790322552E-2</c:v>
                </c:pt>
                <c:pt idx="75">
                  <c:v>5.2777777999999997E-2</c:v>
                </c:pt>
                <c:pt idx="76">
                  <c:v>1.0752688172042999E-2</c:v>
                </c:pt>
                <c:pt idx="77">
                  <c:v>1.38888888888888E-2</c:v>
                </c:pt>
                <c:pt idx="78">
                  <c:v>7.1236559000000005E-2</c:v>
                </c:pt>
                <c:pt idx="79">
                  <c:v>0.102150537634408</c:v>
                </c:pt>
                <c:pt idx="80">
                  <c:v>5.2777777999999997E-2</c:v>
                </c:pt>
                <c:pt idx="81">
                  <c:v>6.3844085999999994E-2</c:v>
                </c:pt>
                <c:pt idx="82">
                  <c:v>7.7083333500000004E-2</c:v>
                </c:pt>
                <c:pt idx="83">
                  <c:v>0.1686827956989245</c:v>
                </c:pt>
                <c:pt idx="84">
                  <c:v>0.17741935483870952</c:v>
                </c:pt>
                <c:pt idx="85">
                  <c:v>8.1845238000000001E-2</c:v>
                </c:pt>
                <c:pt idx="86">
                  <c:v>4.3682795833333302E-2</c:v>
                </c:pt>
                <c:pt idx="87">
                  <c:v>4.8611110999999999E-2</c:v>
                </c:pt>
                <c:pt idx="88">
                  <c:v>8.0645160000000007E-3</c:v>
                </c:pt>
                <c:pt idx="89">
                  <c:v>1.2499999999999949E-2</c:v>
                </c:pt>
                <c:pt idx="90">
                  <c:v>7.6612902999999996E-2</c:v>
                </c:pt>
                <c:pt idx="91">
                  <c:v>0.10416666666666599</c:v>
                </c:pt>
                <c:pt idx="92">
                  <c:v>5.0694444500000005E-2</c:v>
                </c:pt>
                <c:pt idx="93">
                  <c:v>6.1155914000000006E-2</c:v>
                </c:pt>
                <c:pt idx="94">
                  <c:v>7.6388889000000001E-2</c:v>
                </c:pt>
                <c:pt idx="95">
                  <c:v>0.17002688172042951</c:v>
                </c:pt>
                <c:pt idx="96">
                  <c:v>0.20497311827956949</c:v>
                </c:pt>
                <c:pt idx="97">
                  <c:v>6.4655171999999997E-2</c:v>
                </c:pt>
                <c:pt idx="98">
                  <c:v>3.0241935247311801E-2</c:v>
                </c:pt>
                <c:pt idx="99">
                  <c:v>4.9305555500000001E-2</c:v>
                </c:pt>
                <c:pt idx="100">
                  <c:v>8.7365590000000014E-3</c:v>
                </c:pt>
                <c:pt idx="101">
                  <c:v>6.9444440000000001E-3</c:v>
                </c:pt>
                <c:pt idx="102">
                  <c:v>6.3844085999999994E-2</c:v>
                </c:pt>
                <c:pt idx="103">
                  <c:v>9.4086021500000006E-2</c:v>
                </c:pt>
                <c:pt idx="104">
                  <c:v>4.8611110999999999E-2</c:v>
                </c:pt>
                <c:pt idx="105">
                  <c:v>6.1827957000000003E-2</c:v>
                </c:pt>
                <c:pt idx="106">
                  <c:v>6.9444443999999994E-2</c:v>
                </c:pt>
                <c:pt idx="107">
                  <c:v>0.18817204301075252</c:v>
                </c:pt>
                <c:pt idx="108">
                  <c:v>0.220430107526881</c:v>
                </c:pt>
                <c:pt idx="109">
                  <c:v>7.5148809499999997E-2</c:v>
                </c:pt>
                <c:pt idx="110">
                  <c:v>2.3521505193548349E-2</c:v>
                </c:pt>
                <c:pt idx="111">
                  <c:v>4.2361111222222199E-2</c:v>
                </c:pt>
                <c:pt idx="112">
                  <c:v>2.688172E-3</c:v>
                </c:pt>
                <c:pt idx="113">
                  <c:v>1.1111111111111099E-2</c:v>
                </c:pt>
                <c:pt idx="114">
                  <c:v>7.3924730999999994E-2</c:v>
                </c:pt>
                <c:pt idx="115">
                  <c:v>8.8709677000000001E-2</c:v>
                </c:pt>
                <c:pt idx="116">
                  <c:v>3.6805555500000003E-2</c:v>
                </c:pt>
                <c:pt idx="117">
                  <c:v>5.1075268817204297E-2</c:v>
                </c:pt>
                <c:pt idx="118">
                  <c:v>6.9444444500000008E-2</c:v>
                </c:pt>
                <c:pt idx="119">
                  <c:v>0.18682795698924648</c:v>
                </c:pt>
                <c:pt idx="120">
                  <c:v>0.23319892473118251</c:v>
                </c:pt>
                <c:pt idx="121">
                  <c:v>0.11235119047618999</c:v>
                </c:pt>
                <c:pt idx="122">
                  <c:v>2.6209677419354802E-2</c:v>
                </c:pt>
                <c:pt idx="123">
                  <c:v>3.8888888999999996E-2</c:v>
                </c:pt>
                <c:pt idx="124">
                  <c:v>2.688172E-3</c:v>
                </c:pt>
                <c:pt idx="125">
                  <c:v>1.1111111111111099E-2</c:v>
                </c:pt>
                <c:pt idx="126">
                  <c:v>6.25E-2</c:v>
                </c:pt>
                <c:pt idx="127">
                  <c:v>7.7956989000000004E-2</c:v>
                </c:pt>
                <c:pt idx="128">
                  <c:v>4.5833333222222203E-2</c:v>
                </c:pt>
                <c:pt idx="129">
                  <c:v>4.9731182999999998E-2</c:v>
                </c:pt>
                <c:pt idx="130">
                  <c:v>6.6666666499999999E-2</c:v>
                </c:pt>
                <c:pt idx="131">
                  <c:v>0.15860215053763399</c:v>
                </c:pt>
                <c:pt idx="132">
                  <c:v>0.1579301075268815</c:v>
                </c:pt>
                <c:pt idx="133">
                  <c:v>5.4315476500000001E-2</c:v>
                </c:pt>
                <c:pt idx="134">
                  <c:v>2.55376344086021E-2</c:v>
                </c:pt>
                <c:pt idx="135">
                  <c:v>4.0972222333333301E-2</c:v>
                </c:pt>
                <c:pt idx="136">
                  <c:v>7.3924730000000001E-3</c:v>
                </c:pt>
                <c:pt idx="137">
                  <c:v>1.1111111E-2</c:v>
                </c:pt>
                <c:pt idx="138">
                  <c:v>6.9892472999999997E-2</c:v>
                </c:pt>
                <c:pt idx="139">
                  <c:v>9.4086022000000005E-2</c:v>
                </c:pt>
                <c:pt idx="140">
                  <c:v>4.5138888722222201E-2</c:v>
                </c:pt>
                <c:pt idx="141">
                  <c:v>6.3172042999999997E-2</c:v>
                </c:pt>
                <c:pt idx="142">
                  <c:v>7.7083333500000004E-2</c:v>
                </c:pt>
                <c:pt idx="143">
                  <c:v>0.18145161290322501</c:v>
                </c:pt>
                <c:pt idx="144">
                  <c:v>0.19153225806451601</c:v>
                </c:pt>
                <c:pt idx="145">
                  <c:v>2.80172413793103E-2</c:v>
                </c:pt>
                <c:pt idx="146">
                  <c:v>3.2258065000000002E-2</c:v>
                </c:pt>
                <c:pt idx="147">
                  <c:v>3.8194444500000001E-2</c:v>
                </c:pt>
                <c:pt idx="148">
                  <c:v>3.3602150000000002E-3</c:v>
                </c:pt>
                <c:pt idx="149">
                  <c:v>6.9444440000000001E-3</c:v>
                </c:pt>
                <c:pt idx="150">
                  <c:v>5.9811827999999997E-2</c:v>
                </c:pt>
                <c:pt idx="151">
                  <c:v>8.6021504999999998E-2</c:v>
                </c:pt>
                <c:pt idx="152">
                  <c:v>4.3749999999999949E-2</c:v>
                </c:pt>
                <c:pt idx="153">
                  <c:v>7.1236559000000005E-2</c:v>
                </c:pt>
                <c:pt idx="154">
                  <c:v>6.1805555499999998E-2</c:v>
                </c:pt>
                <c:pt idx="155">
                  <c:v>0.17069892473118248</c:v>
                </c:pt>
                <c:pt idx="156">
                  <c:v>0.16129032258064449</c:v>
                </c:pt>
                <c:pt idx="157">
                  <c:v>9.5238094999999995E-2</c:v>
                </c:pt>
                <c:pt idx="158">
                  <c:v>3.830645181182795E-2</c:v>
                </c:pt>
                <c:pt idx="159">
                  <c:v>5.0694444500000005E-2</c:v>
                </c:pt>
                <c:pt idx="160">
                  <c:v>8.0645160000000007E-3</c:v>
                </c:pt>
                <c:pt idx="161">
                  <c:v>1.2500000000000001E-2</c:v>
                </c:pt>
                <c:pt idx="162">
                  <c:v>7.3924730999999994E-2</c:v>
                </c:pt>
                <c:pt idx="163">
                  <c:v>7.3252687999999996E-2</c:v>
                </c:pt>
                <c:pt idx="164">
                  <c:v>4.1666666666666602E-2</c:v>
                </c:pt>
                <c:pt idx="165">
                  <c:v>5.1075268817204297E-2</c:v>
                </c:pt>
                <c:pt idx="166">
                  <c:v>6.4583333500000006E-2</c:v>
                </c:pt>
                <c:pt idx="167">
                  <c:v>0.15860215053763399</c:v>
                </c:pt>
                <c:pt idx="168">
                  <c:v>0.14314516129032201</c:v>
                </c:pt>
                <c:pt idx="169">
                  <c:v>0.1130952380952375</c:v>
                </c:pt>
                <c:pt idx="170">
                  <c:v>3.8306451790322549E-2</c:v>
                </c:pt>
                <c:pt idx="171">
                  <c:v>3.8194444500000001E-2</c:v>
                </c:pt>
                <c:pt idx="172">
                  <c:v>2.688172E-3</c:v>
                </c:pt>
                <c:pt idx="173">
                  <c:v>6.9444440000000001E-3</c:v>
                </c:pt>
                <c:pt idx="174">
                  <c:v>7.6612902999999996E-2</c:v>
                </c:pt>
                <c:pt idx="175">
                  <c:v>5.7123655951612895E-2</c:v>
                </c:pt>
                <c:pt idx="176">
                  <c:v>2.152777777777775E-2</c:v>
                </c:pt>
                <c:pt idx="177">
                  <c:v>4.4354839E-2</c:v>
                </c:pt>
                <c:pt idx="178">
                  <c:v>6.6666666999999999E-2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79C-4E1B-A75C-5E47D86A23CC}"/>
            </c:ext>
          </c:extLst>
        </c:ser>
        <c:ser>
          <c:idx val="0"/>
          <c:order val="1"/>
          <c:tx>
            <c:strRef>
              <c:f>'Monthly Capture Prices and CF%'!$I$12</c:f>
              <c:strCache>
                <c:ptCount val="1"/>
                <c:pt idx="0">
                  <c:v>Actual Monthly Capacity Factor (P25)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'Monthly Capture Prices and CF%'!$A$14:$A$192</c:f>
              <c:strCache>
                <c:ptCount val="179"/>
                <c:pt idx="0">
                  <c:v>1/31/2024</c:v>
                </c:pt>
                <c:pt idx="1">
                  <c:v>2/29/2024</c:v>
                </c:pt>
                <c:pt idx="2">
                  <c:v>3/31/2024</c:v>
                </c:pt>
                <c:pt idx="3">
                  <c:v>4/30/2024</c:v>
                </c:pt>
                <c:pt idx="4">
                  <c:v>5/31/2024</c:v>
                </c:pt>
                <c:pt idx="5">
                  <c:v>6/30/2024</c:v>
                </c:pt>
                <c:pt idx="6">
                  <c:v>7/31/2024</c:v>
                </c:pt>
                <c:pt idx="7">
                  <c:v>8/31/2024</c:v>
                </c:pt>
                <c:pt idx="8">
                  <c:v>9/30/2024</c:v>
                </c:pt>
                <c:pt idx="9">
                  <c:v>10/31/2024</c:v>
                </c:pt>
                <c:pt idx="10">
                  <c:v>11/30/2024</c:v>
                </c:pt>
                <c:pt idx="11">
                  <c:v>12/31/2024</c:v>
                </c:pt>
                <c:pt idx="12">
                  <c:v>1/31/2025</c:v>
                </c:pt>
                <c:pt idx="13">
                  <c:v>2/28/2025</c:v>
                </c:pt>
                <c:pt idx="14">
                  <c:v>3/31/2025</c:v>
                </c:pt>
                <c:pt idx="15">
                  <c:v>4/30/2025</c:v>
                </c:pt>
                <c:pt idx="16">
                  <c:v>5/31/2025</c:v>
                </c:pt>
                <c:pt idx="17">
                  <c:v>6/30/2025</c:v>
                </c:pt>
                <c:pt idx="18">
                  <c:v>7/31/2025</c:v>
                </c:pt>
                <c:pt idx="19">
                  <c:v>8/31/2025</c:v>
                </c:pt>
                <c:pt idx="20">
                  <c:v>9/30/2025</c:v>
                </c:pt>
                <c:pt idx="21">
                  <c:v>10/31/2025</c:v>
                </c:pt>
                <c:pt idx="22">
                  <c:v>11/30/2025</c:v>
                </c:pt>
                <c:pt idx="23">
                  <c:v>12/31/2025</c:v>
                </c:pt>
                <c:pt idx="24">
                  <c:v>1/31/2026</c:v>
                </c:pt>
                <c:pt idx="25">
                  <c:v>2/28/2026</c:v>
                </c:pt>
                <c:pt idx="26">
                  <c:v>3/31/2026</c:v>
                </c:pt>
                <c:pt idx="27">
                  <c:v>4/30/2026</c:v>
                </c:pt>
                <c:pt idx="28">
                  <c:v>5/31/2026</c:v>
                </c:pt>
                <c:pt idx="29">
                  <c:v>6/30/2026</c:v>
                </c:pt>
                <c:pt idx="30">
                  <c:v>7/31/2026</c:v>
                </c:pt>
                <c:pt idx="31">
                  <c:v>8/31/2026</c:v>
                </c:pt>
                <c:pt idx="32">
                  <c:v>9/30/2026</c:v>
                </c:pt>
                <c:pt idx="33">
                  <c:v>10/31/2026</c:v>
                </c:pt>
                <c:pt idx="34">
                  <c:v>11/30/2026</c:v>
                </c:pt>
                <c:pt idx="35">
                  <c:v>12/31/2026</c:v>
                </c:pt>
                <c:pt idx="36">
                  <c:v>1/31/2027</c:v>
                </c:pt>
                <c:pt idx="37">
                  <c:v>2/28/2027</c:v>
                </c:pt>
                <c:pt idx="38">
                  <c:v>3/31/2027</c:v>
                </c:pt>
                <c:pt idx="39">
                  <c:v>4/30/2027</c:v>
                </c:pt>
                <c:pt idx="40">
                  <c:v>5/31/2027</c:v>
                </c:pt>
                <c:pt idx="41">
                  <c:v>6/30/2027</c:v>
                </c:pt>
                <c:pt idx="42">
                  <c:v>7/31/2027</c:v>
                </c:pt>
                <c:pt idx="43">
                  <c:v>8/31/2027</c:v>
                </c:pt>
                <c:pt idx="44">
                  <c:v>9/30/2027</c:v>
                </c:pt>
                <c:pt idx="45">
                  <c:v>10/31/2027</c:v>
                </c:pt>
                <c:pt idx="46">
                  <c:v>11/30/2027</c:v>
                </c:pt>
                <c:pt idx="47">
                  <c:v>12/31/2027</c:v>
                </c:pt>
                <c:pt idx="48">
                  <c:v>1/31/2028</c:v>
                </c:pt>
                <c:pt idx="49">
                  <c:v>2/29/2028</c:v>
                </c:pt>
                <c:pt idx="50">
                  <c:v>3/31/2028</c:v>
                </c:pt>
                <c:pt idx="51">
                  <c:v>4/30/2028</c:v>
                </c:pt>
                <c:pt idx="52">
                  <c:v>5/31/2028</c:v>
                </c:pt>
                <c:pt idx="53">
                  <c:v>6/30/2028</c:v>
                </c:pt>
                <c:pt idx="54">
                  <c:v>7/31/2028</c:v>
                </c:pt>
                <c:pt idx="55">
                  <c:v>8/31/2028</c:v>
                </c:pt>
                <c:pt idx="56">
                  <c:v>9/30/2028</c:v>
                </c:pt>
                <c:pt idx="57">
                  <c:v>10/31/2028</c:v>
                </c:pt>
                <c:pt idx="58">
                  <c:v>11/30/2028</c:v>
                </c:pt>
                <c:pt idx="59">
                  <c:v>12/31/2028</c:v>
                </c:pt>
                <c:pt idx="60">
                  <c:v>1/31/2029</c:v>
                </c:pt>
                <c:pt idx="61">
                  <c:v>2/28/2029</c:v>
                </c:pt>
                <c:pt idx="62">
                  <c:v>3/31/2029</c:v>
                </c:pt>
                <c:pt idx="63">
                  <c:v>4/30/2029</c:v>
                </c:pt>
                <c:pt idx="64">
                  <c:v>5/31/2029</c:v>
                </c:pt>
                <c:pt idx="65">
                  <c:v>6/30/2029</c:v>
                </c:pt>
                <c:pt idx="66">
                  <c:v>7/31/2029</c:v>
                </c:pt>
                <c:pt idx="67">
                  <c:v>8/31/2029</c:v>
                </c:pt>
                <c:pt idx="68">
                  <c:v>9/30/2029</c:v>
                </c:pt>
                <c:pt idx="69">
                  <c:v>10/31/2029</c:v>
                </c:pt>
                <c:pt idx="70">
                  <c:v>11/30/2029</c:v>
                </c:pt>
                <c:pt idx="71">
                  <c:v>12/31/2029</c:v>
                </c:pt>
                <c:pt idx="72">
                  <c:v>1/31/2030</c:v>
                </c:pt>
                <c:pt idx="73">
                  <c:v>2/28/2030</c:v>
                </c:pt>
                <c:pt idx="74">
                  <c:v>3/31/2030</c:v>
                </c:pt>
                <c:pt idx="75">
                  <c:v>4/30/2030</c:v>
                </c:pt>
                <c:pt idx="76">
                  <c:v>5/31/2030</c:v>
                </c:pt>
                <c:pt idx="77">
                  <c:v>6/30/2030</c:v>
                </c:pt>
                <c:pt idx="78">
                  <c:v>7/31/2030</c:v>
                </c:pt>
                <c:pt idx="79">
                  <c:v>8/31/2030</c:v>
                </c:pt>
                <c:pt idx="80">
                  <c:v>9/30/2030</c:v>
                </c:pt>
                <c:pt idx="81">
                  <c:v>10/31/2030</c:v>
                </c:pt>
                <c:pt idx="82">
                  <c:v>11/30/2030</c:v>
                </c:pt>
                <c:pt idx="83">
                  <c:v>12/31/2030</c:v>
                </c:pt>
                <c:pt idx="84">
                  <c:v>1/31/2031</c:v>
                </c:pt>
                <c:pt idx="85">
                  <c:v>2/28/2031</c:v>
                </c:pt>
                <c:pt idx="86">
                  <c:v>3/31/2031</c:v>
                </c:pt>
                <c:pt idx="87">
                  <c:v>4/30/2031</c:v>
                </c:pt>
                <c:pt idx="88">
                  <c:v>5/31/2031</c:v>
                </c:pt>
                <c:pt idx="89">
                  <c:v>6/30/2031</c:v>
                </c:pt>
                <c:pt idx="90">
                  <c:v>7/31/2031</c:v>
                </c:pt>
                <c:pt idx="91">
                  <c:v>8/31/2031</c:v>
                </c:pt>
                <c:pt idx="92">
                  <c:v>9/30/2031</c:v>
                </c:pt>
                <c:pt idx="93">
                  <c:v>10/31/2031</c:v>
                </c:pt>
                <c:pt idx="94">
                  <c:v>11/30/2031</c:v>
                </c:pt>
                <c:pt idx="95">
                  <c:v>12/31/2031</c:v>
                </c:pt>
                <c:pt idx="96">
                  <c:v>1/31/2032</c:v>
                </c:pt>
                <c:pt idx="97">
                  <c:v>2/29/2032</c:v>
                </c:pt>
                <c:pt idx="98">
                  <c:v>3/31/2032</c:v>
                </c:pt>
                <c:pt idx="99">
                  <c:v>4/30/2032</c:v>
                </c:pt>
                <c:pt idx="100">
                  <c:v>5/31/2032</c:v>
                </c:pt>
                <c:pt idx="101">
                  <c:v>6/30/2032</c:v>
                </c:pt>
                <c:pt idx="102">
                  <c:v>7/31/2032</c:v>
                </c:pt>
                <c:pt idx="103">
                  <c:v>8/31/2032</c:v>
                </c:pt>
                <c:pt idx="104">
                  <c:v>9/30/2032</c:v>
                </c:pt>
                <c:pt idx="105">
                  <c:v>10/31/2032</c:v>
                </c:pt>
                <c:pt idx="106">
                  <c:v>11/30/2032</c:v>
                </c:pt>
                <c:pt idx="107">
                  <c:v>12/31/2032</c:v>
                </c:pt>
                <c:pt idx="108">
                  <c:v>1/31/2033</c:v>
                </c:pt>
                <c:pt idx="109">
                  <c:v>2/28/2033</c:v>
                </c:pt>
                <c:pt idx="110">
                  <c:v>3/31/2033</c:v>
                </c:pt>
                <c:pt idx="111">
                  <c:v>4/30/2033</c:v>
                </c:pt>
                <c:pt idx="112">
                  <c:v>5/31/2033</c:v>
                </c:pt>
                <c:pt idx="113">
                  <c:v>6/30/2033</c:v>
                </c:pt>
                <c:pt idx="114">
                  <c:v>7/31/2033</c:v>
                </c:pt>
                <c:pt idx="115">
                  <c:v>8/31/2033</c:v>
                </c:pt>
                <c:pt idx="116">
                  <c:v>9/30/2033</c:v>
                </c:pt>
                <c:pt idx="117">
                  <c:v>10/31/2033</c:v>
                </c:pt>
                <c:pt idx="118">
                  <c:v>11/30/2033</c:v>
                </c:pt>
                <c:pt idx="119">
                  <c:v>12/31/2033</c:v>
                </c:pt>
                <c:pt idx="120">
                  <c:v>1/31/2034</c:v>
                </c:pt>
                <c:pt idx="121">
                  <c:v>2/28/2034</c:v>
                </c:pt>
                <c:pt idx="122">
                  <c:v>3/31/2034</c:v>
                </c:pt>
                <c:pt idx="123">
                  <c:v>4/30/2034</c:v>
                </c:pt>
                <c:pt idx="124">
                  <c:v>5/31/2034</c:v>
                </c:pt>
                <c:pt idx="125">
                  <c:v>6/30/2034</c:v>
                </c:pt>
                <c:pt idx="126">
                  <c:v>7/31/2034</c:v>
                </c:pt>
                <c:pt idx="127">
                  <c:v>8/31/2034</c:v>
                </c:pt>
                <c:pt idx="128">
                  <c:v>9/30/2034</c:v>
                </c:pt>
                <c:pt idx="129">
                  <c:v>10/31/2034</c:v>
                </c:pt>
                <c:pt idx="130">
                  <c:v>11/30/2034</c:v>
                </c:pt>
                <c:pt idx="131">
                  <c:v>12/31/2034</c:v>
                </c:pt>
                <c:pt idx="132">
                  <c:v>1/31/2035</c:v>
                </c:pt>
                <c:pt idx="133">
                  <c:v>2/28/2035</c:v>
                </c:pt>
                <c:pt idx="134">
                  <c:v>3/31/2035</c:v>
                </c:pt>
                <c:pt idx="135">
                  <c:v>4/30/2035</c:v>
                </c:pt>
                <c:pt idx="136">
                  <c:v>5/31/2035</c:v>
                </c:pt>
                <c:pt idx="137">
                  <c:v>6/30/2035</c:v>
                </c:pt>
                <c:pt idx="138">
                  <c:v>7/31/2035</c:v>
                </c:pt>
                <c:pt idx="139">
                  <c:v>8/31/2035</c:v>
                </c:pt>
                <c:pt idx="140">
                  <c:v>9/30/2035</c:v>
                </c:pt>
                <c:pt idx="141">
                  <c:v>10/31/2035</c:v>
                </c:pt>
                <c:pt idx="142">
                  <c:v>11/30/2035</c:v>
                </c:pt>
                <c:pt idx="143">
                  <c:v>12/31/2035</c:v>
                </c:pt>
                <c:pt idx="144">
                  <c:v>1/31/2036</c:v>
                </c:pt>
                <c:pt idx="145">
                  <c:v>2/29/2036</c:v>
                </c:pt>
                <c:pt idx="146">
                  <c:v>3/31/2036</c:v>
                </c:pt>
                <c:pt idx="147">
                  <c:v>4/30/2036</c:v>
                </c:pt>
                <c:pt idx="148">
                  <c:v>5/31/2036</c:v>
                </c:pt>
                <c:pt idx="149">
                  <c:v>6/30/2036</c:v>
                </c:pt>
                <c:pt idx="150">
                  <c:v>7/31/2036</c:v>
                </c:pt>
                <c:pt idx="151">
                  <c:v>8/31/2036</c:v>
                </c:pt>
                <c:pt idx="152">
                  <c:v>9/30/2036</c:v>
                </c:pt>
                <c:pt idx="153">
                  <c:v>10/31/2036</c:v>
                </c:pt>
                <c:pt idx="154">
                  <c:v>11/30/2036</c:v>
                </c:pt>
                <c:pt idx="155">
                  <c:v>12/31/2036</c:v>
                </c:pt>
                <c:pt idx="156">
                  <c:v>1/31/2037</c:v>
                </c:pt>
                <c:pt idx="157">
                  <c:v>2/28/2037</c:v>
                </c:pt>
                <c:pt idx="158">
                  <c:v>3/31/2037</c:v>
                </c:pt>
                <c:pt idx="159">
                  <c:v>4/30/2037</c:v>
                </c:pt>
                <c:pt idx="160">
                  <c:v>5/31/2037</c:v>
                </c:pt>
                <c:pt idx="161">
                  <c:v>6/30/2037</c:v>
                </c:pt>
                <c:pt idx="162">
                  <c:v>7/31/2037</c:v>
                </c:pt>
                <c:pt idx="163">
                  <c:v>8/31/2037</c:v>
                </c:pt>
                <c:pt idx="164">
                  <c:v>9/30/2037</c:v>
                </c:pt>
                <c:pt idx="165">
                  <c:v>10/31/2037</c:v>
                </c:pt>
                <c:pt idx="166">
                  <c:v>11/30/2037</c:v>
                </c:pt>
                <c:pt idx="167">
                  <c:v>12/31/2037</c:v>
                </c:pt>
                <c:pt idx="168">
                  <c:v>1/31/2038</c:v>
                </c:pt>
                <c:pt idx="169">
                  <c:v>2/28/2038</c:v>
                </c:pt>
                <c:pt idx="170">
                  <c:v>3/31/2038</c:v>
                </c:pt>
                <c:pt idx="171">
                  <c:v>4/30/2038</c:v>
                </c:pt>
                <c:pt idx="172">
                  <c:v>5/31/2038</c:v>
                </c:pt>
                <c:pt idx="173">
                  <c:v>6/30/2038</c:v>
                </c:pt>
                <c:pt idx="174">
                  <c:v>7/31/2038</c:v>
                </c:pt>
                <c:pt idx="175">
                  <c:v>8/31/2038</c:v>
                </c:pt>
                <c:pt idx="176">
                  <c:v>9/30/2038</c:v>
                </c:pt>
                <c:pt idx="177">
                  <c:v>10/31/2038</c:v>
                </c:pt>
                <c:pt idx="178">
                  <c:v>11/30/2038</c:v>
                </c:pt>
              </c:strCache>
            </c:strRef>
          </c:cat>
          <c:val>
            <c:numRef>
              <c:f>'Monthly Capture Prices and CF%'!$I$14:$I$192</c:f>
              <c:numCache>
                <c:formatCode>0.0%</c:formatCode>
                <c:ptCount val="179"/>
                <c:pt idx="0">
                  <c:v>0.35080645161290303</c:v>
                </c:pt>
                <c:pt idx="1">
                  <c:v>0.25143678160919503</c:v>
                </c:pt>
                <c:pt idx="2">
                  <c:v>0.143817204301075</c:v>
                </c:pt>
                <c:pt idx="3">
                  <c:v>0.15138888888888799</c:v>
                </c:pt>
                <c:pt idx="4">
                  <c:v>6.5860215E-2</c:v>
                </c:pt>
                <c:pt idx="5">
                  <c:v>7.2222222000000003E-2</c:v>
                </c:pt>
                <c:pt idx="6">
                  <c:v>0.20564516129032201</c:v>
                </c:pt>
                <c:pt idx="7">
                  <c:v>0.19052419354838701</c:v>
                </c:pt>
                <c:pt idx="8">
                  <c:v>0.17118055555555525</c:v>
                </c:pt>
                <c:pt idx="9">
                  <c:v>0.114247311827956</c:v>
                </c:pt>
                <c:pt idx="10">
                  <c:v>9.0972222500000005E-2</c:v>
                </c:pt>
                <c:pt idx="11">
                  <c:v>0.15221774193548326</c:v>
                </c:pt>
                <c:pt idx="12">
                  <c:v>0.13272849458064451</c:v>
                </c:pt>
                <c:pt idx="13">
                  <c:v>6.0267857500000001E-2</c:v>
                </c:pt>
                <c:pt idx="14">
                  <c:v>3.2930108E-2</c:v>
                </c:pt>
                <c:pt idx="15">
                  <c:v>2.5347222250000002E-2</c:v>
                </c:pt>
                <c:pt idx="16">
                  <c:v>5.3763439999999999E-3</c:v>
                </c:pt>
                <c:pt idx="17">
                  <c:v>2.1180555555555525E-2</c:v>
                </c:pt>
                <c:pt idx="18">
                  <c:v>0.13776881707526875</c:v>
                </c:pt>
                <c:pt idx="19">
                  <c:v>0.123655913978494</c:v>
                </c:pt>
                <c:pt idx="20">
                  <c:v>4.6180555249999998E-2</c:v>
                </c:pt>
                <c:pt idx="21">
                  <c:v>5.8131720499999998E-2</c:v>
                </c:pt>
                <c:pt idx="22">
                  <c:v>5.9027777749999975E-2</c:v>
                </c:pt>
                <c:pt idx="23">
                  <c:v>0.17204301075268774</c:v>
                </c:pt>
                <c:pt idx="24">
                  <c:v>0.15524193548387075</c:v>
                </c:pt>
                <c:pt idx="25">
                  <c:v>4.9107142857142801E-2</c:v>
                </c:pt>
                <c:pt idx="26">
                  <c:v>4.2002688172042953E-2</c:v>
                </c:pt>
                <c:pt idx="27">
                  <c:v>3.3680555305555554E-2</c:v>
                </c:pt>
                <c:pt idx="28">
                  <c:v>2.688172E-3</c:v>
                </c:pt>
                <c:pt idx="29">
                  <c:v>2.0833333333333301E-2</c:v>
                </c:pt>
                <c:pt idx="30">
                  <c:v>0.103494623655913</c:v>
                </c:pt>
                <c:pt idx="31">
                  <c:v>0.11021505376344</c:v>
                </c:pt>
                <c:pt idx="32">
                  <c:v>5.0694444500000005E-2</c:v>
                </c:pt>
                <c:pt idx="33">
                  <c:v>5.2419355000000001E-2</c:v>
                </c:pt>
                <c:pt idx="34">
                  <c:v>8.2986110750000008E-2</c:v>
                </c:pt>
                <c:pt idx="35">
                  <c:v>0.18481182795698875</c:v>
                </c:pt>
                <c:pt idx="36">
                  <c:v>0.154569892473118</c:v>
                </c:pt>
                <c:pt idx="37">
                  <c:v>5.0967261904761821E-2</c:v>
                </c:pt>
                <c:pt idx="38">
                  <c:v>3.7298387185483825E-2</c:v>
                </c:pt>
                <c:pt idx="39">
                  <c:v>4.0277778E-2</c:v>
                </c:pt>
                <c:pt idx="40">
                  <c:v>3.0241935000000003E-3</c:v>
                </c:pt>
                <c:pt idx="41">
                  <c:v>1.38888888888888E-2</c:v>
                </c:pt>
                <c:pt idx="42">
                  <c:v>9.7110215408601999E-2</c:v>
                </c:pt>
                <c:pt idx="43">
                  <c:v>7.8629032000000001E-2</c:v>
                </c:pt>
                <c:pt idx="44">
                  <c:v>3.5069444416666651E-2</c:v>
                </c:pt>
                <c:pt idx="45">
                  <c:v>5.9475806499999999E-2</c:v>
                </c:pt>
                <c:pt idx="46">
                  <c:v>4.8611110999999999E-2</c:v>
                </c:pt>
                <c:pt idx="47">
                  <c:v>0.13071236559139726</c:v>
                </c:pt>
                <c:pt idx="48">
                  <c:v>0.18985215053763427</c:v>
                </c:pt>
                <c:pt idx="49">
                  <c:v>4.3462643500000002E-2</c:v>
                </c:pt>
                <c:pt idx="50">
                  <c:v>2.55376344086021E-2</c:v>
                </c:pt>
                <c:pt idx="51">
                  <c:v>3.0208333249999952E-2</c:v>
                </c:pt>
                <c:pt idx="52">
                  <c:v>1.344086E-3</c:v>
                </c:pt>
                <c:pt idx="53">
                  <c:v>4.1666669999999998E-3</c:v>
                </c:pt>
                <c:pt idx="54">
                  <c:v>6.2163978500000001E-2</c:v>
                </c:pt>
                <c:pt idx="55">
                  <c:v>9.0389784500000001E-2</c:v>
                </c:pt>
                <c:pt idx="56">
                  <c:v>4.0972222388888875E-2</c:v>
                </c:pt>
                <c:pt idx="57">
                  <c:v>4.0322581000000003E-2</c:v>
                </c:pt>
                <c:pt idx="58">
                  <c:v>3.8541666666666648E-2</c:v>
                </c:pt>
                <c:pt idx="59">
                  <c:v>0.10080645193548375</c:v>
                </c:pt>
                <c:pt idx="60">
                  <c:v>0.13978494623655852</c:v>
                </c:pt>
                <c:pt idx="61">
                  <c:v>5.0595238095237999E-2</c:v>
                </c:pt>
                <c:pt idx="62">
                  <c:v>2.5873655913978451E-2</c:v>
                </c:pt>
                <c:pt idx="63">
                  <c:v>4.0625000166666647E-2</c:v>
                </c:pt>
                <c:pt idx="64">
                  <c:v>2.688172E-3</c:v>
                </c:pt>
                <c:pt idx="65">
                  <c:v>1.1111111111111099E-2</c:v>
                </c:pt>
                <c:pt idx="66">
                  <c:v>6.1491935500000004E-2</c:v>
                </c:pt>
                <c:pt idx="67">
                  <c:v>8.7029569500000001E-2</c:v>
                </c:pt>
                <c:pt idx="68">
                  <c:v>4.2361111111111051E-2</c:v>
                </c:pt>
                <c:pt idx="69">
                  <c:v>3.4274193548387073E-2</c:v>
                </c:pt>
                <c:pt idx="70">
                  <c:v>5.8680555555555527E-2</c:v>
                </c:pt>
                <c:pt idx="71">
                  <c:v>0.14616935483870924</c:v>
                </c:pt>
                <c:pt idx="72">
                  <c:v>0.15927419354838673</c:v>
                </c:pt>
                <c:pt idx="73">
                  <c:v>2.2693452380952325E-2</c:v>
                </c:pt>
                <c:pt idx="74">
                  <c:v>1.3776881661290274E-2</c:v>
                </c:pt>
                <c:pt idx="75">
                  <c:v>3.784722225E-2</c:v>
                </c:pt>
                <c:pt idx="76">
                  <c:v>1.6801074999999999E-3</c:v>
                </c:pt>
                <c:pt idx="77">
                  <c:v>8.3333330000000001E-3</c:v>
                </c:pt>
                <c:pt idx="78">
                  <c:v>5.9811827999999997E-2</c:v>
                </c:pt>
                <c:pt idx="79">
                  <c:v>7.9301074999999999E-2</c:v>
                </c:pt>
                <c:pt idx="80">
                  <c:v>2.5000000000000001E-2</c:v>
                </c:pt>
                <c:pt idx="81">
                  <c:v>3.7634409000000001E-2</c:v>
                </c:pt>
                <c:pt idx="82">
                  <c:v>5.6250000333333328E-2</c:v>
                </c:pt>
                <c:pt idx="83">
                  <c:v>0.138440860215053</c:v>
                </c:pt>
                <c:pt idx="84">
                  <c:v>0.149193548387096</c:v>
                </c:pt>
                <c:pt idx="85">
                  <c:v>2.9761904642857124E-2</c:v>
                </c:pt>
                <c:pt idx="86">
                  <c:v>2.0161290322580599E-2</c:v>
                </c:pt>
                <c:pt idx="87">
                  <c:v>2.708333341666665E-2</c:v>
                </c:pt>
                <c:pt idx="88">
                  <c:v>3.0241935000000003E-3</c:v>
                </c:pt>
                <c:pt idx="89">
                  <c:v>7.2916662500000003E-3</c:v>
                </c:pt>
                <c:pt idx="90">
                  <c:v>6.1827957000000003E-2</c:v>
                </c:pt>
                <c:pt idx="91">
                  <c:v>8.3333332999999996E-2</c:v>
                </c:pt>
                <c:pt idx="92">
                  <c:v>2.8472222222222149E-2</c:v>
                </c:pt>
                <c:pt idx="93">
                  <c:v>4.4690860499999999E-2</c:v>
                </c:pt>
                <c:pt idx="94">
                  <c:v>4.51388888333333E-2</c:v>
                </c:pt>
                <c:pt idx="95">
                  <c:v>0.138440860215053</c:v>
                </c:pt>
                <c:pt idx="96">
                  <c:v>0.19086021505376299</c:v>
                </c:pt>
                <c:pt idx="97">
                  <c:v>2.765804597701145E-2</c:v>
                </c:pt>
                <c:pt idx="98">
                  <c:v>9.4086020000000003E-3</c:v>
                </c:pt>
                <c:pt idx="99">
                  <c:v>2.9166666666666601E-2</c:v>
                </c:pt>
                <c:pt idx="100">
                  <c:v>1.344086E-3</c:v>
                </c:pt>
                <c:pt idx="101">
                  <c:v>4.1666669999999998E-3</c:v>
                </c:pt>
                <c:pt idx="102">
                  <c:v>4.9731182999999998E-2</c:v>
                </c:pt>
                <c:pt idx="103">
                  <c:v>7.8629032000000001E-2</c:v>
                </c:pt>
                <c:pt idx="104">
                  <c:v>2.708333341666665E-2</c:v>
                </c:pt>
                <c:pt idx="105">
                  <c:v>4.2002688172042953E-2</c:v>
                </c:pt>
                <c:pt idx="106">
                  <c:v>4.1666666749999998E-2</c:v>
                </c:pt>
                <c:pt idx="107">
                  <c:v>0.13575268800000001</c:v>
                </c:pt>
                <c:pt idx="108">
                  <c:v>0.18749999999999975</c:v>
                </c:pt>
                <c:pt idx="109">
                  <c:v>3.6086309749999997E-2</c:v>
                </c:pt>
                <c:pt idx="110">
                  <c:v>1.3440860215053699E-2</c:v>
                </c:pt>
                <c:pt idx="111">
                  <c:v>1.9791666666666624E-2</c:v>
                </c:pt>
                <c:pt idx="112">
                  <c:v>1.344086E-3</c:v>
                </c:pt>
                <c:pt idx="113">
                  <c:v>5.5555559999999997E-3</c:v>
                </c:pt>
                <c:pt idx="114">
                  <c:v>6.4852150500000011E-2</c:v>
                </c:pt>
                <c:pt idx="115">
                  <c:v>7.3252687999999996E-2</c:v>
                </c:pt>
                <c:pt idx="116">
                  <c:v>2.1180555555555525E-2</c:v>
                </c:pt>
                <c:pt idx="117">
                  <c:v>4.1666666666666602E-2</c:v>
                </c:pt>
                <c:pt idx="118">
                  <c:v>4.0625000166666647E-2</c:v>
                </c:pt>
                <c:pt idx="119">
                  <c:v>0.16028225806451551</c:v>
                </c:pt>
                <c:pt idx="120">
                  <c:v>0.1885080645161285</c:v>
                </c:pt>
                <c:pt idx="121">
                  <c:v>3.7202381E-2</c:v>
                </c:pt>
                <c:pt idx="122">
                  <c:v>1.6129032258064498E-2</c:v>
                </c:pt>
                <c:pt idx="123">
                  <c:v>2.1180555555555525E-2</c:v>
                </c:pt>
                <c:pt idx="124">
                  <c:v>0</c:v>
                </c:pt>
                <c:pt idx="125">
                  <c:v>1.7361112499999999E-3</c:v>
                </c:pt>
                <c:pt idx="126">
                  <c:v>5.1075268817204297E-2</c:v>
                </c:pt>
                <c:pt idx="127">
                  <c:v>5.2083333362903224E-2</c:v>
                </c:pt>
                <c:pt idx="128">
                  <c:v>2.6388888999999999E-2</c:v>
                </c:pt>
                <c:pt idx="129">
                  <c:v>3.36021505376344E-2</c:v>
                </c:pt>
                <c:pt idx="130">
                  <c:v>5.0347222250000004E-2</c:v>
                </c:pt>
                <c:pt idx="131">
                  <c:v>0.13776881720430073</c:v>
                </c:pt>
                <c:pt idx="132">
                  <c:v>0.12836021505376274</c:v>
                </c:pt>
                <c:pt idx="133">
                  <c:v>3.2738095000000002E-2</c:v>
                </c:pt>
                <c:pt idx="134">
                  <c:v>1.8481182586021501E-2</c:v>
                </c:pt>
                <c:pt idx="135">
                  <c:v>2.4652777694444426E-2</c:v>
                </c:pt>
                <c:pt idx="136">
                  <c:v>1.344086E-3</c:v>
                </c:pt>
                <c:pt idx="137">
                  <c:v>6.9444440000000001E-3</c:v>
                </c:pt>
                <c:pt idx="138">
                  <c:v>5.7795698999999999E-2</c:v>
                </c:pt>
                <c:pt idx="139">
                  <c:v>7.0228494500000002E-2</c:v>
                </c:pt>
                <c:pt idx="140">
                  <c:v>2.8472222222222149E-2</c:v>
                </c:pt>
                <c:pt idx="141">
                  <c:v>3.6290322580645101E-2</c:v>
                </c:pt>
                <c:pt idx="142">
                  <c:v>5.5902778E-2</c:v>
                </c:pt>
                <c:pt idx="143">
                  <c:v>0.12634408602150499</c:v>
                </c:pt>
                <c:pt idx="144">
                  <c:v>0.15087365591397825</c:v>
                </c:pt>
                <c:pt idx="145">
                  <c:v>1.72413793103448E-2</c:v>
                </c:pt>
                <c:pt idx="146">
                  <c:v>1.7473117999999999E-2</c:v>
                </c:pt>
                <c:pt idx="147">
                  <c:v>2.4305555499999999E-2</c:v>
                </c:pt>
                <c:pt idx="148">
                  <c:v>1.344086E-3</c:v>
                </c:pt>
                <c:pt idx="149">
                  <c:v>1.3888889999999999E-3</c:v>
                </c:pt>
                <c:pt idx="150">
                  <c:v>4.3010752688171998E-2</c:v>
                </c:pt>
                <c:pt idx="151">
                  <c:v>6.5188172000000003E-2</c:v>
                </c:pt>
                <c:pt idx="152">
                  <c:v>3.0555555555555499E-2</c:v>
                </c:pt>
                <c:pt idx="153">
                  <c:v>5.6451612903225798E-2</c:v>
                </c:pt>
                <c:pt idx="154">
                  <c:v>4.1666666666666602E-2</c:v>
                </c:pt>
                <c:pt idx="155">
                  <c:v>0.11626344086021476</c:v>
                </c:pt>
                <c:pt idx="156">
                  <c:v>0.13877688172042951</c:v>
                </c:pt>
                <c:pt idx="157">
                  <c:v>3.1622023749999999E-2</c:v>
                </c:pt>
                <c:pt idx="158">
                  <c:v>1.6465053693548372E-2</c:v>
                </c:pt>
                <c:pt idx="159">
                  <c:v>3.6111111000000001E-2</c:v>
                </c:pt>
                <c:pt idx="160">
                  <c:v>2.688172E-3</c:v>
                </c:pt>
                <c:pt idx="161">
                  <c:v>5.902778E-3</c:v>
                </c:pt>
                <c:pt idx="162">
                  <c:v>5.8467742000000003E-2</c:v>
                </c:pt>
                <c:pt idx="163">
                  <c:v>6.3508064500000003E-2</c:v>
                </c:pt>
                <c:pt idx="164">
                  <c:v>2.3611111000000001E-2</c:v>
                </c:pt>
                <c:pt idx="165">
                  <c:v>3.36021505376344E-2</c:v>
                </c:pt>
                <c:pt idx="166">
                  <c:v>0.05</c:v>
                </c:pt>
                <c:pt idx="167">
                  <c:v>0.14012096774193525</c:v>
                </c:pt>
                <c:pt idx="168">
                  <c:v>0.10651881720430049</c:v>
                </c:pt>
                <c:pt idx="169">
                  <c:v>4.6502976190476122E-2</c:v>
                </c:pt>
                <c:pt idx="170">
                  <c:v>1.7473117999999999E-2</c:v>
                </c:pt>
                <c:pt idx="171">
                  <c:v>2.2916666666666648E-2</c:v>
                </c:pt>
                <c:pt idx="172">
                  <c:v>0</c:v>
                </c:pt>
                <c:pt idx="173">
                  <c:v>2.7777779999999998E-3</c:v>
                </c:pt>
                <c:pt idx="174">
                  <c:v>6.25E-2</c:v>
                </c:pt>
                <c:pt idx="175">
                  <c:v>4.3346774266128998E-2</c:v>
                </c:pt>
                <c:pt idx="176">
                  <c:v>1.5277777777777699E-2</c:v>
                </c:pt>
                <c:pt idx="177">
                  <c:v>2.3185483596774175E-2</c:v>
                </c:pt>
                <c:pt idx="178">
                  <c:v>4.4791666583333299E-2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C-4E1B-A75C-5E47D86A23CC}"/>
            </c:ext>
          </c:extLst>
        </c:ser>
        <c:ser>
          <c:idx val="1"/>
          <c:order val="2"/>
          <c:tx>
            <c:strRef>
              <c:f>'Monthly Capture Prices and CF%'!$L$12</c:f>
              <c:strCache>
                <c:ptCount val="1"/>
                <c:pt idx="0">
                  <c:v>Actual Monthly Capacity Factor (P75)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'Monthly Capture Prices and CF%'!$A$14:$A$192</c:f>
              <c:strCache>
                <c:ptCount val="179"/>
                <c:pt idx="0">
                  <c:v>1/31/2024</c:v>
                </c:pt>
                <c:pt idx="1">
                  <c:v>2/29/2024</c:v>
                </c:pt>
                <c:pt idx="2">
                  <c:v>3/31/2024</c:v>
                </c:pt>
                <c:pt idx="3">
                  <c:v>4/30/2024</c:v>
                </c:pt>
                <c:pt idx="4">
                  <c:v>5/31/2024</c:v>
                </c:pt>
                <c:pt idx="5">
                  <c:v>6/30/2024</c:v>
                </c:pt>
                <c:pt idx="6">
                  <c:v>7/31/2024</c:v>
                </c:pt>
                <c:pt idx="7">
                  <c:v>8/31/2024</c:v>
                </c:pt>
                <c:pt idx="8">
                  <c:v>9/30/2024</c:v>
                </c:pt>
                <c:pt idx="9">
                  <c:v>10/31/2024</c:v>
                </c:pt>
                <c:pt idx="10">
                  <c:v>11/30/2024</c:v>
                </c:pt>
                <c:pt idx="11">
                  <c:v>12/31/2024</c:v>
                </c:pt>
                <c:pt idx="12">
                  <c:v>1/31/2025</c:v>
                </c:pt>
                <c:pt idx="13">
                  <c:v>2/28/2025</c:v>
                </c:pt>
                <c:pt idx="14">
                  <c:v>3/31/2025</c:v>
                </c:pt>
                <c:pt idx="15">
                  <c:v>4/30/2025</c:v>
                </c:pt>
                <c:pt idx="16">
                  <c:v>5/31/2025</c:v>
                </c:pt>
                <c:pt idx="17">
                  <c:v>6/30/2025</c:v>
                </c:pt>
                <c:pt idx="18">
                  <c:v>7/31/2025</c:v>
                </c:pt>
                <c:pt idx="19">
                  <c:v>8/31/2025</c:v>
                </c:pt>
                <c:pt idx="20">
                  <c:v>9/30/2025</c:v>
                </c:pt>
                <c:pt idx="21">
                  <c:v>10/31/2025</c:v>
                </c:pt>
                <c:pt idx="22">
                  <c:v>11/30/2025</c:v>
                </c:pt>
                <c:pt idx="23">
                  <c:v>12/31/2025</c:v>
                </c:pt>
                <c:pt idx="24">
                  <c:v>1/31/2026</c:v>
                </c:pt>
                <c:pt idx="25">
                  <c:v>2/28/2026</c:v>
                </c:pt>
                <c:pt idx="26">
                  <c:v>3/31/2026</c:v>
                </c:pt>
                <c:pt idx="27">
                  <c:v>4/30/2026</c:v>
                </c:pt>
                <c:pt idx="28">
                  <c:v>5/31/2026</c:v>
                </c:pt>
                <c:pt idx="29">
                  <c:v>6/30/2026</c:v>
                </c:pt>
                <c:pt idx="30">
                  <c:v>7/31/2026</c:v>
                </c:pt>
                <c:pt idx="31">
                  <c:v>8/31/2026</c:v>
                </c:pt>
                <c:pt idx="32">
                  <c:v>9/30/2026</c:v>
                </c:pt>
                <c:pt idx="33">
                  <c:v>10/31/2026</c:v>
                </c:pt>
                <c:pt idx="34">
                  <c:v>11/30/2026</c:v>
                </c:pt>
                <c:pt idx="35">
                  <c:v>12/31/2026</c:v>
                </c:pt>
                <c:pt idx="36">
                  <c:v>1/31/2027</c:v>
                </c:pt>
                <c:pt idx="37">
                  <c:v>2/28/2027</c:v>
                </c:pt>
                <c:pt idx="38">
                  <c:v>3/31/2027</c:v>
                </c:pt>
                <c:pt idx="39">
                  <c:v>4/30/2027</c:v>
                </c:pt>
                <c:pt idx="40">
                  <c:v>5/31/2027</c:v>
                </c:pt>
                <c:pt idx="41">
                  <c:v>6/30/2027</c:v>
                </c:pt>
                <c:pt idx="42">
                  <c:v>7/31/2027</c:v>
                </c:pt>
                <c:pt idx="43">
                  <c:v>8/31/2027</c:v>
                </c:pt>
                <c:pt idx="44">
                  <c:v>9/30/2027</c:v>
                </c:pt>
                <c:pt idx="45">
                  <c:v>10/31/2027</c:v>
                </c:pt>
                <c:pt idx="46">
                  <c:v>11/30/2027</c:v>
                </c:pt>
                <c:pt idx="47">
                  <c:v>12/31/2027</c:v>
                </c:pt>
                <c:pt idx="48">
                  <c:v>1/31/2028</c:v>
                </c:pt>
                <c:pt idx="49">
                  <c:v>2/29/2028</c:v>
                </c:pt>
                <c:pt idx="50">
                  <c:v>3/31/2028</c:v>
                </c:pt>
                <c:pt idx="51">
                  <c:v>4/30/2028</c:v>
                </c:pt>
                <c:pt idx="52">
                  <c:v>5/31/2028</c:v>
                </c:pt>
                <c:pt idx="53">
                  <c:v>6/30/2028</c:v>
                </c:pt>
                <c:pt idx="54">
                  <c:v>7/31/2028</c:v>
                </c:pt>
                <c:pt idx="55">
                  <c:v>8/31/2028</c:v>
                </c:pt>
                <c:pt idx="56">
                  <c:v>9/30/2028</c:v>
                </c:pt>
                <c:pt idx="57">
                  <c:v>10/31/2028</c:v>
                </c:pt>
                <c:pt idx="58">
                  <c:v>11/30/2028</c:v>
                </c:pt>
                <c:pt idx="59">
                  <c:v>12/31/2028</c:v>
                </c:pt>
                <c:pt idx="60">
                  <c:v>1/31/2029</c:v>
                </c:pt>
                <c:pt idx="61">
                  <c:v>2/28/2029</c:v>
                </c:pt>
                <c:pt idx="62">
                  <c:v>3/31/2029</c:v>
                </c:pt>
                <c:pt idx="63">
                  <c:v>4/30/2029</c:v>
                </c:pt>
                <c:pt idx="64">
                  <c:v>5/31/2029</c:v>
                </c:pt>
                <c:pt idx="65">
                  <c:v>6/30/2029</c:v>
                </c:pt>
                <c:pt idx="66">
                  <c:v>7/31/2029</c:v>
                </c:pt>
                <c:pt idx="67">
                  <c:v>8/31/2029</c:v>
                </c:pt>
                <c:pt idx="68">
                  <c:v>9/30/2029</c:v>
                </c:pt>
                <c:pt idx="69">
                  <c:v>10/31/2029</c:v>
                </c:pt>
                <c:pt idx="70">
                  <c:v>11/30/2029</c:v>
                </c:pt>
                <c:pt idx="71">
                  <c:v>12/31/2029</c:v>
                </c:pt>
                <c:pt idx="72">
                  <c:v>1/31/2030</c:v>
                </c:pt>
                <c:pt idx="73">
                  <c:v>2/28/2030</c:v>
                </c:pt>
                <c:pt idx="74">
                  <c:v>3/31/2030</c:v>
                </c:pt>
                <c:pt idx="75">
                  <c:v>4/30/2030</c:v>
                </c:pt>
                <c:pt idx="76">
                  <c:v>5/31/2030</c:v>
                </c:pt>
                <c:pt idx="77">
                  <c:v>6/30/2030</c:v>
                </c:pt>
                <c:pt idx="78">
                  <c:v>7/31/2030</c:v>
                </c:pt>
                <c:pt idx="79">
                  <c:v>8/31/2030</c:v>
                </c:pt>
                <c:pt idx="80">
                  <c:v>9/30/2030</c:v>
                </c:pt>
                <c:pt idx="81">
                  <c:v>10/31/2030</c:v>
                </c:pt>
                <c:pt idx="82">
                  <c:v>11/30/2030</c:v>
                </c:pt>
                <c:pt idx="83">
                  <c:v>12/31/2030</c:v>
                </c:pt>
                <c:pt idx="84">
                  <c:v>1/31/2031</c:v>
                </c:pt>
                <c:pt idx="85">
                  <c:v>2/28/2031</c:v>
                </c:pt>
                <c:pt idx="86">
                  <c:v>3/31/2031</c:v>
                </c:pt>
                <c:pt idx="87">
                  <c:v>4/30/2031</c:v>
                </c:pt>
                <c:pt idx="88">
                  <c:v>5/31/2031</c:v>
                </c:pt>
                <c:pt idx="89">
                  <c:v>6/30/2031</c:v>
                </c:pt>
                <c:pt idx="90">
                  <c:v>7/31/2031</c:v>
                </c:pt>
                <c:pt idx="91">
                  <c:v>8/31/2031</c:v>
                </c:pt>
                <c:pt idx="92">
                  <c:v>9/30/2031</c:v>
                </c:pt>
                <c:pt idx="93">
                  <c:v>10/31/2031</c:v>
                </c:pt>
                <c:pt idx="94">
                  <c:v>11/30/2031</c:v>
                </c:pt>
                <c:pt idx="95">
                  <c:v>12/31/2031</c:v>
                </c:pt>
                <c:pt idx="96">
                  <c:v>1/31/2032</c:v>
                </c:pt>
                <c:pt idx="97">
                  <c:v>2/29/2032</c:v>
                </c:pt>
                <c:pt idx="98">
                  <c:v>3/31/2032</c:v>
                </c:pt>
                <c:pt idx="99">
                  <c:v>4/30/2032</c:v>
                </c:pt>
                <c:pt idx="100">
                  <c:v>5/31/2032</c:v>
                </c:pt>
                <c:pt idx="101">
                  <c:v>6/30/2032</c:v>
                </c:pt>
                <c:pt idx="102">
                  <c:v>7/31/2032</c:v>
                </c:pt>
                <c:pt idx="103">
                  <c:v>8/31/2032</c:v>
                </c:pt>
                <c:pt idx="104">
                  <c:v>9/30/2032</c:v>
                </c:pt>
                <c:pt idx="105">
                  <c:v>10/31/2032</c:v>
                </c:pt>
                <c:pt idx="106">
                  <c:v>11/30/2032</c:v>
                </c:pt>
                <c:pt idx="107">
                  <c:v>12/31/2032</c:v>
                </c:pt>
                <c:pt idx="108">
                  <c:v>1/31/2033</c:v>
                </c:pt>
                <c:pt idx="109">
                  <c:v>2/28/2033</c:v>
                </c:pt>
                <c:pt idx="110">
                  <c:v>3/31/2033</c:v>
                </c:pt>
                <c:pt idx="111">
                  <c:v>4/30/2033</c:v>
                </c:pt>
                <c:pt idx="112">
                  <c:v>5/31/2033</c:v>
                </c:pt>
                <c:pt idx="113">
                  <c:v>6/30/2033</c:v>
                </c:pt>
                <c:pt idx="114">
                  <c:v>7/31/2033</c:v>
                </c:pt>
                <c:pt idx="115">
                  <c:v>8/31/2033</c:v>
                </c:pt>
                <c:pt idx="116">
                  <c:v>9/30/2033</c:v>
                </c:pt>
                <c:pt idx="117">
                  <c:v>10/31/2033</c:v>
                </c:pt>
                <c:pt idx="118">
                  <c:v>11/30/2033</c:v>
                </c:pt>
                <c:pt idx="119">
                  <c:v>12/31/2033</c:v>
                </c:pt>
                <c:pt idx="120">
                  <c:v>1/31/2034</c:v>
                </c:pt>
                <c:pt idx="121">
                  <c:v>2/28/2034</c:v>
                </c:pt>
                <c:pt idx="122">
                  <c:v>3/31/2034</c:v>
                </c:pt>
                <c:pt idx="123">
                  <c:v>4/30/2034</c:v>
                </c:pt>
                <c:pt idx="124">
                  <c:v>5/31/2034</c:v>
                </c:pt>
                <c:pt idx="125">
                  <c:v>6/30/2034</c:v>
                </c:pt>
                <c:pt idx="126">
                  <c:v>7/31/2034</c:v>
                </c:pt>
                <c:pt idx="127">
                  <c:v>8/31/2034</c:v>
                </c:pt>
                <c:pt idx="128">
                  <c:v>9/30/2034</c:v>
                </c:pt>
                <c:pt idx="129">
                  <c:v>10/31/2034</c:v>
                </c:pt>
                <c:pt idx="130">
                  <c:v>11/30/2034</c:v>
                </c:pt>
                <c:pt idx="131">
                  <c:v>12/31/2034</c:v>
                </c:pt>
                <c:pt idx="132">
                  <c:v>1/31/2035</c:v>
                </c:pt>
                <c:pt idx="133">
                  <c:v>2/28/2035</c:v>
                </c:pt>
                <c:pt idx="134">
                  <c:v>3/31/2035</c:v>
                </c:pt>
                <c:pt idx="135">
                  <c:v>4/30/2035</c:v>
                </c:pt>
                <c:pt idx="136">
                  <c:v>5/31/2035</c:v>
                </c:pt>
                <c:pt idx="137">
                  <c:v>6/30/2035</c:v>
                </c:pt>
                <c:pt idx="138">
                  <c:v>7/31/2035</c:v>
                </c:pt>
                <c:pt idx="139">
                  <c:v>8/31/2035</c:v>
                </c:pt>
                <c:pt idx="140">
                  <c:v>9/30/2035</c:v>
                </c:pt>
                <c:pt idx="141">
                  <c:v>10/31/2035</c:v>
                </c:pt>
                <c:pt idx="142">
                  <c:v>11/30/2035</c:v>
                </c:pt>
                <c:pt idx="143">
                  <c:v>12/31/2035</c:v>
                </c:pt>
                <c:pt idx="144">
                  <c:v>1/31/2036</c:v>
                </c:pt>
                <c:pt idx="145">
                  <c:v>2/29/2036</c:v>
                </c:pt>
                <c:pt idx="146">
                  <c:v>3/31/2036</c:v>
                </c:pt>
                <c:pt idx="147">
                  <c:v>4/30/2036</c:v>
                </c:pt>
                <c:pt idx="148">
                  <c:v>5/31/2036</c:v>
                </c:pt>
                <c:pt idx="149">
                  <c:v>6/30/2036</c:v>
                </c:pt>
                <c:pt idx="150">
                  <c:v>7/31/2036</c:v>
                </c:pt>
                <c:pt idx="151">
                  <c:v>8/31/2036</c:v>
                </c:pt>
                <c:pt idx="152">
                  <c:v>9/30/2036</c:v>
                </c:pt>
                <c:pt idx="153">
                  <c:v>10/31/2036</c:v>
                </c:pt>
                <c:pt idx="154">
                  <c:v>11/30/2036</c:v>
                </c:pt>
                <c:pt idx="155">
                  <c:v>12/31/2036</c:v>
                </c:pt>
                <c:pt idx="156">
                  <c:v>1/31/2037</c:v>
                </c:pt>
                <c:pt idx="157">
                  <c:v>2/28/2037</c:v>
                </c:pt>
                <c:pt idx="158">
                  <c:v>3/31/2037</c:v>
                </c:pt>
                <c:pt idx="159">
                  <c:v>4/30/2037</c:v>
                </c:pt>
                <c:pt idx="160">
                  <c:v>5/31/2037</c:v>
                </c:pt>
                <c:pt idx="161">
                  <c:v>6/30/2037</c:v>
                </c:pt>
                <c:pt idx="162">
                  <c:v>7/31/2037</c:v>
                </c:pt>
                <c:pt idx="163">
                  <c:v>8/31/2037</c:v>
                </c:pt>
                <c:pt idx="164">
                  <c:v>9/30/2037</c:v>
                </c:pt>
                <c:pt idx="165">
                  <c:v>10/31/2037</c:v>
                </c:pt>
                <c:pt idx="166">
                  <c:v>11/30/2037</c:v>
                </c:pt>
                <c:pt idx="167">
                  <c:v>12/31/2037</c:v>
                </c:pt>
                <c:pt idx="168">
                  <c:v>1/31/2038</c:v>
                </c:pt>
                <c:pt idx="169">
                  <c:v>2/28/2038</c:v>
                </c:pt>
                <c:pt idx="170">
                  <c:v>3/31/2038</c:v>
                </c:pt>
                <c:pt idx="171">
                  <c:v>4/30/2038</c:v>
                </c:pt>
                <c:pt idx="172">
                  <c:v>5/31/2038</c:v>
                </c:pt>
                <c:pt idx="173">
                  <c:v>6/30/2038</c:v>
                </c:pt>
                <c:pt idx="174">
                  <c:v>7/31/2038</c:v>
                </c:pt>
                <c:pt idx="175">
                  <c:v>8/31/2038</c:v>
                </c:pt>
                <c:pt idx="176">
                  <c:v>9/30/2038</c:v>
                </c:pt>
                <c:pt idx="177">
                  <c:v>10/31/2038</c:v>
                </c:pt>
                <c:pt idx="178">
                  <c:v>11/30/2038</c:v>
                </c:pt>
              </c:strCache>
            </c:strRef>
          </c:cat>
          <c:val>
            <c:numRef>
              <c:f>'Monthly Capture Prices and CF%'!$L$14:$L$192</c:f>
              <c:numCache>
                <c:formatCode>0.0%</c:formatCode>
                <c:ptCount val="179"/>
                <c:pt idx="0">
                  <c:v>0.35181451612903175</c:v>
                </c:pt>
                <c:pt idx="1">
                  <c:v>0.25287356321839</c:v>
                </c:pt>
                <c:pt idx="2">
                  <c:v>0.143817204301075</c:v>
                </c:pt>
                <c:pt idx="3">
                  <c:v>0.15138888888888799</c:v>
                </c:pt>
                <c:pt idx="4">
                  <c:v>6.5860215E-2</c:v>
                </c:pt>
                <c:pt idx="5">
                  <c:v>7.2222222000000003E-2</c:v>
                </c:pt>
                <c:pt idx="6">
                  <c:v>0.20564516129032201</c:v>
                </c:pt>
                <c:pt idx="7">
                  <c:v>0.26209677419354799</c:v>
                </c:pt>
                <c:pt idx="8">
                  <c:v>0.23124999999999951</c:v>
                </c:pt>
                <c:pt idx="9">
                  <c:v>0.20026881720430101</c:v>
                </c:pt>
                <c:pt idx="10">
                  <c:v>0.163541666666666</c:v>
                </c:pt>
                <c:pt idx="11">
                  <c:v>0.25369623655913953</c:v>
                </c:pt>
                <c:pt idx="12">
                  <c:v>0.19052419354838673</c:v>
                </c:pt>
                <c:pt idx="13">
                  <c:v>0.21130952380952375</c:v>
                </c:pt>
                <c:pt idx="14">
                  <c:v>0.109206989247311</c:v>
                </c:pt>
                <c:pt idx="15">
                  <c:v>7.4305555499999995E-2</c:v>
                </c:pt>
                <c:pt idx="16">
                  <c:v>1.9825268741935451E-2</c:v>
                </c:pt>
                <c:pt idx="17">
                  <c:v>5.2777777999999997E-2</c:v>
                </c:pt>
                <c:pt idx="18">
                  <c:v>0.20530913978494575</c:v>
                </c:pt>
                <c:pt idx="19">
                  <c:v>0.16095430107526848</c:v>
                </c:pt>
                <c:pt idx="20">
                  <c:v>9.5486110750000006E-2</c:v>
                </c:pt>
                <c:pt idx="21">
                  <c:v>0.13877688167741925</c:v>
                </c:pt>
                <c:pt idx="22">
                  <c:v>0.14409722222222174</c:v>
                </c:pt>
                <c:pt idx="23">
                  <c:v>0.220430107526881</c:v>
                </c:pt>
                <c:pt idx="24">
                  <c:v>0.2214381720430105</c:v>
                </c:pt>
                <c:pt idx="25">
                  <c:v>0.20349702380952325</c:v>
                </c:pt>
                <c:pt idx="26">
                  <c:v>0.11491935483870924</c:v>
                </c:pt>
                <c:pt idx="27">
                  <c:v>7.3958333249999994E-2</c:v>
                </c:pt>
                <c:pt idx="28">
                  <c:v>1.9153225806451575E-2</c:v>
                </c:pt>
                <c:pt idx="29">
                  <c:v>3.8888889000000003E-2</c:v>
                </c:pt>
                <c:pt idx="30">
                  <c:v>0.15692204301075249</c:v>
                </c:pt>
                <c:pt idx="31">
                  <c:v>0.15961021505376274</c:v>
                </c:pt>
                <c:pt idx="32">
                  <c:v>9.6527777499999995E-2</c:v>
                </c:pt>
                <c:pt idx="33">
                  <c:v>0.12735215053763374</c:v>
                </c:pt>
                <c:pt idx="34">
                  <c:v>0.14687499999999976</c:v>
                </c:pt>
                <c:pt idx="35">
                  <c:v>0.23084677419354777</c:v>
                </c:pt>
                <c:pt idx="36">
                  <c:v>0.23891129032258027</c:v>
                </c:pt>
                <c:pt idx="37">
                  <c:v>0.15104166666666599</c:v>
                </c:pt>
                <c:pt idx="38">
                  <c:v>9.3750000250000007E-2</c:v>
                </c:pt>
                <c:pt idx="39">
                  <c:v>7.6388889000000001E-2</c:v>
                </c:pt>
                <c:pt idx="40">
                  <c:v>1.3440860215053699E-2</c:v>
                </c:pt>
                <c:pt idx="41">
                  <c:v>2.77777777777777E-2</c:v>
                </c:pt>
                <c:pt idx="42">
                  <c:v>0.14348118279569849</c:v>
                </c:pt>
                <c:pt idx="43">
                  <c:v>0.11928763440860175</c:v>
                </c:pt>
                <c:pt idx="44">
                  <c:v>6.8749999749999999E-2</c:v>
                </c:pt>
                <c:pt idx="45">
                  <c:v>0.13004032258064474</c:v>
                </c:pt>
                <c:pt idx="46">
                  <c:v>0.10798611111111076</c:v>
                </c:pt>
                <c:pt idx="47">
                  <c:v>0.17607526881720401</c:v>
                </c:pt>
                <c:pt idx="48">
                  <c:v>0.25369623655913953</c:v>
                </c:pt>
                <c:pt idx="49">
                  <c:v>0.12284482758620625</c:v>
                </c:pt>
                <c:pt idx="50">
                  <c:v>7.2580644999999999E-2</c:v>
                </c:pt>
                <c:pt idx="51">
                  <c:v>7.4652777749999996E-2</c:v>
                </c:pt>
                <c:pt idx="52">
                  <c:v>1.1760752688171975E-2</c:v>
                </c:pt>
                <c:pt idx="53">
                  <c:v>1.8055555555555498E-2</c:v>
                </c:pt>
                <c:pt idx="54">
                  <c:v>9.8790322999999999E-2</c:v>
                </c:pt>
                <c:pt idx="55">
                  <c:v>0.13575268800000001</c:v>
                </c:pt>
                <c:pt idx="56">
                  <c:v>8.4722222E-2</c:v>
                </c:pt>
                <c:pt idx="57">
                  <c:v>8.6021504999999998E-2</c:v>
                </c:pt>
                <c:pt idx="58">
                  <c:v>0.101041666666666</c:v>
                </c:pt>
                <c:pt idx="59">
                  <c:v>0.20396505376344048</c:v>
                </c:pt>
                <c:pt idx="60">
                  <c:v>0.19422043010752627</c:v>
                </c:pt>
                <c:pt idx="61">
                  <c:v>0.129464285714285</c:v>
                </c:pt>
                <c:pt idx="62">
                  <c:v>7.7956989000000004E-2</c:v>
                </c:pt>
                <c:pt idx="63">
                  <c:v>7.9166666999999996E-2</c:v>
                </c:pt>
                <c:pt idx="64">
                  <c:v>1.7473117999999999E-2</c:v>
                </c:pt>
                <c:pt idx="65">
                  <c:v>2.6041666749999998E-2</c:v>
                </c:pt>
                <c:pt idx="66">
                  <c:v>9.5094086500000008E-2</c:v>
                </c:pt>
                <c:pt idx="67">
                  <c:v>0.13911290322580624</c:v>
                </c:pt>
                <c:pt idx="68">
                  <c:v>8.7847222500000002E-2</c:v>
                </c:pt>
                <c:pt idx="69">
                  <c:v>8.8709677000000001E-2</c:v>
                </c:pt>
                <c:pt idx="70">
                  <c:v>0.10763888888888851</c:v>
                </c:pt>
                <c:pt idx="71">
                  <c:v>0.19690860215053727</c:v>
                </c:pt>
                <c:pt idx="72">
                  <c:v>0.24025537638709651</c:v>
                </c:pt>
                <c:pt idx="73">
                  <c:v>0.1249999999999995</c:v>
                </c:pt>
                <c:pt idx="74">
                  <c:v>6.5188172000000003E-2</c:v>
                </c:pt>
                <c:pt idx="75">
                  <c:v>7.0833332999999998E-2</c:v>
                </c:pt>
                <c:pt idx="76">
                  <c:v>1.8481182499999999E-2</c:v>
                </c:pt>
                <c:pt idx="77">
                  <c:v>2.1180555555555522E-2</c:v>
                </c:pt>
                <c:pt idx="78">
                  <c:v>8.9381719999999998E-2</c:v>
                </c:pt>
                <c:pt idx="79">
                  <c:v>0.1246639784946235</c:v>
                </c:pt>
                <c:pt idx="80">
                  <c:v>6.9791666500000002E-2</c:v>
                </c:pt>
                <c:pt idx="81">
                  <c:v>9.2741935750000004E-2</c:v>
                </c:pt>
                <c:pt idx="82">
                  <c:v>9.6874999749999996E-2</c:v>
                </c:pt>
                <c:pt idx="83">
                  <c:v>0.19052419354838673</c:v>
                </c:pt>
                <c:pt idx="84">
                  <c:v>0.21841397849462327</c:v>
                </c:pt>
                <c:pt idx="85">
                  <c:v>0.10230654761904724</c:v>
                </c:pt>
                <c:pt idx="86">
                  <c:v>7.5268817000000002E-2</c:v>
                </c:pt>
                <c:pt idx="87">
                  <c:v>6.5972222499999997E-2</c:v>
                </c:pt>
                <c:pt idx="88">
                  <c:v>1.4784946E-2</c:v>
                </c:pt>
                <c:pt idx="89">
                  <c:v>2.3611111000000001E-2</c:v>
                </c:pt>
                <c:pt idx="90">
                  <c:v>9.8118280000000002E-2</c:v>
                </c:pt>
                <c:pt idx="91">
                  <c:v>0.11491935483870924</c:v>
                </c:pt>
                <c:pt idx="92">
                  <c:v>8.4027777499999998E-2</c:v>
                </c:pt>
                <c:pt idx="93">
                  <c:v>9.8454301499999994E-2</c:v>
                </c:pt>
                <c:pt idx="94">
                  <c:v>0.1253472222222215</c:v>
                </c:pt>
                <c:pt idx="95">
                  <c:v>0.19455645161290275</c:v>
                </c:pt>
                <c:pt idx="96">
                  <c:v>0.25268817204301025</c:v>
                </c:pt>
                <c:pt idx="97">
                  <c:v>8.5847701499999998E-2</c:v>
                </c:pt>
                <c:pt idx="98">
                  <c:v>5.4771505465053751E-2</c:v>
                </c:pt>
                <c:pt idx="99">
                  <c:v>7.4999999999999997E-2</c:v>
                </c:pt>
                <c:pt idx="100">
                  <c:v>1.6129032258064498E-2</c:v>
                </c:pt>
                <c:pt idx="101">
                  <c:v>1.4583333333333275E-2</c:v>
                </c:pt>
                <c:pt idx="102">
                  <c:v>8.6021504999999998E-2</c:v>
                </c:pt>
                <c:pt idx="103">
                  <c:v>0.115591397849462</c:v>
                </c:pt>
                <c:pt idx="104">
                  <c:v>8.2986110749999994E-2</c:v>
                </c:pt>
                <c:pt idx="105">
                  <c:v>7.3924730999999994E-2</c:v>
                </c:pt>
                <c:pt idx="106">
                  <c:v>0.11527777777777699</c:v>
                </c:pt>
                <c:pt idx="107">
                  <c:v>0.20362903225806425</c:v>
                </c:pt>
                <c:pt idx="108">
                  <c:v>0.26377688167741925</c:v>
                </c:pt>
                <c:pt idx="109">
                  <c:v>0.118675595238095</c:v>
                </c:pt>
                <c:pt idx="110">
                  <c:v>4.2002688172042973E-2</c:v>
                </c:pt>
                <c:pt idx="111">
                  <c:v>6.0763888805555555E-2</c:v>
                </c:pt>
                <c:pt idx="112">
                  <c:v>1.041666662903225E-2</c:v>
                </c:pt>
                <c:pt idx="113">
                  <c:v>2.0833333333333301E-2</c:v>
                </c:pt>
                <c:pt idx="114">
                  <c:v>9.1061827499999998E-2</c:v>
                </c:pt>
                <c:pt idx="115">
                  <c:v>0.103494623655913</c:v>
                </c:pt>
                <c:pt idx="116">
                  <c:v>6.4236111499999998E-2</c:v>
                </c:pt>
                <c:pt idx="117">
                  <c:v>6.5860215E-2</c:v>
                </c:pt>
                <c:pt idx="118">
                  <c:v>9.3055555999999998E-2</c:v>
                </c:pt>
                <c:pt idx="119">
                  <c:v>0.20026881720430101</c:v>
                </c:pt>
                <c:pt idx="120">
                  <c:v>0.28629032258064502</c:v>
                </c:pt>
                <c:pt idx="121">
                  <c:v>0.1521577380952375</c:v>
                </c:pt>
                <c:pt idx="122">
                  <c:v>4.4354839E-2</c:v>
                </c:pt>
                <c:pt idx="123">
                  <c:v>5.6597221999999996E-2</c:v>
                </c:pt>
                <c:pt idx="124">
                  <c:v>1.1088709645161225E-2</c:v>
                </c:pt>
                <c:pt idx="125">
                  <c:v>1.7708333333333274E-2</c:v>
                </c:pt>
                <c:pt idx="126">
                  <c:v>7.6276881500000004E-2</c:v>
                </c:pt>
                <c:pt idx="127">
                  <c:v>0.10013440870967724</c:v>
                </c:pt>
                <c:pt idx="128">
                  <c:v>7.4652777749999996E-2</c:v>
                </c:pt>
                <c:pt idx="129">
                  <c:v>7.2244623499999994E-2</c:v>
                </c:pt>
                <c:pt idx="130">
                  <c:v>9.0277778000000003E-2</c:v>
                </c:pt>
                <c:pt idx="131">
                  <c:v>0.18716397849462299</c:v>
                </c:pt>
                <c:pt idx="132">
                  <c:v>0.22043010752688152</c:v>
                </c:pt>
                <c:pt idx="133">
                  <c:v>0.12723214285714249</c:v>
                </c:pt>
                <c:pt idx="134">
                  <c:v>5.0403225862903224E-2</c:v>
                </c:pt>
                <c:pt idx="135">
                  <c:v>5.7986110999999972E-2</c:v>
                </c:pt>
                <c:pt idx="136">
                  <c:v>1.4784946E-2</c:v>
                </c:pt>
                <c:pt idx="137">
                  <c:v>2.1874999999999974E-2</c:v>
                </c:pt>
                <c:pt idx="138">
                  <c:v>8.5685483499999993E-2</c:v>
                </c:pt>
                <c:pt idx="139">
                  <c:v>0.10786290322580599</c:v>
                </c:pt>
                <c:pt idx="140">
                  <c:v>6.5277777999999995E-2</c:v>
                </c:pt>
                <c:pt idx="141">
                  <c:v>8.2325268499999993E-2</c:v>
                </c:pt>
                <c:pt idx="142">
                  <c:v>9.7916666499999999E-2</c:v>
                </c:pt>
                <c:pt idx="143">
                  <c:v>0.19959677419354827</c:v>
                </c:pt>
                <c:pt idx="144">
                  <c:v>0.24395161290322526</c:v>
                </c:pt>
                <c:pt idx="145">
                  <c:v>7.9741379249999994E-2</c:v>
                </c:pt>
                <c:pt idx="146">
                  <c:v>6.08198925E-2</c:v>
                </c:pt>
                <c:pt idx="147">
                  <c:v>6.5277777999999995E-2</c:v>
                </c:pt>
                <c:pt idx="148">
                  <c:v>6.7204300000000003E-3</c:v>
                </c:pt>
                <c:pt idx="149">
                  <c:v>1.5277777777777699E-2</c:v>
                </c:pt>
                <c:pt idx="150">
                  <c:v>7.5268817000000002E-2</c:v>
                </c:pt>
                <c:pt idx="151">
                  <c:v>0.1071908602150535</c:v>
                </c:pt>
                <c:pt idx="152">
                  <c:v>6.2500000083333326E-2</c:v>
                </c:pt>
                <c:pt idx="153">
                  <c:v>8.4341397499999998E-2</c:v>
                </c:pt>
                <c:pt idx="154">
                  <c:v>9.0972222499999991E-2</c:v>
                </c:pt>
                <c:pt idx="155">
                  <c:v>0.19623655913978399</c:v>
                </c:pt>
                <c:pt idx="156">
                  <c:v>0.24798387096774124</c:v>
                </c:pt>
                <c:pt idx="157">
                  <c:v>0.132068452380952</c:v>
                </c:pt>
                <c:pt idx="158">
                  <c:v>6.8548387000000002E-2</c:v>
                </c:pt>
                <c:pt idx="159">
                  <c:v>7.0138888750000003E-2</c:v>
                </c:pt>
                <c:pt idx="160">
                  <c:v>1.20967741935483E-2</c:v>
                </c:pt>
                <c:pt idx="161">
                  <c:v>1.6666666666666601E-2</c:v>
                </c:pt>
                <c:pt idx="162">
                  <c:v>9.4086022000000005E-2</c:v>
                </c:pt>
                <c:pt idx="163">
                  <c:v>9.4086022000000005E-2</c:v>
                </c:pt>
                <c:pt idx="164">
                  <c:v>7.7430555750000005E-2</c:v>
                </c:pt>
                <c:pt idx="165">
                  <c:v>7.7620967499999999E-2</c:v>
                </c:pt>
                <c:pt idx="166">
                  <c:v>8.9583333500000001E-2</c:v>
                </c:pt>
                <c:pt idx="167">
                  <c:v>0.17977150537634373</c:v>
                </c:pt>
                <c:pt idx="168">
                  <c:v>0.20127688172042926</c:v>
                </c:pt>
                <c:pt idx="169">
                  <c:v>0.14546130952380926</c:v>
                </c:pt>
                <c:pt idx="170">
                  <c:v>5.9139785E-2</c:v>
                </c:pt>
                <c:pt idx="171">
                  <c:v>4.8263888749999997E-2</c:v>
                </c:pt>
                <c:pt idx="172">
                  <c:v>5.3763439999999999E-3</c:v>
                </c:pt>
                <c:pt idx="173">
                  <c:v>1.4930555555555475E-2</c:v>
                </c:pt>
                <c:pt idx="174">
                  <c:v>9.6438172500000002E-2</c:v>
                </c:pt>
                <c:pt idx="175">
                  <c:v>7.829301050000001E-2</c:v>
                </c:pt>
                <c:pt idx="176">
                  <c:v>3.4722222222222203E-2</c:v>
                </c:pt>
                <c:pt idx="177">
                  <c:v>6.6196236499999991E-2</c:v>
                </c:pt>
                <c:pt idx="178">
                  <c:v>9.2013889249999994E-2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9C-4E1B-A75C-5E47D86A2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766384"/>
        <c:axId val="1928772504"/>
      </c:lineChart>
      <c:catAx>
        <c:axId val="1928766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72504"/>
        <c:crosses val="autoZero"/>
        <c:auto val="1"/>
        <c:lblAlgn val="ctr"/>
        <c:lblOffset val="100"/>
        <c:noMultiLvlLbl val="0"/>
      </c:catAx>
      <c:valAx>
        <c:axId val="192877250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Capacity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76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371411697006423"/>
          <c:y val="0.1609889971640521"/>
          <c:w val="0.58113394618923353"/>
          <c:h val="3.91096064497849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Annual Capture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71584151469758"/>
          <c:y val="0.14844264628655443"/>
          <c:w val="0.88170273203638316"/>
          <c:h val="0.68871794143945952"/>
        </c:manualLayout>
      </c:layout>
      <c:lineChart>
        <c:grouping val="standard"/>
        <c:varyColors val="0"/>
        <c:ser>
          <c:idx val="1"/>
          <c:order val="0"/>
          <c:tx>
            <c:v>Actual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'Annual Summaries'!$A$27:$A$41</c:f>
              <c:numCache>
                <c:formatCode>General</c:formatCod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numCache>
            </c:numRef>
          </c:cat>
          <c:val>
            <c:numRef>
              <c:f>'Annual Summaries'!$C$27:$C$41</c:f>
              <c:numCache>
                <c:formatCode>"$"#,##0.00_);[Red]\("$"#,##0.00\)</c:formatCode>
                <c:ptCount val="15"/>
                <c:pt idx="0">
                  <c:v>212.00887968112875</c:v>
                </c:pt>
                <c:pt idx="1">
                  <c:v>215.6240491554866</c:v>
                </c:pt>
                <c:pt idx="2">
                  <c:v>206.06095868628606</c:v>
                </c:pt>
                <c:pt idx="3">
                  <c:v>230.84166082666979</c:v>
                </c:pt>
                <c:pt idx="4">
                  <c:v>250.23273306688753</c:v>
                </c:pt>
                <c:pt idx="5">
                  <c:v>233.84831660476394</c:v>
                </c:pt>
                <c:pt idx="6">
                  <c:v>243.13315897743462</c:v>
                </c:pt>
                <c:pt idx="7">
                  <c:v>269.39000768568201</c:v>
                </c:pt>
                <c:pt idx="8">
                  <c:v>262.07400540978347</c:v>
                </c:pt>
                <c:pt idx="9">
                  <c:v>318.71325102794907</c:v>
                </c:pt>
                <c:pt idx="10">
                  <c:v>334.4673652739142</c:v>
                </c:pt>
                <c:pt idx="11">
                  <c:v>377.81861503985431</c:v>
                </c:pt>
                <c:pt idx="12">
                  <c:v>385.22835810386664</c:v>
                </c:pt>
                <c:pt idx="13">
                  <c:v>374.909504992753</c:v>
                </c:pt>
                <c:pt idx="14">
                  <c:v>515.16142664767563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4C7-4BFF-809E-AF9C5BF41072}"/>
            </c:ext>
          </c:extLst>
        </c:ser>
        <c:ser>
          <c:idx val="2"/>
          <c:order val="1"/>
          <c:tx>
            <c:v>Ideal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'Annual Summaries'!$A$27:$A$41</c:f>
              <c:numCache>
                <c:formatCode>General</c:formatCod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numCache>
            </c:numRef>
          </c:cat>
          <c:val>
            <c:numRef>
              <c:f>'Annual Summaries'!$L$27:$L$41</c:f>
              <c:numCache>
                <c:formatCode>"$"#,##0.00_);[Red]\("$"#,##0.00\)</c:formatCode>
                <c:ptCount val="15"/>
                <c:pt idx="0">
                  <c:v>119.33009538149348</c:v>
                </c:pt>
                <c:pt idx="1">
                  <c:v>124.48464771730508</c:v>
                </c:pt>
                <c:pt idx="2">
                  <c:v>123.45125757464535</c:v>
                </c:pt>
                <c:pt idx="3">
                  <c:v>125.25386204001995</c:v>
                </c:pt>
                <c:pt idx="4">
                  <c:v>130.24329437663081</c:v>
                </c:pt>
                <c:pt idx="5">
                  <c:v>125.22912454278551</c:v>
                </c:pt>
                <c:pt idx="6">
                  <c:v>129.11471938428315</c:v>
                </c:pt>
                <c:pt idx="7">
                  <c:v>135.29524632224513</c:v>
                </c:pt>
                <c:pt idx="8">
                  <c:v>142.17473812589873</c:v>
                </c:pt>
                <c:pt idx="9">
                  <c:v>154.19457385607359</c:v>
                </c:pt>
                <c:pt idx="10">
                  <c:v>164.46598278446376</c:v>
                </c:pt>
                <c:pt idx="11">
                  <c:v>179.5695757693353</c:v>
                </c:pt>
                <c:pt idx="12">
                  <c:v>189.9327000878954</c:v>
                </c:pt>
                <c:pt idx="13">
                  <c:v>187.27080546403116</c:v>
                </c:pt>
                <c:pt idx="14">
                  <c:v>252.00068021779754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4C7-4BFF-809E-AF9C5BF41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213984"/>
        <c:axId val="1261215784"/>
      </c:lineChart>
      <c:catAx>
        <c:axId val="126121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15784"/>
        <c:crosses val="autoZero"/>
        <c:auto val="1"/>
        <c:lblAlgn val="ctr"/>
        <c:lblOffset val="100"/>
        <c:noMultiLvlLbl val="0"/>
      </c:catAx>
      <c:valAx>
        <c:axId val="126121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Annual Capacity</a:t>
            </a:r>
            <a:r>
              <a:rPr lang="en-US" baseline="0"/>
              <a:t> Factor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71584151469758"/>
          <c:y val="0.14844264628655443"/>
          <c:w val="0.88170273203638316"/>
          <c:h val="0.68871794143945952"/>
        </c:manualLayout>
      </c:layout>
      <c:lineChart>
        <c:grouping val="standard"/>
        <c:varyColors val="0"/>
        <c:ser>
          <c:idx val="1"/>
          <c:order val="0"/>
          <c:tx>
            <c:v>Actual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'Annual Summaries'!$A$27:$A$41</c:f>
              <c:numCache>
                <c:formatCode>General</c:formatCod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numCache>
            </c:numRef>
          </c:cat>
          <c:val>
            <c:numRef>
              <c:f>'Annual Summaries'!$C$65:$C$79</c:f>
              <c:numCache>
                <c:formatCode>0.0%</c:formatCode>
                <c:ptCount val="15"/>
                <c:pt idx="0">
                  <c:v>0.18042726228402917</c:v>
                </c:pt>
                <c:pt idx="1">
                  <c:v>0.10773329482132166</c:v>
                </c:pt>
                <c:pt idx="2">
                  <c:v>0.10275710984858737</c:v>
                </c:pt>
                <c:pt idx="3">
                  <c:v>8.8107905522593261E-2</c:v>
                </c:pt>
                <c:pt idx="4">
                  <c:v>8.1980299648323041E-2</c:v>
                </c:pt>
                <c:pt idx="5">
                  <c:v>8.2435942544888008E-2</c:v>
                </c:pt>
                <c:pt idx="6">
                  <c:v>7.9317876313171914E-2</c:v>
                </c:pt>
                <c:pt idx="7">
                  <c:v>7.8896782705324964E-2</c:v>
                </c:pt>
                <c:pt idx="8">
                  <c:v>7.5191957087586941E-2</c:v>
                </c:pt>
                <c:pt idx="9">
                  <c:v>7.6134339253328021E-2</c:v>
                </c:pt>
                <c:pt idx="10">
                  <c:v>7.6375554651390898E-2</c:v>
                </c:pt>
                <c:pt idx="11">
                  <c:v>7.1198689961170722E-2</c:v>
                </c:pt>
                <c:pt idx="12">
                  <c:v>6.7458570170250809E-2</c:v>
                </c:pt>
                <c:pt idx="13">
                  <c:v>7.4400628334357288E-2</c:v>
                </c:pt>
                <c:pt idx="14">
                  <c:v>5.7968364514592814E-2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89A-412B-A2AC-B399285FF6C4}"/>
            </c:ext>
          </c:extLst>
        </c:ser>
        <c:ser>
          <c:idx val="2"/>
          <c:order val="1"/>
          <c:tx>
            <c:v>Ideal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'Annual Summaries'!$A$27:$A$41</c:f>
              <c:numCache>
                <c:formatCode>General</c:formatCod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numCache>
            </c:numRef>
          </c:cat>
          <c:val>
            <c:numRef>
              <c:f>'Annual Summaries'!$L$65:$L$79</c:f>
              <c:numCache>
                <c:formatCode>0.0%</c:formatCode>
                <c:ptCount val="15"/>
                <c:pt idx="0">
                  <c:v>0.42943284462159559</c:v>
                </c:pt>
                <c:pt idx="1">
                  <c:v>0.25510952700972817</c:v>
                </c:pt>
                <c:pt idx="2">
                  <c:v>0.25879816308243686</c:v>
                </c:pt>
                <c:pt idx="3">
                  <c:v>0.24357492212834911</c:v>
                </c:pt>
                <c:pt idx="4">
                  <c:v>0.24416088606682274</c:v>
                </c:pt>
                <c:pt idx="5">
                  <c:v>0.25222934267793096</c:v>
                </c:pt>
                <c:pt idx="6">
                  <c:v>0.22553936785287554</c:v>
                </c:pt>
                <c:pt idx="7">
                  <c:v>0.23411191649598875</c:v>
                </c:pt>
                <c:pt idx="8">
                  <c:v>0.22957240297861778</c:v>
                </c:pt>
                <c:pt idx="9">
                  <c:v>0.22589939089435018</c:v>
                </c:pt>
                <c:pt idx="10">
                  <c:v>0.23041981353473251</c:v>
                </c:pt>
                <c:pt idx="11">
                  <c:v>0.21997034476873151</c:v>
                </c:pt>
                <c:pt idx="12">
                  <c:v>0.20087513646850375</c:v>
                </c:pt>
                <c:pt idx="13">
                  <c:v>0.21513216845878097</c:v>
                </c:pt>
                <c:pt idx="14">
                  <c:v>0.14752304147465412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89A-412B-A2AC-B399285F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213984"/>
        <c:axId val="1261215784"/>
      </c:lineChart>
      <c:catAx>
        <c:axId val="126121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15784"/>
        <c:crosses val="autoZero"/>
        <c:auto val="1"/>
        <c:lblAlgn val="ctr"/>
        <c:lblOffset val="100"/>
        <c:noMultiLvlLbl val="0"/>
      </c:catAx>
      <c:valAx>
        <c:axId val="126121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</a:t>
                </a:r>
                <a:r>
                  <a:rPr lang="en-US" baseline="0"/>
                  <a:t> FActor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Annual Capture</a:t>
            </a:r>
            <a:r>
              <a:rPr lang="en-US" baseline="0"/>
              <a:t> Price Multple to All-Hour Average Spot Price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71584151469758"/>
          <c:y val="0.14844264628655443"/>
          <c:w val="0.88170273203638316"/>
          <c:h val="0.68871794143945952"/>
        </c:manualLayout>
      </c:layout>
      <c:lineChart>
        <c:grouping val="standard"/>
        <c:varyColors val="0"/>
        <c:ser>
          <c:idx val="1"/>
          <c:order val="0"/>
          <c:tx>
            <c:v>Actual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'Annual Summaries'!$A$27:$A$41</c:f>
              <c:numCache>
                <c:formatCode>General</c:formatCod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numCache>
            </c:numRef>
          </c:cat>
          <c:val>
            <c:numRef>
              <c:f>'Annual Summaries'!$C$84:$C$98</c:f>
              <c:numCache>
                <c:formatCode>0.0</c:formatCode>
                <c:ptCount val="15"/>
                <c:pt idx="0">
                  <c:v>3.3480345929210107</c:v>
                </c:pt>
                <c:pt idx="1">
                  <c:v>4.5077964564167745</c:v>
                </c:pt>
                <c:pt idx="2">
                  <c:v>4.1860172842894103</c:v>
                </c:pt>
                <c:pt idx="3">
                  <c:v>4.6221687899427657</c:v>
                </c:pt>
                <c:pt idx="4">
                  <c:v>5.0785474273010998</c:v>
                </c:pt>
                <c:pt idx="5">
                  <c:v>4.4809493959298354</c:v>
                </c:pt>
                <c:pt idx="6">
                  <c:v>4.3989170325914513</c:v>
                </c:pt>
                <c:pt idx="7">
                  <c:v>4.758420985518252</c:v>
                </c:pt>
                <c:pt idx="8">
                  <c:v>4.443470543164362</c:v>
                </c:pt>
                <c:pt idx="9">
                  <c:v>4.8734174070218153</c:v>
                </c:pt>
                <c:pt idx="10">
                  <c:v>4.7215889990189917</c:v>
                </c:pt>
                <c:pt idx="11">
                  <c:v>5.0010862747217271</c:v>
                </c:pt>
                <c:pt idx="12">
                  <c:v>5.1470431606294635</c:v>
                </c:pt>
                <c:pt idx="13">
                  <c:v>5.0086264949741945</c:v>
                </c:pt>
                <c:pt idx="14">
                  <c:v>6.6211342331840308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CC7-43DF-A952-0512D1520766}"/>
            </c:ext>
          </c:extLst>
        </c:ser>
        <c:ser>
          <c:idx val="2"/>
          <c:order val="1"/>
          <c:tx>
            <c:v>Ideal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'Annual Summaries'!$A$27:$A$41</c:f>
              <c:numCache>
                <c:formatCode>General</c:formatCod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numCache>
            </c:numRef>
          </c:cat>
          <c:val>
            <c:numRef>
              <c:f>'Annual Summaries'!$L$84:$L$98</c:f>
              <c:numCache>
                <c:formatCode>0.0</c:formatCode>
                <c:ptCount val="15"/>
                <c:pt idx="0">
                  <c:v>1.8761086704638976</c:v>
                </c:pt>
                <c:pt idx="1">
                  <c:v>2.5819497005007728</c:v>
                </c:pt>
                <c:pt idx="2">
                  <c:v>2.4855078625681246</c:v>
                </c:pt>
                <c:pt idx="3">
                  <c:v>2.4924525276370439</c:v>
                </c:pt>
                <c:pt idx="4">
                  <c:v>2.5145633675770562</c:v>
                </c:pt>
                <c:pt idx="5">
                  <c:v>2.4158137027853375</c:v>
                </c:pt>
                <c:pt idx="6">
                  <c:v>2.3983946465821431</c:v>
                </c:pt>
                <c:pt idx="7">
                  <c:v>2.3581604051942304</c:v>
                </c:pt>
                <c:pt idx="8">
                  <c:v>2.3543837091882547</c:v>
                </c:pt>
                <c:pt idx="9">
                  <c:v>2.4608861512017319</c:v>
                </c:pt>
                <c:pt idx="10">
                  <c:v>2.3480721201437049</c:v>
                </c:pt>
                <c:pt idx="11">
                  <c:v>2.5407895331422372</c:v>
                </c:pt>
                <c:pt idx="12">
                  <c:v>2.6555545981810975</c:v>
                </c:pt>
                <c:pt idx="13">
                  <c:v>2.443583839643686</c:v>
                </c:pt>
                <c:pt idx="14">
                  <c:v>3.4676533340001305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CC7-43DF-A952-0512D1520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213984"/>
        <c:axId val="1261215784"/>
      </c:lineChart>
      <c:catAx>
        <c:axId val="126121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15784"/>
        <c:crosses val="autoZero"/>
        <c:auto val="1"/>
        <c:lblAlgn val="ctr"/>
        <c:lblOffset val="100"/>
        <c:noMultiLvlLbl val="0"/>
      </c:catAx>
      <c:valAx>
        <c:axId val="126121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CApacity</a:t>
                </a:r>
                <a:r>
                  <a:rPr lang="en-US" baseline="0"/>
                  <a:t> FActor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Annual Capture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71584151469758"/>
          <c:y val="0.14844264628655443"/>
          <c:w val="0.88170273203638316"/>
          <c:h val="0.68871794143945952"/>
        </c:manualLayout>
      </c:layout>
      <c:lineChart>
        <c:grouping val="standard"/>
        <c:varyColors val="0"/>
        <c:ser>
          <c:idx val="1"/>
          <c:order val="0"/>
          <c:tx>
            <c:v>Actual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'Annual Summaries'!$A$7:$A$21</c:f>
              <c:numCache>
                <c:formatCode>General</c:formatCod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numCache>
            </c:numRef>
          </c:cat>
          <c:val>
            <c:numRef>
              <c:f>'Annual Summaries'!$C$7:$C$21</c:f>
              <c:numCache>
                <c:formatCode>"$"#,##0.00_);[Red]\("$"#,##0.00\)</c:formatCode>
                <c:ptCount val="15"/>
                <c:pt idx="0">
                  <c:v>66.518964518832533</c:v>
                </c:pt>
                <c:pt idx="1">
                  <c:v>50.674738665923279</c:v>
                </c:pt>
                <c:pt idx="2">
                  <c:v>51.456442442933678</c:v>
                </c:pt>
                <c:pt idx="3">
                  <c:v>52.245316793491597</c:v>
                </c:pt>
                <c:pt idx="4">
                  <c:v>54.58635879296115</c:v>
                </c:pt>
                <c:pt idx="5">
                  <c:v>56.705531917975478</c:v>
                </c:pt>
                <c:pt idx="6">
                  <c:v>56.343844671342971</c:v>
                </c:pt>
                <c:pt idx="7">
                  <c:v>59.691760028641781</c:v>
                </c:pt>
                <c:pt idx="8">
                  <c:v>61.409324962406657</c:v>
                </c:pt>
                <c:pt idx="9">
                  <c:v>65.606551851116762</c:v>
                </c:pt>
                <c:pt idx="10">
                  <c:v>69.865102138554704</c:v>
                </c:pt>
                <c:pt idx="11">
                  <c:v>70.807224229017237</c:v>
                </c:pt>
                <c:pt idx="12">
                  <c:v>72.419459802799622</c:v>
                </c:pt>
                <c:pt idx="13">
                  <c:v>75.6973257713815</c:v>
                </c:pt>
                <c:pt idx="14">
                  <c:v>75.238735668777025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89-44A2-99A8-612B92908032}"/>
            </c:ext>
          </c:extLst>
        </c:ser>
        <c:ser>
          <c:idx val="2"/>
          <c:order val="1"/>
          <c:tx>
            <c:v>Ideal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'Annual Summaries'!$A$7:$A$21</c:f>
              <c:numCache>
                <c:formatCode>General</c:formatCode>
                <c:ptCount val="15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  <c:pt idx="9">
                  <c:v>2033</c:v>
                </c:pt>
                <c:pt idx="10">
                  <c:v>2034</c:v>
                </c:pt>
                <c:pt idx="11">
                  <c:v>2035</c:v>
                </c:pt>
                <c:pt idx="12">
                  <c:v>2036</c:v>
                </c:pt>
                <c:pt idx="13">
                  <c:v>2037</c:v>
                </c:pt>
                <c:pt idx="14">
                  <c:v>2038</c:v>
                </c:pt>
              </c:numCache>
            </c:numRef>
          </c:cat>
          <c:val>
            <c:numRef>
              <c:f>'Annual Summaries'!$L$7:$L$21</c:f>
              <c:numCache>
                <c:formatCode>"$"#,##0.00_);[Red]\("$"#,##0.00\)</c:formatCode>
                <c:ptCount val="15"/>
                <c:pt idx="0">
                  <c:v>66.518964518832533</c:v>
                </c:pt>
                <c:pt idx="1">
                  <c:v>50.674738665941206</c:v>
                </c:pt>
                <c:pt idx="2">
                  <c:v>51.456442442982961</c:v>
                </c:pt>
                <c:pt idx="3">
                  <c:v>52.245316793608083</c:v>
                </c:pt>
                <c:pt idx="4">
                  <c:v>54.586358793077636</c:v>
                </c:pt>
                <c:pt idx="5">
                  <c:v>56.705531918042681</c:v>
                </c:pt>
                <c:pt idx="6">
                  <c:v>56.343844671392254</c:v>
                </c:pt>
                <c:pt idx="7">
                  <c:v>59.691760028641781</c:v>
                </c:pt>
                <c:pt idx="8">
                  <c:v>61.409324962406657</c:v>
                </c:pt>
                <c:pt idx="9">
                  <c:v>65.606551851318358</c:v>
                </c:pt>
                <c:pt idx="10">
                  <c:v>69.865102138536784</c:v>
                </c:pt>
                <c:pt idx="11">
                  <c:v>70.807224229017237</c:v>
                </c:pt>
                <c:pt idx="12">
                  <c:v>72.419459802944488</c:v>
                </c:pt>
                <c:pt idx="13">
                  <c:v>75.697325771515906</c:v>
                </c:pt>
                <c:pt idx="14">
                  <c:v>75.238735668900858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089-44A2-99A8-612B92908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1213984"/>
        <c:axId val="1261215784"/>
      </c:lineChart>
      <c:catAx>
        <c:axId val="1261213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15784"/>
        <c:crosses val="autoZero"/>
        <c:auto val="1"/>
        <c:lblAlgn val="ctr"/>
        <c:lblOffset val="100"/>
        <c:noMultiLvlLbl val="0"/>
      </c:catAx>
      <c:valAx>
        <c:axId val="1261215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21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318859</xdr:colOff>
      <xdr:row>17</xdr:row>
      <xdr:rowOff>103866</xdr:rowOff>
    </xdr:from>
    <xdr:to>
      <xdr:col>29</xdr:col>
      <xdr:colOff>102507</xdr:colOff>
      <xdr:row>64</xdr:row>
      <xdr:rowOff>23131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BB9A5-24AD-49A7-86C8-CE8ED9897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421822</xdr:colOff>
      <xdr:row>65</xdr:row>
      <xdr:rowOff>92075</xdr:rowOff>
    </xdr:from>
    <xdr:to>
      <xdr:col>29</xdr:col>
      <xdr:colOff>192770</xdr:colOff>
      <xdr:row>112</xdr:row>
      <xdr:rowOff>4990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AA9D0E-197D-4DF6-88F8-567CF665F8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586184</xdr:colOff>
      <xdr:row>22</xdr:row>
      <xdr:rowOff>20637</xdr:rowOff>
    </xdr:from>
    <xdr:to>
      <xdr:col>31</xdr:col>
      <xdr:colOff>443706</xdr:colOff>
      <xdr:row>41</xdr:row>
      <xdr:rowOff>65882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3041B-FC7A-458E-9C28-D38117FA82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571500</xdr:colOff>
      <xdr:row>62</xdr:row>
      <xdr:rowOff>107156</xdr:rowOff>
    </xdr:from>
    <xdr:to>
      <xdr:col>31</xdr:col>
      <xdr:colOff>429022</xdr:colOff>
      <xdr:row>79</xdr:row>
      <xdr:rowOff>45246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BCED1-7A4C-42AB-9770-CF505EA3D2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11907</xdr:colOff>
      <xdr:row>80</xdr:row>
      <xdr:rowOff>280193</xdr:rowOff>
    </xdr:from>
    <xdr:to>
      <xdr:col>31</xdr:col>
      <xdr:colOff>476648</xdr:colOff>
      <xdr:row>98</xdr:row>
      <xdr:rowOff>50799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F4FE2E-98BA-41D5-8AE9-6FA494FAB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2</xdr:row>
      <xdr:rowOff>0</xdr:rowOff>
    </xdr:from>
    <xdr:to>
      <xdr:col>31</xdr:col>
      <xdr:colOff>467916</xdr:colOff>
      <xdr:row>21</xdr:row>
      <xdr:rowOff>45245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50ED80-2AA1-4443-86D3-141C5FA9D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enbridge-my.sharepoint.com/personal/kaczanor_enbridge_com/Documents/Desktop/AB_Peaker_Simulation_Data%2020241106.xlsx" TargetMode="External"/><Relationship Id="rId1" Type="http://schemas.openxmlformats.org/officeDocument/2006/relationships/externalLinkPath" Target="/personal/kaczanor_enbridge_com/Documents/Desktop/AB_Peaker_Simulation_Data%20202411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 CF by Type"/>
      <sheetName val="Tech_Starts_by_Year"/>
      <sheetName val="Tech_StartsperMW_by_Year"/>
      <sheetName val="Assumptions"/>
      <sheetName val="Generator Model Assumptions"/>
      <sheetName val="LCOE CF% and Stacked"/>
      <sheetName val="annual_stats_all_years_gas_fire"/>
      <sheetName val="annual_stats_ideal_all_yrs_hist"/>
      <sheetName val="hist hourly"/>
      <sheetName val="hist hourly2"/>
      <sheetName val="Forecast Data&gt;&gt;&gt;&gt;&gt;&gt;"/>
      <sheetName val="EDC Hourly"/>
      <sheetName val="Monthly Py Frcst 2"/>
      <sheetName val="Monthly Capture Prices and CF%"/>
      <sheetName val="Annual Summari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E7A28-898B-4F9E-A2B0-342D5DDFAFFD}">
  <sheetPr>
    <tabColor rgb="FFFF0000"/>
  </sheetPr>
  <dimension ref="A1"/>
  <sheetViews>
    <sheetView workbookViewId="0">
      <selection activeCell="M8" sqref="M8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15DF-7F98-4C95-8794-A5A8D25F2C7D}">
  <sheetPr>
    <tabColor rgb="FFFF0000"/>
  </sheetPr>
  <dimension ref="A1:BE1000"/>
  <sheetViews>
    <sheetView tabSelected="1" zoomScale="70" zoomScaleNormal="70" workbookViewId="0">
      <selection activeCell="H22" sqref="H22"/>
    </sheetView>
  </sheetViews>
  <sheetFormatPr defaultRowHeight="14.5" x14ac:dyDescent="0.35"/>
  <cols>
    <col min="1" max="1" width="15.54296875" customWidth="1"/>
    <col min="3" max="3" width="11.453125" bestFit="1" customWidth="1"/>
    <col min="4" max="4" width="11" bestFit="1" customWidth="1"/>
    <col min="5" max="7" width="11.453125" bestFit="1" customWidth="1"/>
    <col min="8" max="16" width="13.08984375" bestFit="1" customWidth="1"/>
    <col min="17" max="57" width="14.26953125" bestFit="1" customWidth="1"/>
  </cols>
  <sheetData>
    <row r="1" spans="1:57" s="1" customFormat="1" ht="33.5" x14ac:dyDescent="0.75">
      <c r="A1" s="1" t="s">
        <v>236</v>
      </c>
    </row>
    <row r="2" spans="1:57" ht="26" x14ac:dyDescent="0.6">
      <c r="A2" s="2" t="s">
        <v>237</v>
      </c>
      <c r="B2" s="2"/>
    </row>
    <row r="4" spans="1:57" x14ac:dyDescent="0.35">
      <c r="A4" s="3" t="s">
        <v>1</v>
      </c>
      <c r="B4" s="3"/>
      <c r="C4" s="4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  <c r="AV4" s="3" t="s">
        <v>47</v>
      </c>
      <c r="AW4" s="3" t="s">
        <v>48</v>
      </c>
      <c r="AX4" s="3" t="s">
        <v>49</v>
      </c>
      <c r="AY4" s="3" t="s">
        <v>50</v>
      </c>
      <c r="AZ4" s="3" t="s">
        <v>51</v>
      </c>
      <c r="BA4" s="3" t="s">
        <v>52</v>
      </c>
      <c r="BB4" s="3" t="s">
        <v>53</v>
      </c>
      <c r="BC4" s="3" t="s">
        <v>54</v>
      </c>
      <c r="BD4" s="3" t="s">
        <v>55</v>
      </c>
      <c r="BE4" s="3" t="s">
        <v>56</v>
      </c>
    </row>
    <row r="5" spans="1:57" x14ac:dyDescent="0.35">
      <c r="A5" s="3"/>
      <c r="B5" s="3"/>
      <c r="C5" s="6"/>
      <c r="D5" s="7"/>
      <c r="E5" s="7"/>
      <c r="F5" s="7"/>
      <c r="G5" s="7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</row>
    <row r="6" spans="1:57" x14ac:dyDescent="0.35">
      <c r="A6" s="8">
        <v>2024</v>
      </c>
      <c r="B6" s="3"/>
      <c r="C6" s="6">
        <f>PERCENTILE($H6:$BE6, 0.5)</f>
        <v>66.518964518832533</v>
      </c>
      <c r="D6" s="7">
        <f>PERCENTILE($H6:$BE6, 0.1)</f>
        <v>63.5870342992716</v>
      </c>
      <c r="E6" s="7">
        <f>PERCENTILE($H6:$BE6, 0.25)</f>
        <v>64.482268720968136</v>
      </c>
      <c r="F6" s="7">
        <f>PERCENTILE($H6:$BE6, 0.75)</f>
        <v>70.37334362595918</v>
      </c>
      <c r="G6" s="7">
        <f>PERCENTILE($H6:$BE6, 0.9)</f>
        <v>72.274607511179013</v>
      </c>
      <c r="H6" s="9">
        <f>AVERAGEIFS(H$22:H$201,$B$22:$B$201,$A6)</f>
        <v>69.200916113067905</v>
      </c>
      <c r="I6" s="9">
        <f t="shared" ref="I6:X20" si="0">AVERAGEIFS(I$22:I$201,$B$22:$B$201,$A6)</f>
        <v>64.434159168623452</v>
      </c>
      <c r="J6" s="9">
        <f t="shared" si="0"/>
        <v>66.086760310863596</v>
      </c>
      <c r="K6" s="9">
        <f t="shared" si="0"/>
        <v>71.867149685349844</v>
      </c>
      <c r="L6" s="9">
        <f t="shared" si="0"/>
        <v>68.592581062291302</v>
      </c>
      <c r="M6" s="9">
        <f t="shared" si="0"/>
        <v>73.76435913875487</v>
      </c>
      <c r="N6" s="9">
        <f t="shared" si="0"/>
        <v>64.60894527226742</v>
      </c>
      <c r="O6" s="9">
        <f t="shared" si="0"/>
        <v>67.054552799149135</v>
      </c>
      <c r="P6" s="9">
        <f t="shared" si="0"/>
        <v>65.519443368145559</v>
      </c>
      <c r="Q6" s="9">
        <f t="shared" si="0"/>
        <v>72.757097228291897</v>
      </c>
      <c r="R6" s="9">
        <f t="shared" si="0"/>
        <v>74.564534915337887</v>
      </c>
      <c r="S6" s="9">
        <f t="shared" si="0"/>
        <v>68.172856151897037</v>
      </c>
      <c r="T6" s="9">
        <f t="shared" si="0"/>
        <v>68.346997019579234</v>
      </c>
      <c r="U6" s="9">
        <f t="shared" si="0"/>
        <v>64.170916822446628</v>
      </c>
      <c r="V6" s="9">
        <f t="shared" si="0"/>
        <v>70.608872281126438</v>
      </c>
      <c r="W6" s="9">
        <f t="shared" si="0"/>
        <v>71.77828797673277</v>
      </c>
      <c r="X6" s="9">
        <f t="shared" si="0"/>
        <v>67.369445720296099</v>
      </c>
      <c r="Y6" s="9">
        <f t="shared" ref="Y6:AN20" si="1">AVERAGEIFS(Y$22:Y$201,$B$22:$B$201,$A6)</f>
        <v>71.224749894429891</v>
      </c>
      <c r="Z6" s="9">
        <f t="shared" si="1"/>
        <v>63.09990509876085</v>
      </c>
      <c r="AA6" s="9">
        <f t="shared" si="1"/>
        <v>61.152403568265022</v>
      </c>
      <c r="AB6" s="9">
        <f t="shared" si="1"/>
        <v>65.908043390546979</v>
      </c>
      <c r="AC6" s="9">
        <f t="shared" si="1"/>
        <v>68.042773751723814</v>
      </c>
      <c r="AD6" s="9">
        <f t="shared" si="1"/>
        <v>63.705640202076246</v>
      </c>
      <c r="AE6" s="9">
        <f t="shared" si="1"/>
        <v>69.329560340965145</v>
      </c>
      <c r="AF6" s="9">
        <f t="shared" si="1"/>
        <v>63.896743398014138</v>
      </c>
      <c r="AG6" s="9">
        <f t="shared" si="1"/>
        <v>62.642397071849253</v>
      </c>
      <c r="AH6" s="9">
        <f t="shared" si="1"/>
        <v>67.752895615756074</v>
      </c>
      <c r="AI6" s="9">
        <f t="shared" si="1"/>
        <v>65.212590694907803</v>
      </c>
      <c r="AJ6" s="9">
        <f t="shared" si="1"/>
        <v>65.444009713724995</v>
      </c>
      <c r="AK6" s="9">
        <f t="shared" si="1"/>
        <v>63.83978674478832</v>
      </c>
      <c r="AL6" s="9">
        <f t="shared" si="1"/>
        <v>61.808431980750093</v>
      </c>
      <c r="AM6" s="9">
        <f t="shared" si="1"/>
        <v>65.788845959244696</v>
      </c>
      <c r="AN6" s="9">
        <f t="shared" si="1"/>
        <v>65.91681093833671</v>
      </c>
      <c r="AO6" s="9">
        <f t="shared" ref="AO6:BD20" si="2">AVERAGEIFS(AO$22:AO$201,$B$22:$B$201,$A6)</f>
        <v>71.513313290487261</v>
      </c>
      <c r="AP6" s="9">
        <f t="shared" si="2"/>
        <v>64.44004320386837</v>
      </c>
      <c r="AQ6" s="9">
        <f t="shared" si="2"/>
        <v>60.811207518751878</v>
      </c>
      <c r="AR6" s="9">
        <f t="shared" si="2"/>
        <v>65.315833153091788</v>
      </c>
      <c r="AS6" s="9">
        <f t="shared" si="2"/>
        <v>69.666757660457392</v>
      </c>
      <c r="AT6" s="9">
        <f t="shared" si="2"/>
        <v>63.64115976599502</v>
      </c>
      <c r="AU6" s="9">
        <f t="shared" si="2"/>
        <v>72.886913275552971</v>
      </c>
      <c r="AV6" s="9">
        <f t="shared" si="2"/>
        <v>72.220997542610917</v>
      </c>
      <c r="AW6" s="9">
        <f t="shared" si="2"/>
        <v>71.449358280131818</v>
      </c>
      <c r="AX6" s="9">
        <f t="shared" si="2"/>
        <v>66.232111789591201</v>
      </c>
      <c r="AY6" s="9">
        <f t="shared" si="2"/>
        <v>71.324675820355822</v>
      </c>
      <c r="AZ6" s="9">
        <f t="shared" si="2"/>
        <v>65.070140612769222</v>
      </c>
      <c r="BA6" s="9">
        <f t="shared" si="2"/>
        <v>63.768901440128836</v>
      </c>
      <c r="BB6" s="9">
        <f t="shared" si="2"/>
        <v>73.655207368907199</v>
      </c>
      <c r="BC6" s="9">
        <f t="shared" si="2"/>
        <v>65.828291374489638</v>
      </c>
      <c r="BD6" s="9">
        <f t="shared" si="2"/>
        <v>66.805817248073865</v>
      </c>
      <c r="BE6" s="9">
        <f t="shared" ref="BE6:BE20" si="3">AVERAGEIFS(BE$22:BE$201,$B$22:$B$201,$A6)</f>
        <v>69.546989739113286</v>
      </c>
    </row>
    <row r="7" spans="1:57" x14ac:dyDescent="0.35">
      <c r="A7" s="8">
        <f>A6+1</f>
        <v>2025</v>
      </c>
      <c r="B7" s="3"/>
      <c r="C7" s="6">
        <f t="shared" ref="C7:C20" si="4">PERCENTILE($H7:$BE7, 0.5)</f>
        <v>50.674738665923279</v>
      </c>
      <c r="D7" s="7">
        <f t="shared" ref="D7:D70" si="5">PERCENTILE($H7:$BE7, 0.1)</f>
        <v>43.881384500938644</v>
      </c>
      <c r="E7" s="7">
        <f t="shared" ref="E7:E70" si="6">PERCENTILE($H7:$BE7, 0.25)</f>
        <v>46.376503946252519</v>
      </c>
      <c r="F7" s="7">
        <f t="shared" ref="F7:F70" si="7">PERCENTILE($H7:$BE7, 0.75)</f>
        <v>55.905150496116271</v>
      </c>
      <c r="G7" s="7">
        <f t="shared" ref="G7:G70" si="8">PERCENTILE($H7:$BE7, 0.9)</f>
        <v>60.767837812819955</v>
      </c>
      <c r="H7" s="9">
        <f t="shared" ref="H7:H20" si="9">AVERAGEIFS(H$22:H$201,$B$22:$B$201,$A7)</f>
        <v>48.976774263253482</v>
      </c>
      <c r="I7" s="9">
        <f t="shared" si="0"/>
        <v>55.42482868697428</v>
      </c>
      <c r="J7" s="9">
        <f t="shared" si="0"/>
        <v>46.371581378541521</v>
      </c>
      <c r="K7" s="9">
        <f t="shared" si="0"/>
        <v>52.323808648853856</v>
      </c>
      <c r="L7" s="9">
        <f t="shared" si="0"/>
        <v>47.088582101254424</v>
      </c>
      <c r="M7" s="9">
        <f t="shared" si="0"/>
        <v>45.984129741636757</v>
      </c>
      <c r="N7" s="9">
        <f t="shared" si="0"/>
        <v>39.740413453127623</v>
      </c>
      <c r="O7" s="9">
        <f t="shared" si="0"/>
        <v>55.364372322495235</v>
      </c>
      <c r="P7" s="9">
        <f t="shared" si="0"/>
        <v>48.36969806067583</v>
      </c>
      <c r="Q7" s="9">
        <f t="shared" si="0"/>
        <v>44.167209472341646</v>
      </c>
      <c r="R7" s="9">
        <f t="shared" si="0"/>
        <v>47.656518459946597</v>
      </c>
      <c r="S7" s="9">
        <f t="shared" si="0"/>
        <v>60.744558238393857</v>
      </c>
      <c r="T7" s="9">
        <f t="shared" si="0"/>
        <v>48.053588621671743</v>
      </c>
      <c r="U7" s="9">
        <f t="shared" si="0"/>
        <v>52.232866732938611</v>
      </c>
      <c r="V7" s="9">
        <f t="shared" si="0"/>
        <v>54.28593073663162</v>
      </c>
      <c r="W7" s="9">
        <f t="shared" si="0"/>
        <v>62.498345173998509</v>
      </c>
      <c r="X7" s="9">
        <f t="shared" si="0"/>
        <v>62.47938998229214</v>
      </c>
      <c r="Y7" s="9">
        <f t="shared" si="1"/>
        <v>59.451866164767829</v>
      </c>
      <c r="Z7" s="9">
        <f t="shared" si="1"/>
        <v>48.608313998592301</v>
      </c>
      <c r="AA7" s="9">
        <f t="shared" si="1"/>
        <v>44.274499426629937</v>
      </c>
      <c r="AB7" s="9">
        <f t="shared" si="1"/>
        <v>56.065257765830268</v>
      </c>
      <c r="AC7" s="9">
        <f t="shared" si="1"/>
        <v>45.047062454995256</v>
      </c>
      <c r="AD7" s="9">
        <f t="shared" si="1"/>
        <v>43.91566360550474</v>
      </c>
      <c r="AE7" s="9">
        <f t="shared" si="1"/>
        <v>60.977353982654854</v>
      </c>
      <c r="AF7" s="9">
        <f t="shared" si="1"/>
        <v>63.556152031063256</v>
      </c>
      <c r="AG7" s="9">
        <f t="shared" si="1"/>
        <v>53.218913005098869</v>
      </c>
      <c r="AH7" s="9">
        <f t="shared" si="1"/>
        <v>46.391271649385509</v>
      </c>
      <c r="AI7" s="9">
        <f t="shared" si="1"/>
        <v>45.304440174837801</v>
      </c>
      <c r="AJ7" s="9">
        <f t="shared" si="1"/>
        <v>46.087998840322541</v>
      </c>
      <c r="AK7" s="9">
        <f t="shared" si="1"/>
        <v>56.618881541420365</v>
      </c>
      <c r="AL7" s="9">
        <f t="shared" si="1"/>
        <v>52.759044352171806</v>
      </c>
      <c r="AM7" s="9">
        <f t="shared" si="1"/>
        <v>57.950297874965365</v>
      </c>
      <c r="AN7" s="9">
        <f t="shared" si="1"/>
        <v>41.540981303036311</v>
      </c>
      <c r="AO7" s="9">
        <f t="shared" si="2"/>
        <v>48.508304510522642</v>
      </c>
      <c r="AP7" s="9">
        <f t="shared" si="2"/>
        <v>54.289745186358495</v>
      </c>
      <c r="AQ7" s="9">
        <f t="shared" si="2"/>
        <v>52.280215339213548</v>
      </c>
      <c r="AR7" s="9">
        <f t="shared" si="2"/>
        <v>46.852282996509594</v>
      </c>
      <c r="AS7" s="9">
        <f t="shared" si="2"/>
        <v>54.918723736985804</v>
      </c>
      <c r="AT7" s="9">
        <f t="shared" si="2"/>
        <v>51.172721638148893</v>
      </c>
      <c r="AU7" s="9">
        <f t="shared" si="2"/>
        <v>48.381255117660821</v>
      </c>
      <c r="AV7" s="9">
        <f t="shared" si="2"/>
        <v>52.333363996521541</v>
      </c>
      <c r="AW7" s="9">
        <f t="shared" si="2"/>
        <v>66.084895060084861</v>
      </c>
      <c r="AX7" s="9">
        <f t="shared" si="2"/>
        <v>59.510752490826036</v>
      </c>
      <c r="AY7" s="9">
        <f t="shared" si="2"/>
        <v>47.99803250074666</v>
      </c>
      <c r="AZ7" s="9">
        <f t="shared" si="2"/>
        <v>56.961832834634684</v>
      </c>
      <c r="BA7" s="9">
        <f t="shared" si="2"/>
        <v>40.376214232610472</v>
      </c>
      <c r="BB7" s="9">
        <f t="shared" si="2"/>
        <v>43.572872559843766</v>
      </c>
      <c r="BC7" s="9">
        <f t="shared" si="2"/>
        <v>42.735099217348058</v>
      </c>
      <c r="BD7" s="9">
        <f t="shared" si="2"/>
        <v>50.176755693697665</v>
      </c>
      <c r="BE7" s="9">
        <f t="shared" si="3"/>
        <v>60.111959851187869</v>
      </c>
    </row>
    <row r="8" spans="1:57" x14ac:dyDescent="0.35">
      <c r="A8" s="8">
        <f t="shared" ref="A8:A20" si="10">A7+1</f>
        <v>2026</v>
      </c>
      <c r="B8" s="3"/>
      <c r="C8" s="6">
        <f t="shared" si="4"/>
        <v>51.456442442933678</v>
      </c>
      <c r="D8" s="7">
        <f t="shared" si="5"/>
        <v>44.464392024278773</v>
      </c>
      <c r="E8" s="7">
        <f t="shared" si="6"/>
        <v>48.766970897747974</v>
      </c>
      <c r="F8" s="7">
        <f t="shared" si="7"/>
        <v>55.034782172925048</v>
      </c>
      <c r="G8" s="7">
        <f t="shared" si="8"/>
        <v>59.412234949051189</v>
      </c>
      <c r="H8" s="9">
        <f t="shared" si="9"/>
        <v>50.956909370199647</v>
      </c>
      <c r="I8" s="9">
        <f t="shared" si="0"/>
        <v>51.061304779873218</v>
      </c>
      <c r="J8" s="9">
        <f t="shared" si="0"/>
        <v>63.788159839428602</v>
      </c>
      <c r="K8" s="9">
        <f t="shared" si="0"/>
        <v>59.351710197586989</v>
      </c>
      <c r="L8" s="9">
        <f t="shared" si="0"/>
        <v>49.395635766120876</v>
      </c>
      <c r="M8" s="9">
        <f t="shared" si="0"/>
        <v>40.320340976623534</v>
      </c>
      <c r="N8" s="9">
        <f t="shared" si="0"/>
        <v>43.938130807941576</v>
      </c>
      <c r="O8" s="9">
        <f t="shared" si="0"/>
        <v>48.71005025615289</v>
      </c>
      <c r="P8" s="9">
        <f t="shared" si="0"/>
        <v>58.52612332509171</v>
      </c>
      <c r="Q8" s="9">
        <f t="shared" si="0"/>
        <v>53.523184574712353</v>
      </c>
      <c r="R8" s="9">
        <f t="shared" si="0"/>
        <v>53.373233518945163</v>
      </c>
      <c r="S8" s="9">
        <f t="shared" si="0"/>
        <v>53.917471731524103</v>
      </c>
      <c r="T8" s="9">
        <f t="shared" si="0"/>
        <v>55.289477027863065</v>
      </c>
      <c r="U8" s="9">
        <f t="shared" si="0"/>
        <v>47.352709816094837</v>
      </c>
      <c r="V8" s="9">
        <f t="shared" si="0"/>
        <v>42.919284847832358</v>
      </c>
      <c r="W8" s="9">
        <f t="shared" si="0"/>
        <v>51.460778247042533</v>
      </c>
      <c r="X8" s="9">
        <f t="shared" si="0"/>
        <v>57.369612537869045</v>
      </c>
      <c r="Y8" s="9">
        <f t="shared" si="1"/>
        <v>53.72653705837169</v>
      </c>
      <c r="Z8" s="9">
        <f t="shared" si="1"/>
        <v>48.937732822533235</v>
      </c>
      <c r="AA8" s="9">
        <f t="shared" si="1"/>
        <v>48.266952482426582</v>
      </c>
      <c r="AB8" s="9">
        <f t="shared" si="1"/>
        <v>53.845649518902484</v>
      </c>
      <c r="AC8" s="9">
        <f t="shared" si="1"/>
        <v>50.608760418936633</v>
      </c>
      <c r="AD8" s="9">
        <f t="shared" si="1"/>
        <v>43.806889656938004</v>
      </c>
      <c r="AE8" s="9">
        <f t="shared" si="1"/>
        <v>60.574986847256753</v>
      </c>
      <c r="AF8" s="9">
        <f t="shared" si="1"/>
        <v>49.152190673536374</v>
      </c>
      <c r="AG8" s="9">
        <f t="shared" si="1"/>
        <v>55.156607108555598</v>
      </c>
      <c r="AH8" s="9">
        <f t="shared" si="1"/>
        <v>54.110633733892264</v>
      </c>
      <c r="AI8" s="9">
        <f t="shared" si="1"/>
        <v>50.327669669525456</v>
      </c>
      <c r="AJ8" s="9">
        <f t="shared" si="1"/>
        <v>54.669307366033415</v>
      </c>
      <c r="AK8" s="9">
        <f t="shared" si="1"/>
        <v>68.252980334472426</v>
      </c>
      <c r="AL8" s="9">
        <f t="shared" si="1"/>
        <v>51.45210663882483</v>
      </c>
      <c r="AM8" s="9">
        <f t="shared" si="1"/>
        <v>55.859121015744961</v>
      </c>
      <c r="AN8" s="9">
        <f t="shared" si="1"/>
        <v>49.954923741786097</v>
      </c>
      <c r="AO8" s="9">
        <f t="shared" si="2"/>
        <v>60.615884659284823</v>
      </c>
      <c r="AP8" s="9">
        <f t="shared" si="2"/>
        <v>59.08772029143185</v>
      </c>
      <c r="AQ8" s="9">
        <f t="shared" si="2"/>
        <v>47.956253232206812</v>
      </c>
      <c r="AR8" s="9">
        <f t="shared" si="2"/>
        <v>44.52286549276068</v>
      </c>
      <c r="AS8" s="9">
        <f t="shared" si="2"/>
        <v>53.995604844043307</v>
      </c>
      <c r="AT8" s="9">
        <f t="shared" si="2"/>
        <v>59.956957712228991</v>
      </c>
      <c r="AU8" s="9">
        <f t="shared" si="2"/>
        <v>53.823135336661494</v>
      </c>
      <c r="AV8" s="9">
        <f t="shared" si="2"/>
        <v>53.405488796616261</v>
      </c>
      <c r="AW8" s="9">
        <f t="shared" si="2"/>
        <v>49.440271593381929</v>
      </c>
      <c r="AX8" s="9">
        <f t="shared" si="2"/>
        <v>42.273742732868179</v>
      </c>
      <c r="AY8" s="9">
        <f t="shared" si="2"/>
        <v>47.754298517771737</v>
      </c>
      <c r="AZ8" s="9">
        <f t="shared" si="2"/>
        <v>54.407841486222431</v>
      </c>
      <c r="BA8" s="9">
        <f t="shared" si="2"/>
        <v>57.645587664312977</v>
      </c>
      <c r="BB8" s="9">
        <f t="shared" si="2"/>
        <v>50.317347664648366</v>
      </c>
      <c r="BC8" s="9">
        <f t="shared" si="2"/>
        <v>44.597300824586064</v>
      </c>
      <c r="BD8" s="9">
        <f t="shared" si="2"/>
        <v>47.831602846349149</v>
      </c>
      <c r="BE8" s="9">
        <f t="shared" si="3"/>
        <v>49.555657687425288</v>
      </c>
    </row>
    <row r="9" spans="1:57" x14ac:dyDescent="0.35">
      <c r="A9" s="8">
        <f t="shared" si="10"/>
        <v>2027</v>
      </c>
      <c r="B9" s="3"/>
      <c r="C9" s="6">
        <f t="shared" si="4"/>
        <v>52.245316793491597</v>
      </c>
      <c r="D9" s="7">
        <f t="shared" si="5"/>
        <v>45.939822822017192</v>
      </c>
      <c r="E9" s="7">
        <f t="shared" si="6"/>
        <v>48.232241739289186</v>
      </c>
      <c r="F9" s="7">
        <f t="shared" si="7"/>
        <v>58.912220171006197</v>
      </c>
      <c r="G9" s="7">
        <f t="shared" si="8"/>
        <v>64.736897049855244</v>
      </c>
      <c r="H9" s="9">
        <f t="shared" si="9"/>
        <v>58.94268216932366</v>
      </c>
      <c r="I9" s="9">
        <f t="shared" si="0"/>
        <v>66.485037506003451</v>
      </c>
      <c r="J9" s="9">
        <f t="shared" si="0"/>
        <v>65.729311462600222</v>
      </c>
      <c r="K9" s="9">
        <f t="shared" si="0"/>
        <v>52.236166474654333</v>
      </c>
      <c r="L9" s="9">
        <f t="shared" si="0"/>
        <v>42.074199322089889</v>
      </c>
      <c r="M9" s="9">
        <f t="shared" si="0"/>
        <v>50.639157580751792</v>
      </c>
      <c r="N9" s="9">
        <f t="shared" si="0"/>
        <v>51.627829109260063</v>
      </c>
      <c r="O9" s="9">
        <f t="shared" si="0"/>
        <v>38.839788058435694</v>
      </c>
      <c r="P9" s="9">
        <f t="shared" si="0"/>
        <v>61.270260131449369</v>
      </c>
      <c r="Q9" s="9">
        <f t="shared" si="0"/>
        <v>57.905205869175525</v>
      </c>
      <c r="R9" s="9">
        <f t="shared" si="0"/>
        <v>48.207901121671732</v>
      </c>
      <c r="S9" s="9">
        <f t="shared" si="0"/>
        <v>61.700021745391602</v>
      </c>
      <c r="T9" s="9">
        <f t="shared" si="0"/>
        <v>46.006497783858123</v>
      </c>
      <c r="U9" s="9">
        <f t="shared" si="0"/>
        <v>49.73561965529052</v>
      </c>
      <c r="V9" s="9">
        <f t="shared" si="0"/>
        <v>49.632285204919746</v>
      </c>
      <c r="W9" s="9">
        <f t="shared" si="0"/>
        <v>58.820834176053808</v>
      </c>
      <c r="X9" s="9">
        <f t="shared" si="0"/>
        <v>63.785460917498654</v>
      </c>
      <c r="Y9" s="9">
        <f t="shared" si="1"/>
        <v>63.310761008534264</v>
      </c>
      <c r="Z9" s="9">
        <f t="shared" si="1"/>
        <v>50.036633915237182</v>
      </c>
      <c r="AA9" s="9">
        <f t="shared" si="1"/>
        <v>46.948949490369472</v>
      </c>
      <c r="AB9" s="9">
        <f t="shared" si="1"/>
        <v>52.676888053801378</v>
      </c>
      <c r="AC9" s="9">
        <f t="shared" si="1"/>
        <v>56.394007586857782</v>
      </c>
      <c r="AD9" s="9">
        <f t="shared" si="1"/>
        <v>73.207242975953548</v>
      </c>
      <c r="AE9" s="9">
        <f t="shared" si="1"/>
        <v>53.83143429712829</v>
      </c>
      <c r="AF9" s="9">
        <f t="shared" si="1"/>
        <v>53.023603810179594</v>
      </c>
      <c r="AG9" s="9">
        <f t="shared" si="1"/>
        <v>54.154929480820066</v>
      </c>
      <c r="AH9" s="9">
        <f t="shared" si="1"/>
        <v>52.162300793014111</v>
      </c>
      <c r="AI9" s="9">
        <f t="shared" si="1"/>
        <v>51.067288317118916</v>
      </c>
      <c r="AJ9" s="9">
        <f t="shared" si="1"/>
        <v>47.895079989148712</v>
      </c>
      <c r="AK9" s="9">
        <f t="shared" si="1"/>
        <v>67.034439908055489</v>
      </c>
      <c r="AL9" s="9">
        <f t="shared" si="1"/>
        <v>49.571795573583309</v>
      </c>
      <c r="AM9" s="9">
        <f t="shared" si="1"/>
        <v>46.312396996074362</v>
      </c>
      <c r="AN9" s="9">
        <f t="shared" si="1"/>
        <v>52.071231812366399</v>
      </c>
      <c r="AO9" s="9">
        <f t="shared" si="2"/>
        <v>52.254467112328854</v>
      </c>
      <c r="AP9" s="9">
        <f t="shared" si="2"/>
        <v>58.390945495503892</v>
      </c>
      <c r="AQ9" s="9">
        <f t="shared" si="2"/>
        <v>40.484349470366048</v>
      </c>
      <c r="AR9" s="9">
        <f t="shared" si="2"/>
        <v>41.646485050041356</v>
      </c>
      <c r="AS9" s="9">
        <f t="shared" si="2"/>
        <v>52.818942273737377</v>
      </c>
      <c r="AT9" s="9">
        <f t="shared" si="2"/>
        <v>65.827594693925931</v>
      </c>
      <c r="AU9" s="9">
        <f t="shared" si="2"/>
        <v>62.238454930681762</v>
      </c>
      <c r="AV9" s="9">
        <f t="shared" si="2"/>
        <v>64.626628781772467</v>
      </c>
      <c r="AW9" s="9">
        <f t="shared" si="2"/>
        <v>45.339748165448832</v>
      </c>
      <c r="AX9" s="9">
        <f t="shared" si="2"/>
        <v>48.30526359214155</v>
      </c>
      <c r="AY9" s="9">
        <f t="shared" si="2"/>
        <v>56.812439435989454</v>
      </c>
      <c r="AZ9" s="9">
        <f t="shared" si="2"/>
        <v>46.131399532236678</v>
      </c>
      <c r="BA9" s="9">
        <f t="shared" si="2"/>
        <v>63.948303712869482</v>
      </c>
      <c r="BB9" s="9">
        <f t="shared" si="2"/>
        <v>57.138015200972795</v>
      </c>
      <c r="BC9" s="9">
        <f t="shared" si="2"/>
        <v>51.354933174291205</v>
      </c>
      <c r="BD9" s="9">
        <f t="shared" si="2"/>
        <v>46.855153559161089</v>
      </c>
      <c r="BE9" s="9">
        <f t="shared" si="3"/>
        <v>46.286088600337052</v>
      </c>
    </row>
    <row r="10" spans="1:57" x14ac:dyDescent="0.35">
      <c r="A10" s="8">
        <f t="shared" si="10"/>
        <v>2028</v>
      </c>
      <c r="B10" s="3"/>
      <c r="C10" s="6">
        <f t="shared" si="4"/>
        <v>54.58635879296115</v>
      </c>
      <c r="D10" s="7">
        <f t="shared" si="5"/>
        <v>45.603384662138815</v>
      </c>
      <c r="E10" s="7">
        <f t="shared" si="6"/>
        <v>49.16448483748767</v>
      </c>
      <c r="F10" s="7">
        <f t="shared" si="7"/>
        <v>59.296439173406625</v>
      </c>
      <c r="G10" s="7">
        <f t="shared" si="8"/>
        <v>66.604206746025241</v>
      </c>
      <c r="H10" s="9">
        <f t="shared" si="9"/>
        <v>59.50063918499972</v>
      </c>
      <c r="I10" s="9">
        <f t="shared" si="0"/>
        <v>68.1393202966362</v>
      </c>
      <c r="J10" s="9">
        <f t="shared" si="0"/>
        <v>45.134143475728344</v>
      </c>
      <c r="K10" s="9">
        <f t="shared" si="0"/>
        <v>61.551261378714884</v>
      </c>
      <c r="L10" s="9">
        <f t="shared" si="0"/>
        <v>49.485854608455249</v>
      </c>
      <c r="M10" s="9">
        <f t="shared" si="0"/>
        <v>57.151485373704368</v>
      </c>
      <c r="N10" s="9">
        <f t="shared" si="0"/>
        <v>43.63152981064345</v>
      </c>
      <c r="O10" s="9">
        <f t="shared" si="0"/>
        <v>69.008888658437272</v>
      </c>
      <c r="P10" s="9">
        <f t="shared" si="0"/>
        <v>47.342703088307964</v>
      </c>
      <c r="Q10" s="9">
        <f t="shared" si="0"/>
        <v>56.635296091593432</v>
      </c>
      <c r="R10" s="9">
        <f t="shared" si="0"/>
        <v>43.779386850873358</v>
      </c>
      <c r="S10" s="9">
        <f t="shared" si="0"/>
        <v>53.122712403981474</v>
      </c>
      <c r="T10" s="9">
        <f t="shared" si="0"/>
        <v>46.154458334020369</v>
      </c>
      <c r="U10" s="9">
        <f t="shared" si="0"/>
        <v>49.318504163478195</v>
      </c>
      <c r="V10" s="9">
        <f t="shared" si="0"/>
        <v>66.433638573735138</v>
      </c>
      <c r="W10" s="9">
        <f t="shared" si="0"/>
        <v>54.48652849095604</v>
      </c>
      <c r="X10" s="9">
        <f t="shared" si="0"/>
        <v>53.983883087689982</v>
      </c>
      <c r="Y10" s="9">
        <f t="shared" si="1"/>
        <v>69.979058102109164</v>
      </c>
      <c r="Z10" s="9">
        <f t="shared" si="1"/>
        <v>45.648002502682253</v>
      </c>
      <c r="AA10" s="9">
        <f t="shared" si="1"/>
        <v>46.803472075687132</v>
      </c>
      <c r="AB10" s="9">
        <f t="shared" si="1"/>
        <v>53.403210091974579</v>
      </c>
      <c r="AC10" s="9">
        <f t="shared" si="1"/>
        <v>71.52443005593058</v>
      </c>
      <c r="AD10" s="9">
        <f t="shared" si="1"/>
        <v>59.863046966095908</v>
      </c>
      <c r="AE10" s="9">
        <f t="shared" si="1"/>
        <v>46.884609008723636</v>
      </c>
      <c r="AF10" s="9">
        <f t="shared" si="1"/>
        <v>56.892822578070195</v>
      </c>
      <c r="AG10" s="9">
        <f t="shared" si="1"/>
        <v>54.674215577750964</v>
      </c>
      <c r="AH10" s="9">
        <f t="shared" si="1"/>
        <v>50.500346888444021</v>
      </c>
      <c r="AI10" s="9">
        <f t="shared" si="1"/>
        <v>53.39244597134671</v>
      </c>
      <c r="AJ10" s="9">
        <f t="shared" si="1"/>
        <v>64.270258736693435</v>
      </c>
      <c r="AK10" s="9">
        <f t="shared" si="1"/>
        <v>45.201824097247851</v>
      </c>
      <c r="AL10" s="9">
        <f t="shared" si="1"/>
        <v>45.908574943095147</v>
      </c>
      <c r="AM10" s="9">
        <f t="shared" si="1"/>
        <v>55.071221326164817</v>
      </c>
      <c r="AN10" s="9">
        <f t="shared" si="1"/>
        <v>54.242260775862007</v>
      </c>
      <c r="AO10" s="9">
        <f t="shared" si="2"/>
        <v>58.437928427150489</v>
      </c>
      <c r="AP10" s="9">
        <f t="shared" si="2"/>
        <v>57.065601764207422</v>
      </c>
      <c r="AQ10" s="9">
        <f t="shared" si="2"/>
        <v>50.337716551054605</v>
      </c>
      <c r="AR10" s="9">
        <f t="shared" si="2"/>
        <v>62.150074380484391</v>
      </c>
      <c r="AS10" s="9">
        <f t="shared" si="2"/>
        <v>54.498502008171329</v>
      </c>
      <c r="AT10" s="9">
        <f t="shared" si="2"/>
        <v>59.688816018336986</v>
      </c>
      <c r="AU10" s="9">
        <f t="shared" si="2"/>
        <v>49.113145062157493</v>
      </c>
      <c r="AV10" s="9">
        <f t="shared" si="2"/>
        <v>82.307475559355709</v>
      </c>
      <c r="AW10" s="9">
        <f t="shared" si="2"/>
        <v>41.463321055101908</v>
      </c>
      <c r="AX10" s="9">
        <f t="shared" si="2"/>
        <v>51.462863714928282</v>
      </c>
      <c r="AY10" s="9">
        <f t="shared" si="2"/>
        <v>57.151332514522259</v>
      </c>
      <c r="AZ10" s="9">
        <f t="shared" si="2"/>
        <v>65.266534104520403</v>
      </c>
      <c r="BA10" s="9">
        <f t="shared" si="2"/>
        <v>56.557673279319253</v>
      </c>
      <c r="BB10" s="9">
        <f t="shared" si="2"/>
        <v>58.639348056348069</v>
      </c>
      <c r="BC10" s="9">
        <f t="shared" si="2"/>
        <v>47.280887216505938</v>
      </c>
      <c r="BD10" s="9">
        <f t="shared" si="2"/>
        <v>58.683839138627356</v>
      </c>
      <c r="BE10" s="9">
        <f t="shared" si="3"/>
        <v>58.497503263657102</v>
      </c>
    </row>
    <row r="11" spans="1:57" x14ac:dyDescent="0.35">
      <c r="A11" s="8">
        <f t="shared" si="10"/>
        <v>2029</v>
      </c>
      <c r="B11" s="3"/>
      <c r="C11" s="6">
        <f t="shared" si="4"/>
        <v>56.705531917975478</v>
      </c>
      <c r="D11" s="7">
        <f t="shared" si="5"/>
        <v>45.143032368589253</v>
      </c>
      <c r="E11" s="7">
        <f t="shared" si="6"/>
        <v>51.09078995529768</v>
      </c>
      <c r="F11" s="7">
        <f t="shared" si="7"/>
        <v>61.272215517734843</v>
      </c>
      <c r="G11" s="7">
        <f t="shared" si="8"/>
        <v>68.63511813230339</v>
      </c>
      <c r="H11" s="9">
        <f t="shared" si="9"/>
        <v>68.883058025046907</v>
      </c>
      <c r="I11" s="9">
        <f t="shared" si="0"/>
        <v>57.739425048536397</v>
      </c>
      <c r="J11" s="9">
        <f t="shared" si="0"/>
        <v>47.7255985663082</v>
      </c>
      <c r="K11" s="9">
        <f t="shared" si="0"/>
        <v>65.529473118279512</v>
      </c>
      <c r="L11" s="9">
        <f t="shared" si="0"/>
        <v>56.338302368684879</v>
      </c>
      <c r="M11" s="9">
        <f t="shared" si="0"/>
        <v>63.834360511072646</v>
      </c>
      <c r="N11" s="9">
        <f t="shared" si="0"/>
        <v>58.52317921413632</v>
      </c>
      <c r="O11" s="9">
        <f t="shared" si="0"/>
        <v>56.879258904569816</v>
      </c>
      <c r="P11" s="9">
        <f t="shared" si="0"/>
        <v>54.636297864495191</v>
      </c>
      <c r="Q11" s="9">
        <f t="shared" si="0"/>
        <v>73.196942582965036</v>
      </c>
      <c r="R11" s="9">
        <f t="shared" si="0"/>
        <v>68.607569255331882</v>
      </c>
      <c r="S11" s="9">
        <f t="shared" si="0"/>
        <v>58.730543864275013</v>
      </c>
      <c r="T11" s="9">
        <f t="shared" si="0"/>
        <v>44.573797160351546</v>
      </c>
      <c r="U11" s="9">
        <f t="shared" si="0"/>
        <v>48.850233449607401</v>
      </c>
      <c r="V11" s="9">
        <f t="shared" si="0"/>
        <v>60.181704847776835</v>
      </c>
      <c r="W11" s="9">
        <f t="shared" si="0"/>
        <v>44.376688481127296</v>
      </c>
      <c r="X11" s="9">
        <f t="shared" si="0"/>
        <v>51.673773108145525</v>
      </c>
      <c r="Y11" s="9">
        <f t="shared" si="1"/>
        <v>61.990257170728761</v>
      </c>
      <c r="Z11" s="9">
        <f t="shared" si="1"/>
        <v>59.956260798024367</v>
      </c>
      <c r="AA11" s="9">
        <f t="shared" si="1"/>
        <v>52.688013883886704</v>
      </c>
      <c r="AB11" s="9">
        <f t="shared" si="1"/>
        <v>72.514671293629419</v>
      </c>
      <c r="AC11" s="9">
        <f t="shared" si="1"/>
        <v>53.379152103067874</v>
      </c>
      <c r="AD11" s="9">
        <f t="shared" si="1"/>
        <v>45.18792817710397</v>
      </c>
      <c r="AE11" s="9">
        <f t="shared" si="1"/>
        <v>58.49557227641575</v>
      </c>
      <c r="AF11" s="9">
        <f t="shared" si="1"/>
        <v>53.353098678718602</v>
      </c>
      <c r="AG11" s="9">
        <f t="shared" si="1"/>
        <v>52.852983700290117</v>
      </c>
      <c r="AH11" s="9">
        <f t="shared" si="1"/>
        <v>50.582465280113034</v>
      </c>
      <c r="AI11" s="9">
        <f t="shared" si="1"/>
        <v>41.64491232772226</v>
      </c>
      <c r="AJ11" s="9">
        <f t="shared" si="1"/>
        <v>60.065268009152483</v>
      </c>
      <c r="AK11" s="9">
        <f t="shared" si="1"/>
        <v>47.664325119474263</v>
      </c>
      <c r="AL11" s="9">
        <f t="shared" si="1"/>
        <v>57.484523883667805</v>
      </c>
      <c r="AM11" s="9">
        <f t="shared" si="1"/>
        <v>44.738970091956787</v>
      </c>
      <c r="AN11" s="9">
        <f t="shared" si="1"/>
        <v>56.531804931381139</v>
      </c>
      <c r="AO11" s="9">
        <f t="shared" si="2"/>
        <v>57.04862979217225</v>
      </c>
      <c r="AP11" s="9">
        <f t="shared" si="2"/>
        <v>64.668606729497228</v>
      </c>
      <c r="AQ11" s="9">
        <f t="shared" si="2"/>
        <v>61.042200628607219</v>
      </c>
      <c r="AR11" s="9">
        <f t="shared" si="2"/>
        <v>61.348887147444053</v>
      </c>
      <c r="AS11" s="9">
        <f t="shared" si="2"/>
        <v>66.95915677253879</v>
      </c>
      <c r="AT11" s="9">
        <f t="shared" si="2"/>
        <v>54.63090675159836</v>
      </c>
      <c r="AU11" s="9">
        <f t="shared" si="2"/>
        <v>63.16486536738347</v>
      </c>
      <c r="AV11" s="9">
        <f t="shared" si="2"/>
        <v>55.133475246648722</v>
      </c>
      <c r="AW11" s="9">
        <f t="shared" si="2"/>
        <v>50.896462237681732</v>
      </c>
      <c r="AX11" s="9">
        <f t="shared" si="2"/>
        <v>54.233213821980179</v>
      </c>
      <c r="AY11" s="9">
        <f t="shared" si="2"/>
        <v>53.568137158514638</v>
      </c>
      <c r="AZ11" s="9">
        <f t="shared" si="2"/>
        <v>70.851523958902504</v>
      </c>
      <c r="BA11" s="9">
        <f t="shared" si="2"/>
        <v>71.362922789725175</v>
      </c>
      <c r="BB11" s="9">
        <f t="shared" si="2"/>
        <v>48.698898318521032</v>
      </c>
      <c r="BC11" s="9">
        <f t="shared" si="2"/>
        <v>48.289263229911199</v>
      </c>
      <c r="BD11" s="9">
        <f t="shared" si="2"/>
        <v>40.79290850881118</v>
      </c>
      <c r="BE11" s="9">
        <f t="shared" si="3"/>
        <v>58.508561150580277</v>
      </c>
    </row>
    <row r="12" spans="1:57" x14ac:dyDescent="0.35">
      <c r="A12" s="8">
        <f t="shared" si="10"/>
        <v>2030</v>
      </c>
      <c r="B12" s="3"/>
      <c r="C12" s="6">
        <f t="shared" si="4"/>
        <v>56.343844671342971</v>
      </c>
      <c r="D12" s="7">
        <f t="shared" si="5"/>
        <v>48.39490171264648</v>
      </c>
      <c r="E12" s="7">
        <f t="shared" si="6"/>
        <v>52.200385402730674</v>
      </c>
      <c r="F12" s="7">
        <f t="shared" si="7"/>
        <v>63.772188514731482</v>
      </c>
      <c r="G12" s="7">
        <f t="shared" si="8"/>
        <v>68.577236203948658</v>
      </c>
      <c r="H12" s="9">
        <f t="shared" si="9"/>
        <v>51.5617193982117</v>
      </c>
      <c r="I12" s="9">
        <f t="shared" si="0"/>
        <v>55.176557918104585</v>
      </c>
      <c r="J12" s="9">
        <f t="shared" si="0"/>
        <v>64.39474046605639</v>
      </c>
      <c r="K12" s="9">
        <f t="shared" si="0"/>
        <v>61.54295701591559</v>
      </c>
      <c r="L12" s="9">
        <f t="shared" si="0"/>
        <v>45.285054950317829</v>
      </c>
      <c r="M12" s="9">
        <f t="shared" si="0"/>
        <v>44.411221368834227</v>
      </c>
      <c r="N12" s="9">
        <f t="shared" si="0"/>
        <v>48.414524934929119</v>
      </c>
      <c r="O12" s="9">
        <f t="shared" si="0"/>
        <v>63.961803366081973</v>
      </c>
      <c r="P12" s="9">
        <f t="shared" si="0"/>
        <v>53.195691084560885</v>
      </c>
      <c r="Q12" s="9">
        <f t="shared" si="0"/>
        <v>63.203343960680023</v>
      </c>
      <c r="R12" s="9">
        <f t="shared" si="0"/>
        <v>60.832799160775203</v>
      </c>
      <c r="S12" s="9">
        <f t="shared" si="0"/>
        <v>70.343274244316717</v>
      </c>
      <c r="T12" s="9">
        <f t="shared" si="0"/>
        <v>54.181508960573431</v>
      </c>
      <c r="U12" s="9">
        <f t="shared" si="0"/>
        <v>72.893021438705333</v>
      </c>
      <c r="V12" s="9">
        <f t="shared" si="0"/>
        <v>57.593991380781667</v>
      </c>
      <c r="W12" s="9">
        <f t="shared" si="0"/>
        <v>51.162348134280535</v>
      </c>
      <c r="X12" s="9">
        <f t="shared" si="0"/>
        <v>56.30180568346514</v>
      </c>
      <c r="Y12" s="9">
        <f t="shared" si="1"/>
        <v>64.700504722968887</v>
      </c>
      <c r="Z12" s="9">
        <f t="shared" si="1"/>
        <v>44.619691222904841</v>
      </c>
      <c r="AA12" s="9">
        <f t="shared" si="1"/>
        <v>68.432760232986325</v>
      </c>
      <c r="AB12" s="9">
        <f t="shared" si="1"/>
        <v>57.188156815136495</v>
      </c>
      <c r="AC12" s="9">
        <f t="shared" si="1"/>
        <v>48.218292712102709</v>
      </c>
      <c r="AD12" s="9">
        <f t="shared" si="1"/>
        <v>54.610058712857956</v>
      </c>
      <c r="AE12" s="9">
        <f t="shared" si="1"/>
        <v>52.137153103329005</v>
      </c>
      <c r="AF12" s="9">
        <f t="shared" si="1"/>
        <v>54.940215472456849</v>
      </c>
      <c r="AG12" s="9">
        <f t="shared" si="1"/>
        <v>56.584109879032212</v>
      </c>
      <c r="AH12" s="9">
        <f t="shared" si="1"/>
        <v>49.314897366600924</v>
      </c>
      <c r="AI12" s="9">
        <f t="shared" si="1"/>
        <v>69.877519942609581</v>
      </c>
      <c r="AJ12" s="9">
        <f t="shared" si="1"/>
        <v>73.103991207437147</v>
      </c>
      <c r="AK12" s="9">
        <f t="shared" si="1"/>
        <v>58.977268785569585</v>
      </c>
      <c r="AL12" s="9">
        <f t="shared" si="1"/>
        <v>52.491122130482971</v>
      </c>
      <c r="AM12" s="9">
        <f t="shared" si="1"/>
        <v>49.38563401391017</v>
      </c>
      <c r="AN12" s="9">
        <f t="shared" si="1"/>
        <v>64.975487460763674</v>
      </c>
      <c r="AO12" s="9">
        <f t="shared" si="2"/>
        <v>50.765696215555927</v>
      </c>
      <c r="AP12" s="9">
        <f t="shared" si="2"/>
        <v>56.643370110952333</v>
      </c>
      <c r="AQ12" s="9">
        <f t="shared" si="2"/>
        <v>53.446130336341476</v>
      </c>
      <c r="AR12" s="9">
        <f t="shared" si="2"/>
        <v>46.719916941350853</v>
      </c>
      <c r="AS12" s="9">
        <f t="shared" si="2"/>
        <v>64.30438542200028</v>
      </c>
      <c r="AT12" s="9">
        <f t="shared" si="2"/>
        <v>52.390082300935688</v>
      </c>
      <c r="AU12" s="9">
        <f t="shared" si="2"/>
        <v>67.974355422938117</v>
      </c>
      <c r="AV12" s="9">
        <f t="shared" si="2"/>
        <v>60.628871338468088</v>
      </c>
      <c r="AW12" s="9">
        <f t="shared" si="2"/>
        <v>50.498311854625307</v>
      </c>
      <c r="AX12" s="9">
        <f t="shared" si="2"/>
        <v>58.462770811998588</v>
      </c>
      <c r="AY12" s="9">
        <f t="shared" si="2"/>
        <v>52.647266193269274</v>
      </c>
      <c r="AZ12" s="9">
        <f t="shared" si="2"/>
        <v>53.787693788133517</v>
      </c>
      <c r="BA12" s="9">
        <f t="shared" si="2"/>
        <v>56.385883659220802</v>
      </c>
      <c r="BB12" s="9">
        <f t="shared" si="2"/>
        <v>55.765059913167654</v>
      </c>
      <c r="BC12" s="9">
        <f t="shared" si="2"/>
        <v>79.336029881912381</v>
      </c>
      <c r="BD12" s="9">
        <f t="shared" si="2"/>
        <v>66.835093917876236</v>
      </c>
      <c r="BE12" s="9">
        <f t="shared" si="3"/>
        <v>59.359841912549037</v>
      </c>
    </row>
    <row r="13" spans="1:57" x14ac:dyDescent="0.35">
      <c r="A13" s="8">
        <f t="shared" si="10"/>
        <v>2031</v>
      </c>
      <c r="B13" s="3"/>
      <c r="C13" s="6">
        <f t="shared" si="4"/>
        <v>59.691760028641781</v>
      </c>
      <c r="D13" s="7">
        <f t="shared" si="5"/>
        <v>50.386854188534691</v>
      </c>
      <c r="E13" s="7">
        <f t="shared" si="6"/>
        <v>54.075632604496562</v>
      </c>
      <c r="F13" s="7">
        <f t="shared" si="7"/>
        <v>66.518405419280128</v>
      </c>
      <c r="G13" s="7">
        <f t="shared" si="8"/>
        <v>72.142369809791219</v>
      </c>
      <c r="H13" s="9">
        <f t="shared" si="9"/>
        <v>59.876964904554832</v>
      </c>
      <c r="I13" s="9">
        <f t="shared" si="0"/>
        <v>63.667712701845822</v>
      </c>
      <c r="J13" s="9">
        <f t="shared" si="0"/>
        <v>52.498157423805218</v>
      </c>
      <c r="K13" s="9">
        <f t="shared" si="0"/>
        <v>70.652845424406351</v>
      </c>
      <c r="L13" s="9">
        <f t="shared" si="0"/>
        <v>52.095476473026501</v>
      </c>
      <c r="M13" s="9">
        <f t="shared" si="0"/>
        <v>59.444948156646127</v>
      </c>
      <c r="N13" s="9">
        <f t="shared" si="0"/>
        <v>72.824227822912135</v>
      </c>
      <c r="O13" s="9">
        <f t="shared" si="0"/>
        <v>49.941451495562319</v>
      </c>
      <c r="P13" s="9">
        <f t="shared" si="0"/>
        <v>49.730613924624457</v>
      </c>
      <c r="Q13" s="9">
        <f t="shared" si="0"/>
        <v>57.432782279434996</v>
      </c>
      <c r="R13" s="9">
        <f t="shared" si="0"/>
        <v>52.950617991551418</v>
      </c>
      <c r="S13" s="9">
        <f t="shared" si="0"/>
        <v>64.422620053016701</v>
      </c>
      <c r="T13" s="9">
        <f t="shared" si="0"/>
        <v>59.61998507637815</v>
      </c>
      <c r="U13" s="9">
        <f t="shared" si="0"/>
        <v>57.28861625810714</v>
      </c>
      <c r="V13" s="9">
        <f t="shared" si="0"/>
        <v>51.311167730465911</v>
      </c>
      <c r="W13" s="9">
        <f t="shared" si="0"/>
        <v>53.472326689710236</v>
      </c>
      <c r="X13" s="9">
        <f t="shared" si="0"/>
        <v>70.208717296206174</v>
      </c>
      <c r="Y13" s="9">
        <f t="shared" si="1"/>
        <v>54.065220200759462</v>
      </c>
      <c r="Z13" s="9">
        <f t="shared" si="1"/>
        <v>51.805707087821681</v>
      </c>
      <c r="AA13" s="9">
        <f t="shared" si="1"/>
        <v>59.763534980905405</v>
      </c>
      <c r="AB13" s="9">
        <f t="shared" si="1"/>
        <v>73.556328298245816</v>
      </c>
      <c r="AC13" s="9">
        <f t="shared" si="1"/>
        <v>50.436343376642732</v>
      </c>
      <c r="AD13" s="9">
        <f t="shared" si="1"/>
        <v>72.095713288317029</v>
      </c>
      <c r="AE13" s="9">
        <f t="shared" si="1"/>
        <v>55.545909621249741</v>
      </c>
      <c r="AF13" s="9">
        <f t="shared" si="1"/>
        <v>65.803489300648536</v>
      </c>
      <c r="AG13" s="9">
        <f t="shared" si="1"/>
        <v>76.025391086264193</v>
      </c>
      <c r="AH13" s="9">
        <f t="shared" si="1"/>
        <v>54.463622386499253</v>
      </c>
      <c r="AI13" s="9">
        <f t="shared" si="1"/>
        <v>56.207214243044767</v>
      </c>
      <c r="AJ13" s="9">
        <f t="shared" si="1"/>
        <v>58.904211475100652</v>
      </c>
      <c r="AK13" s="9">
        <f t="shared" si="1"/>
        <v>62.770150198713047</v>
      </c>
      <c r="AL13" s="9">
        <f t="shared" si="1"/>
        <v>65.131331994580862</v>
      </c>
      <c r="AM13" s="9">
        <f t="shared" si="1"/>
        <v>67.137617696040238</v>
      </c>
      <c r="AN13" s="9">
        <f t="shared" si="1"/>
        <v>66.756710792157321</v>
      </c>
      <c r="AO13" s="9">
        <f t="shared" si="2"/>
        <v>61.549634216589816</v>
      </c>
      <c r="AP13" s="9">
        <f t="shared" si="2"/>
        <v>63.347527916453267</v>
      </c>
      <c r="AQ13" s="9">
        <f t="shared" si="2"/>
        <v>73.411935971902068</v>
      </c>
      <c r="AR13" s="9">
        <f t="shared" si="2"/>
        <v>61.562109246502352</v>
      </c>
      <c r="AS13" s="9">
        <f t="shared" si="2"/>
        <v>59.330343443716856</v>
      </c>
      <c r="AT13" s="9">
        <f t="shared" si="2"/>
        <v>65.727893041020167</v>
      </c>
      <c r="AU13" s="9">
        <f t="shared" si="2"/>
        <v>54.106869815707846</v>
      </c>
      <c r="AV13" s="9">
        <f t="shared" si="2"/>
        <v>67.127510627346737</v>
      </c>
      <c r="AW13" s="9">
        <f t="shared" si="2"/>
        <v>48.185486810055401</v>
      </c>
      <c r="AX13" s="9">
        <f t="shared" si="2"/>
        <v>48.060200684843757</v>
      </c>
      <c r="AY13" s="9">
        <f t="shared" si="2"/>
        <v>57.287076446992138</v>
      </c>
      <c r="AZ13" s="9">
        <f t="shared" si="2"/>
        <v>67.344927875554163</v>
      </c>
      <c r="BA13" s="9">
        <f t="shared" si="2"/>
        <v>60.771187414661149</v>
      </c>
      <c r="BB13" s="9">
        <f t="shared" si="2"/>
        <v>67.043914248212545</v>
      </c>
      <c r="BC13" s="9">
        <f t="shared" si="2"/>
        <v>72.562278503058891</v>
      </c>
      <c r="BD13" s="9">
        <f t="shared" si="2"/>
        <v>49.057592171232244</v>
      </c>
      <c r="BE13" s="9">
        <f t="shared" si="3"/>
        <v>56.907136843791982</v>
      </c>
    </row>
    <row r="14" spans="1:57" x14ac:dyDescent="0.35">
      <c r="A14" s="8">
        <f t="shared" si="10"/>
        <v>2032</v>
      </c>
      <c r="B14" s="3"/>
      <c r="C14" s="6">
        <f t="shared" si="4"/>
        <v>61.409324962406657</v>
      </c>
      <c r="D14" s="7">
        <f t="shared" si="5"/>
        <v>54.614105398001747</v>
      </c>
      <c r="E14" s="7">
        <f t="shared" si="6"/>
        <v>56.725758371916697</v>
      </c>
      <c r="F14" s="7">
        <f t="shared" si="7"/>
        <v>66.882469619275696</v>
      </c>
      <c r="G14" s="7">
        <f t="shared" si="8"/>
        <v>74.120384972081638</v>
      </c>
      <c r="H14" s="9">
        <f t="shared" si="9"/>
        <v>63.612555000669374</v>
      </c>
      <c r="I14" s="9">
        <f t="shared" si="0"/>
        <v>60.129227028230844</v>
      </c>
      <c r="J14" s="9">
        <f t="shared" si="0"/>
        <v>54.622918106090161</v>
      </c>
      <c r="K14" s="9">
        <f t="shared" si="0"/>
        <v>69.261328773225287</v>
      </c>
      <c r="L14" s="9">
        <f t="shared" si="0"/>
        <v>57.25341427975517</v>
      </c>
      <c r="M14" s="9">
        <f t="shared" si="0"/>
        <v>71.111084448255141</v>
      </c>
      <c r="N14" s="9">
        <f t="shared" si="0"/>
        <v>68.017609984835133</v>
      </c>
      <c r="O14" s="9">
        <f t="shared" si="0"/>
        <v>61.858446001190764</v>
      </c>
      <c r="P14" s="9">
        <f t="shared" si="0"/>
        <v>68.300413122114847</v>
      </c>
      <c r="Q14" s="9">
        <f t="shared" si="0"/>
        <v>77.361846749732123</v>
      </c>
      <c r="R14" s="9">
        <f t="shared" si="0"/>
        <v>60.090051264522195</v>
      </c>
      <c r="S14" s="9">
        <f t="shared" si="0"/>
        <v>53.740873881215691</v>
      </c>
      <c r="T14" s="9">
        <f t="shared" si="0"/>
        <v>54.534791025206054</v>
      </c>
      <c r="U14" s="9">
        <f t="shared" si="0"/>
        <v>61.33748174025655</v>
      </c>
      <c r="V14" s="9">
        <f t="shared" si="0"/>
        <v>54.867632563702394</v>
      </c>
      <c r="W14" s="9">
        <f t="shared" si="0"/>
        <v>66.668377218122444</v>
      </c>
      <c r="X14" s="9">
        <f t="shared" si="0"/>
        <v>77.354006460128403</v>
      </c>
      <c r="Y14" s="9">
        <f t="shared" si="1"/>
        <v>59.408144275532429</v>
      </c>
      <c r="Z14" s="9">
        <f t="shared" si="1"/>
        <v>58.67062475152423</v>
      </c>
      <c r="AA14" s="9">
        <f t="shared" si="1"/>
        <v>64.905064140196785</v>
      </c>
      <c r="AB14" s="9">
        <f t="shared" si="1"/>
        <v>56.69944559670202</v>
      </c>
      <c r="AC14" s="9">
        <f t="shared" si="1"/>
        <v>56.804696697560722</v>
      </c>
      <c r="AD14" s="9">
        <f t="shared" si="1"/>
        <v>60.598443814886785</v>
      </c>
      <c r="AE14" s="9">
        <f t="shared" si="1"/>
        <v>64.813692592973126</v>
      </c>
      <c r="AF14" s="9">
        <f t="shared" si="1"/>
        <v>54.350074674020412</v>
      </c>
      <c r="AG14" s="9">
        <f t="shared" si="1"/>
        <v>74.815302145130161</v>
      </c>
      <c r="AH14" s="9">
        <f t="shared" si="1"/>
        <v>52.978561126302843</v>
      </c>
      <c r="AI14" s="9">
        <f t="shared" si="1"/>
        <v>64.205776651537619</v>
      </c>
      <c r="AJ14" s="9">
        <f t="shared" si="1"/>
        <v>62.834097461685765</v>
      </c>
      <c r="AK14" s="9">
        <f t="shared" si="1"/>
        <v>71.214933805014937</v>
      </c>
      <c r="AL14" s="9">
        <f t="shared" si="1"/>
        <v>77.375122190808568</v>
      </c>
      <c r="AM14" s="9">
        <f t="shared" si="1"/>
        <v>56.694666317501863</v>
      </c>
      <c r="AN14" s="9">
        <f t="shared" si="1"/>
        <v>52.463814603674813</v>
      </c>
      <c r="AO14" s="9">
        <f t="shared" si="2"/>
        <v>60.166567362360297</v>
      </c>
      <c r="AP14" s="9">
        <f t="shared" si="2"/>
        <v>74.043171952854024</v>
      </c>
      <c r="AQ14" s="9">
        <f t="shared" si="2"/>
        <v>55.40027575521151</v>
      </c>
      <c r="AR14" s="9">
        <f t="shared" si="2"/>
        <v>58.965373725435605</v>
      </c>
      <c r="AS14" s="9">
        <f t="shared" si="2"/>
        <v>66.816349104188717</v>
      </c>
      <c r="AT14" s="9">
        <f t="shared" si="2"/>
        <v>66.90450979097136</v>
      </c>
      <c r="AU14" s="9">
        <f t="shared" si="2"/>
        <v>66.581532934952563</v>
      </c>
      <c r="AV14" s="9">
        <f t="shared" si="2"/>
        <v>84.077987690798238</v>
      </c>
      <c r="AW14" s="9">
        <f t="shared" si="2"/>
        <v>65.016818874108978</v>
      </c>
      <c r="AX14" s="9">
        <f t="shared" si="2"/>
        <v>55.78956810923605</v>
      </c>
      <c r="AY14" s="9">
        <f t="shared" si="2"/>
        <v>55.776162010000782</v>
      </c>
      <c r="AZ14" s="9">
        <f t="shared" si="2"/>
        <v>58.059695225785283</v>
      </c>
      <c r="BA14" s="9">
        <f t="shared" si="2"/>
        <v>64.399525397536465</v>
      </c>
      <c r="BB14" s="9">
        <f t="shared" si="2"/>
        <v>60.966722046210464</v>
      </c>
      <c r="BC14" s="9">
        <f t="shared" si="2"/>
        <v>61.481168184556772</v>
      </c>
      <c r="BD14" s="9">
        <f t="shared" si="2"/>
        <v>69.151610877164444</v>
      </c>
      <c r="BE14" s="9">
        <f t="shared" si="3"/>
        <v>55.570294216849739</v>
      </c>
    </row>
    <row r="15" spans="1:57" x14ac:dyDescent="0.35">
      <c r="A15" s="8">
        <f t="shared" si="10"/>
        <v>2033</v>
      </c>
      <c r="B15" s="3"/>
      <c r="C15" s="6">
        <f t="shared" si="4"/>
        <v>65.606551851116762</v>
      </c>
      <c r="D15" s="7">
        <f t="shared" si="5"/>
        <v>58.376600432027594</v>
      </c>
      <c r="E15" s="7">
        <f t="shared" si="6"/>
        <v>60.775380904404699</v>
      </c>
      <c r="F15" s="7">
        <f t="shared" si="7"/>
        <v>69.23997458957929</v>
      </c>
      <c r="G15" s="7">
        <f t="shared" si="8"/>
        <v>78.49805029838717</v>
      </c>
      <c r="H15" s="9">
        <f t="shared" si="9"/>
        <v>67.361878400414682</v>
      </c>
      <c r="I15" s="9">
        <f t="shared" si="0"/>
        <v>71.541044005482874</v>
      </c>
      <c r="J15" s="9">
        <f t="shared" si="0"/>
        <v>59.006059243657141</v>
      </c>
      <c r="K15" s="9">
        <f t="shared" si="0"/>
        <v>66.005748255888264</v>
      </c>
      <c r="L15" s="9">
        <f t="shared" si="0"/>
        <v>65.588482212194776</v>
      </c>
      <c r="M15" s="9">
        <f t="shared" si="0"/>
        <v>62.176678784775469</v>
      </c>
      <c r="N15" s="9">
        <f t="shared" si="0"/>
        <v>69.283794696101211</v>
      </c>
      <c r="O15" s="9">
        <f t="shared" si="0"/>
        <v>59.901443417712038</v>
      </c>
      <c r="P15" s="9">
        <f t="shared" si="0"/>
        <v>74.422554344811175</v>
      </c>
      <c r="Q15" s="9">
        <f t="shared" si="0"/>
        <v>78.472204679434398</v>
      </c>
      <c r="R15" s="9">
        <f t="shared" si="0"/>
        <v>58.454213306984933</v>
      </c>
      <c r="S15" s="9">
        <f t="shared" si="0"/>
        <v>59.37815340181762</v>
      </c>
      <c r="T15" s="9">
        <f t="shared" si="0"/>
        <v>84.310712263982552</v>
      </c>
      <c r="U15" s="9">
        <f t="shared" si="0"/>
        <v>87.69475407518722</v>
      </c>
      <c r="V15" s="9">
        <f t="shared" si="0"/>
        <v>57.678084557411559</v>
      </c>
      <c r="W15" s="9">
        <f t="shared" si="0"/>
        <v>62.759994775268744</v>
      </c>
      <c r="X15" s="9">
        <f t="shared" si="0"/>
        <v>66.513394750597271</v>
      </c>
      <c r="Y15" s="9">
        <f t="shared" si="1"/>
        <v>61.630103697303191</v>
      </c>
      <c r="Z15" s="9">
        <f t="shared" si="1"/>
        <v>55.278587792485013</v>
      </c>
      <c r="AA15" s="9">
        <f t="shared" si="1"/>
        <v>55.126983100251643</v>
      </c>
      <c r="AB15" s="9">
        <f t="shared" si="1"/>
        <v>68.725808139720769</v>
      </c>
      <c r="AC15" s="9">
        <f t="shared" si="1"/>
        <v>78.730660868962119</v>
      </c>
      <c r="AD15" s="9">
        <f t="shared" si="1"/>
        <v>76.047208013312712</v>
      </c>
      <c r="AE15" s="9">
        <f t="shared" si="1"/>
        <v>66.018810470536678</v>
      </c>
      <c r="AF15" s="9">
        <f t="shared" si="1"/>
        <v>62.967421850864007</v>
      </c>
      <c r="AG15" s="9">
        <f t="shared" si="1"/>
        <v>66.398385627015173</v>
      </c>
      <c r="AH15" s="9">
        <f t="shared" si="1"/>
        <v>61.911858958973227</v>
      </c>
      <c r="AI15" s="9">
        <f t="shared" si="1"/>
        <v>64.971234196321774</v>
      </c>
      <c r="AJ15" s="9">
        <f t="shared" si="1"/>
        <v>61.647782813169847</v>
      </c>
      <c r="AK15" s="9">
        <f t="shared" si="1"/>
        <v>65.880255450922874</v>
      </c>
      <c r="AL15" s="9">
        <f t="shared" si="1"/>
        <v>66.46671067481644</v>
      </c>
      <c r="AM15" s="9">
        <f t="shared" si="1"/>
        <v>61.184633115185932</v>
      </c>
      <c r="AN15" s="9">
        <f t="shared" si="1"/>
        <v>69.108514270013544</v>
      </c>
      <c r="AO15" s="9">
        <f t="shared" si="2"/>
        <v>59.026160556574872</v>
      </c>
      <c r="AP15" s="9">
        <f t="shared" si="2"/>
        <v>60.654465365819192</v>
      </c>
      <c r="AQ15" s="9">
        <f t="shared" si="2"/>
        <v>72.171758152521662</v>
      </c>
      <c r="AR15" s="9">
        <f t="shared" si="2"/>
        <v>80.645249749317074</v>
      </c>
      <c r="AS15" s="9">
        <f t="shared" si="2"/>
        <v>57.472488340587041</v>
      </c>
      <c r="AT15" s="9">
        <f t="shared" si="2"/>
        <v>60.606615202039535</v>
      </c>
      <c r="AU15" s="9">
        <f t="shared" si="2"/>
        <v>81.156767126429301</v>
      </c>
      <c r="AV15" s="9">
        <f t="shared" si="2"/>
        <v>70.717877829514308</v>
      </c>
      <c r="AW15" s="9">
        <f t="shared" si="2"/>
        <v>53.638171824329959</v>
      </c>
      <c r="AX15" s="9">
        <f t="shared" si="2"/>
        <v>67.743166914682263</v>
      </c>
      <c r="AY15" s="9">
        <f t="shared" si="2"/>
        <v>65.624621490038734</v>
      </c>
      <c r="AZ15" s="9">
        <f t="shared" si="2"/>
        <v>58.629258347200818</v>
      </c>
      <c r="BA15" s="9">
        <f t="shared" si="2"/>
        <v>67.816255400345469</v>
      </c>
      <c r="BB15" s="9">
        <f t="shared" si="2"/>
        <v>61.138127520161213</v>
      </c>
      <c r="BC15" s="9">
        <f t="shared" si="2"/>
        <v>64.080984084314693</v>
      </c>
      <c r="BD15" s="9">
        <f t="shared" si="2"/>
        <v>70.268604961186981</v>
      </c>
      <c r="BE15" s="9">
        <f t="shared" si="3"/>
        <v>62.836255280734711</v>
      </c>
    </row>
    <row r="16" spans="1:57" x14ac:dyDescent="0.35">
      <c r="A16" s="8">
        <f t="shared" si="10"/>
        <v>2034</v>
      </c>
      <c r="B16" s="3"/>
      <c r="C16" s="6">
        <f t="shared" si="4"/>
        <v>69.865102138554704</v>
      </c>
      <c r="D16" s="7">
        <f t="shared" si="5"/>
        <v>60.996120120004768</v>
      </c>
      <c r="E16" s="7">
        <f t="shared" si="6"/>
        <v>64.124987731274416</v>
      </c>
      <c r="F16" s="7">
        <f t="shared" si="7"/>
        <v>73.579289743876785</v>
      </c>
      <c r="G16" s="7">
        <f t="shared" si="8"/>
        <v>76.419826094320669</v>
      </c>
      <c r="H16" s="9">
        <f t="shared" si="9"/>
        <v>81.847919106822616</v>
      </c>
      <c r="I16" s="9">
        <f t="shared" si="0"/>
        <v>74.979249154612475</v>
      </c>
      <c r="J16" s="9">
        <f t="shared" si="0"/>
        <v>65.76744329230786</v>
      </c>
      <c r="K16" s="9">
        <f t="shared" si="0"/>
        <v>59.587675272550676</v>
      </c>
      <c r="L16" s="9">
        <f t="shared" si="0"/>
        <v>69.756623253221406</v>
      </c>
      <c r="M16" s="9">
        <f t="shared" si="0"/>
        <v>73.16603113812711</v>
      </c>
      <c r="N16" s="9">
        <f t="shared" si="0"/>
        <v>70.624347555576762</v>
      </c>
      <c r="O16" s="9">
        <f t="shared" si="0"/>
        <v>73.864528764641733</v>
      </c>
      <c r="P16" s="9">
        <f t="shared" si="0"/>
        <v>73.50577149470891</v>
      </c>
      <c r="Q16" s="9">
        <f t="shared" si="0"/>
        <v>70.137497735854993</v>
      </c>
      <c r="R16" s="9">
        <f t="shared" si="0"/>
        <v>73.603795826932753</v>
      </c>
      <c r="S16" s="9">
        <f t="shared" si="0"/>
        <v>69.895889422390709</v>
      </c>
      <c r="T16" s="9">
        <f t="shared" si="0"/>
        <v>65.307582792036939</v>
      </c>
      <c r="U16" s="9">
        <f t="shared" si="0"/>
        <v>84.858343352641</v>
      </c>
      <c r="V16" s="9">
        <f t="shared" si="0"/>
        <v>61.962020587984206</v>
      </c>
      <c r="W16" s="9">
        <f t="shared" si="0"/>
        <v>69.720198172584375</v>
      </c>
      <c r="X16" s="9">
        <f t="shared" si="0"/>
        <v>73.792764859617606</v>
      </c>
      <c r="Y16" s="9">
        <f t="shared" si="1"/>
        <v>69.834314854718698</v>
      </c>
      <c r="Z16" s="9">
        <f t="shared" si="1"/>
        <v>61.663936011537267</v>
      </c>
      <c r="AA16" s="9">
        <f t="shared" si="1"/>
        <v>71.640070991210024</v>
      </c>
      <c r="AB16" s="9">
        <f t="shared" si="1"/>
        <v>60.911095445974091</v>
      </c>
      <c r="AC16" s="9">
        <f t="shared" si="1"/>
        <v>65.749441374914539</v>
      </c>
      <c r="AD16" s="9">
        <f t="shared" si="1"/>
        <v>74.807837050904411</v>
      </c>
      <c r="AE16" s="9">
        <f t="shared" si="1"/>
        <v>61.071527620434296</v>
      </c>
      <c r="AF16" s="9">
        <f t="shared" si="1"/>
        <v>64.076682379672164</v>
      </c>
      <c r="AG16" s="9">
        <f t="shared" si="1"/>
        <v>62.396905775401457</v>
      </c>
      <c r="AH16" s="9">
        <f t="shared" si="1"/>
        <v>72.666332818633592</v>
      </c>
      <c r="AI16" s="9">
        <f t="shared" si="1"/>
        <v>76.272753016327371</v>
      </c>
      <c r="AJ16" s="9">
        <f t="shared" si="1"/>
        <v>63.48634578212998</v>
      </c>
      <c r="AK16" s="9">
        <f t="shared" si="1"/>
        <v>62.747019835936065</v>
      </c>
      <c r="AL16" s="9">
        <f t="shared" si="1"/>
        <v>73.340483334933339</v>
      </c>
      <c r="AM16" s="9">
        <f t="shared" si="1"/>
        <v>87.857033191556013</v>
      </c>
      <c r="AN16" s="9">
        <f t="shared" si="1"/>
        <v>61.005567306008174</v>
      </c>
      <c r="AO16" s="9">
        <f t="shared" si="2"/>
        <v>69.343310025076278</v>
      </c>
      <c r="AP16" s="9">
        <f t="shared" si="2"/>
        <v>66.492615210039943</v>
      </c>
      <c r="AQ16" s="9">
        <f t="shared" si="2"/>
        <v>55.414363132573705</v>
      </c>
      <c r="AR16" s="9">
        <f t="shared" si="2"/>
        <v>67.897220133924648</v>
      </c>
      <c r="AS16" s="9">
        <f t="shared" si="2"/>
        <v>72.397765977419184</v>
      </c>
      <c r="AT16" s="9">
        <f t="shared" si="2"/>
        <v>64.987760664852658</v>
      </c>
      <c r="AU16" s="9">
        <f t="shared" si="2"/>
        <v>59.792578234340283</v>
      </c>
      <c r="AV16" s="9">
        <f t="shared" si="2"/>
        <v>58.637760979234855</v>
      </c>
      <c r="AW16" s="9">
        <f t="shared" si="2"/>
        <v>75.792493743599422</v>
      </c>
      <c r="AX16" s="9">
        <f t="shared" si="2"/>
        <v>90.234759736622891</v>
      </c>
      <c r="AY16" s="9">
        <f t="shared" si="2"/>
        <v>70.126163514464793</v>
      </c>
      <c r="AZ16" s="9">
        <f t="shared" si="2"/>
        <v>64.269903786081201</v>
      </c>
      <c r="BA16" s="9">
        <f t="shared" si="2"/>
        <v>66.296439516128956</v>
      </c>
      <c r="BB16" s="9">
        <f t="shared" si="2"/>
        <v>70.144418861106345</v>
      </c>
      <c r="BC16" s="9">
        <f t="shared" si="2"/>
        <v>73.944801387656028</v>
      </c>
      <c r="BD16" s="9">
        <f t="shared" si="2"/>
        <v>77.743483796260364</v>
      </c>
      <c r="BE16" s="9">
        <f t="shared" si="3"/>
        <v>70.009642859809617</v>
      </c>
    </row>
    <row r="17" spans="1:57" x14ac:dyDescent="0.35">
      <c r="A17" s="8">
        <f t="shared" si="10"/>
        <v>2035</v>
      </c>
      <c r="B17" s="3"/>
      <c r="C17" s="6">
        <f t="shared" si="4"/>
        <v>70.807224229017237</v>
      </c>
      <c r="D17" s="7">
        <f t="shared" si="5"/>
        <v>62.662996178158927</v>
      </c>
      <c r="E17" s="7">
        <f t="shared" si="6"/>
        <v>66.3636765472653</v>
      </c>
      <c r="F17" s="7">
        <f t="shared" si="7"/>
        <v>77.471349632910105</v>
      </c>
      <c r="G17" s="7">
        <f t="shared" si="8"/>
        <v>84.119244051352354</v>
      </c>
      <c r="H17" s="9">
        <f t="shared" si="9"/>
        <v>72.31755075524822</v>
      </c>
      <c r="I17" s="9">
        <f t="shared" si="0"/>
        <v>85.686334546744163</v>
      </c>
      <c r="J17" s="9">
        <f t="shared" si="0"/>
        <v>65.648802902052225</v>
      </c>
      <c r="K17" s="9">
        <f t="shared" si="0"/>
        <v>75.733412962522067</v>
      </c>
      <c r="L17" s="9">
        <f t="shared" si="0"/>
        <v>67.259327453154086</v>
      </c>
      <c r="M17" s="9">
        <f t="shared" si="0"/>
        <v>61.291072399392753</v>
      </c>
      <c r="N17" s="9">
        <f t="shared" si="0"/>
        <v>90.184305556048287</v>
      </c>
      <c r="O17" s="9">
        <f t="shared" si="0"/>
        <v>71.962658316798752</v>
      </c>
      <c r="P17" s="9">
        <f t="shared" si="0"/>
        <v>74.214568322010436</v>
      </c>
      <c r="Q17" s="9">
        <f t="shared" si="0"/>
        <v>69.058726046466731</v>
      </c>
      <c r="R17" s="9">
        <f t="shared" si="0"/>
        <v>82.861726353789365</v>
      </c>
      <c r="S17" s="9">
        <f t="shared" si="0"/>
        <v>69.482250909391396</v>
      </c>
      <c r="T17" s="9">
        <f t="shared" si="0"/>
        <v>87.255186841291035</v>
      </c>
      <c r="U17" s="9">
        <f t="shared" si="0"/>
        <v>69.645069007181505</v>
      </c>
      <c r="V17" s="9">
        <f t="shared" si="0"/>
        <v>67.609943993876854</v>
      </c>
      <c r="W17" s="9">
        <f t="shared" si="0"/>
        <v>88.265179022123903</v>
      </c>
      <c r="X17" s="9">
        <f t="shared" si="0"/>
        <v>65.56563112315105</v>
      </c>
      <c r="Y17" s="9">
        <f t="shared" si="1"/>
        <v>80.132112449630299</v>
      </c>
      <c r="Z17" s="9">
        <f t="shared" si="1"/>
        <v>67.673422160387346</v>
      </c>
      <c r="AA17" s="9">
        <f t="shared" si="1"/>
        <v>62.44450776853293</v>
      </c>
      <c r="AB17" s="9">
        <f t="shared" si="1"/>
        <v>83.945122885197705</v>
      </c>
      <c r="AC17" s="9">
        <f t="shared" si="1"/>
        <v>75.542842589925698</v>
      </c>
      <c r="AD17" s="9">
        <f t="shared" si="1"/>
        <v>78.798654999253017</v>
      </c>
      <c r="AE17" s="9">
        <f t="shared" si="1"/>
        <v>62.687272668117373</v>
      </c>
      <c r="AF17" s="9">
        <f t="shared" si="1"/>
        <v>76.473854449518583</v>
      </c>
      <c r="AG17" s="9">
        <f t="shared" si="1"/>
        <v>67.476444225665105</v>
      </c>
      <c r="AH17" s="9">
        <f t="shared" si="1"/>
        <v>77.803848027373945</v>
      </c>
      <c r="AI17" s="9">
        <f t="shared" si="1"/>
        <v>93.985359153652311</v>
      </c>
      <c r="AJ17" s="9">
        <f t="shared" si="1"/>
        <v>72.75917416848003</v>
      </c>
      <c r="AK17" s="9">
        <f t="shared" si="1"/>
        <v>73.887634723196257</v>
      </c>
      <c r="AL17" s="9">
        <f t="shared" si="1"/>
        <v>81.90351663039759</v>
      </c>
      <c r="AM17" s="9">
        <f t="shared" si="1"/>
        <v>69.763332954740932</v>
      </c>
      <c r="AN17" s="9">
        <f t="shared" si="1"/>
        <v>75.224003626805995</v>
      </c>
      <c r="AO17" s="9">
        <f t="shared" si="2"/>
        <v>66.728477894450762</v>
      </c>
      <c r="AP17" s="9">
        <f t="shared" si="2"/>
        <v>61.68259536343654</v>
      </c>
      <c r="AQ17" s="9">
        <f t="shared" si="2"/>
        <v>73.647869784033404</v>
      </c>
      <c r="AR17" s="9">
        <f t="shared" si="2"/>
        <v>72.255203525118105</v>
      </c>
      <c r="AS17" s="9">
        <f t="shared" si="2"/>
        <v>80.737736967165802</v>
      </c>
      <c r="AT17" s="9">
        <f t="shared" si="2"/>
        <v>70.289348110278965</v>
      </c>
      <c r="AU17" s="9">
        <f t="shared" si="2"/>
        <v>59.860154169499374</v>
      </c>
      <c r="AV17" s="9">
        <f t="shared" si="2"/>
        <v>63.422253960253329</v>
      </c>
      <c r="AW17" s="9">
        <f t="shared" si="2"/>
        <v>78.17408997642498</v>
      </c>
      <c r="AX17" s="9">
        <f t="shared" si="2"/>
        <v>68.643163511797994</v>
      </c>
      <c r="AY17" s="9">
        <f t="shared" si="2"/>
        <v>70.233529508322093</v>
      </c>
      <c r="AZ17" s="9">
        <f t="shared" si="2"/>
        <v>66.242076098203469</v>
      </c>
      <c r="BA17" s="9">
        <f t="shared" si="2"/>
        <v>71.325100347755495</v>
      </c>
      <c r="BB17" s="9">
        <f t="shared" si="2"/>
        <v>60.662494924739661</v>
      </c>
      <c r="BC17" s="9">
        <f t="shared" si="2"/>
        <v>64.10583689855433</v>
      </c>
      <c r="BD17" s="9">
        <f t="shared" si="2"/>
        <v>64.283294722933832</v>
      </c>
      <c r="BE17" s="9">
        <f t="shared" si="3"/>
        <v>65.351419909540766</v>
      </c>
    </row>
    <row r="18" spans="1:57" x14ac:dyDescent="0.35">
      <c r="A18" s="8">
        <f t="shared" si="10"/>
        <v>2036</v>
      </c>
      <c r="B18" s="3"/>
      <c r="C18" s="6">
        <f t="shared" si="4"/>
        <v>72.419459802799622</v>
      </c>
      <c r="D18" s="7">
        <f t="shared" si="5"/>
        <v>64.603515547494112</v>
      </c>
      <c r="E18" s="7">
        <f t="shared" si="6"/>
        <v>67.989259319567182</v>
      </c>
      <c r="F18" s="7">
        <f t="shared" si="7"/>
        <v>78.883876205806416</v>
      </c>
      <c r="G18" s="7">
        <f t="shared" si="8"/>
        <v>86.444126197460747</v>
      </c>
      <c r="H18" s="9">
        <f t="shared" si="9"/>
        <v>76.332230148650822</v>
      </c>
      <c r="I18" s="9">
        <f t="shared" si="0"/>
        <v>77.850799951334736</v>
      </c>
      <c r="J18" s="9">
        <f t="shared" si="0"/>
        <v>73.049673396016075</v>
      </c>
      <c r="K18" s="9">
        <f t="shared" si="0"/>
        <v>69.247280751761124</v>
      </c>
      <c r="L18" s="9">
        <f t="shared" si="0"/>
        <v>71.789246209583183</v>
      </c>
      <c r="M18" s="9">
        <f t="shared" si="0"/>
        <v>69.574273549828874</v>
      </c>
      <c r="N18" s="9">
        <f t="shared" si="0"/>
        <v>67.569918842169201</v>
      </c>
      <c r="O18" s="9">
        <f t="shared" si="0"/>
        <v>62.232045558593832</v>
      </c>
      <c r="P18" s="9">
        <f t="shared" si="0"/>
        <v>69.955370745014946</v>
      </c>
      <c r="Q18" s="9">
        <f t="shared" si="0"/>
        <v>69.846662485065593</v>
      </c>
      <c r="R18" s="9">
        <f t="shared" si="0"/>
        <v>76.72870936576048</v>
      </c>
      <c r="S18" s="9">
        <f t="shared" si="0"/>
        <v>83.624062119889359</v>
      </c>
      <c r="T18" s="9">
        <f t="shared" si="0"/>
        <v>71.000216963035001</v>
      </c>
      <c r="U18" s="9">
        <f t="shared" si="0"/>
        <v>88.477282146057121</v>
      </c>
      <c r="V18" s="9">
        <f t="shared" si="0"/>
        <v>64.644687054313124</v>
      </c>
      <c r="W18" s="9">
        <f t="shared" si="0"/>
        <v>70.686914498619771</v>
      </c>
      <c r="X18" s="9">
        <f t="shared" si="0"/>
        <v>62.940492841840644</v>
      </c>
      <c r="Y18" s="9">
        <f t="shared" si="1"/>
        <v>70.370665975312008</v>
      </c>
      <c r="Z18" s="9">
        <f t="shared" si="1"/>
        <v>85.277251757966255</v>
      </c>
      <c r="AA18" s="9">
        <f t="shared" si="1"/>
        <v>71.161281906925225</v>
      </c>
      <c r="AB18" s="9">
        <f t="shared" si="1"/>
        <v>90.273940521436487</v>
      </c>
      <c r="AC18" s="9">
        <f t="shared" si="1"/>
        <v>67.374246230379356</v>
      </c>
      <c r="AD18" s="9">
        <f t="shared" si="1"/>
        <v>73.509824135871042</v>
      </c>
      <c r="AE18" s="9">
        <f t="shared" si="1"/>
        <v>84.147198862934076</v>
      </c>
      <c r="AF18" s="9">
        <f t="shared" si="1"/>
        <v>66.485526908756569</v>
      </c>
      <c r="AG18" s="9">
        <f t="shared" si="1"/>
        <v>77.28726459054279</v>
      </c>
      <c r="AH18" s="9">
        <f t="shared" si="1"/>
        <v>87.239607131333216</v>
      </c>
      <c r="AI18" s="9">
        <f t="shared" si="1"/>
        <v>79.248519822693794</v>
      </c>
      <c r="AJ18" s="9">
        <f t="shared" si="1"/>
        <v>63.416395947915333</v>
      </c>
      <c r="AK18" s="9">
        <f t="shared" si="1"/>
        <v>66.00756362135904</v>
      </c>
      <c r="AL18" s="9">
        <f t="shared" si="1"/>
        <v>64.656851138610691</v>
      </c>
      <c r="AM18" s="9">
        <f t="shared" si="1"/>
        <v>87.125240561786597</v>
      </c>
      <c r="AN18" s="9">
        <f t="shared" si="1"/>
        <v>78.340566814207065</v>
      </c>
      <c r="AO18" s="9">
        <f t="shared" si="2"/>
        <v>79.479781906495077</v>
      </c>
      <c r="AP18" s="9">
        <f t="shared" si="2"/>
        <v>70.267939304989042</v>
      </c>
      <c r="AQ18" s="9">
        <f t="shared" si="2"/>
        <v>70.269864467365139</v>
      </c>
      <c r="AR18" s="9">
        <f t="shared" si="2"/>
        <v>64.613932025810527</v>
      </c>
      <c r="AS18" s="9">
        <f t="shared" si="2"/>
        <v>69.784533639118777</v>
      </c>
      <c r="AT18" s="9">
        <f t="shared" si="2"/>
        <v>65.95119789884852</v>
      </c>
      <c r="AU18" s="9">
        <f t="shared" si="2"/>
        <v>74.346608273596004</v>
      </c>
      <c r="AV18" s="9">
        <f t="shared" si="2"/>
        <v>91.998786977814731</v>
      </c>
      <c r="AW18" s="9">
        <f t="shared" si="2"/>
        <v>75.036347085556415</v>
      </c>
      <c r="AX18" s="9">
        <f t="shared" si="2"/>
        <v>85.176744842887771</v>
      </c>
      <c r="AY18" s="9">
        <f t="shared" si="2"/>
        <v>77.131910806245415</v>
      </c>
      <c r="AZ18" s="9">
        <f t="shared" si="2"/>
        <v>86.368446823646764</v>
      </c>
      <c r="BA18" s="9">
        <f t="shared" si="2"/>
        <v>79.064979336339533</v>
      </c>
      <c r="BB18" s="9">
        <f t="shared" si="2"/>
        <v>64.509767242646333</v>
      </c>
      <c r="BC18" s="9">
        <f t="shared" si="2"/>
        <v>64.125378473473731</v>
      </c>
      <c r="BD18" s="9">
        <f t="shared" si="2"/>
        <v>75.784694112518054</v>
      </c>
      <c r="BE18" s="9">
        <f t="shared" si="3"/>
        <v>74.932653002293662</v>
      </c>
    </row>
    <row r="19" spans="1:57" x14ac:dyDescent="0.35">
      <c r="A19" s="8">
        <f t="shared" si="10"/>
        <v>2037</v>
      </c>
      <c r="B19" s="3"/>
      <c r="C19" s="6">
        <f t="shared" si="4"/>
        <v>75.6973257713815</v>
      </c>
      <c r="D19" s="7">
        <f t="shared" si="5"/>
        <v>64.745069793189657</v>
      </c>
      <c r="E19" s="7">
        <f t="shared" si="6"/>
        <v>67.488074263403774</v>
      </c>
      <c r="F19" s="7">
        <f t="shared" si="7"/>
        <v>82.741191665599743</v>
      </c>
      <c r="G19" s="7">
        <f t="shared" si="8"/>
        <v>88.889572799362398</v>
      </c>
      <c r="H19" s="9">
        <f t="shared" si="9"/>
        <v>96.683298437766439</v>
      </c>
      <c r="I19" s="9">
        <f t="shared" si="0"/>
        <v>64.013987756152886</v>
      </c>
      <c r="J19" s="9">
        <f t="shared" si="0"/>
        <v>66.542249247951744</v>
      </c>
      <c r="K19" s="9">
        <f t="shared" si="0"/>
        <v>82.400761198049835</v>
      </c>
      <c r="L19" s="9">
        <f t="shared" si="0"/>
        <v>77.818429611495034</v>
      </c>
      <c r="M19" s="9">
        <f t="shared" si="0"/>
        <v>64.489750831282564</v>
      </c>
      <c r="N19" s="9">
        <f t="shared" si="0"/>
        <v>82.545613316585332</v>
      </c>
      <c r="O19" s="9">
        <f t="shared" si="0"/>
        <v>73.037738671579476</v>
      </c>
      <c r="P19" s="9">
        <f t="shared" si="0"/>
        <v>60.613060897066852</v>
      </c>
      <c r="Q19" s="9">
        <f t="shared" si="0"/>
        <v>66.934305795570808</v>
      </c>
      <c r="R19" s="9">
        <f t="shared" si="0"/>
        <v>71.509726995860916</v>
      </c>
      <c r="S19" s="9">
        <f t="shared" si="0"/>
        <v>76.297112620937696</v>
      </c>
      <c r="T19" s="9">
        <f t="shared" si="0"/>
        <v>65.281139945252065</v>
      </c>
      <c r="U19" s="9">
        <f t="shared" si="0"/>
        <v>85.439406306003377</v>
      </c>
      <c r="V19" s="9">
        <f t="shared" si="0"/>
        <v>79.674253450887349</v>
      </c>
      <c r="W19" s="9">
        <f t="shared" si="0"/>
        <v>78.583172005674939</v>
      </c>
      <c r="X19" s="9">
        <f t="shared" si="0"/>
        <v>67.292667778737666</v>
      </c>
      <c r="Y19" s="9">
        <f t="shared" si="1"/>
        <v>64.773438566734896</v>
      </c>
      <c r="Z19" s="9">
        <f t="shared" si="1"/>
        <v>82.806384448604547</v>
      </c>
      <c r="AA19" s="9">
        <f t="shared" si="1"/>
        <v>71.681083898335331</v>
      </c>
      <c r="AB19" s="9">
        <f t="shared" si="1"/>
        <v>66.789008963246644</v>
      </c>
      <c r="AC19" s="9">
        <f t="shared" si="1"/>
        <v>74.48157961576193</v>
      </c>
      <c r="AD19" s="9">
        <f t="shared" si="1"/>
        <v>82.48608182923698</v>
      </c>
      <c r="AE19" s="9">
        <f t="shared" si="1"/>
        <v>87.171908220792588</v>
      </c>
      <c r="AF19" s="9">
        <f t="shared" si="1"/>
        <v>62.909936462465758</v>
      </c>
      <c r="AG19" s="9">
        <f t="shared" si="1"/>
        <v>68.794798664214781</v>
      </c>
      <c r="AH19" s="9">
        <f t="shared" si="1"/>
        <v>101.38956052666862</v>
      </c>
      <c r="AI19" s="9">
        <f t="shared" si="1"/>
        <v>88.837570241828644</v>
      </c>
      <c r="AJ19" s="9">
        <f t="shared" si="1"/>
        <v>69.253128714904335</v>
      </c>
      <c r="AK19" s="9">
        <f t="shared" si="1"/>
        <v>67.523620466313687</v>
      </c>
      <c r="AL19" s="9">
        <f t="shared" si="1"/>
        <v>76.224122274223291</v>
      </c>
      <c r="AM19" s="9">
        <f t="shared" si="1"/>
        <v>74.193214848183771</v>
      </c>
      <c r="AN19" s="9">
        <f t="shared" si="1"/>
        <v>91.090784506539862</v>
      </c>
      <c r="AO19" s="9">
        <f t="shared" si="2"/>
        <v>71.509711162847637</v>
      </c>
      <c r="AP19" s="9">
        <f t="shared" si="2"/>
        <v>72.875528396582396</v>
      </c>
      <c r="AQ19" s="9">
        <f t="shared" si="2"/>
        <v>66.481873570667659</v>
      </c>
      <c r="AR19" s="9">
        <f t="shared" si="2"/>
        <v>89.357595817166143</v>
      </c>
      <c r="AS19" s="9">
        <f t="shared" si="2"/>
        <v>63.852733286930324</v>
      </c>
      <c r="AT19" s="9">
        <f t="shared" si="2"/>
        <v>77.717544912207543</v>
      </c>
      <c r="AU19" s="9">
        <f t="shared" si="2"/>
        <v>67.476225529100461</v>
      </c>
      <c r="AV19" s="9">
        <f t="shared" si="2"/>
        <v>72.001187169580945</v>
      </c>
      <c r="AW19" s="9">
        <f t="shared" si="2"/>
        <v>78.419232073653532</v>
      </c>
      <c r="AX19" s="9">
        <f t="shared" si="2"/>
        <v>83.264874570639023</v>
      </c>
      <c r="AY19" s="9">
        <f t="shared" si="2"/>
        <v>75.17052926853971</v>
      </c>
      <c r="AZ19" s="9">
        <f t="shared" si="2"/>
        <v>77.837509704719409</v>
      </c>
      <c r="BA19" s="9">
        <f t="shared" si="2"/>
        <v>87.396841560526369</v>
      </c>
      <c r="BB19" s="9">
        <f t="shared" si="2"/>
        <v>88.105349030337791</v>
      </c>
      <c r="BC19" s="9">
        <f t="shared" si="2"/>
        <v>89.872172784391353</v>
      </c>
      <c r="BD19" s="9">
        <f t="shared" si="2"/>
        <v>77.427887686145098</v>
      </c>
      <c r="BE19" s="9">
        <f t="shared" si="3"/>
        <v>84.039152095067223</v>
      </c>
    </row>
    <row r="20" spans="1:57" x14ac:dyDescent="0.35">
      <c r="A20" s="8">
        <f t="shared" si="10"/>
        <v>2038</v>
      </c>
      <c r="B20" s="3"/>
      <c r="C20" s="6">
        <f t="shared" si="4"/>
        <v>75.238735668777025</v>
      </c>
      <c r="D20" s="7">
        <f t="shared" si="5"/>
        <v>65.04041613523529</v>
      </c>
      <c r="E20" s="7">
        <f t="shared" si="6"/>
        <v>69.519260970808133</v>
      </c>
      <c r="F20" s="7">
        <f t="shared" si="7"/>
        <v>81.293554891595974</v>
      </c>
      <c r="G20" s="7">
        <f t="shared" si="8"/>
        <v>88.960431891142335</v>
      </c>
      <c r="H20" s="9">
        <f t="shared" si="9"/>
        <v>91.094096584429323</v>
      </c>
      <c r="I20" s="9">
        <f t="shared" si="0"/>
        <v>91.412730199459872</v>
      </c>
      <c r="J20" s="9">
        <f t="shared" si="0"/>
        <v>71.132854547341907</v>
      </c>
      <c r="K20" s="9">
        <f t="shared" si="0"/>
        <v>68.486444523427792</v>
      </c>
      <c r="L20" s="9">
        <f t="shared" si="0"/>
        <v>70.508361404558343</v>
      </c>
      <c r="M20" s="9">
        <f t="shared" si="0"/>
        <v>87.107360747451409</v>
      </c>
      <c r="N20" s="9">
        <f t="shared" si="0"/>
        <v>77.642004174812556</v>
      </c>
      <c r="O20" s="9">
        <f t="shared" si="0"/>
        <v>68.881532522808655</v>
      </c>
      <c r="P20" s="9">
        <f t="shared" si="0"/>
        <v>81.393954766559418</v>
      </c>
      <c r="Q20" s="9">
        <f t="shared" si="0"/>
        <v>63.791906458013166</v>
      </c>
      <c r="R20" s="9">
        <f t="shared" si="0"/>
        <v>67.799124153400228</v>
      </c>
      <c r="S20" s="9">
        <f t="shared" si="0"/>
        <v>79.272773122680164</v>
      </c>
      <c r="T20" s="9">
        <f t="shared" si="0"/>
        <v>84.564284390564509</v>
      </c>
      <c r="U20" s="9">
        <f t="shared" si="0"/>
        <v>82.824856595912948</v>
      </c>
      <c r="V20" s="9">
        <f t="shared" si="0"/>
        <v>69.924979836240212</v>
      </c>
      <c r="W20" s="9">
        <f t="shared" si="0"/>
        <v>78.274742444607256</v>
      </c>
      <c r="X20" s="9">
        <f t="shared" si="0"/>
        <v>72.114452072568881</v>
      </c>
      <c r="Y20" s="9">
        <f t="shared" si="1"/>
        <v>104.20140968741157</v>
      </c>
      <c r="Z20" s="9">
        <f t="shared" si="1"/>
        <v>88.801541230529111</v>
      </c>
      <c r="AA20" s="9">
        <f t="shared" si="1"/>
        <v>73.858340891635109</v>
      </c>
      <c r="AB20" s="9">
        <f t="shared" si="1"/>
        <v>59.4951728081505</v>
      </c>
      <c r="AC20" s="9">
        <f t="shared" si="1"/>
        <v>78.36959478679546</v>
      </c>
      <c r="AD20" s="9">
        <f t="shared" si="1"/>
        <v>76.884463406317892</v>
      </c>
      <c r="AE20" s="9">
        <f t="shared" si="1"/>
        <v>75.616238458649889</v>
      </c>
      <c r="AF20" s="9">
        <f t="shared" si="1"/>
        <v>73.216673724973575</v>
      </c>
      <c r="AG20" s="9">
        <f t="shared" si="1"/>
        <v>78.342314705231885</v>
      </c>
      <c r="AH20" s="9">
        <f t="shared" si="1"/>
        <v>81.730754175213278</v>
      </c>
      <c r="AI20" s="9">
        <f t="shared" si="1"/>
        <v>76.723319136493828</v>
      </c>
      <c r="AJ20" s="9">
        <f t="shared" si="1"/>
        <v>68.301659960782786</v>
      </c>
      <c r="AK20" s="9">
        <f t="shared" si="1"/>
        <v>74.861232878904175</v>
      </c>
      <c r="AL20" s="9">
        <f t="shared" si="1"/>
        <v>60.919074841153318</v>
      </c>
      <c r="AM20" s="9">
        <f t="shared" si="1"/>
        <v>80.649827305311135</v>
      </c>
      <c r="AN20" s="9">
        <f t="shared" si="1"/>
        <v>69.456578023801583</v>
      </c>
      <c r="AO20" s="9">
        <f t="shared" si="2"/>
        <v>76.911452887267487</v>
      </c>
      <c r="AP20" s="9">
        <f t="shared" si="2"/>
        <v>90.390447836661323</v>
      </c>
      <c r="AQ20" s="9">
        <f t="shared" si="2"/>
        <v>100.91916389699556</v>
      </c>
      <c r="AR20" s="9">
        <f t="shared" si="2"/>
        <v>67.918085878950734</v>
      </c>
      <c r="AS20" s="9">
        <f t="shared" si="2"/>
        <v>74.18008402854943</v>
      </c>
      <c r="AT20" s="9">
        <f t="shared" si="2"/>
        <v>63.016383873295062</v>
      </c>
      <c r="AU20" s="9">
        <f t="shared" si="2"/>
        <v>73.825391224930698</v>
      </c>
      <c r="AV20" s="9">
        <f t="shared" si="2"/>
        <v>80.99235526670563</v>
      </c>
      <c r="AW20" s="9">
        <f t="shared" si="2"/>
        <v>70.53021738991275</v>
      </c>
      <c r="AX20" s="9">
        <f t="shared" si="2"/>
        <v>66.105870661945133</v>
      </c>
      <c r="AY20" s="9">
        <f t="shared" si="2"/>
        <v>80.870586684820438</v>
      </c>
      <c r="AZ20" s="9">
        <f t="shared" si="2"/>
        <v>87.131205119021857</v>
      </c>
      <c r="BA20" s="9">
        <f t="shared" si="2"/>
        <v>83.253319904009032</v>
      </c>
      <c r="BB20" s="9">
        <f t="shared" si="2"/>
        <v>65.179139432704417</v>
      </c>
      <c r="BC20" s="9">
        <f t="shared" si="2"/>
        <v>61.588075420099564</v>
      </c>
      <c r="BD20" s="9">
        <f t="shared" si="2"/>
        <v>74.651740556486317</v>
      </c>
      <c r="BE20" s="9">
        <f t="shared" si="3"/>
        <v>69.70730981182777</v>
      </c>
    </row>
    <row r="21" spans="1:57" x14ac:dyDescent="0.35">
      <c r="A21" s="3"/>
      <c r="B21" s="3"/>
      <c r="C21" s="6"/>
      <c r="D21" s="7"/>
      <c r="E21" s="7"/>
      <c r="F21" s="7"/>
      <c r="G21" s="7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</row>
    <row r="22" spans="1:57" x14ac:dyDescent="0.35">
      <c r="A22" s="10" t="s">
        <v>57</v>
      </c>
      <c r="B22" s="11">
        <f>YEAR(A22)</f>
        <v>2024</v>
      </c>
      <c r="C22" s="6">
        <f>PERCENTILE($H22:$BE22, 0.5)</f>
        <v>152.77724462365501</v>
      </c>
      <c r="D22" s="12">
        <f t="shared" si="5"/>
        <v>152.77724462365501</v>
      </c>
      <c r="E22" s="12">
        <f t="shared" si="6"/>
        <v>152.77724462365501</v>
      </c>
      <c r="F22" s="12">
        <f t="shared" si="7"/>
        <v>152.77724462365501</v>
      </c>
      <c r="G22" s="12">
        <f t="shared" si="8"/>
        <v>152.77724462365501</v>
      </c>
      <c r="H22" s="13">
        <v>152.77724462365501</v>
      </c>
      <c r="I22" s="13">
        <v>152.77724462365501</v>
      </c>
      <c r="J22" s="13">
        <v>152.77724462365501</v>
      </c>
      <c r="K22" s="13">
        <v>152.77724462365501</v>
      </c>
      <c r="L22" s="13">
        <v>152.77724462365501</v>
      </c>
      <c r="M22" s="13">
        <v>152.77724462365501</v>
      </c>
      <c r="N22" s="13">
        <v>152.77724462365501</v>
      </c>
      <c r="O22" s="13">
        <v>152.77724462365501</v>
      </c>
      <c r="P22" s="13">
        <v>152.77724462365501</v>
      </c>
      <c r="Q22" s="13">
        <v>152.77724462365501</v>
      </c>
      <c r="R22" s="13">
        <v>152.77724462365501</v>
      </c>
      <c r="S22" s="13">
        <v>152.77724462365501</v>
      </c>
      <c r="T22" s="13">
        <v>152.77724462365501</v>
      </c>
      <c r="U22" s="13">
        <v>152.77724462365501</v>
      </c>
      <c r="V22" s="13">
        <v>152.77724462365501</v>
      </c>
      <c r="W22" s="13">
        <v>152.77724462365501</v>
      </c>
      <c r="X22" s="13">
        <v>152.77724462365501</v>
      </c>
      <c r="Y22" s="13">
        <v>152.77724462365501</v>
      </c>
      <c r="Z22" s="13">
        <v>152.77724462365501</v>
      </c>
      <c r="AA22" s="13">
        <v>152.77724462365501</v>
      </c>
      <c r="AB22" s="13">
        <v>152.77724462365501</v>
      </c>
      <c r="AC22" s="13">
        <v>152.77724462365501</v>
      </c>
      <c r="AD22" s="13">
        <v>152.77724462365501</v>
      </c>
      <c r="AE22" s="13">
        <v>152.77724462365501</v>
      </c>
      <c r="AF22" s="13">
        <v>152.77724462365501</v>
      </c>
      <c r="AG22" s="13">
        <v>152.77724462365501</v>
      </c>
      <c r="AH22" s="13">
        <v>152.77724462365501</v>
      </c>
      <c r="AI22" s="13">
        <v>152.77724462365501</v>
      </c>
      <c r="AJ22" s="13">
        <v>152.77724462365501</v>
      </c>
      <c r="AK22" s="13">
        <v>152.77724462365501</v>
      </c>
      <c r="AL22" s="13">
        <v>152.77724462365501</v>
      </c>
      <c r="AM22" s="13">
        <v>152.77724462365501</v>
      </c>
      <c r="AN22" s="13">
        <v>152.77724462365501</v>
      </c>
      <c r="AO22" s="13">
        <v>152.77724462365501</v>
      </c>
      <c r="AP22" s="13">
        <v>152.77724462365501</v>
      </c>
      <c r="AQ22" s="13">
        <v>152.77724462365501</v>
      </c>
      <c r="AR22" s="13">
        <v>152.77724462365501</v>
      </c>
      <c r="AS22" s="13">
        <v>152.77724462365501</v>
      </c>
      <c r="AT22" s="13">
        <v>152.77724462365501</v>
      </c>
      <c r="AU22" s="13">
        <v>152.77724462365501</v>
      </c>
      <c r="AV22" s="13">
        <v>152.77724462365501</v>
      </c>
      <c r="AW22" s="13">
        <v>152.77724462365501</v>
      </c>
      <c r="AX22" s="13">
        <v>152.77724462365501</v>
      </c>
      <c r="AY22" s="13">
        <v>152.77724462365501</v>
      </c>
      <c r="AZ22" s="13">
        <v>152.77724462365501</v>
      </c>
      <c r="BA22" s="13">
        <v>152.77724462365501</v>
      </c>
      <c r="BB22" s="13">
        <v>152.77724462365501</v>
      </c>
      <c r="BC22" s="13">
        <v>152.77724462365501</v>
      </c>
      <c r="BD22" s="13">
        <v>152.77724462365501</v>
      </c>
      <c r="BE22" s="13">
        <v>152.77724462365501</v>
      </c>
    </row>
    <row r="23" spans="1:57" x14ac:dyDescent="0.35">
      <c r="A23" s="10" t="s">
        <v>58</v>
      </c>
      <c r="B23" s="11">
        <f t="shared" ref="B23:B86" si="11">YEAR(A23)</f>
        <v>2024</v>
      </c>
      <c r="C23" s="6">
        <f t="shared" ref="C23:C86" si="12">PERCENTILE($H23:$BE23, 0.5)</f>
        <v>80.7502442528735</v>
      </c>
      <c r="D23" s="12">
        <f t="shared" si="5"/>
        <v>80.7502442528735</v>
      </c>
      <c r="E23" s="12">
        <f t="shared" si="6"/>
        <v>80.7502442528735</v>
      </c>
      <c r="F23" s="12">
        <f t="shared" si="7"/>
        <v>80.7502442528735</v>
      </c>
      <c r="G23" s="12">
        <f t="shared" si="8"/>
        <v>80.7502442528735</v>
      </c>
      <c r="H23" s="13">
        <v>80.7502442528735</v>
      </c>
      <c r="I23" s="13">
        <v>80.7502442528735</v>
      </c>
      <c r="J23" s="13">
        <v>80.7502442528735</v>
      </c>
      <c r="K23" s="13">
        <v>80.7502442528735</v>
      </c>
      <c r="L23" s="13">
        <v>80.7502442528735</v>
      </c>
      <c r="M23" s="13">
        <v>80.7502442528735</v>
      </c>
      <c r="N23" s="13">
        <v>80.7502442528735</v>
      </c>
      <c r="O23" s="13">
        <v>80.7502442528735</v>
      </c>
      <c r="P23" s="13">
        <v>80.7502442528735</v>
      </c>
      <c r="Q23" s="13">
        <v>80.7502442528735</v>
      </c>
      <c r="R23" s="13">
        <v>80.7502442528735</v>
      </c>
      <c r="S23" s="13">
        <v>80.7502442528735</v>
      </c>
      <c r="T23" s="13">
        <v>80.7502442528735</v>
      </c>
      <c r="U23" s="13">
        <v>80.7502442528735</v>
      </c>
      <c r="V23" s="13">
        <v>80.7502442528735</v>
      </c>
      <c r="W23" s="13">
        <v>80.7502442528735</v>
      </c>
      <c r="X23" s="13">
        <v>80.7502442528735</v>
      </c>
      <c r="Y23" s="13">
        <v>80.7502442528735</v>
      </c>
      <c r="Z23" s="13">
        <v>80.7502442528735</v>
      </c>
      <c r="AA23" s="13">
        <v>80.7502442528735</v>
      </c>
      <c r="AB23" s="13">
        <v>80.7502442528735</v>
      </c>
      <c r="AC23" s="13">
        <v>80.7502442528735</v>
      </c>
      <c r="AD23" s="13">
        <v>80.7502442528735</v>
      </c>
      <c r="AE23" s="13">
        <v>80.7502442528735</v>
      </c>
      <c r="AF23" s="13">
        <v>80.7502442528735</v>
      </c>
      <c r="AG23" s="13">
        <v>80.7502442528735</v>
      </c>
      <c r="AH23" s="13">
        <v>80.7502442528735</v>
      </c>
      <c r="AI23" s="13">
        <v>80.7502442528735</v>
      </c>
      <c r="AJ23" s="13">
        <v>80.7502442528735</v>
      </c>
      <c r="AK23" s="13">
        <v>80.7502442528735</v>
      </c>
      <c r="AL23" s="13">
        <v>80.7502442528735</v>
      </c>
      <c r="AM23" s="13">
        <v>80.7502442528735</v>
      </c>
      <c r="AN23" s="13">
        <v>80.7502442528735</v>
      </c>
      <c r="AO23" s="13">
        <v>80.7502442528735</v>
      </c>
      <c r="AP23" s="13">
        <v>80.7502442528735</v>
      </c>
      <c r="AQ23" s="13">
        <v>80.7502442528735</v>
      </c>
      <c r="AR23" s="13">
        <v>80.7502442528735</v>
      </c>
      <c r="AS23" s="13">
        <v>80.7502442528735</v>
      </c>
      <c r="AT23" s="13">
        <v>80.7502442528735</v>
      </c>
      <c r="AU23" s="13">
        <v>80.7502442528735</v>
      </c>
      <c r="AV23" s="13">
        <v>80.7502442528735</v>
      </c>
      <c r="AW23" s="13">
        <v>80.7502442528735</v>
      </c>
      <c r="AX23" s="13">
        <v>80.7502442528735</v>
      </c>
      <c r="AY23" s="13">
        <v>80.7502442528735</v>
      </c>
      <c r="AZ23" s="13">
        <v>80.7502442528735</v>
      </c>
      <c r="BA23" s="13">
        <v>80.7502442528735</v>
      </c>
      <c r="BB23" s="13">
        <v>80.7502442528735</v>
      </c>
      <c r="BC23" s="13">
        <v>80.7502442528735</v>
      </c>
      <c r="BD23" s="13">
        <v>80.7502442528735</v>
      </c>
      <c r="BE23" s="13">
        <v>80.7502442528735</v>
      </c>
    </row>
    <row r="24" spans="1:57" x14ac:dyDescent="0.35">
      <c r="A24" s="10" t="s">
        <v>59</v>
      </c>
      <c r="B24" s="11">
        <f t="shared" si="11"/>
        <v>2024</v>
      </c>
      <c r="C24" s="6">
        <f t="shared" si="12"/>
        <v>63.075940860214999</v>
      </c>
      <c r="D24" s="12">
        <f t="shared" si="5"/>
        <v>63.075940860214999</v>
      </c>
      <c r="E24" s="12">
        <f t="shared" si="6"/>
        <v>63.075940860214999</v>
      </c>
      <c r="F24" s="12">
        <f t="shared" si="7"/>
        <v>63.075940860214999</v>
      </c>
      <c r="G24" s="12">
        <f t="shared" si="8"/>
        <v>63.075940860214999</v>
      </c>
      <c r="H24" s="13">
        <v>63.075940860214999</v>
      </c>
      <c r="I24" s="13">
        <v>63.075940860214999</v>
      </c>
      <c r="J24" s="13">
        <v>63.075940860214999</v>
      </c>
      <c r="K24" s="13">
        <v>63.075940860214999</v>
      </c>
      <c r="L24" s="13">
        <v>63.075940860214999</v>
      </c>
      <c r="M24" s="13">
        <v>63.075940860214999</v>
      </c>
      <c r="N24" s="13">
        <v>63.075940860214999</v>
      </c>
      <c r="O24" s="13">
        <v>63.075940860214999</v>
      </c>
      <c r="P24" s="13">
        <v>63.075940860214999</v>
      </c>
      <c r="Q24" s="13">
        <v>63.075940860214999</v>
      </c>
      <c r="R24" s="13">
        <v>63.075940860214999</v>
      </c>
      <c r="S24" s="13">
        <v>63.075940860214999</v>
      </c>
      <c r="T24" s="13">
        <v>63.075940860214999</v>
      </c>
      <c r="U24" s="13">
        <v>63.075940860214999</v>
      </c>
      <c r="V24" s="13">
        <v>63.075940860214999</v>
      </c>
      <c r="W24" s="13">
        <v>63.075940860214999</v>
      </c>
      <c r="X24" s="13">
        <v>63.075940860214999</v>
      </c>
      <c r="Y24" s="13">
        <v>63.075940860214999</v>
      </c>
      <c r="Z24" s="13">
        <v>63.075940860214999</v>
      </c>
      <c r="AA24" s="13">
        <v>63.075940860214999</v>
      </c>
      <c r="AB24" s="13">
        <v>63.075940860214999</v>
      </c>
      <c r="AC24" s="13">
        <v>63.075940860214999</v>
      </c>
      <c r="AD24" s="13">
        <v>63.075940860214999</v>
      </c>
      <c r="AE24" s="13">
        <v>63.075940860214999</v>
      </c>
      <c r="AF24" s="13">
        <v>63.075940860214999</v>
      </c>
      <c r="AG24" s="13">
        <v>63.075940860214999</v>
      </c>
      <c r="AH24" s="13">
        <v>63.075940860214999</v>
      </c>
      <c r="AI24" s="13">
        <v>63.075940860214999</v>
      </c>
      <c r="AJ24" s="13">
        <v>63.075940860214999</v>
      </c>
      <c r="AK24" s="13">
        <v>63.075940860214999</v>
      </c>
      <c r="AL24" s="13">
        <v>63.075940860214999</v>
      </c>
      <c r="AM24" s="13">
        <v>63.075940860214999</v>
      </c>
      <c r="AN24" s="13">
        <v>63.075940860214999</v>
      </c>
      <c r="AO24" s="13">
        <v>63.075940860214999</v>
      </c>
      <c r="AP24" s="13">
        <v>63.075940860214999</v>
      </c>
      <c r="AQ24" s="13">
        <v>63.075940860214999</v>
      </c>
      <c r="AR24" s="13">
        <v>63.075940860214999</v>
      </c>
      <c r="AS24" s="13">
        <v>63.075940860214999</v>
      </c>
      <c r="AT24" s="13">
        <v>63.075940860214999</v>
      </c>
      <c r="AU24" s="13">
        <v>63.075940860214999</v>
      </c>
      <c r="AV24" s="13">
        <v>63.075940860214999</v>
      </c>
      <c r="AW24" s="13">
        <v>63.075940860214999</v>
      </c>
      <c r="AX24" s="13">
        <v>63.075940860214999</v>
      </c>
      <c r="AY24" s="13">
        <v>63.075940860214999</v>
      </c>
      <c r="AZ24" s="13">
        <v>63.075940860214999</v>
      </c>
      <c r="BA24" s="13">
        <v>63.075940860214999</v>
      </c>
      <c r="BB24" s="13">
        <v>63.075940860214999</v>
      </c>
      <c r="BC24" s="13">
        <v>63.075940860214999</v>
      </c>
      <c r="BD24" s="13">
        <v>63.075940860214999</v>
      </c>
      <c r="BE24" s="13">
        <v>63.075940860214999</v>
      </c>
    </row>
    <row r="25" spans="1:57" x14ac:dyDescent="0.35">
      <c r="A25" s="10" t="s">
        <v>60</v>
      </c>
      <c r="B25" s="11">
        <f t="shared" si="11"/>
        <v>2024</v>
      </c>
      <c r="C25" s="6">
        <f t="shared" si="12"/>
        <v>68.612430555555505</v>
      </c>
      <c r="D25" s="12">
        <f t="shared" si="5"/>
        <v>68.612430555555505</v>
      </c>
      <c r="E25" s="12">
        <f t="shared" si="6"/>
        <v>68.612430555555505</v>
      </c>
      <c r="F25" s="12">
        <f t="shared" si="7"/>
        <v>68.612430555555505</v>
      </c>
      <c r="G25" s="12">
        <f t="shared" si="8"/>
        <v>68.612430555555505</v>
      </c>
      <c r="H25" s="13">
        <v>68.612430555555505</v>
      </c>
      <c r="I25" s="13">
        <v>68.612430555555505</v>
      </c>
      <c r="J25" s="13">
        <v>68.612430555555505</v>
      </c>
      <c r="K25" s="13">
        <v>68.612430555555505</v>
      </c>
      <c r="L25" s="13">
        <v>68.612430555555505</v>
      </c>
      <c r="M25" s="13">
        <v>68.612430555555505</v>
      </c>
      <c r="N25" s="13">
        <v>68.612430555555505</v>
      </c>
      <c r="O25" s="13">
        <v>68.612430555555505</v>
      </c>
      <c r="P25" s="13">
        <v>68.612430555555505</v>
      </c>
      <c r="Q25" s="13">
        <v>68.612430555555505</v>
      </c>
      <c r="R25" s="13">
        <v>68.612430555555505</v>
      </c>
      <c r="S25" s="13">
        <v>68.612430555555505</v>
      </c>
      <c r="T25" s="13">
        <v>68.612430555555505</v>
      </c>
      <c r="U25" s="13">
        <v>68.612430555555505</v>
      </c>
      <c r="V25" s="13">
        <v>68.612430555555505</v>
      </c>
      <c r="W25" s="13">
        <v>68.612430555555505</v>
      </c>
      <c r="X25" s="13">
        <v>68.612430555555505</v>
      </c>
      <c r="Y25" s="13">
        <v>68.612430555555505</v>
      </c>
      <c r="Z25" s="13">
        <v>68.612430555555505</v>
      </c>
      <c r="AA25" s="13">
        <v>68.612430555555505</v>
      </c>
      <c r="AB25" s="13">
        <v>68.612430555555505</v>
      </c>
      <c r="AC25" s="13">
        <v>68.612430555555505</v>
      </c>
      <c r="AD25" s="13">
        <v>68.612430555555505</v>
      </c>
      <c r="AE25" s="13">
        <v>68.612430555555505</v>
      </c>
      <c r="AF25" s="13">
        <v>68.612430555555505</v>
      </c>
      <c r="AG25" s="13">
        <v>68.612430555555505</v>
      </c>
      <c r="AH25" s="13">
        <v>68.612430555555505</v>
      </c>
      <c r="AI25" s="13">
        <v>68.612430555555505</v>
      </c>
      <c r="AJ25" s="13">
        <v>68.612430555555505</v>
      </c>
      <c r="AK25" s="13">
        <v>68.612430555555505</v>
      </c>
      <c r="AL25" s="13">
        <v>68.612430555555505</v>
      </c>
      <c r="AM25" s="13">
        <v>68.612430555555505</v>
      </c>
      <c r="AN25" s="13">
        <v>68.612430555555505</v>
      </c>
      <c r="AO25" s="13">
        <v>68.612430555555505</v>
      </c>
      <c r="AP25" s="13">
        <v>68.612430555555505</v>
      </c>
      <c r="AQ25" s="13">
        <v>68.612430555555505</v>
      </c>
      <c r="AR25" s="13">
        <v>68.612430555555505</v>
      </c>
      <c r="AS25" s="13">
        <v>68.612430555555505</v>
      </c>
      <c r="AT25" s="13">
        <v>68.612430555555505</v>
      </c>
      <c r="AU25" s="13">
        <v>68.612430555555505</v>
      </c>
      <c r="AV25" s="13">
        <v>68.612430555555505</v>
      </c>
      <c r="AW25" s="13">
        <v>68.612430555555505</v>
      </c>
      <c r="AX25" s="13">
        <v>68.612430555555505</v>
      </c>
      <c r="AY25" s="13">
        <v>68.612430555555505</v>
      </c>
      <c r="AZ25" s="13">
        <v>68.612430555555505</v>
      </c>
      <c r="BA25" s="13">
        <v>68.612430555555505</v>
      </c>
      <c r="BB25" s="13">
        <v>68.612430555555505</v>
      </c>
      <c r="BC25" s="13">
        <v>68.612430555555505</v>
      </c>
      <c r="BD25" s="13">
        <v>68.612430555555505</v>
      </c>
      <c r="BE25" s="13">
        <v>68.612430555555505</v>
      </c>
    </row>
    <row r="26" spans="1:57" x14ac:dyDescent="0.35">
      <c r="A26" s="10" t="s">
        <v>61</v>
      </c>
      <c r="B26" s="11">
        <f t="shared" si="11"/>
        <v>2024</v>
      </c>
      <c r="C26" s="6">
        <f t="shared" si="12"/>
        <v>35.368978494623597</v>
      </c>
      <c r="D26" s="12">
        <f t="shared" si="5"/>
        <v>35.368978494623597</v>
      </c>
      <c r="E26" s="12">
        <f t="shared" si="6"/>
        <v>35.368978494623597</v>
      </c>
      <c r="F26" s="12">
        <f t="shared" si="7"/>
        <v>35.368978494623597</v>
      </c>
      <c r="G26" s="12">
        <f t="shared" si="8"/>
        <v>35.368978494623597</v>
      </c>
      <c r="H26" s="13">
        <v>35.368978494623597</v>
      </c>
      <c r="I26" s="13">
        <v>35.368978494623597</v>
      </c>
      <c r="J26" s="13">
        <v>35.368978494623597</v>
      </c>
      <c r="K26" s="13">
        <v>35.368978494623597</v>
      </c>
      <c r="L26" s="13">
        <v>35.368978494623597</v>
      </c>
      <c r="M26" s="13">
        <v>35.368978494623597</v>
      </c>
      <c r="N26" s="13">
        <v>35.368978494623597</v>
      </c>
      <c r="O26" s="13">
        <v>35.368978494623597</v>
      </c>
      <c r="P26" s="13">
        <v>35.368978494623597</v>
      </c>
      <c r="Q26" s="13">
        <v>35.368978494623597</v>
      </c>
      <c r="R26" s="13">
        <v>35.368978494623597</v>
      </c>
      <c r="S26" s="13">
        <v>35.368978494623597</v>
      </c>
      <c r="T26" s="13">
        <v>35.368978494623597</v>
      </c>
      <c r="U26" s="13">
        <v>35.368978494623597</v>
      </c>
      <c r="V26" s="13">
        <v>35.368978494623597</v>
      </c>
      <c r="W26" s="13">
        <v>35.368978494623597</v>
      </c>
      <c r="X26" s="13">
        <v>35.368978494623597</v>
      </c>
      <c r="Y26" s="13">
        <v>35.368978494623597</v>
      </c>
      <c r="Z26" s="13">
        <v>35.368978494623597</v>
      </c>
      <c r="AA26" s="13">
        <v>35.368978494623597</v>
      </c>
      <c r="AB26" s="13">
        <v>35.368978494623597</v>
      </c>
      <c r="AC26" s="13">
        <v>35.368978494623597</v>
      </c>
      <c r="AD26" s="13">
        <v>35.368978494623597</v>
      </c>
      <c r="AE26" s="13">
        <v>35.368978494623597</v>
      </c>
      <c r="AF26" s="13">
        <v>35.368978494623597</v>
      </c>
      <c r="AG26" s="13">
        <v>35.368978494623597</v>
      </c>
      <c r="AH26" s="13">
        <v>35.368978494623597</v>
      </c>
      <c r="AI26" s="13">
        <v>35.368978494623597</v>
      </c>
      <c r="AJ26" s="13">
        <v>35.368978494623597</v>
      </c>
      <c r="AK26" s="13">
        <v>35.368978494623597</v>
      </c>
      <c r="AL26" s="13">
        <v>35.368978494623597</v>
      </c>
      <c r="AM26" s="13">
        <v>35.368978494623597</v>
      </c>
      <c r="AN26" s="13">
        <v>35.368978494623597</v>
      </c>
      <c r="AO26" s="13">
        <v>35.368978494623597</v>
      </c>
      <c r="AP26" s="13">
        <v>35.368978494623597</v>
      </c>
      <c r="AQ26" s="13">
        <v>35.368978494623597</v>
      </c>
      <c r="AR26" s="13">
        <v>35.368978494623597</v>
      </c>
      <c r="AS26" s="13">
        <v>35.368978494623597</v>
      </c>
      <c r="AT26" s="13">
        <v>35.368978494623597</v>
      </c>
      <c r="AU26" s="13">
        <v>35.368978494623597</v>
      </c>
      <c r="AV26" s="13">
        <v>35.368978494623597</v>
      </c>
      <c r="AW26" s="13">
        <v>35.368978494623597</v>
      </c>
      <c r="AX26" s="13">
        <v>35.368978494623597</v>
      </c>
      <c r="AY26" s="13">
        <v>35.368978494623597</v>
      </c>
      <c r="AZ26" s="13">
        <v>35.368978494623597</v>
      </c>
      <c r="BA26" s="13">
        <v>35.368978494623597</v>
      </c>
      <c r="BB26" s="13">
        <v>35.368978494623597</v>
      </c>
      <c r="BC26" s="13">
        <v>35.368978494623597</v>
      </c>
      <c r="BD26" s="13">
        <v>35.368978494623597</v>
      </c>
      <c r="BE26" s="13">
        <v>35.368978494623597</v>
      </c>
    </row>
    <row r="27" spans="1:57" x14ac:dyDescent="0.35">
      <c r="A27" s="10" t="s">
        <v>62</v>
      </c>
      <c r="B27" s="11">
        <f t="shared" si="11"/>
        <v>2024</v>
      </c>
      <c r="C27" s="6">
        <f t="shared" si="12"/>
        <v>31.852208333333301</v>
      </c>
      <c r="D27" s="12">
        <f t="shared" si="5"/>
        <v>31.852208333333301</v>
      </c>
      <c r="E27" s="12">
        <f t="shared" si="6"/>
        <v>31.852208333333301</v>
      </c>
      <c r="F27" s="12">
        <f t="shared" si="7"/>
        <v>31.852208333333301</v>
      </c>
      <c r="G27" s="12">
        <f t="shared" si="8"/>
        <v>31.852208333333301</v>
      </c>
      <c r="H27" s="13">
        <v>31.852208333333301</v>
      </c>
      <c r="I27" s="13">
        <v>31.852208333333301</v>
      </c>
      <c r="J27" s="13">
        <v>31.852208333333301</v>
      </c>
      <c r="K27" s="13">
        <v>31.852208333333301</v>
      </c>
      <c r="L27" s="13">
        <v>31.852208333333301</v>
      </c>
      <c r="M27" s="13">
        <v>31.852208333333301</v>
      </c>
      <c r="N27" s="13">
        <v>31.852208333333301</v>
      </c>
      <c r="O27" s="13">
        <v>31.852208333333301</v>
      </c>
      <c r="P27" s="13">
        <v>31.852208333333301</v>
      </c>
      <c r="Q27" s="13">
        <v>31.852208333333301</v>
      </c>
      <c r="R27" s="13">
        <v>31.852208333333301</v>
      </c>
      <c r="S27" s="13">
        <v>31.852208333333301</v>
      </c>
      <c r="T27" s="13">
        <v>31.852208333333301</v>
      </c>
      <c r="U27" s="13">
        <v>31.852208333333301</v>
      </c>
      <c r="V27" s="13">
        <v>31.852208333333301</v>
      </c>
      <c r="W27" s="13">
        <v>31.852208333333301</v>
      </c>
      <c r="X27" s="13">
        <v>31.852208333333301</v>
      </c>
      <c r="Y27" s="13">
        <v>31.852208333333301</v>
      </c>
      <c r="Z27" s="13">
        <v>31.852208333333301</v>
      </c>
      <c r="AA27" s="13">
        <v>31.852208333333301</v>
      </c>
      <c r="AB27" s="13">
        <v>31.852208333333301</v>
      </c>
      <c r="AC27" s="13">
        <v>31.852208333333301</v>
      </c>
      <c r="AD27" s="13">
        <v>31.852208333333301</v>
      </c>
      <c r="AE27" s="13">
        <v>31.852208333333301</v>
      </c>
      <c r="AF27" s="13">
        <v>31.852208333333301</v>
      </c>
      <c r="AG27" s="13">
        <v>31.852208333333301</v>
      </c>
      <c r="AH27" s="13">
        <v>31.852208333333301</v>
      </c>
      <c r="AI27" s="13">
        <v>31.852208333333301</v>
      </c>
      <c r="AJ27" s="13">
        <v>31.852208333333301</v>
      </c>
      <c r="AK27" s="13">
        <v>31.852208333333301</v>
      </c>
      <c r="AL27" s="13">
        <v>31.852208333333301</v>
      </c>
      <c r="AM27" s="13">
        <v>31.852208333333301</v>
      </c>
      <c r="AN27" s="13">
        <v>31.852208333333301</v>
      </c>
      <c r="AO27" s="13">
        <v>31.852208333333301</v>
      </c>
      <c r="AP27" s="13">
        <v>31.852208333333301</v>
      </c>
      <c r="AQ27" s="13">
        <v>31.852208333333301</v>
      </c>
      <c r="AR27" s="13">
        <v>31.852208333333301</v>
      </c>
      <c r="AS27" s="13">
        <v>31.852208333333301</v>
      </c>
      <c r="AT27" s="13">
        <v>31.852208333333301</v>
      </c>
      <c r="AU27" s="13">
        <v>31.852208333333301</v>
      </c>
      <c r="AV27" s="13">
        <v>31.852208333333301</v>
      </c>
      <c r="AW27" s="13">
        <v>31.852208333333301</v>
      </c>
      <c r="AX27" s="13">
        <v>31.852208333333301</v>
      </c>
      <c r="AY27" s="13">
        <v>31.852208333333301</v>
      </c>
      <c r="AZ27" s="13">
        <v>31.852208333333301</v>
      </c>
      <c r="BA27" s="13">
        <v>31.852208333333301</v>
      </c>
      <c r="BB27" s="13">
        <v>31.852208333333301</v>
      </c>
      <c r="BC27" s="13">
        <v>31.852208333333301</v>
      </c>
      <c r="BD27" s="13">
        <v>31.852208333333301</v>
      </c>
      <c r="BE27" s="13">
        <v>31.852208333333301</v>
      </c>
    </row>
    <row r="28" spans="1:57" x14ac:dyDescent="0.35">
      <c r="A28" s="10" t="s">
        <v>63</v>
      </c>
      <c r="B28" s="11">
        <f t="shared" si="11"/>
        <v>2024</v>
      </c>
      <c r="C28" s="6">
        <f t="shared" si="12"/>
        <v>88.616841397849399</v>
      </c>
      <c r="D28" s="12">
        <f t="shared" si="5"/>
        <v>88.616841397849399</v>
      </c>
      <c r="E28" s="12">
        <f t="shared" si="6"/>
        <v>88.616841397849399</v>
      </c>
      <c r="F28" s="12">
        <f t="shared" si="7"/>
        <v>88.616841397849399</v>
      </c>
      <c r="G28" s="12">
        <f t="shared" si="8"/>
        <v>88.616841397849399</v>
      </c>
      <c r="H28" s="13">
        <v>88.616841397849399</v>
      </c>
      <c r="I28" s="13">
        <v>88.616841397849399</v>
      </c>
      <c r="J28" s="13">
        <v>88.616841397849399</v>
      </c>
      <c r="K28" s="13">
        <v>88.616841397849399</v>
      </c>
      <c r="L28" s="13">
        <v>88.616841397849399</v>
      </c>
      <c r="M28" s="13">
        <v>88.616841397849399</v>
      </c>
      <c r="N28" s="13">
        <v>88.616841397849399</v>
      </c>
      <c r="O28" s="13">
        <v>88.616841397849399</v>
      </c>
      <c r="P28" s="13">
        <v>88.616841397849399</v>
      </c>
      <c r="Q28" s="13">
        <v>88.616841397849399</v>
      </c>
      <c r="R28" s="13">
        <v>88.616841397849399</v>
      </c>
      <c r="S28" s="13">
        <v>88.616841397849399</v>
      </c>
      <c r="T28" s="13">
        <v>88.616841397849399</v>
      </c>
      <c r="U28" s="13">
        <v>88.616841397849399</v>
      </c>
      <c r="V28" s="13">
        <v>88.616841397849399</v>
      </c>
      <c r="W28" s="13">
        <v>88.616841397849399</v>
      </c>
      <c r="X28" s="13">
        <v>88.616841397849399</v>
      </c>
      <c r="Y28" s="13">
        <v>88.616841397849399</v>
      </c>
      <c r="Z28" s="13">
        <v>88.616841397849399</v>
      </c>
      <c r="AA28" s="13">
        <v>88.616841397849399</v>
      </c>
      <c r="AB28" s="13">
        <v>88.616841397849399</v>
      </c>
      <c r="AC28" s="13">
        <v>88.616841397849399</v>
      </c>
      <c r="AD28" s="13">
        <v>88.616841397849399</v>
      </c>
      <c r="AE28" s="13">
        <v>88.616841397849399</v>
      </c>
      <c r="AF28" s="13">
        <v>88.616841397849399</v>
      </c>
      <c r="AG28" s="13">
        <v>88.616841397849399</v>
      </c>
      <c r="AH28" s="13">
        <v>88.616841397849399</v>
      </c>
      <c r="AI28" s="13">
        <v>88.616841397849399</v>
      </c>
      <c r="AJ28" s="13">
        <v>88.616841397849399</v>
      </c>
      <c r="AK28" s="13">
        <v>88.616841397849399</v>
      </c>
      <c r="AL28" s="13">
        <v>88.616841397849399</v>
      </c>
      <c r="AM28" s="13">
        <v>88.616841397849399</v>
      </c>
      <c r="AN28" s="13">
        <v>88.616841397849399</v>
      </c>
      <c r="AO28" s="13">
        <v>88.616841397849399</v>
      </c>
      <c r="AP28" s="13">
        <v>88.616841397849399</v>
      </c>
      <c r="AQ28" s="13">
        <v>88.616841397849399</v>
      </c>
      <c r="AR28" s="13">
        <v>88.616841397849399</v>
      </c>
      <c r="AS28" s="13">
        <v>88.616841397849399</v>
      </c>
      <c r="AT28" s="13">
        <v>88.616841397849399</v>
      </c>
      <c r="AU28" s="13">
        <v>88.616841397849399</v>
      </c>
      <c r="AV28" s="13">
        <v>88.616841397849399</v>
      </c>
      <c r="AW28" s="13">
        <v>88.616841397849399</v>
      </c>
      <c r="AX28" s="13">
        <v>88.616841397849399</v>
      </c>
      <c r="AY28" s="13">
        <v>88.616841397849399</v>
      </c>
      <c r="AZ28" s="13">
        <v>88.616841397849399</v>
      </c>
      <c r="BA28" s="13">
        <v>88.616841397849399</v>
      </c>
      <c r="BB28" s="13">
        <v>88.616841397849399</v>
      </c>
      <c r="BC28" s="13">
        <v>88.616841397849399</v>
      </c>
      <c r="BD28" s="13">
        <v>88.616841397849399</v>
      </c>
      <c r="BE28" s="13">
        <v>88.616841397849399</v>
      </c>
    </row>
    <row r="29" spans="1:57" x14ac:dyDescent="0.35">
      <c r="A29" s="10" t="s">
        <v>64</v>
      </c>
      <c r="B29" s="11">
        <f t="shared" si="11"/>
        <v>2024</v>
      </c>
      <c r="C29" s="6">
        <f t="shared" si="12"/>
        <v>72.854206989247245</v>
      </c>
      <c r="D29" s="12">
        <f t="shared" si="5"/>
        <v>52.562856182795677</v>
      </c>
      <c r="E29" s="12">
        <f t="shared" si="6"/>
        <v>62.460967741935448</v>
      </c>
      <c r="F29" s="12">
        <f t="shared" si="7"/>
        <v>79.634855510752658</v>
      </c>
      <c r="G29" s="12">
        <f t="shared" si="8"/>
        <v>88.904494623655864</v>
      </c>
      <c r="H29" s="13">
        <v>79.381478494623593</v>
      </c>
      <c r="I29" s="13">
        <v>62.0598252688172</v>
      </c>
      <c r="J29" s="13">
        <v>70.482231179999999</v>
      </c>
      <c r="K29" s="13">
        <v>76.169932795698898</v>
      </c>
      <c r="L29" s="13">
        <v>89.101236559139707</v>
      </c>
      <c r="M29" s="13">
        <v>79.719314516129003</v>
      </c>
      <c r="N29" s="13">
        <v>65.174233870967697</v>
      </c>
      <c r="O29" s="13">
        <v>77.289072580645097</v>
      </c>
      <c r="P29" s="13">
        <v>65.078548387096703</v>
      </c>
      <c r="Q29" s="13">
        <v>64.230551075268806</v>
      </c>
      <c r="R29" s="13">
        <v>110.32813172042999</v>
      </c>
      <c r="S29" s="13">
        <v>80.269341397849402</v>
      </c>
      <c r="T29" s="13">
        <v>73.033629032258006</v>
      </c>
      <c r="U29" s="13">
        <v>53.001451612903203</v>
      </c>
      <c r="V29" s="13">
        <v>79.909650540000001</v>
      </c>
      <c r="W29" s="13">
        <v>94.117056450000007</v>
      </c>
      <c r="X29" s="13">
        <v>81.764663978494596</v>
      </c>
      <c r="Y29" s="13">
        <v>94.5129569892473</v>
      </c>
      <c r="Z29" s="13">
        <v>48.615497311827902</v>
      </c>
      <c r="AA29" s="13">
        <v>46.473723118279501</v>
      </c>
      <c r="AB29" s="13">
        <v>65.209448924731106</v>
      </c>
      <c r="AC29" s="13">
        <v>75.191774193548298</v>
      </c>
      <c r="AD29" s="13">
        <v>82.226129032258001</v>
      </c>
      <c r="AE29" s="13">
        <v>67.972163978494606</v>
      </c>
      <c r="AF29" s="13">
        <v>56.292499999999997</v>
      </c>
      <c r="AG29" s="13">
        <v>61.683749999999897</v>
      </c>
      <c r="AH29" s="13">
        <v>73.701881720430094</v>
      </c>
      <c r="AI29" s="13">
        <v>82.032029569892401</v>
      </c>
      <c r="AJ29" s="13">
        <v>73.6811424731182</v>
      </c>
      <c r="AK29" s="13">
        <v>55.520416666666598</v>
      </c>
      <c r="AL29" s="13">
        <v>44.557499999999997</v>
      </c>
      <c r="AM29" s="13">
        <v>77.524086021505298</v>
      </c>
      <c r="AN29" s="13">
        <v>67.335766129032194</v>
      </c>
      <c r="AO29" s="13">
        <v>72.6747849462365</v>
      </c>
      <c r="AP29" s="13">
        <v>46.0621102150537</v>
      </c>
      <c r="AQ29" s="13">
        <v>45.684516129032197</v>
      </c>
      <c r="AR29" s="13">
        <v>55.616290322580603</v>
      </c>
      <c r="AS29" s="13">
        <v>92.430900539999996</v>
      </c>
      <c r="AT29" s="13">
        <v>62.209758064516102</v>
      </c>
      <c r="AU29" s="13">
        <v>88.595873655913906</v>
      </c>
      <c r="AV29" s="13">
        <v>88.882634408602101</v>
      </c>
      <c r="AW29" s="13">
        <v>66.59607527</v>
      </c>
      <c r="AX29" s="13">
        <v>63.214596774193502</v>
      </c>
      <c r="AY29" s="13">
        <v>75.257352150537599</v>
      </c>
      <c r="AZ29" s="13">
        <v>60.593145161290302</v>
      </c>
      <c r="BA29" s="13">
        <v>64.148064516128997</v>
      </c>
      <c r="BB29" s="13">
        <v>77.781989247311799</v>
      </c>
      <c r="BC29" s="13">
        <v>79.083561827956899</v>
      </c>
      <c r="BD29" s="13">
        <v>70.254946236559107</v>
      </c>
      <c r="BE29" s="13">
        <v>77.380255376343996</v>
      </c>
    </row>
    <row r="30" spans="1:57" x14ac:dyDescent="0.35">
      <c r="A30" s="10" t="s">
        <v>65</v>
      </c>
      <c r="B30" s="11">
        <f t="shared" si="11"/>
        <v>2024</v>
      </c>
      <c r="C30" s="6">
        <f t="shared" si="12"/>
        <v>52.245298611111053</v>
      </c>
      <c r="D30" s="12">
        <f t="shared" si="5"/>
        <v>40.328613888888803</v>
      </c>
      <c r="E30" s="12">
        <f t="shared" si="6"/>
        <v>45.813951388888825</v>
      </c>
      <c r="F30" s="12">
        <f t="shared" si="7"/>
        <v>62.462406249999972</v>
      </c>
      <c r="G30" s="12">
        <f t="shared" si="8"/>
        <v>74.882133333333286</v>
      </c>
      <c r="H30" s="13">
        <v>41.956847222222201</v>
      </c>
      <c r="I30" s="13">
        <v>51.938388888888802</v>
      </c>
      <c r="J30" s="13">
        <v>50.0868055555555</v>
      </c>
      <c r="K30" s="13">
        <v>71.620722222222199</v>
      </c>
      <c r="L30" s="13">
        <v>48.492152777777697</v>
      </c>
      <c r="M30" s="13">
        <v>74.784430555555502</v>
      </c>
      <c r="N30" s="13">
        <v>53.888472222222198</v>
      </c>
      <c r="O30" s="13">
        <v>58.657305555555503</v>
      </c>
      <c r="P30" s="13">
        <v>56.255347222222198</v>
      </c>
      <c r="Q30" s="13">
        <v>95.638152777777705</v>
      </c>
      <c r="R30" s="13">
        <v>69.513208333333296</v>
      </c>
      <c r="S30" s="13">
        <v>75.761458333333294</v>
      </c>
      <c r="T30" s="13">
        <v>52.552208333333297</v>
      </c>
      <c r="U30" s="13">
        <v>45.5555555555555</v>
      </c>
      <c r="V30" s="13">
        <v>55.839874999999999</v>
      </c>
      <c r="W30" s="13">
        <v>62.0632083333333</v>
      </c>
      <c r="X30" s="13">
        <v>56.735277777777704</v>
      </c>
      <c r="Y30" s="13">
        <v>44.980166666666598</v>
      </c>
      <c r="Z30" s="13">
        <v>46.589138888888797</v>
      </c>
      <c r="AA30" s="13">
        <v>47.0687361111111</v>
      </c>
      <c r="AB30" s="13">
        <v>35.407361111111101</v>
      </c>
      <c r="AC30" s="13">
        <v>38.396763888888799</v>
      </c>
      <c r="AD30" s="13">
        <v>45.1088194444444</v>
      </c>
      <c r="AE30" s="13">
        <v>79.473541666666605</v>
      </c>
      <c r="AF30" s="13">
        <v>33.159847222222197</v>
      </c>
      <c r="AG30" s="13">
        <v>43.207916666666598</v>
      </c>
      <c r="AH30" s="13">
        <v>53.819055555555501</v>
      </c>
      <c r="AI30" s="13">
        <v>62.885763888888803</v>
      </c>
      <c r="AJ30" s="13">
        <v>64.517680555555501</v>
      </c>
      <c r="AK30" s="13">
        <v>48.502000000000002</v>
      </c>
      <c r="AL30" s="13">
        <v>31.712652777777699</v>
      </c>
      <c r="AM30" s="13">
        <v>47.454138888888799</v>
      </c>
      <c r="AN30" s="13">
        <v>54.6617638888888</v>
      </c>
      <c r="AO30" s="13">
        <v>67.016694444444397</v>
      </c>
      <c r="AP30" s="13">
        <v>62.595472222222199</v>
      </c>
      <c r="AQ30" s="13">
        <v>48.328638888888797</v>
      </c>
      <c r="AR30" s="13">
        <v>53.733833333333301</v>
      </c>
      <c r="AS30" s="13">
        <v>38.290152777777699</v>
      </c>
      <c r="AT30" s="13">
        <v>43.212722222222197</v>
      </c>
      <c r="AU30" s="13">
        <v>93.286097222222196</v>
      </c>
      <c r="AV30" s="13">
        <v>49.628208333333298</v>
      </c>
      <c r="AW30" s="13">
        <v>71.332527777777699</v>
      </c>
      <c r="AX30" s="13">
        <v>51.0407916666666</v>
      </c>
      <c r="AY30" s="13">
        <v>59.695347222222203</v>
      </c>
      <c r="AZ30" s="13">
        <v>49.868319444444403</v>
      </c>
      <c r="BA30" s="13">
        <v>44.878347222222203</v>
      </c>
      <c r="BB30" s="13">
        <v>82.064430555555504</v>
      </c>
      <c r="BC30" s="13">
        <v>49.009916666666598</v>
      </c>
      <c r="BD30" s="13">
        <v>60.413791666666597</v>
      </c>
      <c r="BE30" s="13">
        <v>40.543263888888802</v>
      </c>
    </row>
    <row r="31" spans="1:57" x14ac:dyDescent="0.35">
      <c r="A31" s="10" t="s">
        <v>66</v>
      </c>
      <c r="B31" s="11">
        <f t="shared" si="11"/>
        <v>2024</v>
      </c>
      <c r="C31" s="6">
        <f t="shared" si="12"/>
        <v>50.55259408602145</v>
      </c>
      <c r="D31" s="12">
        <f t="shared" si="5"/>
        <v>28.217513440860198</v>
      </c>
      <c r="E31" s="12">
        <f t="shared" si="6"/>
        <v>36.474879032258002</v>
      </c>
      <c r="F31" s="12">
        <f t="shared" si="7"/>
        <v>58.495537632499996</v>
      </c>
      <c r="G31" s="12">
        <f t="shared" si="8"/>
        <v>64.4646142473118</v>
      </c>
      <c r="H31" s="13">
        <v>68.326747311827901</v>
      </c>
      <c r="I31" s="13">
        <v>52.912150537634403</v>
      </c>
      <c r="J31" s="13">
        <v>33.917217741935403</v>
      </c>
      <c r="K31" s="13">
        <v>48.036599462365501</v>
      </c>
      <c r="L31" s="13">
        <v>53.415833333333303</v>
      </c>
      <c r="M31" s="13">
        <v>65.341545698924705</v>
      </c>
      <c r="N31" s="13">
        <v>59.585040322580603</v>
      </c>
      <c r="O31" s="13">
        <v>37.762755376344003</v>
      </c>
      <c r="P31" s="13">
        <v>26.235080645161201</v>
      </c>
      <c r="Q31" s="13">
        <v>60.778897849462297</v>
      </c>
      <c r="R31" s="13">
        <v>50.790604838709598</v>
      </c>
      <c r="S31" s="13">
        <v>55.692231182795602</v>
      </c>
      <c r="T31" s="13">
        <v>34.054475806451599</v>
      </c>
      <c r="U31" s="13">
        <v>50.314583333333303</v>
      </c>
      <c r="V31" s="13">
        <v>68.155416666666596</v>
      </c>
      <c r="W31" s="13">
        <v>55.8499731182795</v>
      </c>
      <c r="X31" s="13">
        <v>27.860779569892401</v>
      </c>
      <c r="Y31" s="13">
        <v>62.935147849462297</v>
      </c>
      <c r="Z31" s="13">
        <v>38.952876344086</v>
      </c>
      <c r="AA31" s="13">
        <v>36.5796370967741</v>
      </c>
      <c r="AB31" s="13">
        <v>60.061922043010703</v>
      </c>
      <c r="AC31" s="13">
        <v>57.890981179999997</v>
      </c>
      <c r="AD31" s="13">
        <v>39.779811827956898</v>
      </c>
      <c r="AE31" s="13">
        <v>57.638870967741902</v>
      </c>
      <c r="AF31" s="13">
        <v>40.5938709677419</v>
      </c>
      <c r="AG31" s="13">
        <v>39.511290322580599</v>
      </c>
      <c r="AH31" s="13">
        <v>26.177473118279501</v>
      </c>
      <c r="AI31" s="13">
        <v>41.8010752688172</v>
      </c>
      <c r="AJ31" s="13">
        <v>47.285094086021502</v>
      </c>
      <c r="AK31" s="13">
        <v>55.9617607526881</v>
      </c>
      <c r="AL31" s="13">
        <v>38.398629032258</v>
      </c>
      <c r="AM31" s="13">
        <v>27.606868279569799</v>
      </c>
      <c r="AN31" s="13">
        <v>32.5367069892473</v>
      </c>
      <c r="AO31" s="13">
        <v>60.532567204301003</v>
      </c>
      <c r="AP31" s="13">
        <v>51.589502688171997</v>
      </c>
      <c r="AQ31" s="13">
        <v>38.578212370000003</v>
      </c>
      <c r="AR31" s="13">
        <v>57.658293010752601</v>
      </c>
      <c r="AS31" s="13">
        <v>78.000793010752602</v>
      </c>
      <c r="AT31" s="13">
        <v>28.257150537634399</v>
      </c>
      <c r="AU31" s="13">
        <v>52.732688172042998</v>
      </c>
      <c r="AV31" s="13">
        <v>77.013844090000006</v>
      </c>
      <c r="AW31" s="13">
        <v>64.367177419354803</v>
      </c>
      <c r="AX31" s="13">
        <v>35.616263440860202</v>
      </c>
      <c r="AY31" s="13">
        <v>52.0468682795698</v>
      </c>
      <c r="AZ31" s="13">
        <v>36.439959677419303</v>
      </c>
      <c r="BA31" s="13">
        <v>25.864475806451601</v>
      </c>
      <c r="BB31" s="13">
        <v>58.697056449999998</v>
      </c>
      <c r="BC31" s="13">
        <v>31.252379032257998</v>
      </c>
      <c r="BD31" s="13">
        <v>31.618427419354799</v>
      </c>
      <c r="BE31" s="13">
        <v>63.168776881720397</v>
      </c>
    </row>
    <row r="32" spans="1:57" x14ac:dyDescent="0.35">
      <c r="A32" s="10" t="s">
        <v>67</v>
      </c>
      <c r="B32" s="11">
        <f t="shared" si="11"/>
        <v>2024</v>
      </c>
      <c r="C32" s="6">
        <f t="shared" si="12"/>
        <v>47.196645833333299</v>
      </c>
      <c r="D32" s="12">
        <f t="shared" si="5"/>
        <v>37.525080555555483</v>
      </c>
      <c r="E32" s="12">
        <f t="shared" si="6"/>
        <v>39.959597222222172</v>
      </c>
      <c r="F32" s="12">
        <f t="shared" si="7"/>
        <v>56.861145833333296</v>
      </c>
      <c r="G32" s="12">
        <f t="shared" si="8"/>
        <v>65.806291666666667</v>
      </c>
      <c r="H32" s="13">
        <v>57.175486111111098</v>
      </c>
      <c r="I32" s="13">
        <v>45.235777777777699</v>
      </c>
      <c r="J32" s="13">
        <v>49.805819444444403</v>
      </c>
      <c r="K32" s="13">
        <v>70.752166666666596</v>
      </c>
      <c r="L32" s="13">
        <v>49.467041666666603</v>
      </c>
      <c r="M32" s="13">
        <v>65.205375000000004</v>
      </c>
      <c r="N32" s="13">
        <v>38.028208333333303</v>
      </c>
      <c r="O32" s="13">
        <v>48.022874999999999</v>
      </c>
      <c r="P32" s="13">
        <v>39.908708333333301</v>
      </c>
      <c r="Q32" s="13">
        <v>64.210638888888795</v>
      </c>
      <c r="R32" s="13">
        <v>74.3707361111111</v>
      </c>
      <c r="S32" s="13">
        <v>43.488819444444403</v>
      </c>
      <c r="T32" s="13">
        <v>70.9201388888888</v>
      </c>
      <c r="U32" s="13">
        <v>50.870374999999903</v>
      </c>
      <c r="V32" s="13">
        <v>46.993819444444398</v>
      </c>
      <c r="W32" s="13">
        <v>56.613124999999997</v>
      </c>
      <c r="X32" s="13">
        <v>51.845069444444398</v>
      </c>
      <c r="Y32" s="13">
        <v>45.573333333333302</v>
      </c>
      <c r="Z32" s="13">
        <v>47.013347222222201</v>
      </c>
      <c r="AA32" s="13">
        <v>32.078180555555498</v>
      </c>
      <c r="AB32" s="13">
        <v>44.1146527777777</v>
      </c>
      <c r="AC32" s="13">
        <v>47.379944444444398</v>
      </c>
      <c r="AD32" s="13">
        <v>38.139624999999903</v>
      </c>
      <c r="AE32" s="13">
        <v>53.101944444444399</v>
      </c>
      <c r="AF32" s="13">
        <v>37.657736111111099</v>
      </c>
      <c r="AG32" s="13">
        <v>31.519083333333299</v>
      </c>
      <c r="AH32" s="13">
        <v>56.943819444444401</v>
      </c>
      <c r="AI32" s="13">
        <v>38.760763888888803</v>
      </c>
      <c r="AJ32" s="13">
        <v>37.603805555555503</v>
      </c>
      <c r="AK32" s="13">
        <v>37.680208333333297</v>
      </c>
      <c r="AL32" s="13">
        <v>32.641416666666601</v>
      </c>
      <c r="AM32" s="13">
        <v>43.680180555555502</v>
      </c>
      <c r="AN32" s="13">
        <v>46.980527777777702</v>
      </c>
      <c r="AO32" s="13">
        <v>72.1403055555555</v>
      </c>
      <c r="AP32" s="13">
        <v>37.395055555555501</v>
      </c>
      <c r="AQ32" s="13">
        <v>35.449597222222202</v>
      </c>
      <c r="AR32" s="13">
        <v>44.319305555555502</v>
      </c>
      <c r="AS32" s="13">
        <v>48.541486111111098</v>
      </c>
      <c r="AT32" s="13">
        <v>54.807333333333297</v>
      </c>
      <c r="AU32" s="13">
        <v>50.575097222222198</v>
      </c>
      <c r="AV32" s="13">
        <v>60.634416666666603</v>
      </c>
      <c r="AW32" s="13">
        <v>65.050708333333304</v>
      </c>
      <c r="AX32" s="13">
        <v>65.256749999999997</v>
      </c>
      <c r="AY32" s="13">
        <v>64.821430555555494</v>
      </c>
      <c r="AZ32" s="13">
        <v>45.017611111111101</v>
      </c>
      <c r="BA32" s="13">
        <v>37.5395277777777</v>
      </c>
      <c r="BB32" s="13">
        <v>77.154249999999905</v>
      </c>
      <c r="BC32" s="13">
        <v>40.112263888888798</v>
      </c>
      <c r="BD32" s="13">
        <v>46.014680555555501</v>
      </c>
      <c r="BE32" s="13">
        <v>51.128458333333299</v>
      </c>
    </row>
    <row r="33" spans="1:57" x14ac:dyDescent="0.35">
      <c r="A33" s="10" t="s">
        <v>68</v>
      </c>
      <c r="B33" s="11">
        <f t="shared" si="11"/>
        <v>2024</v>
      </c>
      <c r="C33" s="6">
        <f t="shared" si="12"/>
        <v>67.434099460161249</v>
      </c>
      <c r="D33" s="12">
        <f t="shared" si="5"/>
        <v>41.13181854838701</v>
      </c>
      <c r="E33" s="12">
        <f t="shared" si="6"/>
        <v>54.2609206989247</v>
      </c>
      <c r="F33" s="12">
        <f t="shared" si="7"/>
        <v>72.04587029569889</v>
      </c>
      <c r="G33" s="12">
        <f t="shared" si="8"/>
        <v>78.109545698924677</v>
      </c>
      <c r="H33" s="13">
        <v>62.516545698924702</v>
      </c>
      <c r="I33" s="13">
        <v>40.009879032257999</v>
      </c>
      <c r="J33" s="13">
        <v>67.695161290322503</v>
      </c>
      <c r="K33" s="13">
        <v>74.772486559139693</v>
      </c>
      <c r="L33" s="13">
        <v>61.580819892473102</v>
      </c>
      <c r="M33" s="13">
        <v>79.067755376343996</v>
      </c>
      <c r="N33" s="13">
        <v>37.577500000000001</v>
      </c>
      <c r="O33" s="13">
        <v>61.868736559139698</v>
      </c>
      <c r="P33" s="13">
        <v>77.701747311827901</v>
      </c>
      <c r="Q33" s="13">
        <v>67.173037629999996</v>
      </c>
      <c r="R33" s="13">
        <v>68.717849462365507</v>
      </c>
      <c r="S33" s="13">
        <v>41.808534946236499</v>
      </c>
      <c r="T33" s="13">
        <v>68.549623655913905</v>
      </c>
      <c r="U33" s="13">
        <v>49.255147849462297</v>
      </c>
      <c r="V33" s="13">
        <v>75.353817204300995</v>
      </c>
      <c r="W33" s="13">
        <v>71.642204301075196</v>
      </c>
      <c r="X33" s="13">
        <v>69.173669354838694</v>
      </c>
      <c r="Y33" s="13">
        <v>85.641505376344</v>
      </c>
      <c r="Z33" s="13">
        <v>54.974112900000002</v>
      </c>
      <c r="AA33" s="13">
        <v>50.574677419354799</v>
      </c>
      <c r="AB33" s="13">
        <v>65.049247311827898</v>
      </c>
      <c r="AC33" s="13">
        <v>76.599932795698905</v>
      </c>
      <c r="AD33" s="13">
        <v>38.159408602150499</v>
      </c>
      <c r="AE33" s="13">
        <v>52.714314516129001</v>
      </c>
      <c r="AF33" s="13">
        <v>78.003077956989202</v>
      </c>
      <c r="AG33" s="13">
        <v>54.7328360215053</v>
      </c>
      <c r="AH33" s="13">
        <v>81.338629032257998</v>
      </c>
      <c r="AI33" s="13">
        <v>36.017567204301002</v>
      </c>
      <c r="AJ33" s="13">
        <v>41.186505376344002</v>
      </c>
      <c r="AK33" s="13">
        <v>47.359166666666603</v>
      </c>
      <c r="AL33" s="13">
        <v>73.337096774193498</v>
      </c>
      <c r="AM33" s="13">
        <v>72.146989247311794</v>
      </c>
      <c r="AN33" s="13">
        <v>68.433077956989194</v>
      </c>
      <c r="AO33" s="13">
        <v>64.741518817204295</v>
      </c>
      <c r="AP33" s="13">
        <v>54.584489247311801</v>
      </c>
      <c r="AQ33" s="13">
        <v>40.639637096774102</v>
      </c>
      <c r="AR33" s="13">
        <v>51.408387096774099</v>
      </c>
      <c r="AS33" s="13">
        <v>57.683870967741903</v>
      </c>
      <c r="AT33" s="13">
        <v>54.153064516129</v>
      </c>
      <c r="AU33" s="13">
        <v>68.399314516128996</v>
      </c>
      <c r="AV33" s="13">
        <v>69.438978494623598</v>
      </c>
      <c r="AW33" s="13">
        <v>68.991922043010703</v>
      </c>
      <c r="AX33" s="13">
        <v>58.603051075268802</v>
      </c>
      <c r="AY33" s="13">
        <v>83.021223118279494</v>
      </c>
      <c r="AZ33" s="13">
        <v>67.868763440860207</v>
      </c>
      <c r="BA33" s="13">
        <v>71.742513440860193</v>
      </c>
      <c r="BB33" s="13">
        <v>67.110873655913906</v>
      </c>
      <c r="BC33" s="13">
        <v>69.427486560000006</v>
      </c>
      <c r="BD33" s="13">
        <v>72.314072580645103</v>
      </c>
      <c r="BE33" s="13">
        <v>81.289233870967706</v>
      </c>
    </row>
    <row r="34" spans="1:57" s="14" customFormat="1" x14ac:dyDescent="0.35">
      <c r="A34" s="10" t="s">
        <v>69</v>
      </c>
      <c r="B34" s="11">
        <f t="shared" si="11"/>
        <v>2025</v>
      </c>
      <c r="C34" s="6">
        <f t="shared" si="12"/>
        <v>66.758138440860193</v>
      </c>
      <c r="D34" s="12">
        <f t="shared" si="5"/>
        <v>48.385471775258061</v>
      </c>
      <c r="E34" s="12">
        <f t="shared" si="6"/>
        <v>59.868010752688079</v>
      </c>
      <c r="F34" s="12">
        <f t="shared" si="7"/>
        <v>75.82585013440854</v>
      </c>
      <c r="G34" s="12">
        <f t="shared" si="8"/>
        <v>99.239288978612862</v>
      </c>
      <c r="H34" s="13">
        <v>68.980067204300994</v>
      </c>
      <c r="I34" s="13">
        <v>62.386155909999999</v>
      </c>
      <c r="J34" s="13">
        <v>42.820215053763398</v>
      </c>
      <c r="K34" s="13">
        <v>96.3</v>
      </c>
      <c r="L34" s="13">
        <v>45.433508064516097</v>
      </c>
      <c r="M34" s="13">
        <v>84.850927419354804</v>
      </c>
      <c r="N34" s="13">
        <v>72.085913978494602</v>
      </c>
      <c r="O34" s="13">
        <v>66.53</v>
      </c>
      <c r="P34" s="13">
        <v>58.028776881720397</v>
      </c>
      <c r="Q34" s="13">
        <v>74.977553763440795</v>
      </c>
      <c r="R34" s="13">
        <v>48.698575269999999</v>
      </c>
      <c r="S34" s="13">
        <v>70.809099459999999</v>
      </c>
      <c r="T34" s="13">
        <v>53.715389784946197</v>
      </c>
      <c r="U34" s="13">
        <v>93.508467741935405</v>
      </c>
      <c r="V34" s="13">
        <v>68.500362899999999</v>
      </c>
      <c r="W34" s="13">
        <v>67.876801075268801</v>
      </c>
      <c r="X34" s="13">
        <v>66.9862768817204</v>
      </c>
      <c r="Y34" s="13">
        <v>70.885322580645095</v>
      </c>
      <c r="Z34" s="13">
        <v>85.659516129032198</v>
      </c>
      <c r="AA34" s="13">
        <v>42.355806451612899</v>
      </c>
      <c r="AB34" s="13">
        <v>56.680188172043003</v>
      </c>
      <c r="AC34" s="13">
        <v>60.124018817204202</v>
      </c>
      <c r="AD34" s="13">
        <v>65.579462370000002</v>
      </c>
      <c r="AE34" s="13">
        <v>58.404489247311801</v>
      </c>
      <c r="AF34" s="13">
        <v>67.892150537634393</v>
      </c>
      <c r="AG34" s="13">
        <v>65.757526881720395</v>
      </c>
      <c r="AH34" s="13">
        <v>45.567540322580598</v>
      </c>
      <c r="AI34" s="13">
        <v>65.8808467741935</v>
      </c>
      <c r="AJ34" s="13">
        <v>53.546438172042997</v>
      </c>
      <c r="AK34" s="13">
        <v>62.6429032258064</v>
      </c>
      <c r="AL34" s="13">
        <v>99.214784946236506</v>
      </c>
      <c r="AM34" s="13">
        <v>110.18202956989199</v>
      </c>
      <c r="AN34" s="13">
        <v>69.25276882</v>
      </c>
      <c r="AO34" s="13">
        <v>63.151182795698901</v>
      </c>
      <c r="AP34" s="13">
        <v>100.13241935483801</v>
      </c>
      <c r="AQ34" s="13">
        <v>99.459825269999996</v>
      </c>
      <c r="AR34" s="13">
        <v>63.657526881720401</v>
      </c>
      <c r="AS34" s="13">
        <v>100.857379032258</v>
      </c>
      <c r="AT34" s="13">
        <v>106.594677419354</v>
      </c>
      <c r="AU34" s="13">
        <v>95.944287634408596</v>
      </c>
      <c r="AV34" s="13">
        <v>92.503131719999999</v>
      </c>
      <c r="AW34" s="13">
        <v>68.853118280000004</v>
      </c>
      <c r="AX34" s="13">
        <v>59.782674731182702</v>
      </c>
      <c r="AY34" s="13">
        <v>52.8492069892473</v>
      </c>
      <c r="AZ34" s="13">
        <v>60.906854838709599</v>
      </c>
      <c r="BA34" s="13">
        <v>64.494704301075203</v>
      </c>
      <c r="BB34" s="13">
        <v>42.073024193548299</v>
      </c>
      <c r="BC34" s="13">
        <v>76.108615591397793</v>
      </c>
      <c r="BD34" s="13">
        <v>66.307392473118199</v>
      </c>
      <c r="BE34" s="13">
        <v>71.357365591397794</v>
      </c>
    </row>
    <row r="35" spans="1:57" x14ac:dyDescent="0.35">
      <c r="A35" s="10" t="s">
        <v>70</v>
      </c>
      <c r="B35" s="11">
        <f t="shared" si="11"/>
        <v>2025</v>
      </c>
      <c r="C35" s="6">
        <f t="shared" si="12"/>
        <v>67.592857142857099</v>
      </c>
      <c r="D35" s="12">
        <f t="shared" si="5"/>
        <v>34.093004468571415</v>
      </c>
      <c r="E35" s="12">
        <f t="shared" si="6"/>
        <v>41.432741815476177</v>
      </c>
      <c r="F35" s="12">
        <f t="shared" si="7"/>
        <v>85.749672619047573</v>
      </c>
      <c r="G35" s="12">
        <f t="shared" si="8"/>
        <v>112.6368214285711</v>
      </c>
      <c r="H35" s="13">
        <v>79.604017857142793</v>
      </c>
      <c r="I35" s="13">
        <v>70.349136900000005</v>
      </c>
      <c r="J35" s="13">
        <v>41.1648363095238</v>
      </c>
      <c r="K35" s="13">
        <v>85.994017857142794</v>
      </c>
      <c r="L35" s="13">
        <v>42.311875000000001</v>
      </c>
      <c r="M35" s="13">
        <v>42.236458333333303</v>
      </c>
      <c r="N35" s="13">
        <v>46.064092261904698</v>
      </c>
      <c r="O35" s="13">
        <v>114.31633928571399</v>
      </c>
      <c r="P35" s="13">
        <v>43.2892261904761</v>
      </c>
      <c r="Q35" s="13">
        <v>58.299895833333302</v>
      </c>
      <c r="R35" s="13">
        <v>38.760238095238002</v>
      </c>
      <c r="S35" s="13">
        <v>108.107559523809</v>
      </c>
      <c r="T35" s="13">
        <v>37.888377976190398</v>
      </c>
      <c r="U35" s="13">
        <v>85.016636904761896</v>
      </c>
      <c r="V35" s="13">
        <v>65.457142857142799</v>
      </c>
      <c r="W35" s="13">
        <v>124.940357142857</v>
      </c>
      <c r="X35" s="13">
        <v>137.369464285714</v>
      </c>
      <c r="Y35" s="13">
        <v>98.544955357142797</v>
      </c>
      <c r="Z35" s="13">
        <v>36.956607142857102</v>
      </c>
      <c r="AA35" s="13">
        <v>43.584836309523801</v>
      </c>
      <c r="AB35" s="13">
        <v>112.45020833333299</v>
      </c>
      <c r="AC35" s="13">
        <v>73.556443452380904</v>
      </c>
      <c r="AD35" s="13">
        <v>36.780833333333298</v>
      </c>
      <c r="AE35" s="13">
        <v>84.264657738095195</v>
      </c>
      <c r="AF35" s="13">
        <v>75.146249999999995</v>
      </c>
      <c r="AG35" s="13">
        <v>104.509717261904</v>
      </c>
      <c r="AH35" s="13">
        <v>54.883809523809497</v>
      </c>
      <c r="AI35" s="13">
        <v>65.869627976190401</v>
      </c>
      <c r="AJ35" s="13">
        <v>34.101175599999998</v>
      </c>
      <c r="AK35" s="13">
        <v>125.395848214285</v>
      </c>
      <c r="AL35" s="13">
        <v>27.353050595237999</v>
      </c>
      <c r="AM35" s="13">
        <v>92.227380952380898</v>
      </c>
      <c r="AN35" s="13">
        <v>43.215431547618998</v>
      </c>
      <c r="AO35" s="13">
        <v>82.796041666666596</v>
      </c>
      <c r="AP35" s="13">
        <v>30.007157738095199</v>
      </c>
      <c r="AQ35" s="13">
        <v>28.824627976190399</v>
      </c>
      <c r="AR35" s="13">
        <v>73.403110119047597</v>
      </c>
      <c r="AS35" s="13">
        <v>29.566220238095202</v>
      </c>
      <c r="AT35" s="13">
        <v>87.484330357142795</v>
      </c>
      <c r="AU35" s="13">
        <v>80.661116071428495</v>
      </c>
      <c r="AV35" s="13">
        <v>34.0194642857142</v>
      </c>
      <c r="AW35" s="13">
        <v>72.143005952380904</v>
      </c>
      <c r="AX35" s="13">
        <v>70.751785714285703</v>
      </c>
      <c r="AY35" s="13">
        <v>44.348854166666598</v>
      </c>
      <c r="AZ35" s="13">
        <v>69.316086309523797</v>
      </c>
      <c r="BA35" s="13">
        <v>35.6360416666666</v>
      </c>
      <c r="BB35" s="13">
        <v>44.103794642857103</v>
      </c>
      <c r="BC35" s="13">
        <v>36.049404761904697</v>
      </c>
      <c r="BD35" s="13">
        <v>101.688020833333</v>
      </c>
      <c r="BE35" s="13">
        <v>128.66566964285701</v>
      </c>
    </row>
    <row r="36" spans="1:57" x14ac:dyDescent="0.35">
      <c r="A36" s="10" t="s">
        <v>71</v>
      </c>
      <c r="B36" s="11">
        <f t="shared" si="11"/>
        <v>2025</v>
      </c>
      <c r="C36" s="6">
        <f t="shared" si="12"/>
        <v>40.846780913978449</v>
      </c>
      <c r="D36" s="12">
        <f t="shared" si="5"/>
        <v>27.780665322580631</v>
      </c>
      <c r="E36" s="12">
        <f t="shared" si="6"/>
        <v>30.812093413978449</v>
      </c>
      <c r="F36" s="12">
        <f t="shared" si="7"/>
        <v>58.052100134112848</v>
      </c>
      <c r="G36" s="12">
        <f t="shared" si="8"/>
        <v>78.192646505376246</v>
      </c>
      <c r="H36" s="13">
        <v>27.808131720430101</v>
      </c>
      <c r="I36" s="13">
        <v>68.611760752688099</v>
      </c>
      <c r="J36" s="13">
        <v>25.754798387096699</v>
      </c>
      <c r="K36" s="13">
        <v>35.602701612903203</v>
      </c>
      <c r="L36" s="13">
        <v>29.9763709677419</v>
      </c>
      <c r="M36" s="13">
        <v>35.079341397849397</v>
      </c>
      <c r="N36" s="13">
        <v>38.422755376344</v>
      </c>
      <c r="O36" s="13">
        <v>53.822190860215002</v>
      </c>
      <c r="P36" s="13">
        <v>56.576357526881701</v>
      </c>
      <c r="Q36" s="13">
        <v>41.045685483870898</v>
      </c>
      <c r="R36" s="13">
        <v>58.754516129032197</v>
      </c>
      <c r="S36" s="13">
        <v>78.587715053763404</v>
      </c>
      <c r="T36" s="13">
        <v>58.177741935483802</v>
      </c>
      <c r="U36" s="13">
        <v>47.996693550000003</v>
      </c>
      <c r="V36" s="13">
        <v>63.487943548387001</v>
      </c>
      <c r="W36" s="13">
        <v>68.435766129032203</v>
      </c>
      <c r="X36" s="13">
        <v>51.532284946236501</v>
      </c>
      <c r="Y36" s="13">
        <v>63.495860215053703</v>
      </c>
      <c r="Z36" s="13">
        <v>33.0356854838709</v>
      </c>
      <c r="AA36" s="13">
        <v>26.0189784946236</v>
      </c>
      <c r="AB36" s="13">
        <v>53.285403225806398</v>
      </c>
      <c r="AC36" s="13">
        <v>28.920497311827901</v>
      </c>
      <c r="AD36" s="13">
        <v>35.192419354838698</v>
      </c>
      <c r="AE36" s="13">
        <v>95.420107526881694</v>
      </c>
      <c r="AF36" s="13">
        <v>94.996236559139703</v>
      </c>
      <c r="AG36" s="13">
        <v>46.8732123655913</v>
      </c>
      <c r="AH36" s="13">
        <v>30.910806451612899</v>
      </c>
      <c r="AI36" s="13">
        <v>30.596639784946198</v>
      </c>
      <c r="AJ36" s="13">
        <v>53.520913978494598</v>
      </c>
      <c r="AK36" s="13">
        <v>54.470161290322501</v>
      </c>
      <c r="AL36" s="13">
        <v>28.526209677419299</v>
      </c>
      <c r="AM36" s="13">
        <v>57.675174730000002</v>
      </c>
      <c r="AN36" s="13">
        <v>30.847728494623599</v>
      </c>
      <c r="AO36" s="13">
        <v>31.093978494623599</v>
      </c>
      <c r="AP36" s="13">
        <v>31.094112903225799</v>
      </c>
      <c r="AQ36" s="13">
        <v>27.5334677419354</v>
      </c>
      <c r="AR36" s="13">
        <v>26.396868279569802</v>
      </c>
      <c r="AS36" s="13">
        <v>34.047029569892402</v>
      </c>
      <c r="AT36" s="13">
        <v>44.966653225806397</v>
      </c>
      <c r="AU36" s="13">
        <v>38.376249999999999</v>
      </c>
      <c r="AV36" s="13">
        <v>29.5665591397849</v>
      </c>
      <c r="AW36" s="13">
        <v>81.292016129032206</v>
      </c>
      <c r="AX36" s="13">
        <v>87.771989247311794</v>
      </c>
      <c r="AY36" s="13">
        <v>30.800215053763399</v>
      </c>
      <c r="AZ36" s="13">
        <v>78.148749999999893</v>
      </c>
      <c r="BA36" s="13">
        <v>44.661384408602103</v>
      </c>
      <c r="BB36" s="13">
        <v>29.4339919354838</v>
      </c>
      <c r="BC36" s="13">
        <v>40.647876344086001</v>
      </c>
      <c r="BD36" s="13">
        <v>26.3715725806451</v>
      </c>
      <c r="BE36" s="13">
        <v>62.755120967741902</v>
      </c>
    </row>
    <row r="37" spans="1:57" x14ac:dyDescent="0.35">
      <c r="A37" s="10" t="s">
        <v>72</v>
      </c>
      <c r="B37" s="11">
        <f t="shared" si="11"/>
        <v>2025</v>
      </c>
      <c r="C37" s="6">
        <f t="shared" si="12"/>
        <v>33.393826388888854</v>
      </c>
      <c r="D37" s="12">
        <f t="shared" si="5"/>
        <v>27.679309722222172</v>
      </c>
      <c r="E37" s="12">
        <f t="shared" si="6"/>
        <v>28.876201388888873</v>
      </c>
      <c r="F37" s="12">
        <f t="shared" si="7"/>
        <v>38.49571180555553</v>
      </c>
      <c r="G37" s="12">
        <f t="shared" si="8"/>
        <v>40.932529166666612</v>
      </c>
      <c r="H37" s="13">
        <v>38.467597222222203</v>
      </c>
      <c r="I37" s="13">
        <v>40.011583333333299</v>
      </c>
      <c r="J37" s="13">
        <v>33.678930555555503</v>
      </c>
      <c r="K37" s="13">
        <v>38.935347222222198</v>
      </c>
      <c r="L37" s="13">
        <v>34.422791666666598</v>
      </c>
      <c r="M37" s="13">
        <v>27.621972222222201</v>
      </c>
      <c r="N37" s="13">
        <v>28.499930555555501</v>
      </c>
      <c r="O37" s="13">
        <v>30.937236111111101</v>
      </c>
      <c r="P37" s="13">
        <v>34.058333333333302</v>
      </c>
      <c r="Q37" s="13">
        <v>27.6856805555555</v>
      </c>
      <c r="R37" s="13">
        <v>36.173513888888799</v>
      </c>
      <c r="S37" s="13">
        <v>27.863624999999999</v>
      </c>
      <c r="T37" s="13">
        <v>31.5929583333333</v>
      </c>
      <c r="U37" s="13">
        <v>40.999611111111101</v>
      </c>
      <c r="V37" s="13">
        <v>35.0324305555555</v>
      </c>
      <c r="W37" s="13">
        <v>27.142749999999999</v>
      </c>
      <c r="X37" s="13">
        <v>31.575763888888801</v>
      </c>
      <c r="Y37" s="13">
        <v>33.601444444444397</v>
      </c>
      <c r="Z37" s="13">
        <v>27.926416666666601</v>
      </c>
      <c r="AA37" s="13">
        <v>30.964597222222199</v>
      </c>
      <c r="AB37" s="13">
        <v>32.292819444444397</v>
      </c>
      <c r="AC37" s="13">
        <v>46.291472222222197</v>
      </c>
      <c r="AD37" s="13">
        <v>38.031902777777702</v>
      </c>
      <c r="AE37" s="13">
        <v>45.22025</v>
      </c>
      <c r="AF37" s="13">
        <v>34.778930555555498</v>
      </c>
      <c r="AG37" s="13">
        <v>33.330083333333299</v>
      </c>
      <c r="AH37" s="13">
        <v>34.171944444444399</v>
      </c>
      <c r="AI37" s="13">
        <v>40.953666666666599</v>
      </c>
      <c r="AJ37" s="13">
        <v>33.791472222222197</v>
      </c>
      <c r="AK37" s="13">
        <v>32.673333333333296</v>
      </c>
      <c r="AL37" s="13">
        <v>29.259680555555502</v>
      </c>
      <c r="AM37" s="13">
        <v>39.187680555555502</v>
      </c>
      <c r="AN37" s="13">
        <v>28.2214722222222</v>
      </c>
      <c r="AO37" s="13">
        <v>39.1934166666666</v>
      </c>
      <c r="AP37" s="13">
        <v>30.190236111111101</v>
      </c>
      <c r="AQ37" s="13">
        <v>31.738624999999999</v>
      </c>
      <c r="AR37" s="13">
        <v>41.3566944444444</v>
      </c>
      <c r="AS37" s="13">
        <v>28.179083333333299</v>
      </c>
      <c r="AT37" s="13">
        <v>33.457569444444403</v>
      </c>
      <c r="AU37" s="13">
        <v>26.7988472222222</v>
      </c>
      <c r="AV37" s="13">
        <v>28.051624999999898</v>
      </c>
      <c r="AW37" s="13">
        <v>40.930180555555502</v>
      </c>
      <c r="AX37" s="13">
        <v>40.5998194444444</v>
      </c>
      <c r="AY37" s="13">
        <v>39.571069444444397</v>
      </c>
      <c r="AZ37" s="13">
        <v>31.107972222222202</v>
      </c>
      <c r="BA37" s="13">
        <v>28.748374999999999</v>
      </c>
      <c r="BB37" s="13">
        <v>24.202777777777701</v>
      </c>
      <c r="BC37" s="13">
        <v>25.697777777777699</v>
      </c>
      <c r="BD37" s="13">
        <v>38.505083333333303</v>
      </c>
      <c r="BE37" s="13">
        <v>29.7100694444444</v>
      </c>
    </row>
    <row r="38" spans="1:57" x14ac:dyDescent="0.35">
      <c r="A38" s="10" t="s">
        <v>73</v>
      </c>
      <c r="B38" s="11">
        <f t="shared" si="11"/>
        <v>2025</v>
      </c>
      <c r="C38" s="6">
        <f t="shared" si="12"/>
        <v>29.7377956989247</v>
      </c>
      <c r="D38" s="12">
        <f t="shared" si="5"/>
        <v>21.015318548387022</v>
      </c>
      <c r="E38" s="12">
        <f t="shared" si="6"/>
        <v>23.351982526881649</v>
      </c>
      <c r="F38" s="12">
        <f t="shared" si="7"/>
        <v>32.425829973118248</v>
      </c>
      <c r="G38" s="12">
        <f t="shared" si="8"/>
        <v>36.062302415774191</v>
      </c>
      <c r="H38" s="13">
        <v>32.146935483870898</v>
      </c>
      <c r="I38" s="13">
        <v>38.3821102150537</v>
      </c>
      <c r="J38" s="13">
        <v>18.950080645161201</v>
      </c>
      <c r="K38" s="13">
        <v>23.228817204300999</v>
      </c>
      <c r="L38" s="13">
        <v>21.508010752688101</v>
      </c>
      <c r="M38" s="13">
        <v>20.757983870967699</v>
      </c>
      <c r="N38" s="13">
        <v>21.043911290322502</v>
      </c>
      <c r="O38" s="13">
        <v>35.788306451612897</v>
      </c>
      <c r="P38" s="13">
        <v>30.630228494623601</v>
      </c>
      <c r="Q38" s="13">
        <v>22.138749999999899</v>
      </c>
      <c r="R38" s="13">
        <v>31.631491935483801</v>
      </c>
      <c r="S38" s="13">
        <v>33.2519086021505</v>
      </c>
      <c r="T38" s="13">
        <v>31.723602150537602</v>
      </c>
      <c r="U38" s="13">
        <v>23.196290322580602</v>
      </c>
      <c r="V38" s="13">
        <v>30.369758064516098</v>
      </c>
      <c r="W38" s="13">
        <v>37.780752688172001</v>
      </c>
      <c r="X38" s="13">
        <v>31.073266129032199</v>
      </c>
      <c r="Y38" s="13">
        <v>33.936720430107499</v>
      </c>
      <c r="Z38" s="13">
        <v>28.650268820000001</v>
      </c>
      <c r="AA38" s="13">
        <v>21.314946236559098</v>
      </c>
      <c r="AB38" s="13">
        <v>40.189368279569798</v>
      </c>
      <c r="AC38" s="13">
        <v>29.470537634408601</v>
      </c>
      <c r="AD38" s="13">
        <v>23.866438172043001</v>
      </c>
      <c r="AE38" s="13">
        <v>30.830309139784902</v>
      </c>
      <c r="AF38" s="13">
        <v>32.280698924731098</v>
      </c>
      <c r="AG38" s="13">
        <v>31.970793010752601</v>
      </c>
      <c r="AH38" s="13">
        <v>18.1846370967741</v>
      </c>
      <c r="AI38" s="13">
        <v>28.759112903225802</v>
      </c>
      <c r="AJ38" s="13">
        <v>29.9292338709677</v>
      </c>
      <c r="AK38" s="13">
        <v>36.04990591</v>
      </c>
      <c r="AL38" s="13">
        <v>35.1891532258064</v>
      </c>
      <c r="AM38" s="13">
        <v>25.700967741935401</v>
      </c>
      <c r="AN38" s="13">
        <v>21.514314516129001</v>
      </c>
      <c r="AO38" s="13">
        <v>27.564637096774099</v>
      </c>
      <c r="AP38" s="13">
        <v>32.4742069892473</v>
      </c>
      <c r="AQ38" s="13">
        <v>26.4570564516129</v>
      </c>
      <c r="AR38" s="13">
        <v>27.8685215053763</v>
      </c>
      <c r="AS38" s="13">
        <v>33.4174327956989</v>
      </c>
      <c r="AT38" s="13">
        <v>21.8380913978494</v>
      </c>
      <c r="AU38" s="13">
        <v>23.7214784946236</v>
      </c>
      <c r="AV38" s="13">
        <v>31.6397983870967</v>
      </c>
      <c r="AW38" s="13">
        <v>39.650376344085998</v>
      </c>
      <c r="AX38" s="13">
        <v>33.933736559139703</v>
      </c>
      <c r="AY38" s="13">
        <v>19.010510752688099</v>
      </c>
      <c r="AZ38" s="13">
        <v>36.173870967741898</v>
      </c>
      <c r="BA38" s="13">
        <v>29.5463575268817</v>
      </c>
      <c r="BB38" s="13">
        <v>19.223346774193502</v>
      </c>
      <c r="BC38" s="13">
        <v>28.5280107526881</v>
      </c>
      <c r="BD38" s="13">
        <v>29.307701612903202</v>
      </c>
      <c r="BE38" s="13">
        <v>32.2490994623655</v>
      </c>
    </row>
    <row r="39" spans="1:57" x14ac:dyDescent="0.35">
      <c r="A39" s="10" t="s">
        <v>74</v>
      </c>
      <c r="B39" s="11">
        <f t="shared" si="11"/>
        <v>2025</v>
      </c>
      <c r="C39" s="6">
        <f t="shared" si="12"/>
        <v>31.860506944444403</v>
      </c>
      <c r="D39" s="12">
        <f t="shared" si="5"/>
        <v>26.249827777777753</v>
      </c>
      <c r="E39" s="12">
        <f t="shared" si="6"/>
        <v>29.608142361111049</v>
      </c>
      <c r="F39" s="12">
        <f t="shared" si="7"/>
        <v>39.243385416666598</v>
      </c>
      <c r="G39" s="12">
        <f t="shared" si="8"/>
        <v>44.624568055555471</v>
      </c>
      <c r="H39" s="13">
        <v>38.501513888888802</v>
      </c>
      <c r="I39" s="13">
        <v>30.8215</v>
      </c>
      <c r="J39" s="13">
        <v>30.319805555555501</v>
      </c>
      <c r="K39" s="13">
        <v>30.369958333333301</v>
      </c>
      <c r="L39" s="13">
        <v>26.576652777777699</v>
      </c>
      <c r="M39" s="13">
        <v>34.569972222222198</v>
      </c>
      <c r="N39" s="13">
        <v>22.940083333333298</v>
      </c>
      <c r="O39" s="13">
        <v>31.2333888888888</v>
      </c>
      <c r="P39" s="13">
        <v>41.833555555555499</v>
      </c>
      <c r="Q39" s="13">
        <v>26.8855</v>
      </c>
      <c r="R39" s="13">
        <v>49.200527777777701</v>
      </c>
      <c r="S39" s="13">
        <v>45.334819444444399</v>
      </c>
      <c r="T39" s="13">
        <v>49.976416666666601</v>
      </c>
      <c r="U39" s="13">
        <v>30.4558472222222</v>
      </c>
      <c r="V39" s="13">
        <v>31.0225694444444</v>
      </c>
      <c r="W39" s="13">
        <v>34.1980694444444</v>
      </c>
      <c r="X39" s="13">
        <v>44.994055555555498</v>
      </c>
      <c r="Y39" s="13">
        <v>45.818166666666599</v>
      </c>
      <c r="Z39" s="13">
        <v>36.903055555555497</v>
      </c>
      <c r="AA39" s="13">
        <v>28.556916666666599</v>
      </c>
      <c r="AB39" s="13">
        <v>35.477763888888802</v>
      </c>
      <c r="AC39" s="13">
        <v>30.272583333333301</v>
      </c>
      <c r="AD39" s="13">
        <v>31.685972222222201</v>
      </c>
      <c r="AE39" s="13">
        <v>29.629486111111099</v>
      </c>
      <c r="AF39" s="13">
        <v>44.583513888888803</v>
      </c>
      <c r="AG39" s="13">
        <v>41.597875000000002</v>
      </c>
      <c r="AH39" s="13">
        <v>26.436722222222201</v>
      </c>
      <c r="AI39" s="13">
        <v>29.578333333333301</v>
      </c>
      <c r="AJ39" s="13">
        <v>38.959791666666597</v>
      </c>
      <c r="AK39" s="13">
        <v>36.579638888888802</v>
      </c>
      <c r="AL39" s="13">
        <v>28.3451666666666</v>
      </c>
      <c r="AM39" s="13">
        <v>41.363416666666602</v>
      </c>
      <c r="AN39" s="13">
        <v>24.5677777777777</v>
      </c>
      <c r="AO39" s="13">
        <v>29.870472222222201</v>
      </c>
      <c r="AP39" s="13">
        <v>32.319902777777699</v>
      </c>
      <c r="AQ39" s="13">
        <v>39.337916666666601</v>
      </c>
      <c r="AR39" s="13">
        <v>32.035041666666601</v>
      </c>
      <c r="AS39" s="13">
        <v>39.808875</v>
      </c>
      <c r="AT39" s="13">
        <v>29.9815</v>
      </c>
      <c r="AU39" s="13">
        <v>24.220319444444399</v>
      </c>
      <c r="AV39" s="13">
        <v>31.443513888888798</v>
      </c>
      <c r="AW39" s="13">
        <v>40.948041666666597</v>
      </c>
      <c r="AX39" s="13">
        <v>27.232347222222199</v>
      </c>
      <c r="AY39" s="13">
        <v>35.545388888888802</v>
      </c>
      <c r="AZ39" s="13">
        <v>37.225749999999998</v>
      </c>
      <c r="BA39" s="13">
        <v>23.405874999999899</v>
      </c>
      <c r="BB39" s="13">
        <v>29.601027777777698</v>
      </c>
      <c r="BC39" s="13">
        <v>21.931333333333299</v>
      </c>
      <c r="BD39" s="13">
        <v>35.358125000000001</v>
      </c>
      <c r="BE39" s="13">
        <v>39.410263888888799</v>
      </c>
    </row>
    <row r="40" spans="1:57" x14ac:dyDescent="0.35">
      <c r="A40" s="10" t="s">
        <v>75</v>
      </c>
      <c r="B40" s="11">
        <f t="shared" si="11"/>
        <v>2025</v>
      </c>
      <c r="C40" s="6">
        <f t="shared" si="12"/>
        <v>70.692466397849401</v>
      </c>
      <c r="D40" s="12">
        <f t="shared" si="5"/>
        <v>55.628874999999944</v>
      </c>
      <c r="E40" s="12">
        <f t="shared" si="6"/>
        <v>61.513975134408547</v>
      </c>
      <c r="F40" s="12">
        <f t="shared" si="7"/>
        <v>78.350389784946174</v>
      </c>
      <c r="G40" s="12">
        <f t="shared" si="8"/>
        <v>83.4189005376344</v>
      </c>
      <c r="H40" s="13">
        <v>82.941962369999999</v>
      </c>
      <c r="I40" s="13">
        <v>73.674999999999997</v>
      </c>
      <c r="J40" s="13">
        <v>83.380631720430102</v>
      </c>
      <c r="K40" s="13">
        <v>67.486424729999996</v>
      </c>
      <c r="L40" s="13">
        <v>65.827069892473105</v>
      </c>
      <c r="M40" s="13">
        <v>61.335053763440797</v>
      </c>
      <c r="N40" s="13">
        <v>44.626330645161197</v>
      </c>
      <c r="O40" s="13">
        <v>62.050739247311803</v>
      </c>
      <c r="P40" s="13">
        <v>78.485067204301004</v>
      </c>
      <c r="Q40" s="13">
        <v>56.678454301075199</v>
      </c>
      <c r="R40" s="13">
        <v>70.913279569892396</v>
      </c>
      <c r="S40" s="13">
        <v>82.598548387096699</v>
      </c>
      <c r="T40" s="13">
        <v>83.763319892473106</v>
      </c>
      <c r="U40" s="13">
        <v>61.012459677419301</v>
      </c>
      <c r="V40" s="13">
        <v>75.4303897849462</v>
      </c>
      <c r="W40" s="13">
        <v>89.283951612903195</v>
      </c>
      <c r="X40" s="13">
        <v>69.564502688171999</v>
      </c>
      <c r="Y40" s="13">
        <v>84.431841397849396</v>
      </c>
      <c r="Z40" s="13">
        <v>68.516088709677405</v>
      </c>
      <c r="AA40" s="13">
        <v>56.3926478494623</v>
      </c>
      <c r="AB40" s="13">
        <v>61.178306451612897</v>
      </c>
      <c r="AC40" s="13">
        <v>65.974959677419307</v>
      </c>
      <c r="AD40" s="13">
        <v>48.532782258064501</v>
      </c>
      <c r="AE40" s="13">
        <v>80.0299731182795</v>
      </c>
      <c r="AF40" s="13">
        <v>85.386841397849395</v>
      </c>
      <c r="AG40" s="13">
        <v>56.454905913978401</v>
      </c>
      <c r="AH40" s="13">
        <v>73.835510752688094</v>
      </c>
      <c r="AI40" s="13">
        <v>75.076505376344002</v>
      </c>
      <c r="AJ40" s="13">
        <v>69.884435483870902</v>
      </c>
      <c r="AK40" s="13">
        <v>59.873319892473098</v>
      </c>
      <c r="AL40" s="13">
        <v>80.211666666666602</v>
      </c>
      <c r="AM40" s="13">
        <v>73.049583333333302</v>
      </c>
      <c r="AN40" s="13">
        <v>59.746720430107501</v>
      </c>
      <c r="AO40" s="13">
        <v>84.772997311827893</v>
      </c>
      <c r="AP40" s="13">
        <v>77.946357526881698</v>
      </c>
      <c r="AQ40" s="13">
        <v>80.934086021505294</v>
      </c>
      <c r="AR40" s="13">
        <v>73.552190860215006</v>
      </c>
      <c r="AS40" s="13">
        <v>72.965026881720405</v>
      </c>
      <c r="AT40" s="13">
        <v>47.011720430107502</v>
      </c>
      <c r="AU40" s="13">
        <v>64.931586021505296</v>
      </c>
      <c r="AV40" s="13">
        <v>81.7245967741935</v>
      </c>
      <c r="AW40" s="13">
        <v>70.471653225806406</v>
      </c>
      <c r="AX40" s="13">
        <v>63.007271505376302</v>
      </c>
      <c r="AY40" s="13">
        <v>62.938776881720401</v>
      </c>
      <c r="AZ40" s="13">
        <v>69.110282258064501</v>
      </c>
      <c r="BA40" s="13">
        <v>43.795013440860203</v>
      </c>
      <c r="BB40" s="13">
        <v>71.116115591397801</v>
      </c>
      <c r="BC40" s="13">
        <v>48.754919354838698</v>
      </c>
      <c r="BD40" s="13">
        <v>77.772069892473098</v>
      </c>
      <c r="BE40" s="13">
        <v>71.337674730000003</v>
      </c>
    </row>
    <row r="41" spans="1:57" x14ac:dyDescent="0.35">
      <c r="A41" s="10" t="s">
        <v>76</v>
      </c>
      <c r="B41" s="11">
        <f t="shared" si="11"/>
        <v>2025</v>
      </c>
      <c r="C41" s="6">
        <f t="shared" si="12"/>
        <v>64.675934140376299</v>
      </c>
      <c r="D41" s="12">
        <f t="shared" si="5"/>
        <v>53.427114247709632</v>
      </c>
      <c r="E41" s="12">
        <f t="shared" si="6"/>
        <v>57.98398185814515</v>
      </c>
      <c r="F41" s="12">
        <f t="shared" si="7"/>
        <v>68.918064516128965</v>
      </c>
      <c r="G41" s="12">
        <f t="shared" si="8"/>
        <v>74.882075268817161</v>
      </c>
      <c r="H41" s="13">
        <v>56.141935483870903</v>
      </c>
      <c r="I41" s="13">
        <v>58.083790322580597</v>
      </c>
      <c r="J41" s="13">
        <v>68.131975806451607</v>
      </c>
      <c r="K41" s="13">
        <v>72.195416666666603</v>
      </c>
      <c r="L41" s="13">
        <v>78.237526881720399</v>
      </c>
      <c r="M41" s="13">
        <v>56.762943548387</v>
      </c>
      <c r="N41" s="13">
        <v>43.700282258064497</v>
      </c>
      <c r="O41" s="13">
        <v>56.869448924731103</v>
      </c>
      <c r="P41" s="13">
        <v>65.628602150537603</v>
      </c>
      <c r="Q41" s="13">
        <v>54.057997311827897</v>
      </c>
      <c r="R41" s="13">
        <v>79.098427419354806</v>
      </c>
      <c r="S41" s="13">
        <v>68.439556449999998</v>
      </c>
      <c r="T41" s="13">
        <v>66.018602150537603</v>
      </c>
      <c r="U41" s="13">
        <v>68.975053763440798</v>
      </c>
      <c r="V41" s="13">
        <v>58.487231182795597</v>
      </c>
      <c r="W41" s="13">
        <v>71.036559139784899</v>
      </c>
      <c r="X41" s="13">
        <v>66.724865591397801</v>
      </c>
      <c r="Y41" s="13">
        <v>70.367016129032194</v>
      </c>
      <c r="Z41" s="13">
        <v>57.776370967741897</v>
      </c>
      <c r="AA41" s="13">
        <v>74.509247311827906</v>
      </c>
      <c r="AB41" s="13">
        <v>69.083978494623594</v>
      </c>
      <c r="AC41" s="13">
        <v>59.745255376343998</v>
      </c>
      <c r="AD41" s="13">
        <v>50.474059139784899</v>
      </c>
      <c r="AE41" s="13">
        <v>65.810698924731099</v>
      </c>
      <c r="AF41" s="13">
        <v>60.472473118279503</v>
      </c>
      <c r="AG41" s="13">
        <v>54.865282258064497</v>
      </c>
      <c r="AH41" s="13">
        <v>66.391747311827899</v>
      </c>
      <c r="AI41" s="13">
        <v>53.461922043010702</v>
      </c>
      <c r="AJ41" s="13">
        <v>68.734395161290294</v>
      </c>
      <c r="AK41" s="13">
        <v>58.553991935483801</v>
      </c>
      <c r="AL41" s="13">
        <v>81.634153225806401</v>
      </c>
      <c r="AM41" s="13">
        <v>62.556465053763397</v>
      </c>
      <c r="AN41" s="13">
        <v>50.080994623655897</v>
      </c>
      <c r="AO41" s="13">
        <v>57.950712369999998</v>
      </c>
      <c r="AP41" s="13">
        <v>65.901908602150499</v>
      </c>
      <c r="AQ41" s="13">
        <v>68.747096774193494</v>
      </c>
      <c r="AR41" s="13">
        <v>63.056102150537598</v>
      </c>
      <c r="AS41" s="13">
        <v>79.178830645161199</v>
      </c>
      <c r="AT41" s="13">
        <v>62.075268817204297</v>
      </c>
      <c r="AU41" s="13">
        <v>63.931491935483798</v>
      </c>
      <c r="AV41" s="13">
        <v>62.084838709677399</v>
      </c>
      <c r="AW41" s="13">
        <v>87.874825270000002</v>
      </c>
      <c r="AX41" s="13">
        <v>74.455228494623597</v>
      </c>
      <c r="AY41" s="13">
        <v>74.323346774193496</v>
      </c>
      <c r="AZ41" s="13">
        <v>62.0039247311827</v>
      </c>
      <c r="BA41" s="13">
        <v>45.248333333333299</v>
      </c>
      <c r="BB41" s="13">
        <v>64.5657930107526</v>
      </c>
      <c r="BC41" s="13">
        <v>53.113844090000001</v>
      </c>
      <c r="BD41" s="13">
        <v>65.552096774193501</v>
      </c>
      <c r="BE41" s="13">
        <v>64.786075269999998</v>
      </c>
    </row>
    <row r="42" spans="1:57" x14ac:dyDescent="0.35">
      <c r="A42" s="10" t="s">
        <v>77</v>
      </c>
      <c r="B42" s="11">
        <f t="shared" si="11"/>
        <v>2025</v>
      </c>
      <c r="C42" s="6">
        <f t="shared" si="12"/>
        <v>42.5279305555555</v>
      </c>
      <c r="D42" s="12">
        <f t="shared" si="5"/>
        <v>29.787458333333301</v>
      </c>
      <c r="E42" s="12">
        <f t="shared" si="6"/>
        <v>34.879270833333273</v>
      </c>
      <c r="F42" s="12">
        <f t="shared" si="7"/>
        <v>48.558986111111047</v>
      </c>
      <c r="G42" s="12">
        <f t="shared" si="8"/>
        <v>54.126527777777724</v>
      </c>
      <c r="H42" s="13">
        <v>34.780430555555498</v>
      </c>
      <c r="I42" s="13">
        <v>44.612819444444398</v>
      </c>
      <c r="J42" s="13">
        <v>40.703499999999998</v>
      </c>
      <c r="K42" s="13">
        <v>45.604763888888797</v>
      </c>
      <c r="L42" s="13">
        <v>42.518458333333299</v>
      </c>
      <c r="M42" s="13">
        <v>30.995194444444401</v>
      </c>
      <c r="N42" s="13">
        <v>27.863097222222201</v>
      </c>
      <c r="O42" s="13">
        <v>39.255555555555503</v>
      </c>
      <c r="P42" s="13">
        <v>42.5374027777777</v>
      </c>
      <c r="Q42" s="13">
        <v>37.279152777777703</v>
      </c>
      <c r="R42" s="13">
        <v>41.210291666666599</v>
      </c>
      <c r="S42" s="13">
        <v>46.4679583333333</v>
      </c>
      <c r="T42" s="13">
        <v>46.853097222222203</v>
      </c>
      <c r="U42" s="13">
        <v>52.537972222222201</v>
      </c>
      <c r="V42" s="13">
        <v>47.236944444444397</v>
      </c>
      <c r="W42" s="13">
        <v>53.8848611111111</v>
      </c>
      <c r="X42" s="13">
        <v>63.663847222222202</v>
      </c>
      <c r="Y42" s="13">
        <v>53.9729305555555</v>
      </c>
      <c r="Z42" s="13">
        <v>28.021208333333298</v>
      </c>
      <c r="AA42" s="13">
        <v>38.984666666666598</v>
      </c>
      <c r="AB42" s="13">
        <v>48.999666666666599</v>
      </c>
      <c r="AC42" s="13">
        <v>25.1626388888888</v>
      </c>
      <c r="AD42" s="13">
        <v>53.324513888888802</v>
      </c>
      <c r="AE42" s="13">
        <v>52.632986111111101</v>
      </c>
      <c r="AF42" s="13">
        <v>55.9139027777777</v>
      </c>
      <c r="AG42" s="13">
        <v>50.481777777777701</v>
      </c>
      <c r="AH42" s="13">
        <v>38.732152777777699</v>
      </c>
      <c r="AI42" s="13">
        <v>22.048888888888801</v>
      </c>
      <c r="AJ42" s="13">
        <v>47.012694444444399</v>
      </c>
      <c r="AK42" s="13">
        <v>46.705361111111102</v>
      </c>
      <c r="AL42" s="13">
        <v>30.667819444444401</v>
      </c>
      <c r="AM42" s="13">
        <v>44.202583333333301</v>
      </c>
      <c r="AN42" s="13">
        <v>30.922472222222201</v>
      </c>
      <c r="AO42" s="13">
        <v>25.499902777777699</v>
      </c>
      <c r="AP42" s="13">
        <v>39.297652777777699</v>
      </c>
      <c r="AQ42" s="13">
        <v>35.175791666666598</v>
      </c>
      <c r="AR42" s="13">
        <v>31.838152777777701</v>
      </c>
      <c r="AS42" s="13">
        <v>30.022194444444398</v>
      </c>
      <c r="AT42" s="13">
        <v>51.251777777777697</v>
      </c>
      <c r="AU42" s="13">
        <v>44.765888888888803</v>
      </c>
      <c r="AV42" s="13">
        <v>30.792249999999999</v>
      </c>
      <c r="AW42" s="13">
        <v>84.240930555555494</v>
      </c>
      <c r="AX42" s="13">
        <v>72.359083333333302</v>
      </c>
      <c r="AY42" s="13">
        <v>37.876541666666597</v>
      </c>
      <c r="AZ42" s="13">
        <v>55.508902777777699</v>
      </c>
      <c r="BA42" s="13">
        <v>39.310013888888797</v>
      </c>
      <c r="BB42" s="13">
        <v>44.010249999999999</v>
      </c>
      <c r="BC42" s="13">
        <v>45.798236111111102</v>
      </c>
      <c r="BD42" s="13">
        <v>29.983708333333301</v>
      </c>
      <c r="BE42" s="13">
        <v>41.359958333333303</v>
      </c>
    </row>
    <row r="43" spans="1:57" x14ac:dyDescent="0.35">
      <c r="A43" s="10" t="s">
        <v>78</v>
      </c>
      <c r="B43" s="11">
        <f t="shared" si="11"/>
        <v>2025</v>
      </c>
      <c r="C43" s="6">
        <f t="shared" si="12"/>
        <v>43.9520967741935</v>
      </c>
      <c r="D43" s="12">
        <f t="shared" si="5"/>
        <v>25.615954301075227</v>
      </c>
      <c r="E43" s="12">
        <f t="shared" si="6"/>
        <v>31.374529570887049</v>
      </c>
      <c r="F43" s="12">
        <f t="shared" si="7"/>
        <v>54.252463037634371</v>
      </c>
      <c r="G43" s="12">
        <f t="shared" si="8"/>
        <v>63.988041666666639</v>
      </c>
      <c r="H43" s="13">
        <v>33.893064516129002</v>
      </c>
      <c r="I43" s="13">
        <v>50.247903225806397</v>
      </c>
      <c r="J43" s="13">
        <v>50.508252688172</v>
      </c>
      <c r="K43" s="13">
        <v>20.309005376344</v>
      </c>
      <c r="L43" s="13">
        <v>46.374274193548302</v>
      </c>
      <c r="M43" s="13">
        <v>63.866626344086001</v>
      </c>
      <c r="N43" s="13">
        <v>43.934516129032197</v>
      </c>
      <c r="O43" s="13">
        <v>26.112432795698901</v>
      </c>
      <c r="P43" s="13">
        <v>57.309879032258003</v>
      </c>
      <c r="Q43" s="13">
        <v>38.938803763440802</v>
      </c>
      <c r="R43" s="13">
        <v>51.511357526881703</v>
      </c>
      <c r="S43" s="13">
        <v>28.456397849462299</v>
      </c>
      <c r="T43" s="13">
        <v>43.376975806451597</v>
      </c>
      <c r="U43" s="13">
        <v>23.683319892473101</v>
      </c>
      <c r="V43" s="13">
        <v>42.429852150537599</v>
      </c>
      <c r="W43" s="13">
        <v>28.076868279569801</v>
      </c>
      <c r="X43" s="13">
        <v>40.002983870967697</v>
      </c>
      <c r="Y43" s="13">
        <v>29.699919354838698</v>
      </c>
      <c r="Z43" s="13">
        <v>53.403158602150498</v>
      </c>
      <c r="AA43" s="13">
        <v>43.969677419354802</v>
      </c>
      <c r="AB43" s="13">
        <v>24.545873655913901</v>
      </c>
      <c r="AC43" s="13">
        <v>32.10634409</v>
      </c>
      <c r="AD43" s="13">
        <v>58.270282258064498</v>
      </c>
      <c r="AE43" s="13">
        <v>68.9552822580645</v>
      </c>
      <c r="AF43" s="13">
        <v>65.0807795698924</v>
      </c>
      <c r="AG43" s="13">
        <v>27.4802419354838</v>
      </c>
      <c r="AH43" s="13">
        <v>48.176868279569803</v>
      </c>
      <c r="AI43" s="13">
        <v>38.287163978494597</v>
      </c>
      <c r="AJ43" s="13">
        <v>47.447822580645102</v>
      </c>
      <c r="AK43" s="13">
        <v>35.971303763440801</v>
      </c>
      <c r="AL43" s="13">
        <v>49.4428360215053</v>
      </c>
      <c r="AM43" s="13">
        <v>24.4650537634408</v>
      </c>
      <c r="AN43" s="13">
        <v>54.535564516129</v>
      </c>
      <c r="AO43" s="13">
        <v>43.163010752688102</v>
      </c>
      <c r="AP43" s="13">
        <v>67.589784946236506</v>
      </c>
      <c r="AQ43" s="13">
        <v>54.5474999999999</v>
      </c>
      <c r="AR43" s="13">
        <v>29.179852150537599</v>
      </c>
      <c r="AS43" s="13">
        <v>68.825470430107501</v>
      </c>
      <c r="AT43" s="13">
        <v>23.8509946236559</v>
      </c>
      <c r="AU43" s="13">
        <v>25.734852150537598</v>
      </c>
      <c r="AV43" s="13">
        <v>71.321263439999996</v>
      </c>
      <c r="AW43" s="13">
        <v>61.884354838709598</v>
      </c>
      <c r="AX43" s="13">
        <v>60.810994623655901</v>
      </c>
      <c r="AY43" s="13">
        <v>50.158185483870902</v>
      </c>
      <c r="AZ43" s="13">
        <v>55.557755376343998</v>
      </c>
      <c r="BA43" s="13">
        <v>40.202768820000003</v>
      </c>
      <c r="BB43" s="13">
        <v>46.276760752688098</v>
      </c>
      <c r="BC43" s="13">
        <v>45.320685483870903</v>
      </c>
      <c r="BD43" s="13">
        <v>31.1305913978494</v>
      </c>
      <c r="BE43" s="13">
        <v>34.375362903225799</v>
      </c>
    </row>
    <row r="44" spans="1:57" x14ac:dyDescent="0.35">
      <c r="A44" s="10" t="s">
        <v>79</v>
      </c>
      <c r="B44" s="11">
        <f t="shared" si="11"/>
        <v>2025</v>
      </c>
      <c r="C44" s="6">
        <f t="shared" si="12"/>
        <v>48.020652777777755</v>
      </c>
      <c r="D44" s="12">
        <f t="shared" si="5"/>
        <v>26.068143055555531</v>
      </c>
      <c r="E44" s="12">
        <f t="shared" si="6"/>
        <v>37.56652777777775</v>
      </c>
      <c r="F44" s="12">
        <f t="shared" si="7"/>
        <v>57.778100694444397</v>
      </c>
      <c r="G44" s="12">
        <f t="shared" si="8"/>
        <v>66.947298610999937</v>
      </c>
      <c r="H44" s="13">
        <v>25.765930555555499</v>
      </c>
      <c r="I44" s="13">
        <v>58.794208333333302</v>
      </c>
      <c r="J44" s="13">
        <v>47.9786111111111</v>
      </c>
      <c r="K44" s="13">
        <v>41.1334444444444</v>
      </c>
      <c r="L44" s="13">
        <v>52.940680555555502</v>
      </c>
      <c r="M44" s="13">
        <v>45.078916666666601</v>
      </c>
      <c r="N44" s="13">
        <v>38.219666666666598</v>
      </c>
      <c r="O44" s="13">
        <v>65.663388888888804</v>
      </c>
      <c r="P44" s="13">
        <v>34.587375000000002</v>
      </c>
      <c r="Q44" s="13">
        <v>39.174402777777701</v>
      </c>
      <c r="R44" s="13">
        <v>33.605652777777699</v>
      </c>
      <c r="S44" s="13">
        <v>62.966166666666602</v>
      </c>
      <c r="T44" s="13">
        <v>36.563611111111101</v>
      </c>
      <c r="U44" s="13">
        <v>39.653916666666603</v>
      </c>
      <c r="V44" s="13">
        <v>66.9220277777777</v>
      </c>
      <c r="W44" s="13">
        <v>67.174736109999998</v>
      </c>
      <c r="X44" s="13">
        <v>67.733097222222199</v>
      </c>
      <c r="Y44" s="13">
        <v>54.644305555555498</v>
      </c>
      <c r="Z44" s="13">
        <v>54.472722222222203</v>
      </c>
      <c r="AA44" s="13">
        <v>45.160597222222201</v>
      </c>
      <c r="AB44" s="13">
        <v>61.451680555555498</v>
      </c>
      <c r="AC44" s="13">
        <v>23.491208333333301</v>
      </c>
      <c r="AD44" s="13">
        <v>36.6015555555555</v>
      </c>
      <c r="AE44" s="13">
        <v>48.3885694444444</v>
      </c>
      <c r="AF44" s="13">
        <v>73.150958333333307</v>
      </c>
      <c r="AG44" s="13">
        <v>51.697166666666597</v>
      </c>
      <c r="AH44" s="13">
        <v>46.2712222222222</v>
      </c>
      <c r="AI44" s="13">
        <v>23.273638888888801</v>
      </c>
      <c r="AJ44" s="13">
        <v>38.715583333333299</v>
      </c>
      <c r="AK44" s="13">
        <v>60.7772222222222</v>
      </c>
      <c r="AL44" s="13">
        <v>52.707263888888797</v>
      </c>
      <c r="AM44" s="13">
        <v>49.481236111111102</v>
      </c>
      <c r="AN44" s="13">
        <v>36.419944444444397</v>
      </c>
      <c r="AO44" s="13">
        <v>25.1527777777777</v>
      </c>
      <c r="AP44" s="13">
        <v>57.900944444444399</v>
      </c>
      <c r="AQ44" s="13">
        <v>48.688888888888798</v>
      </c>
      <c r="AR44" s="13">
        <v>26.1017222222222</v>
      </c>
      <c r="AS44" s="13">
        <v>53.614333333333299</v>
      </c>
      <c r="AT44" s="13">
        <v>37.759444444444398</v>
      </c>
      <c r="AU44" s="13">
        <v>35.008499999999998</v>
      </c>
      <c r="AV44" s="13">
        <v>56.012291666666599</v>
      </c>
      <c r="AW44" s="13">
        <v>73.363208333333304</v>
      </c>
      <c r="AX44" s="13">
        <v>57.409569444444401</v>
      </c>
      <c r="AY44" s="13">
        <v>48.062694444444404</v>
      </c>
      <c r="AZ44" s="13">
        <v>60.0680138888888</v>
      </c>
      <c r="BA44" s="13">
        <v>37.502222222222201</v>
      </c>
      <c r="BB44" s="13">
        <v>40.463152777777701</v>
      </c>
      <c r="BC44" s="13">
        <v>40.018847222222199</v>
      </c>
      <c r="BD44" s="13">
        <v>24.300888888888799</v>
      </c>
      <c r="BE44" s="13">
        <v>70.088013889999999</v>
      </c>
    </row>
    <row r="45" spans="1:57" x14ac:dyDescent="0.35">
      <c r="A45" s="10" t="s">
        <v>80</v>
      </c>
      <c r="B45" s="11">
        <f t="shared" si="11"/>
        <v>2025</v>
      </c>
      <c r="C45" s="6">
        <f t="shared" si="12"/>
        <v>71.628776881720341</v>
      </c>
      <c r="D45" s="12">
        <f t="shared" si="5"/>
        <v>48.653524193548321</v>
      </c>
      <c r="E45" s="12">
        <f t="shared" si="6"/>
        <v>61.180796370967727</v>
      </c>
      <c r="F45" s="12">
        <f t="shared" si="7"/>
        <v>75.999462368575252</v>
      </c>
      <c r="G45" s="12">
        <f t="shared" si="8"/>
        <v>80.621783602150458</v>
      </c>
      <c r="H45" s="13">
        <v>68.689704301075196</v>
      </c>
      <c r="I45" s="13">
        <v>69.121975806451601</v>
      </c>
      <c r="J45" s="13">
        <v>73.067338709677401</v>
      </c>
      <c r="K45" s="13">
        <v>70.725806449999993</v>
      </c>
      <c r="L45" s="13">
        <v>78.935766129032203</v>
      </c>
      <c r="M45" s="13">
        <v>48.654166666666598</v>
      </c>
      <c r="N45" s="13">
        <v>49.4843817204301</v>
      </c>
      <c r="O45" s="13">
        <v>81.793440860215</v>
      </c>
      <c r="P45" s="13">
        <v>37.471572580645102</v>
      </c>
      <c r="Q45" s="13">
        <v>52.8446371</v>
      </c>
      <c r="R45" s="13">
        <v>32.320349462365499</v>
      </c>
      <c r="S45" s="13">
        <v>76.051344090000001</v>
      </c>
      <c r="T45" s="13">
        <v>36.992970430107498</v>
      </c>
      <c r="U45" s="13">
        <v>59.7581317204301</v>
      </c>
      <c r="V45" s="13">
        <v>67.054516129032194</v>
      </c>
      <c r="W45" s="13">
        <v>80.148669354838702</v>
      </c>
      <c r="X45" s="13">
        <v>78.532271505376301</v>
      </c>
      <c r="Y45" s="13">
        <v>74.023911290322502</v>
      </c>
      <c r="Z45" s="13">
        <v>71.978669350000004</v>
      </c>
      <c r="AA45" s="13">
        <v>79.481075268817193</v>
      </c>
      <c r="AB45" s="13">
        <v>77.147836021505299</v>
      </c>
      <c r="AC45" s="13">
        <v>65.448790322580606</v>
      </c>
      <c r="AD45" s="13">
        <v>48.647741935483801</v>
      </c>
      <c r="AE45" s="13">
        <v>72.141438172042996</v>
      </c>
      <c r="AF45" s="13">
        <v>72.991088709677399</v>
      </c>
      <c r="AG45" s="13">
        <v>73.608373655913894</v>
      </c>
      <c r="AH45" s="13">
        <v>73.132298387096697</v>
      </c>
      <c r="AI45" s="13">
        <v>69.866935483870904</v>
      </c>
      <c r="AJ45" s="13">
        <v>37.412029569892397</v>
      </c>
      <c r="AK45" s="13">
        <v>69.733588709677406</v>
      </c>
      <c r="AL45" s="13">
        <v>90.556747311827905</v>
      </c>
      <c r="AM45" s="13">
        <v>75.312002688172001</v>
      </c>
      <c r="AN45" s="13">
        <v>49.166586021505303</v>
      </c>
      <c r="AO45" s="13">
        <v>71.890524193548302</v>
      </c>
      <c r="AP45" s="13">
        <v>86.622258064516103</v>
      </c>
      <c r="AQ45" s="13">
        <v>85.917701612903201</v>
      </c>
      <c r="AR45" s="13">
        <v>73.781612899999999</v>
      </c>
      <c r="AS45" s="13">
        <v>88.542809139784893</v>
      </c>
      <c r="AT45" s="13">
        <v>67.800631719999998</v>
      </c>
      <c r="AU45" s="13">
        <v>56.480443548387001</v>
      </c>
      <c r="AV45" s="13">
        <v>78.841034946236505</v>
      </c>
      <c r="AW45" s="13">
        <v>71.367029569892395</v>
      </c>
      <c r="AX45" s="13">
        <v>66.014529569892403</v>
      </c>
      <c r="AY45" s="13">
        <v>80.4915994623655</v>
      </c>
      <c r="AZ45" s="13">
        <v>68.413830645161198</v>
      </c>
      <c r="BA45" s="13">
        <v>51.963481182795697</v>
      </c>
      <c r="BB45" s="13">
        <v>67.804435483870904</v>
      </c>
      <c r="BC45" s="13">
        <v>50.851639784946201</v>
      </c>
      <c r="BD45" s="13">
        <v>75.843817204301004</v>
      </c>
      <c r="BE45" s="13">
        <v>75.248844090000006</v>
      </c>
    </row>
    <row r="46" spans="1:57" x14ac:dyDescent="0.35">
      <c r="A46" s="10" t="s">
        <v>81</v>
      </c>
      <c r="B46" s="11">
        <f t="shared" si="11"/>
        <v>2026</v>
      </c>
      <c r="C46" s="6">
        <f t="shared" si="12"/>
        <v>63.459858870967693</v>
      </c>
      <c r="D46" s="12">
        <f t="shared" si="5"/>
        <v>51.935032257741923</v>
      </c>
      <c r="E46" s="12">
        <f t="shared" si="6"/>
        <v>57.309522849462326</v>
      </c>
      <c r="F46" s="12">
        <f t="shared" si="7"/>
        <v>77.079512768817153</v>
      </c>
      <c r="G46" s="12">
        <f t="shared" si="8"/>
        <v>85.84070698924728</v>
      </c>
      <c r="H46" s="13">
        <v>53.346747311827897</v>
      </c>
      <c r="I46" s="13">
        <v>45.375712370000002</v>
      </c>
      <c r="J46" s="13">
        <v>77.122647849462297</v>
      </c>
      <c r="K46" s="13">
        <v>76.950107526881695</v>
      </c>
      <c r="L46" s="13">
        <v>55.849610215053701</v>
      </c>
      <c r="M46" s="13">
        <v>65.819784946236496</v>
      </c>
      <c r="N46" s="13">
        <v>83.703454301075197</v>
      </c>
      <c r="O46" s="13">
        <v>53.396034946236497</v>
      </c>
      <c r="P46" s="13">
        <v>68.785295698924699</v>
      </c>
      <c r="Q46" s="13">
        <v>55.957083333333301</v>
      </c>
      <c r="R46" s="13">
        <v>57.188951612903203</v>
      </c>
      <c r="S46" s="13">
        <v>60.9414247311827</v>
      </c>
      <c r="T46" s="13">
        <v>61.965766129032197</v>
      </c>
      <c r="U46" s="13">
        <v>58.523319892473097</v>
      </c>
      <c r="V46" s="13">
        <v>72.868924730000003</v>
      </c>
      <c r="W46" s="13">
        <v>97.877486559999994</v>
      </c>
      <c r="X46" s="13">
        <v>82.659946236559094</v>
      </c>
      <c r="Y46" s="13">
        <v>68.3267204301075</v>
      </c>
      <c r="Z46" s="13">
        <v>44.768010752688099</v>
      </c>
      <c r="AA46" s="13">
        <v>65.46919355</v>
      </c>
      <c r="AB46" s="13">
        <v>76.590470430107501</v>
      </c>
      <c r="AC46" s="13">
        <v>59.412795698924697</v>
      </c>
      <c r="AD46" s="13">
        <v>68.799368279569805</v>
      </c>
      <c r="AE46" s="13">
        <v>68.6732661290322</v>
      </c>
      <c r="AF46" s="13">
        <v>81.222204301075195</v>
      </c>
      <c r="AG46" s="13">
        <v>60.262056451612899</v>
      </c>
      <c r="AH46" s="13">
        <v>85.731357526881695</v>
      </c>
      <c r="AI46" s="13">
        <v>78.204999999999998</v>
      </c>
      <c r="AJ46" s="13">
        <v>57.164798387096702</v>
      </c>
      <c r="AK46" s="13">
        <v>82.821612900000005</v>
      </c>
      <c r="AL46" s="13">
        <v>86.824852150537595</v>
      </c>
      <c r="AM46" s="13">
        <v>60.851357526881699</v>
      </c>
      <c r="AN46" s="13">
        <v>51.723897849462297</v>
      </c>
      <c r="AO46" s="13">
        <v>98.983682795698897</v>
      </c>
      <c r="AP46" s="13">
        <v>64.953951612903197</v>
      </c>
      <c r="AQ46" s="13">
        <v>61.363709677419301</v>
      </c>
      <c r="AR46" s="13">
        <v>44.084784946236503</v>
      </c>
      <c r="AS46" s="13">
        <v>59.328817204300996</v>
      </c>
      <c r="AT46" s="13">
        <v>65.559744623655902</v>
      </c>
      <c r="AU46" s="13">
        <v>87.881895161290302</v>
      </c>
      <c r="AV46" s="13">
        <v>57.6712365591397</v>
      </c>
      <c r="AW46" s="13">
        <v>82.842204301075199</v>
      </c>
      <c r="AX46" s="13">
        <v>75.705739247311797</v>
      </c>
      <c r="AY46" s="13">
        <v>56.409637096774098</v>
      </c>
      <c r="AZ46" s="13">
        <v>97.333198924731093</v>
      </c>
      <c r="BA46" s="13">
        <v>61.67767473</v>
      </c>
      <c r="BB46" s="13">
        <v>51.761612900000003</v>
      </c>
      <c r="BC46" s="13">
        <v>58.154381720430102</v>
      </c>
      <c r="BD46" s="13">
        <v>59.7203897849462</v>
      </c>
      <c r="BE46" s="13">
        <v>51.954301075268802</v>
      </c>
    </row>
    <row r="47" spans="1:57" x14ac:dyDescent="0.35">
      <c r="A47" s="10" t="s">
        <v>82</v>
      </c>
      <c r="B47" s="11">
        <f t="shared" si="11"/>
        <v>2026</v>
      </c>
      <c r="C47" s="6">
        <f t="shared" si="12"/>
        <v>56.185580357142797</v>
      </c>
      <c r="D47" s="12">
        <f t="shared" si="5"/>
        <v>34.772504464285653</v>
      </c>
      <c r="E47" s="12">
        <f t="shared" si="6"/>
        <v>37.430353422619028</v>
      </c>
      <c r="F47" s="12">
        <f t="shared" si="7"/>
        <v>87.134698660714236</v>
      </c>
      <c r="G47" s="12">
        <f t="shared" si="8"/>
        <v>99.248391369047539</v>
      </c>
      <c r="H47" s="13">
        <v>45.573928571428503</v>
      </c>
      <c r="I47" s="13">
        <v>50.4843898809523</v>
      </c>
      <c r="J47" s="13">
        <v>112.871607142857</v>
      </c>
      <c r="K47" s="13">
        <v>98.894092261904703</v>
      </c>
      <c r="L47" s="13">
        <v>32.4266220238095</v>
      </c>
      <c r="M47" s="13">
        <v>33.955744047619</v>
      </c>
      <c r="N47" s="13">
        <v>41.071428571428498</v>
      </c>
      <c r="O47" s="13">
        <v>75.614449399999998</v>
      </c>
      <c r="P47" s="13">
        <v>78.324523809523797</v>
      </c>
      <c r="Q47" s="13">
        <v>37.221294642857103</v>
      </c>
      <c r="R47" s="13">
        <v>87.546428571428507</v>
      </c>
      <c r="S47" s="13">
        <v>82.249434523809498</v>
      </c>
      <c r="T47" s="13">
        <v>85.356369047618998</v>
      </c>
      <c r="U47" s="13">
        <v>65.386577380952303</v>
      </c>
      <c r="V47" s="13">
        <v>39.024747023809503</v>
      </c>
      <c r="W47" s="13">
        <v>30.583511904761899</v>
      </c>
      <c r="X47" s="13">
        <v>104.582931547619</v>
      </c>
      <c r="Y47" s="13">
        <v>35.667053571428497</v>
      </c>
      <c r="Z47" s="13">
        <v>42.246175595238</v>
      </c>
      <c r="AA47" s="13">
        <v>34.662589285714198</v>
      </c>
      <c r="AB47" s="13">
        <v>39.126577380952298</v>
      </c>
      <c r="AC47" s="13">
        <v>49.054449400000003</v>
      </c>
      <c r="AD47" s="13">
        <v>41.544970238095203</v>
      </c>
      <c r="AE47" s="13">
        <v>95.480119047618999</v>
      </c>
      <c r="AF47" s="13">
        <v>71.189166666666594</v>
      </c>
      <c r="AG47" s="13">
        <v>89.156026785714204</v>
      </c>
      <c r="AH47" s="13">
        <v>85.899508928571393</v>
      </c>
      <c r="AI47" s="13">
        <v>35.354613095238001</v>
      </c>
      <c r="AJ47" s="13">
        <v>97.104062499999998</v>
      </c>
      <c r="AK47" s="13">
        <v>118.01300595238</v>
      </c>
      <c r="AL47" s="13">
        <v>37.321473214285703</v>
      </c>
      <c r="AM47" s="13">
        <v>73.733422619047602</v>
      </c>
      <c r="AN47" s="13">
        <v>36.0205208333333</v>
      </c>
      <c r="AO47" s="13">
        <v>37.756994047619003</v>
      </c>
      <c r="AP47" s="13">
        <v>102.58300595238001</v>
      </c>
      <c r="AQ47" s="13">
        <v>69.536845238095196</v>
      </c>
      <c r="AR47" s="13">
        <v>37.923913690476098</v>
      </c>
      <c r="AS47" s="13">
        <v>89.084732142857106</v>
      </c>
      <c r="AT47" s="13">
        <v>97.549747023809502</v>
      </c>
      <c r="AU47" s="13">
        <v>87.816934523809493</v>
      </c>
      <c r="AV47" s="13">
        <v>34.784717261904703</v>
      </c>
      <c r="AW47" s="13">
        <v>34.930372023809497</v>
      </c>
      <c r="AX47" s="13">
        <v>40.365580357142797</v>
      </c>
      <c r="AY47" s="13">
        <v>61.886770833333301</v>
      </c>
      <c r="AZ47" s="13">
        <v>74.920372023809506</v>
      </c>
      <c r="BA47" s="13">
        <v>102.43708333333301</v>
      </c>
      <c r="BB47" s="13">
        <v>44.812142857142803</v>
      </c>
      <c r="BC47" s="13">
        <v>62.369672619047599</v>
      </c>
      <c r="BD47" s="13">
        <v>31.382544642857098</v>
      </c>
      <c r="BE47" s="13">
        <v>36.770729166666598</v>
      </c>
    </row>
    <row r="48" spans="1:57" x14ac:dyDescent="0.35">
      <c r="A48" s="10" t="s">
        <v>83</v>
      </c>
      <c r="B48" s="11">
        <f t="shared" si="11"/>
        <v>2026</v>
      </c>
      <c r="C48" s="6">
        <f t="shared" si="12"/>
        <v>46.424522849462299</v>
      </c>
      <c r="D48" s="12">
        <f t="shared" si="5"/>
        <v>31.299061827956951</v>
      </c>
      <c r="E48" s="12">
        <f t="shared" si="6"/>
        <v>35.890436827956925</v>
      </c>
      <c r="F48" s="12">
        <f t="shared" si="7"/>
        <v>58.088316532258027</v>
      </c>
      <c r="G48" s="12">
        <f t="shared" si="8"/>
        <v>62.845758064838677</v>
      </c>
      <c r="H48" s="13">
        <v>41.811196236559098</v>
      </c>
      <c r="I48" s="13">
        <v>35.807836021505302</v>
      </c>
      <c r="J48" s="13">
        <v>62.435806450000001</v>
      </c>
      <c r="K48" s="13">
        <v>56.212473118279497</v>
      </c>
      <c r="L48" s="13">
        <v>58.5990860215053</v>
      </c>
      <c r="M48" s="13">
        <v>36.138239247311802</v>
      </c>
      <c r="N48" s="13">
        <v>42.675577956989201</v>
      </c>
      <c r="O48" s="13">
        <v>30.6972715053763</v>
      </c>
      <c r="P48" s="13">
        <v>72.485470430107497</v>
      </c>
      <c r="Q48" s="13">
        <v>66.487741935483797</v>
      </c>
      <c r="R48" s="13">
        <v>43.991827956989198</v>
      </c>
      <c r="S48" s="13">
        <v>57.9554032258064</v>
      </c>
      <c r="T48" s="13">
        <v>57.5611021505376</v>
      </c>
      <c r="U48" s="13">
        <v>28.313440860215</v>
      </c>
      <c r="V48" s="13">
        <v>39.702836021505298</v>
      </c>
      <c r="W48" s="13">
        <v>29.834247311827902</v>
      </c>
      <c r="X48" s="13">
        <v>54.0475134408602</v>
      </c>
      <c r="Y48" s="13">
        <v>60.404408602150497</v>
      </c>
      <c r="Z48" s="13">
        <v>37.088696236559102</v>
      </c>
      <c r="AA48" s="13">
        <v>58.1326209677419</v>
      </c>
      <c r="AB48" s="13">
        <v>44.070255376344001</v>
      </c>
      <c r="AC48" s="13">
        <v>59.729596774193503</v>
      </c>
      <c r="AD48" s="13">
        <v>37.069059139784898</v>
      </c>
      <c r="AE48" s="13">
        <v>59.498790322580597</v>
      </c>
      <c r="AF48" s="13">
        <v>46.493198924731097</v>
      </c>
      <c r="AG48" s="13">
        <v>46.355846774193502</v>
      </c>
      <c r="AH48" s="13">
        <v>52.634744623655898</v>
      </c>
      <c r="AI48" s="13">
        <v>36.280134408602102</v>
      </c>
      <c r="AJ48" s="13">
        <v>51.4444892473118</v>
      </c>
      <c r="AK48" s="13">
        <v>71.282540322580601</v>
      </c>
      <c r="AL48" s="13">
        <v>32.681733870967697</v>
      </c>
      <c r="AM48" s="13">
        <v>62.687271505376302</v>
      </c>
      <c r="AN48" s="13">
        <v>57.228615591397798</v>
      </c>
      <c r="AO48" s="13">
        <v>49.681895161290299</v>
      </c>
      <c r="AP48" s="13">
        <v>62.645524193548297</v>
      </c>
      <c r="AQ48" s="13">
        <v>29.133091397849402</v>
      </c>
      <c r="AR48" s="13">
        <v>34.291196236559102</v>
      </c>
      <c r="AS48" s="13">
        <v>45.208682795698898</v>
      </c>
      <c r="AT48" s="13">
        <v>64.272137099999995</v>
      </c>
      <c r="AU48" s="13">
        <v>44.245134408602098</v>
      </c>
      <c r="AV48" s="13">
        <v>80.5497983870967</v>
      </c>
      <c r="AW48" s="13">
        <v>33.018870967741897</v>
      </c>
      <c r="AX48" s="13">
        <v>34.3754973118279</v>
      </c>
      <c r="AY48" s="13">
        <v>31.365927419354801</v>
      </c>
      <c r="AZ48" s="13">
        <v>56.818212369999998</v>
      </c>
      <c r="BA48" s="13">
        <v>57.3856720430107</v>
      </c>
      <c r="BB48" s="13">
        <v>35.553306451612897</v>
      </c>
      <c r="BC48" s="13">
        <v>28.442553763440799</v>
      </c>
      <c r="BD48" s="13">
        <v>55.962231180000003</v>
      </c>
      <c r="BE48" s="13">
        <v>32.904233870967701</v>
      </c>
    </row>
    <row r="49" spans="1:57" x14ac:dyDescent="0.35">
      <c r="A49" s="10" t="s">
        <v>84</v>
      </c>
      <c r="B49" s="11">
        <f t="shared" si="11"/>
        <v>2026</v>
      </c>
      <c r="C49" s="6">
        <f t="shared" si="12"/>
        <v>34.212131944444394</v>
      </c>
      <c r="D49" s="12">
        <f t="shared" si="5"/>
        <v>28.037937499999941</v>
      </c>
      <c r="E49" s="12">
        <f t="shared" si="6"/>
        <v>30.559083333333298</v>
      </c>
      <c r="F49" s="12">
        <f t="shared" si="7"/>
        <v>37.446559027777724</v>
      </c>
      <c r="G49" s="12">
        <f t="shared" si="8"/>
        <v>42.864791666666576</v>
      </c>
      <c r="H49" s="13">
        <v>32.984694444444401</v>
      </c>
      <c r="I49" s="13">
        <v>40.019597222222203</v>
      </c>
      <c r="J49" s="13">
        <v>28.221</v>
      </c>
      <c r="K49" s="13">
        <v>28.3501805555555</v>
      </c>
      <c r="L49" s="13">
        <v>36.451486111111102</v>
      </c>
      <c r="M49" s="13">
        <v>29.6336388888888</v>
      </c>
      <c r="N49" s="13">
        <v>25.7587916666666</v>
      </c>
      <c r="O49" s="13">
        <v>42.857138888888798</v>
      </c>
      <c r="P49" s="13">
        <v>47.706861111111103</v>
      </c>
      <c r="Q49" s="13">
        <v>34.447638888888797</v>
      </c>
      <c r="R49" s="13">
        <v>31.325819444444399</v>
      </c>
      <c r="S49" s="13">
        <v>32.790736111111102</v>
      </c>
      <c r="T49" s="13">
        <v>29.214472222222199</v>
      </c>
      <c r="U49" s="13">
        <v>37.404569444444398</v>
      </c>
      <c r="V49" s="13">
        <v>26.971124999999901</v>
      </c>
      <c r="W49" s="13">
        <v>39.680597222222197</v>
      </c>
      <c r="X49" s="13">
        <v>43.381749999999997</v>
      </c>
      <c r="Y49" s="13">
        <v>38.818624999999997</v>
      </c>
      <c r="Z49" s="13">
        <v>32.902277777777698</v>
      </c>
      <c r="AA49" s="13">
        <v>33.976624999999999</v>
      </c>
      <c r="AB49" s="13">
        <v>33.6014861111111</v>
      </c>
      <c r="AC49" s="13">
        <v>37.08175</v>
      </c>
      <c r="AD49" s="13">
        <v>35.728749999999998</v>
      </c>
      <c r="AE49" s="13">
        <v>32.725902777777698</v>
      </c>
      <c r="AF49" s="13">
        <v>36.691499999999998</v>
      </c>
      <c r="AG49" s="13">
        <v>25.767972222222198</v>
      </c>
      <c r="AH49" s="13">
        <v>35.382236111111098</v>
      </c>
      <c r="AI49" s="13">
        <v>33.302291666666598</v>
      </c>
      <c r="AJ49" s="13">
        <v>29.209638888888801</v>
      </c>
      <c r="AK49" s="13">
        <v>44.364916666666602</v>
      </c>
      <c r="AL49" s="13">
        <v>33.856083333333302</v>
      </c>
      <c r="AM49" s="13">
        <v>37.9342638888888</v>
      </c>
      <c r="AN49" s="13">
        <v>36.653944444444399</v>
      </c>
      <c r="AO49" s="13">
        <v>42.933666666666603</v>
      </c>
      <c r="AP49" s="13">
        <v>31.099083333333301</v>
      </c>
      <c r="AQ49" s="13">
        <v>39.984166666666603</v>
      </c>
      <c r="AR49" s="13">
        <v>28.6083888888888</v>
      </c>
      <c r="AS49" s="13">
        <v>26.985125</v>
      </c>
      <c r="AT49" s="13">
        <v>34.736055555555502</v>
      </c>
      <c r="AU49" s="13">
        <v>36.947263888888799</v>
      </c>
      <c r="AV49" s="13">
        <v>36.301180555555497</v>
      </c>
      <c r="AW49" s="13">
        <v>33.858458333333303</v>
      </c>
      <c r="AX49" s="13">
        <v>27.739874999999898</v>
      </c>
      <c r="AY49" s="13">
        <v>47.769763888888797</v>
      </c>
      <c r="AZ49" s="13">
        <v>39.470541666666598</v>
      </c>
      <c r="BA49" s="13">
        <v>30.379083333333298</v>
      </c>
      <c r="BB49" s="13">
        <v>31.899666666666601</v>
      </c>
      <c r="BC49" s="13">
        <v>37.460555555555501</v>
      </c>
      <c r="BD49" s="13">
        <v>36.246805555555497</v>
      </c>
      <c r="BE49" s="13">
        <v>28.0710555555555</v>
      </c>
    </row>
    <row r="50" spans="1:57" x14ac:dyDescent="0.35">
      <c r="A50" s="10" t="s">
        <v>85</v>
      </c>
      <c r="B50" s="11">
        <f t="shared" si="11"/>
        <v>2026</v>
      </c>
      <c r="C50" s="6">
        <f t="shared" si="12"/>
        <v>30.3279973118279</v>
      </c>
      <c r="D50" s="12">
        <f t="shared" si="5"/>
        <v>20.722791666666662</v>
      </c>
      <c r="E50" s="12">
        <f t="shared" si="6"/>
        <v>27.0127654569892</v>
      </c>
      <c r="F50" s="12">
        <f t="shared" si="7"/>
        <v>34.077909946236502</v>
      </c>
      <c r="G50" s="12">
        <f t="shared" si="8"/>
        <v>38.728571236559105</v>
      </c>
      <c r="H50" s="13">
        <v>19.026115591397801</v>
      </c>
      <c r="I50" s="13">
        <v>19.468387096774102</v>
      </c>
      <c r="J50" s="13">
        <v>38.689946236559102</v>
      </c>
      <c r="K50" s="13">
        <v>39.076196236559099</v>
      </c>
      <c r="L50" s="13">
        <v>30.481478494623602</v>
      </c>
      <c r="M50" s="13">
        <v>20.724112903225802</v>
      </c>
      <c r="N50" s="13">
        <v>23.797392473118201</v>
      </c>
      <c r="O50" s="13">
        <v>33.243588709677397</v>
      </c>
      <c r="P50" s="13">
        <v>35.719556449999999</v>
      </c>
      <c r="Q50" s="13">
        <v>34.6862231182795</v>
      </c>
      <c r="R50" s="13">
        <v>34.217997311827901</v>
      </c>
      <c r="S50" s="13">
        <v>33.6576478494623</v>
      </c>
      <c r="T50" s="13">
        <v>36.934180107526799</v>
      </c>
      <c r="U50" s="13">
        <v>28.1791666666666</v>
      </c>
      <c r="V50" s="13">
        <v>24.385766129032199</v>
      </c>
      <c r="W50" s="13">
        <v>33.267741935483798</v>
      </c>
      <c r="X50" s="13">
        <v>27.473266129032201</v>
      </c>
      <c r="Y50" s="13">
        <v>31.691827956989201</v>
      </c>
      <c r="Z50" s="13">
        <v>20.23553763</v>
      </c>
      <c r="AA50" s="13">
        <v>33.0138440860215</v>
      </c>
      <c r="AB50" s="13">
        <v>29.103239247311802</v>
      </c>
      <c r="AC50" s="13">
        <v>28.544798387096701</v>
      </c>
      <c r="AD50" s="13">
        <v>27.2940725806451</v>
      </c>
      <c r="AE50" s="13">
        <v>39.2004569892473</v>
      </c>
      <c r="AF50" s="13">
        <v>22.876061827956899</v>
      </c>
      <c r="AG50" s="13">
        <v>40.931639784946199</v>
      </c>
      <c r="AH50" s="13">
        <v>27.3301478494623</v>
      </c>
      <c r="AI50" s="13">
        <v>30.174516129032199</v>
      </c>
      <c r="AJ50" s="13">
        <v>31.620134408602102</v>
      </c>
      <c r="AK50" s="13">
        <v>41.109852150537598</v>
      </c>
      <c r="AL50" s="13">
        <v>29.304637096774101</v>
      </c>
      <c r="AM50" s="13">
        <v>30.0812903225806</v>
      </c>
      <c r="AN50" s="13">
        <v>33.242204301075198</v>
      </c>
      <c r="AO50" s="13">
        <v>41.070080645161198</v>
      </c>
      <c r="AP50" s="13">
        <v>36.067016129032197</v>
      </c>
      <c r="AQ50" s="13">
        <v>26.951384408602099</v>
      </c>
      <c r="AR50" s="13">
        <v>20.710900537634402</v>
      </c>
      <c r="AS50" s="13">
        <v>35.881169354838697</v>
      </c>
      <c r="AT50" s="13">
        <v>36.993508064516099</v>
      </c>
      <c r="AU50" s="13">
        <v>27.196908602150501</v>
      </c>
      <c r="AV50" s="13">
        <v>33.097123655913897</v>
      </c>
      <c r="AW50" s="13">
        <v>31.898198924731101</v>
      </c>
      <c r="AX50" s="13">
        <v>24.330107526881701</v>
      </c>
      <c r="AY50" s="13">
        <v>33.503723118279503</v>
      </c>
      <c r="AZ50" s="13">
        <v>22.560954301075199</v>
      </c>
      <c r="BA50" s="13">
        <v>32.1893951612903</v>
      </c>
      <c r="BB50" s="13">
        <v>21.160806451612899</v>
      </c>
      <c r="BC50" s="13">
        <v>28.069408602150499</v>
      </c>
      <c r="BD50" s="13">
        <v>29.4721774193548</v>
      </c>
      <c r="BE50" s="13">
        <v>19.382607526881699</v>
      </c>
    </row>
    <row r="51" spans="1:57" x14ac:dyDescent="0.35">
      <c r="A51" s="10" t="s">
        <v>86</v>
      </c>
      <c r="B51" s="11">
        <f t="shared" si="11"/>
        <v>2026</v>
      </c>
      <c r="C51" s="6">
        <f t="shared" si="12"/>
        <v>31.393847222222199</v>
      </c>
      <c r="D51" s="12">
        <f t="shared" si="5"/>
        <v>26.508641666666581</v>
      </c>
      <c r="E51" s="12">
        <f t="shared" si="6"/>
        <v>28.259604166666623</v>
      </c>
      <c r="F51" s="12">
        <f t="shared" si="7"/>
        <v>36.631590277777747</v>
      </c>
      <c r="G51" s="12">
        <f t="shared" si="8"/>
        <v>40.479665277777762</v>
      </c>
      <c r="H51" s="13">
        <v>33.777180555555503</v>
      </c>
      <c r="I51" s="13">
        <v>29.1473333333333</v>
      </c>
      <c r="J51" s="13">
        <v>34.617763888888803</v>
      </c>
      <c r="K51" s="13">
        <v>31.798374999999901</v>
      </c>
      <c r="L51" s="13">
        <v>44.405777777777701</v>
      </c>
      <c r="M51" s="13">
        <v>23.386097222222201</v>
      </c>
      <c r="N51" s="13">
        <v>23.4369027777777</v>
      </c>
      <c r="O51" s="13">
        <v>40.335611111111099</v>
      </c>
      <c r="P51" s="13">
        <v>28.899374999999999</v>
      </c>
      <c r="Q51" s="13">
        <v>58.043125000000003</v>
      </c>
      <c r="R51" s="13">
        <v>33.597027777777697</v>
      </c>
      <c r="S51" s="13">
        <v>31.2906388888888</v>
      </c>
      <c r="T51" s="13">
        <v>36.742361111111101</v>
      </c>
      <c r="U51" s="13">
        <v>35.9451527777777</v>
      </c>
      <c r="V51" s="13">
        <v>27.3628472222222</v>
      </c>
      <c r="W51" s="13">
        <v>27.690388888888801</v>
      </c>
      <c r="X51" s="13">
        <v>29.906569444444401</v>
      </c>
      <c r="Y51" s="13">
        <v>53.778027777777702</v>
      </c>
      <c r="Z51" s="13">
        <v>26.601263888888798</v>
      </c>
      <c r="AA51" s="13">
        <v>38.29</v>
      </c>
      <c r="AB51" s="13">
        <v>32.082944444444401</v>
      </c>
      <c r="AC51" s="13">
        <v>31.230291666666599</v>
      </c>
      <c r="AD51" s="13">
        <v>24.297194444444401</v>
      </c>
      <c r="AE51" s="13">
        <v>30.7779722222222</v>
      </c>
      <c r="AF51" s="13">
        <v>27.479027777777699</v>
      </c>
      <c r="AG51" s="13">
        <v>32.927500000000002</v>
      </c>
      <c r="AH51" s="13">
        <v>28.790569444444401</v>
      </c>
      <c r="AI51" s="13">
        <v>27.809291666666599</v>
      </c>
      <c r="AJ51" s="13">
        <v>34.162847222222197</v>
      </c>
      <c r="AK51" s="13">
        <v>33.582055555555499</v>
      </c>
      <c r="AL51" s="13">
        <v>29.5435972222222</v>
      </c>
      <c r="AM51" s="13">
        <v>41.776152777777703</v>
      </c>
      <c r="AN51" s="13">
        <v>47.528791666666599</v>
      </c>
      <c r="AO51" s="13">
        <v>31.347750000000001</v>
      </c>
      <c r="AP51" s="13">
        <v>36.299277777777696</v>
      </c>
      <c r="AQ51" s="13">
        <v>39.572819444444399</v>
      </c>
      <c r="AR51" s="13">
        <v>28.125930555555499</v>
      </c>
      <c r="AS51" s="13">
        <v>36.931458333333303</v>
      </c>
      <c r="AT51" s="13">
        <v>30.2817222222222</v>
      </c>
      <c r="AU51" s="13">
        <v>25.675041666666601</v>
      </c>
      <c r="AV51" s="13">
        <v>38.091861111111101</v>
      </c>
      <c r="AW51" s="13">
        <v>30.1</v>
      </c>
      <c r="AX51" s="13">
        <v>24.5585555555555</v>
      </c>
      <c r="AY51" s="13">
        <v>35.716291666666599</v>
      </c>
      <c r="AZ51" s="13">
        <v>27.0576111111111</v>
      </c>
      <c r="BA51" s="13">
        <v>38.395388888888803</v>
      </c>
      <c r="BB51" s="13">
        <v>26.946944444444402</v>
      </c>
      <c r="BC51" s="13">
        <v>31.4399444444444</v>
      </c>
      <c r="BD51" s="13">
        <v>39.650208333333303</v>
      </c>
      <c r="BE51" s="13">
        <v>28.660625</v>
      </c>
    </row>
    <row r="52" spans="1:57" x14ac:dyDescent="0.35">
      <c r="A52" s="10" t="s">
        <v>87</v>
      </c>
      <c r="B52" s="11">
        <f t="shared" si="11"/>
        <v>2026</v>
      </c>
      <c r="C52" s="6">
        <f t="shared" si="12"/>
        <v>67.003817204892442</v>
      </c>
      <c r="D52" s="12">
        <f t="shared" si="5"/>
        <v>54.843043010752602</v>
      </c>
      <c r="E52" s="12">
        <f t="shared" si="6"/>
        <v>58.615127688171981</v>
      </c>
      <c r="F52" s="12">
        <f t="shared" si="7"/>
        <v>72.77983198924727</v>
      </c>
      <c r="G52" s="12">
        <f t="shared" si="8"/>
        <v>77.404987903225717</v>
      </c>
      <c r="H52" s="13">
        <v>60.427486559139702</v>
      </c>
      <c r="I52" s="13">
        <v>67.999099462365507</v>
      </c>
      <c r="J52" s="13">
        <v>81.775766129032206</v>
      </c>
      <c r="K52" s="13">
        <v>64.693723118279493</v>
      </c>
      <c r="L52" s="13">
        <v>74.955080645161203</v>
      </c>
      <c r="M52" s="13">
        <v>45.502943549999998</v>
      </c>
      <c r="N52" s="13">
        <v>40.215174730000001</v>
      </c>
      <c r="O52" s="13">
        <v>58.5345430107526</v>
      </c>
      <c r="P52" s="13">
        <v>75.082970430107494</v>
      </c>
      <c r="Q52" s="13">
        <v>73.428655913978403</v>
      </c>
      <c r="R52" s="13">
        <v>59.787365591397801</v>
      </c>
      <c r="S52" s="13">
        <v>66.968575270000002</v>
      </c>
      <c r="T52" s="13">
        <v>77.560080645161193</v>
      </c>
      <c r="U52" s="13">
        <v>69.294381720430096</v>
      </c>
      <c r="V52" s="13">
        <v>43.9731854838709</v>
      </c>
      <c r="W52" s="13">
        <v>68.714005376344005</v>
      </c>
      <c r="X52" s="13">
        <v>63.773521505376301</v>
      </c>
      <c r="Y52" s="13">
        <v>74.437150537634395</v>
      </c>
      <c r="Z52" s="13">
        <v>69.505215053763393</v>
      </c>
      <c r="AA52" s="13">
        <v>58.7861962365591</v>
      </c>
      <c r="AB52" s="13">
        <v>77.387755376344003</v>
      </c>
      <c r="AC52" s="13">
        <v>56.732069892473099</v>
      </c>
      <c r="AD52" s="13">
        <v>47.629543010752599</v>
      </c>
      <c r="AE52" s="13">
        <v>79.217325270000003</v>
      </c>
      <c r="AF52" s="13">
        <v>56.971196236559102</v>
      </c>
      <c r="AG52" s="13">
        <v>63.951827956989199</v>
      </c>
      <c r="AH52" s="13">
        <v>56.511626344085997</v>
      </c>
      <c r="AI52" s="13">
        <v>72.159690860214994</v>
      </c>
      <c r="AJ52" s="13">
        <v>55.644543010752599</v>
      </c>
      <c r="AK52" s="13">
        <v>71.278615591397795</v>
      </c>
      <c r="AL52" s="13">
        <v>62.6966397849462</v>
      </c>
      <c r="AM52" s="13">
        <v>63.922647849462301</v>
      </c>
      <c r="AN52" s="13">
        <v>75.5284543010752</v>
      </c>
      <c r="AO52" s="13">
        <v>76.12</v>
      </c>
      <c r="AP52" s="13">
        <v>67.189637096774106</v>
      </c>
      <c r="AQ52" s="13">
        <v>61.734502688172</v>
      </c>
      <c r="AR52" s="13">
        <v>58.093387100000001</v>
      </c>
      <c r="AS52" s="13">
        <v>67.386599462365496</v>
      </c>
      <c r="AT52" s="13">
        <v>72.986545698924701</v>
      </c>
      <c r="AU52" s="13">
        <v>69.012110215053696</v>
      </c>
      <c r="AV52" s="13">
        <v>82.9608736559139</v>
      </c>
      <c r="AW52" s="13">
        <v>64.639811827956905</v>
      </c>
      <c r="AX52" s="13">
        <v>38.6786021505376</v>
      </c>
      <c r="AY52" s="13">
        <v>72.139946236559098</v>
      </c>
      <c r="AZ52" s="13">
        <v>71.2939516129032</v>
      </c>
      <c r="BA52" s="13">
        <v>67.039059139784897</v>
      </c>
      <c r="BB52" s="13">
        <v>58.558104838709603</v>
      </c>
      <c r="BC52" s="13">
        <v>65.636814516128993</v>
      </c>
      <c r="BD52" s="13">
        <v>77.942728494623594</v>
      </c>
      <c r="BE52" s="13">
        <v>57.138521505376303</v>
      </c>
    </row>
    <row r="53" spans="1:57" x14ac:dyDescent="0.35">
      <c r="A53" s="10" t="s">
        <v>88</v>
      </c>
      <c r="B53" s="11">
        <f t="shared" si="11"/>
        <v>2026</v>
      </c>
      <c r="C53" s="6">
        <f t="shared" si="12"/>
        <v>68.202298387096747</v>
      </c>
      <c r="D53" s="12">
        <f t="shared" si="5"/>
        <v>57.632592741935412</v>
      </c>
      <c r="E53" s="12">
        <f t="shared" si="6"/>
        <v>62.663958333333269</v>
      </c>
      <c r="F53" s="12">
        <f t="shared" si="7"/>
        <v>75.888474463467702</v>
      </c>
      <c r="G53" s="12">
        <f t="shared" si="8"/>
        <v>79.997608871129003</v>
      </c>
      <c r="H53" s="13">
        <v>79.174354838709604</v>
      </c>
      <c r="I53" s="13">
        <v>78.871088709677394</v>
      </c>
      <c r="J53" s="13">
        <v>79.209865591397801</v>
      </c>
      <c r="K53" s="13">
        <v>78.717204301075199</v>
      </c>
      <c r="L53" s="13">
        <v>71.903575270000005</v>
      </c>
      <c r="M53" s="13">
        <v>53.854771505376299</v>
      </c>
      <c r="N53" s="13">
        <v>58.898293010752603</v>
      </c>
      <c r="O53" s="13">
        <v>53.403763440860203</v>
      </c>
      <c r="P53" s="13">
        <v>65.771545698924697</v>
      </c>
      <c r="Q53" s="13">
        <v>73.779018820000005</v>
      </c>
      <c r="R53" s="13">
        <v>74.518360215053704</v>
      </c>
      <c r="S53" s="13">
        <v>62.583508064516103</v>
      </c>
      <c r="T53" s="13">
        <v>62.642110215053698</v>
      </c>
      <c r="U53" s="13">
        <v>68.698857526881696</v>
      </c>
      <c r="V53" s="13">
        <v>67.016922043010695</v>
      </c>
      <c r="W53" s="13">
        <v>65.905322580645105</v>
      </c>
      <c r="X53" s="13">
        <v>67.8379032258064</v>
      </c>
      <c r="Y53" s="13">
        <v>69.080188172042995</v>
      </c>
      <c r="Z53" s="13">
        <v>76.021478494623594</v>
      </c>
      <c r="AA53" s="13">
        <v>68.566693548387093</v>
      </c>
      <c r="AB53" s="13">
        <v>55.537741935483801</v>
      </c>
      <c r="AC53" s="13">
        <v>57.786760752688103</v>
      </c>
      <c r="AD53" s="13">
        <v>62.216706989247299</v>
      </c>
      <c r="AE53" s="13">
        <v>70.738413978494606</v>
      </c>
      <c r="AF53" s="13">
        <v>63.182043010752601</v>
      </c>
      <c r="AG53" s="13">
        <v>75.489462369999998</v>
      </c>
      <c r="AH53" s="13">
        <v>71.4923655913978</v>
      </c>
      <c r="AI53" s="13">
        <v>61.832513440860197</v>
      </c>
      <c r="AJ53" s="13">
        <v>80.746169354838699</v>
      </c>
      <c r="AK53" s="13">
        <v>79.952432795698897</v>
      </c>
      <c r="AL53" s="13">
        <v>66.520940860215006</v>
      </c>
      <c r="AM53" s="13">
        <v>59.017244623655898</v>
      </c>
      <c r="AN53" s="13">
        <v>74.608830645161206</v>
      </c>
      <c r="AO53" s="13">
        <v>91.341666666666598</v>
      </c>
      <c r="AP53" s="13">
        <v>76.279354838709594</v>
      </c>
      <c r="AQ53" s="13">
        <v>66.924704301075195</v>
      </c>
      <c r="AR53" s="13">
        <v>60.019677419354799</v>
      </c>
      <c r="AS53" s="13">
        <v>64.184623655913896</v>
      </c>
      <c r="AT53" s="13">
        <v>76.071303763440795</v>
      </c>
      <c r="AU53" s="13">
        <v>66.107983870967701</v>
      </c>
      <c r="AV53" s="13">
        <v>82.093064516129004</v>
      </c>
      <c r="AW53" s="13">
        <v>68.785954301075193</v>
      </c>
      <c r="AX53" s="13">
        <v>63.4476612903225</v>
      </c>
      <c r="AY53" s="13">
        <v>55.687029569892402</v>
      </c>
      <c r="AZ53" s="13">
        <v>66.978306451612895</v>
      </c>
      <c r="BA53" s="13">
        <v>80.404193550000002</v>
      </c>
      <c r="BB53" s="13">
        <v>70.955739247311797</v>
      </c>
      <c r="BC53" s="13">
        <v>56.245080645161202</v>
      </c>
      <c r="BD53" s="13">
        <v>62.729502688171998</v>
      </c>
      <c r="BE53" s="13">
        <v>89.805860215053698</v>
      </c>
    </row>
    <row r="54" spans="1:57" x14ac:dyDescent="0.35">
      <c r="A54" s="10" t="s">
        <v>89</v>
      </c>
      <c r="B54" s="11">
        <f t="shared" si="11"/>
        <v>2026</v>
      </c>
      <c r="C54" s="6">
        <f t="shared" si="12"/>
        <v>46.712993055555501</v>
      </c>
      <c r="D54" s="12">
        <f t="shared" si="5"/>
        <v>33.020522222222169</v>
      </c>
      <c r="E54" s="12">
        <f t="shared" si="6"/>
        <v>38.641749999999973</v>
      </c>
      <c r="F54" s="12">
        <f t="shared" si="7"/>
        <v>51.426857638888848</v>
      </c>
      <c r="G54" s="12">
        <f t="shared" si="8"/>
        <v>55.889190277777764</v>
      </c>
      <c r="H54" s="13">
        <v>43.748750000000001</v>
      </c>
      <c r="I54" s="13">
        <v>47.950430555555499</v>
      </c>
      <c r="J54" s="13">
        <v>42.009763888888799</v>
      </c>
      <c r="K54" s="13">
        <v>49.923388888888802</v>
      </c>
      <c r="L54" s="13">
        <v>43.726680555555497</v>
      </c>
      <c r="M54" s="13">
        <v>32.232722222222201</v>
      </c>
      <c r="N54" s="13">
        <v>38.495222222222203</v>
      </c>
      <c r="O54" s="13">
        <v>34.794486111111098</v>
      </c>
      <c r="P54" s="13">
        <v>54.639611111111101</v>
      </c>
      <c r="Q54" s="13">
        <v>59.3330972222222</v>
      </c>
      <c r="R54" s="13">
        <v>51.535944444444397</v>
      </c>
      <c r="S54" s="13">
        <v>53.08</v>
      </c>
      <c r="T54" s="13">
        <v>49.949458333333297</v>
      </c>
      <c r="U54" s="13">
        <v>34.938263888888798</v>
      </c>
      <c r="V54" s="13">
        <v>36.067111111111103</v>
      </c>
      <c r="W54" s="13">
        <v>39.081333333333298</v>
      </c>
      <c r="X54" s="13">
        <v>55.564986111111097</v>
      </c>
      <c r="Y54" s="13">
        <v>53.0532638888888</v>
      </c>
      <c r="Z54" s="13">
        <v>50.875736111111102</v>
      </c>
      <c r="AA54" s="13">
        <v>41.737749999999998</v>
      </c>
      <c r="AB54" s="13">
        <v>41.053166666666598</v>
      </c>
      <c r="AC54" s="13">
        <v>60.0294305555555</v>
      </c>
      <c r="AD54" s="13">
        <v>36.6792083333333</v>
      </c>
      <c r="AE54" s="13">
        <v>64.360694444444405</v>
      </c>
      <c r="AF54" s="13">
        <v>49.392055555555501</v>
      </c>
      <c r="AG54" s="13">
        <v>46.721999999999902</v>
      </c>
      <c r="AH54" s="13">
        <v>60.558347222222203</v>
      </c>
      <c r="AI54" s="13">
        <v>37.806986111111101</v>
      </c>
      <c r="AJ54" s="13">
        <v>44.186055555555498</v>
      </c>
      <c r="AK54" s="13">
        <v>47.160249999999998</v>
      </c>
      <c r="AL54" s="13">
        <v>38.190680555555502</v>
      </c>
      <c r="AM54" s="13">
        <v>55.286625000000001</v>
      </c>
      <c r="AN54" s="13">
        <v>47.697069444444402</v>
      </c>
      <c r="AO54" s="13">
        <v>44.075375000000001</v>
      </c>
      <c r="AP54" s="13">
        <v>49.001124999999902</v>
      </c>
      <c r="AQ54" s="13">
        <v>31.604055555555501</v>
      </c>
      <c r="AR54" s="13">
        <v>50.606236111111102</v>
      </c>
      <c r="AS54" s="13">
        <v>44.086736111111101</v>
      </c>
      <c r="AT54" s="13">
        <v>58.807027777777698</v>
      </c>
      <c r="AU54" s="13">
        <v>53.774027777777697</v>
      </c>
      <c r="AV54" s="13">
        <v>42.343166666666598</v>
      </c>
      <c r="AW54" s="13">
        <v>30.1295</v>
      </c>
      <c r="AX54" s="13">
        <v>33.108055555555502</v>
      </c>
      <c r="AY54" s="13">
        <v>30.020694444444398</v>
      </c>
      <c r="AZ54" s="13">
        <v>46.890222222222199</v>
      </c>
      <c r="BA54" s="13">
        <v>46.703986111111099</v>
      </c>
      <c r="BB54" s="13">
        <v>54.114611111111103</v>
      </c>
      <c r="BC54" s="13">
        <v>31.6796111111111</v>
      </c>
      <c r="BD54" s="13">
        <v>45.363138888888798</v>
      </c>
      <c r="BE54" s="13">
        <v>51.099597222222201</v>
      </c>
    </row>
    <row r="55" spans="1:57" x14ac:dyDescent="0.35">
      <c r="A55" s="10" t="s">
        <v>90</v>
      </c>
      <c r="B55" s="11">
        <f t="shared" si="11"/>
        <v>2026</v>
      </c>
      <c r="C55" s="6">
        <f t="shared" si="12"/>
        <v>45.288494625860196</v>
      </c>
      <c r="D55" s="12">
        <f t="shared" si="5"/>
        <v>28.449918010752679</v>
      </c>
      <c r="E55" s="12">
        <f t="shared" si="6"/>
        <v>31.738756720430025</v>
      </c>
      <c r="F55" s="12">
        <f t="shared" si="7"/>
        <v>50.240120967741873</v>
      </c>
      <c r="G55" s="12">
        <f t="shared" si="8"/>
        <v>59.042462365591362</v>
      </c>
      <c r="H55" s="13">
        <v>49.960846774193499</v>
      </c>
      <c r="I55" s="13">
        <v>58.907620967741899</v>
      </c>
      <c r="J55" s="13">
        <v>38.8610215053763</v>
      </c>
      <c r="K55" s="13">
        <v>34.802365591397802</v>
      </c>
      <c r="L55" s="13">
        <v>51.359583333333298</v>
      </c>
      <c r="M55" s="13">
        <v>45.386465053763402</v>
      </c>
      <c r="N55" s="13">
        <v>50.067405909999998</v>
      </c>
      <c r="O55" s="13">
        <v>47.714596774193502</v>
      </c>
      <c r="P55" s="13">
        <v>50.181895161290299</v>
      </c>
      <c r="Q55" s="13">
        <v>49.335403225806402</v>
      </c>
      <c r="R55" s="13">
        <v>27.465672043010699</v>
      </c>
      <c r="S55" s="13">
        <v>28.142311827956899</v>
      </c>
      <c r="T55" s="13">
        <v>30.380228494623601</v>
      </c>
      <c r="U55" s="13">
        <v>32.813333333333297</v>
      </c>
      <c r="V55" s="13">
        <v>45.231962369999998</v>
      </c>
      <c r="W55" s="13">
        <v>50.259529569892401</v>
      </c>
      <c r="X55" s="13">
        <v>33.875309139784903</v>
      </c>
      <c r="Y55" s="13">
        <v>65.154677419354798</v>
      </c>
      <c r="Z55" s="13">
        <v>51.693803763440798</v>
      </c>
      <c r="AA55" s="13">
        <v>49.497795698924698</v>
      </c>
      <c r="AB55" s="13">
        <v>60.957365591397803</v>
      </c>
      <c r="AC55" s="13">
        <v>43.694905913978403</v>
      </c>
      <c r="AD55" s="13">
        <v>45.345026881720401</v>
      </c>
      <c r="AE55" s="13">
        <v>31.182647849462299</v>
      </c>
      <c r="AF55" s="13">
        <v>24.766088709677401</v>
      </c>
      <c r="AG55" s="13">
        <v>31.077849462365499</v>
      </c>
      <c r="AH55" s="13">
        <v>29.151962365591299</v>
      </c>
      <c r="AI55" s="13">
        <v>51.967043010752597</v>
      </c>
      <c r="AJ55" s="13">
        <v>35.059260752688097</v>
      </c>
      <c r="AK55" s="13">
        <v>35.873655913978403</v>
      </c>
      <c r="AL55" s="13">
        <v>61.881653225806403</v>
      </c>
      <c r="AM55" s="13">
        <v>54.913723118279499</v>
      </c>
      <c r="AN55" s="13">
        <v>46.917970430107502</v>
      </c>
      <c r="AO55" s="13">
        <v>66.131827956989198</v>
      </c>
      <c r="AP55" s="13">
        <v>30.957043010752599</v>
      </c>
      <c r="AQ55" s="13">
        <v>34.416102150537597</v>
      </c>
      <c r="AR55" s="13">
        <v>41.435981179999999</v>
      </c>
      <c r="AS55" s="13">
        <v>31.573830645161198</v>
      </c>
      <c r="AT55" s="13">
        <v>28.369583333333299</v>
      </c>
      <c r="AU55" s="13">
        <v>27.371975806451601</v>
      </c>
      <c r="AV55" s="13">
        <v>48.226787634408602</v>
      </c>
      <c r="AW55" s="13">
        <v>50.876115591397799</v>
      </c>
      <c r="AX55" s="13">
        <v>50.051868279569803</v>
      </c>
      <c r="AY55" s="13">
        <v>35.448387096774098</v>
      </c>
      <c r="AZ55" s="13">
        <v>28.4588440860215</v>
      </c>
      <c r="BA55" s="13">
        <v>30.137110215053699</v>
      </c>
      <c r="BB55" s="13">
        <v>60.256034946236497</v>
      </c>
      <c r="BC55" s="13">
        <v>32.233534946236503</v>
      </c>
      <c r="BD55" s="13">
        <v>47.735954301075203</v>
      </c>
      <c r="BE55" s="13">
        <v>54.986505376343999</v>
      </c>
    </row>
    <row r="56" spans="1:57" x14ac:dyDescent="0.35">
      <c r="A56" s="10" t="s">
        <v>91</v>
      </c>
      <c r="B56" s="11">
        <f t="shared" si="11"/>
        <v>2026</v>
      </c>
      <c r="C56" s="6">
        <f t="shared" si="12"/>
        <v>49.732569444444401</v>
      </c>
      <c r="D56" s="12">
        <f t="shared" si="5"/>
        <v>30.52321111111106</v>
      </c>
      <c r="E56" s="12">
        <f t="shared" si="6"/>
        <v>43.336711805555524</v>
      </c>
      <c r="F56" s="12">
        <f t="shared" si="7"/>
        <v>59.770232638888849</v>
      </c>
      <c r="G56" s="12">
        <f t="shared" si="8"/>
        <v>64.740163888888844</v>
      </c>
      <c r="H56" s="13">
        <v>60.217458333333298</v>
      </c>
      <c r="I56" s="13">
        <v>49.179013888888797</v>
      </c>
      <c r="J56" s="13">
        <v>70.520444444444394</v>
      </c>
      <c r="K56" s="13">
        <v>60.976972222222201</v>
      </c>
      <c r="L56" s="13">
        <v>42.408944444444401</v>
      </c>
      <c r="M56" s="13">
        <v>33.554652777777697</v>
      </c>
      <c r="N56" s="13">
        <v>35.3027916666666</v>
      </c>
      <c r="O56" s="13">
        <v>28.513111111111101</v>
      </c>
      <c r="P56" s="13">
        <v>53.389708333333303</v>
      </c>
      <c r="Q56" s="13">
        <v>48.431916666666602</v>
      </c>
      <c r="R56" s="13">
        <v>60.737708333333302</v>
      </c>
      <c r="S56" s="13">
        <v>58.428555555555498</v>
      </c>
      <c r="T56" s="13">
        <v>55.823805555555502</v>
      </c>
      <c r="U56" s="13">
        <v>27.984083333333299</v>
      </c>
      <c r="V56" s="13">
        <v>30.746555555555499</v>
      </c>
      <c r="W56" s="13">
        <v>49.113736111111102</v>
      </c>
      <c r="X56" s="13">
        <v>49.005430555555499</v>
      </c>
      <c r="Y56" s="13">
        <v>43.100708333333301</v>
      </c>
      <c r="Z56" s="13">
        <v>53.561722222222201</v>
      </c>
      <c r="AA56" s="13">
        <v>45.034597222222203</v>
      </c>
      <c r="AB56" s="13">
        <v>67.631791666666601</v>
      </c>
      <c r="AC56" s="13">
        <v>51.001555555555498</v>
      </c>
      <c r="AD56" s="13">
        <v>36.390805555555502</v>
      </c>
      <c r="AE56" s="13">
        <v>62.759763888888799</v>
      </c>
      <c r="AF56" s="13">
        <v>45.846097222222198</v>
      </c>
      <c r="AG56" s="13">
        <v>62.308958333333301</v>
      </c>
      <c r="AH56" s="13">
        <v>45.739402777777698</v>
      </c>
      <c r="AI56" s="13">
        <v>51.421124999999897</v>
      </c>
      <c r="AJ56" s="13">
        <v>64.632444444444403</v>
      </c>
      <c r="AK56" s="13">
        <v>89.472027777777697</v>
      </c>
      <c r="AL56" s="13">
        <v>52.926388888888802</v>
      </c>
      <c r="AM56" s="13">
        <v>57.691541666666602</v>
      </c>
      <c r="AN56" s="13">
        <v>42.469847222222199</v>
      </c>
      <c r="AO56" s="13">
        <v>55.206319444444397</v>
      </c>
      <c r="AP56" s="13">
        <v>62.352611111111102</v>
      </c>
      <c r="AQ56" s="13">
        <v>27.2529583333333</v>
      </c>
      <c r="AR56" s="13">
        <v>45.951999999999998</v>
      </c>
      <c r="AS56" s="13">
        <v>68.926652777777704</v>
      </c>
      <c r="AT56" s="13">
        <v>65.709638888888804</v>
      </c>
      <c r="AU56" s="13">
        <v>47.306708333333297</v>
      </c>
      <c r="AV56" s="13">
        <v>52.326888888888803</v>
      </c>
      <c r="AW56" s="13">
        <v>49.288208333333301</v>
      </c>
      <c r="AX56" s="13">
        <v>38.3111527777777</v>
      </c>
      <c r="AY56" s="13">
        <v>26.655319444444402</v>
      </c>
      <c r="AZ56" s="13">
        <v>45.882124999999903</v>
      </c>
      <c r="BA56" s="13">
        <v>60.343486111111098</v>
      </c>
      <c r="BB56" s="13">
        <v>50.176930555555501</v>
      </c>
      <c r="BC56" s="13">
        <v>26.2413611111111</v>
      </c>
      <c r="BD56" s="13">
        <v>44.044722222222198</v>
      </c>
      <c r="BE56" s="13">
        <v>54.275361111111103</v>
      </c>
    </row>
    <row r="57" spans="1:57" x14ac:dyDescent="0.35">
      <c r="A57" s="10" t="s">
        <v>92</v>
      </c>
      <c r="B57" s="11">
        <f t="shared" si="11"/>
        <v>2026</v>
      </c>
      <c r="C57" s="6">
        <f t="shared" si="12"/>
        <v>79.1326075262903</v>
      </c>
      <c r="D57" s="12">
        <f t="shared" si="5"/>
        <v>51.95255107526873</v>
      </c>
      <c r="E57" s="12">
        <f t="shared" si="6"/>
        <v>65.402684811827896</v>
      </c>
      <c r="F57" s="12">
        <f t="shared" si="7"/>
        <v>87.464297715053675</v>
      </c>
      <c r="G57" s="12">
        <f t="shared" si="8"/>
        <v>91.871348119731181</v>
      </c>
      <c r="H57" s="13">
        <v>91.434153225806398</v>
      </c>
      <c r="I57" s="13">
        <v>89.5251478494623</v>
      </c>
      <c r="J57" s="13">
        <v>99.122284946236505</v>
      </c>
      <c r="K57" s="13">
        <v>91.825443550000003</v>
      </c>
      <c r="L57" s="13">
        <v>50.179704301075198</v>
      </c>
      <c r="M57" s="13">
        <v>63.654919354838697</v>
      </c>
      <c r="N57" s="13">
        <v>63.835134408602102</v>
      </c>
      <c r="O57" s="13">
        <v>85.416008064516106</v>
      </c>
      <c r="P57" s="13">
        <v>71.326666666666597</v>
      </c>
      <c r="Q57" s="13">
        <v>51.127016129032199</v>
      </c>
      <c r="R57" s="13">
        <v>78.565698924731095</v>
      </c>
      <c r="S57" s="13">
        <v>78.921424729999998</v>
      </c>
      <c r="T57" s="13">
        <v>79.343790322580602</v>
      </c>
      <c r="U57" s="13">
        <v>80.751370967741906</v>
      </c>
      <c r="V57" s="13">
        <v>61.679435483870897</v>
      </c>
      <c r="W57" s="13">
        <v>85.521438169999996</v>
      </c>
      <c r="X57" s="13">
        <v>76.326223118279501</v>
      </c>
      <c r="Y57" s="13">
        <v>51.2057930107526</v>
      </c>
      <c r="Z57" s="13">
        <v>81.752876344086005</v>
      </c>
      <c r="AA57" s="13">
        <v>52.035524193548298</v>
      </c>
      <c r="AB57" s="13">
        <v>89.004999999999995</v>
      </c>
      <c r="AC57" s="13">
        <v>73.006720430107507</v>
      </c>
      <c r="AD57" s="13">
        <v>62.687970430107498</v>
      </c>
      <c r="AE57" s="13">
        <v>92.284489247311797</v>
      </c>
      <c r="AF57" s="13">
        <v>63.717647849462303</v>
      </c>
      <c r="AG57" s="13">
        <v>86.928145161290303</v>
      </c>
      <c r="AH57" s="13">
        <v>70.105336021505295</v>
      </c>
      <c r="AI57" s="13">
        <v>87.618830645161196</v>
      </c>
      <c r="AJ57" s="13">
        <v>75.057244620000006</v>
      </c>
      <c r="AK57" s="13">
        <v>104.12479838709601</v>
      </c>
      <c r="AL57" s="13">
        <v>85.676599462365502</v>
      </c>
      <c r="AM57" s="13">
        <v>72.413911290322503</v>
      </c>
      <c r="AN57" s="13">
        <v>49.838938172043001</v>
      </c>
      <c r="AO57" s="13">
        <v>92.7413575268817</v>
      </c>
      <c r="AP57" s="13">
        <v>89.625013440860201</v>
      </c>
      <c r="AQ57" s="13">
        <v>87.000698924731097</v>
      </c>
      <c r="AR57" s="13">
        <v>84.421989247311799</v>
      </c>
      <c r="AS57" s="13">
        <v>78.368830645161196</v>
      </c>
      <c r="AT57" s="13">
        <v>88.146478494623594</v>
      </c>
      <c r="AU57" s="13">
        <v>72.541639784946199</v>
      </c>
      <c r="AV57" s="13">
        <v>52.419166666666598</v>
      </c>
      <c r="AW57" s="13">
        <v>82.915564516128995</v>
      </c>
      <c r="AX57" s="13">
        <v>56.612217741935403</v>
      </c>
      <c r="AY57" s="13">
        <v>86.448091397849396</v>
      </c>
      <c r="AZ57" s="13">
        <v>75.229758064516105</v>
      </c>
      <c r="BA57" s="13">
        <v>84.654919354838697</v>
      </c>
      <c r="BB57" s="13">
        <v>97.612271505376299</v>
      </c>
      <c r="BC57" s="13">
        <v>77.194690860215005</v>
      </c>
      <c r="BD57" s="13">
        <v>43.728830645161203</v>
      </c>
      <c r="BE57" s="13">
        <v>89.618494623655906</v>
      </c>
    </row>
    <row r="58" spans="1:57" x14ac:dyDescent="0.35">
      <c r="A58" s="10" t="s">
        <v>93</v>
      </c>
      <c r="B58" s="11">
        <f t="shared" si="11"/>
        <v>2027</v>
      </c>
      <c r="C58" s="6">
        <f t="shared" si="12"/>
        <v>69.688225806451555</v>
      </c>
      <c r="D58" s="12">
        <f t="shared" si="5"/>
        <v>59.434056451612854</v>
      </c>
      <c r="E58" s="12">
        <f t="shared" si="6"/>
        <v>63.475409943252671</v>
      </c>
      <c r="F58" s="12">
        <f t="shared" si="7"/>
        <v>79.101817876344072</v>
      </c>
      <c r="G58" s="12">
        <f t="shared" si="8"/>
        <v>87.90393279569885</v>
      </c>
      <c r="H58" s="13">
        <v>66.7202688172043</v>
      </c>
      <c r="I58" s="13">
        <v>89.966129032257996</v>
      </c>
      <c r="J58" s="13">
        <v>87.683817204300993</v>
      </c>
      <c r="K58" s="13">
        <v>76.843696236559097</v>
      </c>
      <c r="L58" s="13">
        <v>75.243857526881698</v>
      </c>
      <c r="M58" s="13">
        <v>60.282311827956903</v>
      </c>
      <c r="N58" s="13">
        <v>54.858494623655901</v>
      </c>
      <c r="O58" s="13">
        <v>71.801599462365502</v>
      </c>
      <c r="P58" s="13">
        <v>47.333884408602103</v>
      </c>
      <c r="Q58" s="13">
        <v>60.207002688171997</v>
      </c>
      <c r="R58" s="13">
        <v>89.884973118279504</v>
      </c>
      <c r="S58" s="13">
        <v>75.883440860215003</v>
      </c>
      <c r="T58" s="13">
        <v>53.143091397849403</v>
      </c>
      <c r="U58" s="13">
        <v>63.5031720430107</v>
      </c>
      <c r="V58" s="13">
        <v>79.599999999999994</v>
      </c>
      <c r="W58" s="13">
        <v>77.533467741935397</v>
      </c>
      <c r="X58" s="13">
        <v>77.607271505376303</v>
      </c>
      <c r="Y58" s="13">
        <v>64.783440860214995</v>
      </c>
      <c r="Z58" s="13">
        <v>77.262903225806397</v>
      </c>
      <c r="AA58" s="13">
        <v>73.455416666666594</v>
      </c>
      <c r="AB58" s="13">
        <v>66.415564516128995</v>
      </c>
      <c r="AC58" s="13">
        <v>67.779327956989206</v>
      </c>
      <c r="AD58" s="13">
        <v>72.290443550000006</v>
      </c>
      <c r="AE58" s="13">
        <v>62.231693548387</v>
      </c>
      <c r="AF58" s="13">
        <v>82.114637096774103</v>
      </c>
      <c r="AG58" s="13">
        <v>111.115564516129</v>
      </c>
      <c r="AH58" s="13">
        <v>73.1506586021505</v>
      </c>
      <c r="AI58" s="13">
        <v>64.935524193548304</v>
      </c>
      <c r="AJ58" s="13">
        <v>62.050524193548299</v>
      </c>
      <c r="AK58" s="13">
        <v>85.371612903225795</v>
      </c>
      <c r="AL58" s="13">
        <v>59.475766129032202</v>
      </c>
      <c r="AM58" s="13">
        <v>64.032284946236501</v>
      </c>
      <c r="AN58" s="13">
        <v>59.058669354838699</v>
      </c>
      <c r="AO58" s="13">
        <v>66.305026881720394</v>
      </c>
      <c r="AP58" s="13">
        <v>87.382338709677398</v>
      </c>
      <c r="AQ58" s="13">
        <v>79.701478494623601</v>
      </c>
      <c r="AR58" s="13">
        <v>74.630645161290303</v>
      </c>
      <c r="AS58" s="13">
        <v>59.913185483870897</v>
      </c>
      <c r="AT58" s="13">
        <v>102.176639784946</v>
      </c>
      <c r="AU58" s="13">
        <v>93.611129032258006</v>
      </c>
      <c r="AV58" s="13">
        <v>65.5635080645161</v>
      </c>
      <c r="AW58" s="13">
        <v>62.4504569892473</v>
      </c>
      <c r="AX58" s="13">
        <v>63.466155909999998</v>
      </c>
      <c r="AY58" s="13">
        <v>87.389448924731099</v>
      </c>
      <c r="AZ58" s="13">
        <v>49.819368279569801</v>
      </c>
      <c r="BA58" s="13">
        <v>71.597123655913904</v>
      </c>
      <c r="BB58" s="13">
        <v>66.439072580645103</v>
      </c>
      <c r="BC58" s="13">
        <v>80.318736559139694</v>
      </c>
      <c r="BD58" s="13">
        <v>64.049838709677402</v>
      </c>
      <c r="BE58" s="13">
        <v>64.291935483870901</v>
      </c>
    </row>
    <row r="59" spans="1:57" x14ac:dyDescent="0.35">
      <c r="A59" s="10" t="s">
        <v>94</v>
      </c>
      <c r="B59" s="11">
        <f t="shared" si="11"/>
        <v>2027</v>
      </c>
      <c r="C59" s="6">
        <f t="shared" si="12"/>
        <v>55.471629464285698</v>
      </c>
      <c r="D59" s="12">
        <f t="shared" si="5"/>
        <v>34.787663690476137</v>
      </c>
      <c r="E59" s="12">
        <f t="shared" si="6"/>
        <v>42.744538689285704</v>
      </c>
      <c r="F59" s="12">
        <f t="shared" si="7"/>
        <v>80.815695684523746</v>
      </c>
      <c r="G59" s="12">
        <f t="shared" si="8"/>
        <v>105.83609523809471</v>
      </c>
      <c r="H59" s="13">
        <v>105.065431547619</v>
      </c>
      <c r="I59" s="13">
        <v>43.7603869</v>
      </c>
      <c r="J59" s="13">
        <v>82.177306547618997</v>
      </c>
      <c r="K59" s="13">
        <v>88.001726190476106</v>
      </c>
      <c r="L59" s="13">
        <v>45.782336309523799</v>
      </c>
      <c r="M59" s="13">
        <v>98.273377976190403</v>
      </c>
      <c r="N59" s="13">
        <v>36.320684523809497</v>
      </c>
      <c r="O59" s="13">
        <v>36.021622023809499</v>
      </c>
      <c r="P59" s="13">
        <v>68.129122023809501</v>
      </c>
      <c r="Q59" s="13">
        <v>110.969791666666</v>
      </c>
      <c r="R59" s="13">
        <v>43.901294642857103</v>
      </c>
      <c r="S59" s="13">
        <v>50.554613095237997</v>
      </c>
      <c r="T59" s="13">
        <v>34.402752976190399</v>
      </c>
      <c r="U59" s="13">
        <v>61.399017857142802</v>
      </c>
      <c r="V59" s="13">
        <v>33.7126339285714</v>
      </c>
      <c r="W59" s="13">
        <v>119.46163690476099</v>
      </c>
      <c r="X59" s="13">
        <v>104.79813988095199</v>
      </c>
      <c r="Y59" s="13">
        <v>51.032351190476099</v>
      </c>
      <c r="Z59" s="13">
        <v>73.614360119047603</v>
      </c>
      <c r="AA59" s="13">
        <v>74.597857142857094</v>
      </c>
      <c r="AB59" s="13">
        <v>48.639627976190397</v>
      </c>
      <c r="AC59" s="13">
        <v>98.364598209999997</v>
      </c>
      <c r="AD59" s="13">
        <v>105.265684523809</v>
      </c>
      <c r="AE59" s="13">
        <v>47.541889880952297</v>
      </c>
      <c r="AF59" s="13">
        <v>76.730863095238007</v>
      </c>
      <c r="AG59" s="13">
        <v>44.844806547619001</v>
      </c>
      <c r="AH59" s="13">
        <v>39.541279761904697</v>
      </c>
      <c r="AI59" s="13">
        <v>42.405922619047601</v>
      </c>
      <c r="AJ59" s="13">
        <v>33.350238099999999</v>
      </c>
      <c r="AK59" s="13">
        <v>75.422604166666602</v>
      </c>
      <c r="AL59" s="13">
        <v>54.432961309523797</v>
      </c>
      <c r="AM59" s="13">
        <v>63.562440476190403</v>
      </c>
      <c r="AN59" s="13">
        <v>63.766934523809503</v>
      </c>
      <c r="AO59" s="13">
        <v>45.543273809523797</v>
      </c>
      <c r="AP59" s="13">
        <v>44.319732142857099</v>
      </c>
      <c r="AQ59" s="13">
        <v>34.830431547619</v>
      </c>
      <c r="AR59" s="13">
        <v>38.872053571428502</v>
      </c>
      <c r="AS59" s="13">
        <v>46.156309523809497</v>
      </c>
      <c r="AT59" s="13">
        <v>126.205089285714</v>
      </c>
      <c r="AU59" s="13">
        <v>125.228392857142</v>
      </c>
      <c r="AV59" s="13">
        <v>56.510297619047599</v>
      </c>
      <c r="AW59" s="13">
        <v>35.2736011904761</v>
      </c>
      <c r="AX59" s="13">
        <v>66.453199400000003</v>
      </c>
      <c r="AY59" s="13">
        <v>113.599226190476</v>
      </c>
      <c r="AZ59" s="13">
        <v>40.648199404761897</v>
      </c>
      <c r="BA59" s="13">
        <v>72.4796279761904</v>
      </c>
      <c r="BB59" s="13">
        <v>102.66744047619</v>
      </c>
      <c r="BC59" s="13">
        <v>33.542023809523798</v>
      </c>
      <c r="BD59" s="13">
        <v>34.120758928571398</v>
      </c>
      <c r="BE59" s="13">
        <v>58.231532738095197</v>
      </c>
    </row>
    <row r="60" spans="1:57" x14ac:dyDescent="0.35">
      <c r="A60" s="10" t="s">
        <v>95</v>
      </c>
      <c r="B60" s="11">
        <f t="shared" si="11"/>
        <v>2027</v>
      </c>
      <c r="C60" s="6">
        <f t="shared" si="12"/>
        <v>45.2371706989247</v>
      </c>
      <c r="D60" s="12">
        <f t="shared" si="5"/>
        <v>32.5841505376344</v>
      </c>
      <c r="E60" s="12">
        <f t="shared" si="6"/>
        <v>35.766263440860172</v>
      </c>
      <c r="F60" s="12">
        <f t="shared" si="7"/>
        <v>58.030181451612854</v>
      </c>
      <c r="G60" s="12">
        <f t="shared" si="8"/>
        <v>72.264344086021424</v>
      </c>
      <c r="H60" s="13">
        <v>52.357258064516103</v>
      </c>
      <c r="I60" s="13">
        <v>36.799059139784902</v>
      </c>
      <c r="J60" s="13">
        <v>87.456465053763395</v>
      </c>
      <c r="K60" s="13">
        <v>37.309717741935401</v>
      </c>
      <c r="L60" s="13">
        <v>34.422459677419297</v>
      </c>
      <c r="M60" s="13">
        <v>46.880389784946203</v>
      </c>
      <c r="N60" s="13">
        <v>58.2563440860215</v>
      </c>
      <c r="O60" s="13">
        <v>33.804892473118201</v>
      </c>
      <c r="P60" s="13">
        <v>49.863857526881702</v>
      </c>
      <c r="Q60" s="13">
        <v>51.502043010752601</v>
      </c>
      <c r="R60" s="13">
        <v>41.6991801075268</v>
      </c>
      <c r="S60" s="13">
        <v>83.047903225806394</v>
      </c>
      <c r="T60" s="13">
        <v>33.336814516129003</v>
      </c>
      <c r="U60" s="13">
        <v>28.0631317204301</v>
      </c>
      <c r="V60" s="13">
        <v>35.741814516128997</v>
      </c>
      <c r="W60" s="13">
        <v>46.480739247311803</v>
      </c>
      <c r="X60" s="13">
        <v>62.178682795698897</v>
      </c>
      <c r="Y60" s="13">
        <v>84.947513439999994</v>
      </c>
      <c r="Z60" s="13">
        <v>38.1981586021505</v>
      </c>
      <c r="AA60" s="13">
        <v>35.839610215053703</v>
      </c>
      <c r="AB60" s="13">
        <v>34.633037629999997</v>
      </c>
      <c r="AC60" s="13">
        <v>31.708427419354798</v>
      </c>
      <c r="AD60" s="13">
        <v>112.524045698924</v>
      </c>
      <c r="AE60" s="13">
        <v>55.1971505376344</v>
      </c>
      <c r="AF60" s="13">
        <v>58.136478494623603</v>
      </c>
      <c r="AG60" s="13">
        <v>38.685403225806397</v>
      </c>
      <c r="AH60" s="13">
        <v>64.195161290322503</v>
      </c>
      <c r="AI60" s="13">
        <v>57.711290322580602</v>
      </c>
      <c r="AJ60" s="13">
        <v>51.810228494623601</v>
      </c>
      <c r="AK60" s="13">
        <v>82.896948924731106</v>
      </c>
      <c r="AL60" s="13">
        <v>30.844274193548301</v>
      </c>
      <c r="AM60" s="13">
        <v>32.435819892473098</v>
      </c>
      <c r="AN60" s="13">
        <v>39.442204301075201</v>
      </c>
      <c r="AO60" s="13">
        <v>39.301733870967702</v>
      </c>
      <c r="AP60" s="13">
        <v>36.331586021505302</v>
      </c>
      <c r="AQ60" s="13">
        <v>32.600631720430101</v>
      </c>
      <c r="AR60" s="13">
        <v>35.124395161290302</v>
      </c>
      <c r="AS60" s="13">
        <v>71.082943548386993</v>
      </c>
      <c r="AT60" s="13">
        <v>63.136021505376299</v>
      </c>
      <c r="AU60" s="13">
        <v>50.169435483870899</v>
      </c>
      <c r="AV60" s="13">
        <v>67.813306449999999</v>
      </c>
      <c r="AW60" s="13">
        <v>48.691881720430104</v>
      </c>
      <c r="AX60" s="13">
        <v>39.357029569892397</v>
      </c>
      <c r="AY60" s="13">
        <v>43.993602150537598</v>
      </c>
      <c r="AZ60" s="13">
        <v>33.033077956989203</v>
      </c>
      <c r="BA60" s="13">
        <v>60.585188172042997</v>
      </c>
      <c r="BB60" s="13">
        <v>51.486787630000002</v>
      </c>
      <c r="BC60" s="13">
        <v>42.248924729999999</v>
      </c>
      <c r="BD60" s="13">
        <v>55.449744623655903</v>
      </c>
      <c r="BE60" s="13">
        <v>29.944650537634399</v>
      </c>
    </row>
    <row r="61" spans="1:57" x14ac:dyDescent="0.35">
      <c r="A61" s="10" t="s">
        <v>96</v>
      </c>
      <c r="B61" s="11">
        <f t="shared" si="11"/>
        <v>2027</v>
      </c>
      <c r="C61" s="6">
        <f t="shared" si="12"/>
        <v>38.505652777777698</v>
      </c>
      <c r="D61" s="12">
        <f t="shared" si="5"/>
        <v>31.00065694444443</v>
      </c>
      <c r="E61" s="12">
        <f t="shared" si="6"/>
        <v>33.863048611111054</v>
      </c>
      <c r="F61" s="12">
        <f t="shared" si="7"/>
        <v>41.956958333333326</v>
      </c>
      <c r="G61" s="12">
        <f t="shared" si="8"/>
        <v>51.010845833333278</v>
      </c>
      <c r="H61" s="13">
        <v>38.3782361111111</v>
      </c>
      <c r="I61" s="13">
        <v>41.180374999999998</v>
      </c>
      <c r="J61" s="13">
        <v>53.2859027777777</v>
      </c>
      <c r="K61" s="13">
        <v>40.055263888888803</v>
      </c>
      <c r="L61" s="13">
        <v>31.436597222222201</v>
      </c>
      <c r="M61" s="13">
        <v>31.861805555555499</v>
      </c>
      <c r="N61" s="13">
        <v>41.444486111111097</v>
      </c>
      <c r="O61" s="13">
        <v>31.0507361111111</v>
      </c>
      <c r="P61" s="13">
        <v>32.907972222222199</v>
      </c>
      <c r="Q61" s="13">
        <v>34.861611111111102</v>
      </c>
      <c r="R61" s="13">
        <v>36.1453611111111</v>
      </c>
      <c r="S61" s="13">
        <v>40.012486111111102</v>
      </c>
      <c r="T61" s="13">
        <v>28.921097222222201</v>
      </c>
      <c r="U61" s="13">
        <v>42.931041666666601</v>
      </c>
      <c r="V61" s="13">
        <v>34.471083333333297</v>
      </c>
      <c r="W61" s="13">
        <v>30.465916666666601</v>
      </c>
      <c r="X61" s="13">
        <v>40.190194444444401</v>
      </c>
      <c r="Y61" s="13">
        <v>53.774333333333303</v>
      </c>
      <c r="Z61" s="13">
        <v>37.936041666666597</v>
      </c>
      <c r="AA61" s="13">
        <v>38.397388888888798</v>
      </c>
      <c r="AB61" s="13">
        <v>31.967611111111101</v>
      </c>
      <c r="AC61" s="13">
        <v>42.186972222222202</v>
      </c>
      <c r="AD61" s="13">
        <v>44.940708333333298</v>
      </c>
      <c r="AE61" s="13">
        <v>46.1642916666666</v>
      </c>
      <c r="AF61" s="13">
        <v>40.812347222222201</v>
      </c>
      <c r="AG61" s="13">
        <v>35.720208333333296</v>
      </c>
      <c r="AH61" s="13">
        <v>39.0872777777777</v>
      </c>
      <c r="AI61" s="13">
        <v>41.972236111111101</v>
      </c>
      <c r="AJ61" s="13">
        <v>51.377958333333297</v>
      </c>
      <c r="AK61" s="13">
        <v>39.0822222222222</v>
      </c>
      <c r="AL61" s="13">
        <v>29.564791666666601</v>
      </c>
      <c r="AM61" s="13">
        <v>41.978208333333299</v>
      </c>
      <c r="AN61" s="13">
        <v>30.549944444444399</v>
      </c>
      <c r="AO61" s="13">
        <v>38.613916666666597</v>
      </c>
      <c r="AP61" s="13">
        <v>39.668416666666602</v>
      </c>
      <c r="AQ61" s="13">
        <v>33.6946805555555</v>
      </c>
      <c r="AR61" s="13">
        <v>31.671624999999999</v>
      </c>
      <c r="AS61" s="13">
        <v>36.948652777777703</v>
      </c>
      <c r="AT61" s="13">
        <v>41.911124999999998</v>
      </c>
      <c r="AU61" s="13">
        <v>50.970055555555497</v>
      </c>
      <c r="AV61" s="13">
        <v>64.064374999999998</v>
      </c>
      <c r="AW61" s="13">
        <v>34.941625000000002</v>
      </c>
      <c r="AX61" s="13">
        <v>46.118347222222198</v>
      </c>
      <c r="AY61" s="13">
        <v>34.368152777777702</v>
      </c>
      <c r="AZ61" s="13">
        <v>28.235541666666599</v>
      </c>
      <c r="BA61" s="13">
        <v>56.818874999999998</v>
      </c>
      <c r="BB61" s="13">
        <v>32.045708333333302</v>
      </c>
      <c r="BC61" s="13">
        <v>36.294777777777703</v>
      </c>
      <c r="BD61" s="13">
        <v>37.702236111111098</v>
      </c>
      <c r="BE61" s="13">
        <v>40.154180555555499</v>
      </c>
    </row>
    <row r="62" spans="1:57" x14ac:dyDescent="0.35">
      <c r="A62" s="10" t="s">
        <v>97</v>
      </c>
      <c r="B62" s="11">
        <f t="shared" si="11"/>
        <v>2027</v>
      </c>
      <c r="C62" s="6">
        <f t="shared" si="12"/>
        <v>31.357439516128949</v>
      </c>
      <c r="D62" s="12">
        <f t="shared" si="5"/>
        <v>22.87862903225804</v>
      </c>
      <c r="E62" s="12">
        <f t="shared" si="6"/>
        <v>24.9748521505376</v>
      </c>
      <c r="F62" s="12">
        <f t="shared" si="7"/>
        <v>34.128198922634397</v>
      </c>
      <c r="G62" s="12">
        <f t="shared" si="8"/>
        <v>40.105674731182781</v>
      </c>
      <c r="H62" s="13">
        <v>50.773293010752603</v>
      </c>
      <c r="I62" s="13">
        <v>36.506706989247299</v>
      </c>
      <c r="J62" s="13">
        <v>29.380497311827899</v>
      </c>
      <c r="K62" s="13">
        <v>25.865873655913902</v>
      </c>
      <c r="L62" s="13">
        <v>23.450174731182699</v>
      </c>
      <c r="M62" s="13">
        <v>33.737352150537603</v>
      </c>
      <c r="N62" s="13">
        <v>33.2747715053763</v>
      </c>
      <c r="O62" s="13">
        <v>22.985913978494601</v>
      </c>
      <c r="P62" s="13">
        <v>21.913064516129001</v>
      </c>
      <c r="Q62" s="13">
        <v>45.247849462365501</v>
      </c>
      <c r="R62" s="13">
        <v>27.494704301075199</v>
      </c>
      <c r="S62" s="13">
        <v>38.4751075268817</v>
      </c>
      <c r="T62" s="13">
        <v>18.8893413978494</v>
      </c>
      <c r="U62" s="13">
        <v>31.0768548387096</v>
      </c>
      <c r="V62" s="13">
        <v>37.409153225806399</v>
      </c>
      <c r="W62" s="13">
        <v>40.066706989247301</v>
      </c>
      <c r="X62" s="13">
        <v>40.456384408602098</v>
      </c>
      <c r="Y62" s="13">
        <v>33.701048387096698</v>
      </c>
      <c r="Z62" s="13">
        <v>24.352930107526799</v>
      </c>
      <c r="AA62" s="13">
        <v>28.594973118279501</v>
      </c>
      <c r="AB62" s="13">
        <v>19.9476612903225</v>
      </c>
      <c r="AC62" s="13">
        <v>31.967997311827901</v>
      </c>
      <c r="AD62" s="13">
        <v>37.467822580645098</v>
      </c>
      <c r="AE62" s="13">
        <v>33.277002688171997</v>
      </c>
      <c r="AF62" s="13">
        <v>23.696962370000001</v>
      </c>
      <c r="AG62" s="13">
        <v>40.712432795698902</v>
      </c>
      <c r="AH62" s="13">
        <v>32.976948924731097</v>
      </c>
      <c r="AI62" s="13">
        <v>33.3851612903225</v>
      </c>
      <c r="AJ62" s="13">
        <v>34.258481179999997</v>
      </c>
      <c r="AK62" s="13">
        <v>28.718508064516101</v>
      </c>
      <c r="AL62" s="13">
        <v>20.984462365591298</v>
      </c>
      <c r="AM62" s="13">
        <v>26.715443548387</v>
      </c>
      <c r="AN62" s="13">
        <v>25.241142473118199</v>
      </c>
      <c r="AO62" s="13">
        <v>21.233387096774099</v>
      </c>
      <c r="AP62" s="13">
        <v>37.517876344085998</v>
      </c>
      <c r="AQ62" s="13">
        <v>23.697674731182701</v>
      </c>
      <c r="AR62" s="13">
        <v>27.787634408602099</v>
      </c>
      <c r="AS62" s="13">
        <v>33.289879032258</v>
      </c>
      <c r="AT62" s="13">
        <v>30.734879032258</v>
      </c>
      <c r="AU62" s="13">
        <v>24.886088709677399</v>
      </c>
      <c r="AV62" s="13">
        <v>30.4120833333333</v>
      </c>
      <c r="AW62" s="13">
        <v>31.638024193548301</v>
      </c>
      <c r="AX62" s="13">
        <v>28.3145967741935</v>
      </c>
      <c r="AY62" s="13">
        <v>24.754529569892401</v>
      </c>
      <c r="AZ62" s="13">
        <v>23.424260752688099</v>
      </c>
      <c r="BA62" s="13">
        <v>32.079583333333296</v>
      </c>
      <c r="BB62" s="13">
        <v>43.392916666666601</v>
      </c>
      <c r="BC62" s="13">
        <v>39.6991801075268</v>
      </c>
      <c r="BD62" s="13">
        <v>33.407997311827899</v>
      </c>
      <c r="BE62" s="13">
        <v>32.172822580645096</v>
      </c>
    </row>
    <row r="63" spans="1:57" x14ac:dyDescent="0.35">
      <c r="A63" s="10" t="s">
        <v>98</v>
      </c>
      <c r="B63" s="11">
        <f t="shared" si="11"/>
        <v>2027</v>
      </c>
      <c r="C63" s="6">
        <f t="shared" si="12"/>
        <v>35.858562499999948</v>
      </c>
      <c r="D63" s="12">
        <f t="shared" si="5"/>
        <v>27.538891666666572</v>
      </c>
      <c r="E63" s="12">
        <f t="shared" si="6"/>
        <v>30.696829861111077</v>
      </c>
      <c r="F63" s="12">
        <f t="shared" si="7"/>
        <v>41.717465277777698</v>
      </c>
      <c r="G63" s="12">
        <f t="shared" si="8"/>
        <v>45.397519444444427</v>
      </c>
      <c r="H63" s="13">
        <v>42.312055555555503</v>
      </c>
      <c r="I63" s="13">
        <v>47.645722222222197</v>
      </c>
      <c r="J63" s="13">
        <v>45.752194444444399</v>
      </c>
      <c r="K63" s="13">
        <v>27.3050416666666</v>
      </c>
      <c r="L63" s="13">
        <v>27.564874999999901</v>
      </c>
      <c r="M63" s="13">
        <v>32.675861111111097</v>
      </c>
      <c r="N63" s="13">
        <v>48.3083888888888</v>
      </c>
      <c r="O63" s="13">
        <v>24.821986111111102</v>
      </c>
      <c r="P63" s="13">
        <v>42.227611111111102</v>
      </c>
      <c r="Q63" s="13">
        <v>42.101513888888803</v>
      </c>
      <c r="R63" s="13">
        <v>27.1379027777777</v>
      </c>
      <c r="S63" s="13">
        <v>31.3523055555555</v>
      </c>
      <c r="T63" s="13">
        <v>28.041</v>
      </c>
      <c r="U63" s="13">
        <v>41.0439583333333</v>
      </c>
      <c r="V63" s="13">
        <v>31.405999999999999</v>
      </c>
      <c r="W63" s="13">
        <v>37.844388888888801</v>
      </c>
      <c r="X63" s="13">
        <v>32.710097222222203</v>
      </c>
      <c r="Y63" s="13">
        <v>38.173916666666599</v>
      </c>
      <c r="Z63" s="13">
        <v>29.9000972222222</v>
      </c>
      <c r="AA63" s="13">
        <v>32.2453472222222</v>
      </c>
      <c r="AB63" s="13">
        <v>35.378666666666597</v>
      </c>
      <c r="AC63" s="13">
        <v>37.746375</v>
      </c>
      <c r="AD63" s="13">
        <v>35.1237361111111</v>
      </c>
      <c r="AE63" s="13">
        <v>42.335972222222203</v>
      </c>
      <c r="AF63" s="13">
        <v>30.645208333333301</v>
      </c>
      <c r="AG63" s="13">
        <v>38.040361111111103</v>
      </c>
      <c r="AH63" s="13">
        <v>41.921138888888798</v>
      </c>
      <c r="AI63" s="13">
        <v>39.736680555555502</v>
      </c>
      <c r="AJ63" s="13">
        <v>45.3581111111111</v>
      </c>
      <c r="AK63" s="13">
        <v>41.106444444444399</v>
      </c>
      <c r="AL63" s="13">
        <v>46.330027777777701</v>
      </c>
      <c r="AM63" s="13">
        <v>30.851694444444401</v>
      </c>
      <c r="AN63" s="13">
        <v>36.3384583333333</v>
      </c>
      <c r="AO63" s="13">
        <v>28.725486111111099</v>
      </c>
      <c r="AP63" s="13">
        <v>37.935958333333303</v>
      </c>
      <c r="AQ63" s="13">
        <v>26.131972222222199</v>
      </c>
      <c r="AR63" s="13">
        <v>26.118666666666599</v>
      </c>
      <c r="AS63" s="13">
        <v>38.704819444444396</v>
      </c>
      <c r="AT63" s="13">
        <v>32.890888888888803</v>
      </c>
      <c r="AU63" s="13">
        <v>32.155027777777697</v>
      </c>
      <c r="AV63" s="13">
        <v>40.0860138888888</v>
      </c>
      <c r="AW63" s="13">
        <v>42.064583333333303</v>
      </c>
      <c r="AX63" s="13">
        <v>40.03725</v>
      </c>
      <c r="AY63" s="13">
        <v>29.6692361111111</v>
      </c>
      <c r="AZ63" s="13">
        <v>27.7419444444444</v>
      </c>
      <c r="BA63" s="13">
        <v>42.566472222222203</v>
      </c>
      <c r="BB63" s="13">
        <v>35.200402777777697</v>
      </c>
      <c r="BC63" s="13">
        <v>29.001624999999901</v>
      </c>
      <c r="BD63" s="13">
        <v>51.153583333333302</v>
      </c>
      <c r="BE63" s="13">
        <v>34.450055555555501</v>
      </c>
    </row>
    <row r="64" spans="1:57" x14ac:dyDescent="0.35">
      <c r="A64" s="10" t="s">
        <v>99</v>
      </c>
      <c r="B64" s="11">
        <f t="shared" si="11"/>
        <v>2027</v>
      </c>
      <c r="C64" s="6">
        <f t="shared" si="12"/>
        <v>64.57006720430104</v>
      </c>
      <c r="D64" s="12">
        <f t="shared" si="5"/>
        <v>56.089186827956908</v>
      </c>
      <c r="E64" s="12">
        <f t="shared" si="6"/>
        <v>59.894519489247251</v>
      </c>
      <c r="F64" s="12">
        <f t="shared" si="7"/>
        <v>81.220796373387074</v>
      </c>
      <c r="G64" s="12">
        <f t="shared" si="8"/>
        <v>92.897206989247266</v>
      </c>
      <c r="H64" s="13">
        <v>57.8178225806451</v>
      </c>
      <c r="I64" s="13">
        <v>110.115900537634</v>
      </c>
      <c r="J64" s="13">
        <v>78.542822580645094</v>
      </c>
      <c r="K64" s="13">
        <v>70.388064516129006</v>
      </c>
      <c r="L64" s="13">
        <v>59.757123655913901</v>
      </c>
      <c r="M64" s="13">
        <v>55.146666666666597</v>
      </c>
      <c r="N64" s="13">
        <v>63.654650539999999</v>
      </c>
      <c r="O64" s="13">
        <v>47.948588709677402</v>
      </c>
      <c r="P64" s="13">
        <v>60.453091397849398</v>
      </c>
      <c r="Q64" s="13">
        <v>61.092110215053701</v>
      </c>
      <c r="R64" s="13">
        <v>54.488884408602097</v>
      </c>
      <c r="S64" s="13">
        <v>73.273803763440796</v>
      </c>
      <c r="T64" s="13">
        <v>59.3659677419354</v>
      </c>
      <c r="U64" s="13">
        <v>100.29633064516101</v>
      </c>
      <c r="V64" s="13">
        <v>76.688642473118193</v>
      </c>
      <c r="W64" s="13">
        <v>80.798373655913906</v>
      </c>
      <c r="X64" s="13">
        <v>92.455147849462307</v>
      </c>
      <c r="Y64" s="13">
        <v>82.178749999999994</v>
      </c>
      <c r="Z64" s="13">
        <v>62.994798387096701</v>
      </c>
      <c r="AA64" s="13">
        <v>58.4842473118279</v>
      </c>
      <c r="AB64" s="13">
        <v>78.799341397849403</v>
      </c>
      <c r="AC64" s="13">
        <v>105.205954301075</v>
      </c>
      <c r="AD64" s="13">
        <v>81.327137100000002</v>
      </c>
      <c r="AE64" s="13">
        <v>80.901774193548306</v>
      </c>
      <c r="AF64" s="13">
        <v>57.036962369999998</v>
      </c>
      <c r="AG64" s="13">
        <v>61.844018817204201</v>
      </c>
      <c r="AH64" s="13">
        <v>68.270094090000001</v>
      </c>
      <c r="AI64" s="13">
        <v>92.380389784946203</v>
      </c>
      <c r="AJ64" s="13">
        <v>61.131774193548303</v>
      </c>
      <c r="AK64" s="13">
        <v>105.273279569892</v>
      </c>
      <c r="AL64" s="13">
        <v>62.7640860215053</v>
      </c>
      <c r="AM64" s="13">
        <v>83.441290322580599</v>
      </c>
      <c r="AN64" s="13">
        <v>63.6986693548387</v>
      </c>
      <c r="AO64" s="13">
        <v>56.571370967741899</v>
      </c>
      <c r="AP64" s="13">
        <v>72.282768820000001</v>
      </c>
      <c r="AQ64" s="13">
        <v>57.629260752688097</v>
      </c>
      <c r="AR64" s="13">
        <v>47.271438172042998</v>
      </c>
      <c r="AS64" s="13">
        <v>81.847432795698893</v>
      </c>
      <c r="AT64" s="13">
        <v>78.309408602150498</v>
      </c>
      <c r="AU64" s="13">
        <v>54.345819892473102</v>
      </c>
      <c r="AV64" s="13">
        <v>96.875739247311799</v>
      </c>
      <c r="AW64" s="13">
        <v>56.193911290322497</v>
      </c>
      <c r="AX64" s="13">
        <v>61.429381720430101</v>
      </c>
      <c r="AY64" s="13">
        <v>62.319475806451599</v>
      </c>
      <c r="AZ64" s="13">
        <v>62.372379032258003</v>
      </c>
      <c r="BA64" s="13">
        <v>84.727325269999994</v>
      </c>
      <c r="BB64" s="13">
        <v>88.835712369999996</v>
      </c>
      <c r="BC64" s="13">
        <v>74.581747311827897</v>
      </c>
      <c r="BD64" s="13">
        <v>60.306706989247303</v>
      </c>
      <c r="BE64" s="13">
        <v>65.441465053763395</v>
      </c>
    </row>
    <row r="65" spans="1:57" x14ac:dyDescent="0.35">
      <c r="A65" s="10" t="s">
        <v>100</v>
      </c>
      <c r="B65" s="11">
        <f t="shared" si="11"/>
        <v>2027</v>
      </c>
      <c r="C65" s="6">
        <f t="shared" si="12"/>
        <v>66.598037634999997</v>
      </c>
      <c r="D65" s="12">
        <f t="shared" si="5"/>
        <v>51.20129704301069</v>
      </c>
      <c r="E65" s="12">
        <f t="shared" si="6"/>
        <v>59.259509408602128</v>
      </c>
      <c r="F65" s="12">
        <f t="shared" si="7"/>
        <v>76.493961693548371</v>
      </c>
      <c r="G65" s="12">
        <f t="shared" si="8"/>
        <v>87.903533602150517</v>
      </c>
      <c r="H65" s="13">
        <v>80.502594090000002</v>
      </c>
      <c r="I65" s="13">
        <v>75.630725806451593</v>
      </c>
      <c r="J65" s="13">
        <v>51.903897849462297</v>
      </c>
      <c r="K65" s="13">
        <v>78.300994623655896</v>
      </c>
      <c r="L65" s="13">
        <v>49.450524193548297</v>
      </c>
      <c r="M65" s="13">
        <v>59.647715053763399</v>
      </c>
      <c r="N65" s="13">
        <v>74.122379032257996</v>
      </c>
      <c r="O65" s="13">
        <v>45.982607526881701</v>
      </c>
      <c r="P65" s="13">
        <v>89.974193549999995</v>
      </c>
      <c r="Q65" s="13">
        <v>73.818736559139694</v>
      </c>
      <c r="R65" s="13">
        <v>50.023978494623599</v>
      </c>
      <c r="S65" s="13">
        <v>102.960295698924</v>
      </c>
      <c r="T65" s="13">
        <v>71.826639784946195</v>
      </c>
      <c r="U65" s="13">
        <v>52.429435483870897</v>
      </c>
      <c r="V65" s="13">
        <v>67.919435483870899</v>
      </c>
      <c r="W65" s="13">
        <v>64.527419354838699</v>
      </c>
      <c r="X65" s="13">
        <v>77.309166666666599</v>
      </c>
      <c r="Y65" s="13">
        <v>62.700174730000001</v>
      </c>
      <c r="Z65" s="13">
        <v>61.351155913978403</v>
      </c>
      <c r="AA65" s="13">
        <v>59.130107526881702</v>
      </c>
      <c r="AB65" s="13">
        <v>76.781706989247297</v>
      </c>
      <c r="AC65" s="13">
        <v>67.476706989999997</v>
      </c>
      <c r="AD65" s="13">
        <v>73.170188172042998</v>
      </c>
      <c r="AE65" s="13">
        <v>87.893494623655897</v>
      </c>
      <c r="AF65" s="13">
        <v>62.907943549999999</v>
      </c>
      <c r="AG65" s="13">
        <v>63.925940860215</v>
      </c>
      <c r="AH65" s="13">
        <v>62.662110215053701</v>
      </c>
      <c r="AI65" s="13">
        <v>65.0030510752688</v>
      </c>
      <c r="AJ65" s="13">
        <v>66.403306450000002</v>
      </c>
      <c r="AK65" s="13">
        <v>72.878440860214994</v>
      </c>
      <c r="AL65" s="13">
        <v>61.543064516129</v>
      </c>
      <c r="AM65" s="13">
        <v>48.336922043010702</v>
      </c>
      <c r="AN65" s="13">
        <v>77.53590054</v>
      </c>
      <c r="AO65" s="13">
        <v>82.302231180000007</v>
      </c>
      <c r="AP65" s="13">
        <v>69.969448924731097</v>
      </c>
      <c r="AQ65" s="13">
        <v>52.044260752688103</v>
      </c>
      <c r="AR65" s="13">
        <v>51.332110215053703</v>
      </c>
      <c r="AS65" s="13">
        <v>81.537325269999997</v>
      </c>
      <c r="AT65" s="13">
        <v>98.528306450000002</v>
      </c>
      <c r="AU65" s="13">
        <v>66.792768820000006</v>
      </c>
      <c r="AV65" s="13">
        <v>70.094704301075197</v>
      </c>
      <c r="AW65" s="13">
        <v>71.683306451612793</v>
      </c>
      <c r="AX65" s="13">
        <v>50.020967741935401</v>
      </c>
      <c r="AY65" s="13">
        <v>87.993884408602099</v>
      </c>
      <c r="AZ65" s="13">
        <v>65.714274193548306</v>
      </c>
      <c r="BA65" s="13">
        <v>90.3046236559139</v>
      </c>
      <c r="BB65" s="13">
        <v>66.068279569892397</v>
      </c>
      <c r="BC65" s="13">
        <v>58.488602150537602</v>
      </c>
      <c r="BD65" s="13">
        <v>56.944341397849399</v>
      </c>
      <c r="BE65" s="13">
        <v>54.27848118</v>
      </c>
    </row>
    <row r="66" spans="1:57" x14ac:dyDescent="0.35">
      <c r="A66" s="10" t="s">
        <v>101</v>
      </c>
      <c r="B66" s="11">
        <f t="shared" si="11"/>
        <v>2027</v>
      </c>
      <c r="C66" s="6">
        <f t="shared" si="12"/>
        <v>45.287659722222202</v>
      </c>
      <c r="D66" s="12">
        <f t="shared" si="5"/>
        <v>32.392536111111106</v>
      </c>
      <c r="E66" s="12">
        <f t="shared" si="6"/>
        <v>38.101749999999981</v>
      </c>
      <c r="F66" s="12">
        <f t="shared" si="7"/>
        <v>53.345968749999955</v>
      </c>
      <c r="G66" s="12">
        <f t="shared" si="8"/>
        <v>66.154018055555525</v>
      </c>
      <c r="H66" s="13">
        <v>48.259625</v>
      </c>
      <c r="I66" s="13">
        <v>39.0860972222222</v>
      </c>
      <c r="J66" s="13">
        <v>67.616930555555498</v>
      </c>
      <c r="K66" s="13">
        <v>45.263222222222197</v>
      </c>
      <c r="L66" s="13">
        <v>34.893458333333299</v>
      </c>
      <c r="M66" s="13">
        <v>40.320527777777698</v>
      </c>
      <c r="N66" s="13">
        <v>50.2519722222222</v>
      </c>
      <c r="O66" s="13">
        <v>37.530444444444399</v>
      </c>
      <c r="P66" s="13">
        <v>55.217930555555498</v>
      </c>
      <c r="Q66" s="13">
        <v>43.665624999999999</v>
      </c>
      <c r="R66" s="13">
        <v>39.0067083333333</v>
      </c>
      <c r="S66" s="13">
        <v>54.940305555555497</v>
      </c>
      <c r="T66" s="13">
        <v>40.887652777777703</v>
      </c>
      <c r="U66" s="13">
        <v>28.914680555555499</v>
      </c>
      <c r="V66" s="13">
        <v>37.903361111111103</v>
      </c>
      <c r="W66" s="13">
        <v>51.106152777777702</v>
      </c>
      <c r="X66" s="13">
        <v>41.991819444444403</v>
      </c>
      <c r="Y66" s="13">
        <v>83.888194444444395</v>
      </c>
      <c r="Z66" s="13">
        <v>54.647777777777698</v>
      </c>
      <c r="AA66" s="13">
        <v>27.4916666666666</v>
      </c>
      <c r="AB66" s="13">
        <v>56.098708333333299</v>
      </c>
      <c r="AC66" s="13">
        <v>29.494652777777699</v>
      </c>
      <c r="AD66" s="13">
        <v>88.478097222222203</v>
      </c>
      <c r="AE66" s="13">
        <v>48.762652777777703</v>
      </c>
      <c r="AF66" s="13">
        <v>62.5424583333333</v>
      </c>
      <c r="AG66" s="13">
        <v>35.834416666666598</v>
      </c>
      <c r="AH66" s="13">
        <v>52.475624999999901</v>
      </c>
      <c r="AI66" s="13">
        <v>45.312097222222199</v>
      </c>
      <c r="AJ66" s="13">
        <v>45.996013888888797</v>
      </c>
      <c r="AK66" s="13">
        <v>81.441041666666607</v>
      </c>
      <c r="AL66" s="13">
        <v>45.551138888888801</v>
      </c>
      <c r="AM66" s="13">
        <v>27.319180555555501</v>
      </c>
      <c r="AN66" s="13">
        <v>47.6031388888888</v>
      </c>
      <c r="AO66" s="13">
        <v>45.127777777777702</v>
      </c>
      <c r="AP66" s="13">
        <v>35.161597222222198</v>
      </c>
      <c r="AQ66" s="13">
        <v>37.513527777777703</v>
      </c>
      <c r="AR66" s="13">
        <v>38.696916666666603</v>
      </c>
      <c r="AS66" s="13">
        <v>42.781222222222198</v>
      </c>
      <c r="AT66" s="13">
        <v>57.048569444444396</v>
      </c>
      <c r="AU66" s="13">
        <v>70.395486111111097</v>
      </c>
      <c r="AV66" s="13">
        <v>65.9914722222222</v>
      </c>
      <c r="AW66" s="13">
        <v>45.6070833333333</v>
      </c>
      <c r="AX66" s="13">
        <v>34.284374999999997</v>
      </c>
      <c r="AY66" s="13">
        <v>46.589152777777699</v>
      </c>
      <c r="AZ66" s="13">
        <v>48.376513888888802</v>
      </c>
      <c r="BA66" s="13">
        <v>53.636083333333303</v>
      </c>
      <c r="BB66" s="13">
        <v>42.057166666666603</v>
      </c>
      <c r="BC66" s="13">
        <v>32.532861111111103</v>
      </c>
      <c r="BD66" s="13">
        <v>42.972027777777697</v>
      </c>
      <c r="BE66" s="13">
        <v>31.1296111111111</v>
      </c>
    </row>
    <row r="67" spans="1:57" x14ac:dyDescent="0.35">
      <c r="A67" s="10" t="s">
        <v>102</v>
      </c>
      <c r="B67" s="11">
        <f t="shared" si="11"/>
        <v>2027</v>
      </c>
      <c r="C67" s="6">
        <f t="shared" si="12"/>
        <v>50.100961021505299</v>
      </c>
      <c r="D67" s="12">
        <f t="shared" si="5"/>
        <v>29.681805106075263</v>
      </c>
      <c r="E67" s="12">
        <f t="shared" si="6"/>
        <v>37.405779569892424</v>
      </c>
      <c r="F67" s="12">
        <f t="shared" si="7"/>
        <v>62.238114919354771</v>
      </c>
      <c r="G67" s="12">
        <f t="shared" si="8"/>
        <v>69.543549731580626</v>
      </c>
      <c r="H67" s="13">
        <v>30.975201612903199</v>
      </c>
      <c r="I67" s="13">
        <v>115.268723118279</v>
      </c>
      <c r="J67" s="13">
        <v>87.793763440860204</v>
      </c>
      <c r="K67" s="13">
        <v>28.6299462365591</v>
      </c>
      <c r="L67" s="13">
        <v>40.850067204300998</v>
      </c>
      <c r="M67" s="13">
        <v>31.1042204301075</v>
      </c>
      <c r="N67" s="13">
        <v>62.1784677419354</v>
      </c>
      <c r="O67" s="13">
        <v>41.138185483870899</v>
      </c>
      <c r="P67" s="13">
        <v>67.244354838709597</v>
      </c>
      <c r="Q67" s="13">
        <v>39.205134408602099</v>
      </c>
      <c r="R67" s="13">
        <v>80.298534946236501</v>
      </c>
      <c r="S67" s="13">
        <v>64.740362903225801</v>
      </c>
      <c r="T67" s="13">
        <v>62.2579973118279</v>
      </c>
      <c r="U67" s="13">
        <v>35.324663978494598</v>
      </c>
      <c r="V67" s="13">
        <v>54.265766129032201</v>
      </c>
      <c r="W67" s="13">
        <v>29.221209677419299</v>
      </c>
      <c r="X67" s="13">
        <v>47.249368279569801</v>
      </c>
      <c r="Y67" s="13">
        <v>67.413413978494603</v>
      </c>
      <c r="Z67" s="13">
        <v>29.3307930107526</v>
      </c>
      <c r="AA67" s="13">
        <v>35.634072580645103</v>
      </c>
      <c r="AB67" s="13">
        <v>48.161397849462297</v>
      </c>
      <c r="AC67" s="13">
        <v>54.615147849462303</v>
      </c>
      <c r="AD67" s="13">
        <v>69.199489247311803</v>
      </c>
      <c r="AE67" s="13">
        <v>49.728467741935397</v>
      </c>
      <c r="AF67" s="13">
        <v>27.9005913978494</v>
      </c>
      <c r="AG67" s="13">
        <v>60.687258064516101</v>
      </c>
      <c r="AH67" s="13">
        <v>64.477325269999994</v>
      </c>
      <c r="AI67" s="13">
        <v>48.844596774193498</v>
      </c>
      <c r="AJ67" s="13">
        <v>44.691801075268799</v>
      </c>
      <c r="AK67" s="13">
        <v>64.698924730000002</v>
      </c>
      <c r="AL67" s="13">
        <v>61.938588709677397</v>
      </c>
      <c r="AM67" s="13">
        <v>37.076370967741902</v>
      </c>
      <c r="AN67" s="13">
        <v>52.451948924731099</v>
      </c>
      <c r="AO67" s="13">
        <v>67.892029569892401</v>
      </c>
      <c r="AP67" s="13">
        <v>78.078454301075197</v>
      </c>
      <c r="AQ67" s="13">
        <v>39.214408602150499</v>
      </c>
      <c r="AR67" s="13">
        <v>52.213172043010701</v>
      </c>
      <c r="AS67" s="13">
        <v>54.514502688172001</v>
      </c>
      <c r="AT67" s="13">
        <v>28.655967741935399</v>
      </c>
      <c r="AU67" s="13">
        <v>38.394005376343998</v>
      </c>
      <c r="AV67" s="13">
        <v>72.640094090000005</v>
      </c>
      <c r="AW67" s="13">
        <v>43.992768820000002</v>
      </c>
      <c r="AX67" s="13">
        <v>51.824086021505302</v>
      </c>
      <c r="AY67" s="13">
        <v>29.720806450000001</v>
      </c>
      <c r="AZ67" s="13">
        <v>57.669032258064497</v>
      </c>
      <c r="BA67" s="13">
        <v>50.473454301075201</v>
      </c>
      <c r="BB67" s="13">
        <v>30.642325268817199</v>
      </c>
      <c r="BC67" s="13">
        <v>56.5288306451612</v>
      </c>
      <c r="BD67" s="13">
        <v>46.443534946236497</v>
      </c>
      <c r="BE67" s="13">
        <v>36.2765456989247</v>
      </c>
    </row>
    <row r="68" spans="1:57" x14ac:dyDescent="0.35">
      <c r="A68" s="10" t="s">
        <v>103</v>
      </c>
      <c r="B68" s="11">
        <f t="shared" si="11"/>
        <v>2027</v>
      </c>
      <c r="C68" s="6">
        <f t="shared" si="12"/>
        <v>47.507062499999947</v>
      </c>
      <c r="D68" s="12">
        <f t="shared" si="5"/>
        <v>29.764883333333252</v>
      </c>
      <c r="E68" s="12">
        <f t="shared" si="6"/>
        <v>36.1221145833333</v>
      </c>
      <c r="F68" s="12">
        <f t="shared" si="7"/>
        <v>62.285243055555554</v>
      </c>
      <c r="G68" s="12">
        <f t="shared" si="8"/>
        <v>76.501130555555548</v>
      </c>
      <c r="H68" s="13">
        <v>65.624472222222195</v>
      </c>
      <c r="I68" s="13">
        <v>47.649347222222197</v>
      </c>
      <c r="J68" s="13">
        <v>62.524000000000001</v>
      </c>
      <c r="K68" s="13">
        <v>42.395222222222202</v>
      </c>
      <c r="L68" s="13">
        <v>36.097708333333301</v>
      </c>
      <c r="M68" s="13">
        <v>56.328291666666601</v>
      </c>
      <c r="N68" s="13">
        <v>38.812194444444401</v>
      </c>
      <c r="O68" s="13">
        <v>29.0639583333333</v>
      </c>
      <c r="P68" s="13">
        <v>94.691305555555502</v>
      </c>
      <c r="Q68" s="13">
        <v>59.771374999999999</v>
      </c>
      <c r="R68" s="13">
        <v>33.879944444444398</v>
      </c>
      <c r="S68" s="13">
        <v>64.760402777777699</v>
      </c>
      <c r="T68" s="13">
        <v>50.697083333333303</v>
      </c>
      <c r="U68" s="13">
        <v>29.044611111111099</v>
      </c>
      <c r="V68" s="13">
        <v>44.687583333333301</v>
      </c>
      <c r="W68" s="13">
        <v>65.955194444444402</v>
      </c>
      <c r="X68" s="13">
        <v>84.648680555555501</v>
      </c>
      <c r="Y68" s="13">
        <v>75.595847222222204</v>
      </c>
      <c r="Z68" s="13">
        <v>44.797486111111098</v>
      </c>
      <c r="AA68" s="13">
        <v>28.274569444444399</v>
      </c>
      <c r="AB68" s="13">
        <v>49.829736111111103</v>
      </c>
      <c r="AC68" s="13">
        <v>30.093611111111102</v>
      </c>
      <c r="AD68" s="13">
        <v>86.890625</v>
      </c>
      <c r="AE68" s="13">
        <v>48.228305555555501</v>
      </c>
      <c r="AF68" s="13">
        <v>51.5725972222222</v>
      </c>
      <c r="AG68" s="13">
        <v>47.364777777777697</v>
      </c>
      <c r="AH68" s="13">
        <v>39.555513888888797</v>
      </c>
      <c r="AI68" s="13">
        <v>41.564138888888799</v>
      </c>
      <c r="AJ68" s="13">
        <v>35.8519583333333</v>
      </c>
      <c r="AK68" s="13">
        <v>69.155791666666602</v>
      </c>
      <c r="AL68" s="13">
        <v>45.930611111111098</v>
      </c>
      <c r="AM68" s="13">
        <v>32.0902777777777</v>
      </c>
      <c r="AN68" s="13">
        <v>50.745055555555503</v>
      </c>
      <c r="AO68" s="13">
        <v>40.803930555555503</v>
      </c>
      <c r="AP68" s="13">
        <v>88.057388889999999</v>
      </c>
      <c r="AQ68" s="13">
        <v>27.779027777777699</v>
      </c>
      <c r="AR68" s="13">
        <v>31.205319444444399</v>
      </c>
      <c r="AS68" s="13">
        <v>40.071236111111098</v>
      </c>
      <c r="AT68" s="13">
        <v>57.369374999999998</v>
      </c>
      <c r="AU68" s="13">
        <v>66.320736111111103</v>
      </c>
      <c r="AV68" s="13">
        <v>74.728986111111098</v>
      </c>
      <c r="AW68" s="13">
        <v>32.8918055555555</v>
      </c>
      <c r="AX68" s="13">
        <v>28.204319444444401</v>
      </c>
      <c r="AY68" s="13">
        <v>58.263249999999999</v>
      </c>
      <c r="AZ68" s="13">
        <v>47.349944444444397</v>
      </c>
      <c r="BA68" s="13">
        <v>88.294916666666595</v>
      </c>
      <c r="BB68" s="13">
        <v>54.211472222222199</v>
      </c>
      <c r="BC68" s="13">
        <v>61.5689722222222</v>
      </c>
      <c r="BD68" s="13">
        <v>36.195333333333302</v>
      </c>
      <c r="BE68" s="13">
        <v>29.8427638888888</v>
      </c>
    </row>
    <row r="69" spans="1:57" x14ac:dyDescent="0.35">
      <c r="A69" s="10" t="s">
        <v>104</v>
      </c>
      <c r="B69" s="11">
        <f t="shared" si="11"/>
        <v>2027</v>
      </c>
      <c r="C69" s="6">
        <f t="shared" si="12"/>
        <v>66.264166666666597</v>
      </c>
      <c r="D69" s="12">
        <f t="shared" si="5"/>
        <v>43.69463844086016</v>
      </c>
      <c r="E69" s="12">
        <f t="shared" si="6"/>
        <v>55.488383736559101</v>
      </c>
      <c r="F69" s="12">
        <f t="shared" si="7"/>
        <v>72.561592741935414</v>
      </c>
      <c r="G69" s="12">
        <f t="shared" si="8"/>
        <v>80.359541666225795</v>
      </c>
      <c r="H69" s="13">
        <v>68.525927419354801</v>
      </c>
      <c r="I69" s="13">
        <v>114.21127688172</v>
      </c>
      <c r="J69" s="13">
        <v>54.6341397849462</v>
      </c>
      <c r="K69" s="13">
        <v>66.475228494623593</v>
      </c>
      <c r="L69" s="13">
        <v>45.941209677419302</v>
      </c>
      <c r="M69" s="13">
        <v>61.411370967741902</v>
      </c>
      <c r="N69" s="13">
        <v>58.051115591397803</v>
      </c>
      <c r="O69" s="13">
        <v>43.926922043010698</v>
      </c>
      <c r="P69" s="13">
        <v>105.286733870967</v>
      </c>
      <c r="Q69" s="13">
        <v>72.419677419354798</v>
      </c>
      <c r="R69" s="13">
        <v>54.533346774193497</v>
      </c>
      <c r="S69" s="13">
        <v>60.399233870967699</v>
      </c>
      <c r="T69" s="13">
        <v>70.308534946236506</v>
      </c>
      <c r="U69" s="13">
        <v>82.800537629999994</v>
      </c>
      <c r="V69" s="13">
        <v>61.781948924731097</v>
      </c>
      <c r="W69" s="13">
        <v>62.388803763440798</v>
      </c>
      <c r="X69" s="13">
        <v>63.830577956989202</v>
      </c>
      <c r="Y69" s="13">
        <v>61.540147849462301</v>
      </c>
      <c r="Z69" s="13">
        <v>66.053104838709601</v>
      </c>
      <c r="AA69" s="13">
        <v>71.242137099999994</v>
      </c>
      <c r="AB69" s="13">
        <v>85.469596774193505</v>
      </c>
      <c r="AC69" s="13">
        <v>80.088319892473095</v>
      </c>
      <c r="AD69" s="13">
        <v>71.808938172043</v>
      </c>
      <c r="AE69" s="13">
        <v>43.714516129032198</v>
      </c>
      <c r="AF69" s="13">
        <v>62.186196236559098</v>
      </c>
      <c r="AG69" s="13">
        <v>71.083965053763393</v>
      </c>
      <c r="AH69" s="13">
        <v>47.634475806451597</v>
      </c>
      <c r="AI69" s="13">
        <v>39.556370967741898</v>
      </c>
      <c r="AJ69" s="13">
        <v>42.460564516128997</v>
      </c>
      <c r="AK69" s="13">
        <v>58.367459677419298</v>
      </c>
      <c r="AL69" s="13">
        <v>75.5017741935483</v>
      </c>
      <c r="AM69" s="13">
        <v>67.908830645161203</v>
      </c>
      <c r="AN69" s="13">
        <v>78.422715053763397</v>
      </c>
      <c r="AO69" s="13">
        <v>94.633440860215003</v>
      </c>
      <c r="AP69" s="13">
        <v>73.985779569892401</v>
      </c>
      <c r="AQ69" s="13">
        <v>40.9748387096774</v>
      </c>
      <c r="AR69" s="13">
        <v>44.833844089999999</v>
      </c>
      <c r="AS69" s="13">
        <v>46.9797983870967</v>
      </c>
      <c r="AT69" s="13">
        <v>72.964865591397796</v>
      </c>
      <c r="AU69" s="13">
        <v>73.592513440860202</v>
      </c>
      <c r="AV69" s="13">
        <v>70.738965053763394</v>
      </c>
      <c r="AW69" s="13">
        <v>38.647930107526797</v>
      </c>
      <c r="AX69" s="13">
        <v>70.1534543010752</v>
      </c>
      <c r="AY69" s="13">
        <v>63.088508064516098</v>
      </c>
      <c r="AZ69" s="13">
        <v>69.192258064516096</v>
      </c>
      <c r="BA69" s="13">
        <v>63.816370967741904</v>
      </c>
      <c r="BB69" s="13">
        <v>72.608897849462295</v>
      </c>
      <c r="BC69" s="13">
        <v>71.452916666666596</v>
      </c>
      <c r="BD69" s="13">
        <v>43.515739247311799</v>
      </c>
      <c r="BE69" s="13">
        <v>79.219018820000002</v>
      </c>
    </row>
    <row r="70" spans="1:57" x14ac:dyDescent="0.35">
      <c r="A70" s="10" t="s">
        <v>105</v>
      </c>
      <c r="B70" s="11">
        <f t="shared" si="11"/>
        <v>2028</v>
      </c>
      <c r="C70" s="6">
        <f t="shared" si="12"/>
        <v>81.985047043010695</v>
      </c>
      <c r="D70" s="12">
        <f t="shared" si="5"/>
        <v>64.610962362010753</v>
      </c>
      <c r="E70" s="12">
        <f t="shared" si="6"/>
        <v>68.954643817204229</v>
      </c>
      <c r="F70" s="12">
        <f t="shared" si="7"/>
        <v>93.691646505376326</v>
      </c>
      <c r="G70" s="12">
        <f t="shared" si="8"/>
        <v>102.444482526881</v>
      </c>
      <c r="H70" s="13">
        <v>85.4846371</v>
      </c>
      <c r="I70" s="13">
        <v>79.723991935483795</v>
      </c>
      <c r="J70" s="13">
        <v>100.422069892473</v>
      </c>
      <c r="K70" s="13">
        <v>91.580094090000003</v>
      </c>
      <c r="L70" s="13">
        <v>90.208602150537601</v>
      </c>
      <c r="M70" s="13">
        <v>68.514274193548303</v>
      </c>
      <c r="N70" s="13">
        <v>89.2967473118279</v>
      </c>
      <c r="O70" s="13">
        <v>82.2027419354838</v>
      </c>
      <c r="P70" s="13">
        <v>66.646317204300999</v>
      </c>
      <c r="Q70" s="13">
        <v>102.29479838709599</v>
      </c>
      <c r="R70" s="13">
        <v>93.288037634408596</v>
      </c>
      <c r="S70" s="13">
        <v>65.957231179999994</v>
      </c>
      <c r="T70" s="13">
        <v>89.945779569892395</v>
      </c>
      <c r="U70" s="13">
        <v>73.315228494623597</v>
      </c>
      <c r="V70" s="13">
        <v>60.154637096774103</v>
      </c>
      <c r="W70" s="13">
        <v>101.760456989247</v>
      </c>
      <c r="X70" s="13">
        <v>61.695752688172</v>
      </c>
      <c r="Y70" s="13">
        <v>79.838266129032206</v>
      </c>
      <c r="Z70" s="13">
        <v>99.439677419354794</v>
      </c>
      <c r="AA70" s="13">
        <v>96.495268817204206</v>
      </c>
      <c r="AB70" s="13">
        <v>59.804206989247298</v>
      </c>
      <c r="AC70" s="13">
        <v>118.589932795698</v>
      </c>
      <c r="AD70" s="13">
        <v>73.511720430107502</v>
      </c>
      <c r="AE70" s="13">
        <v>70.521518817204296</v>
      </c>
      <c r="AF70" s="13">
        <v>102.00567204300999</v>
      </c>
      <c r="AG70" s="13">
        <v>67.025725806451604</v>
      </c>
      <c r="AH70" s="13">
        <v>64.662405910000004</v>
      </c>
      <c r="AI70" s="13">
        <v>70.275752688172005</v>
      </c>
      <c r="AJ70" s="13">
        <v>64.147970430107506</v>
      </c>
      <c r="AK70" s="13">
        <v>113.003991935483</v>
      </c>
      <c r="AL70" s="13">
        <v>66.745604838709596</v>
      </c>
      <c r="AM70" s="13">
        <v>95.848172043010706</v>
      </c>
      <c r="AN70" s="13">
        <v>103.791639784946</v>
      </c>
      <c r="AO70" s="13">
        <v>114.576384408602</v>
      </c>
      <c r="AP70" s="13">
        <v>88.461424730000005</v>
      </c>
      <c r="AQ70" s="13">
        <v>62.660618279569803</v>
      </c>
      <c r="AR70" s="13">
        <v>93.826182795698898</v>
      </c>
      <c r="AS70" s="13">
        <v>88.806841397849396</v>
      </c>
      <c r="AT70" s="13">
        <v>78.380752688171995</v>
      </c>
      <c r="AU70" s="13">
        <v>65.893830645161202</v>
      </c>
      <c r="AV70" s="13">
        <v>71.193870967741901</v>
      </c>
      <c r="AW70" s="13">
        <v>84.660255379999995</v>
      </c>
      <c r="AX70" s="13">
        <v>78.787016129032196</v>
      </c>
      <c r="AY70" s="13">
        <v>88.455994623655897</v>
      </c>
      <c r="AZ70" s="13">
        <v>81.767352150537604</v>
      </c>
      <c r="BA70" s="13">
        <v>78.1575134408602</v>
      </c>
      <c r="BB70" s="13">
        <v>88.847822580645101</v>
      </c>
      <c r="BC70" s="13">
        <v>65.185752688172002</v>
      </c>
      <c r="BD70" s="13">
        <v>103.957634408602</v>
      </c>
      <c r="BE70" s="13">
        <v>73.122096774193494</v>
      </c>
    </row>
    <row r="71" spans="1:57" x14ac:dyDescent="0.35">
      <c r="A71" s="10" t="s">
        <v>106</v>
      </c>
      <c r="B71" s="11">
        <f t="shared" si="11"/>
        <v>2028</v>
      </c>
      <c r="C71" s="6">
        <f t="shared" si="12"/>
        <v>55.33770114942525</v>
      </c>
      <c r="D71" s="12">
        <f t="shared" ref="D71:D134" si="13">PERCENTILE($H71:$BE71, 0.1)</f>
        <v>36.42730890804593</v>
      </c>
      <c r="E71" s="12">
        <f t="shared" ref="E71:E134" si="14">PERCENTILE($H71:$BE71, 0.25)</f>
        <v>39.31015445402295</v>
      </c>
      <c r="F71" s="12">
        <f t="shared" ref="F71:F134" si="15">PERCENTILE($H71:$BE71, 0.75)</f>
        <v>79.498132183908027</v>
      </c>
      <c r="G71" s="12">
        <f t="shared" ref="G71:G134" si="16">PERCENTILE($H71:$BE71, 0.9)</f>
        <v>91.345560344827533</v>
      </c>
      <c r="H71" s="13">
        <v>74.1441522988505</v>
      </c>
      <c r="I71" s="13">
        <v>107.629755747126</v>
      </c>
      <c r="J71" s="13">
        <v>35.047887931034403</v>
      </c>
      <c r="K71" s="13">
        <v>88.7272413793103</v>
      </c>
      <c r="L71" s="13">
        <v>49.721005747126398</v>
      </c>
      <c r="M71" s="13">
        <v>87.5019252873563</v>
      </c>
      <c r="N71" s="13">
        <v>40.992385057471203</v>
      </c>
      <c r="O71" s="13">
        <v>103.76225574712601</v>
      </c>
      <c r="P71" s="13">
        <v>56.337816091953997</v>
      </c>
      <c r="Q71" s="13">
        <v>37.161982758620603</v>
      </c>
      <c r="R71" s="13">
        <v>38.724252873563202</v>
      </c>
      <c r="S71" s="13">
        <v>42.025632183908002</v>
      </c>
      <c r="T71" s="13">
        <v>41.986882183908001</v>
      </c>
      <c r="U71" s="13">
        <v>35.519899425287299</v>
      </c>
      <c r="V71" s="13">
        <v>56.992614942528697</v>
      </c>
      <c r="W71" s="13">
        <v>37.465646551724099</v>
      </c>
      <c r="X71" s="13">
        <v>50.1392959770114</v>
      </c>
      <c r="Y71" s="13">
        <v>123.786709770114</v>
      </c>
      <c r="Z71" s="13">
        <v>36.528132183907999</v>
      </c>
      <c r="AA71" s="13">
        <v>39.896264367816002</v>
      </c>
      <c r="AB71" s="13">
        <v>59.821896551724102</v>
      </c>
      <c r="AC71" s="13">
        <v>39.145129310344799</v>
      </c>
      <c r="AD71" s="13">
        <v>84.593735632183893</v>
      </c>
      <c r="AE71" s="13">
        <v>56.516810344827498</v>
      </c>
      <c r="AF71" s="13">
        <v>79.627485632183905</v>
      </c>
      <c r="AG71" s="13">
        <v>50.821048850574698</v>
      </c>
      <c r="AH71" s="13">
        <v>34.657097701149397</v>
      </c>
      <c r="AI71" s="13">
        <v>42.052270114942502</v>
      </c>
      <c r="AJ71" s="13">
        <v>75.607083333333307</v>
      </c>
      <c r="AK71" s="13">
        <v>41.127212643678099</v>
      </c>
      <c r="AL71" s="13">
        <v>64.872557471264301</v>
      </c>
      <c r="AM71" s="13">
        <v>42.784583333333302</v>
      </c>
      <c r="AN71" s="13">
        <v>34.3847126436781</v>
      </c>
      <c r="AO71" s="13">
        <v>37.346249999999998</v>
      </c>
      <c r="AP71" s="13">
        <v>76.706178160919507</v>
      </c>
      <c r="AQ71" s="13">
        <v>39.8052298850574</v>
      </c>
      <c r="AR71" s="13">
        <v>104.52087643678099</v>
      </c>
      <c r="AS71" s="13">
        <v>69.734123563218304</v>
      </c>
      <c r="AT71" s="13">
        <v>88.526508620689597</v>
      </c>
      <c r="AU71" s="13">
        <v>32.764655172413697</v>
      </c>
      <c r="AV71" s="13">
        <v>90.321537356321798</v>
      </c>
      <c r="AW71" s="13">
        <v>36.658778735632097</v>
      </c>
      <c r="AX71" s="13">
        <v>70.746609199999995</v>
      </c>
      <c r="AY71" s="13">
        <v>84.563764367816006</v>
      </c>
      <c r="AZ71" s="13">
        <v>88.584885057471197</v>
      </c>
      <c r="BA71" s="13">
        <v>37.4302298850574</v>
      </c>
      <c r="BB71" s="13">
        <v>79.110071839080405</v>
      </c>
      <c r="BC71" s="13">
        <v>57.359209770114902</v>
      </c>
      <c r="BD71" s="13">
        <v>100.561767241379</v>
      </c>
      <c r="BE71" s="13">
        <v>54.337586206896503</v>
      </c>
    </row>
    <row r="72" spans="1:57" x14ac:dyDescent="0.35">
      <c r="A72" s="10" t="s">
        <v>107</v>
      </c>
      <c r="B72" s="11">
        <f t="shared" si="11"/>
        <v>2028</v>
      </c>
      <c r="C72" s="6">
        <f t="shared" si="12"/>
        <v>48.270544353440854</v>
      </c>
      <c r="D72" s="12">
        <f t="shared" si="13"/>
        <v>33.634993279569834</v>
      </c>
      <c r="E72" s="12">
        <f t="shared" si="14"/>
        <v>35.810252016129027</v>
      </c>
      <c r="F72" s="12">
        <f t="shared" si="15"/>
        <v>62.259065860214974</v>
      </c>
      <c r="G72" s="12">
        <f t="shared" si="16"/>
        <v>72.433821236559098</v>
      </c>
      <c r="H72" s="13">
        <v>39.589690860215001</v>
      </c>
      <c r="I72" s="13">
        <v>87.600887096774102</v>
      </c>
      <c r="J72" s="13">
        <v>37.306801075268801</v>
      </c>
      <c r="K72" s="13">
        <v>66.606048387096706</v>
      </c>
      <c r="L72" s="13">
        <v>32.124206989247298</v>
      </c>
      <c r="M72" s="13">
        <v>63.845698924731103</v>
      </c>
      <c r="N72" s="13">
        <v>35.117473118279499</v>
      </c>
      <c r="O72" s="13">
        <v>60.854852150537603</v>
      </c>
      <c r="P72" s="13">
        <v>29.630282258064501</v>
      </c>
      <c r="Q72" s="13">
        <v>36.564448924731103</v>
      </c>
      <c r="R72" s="13">
        <v>34.703266129032201</v>
      </c>
      <c r="S72" s="13">
        <v>30.934180107526799</v>
      </c>
      <c r="T72" s="13">
        <v>46.860349462365498</v>
      </c>
      <c r="U72" s="13">
        <v>55.125510752688101</v>
      </c>
      <c r="V72" s="13">
        <v>146.23834677419299</v>
      </c>
      <c r="W72" s="13">
        <v>34.246088709677402</v>
      </c>
      <c r="X72" s="13">
        <v>33.788629032258001</v>
      </c>
      <c r="Y72" s="13">
        <v>73.719744623655899</v>
      </c>
      <c r="Z72" s="13">
        <v>35.149153225806401</v>
      </c>
      <c r="AA72" s="13">
        <v>69.982768820000004</v>
      </c>
      <c r="AB72" s="13">
        <v>52.155268817204202</v>
      </c>
      <c r="AC72" s="13">
        <v>54.223091397849402</v>
      </c>
      <c r="AD72" s="13">
        <v>67.799623655913905</v>
      </c>
      <c r="AE72" s="13">
        <v>40.164999999999999</v>
      </c>
      <c r="AF72" s="13">
        <v>55.770013440860197</v>
      </c>
      <c r="AG72" s="13">
        <v>60.848924731182699</v>
      </c>
      <c r="AH72" s="13">
        <v>63.926088709677401</v>
      </c>
      <c r="AI72" s="13">
        <v>62.727137096774101</v>
      </c>
      <c r="AJ72" s="13">
        <v>57.5726478494623</v>
      </c>
      <c r="AK72" s="13">
        <v>38.478669354838701</v>
      </c>
      <c r="AL72" s="13">
        <v>30.100241935483801</v>
      </c>
      <c r="AM72" s="13">
        <v>35.751612903225798</v>
      </c>
      <c r="AN72" s="13">
        <v>37.006720430107499</v>
      </c>
      <c r="AO72" s="13">
        <v>35.049086021505303</v>
      </c>
      <c r="AP72" s="13">
        <v>54.086612903225799</v>
      </c>
      <c r="AQ72" s="13">
        <v>72.290940860215002</v>
      </c>
      <c r="AR72" s="13">
        <v>53.617701612903197</v>
      </c>
      <c r="AS72" s="13">
        <v>34.760228494623597</v>
      </c>
      <c r="AT72" s="13">
        <v>47.329731180000003</v>
      </c>
      <c r="AU72" s="13">
        <v>54.290913978494601</v>
      </c>
      <c r="AV72" s="13">
        <v>116.39486559139699</v>
      </c>
      <c r="AW72" s="13">
        <v>36.682083333333303</v>
      </c>
      <c r="AX72" s="13">
        <v>35.986169354838701</v>
      </c>
      <c r="AY72" s="13">
        <v>49.211357526881699</v>
      </c>
      <c r="AZ72" s="13">
        <v>85.070967741935405</v>
      </c>
      <c r="BA72" s="13">
        <v>66.852043010752595</v>
      </c>
      <c r="BB72" s="13">
        <v>41.637056451612899</v>
      </c>
      <c r="BC72" s="13">
        <v>32.252271505376299</v>
      </c>
      <c r="BD72" s="13">
        <v>43.615994623655901</v>
      </c>
      <c r="BE72" s="13">
        <v>57.0307392473118</v>
      </c>
    </row>
    <row r="73" spans="1:57" x14ac:dyDescent="0.35">
      <c r="A73" s="10" t="s">
        <v>108</v>
      </c>
      <c r="B73" s="11">
        <f t="shared" si="11"/>
        <v>2028</v>
      </c>
      <c r="C73" s="6">
        <f t="shared" si="12"/>
        <v>36.659277777777746</v>
      </c>
      <c r="D73" s="12">
        <f t="shared" si="13"/>
        <v>29.57600138888883</v>
      </c>
      <c r="E73" s="12">
        <f t="shared" si="14"/>
        <v>32.303111111111072</v>
      </c>
      <c r="F73" s="12">
        <f t="shared" si="15"/>
        <v>41.473208333333275</v>
      </c>
      <c r="G73" s="12">
        <f t="shared" si="16"/>
        <v>46.722049999999982</v>
      </c>
      <c r="H73" s="13">
        <v>29.591680555555499</v>
      </c>
      <c r="I73" s="13">
        <v>33.679388888888802</v>
      </c>
      <c r="J73" s="13">
        <v>35.196722222222199</v>
      </c>
      <c r="K73" s="13">
        <v>31.0197638888888</v>
      </c>
      <c r="L73" s="13">
        <v>43.558041666666597</v>
      </c>
      <c r="M73" s="13">
        <v>33.4818472222222</v>
      </c>
      <c r="N73" s="13">
        <v>27.446402777777699</v>
      </c>
      <c r="O73" s="13">
        <v>61.899680555555499</v>
      </c>
      <c r="P73" s="13">
        <v>36.320722222222201</v>
      </c>
      <c r="Q73" s="13">
        <v>35.815069444444397</v>
      </c>
      <c r="R73" s="13">
        <v>36.126513888888802</v>
      </c>
      <c r="S73" s="13">
        <v>29.4348888888888</v>
      </c>
      <c r="T73" s="13">
        <v>37.462930555555502</v>
      </c>
      <c r="U73" s="13">
        <v>37.137208333333298</v>
      </c>
      <c r="V73" s="13">
        <v>43.5535</v>
      </c>
      <c r="W73" s="13">
        <v>34.680847222222198</v>
      </c>
      <c r="X73" s="13">
        <v>30.201597222222201</v>
      </c>
      <c r="Y73" s="13">
        <v>31.909111111111098</v>
      </c>
      <c r="Z73" s="13">
        <v>31.650930555555501</v>
      </c>
      <c r="AA73" s="13">
        <v>39.294458333333303</v>
      </c>
      <c r="AB73" s="13">
        <v>32.319736111111098</v>
      </c>
      <c r="AC73" s="13">
        <v>37.097194444444398</v>
      </c>
      <c r="AD73" s="13">
        <v>28.171138888888802</v>
      </c>
      <c r="AE73" s="13">
        <v>40.426708333333302</v>
      </c>
      <c r="AF73" s="13">
        <v>29.333819444444401</v>
      </c>
      <c r="AG73" s="13">
        <v>36.997833333333297</v>
      </c>
      <c r="AH73" s="13">
        <v>49.02675</v>
      </c>
      <c r="AI73" s="13">
        <v>46.465972222222199</v>
      </c>
      <c r="AJ73" s="13">
        <v>32.297569444444399</v>
      </c>
      <c r="AK73" s="13">
        <v>35.766152777777698</v>
      </c>
      <c r="AL73" s="13">
        <v>38.0842777777777</v>
      </c>
      <c r="AM73" s="13">
        <v>30.685375000000001</v>
      </c>
      <c r="AN73" s="13">
        <v>38.641222222222197</v>
      </c>
      <c r="AO73" s="13">
        <v>36.012694444444399</v>
      </c>
      <c r="AP73" s="13">
        <v>62.306513888888801</v>
      </c>
      <c r="AQ73" s="13">
        <v>35.546680555555497</v>
      </c>
      <c r="AR73" s="13">
        <v>41.8220416666666</v>
      </c>
      <c r="AS73" s="13">
        <v>45.248388888888798</v>
      </c>
      <c r="AT73" s="13">
        <v>40.225361111111098</v>
      </c>
      <c r="AU73" s="13">
        <v>39.524194444444397</v>
      </c>
      <c r="AV73" s="13">
        <v>54.147388888888798</v>
      </c>
      <c r="AW73" s="13">
        <v>29.231444444444399</v>
      </c>
      <c r="AX73" s="13">
        <v>34.91225</v>
      </c>
      <c r="AY73" s="13">
        <v>31.848777777777698</v>
      </c>
      <c r="AZ73" s="13">
        <v>40.167499999999997</v>
      </c>
      <c r="BA73" s="13">
        <v>44.011027777777699</v>
      </c>
      <c r="BB73" s="13">
        <v>56.436111111111103</v>
      </c>
      <c r="BC73" s="13">
        <v>42.9348888888888</v>
      </c>
      <c r="BD73" s="13">
        <v>41.999486111111104</v>
      </c>
      <c r="BE73" s="13">
        <v>38.584569444444398</v>
      </c>
    </row>
    <row r="74" spans="1:57" x14ac:dyDescent="0.35">
      <c r="A74" s="10" t="s">
        <v>109</v>
      </c>
      <c r="B74" s="11">
        <f t="shared" si="11"/>
        <v>2028</v>
      </c>
      <c r="C74" s="6">
        <f t="shared" si="12"/>
        <v>30.995107526881647</v>
      </c>
      <c r="D74" s="12">
        <f t="shared" si="13"/>
        <v>22.801345427591389</v>
      </c>
      <c r="E74" s="12">
        <f t="shared" si="14"/>
        <v>24.769640456290301</v>
      </c>
      <c r="F74" s="12">
        <f t="shared" si="15"/>
        <v>34.995561155913947</v>
      </c>
      <c r="G74" s="12">
        <f t="shared" si="16"/>
        <v>37.246958333333275</v>
      </c>
      <c r="H74" s="13">
        <v>30.1242338709677</v>
      </c>
      <c r="I74" s="13">
        <v>37.513172043010698</v>
      </c>
      <c r="J74" s="13">
        <v>24.209327956989199</v>
      </c>
      <c r="K74" s="13">
        <v>33.5416666666666</v>
      </c>
      <c r="L74" s="13">
        <v>35.376223118279498</v>
      </c>
      <c r="M74" s="13">
        <v>35.084435483870898</v>
      </c>
      <c r="N74" s="13">
        <v>23.1983602150537</v>
      </c>
      <c r="O74" s="13">
        <v>35.192244623655903</v>
      </c>
      <c r="P74" s="13">
        <v>30.467002688171998</v>
      </c>
      <c r="Q74" s="13">
        <v>39.166626344085998</v>
      </c>
      <c r="R74" s="13">
        <v>24.6771370967741</v>
      </c>
      <c r="S74" s="13">
        <v>22.718897849462302</v>
      </c>
      <c r="T74" s="13">
        <v>24.933965053763401</v>
      </c>
      <c r="U74" s="13">
        <v>32.962204301075197</v>
      </c>
      <c r="V74" s="13">
        <v>37.217379032258002</v>
      </c>
      <c r="W74" s="13">
        <v>31.7214112903225</v>
      </c>
      <c r="X74" s="13">
        <v>19.8069086021505</v>
      </c>
      <c r="Y74" s="13">
        <v>53.6875</v>
      </c>
      <c r="Z74" s="13">
        <v>22.486666666666601</v>
      </c>
      <c r="AA74" s="13">
        <v>24.1240456989247</v>
      </c>
      <c r="AB74" s="13">
        <v>22.759623655913899</v>
      </c>
      <c r="AC74" s="13">
        <v>31.523212365591299</v>
      </c>
      <c r="AD74" s="13">
        <v>39.184879032258003</v>
      </c>
      <c r="AE74" s="13">
        <v>33.289596774193498</v>
      </c>
      <c r="AF74" s="13">
        <v>34.555927419354802</v>
      </c>
      <c r="AG74" s="13">
        <v>28.388185483870899</v>
      </c>
      <c r="AH74" s="13">
        <v>35.807271505376299</v>
      </c>
      <c r="AI74" s="13">
        <v>35.670389784946202</v>
      </c>
      <c r="AJ74" s="13">
        <v>22.80598118</v>
      </c>
      <c r="AK74" s="13">
        <v>23.272204301075199</v>
      </c>
      <c r="AL74" s="13">
        <v>29.5371505376344</v>
      </c>
      <c r="AM74" s="13">
        <v>21.305241935483799</v>
      </c>
      <c r="AN74" s="13">
        <v>29.1009946236559</v>
      </c>
      <c r="AO74" s="13">
        <v>34.167580645161202</v>
      </c>
      <c r="AP74" s="13">
        <v>24.727526881720401</v>
      </c>
      <c r="AQ74" s="13">
        <v>32.873387096774103</v>
      </c>
      <c r="AR74" s="13">
        <v>28.070336021505302</v>
      </c>
      <c r="AS74" s="13">
        <v>31.869193549999999</v>
      </c>
      <c r="AT74" s="13">
        <v>26.681411290322501</v>
      </c>
      <c r="AU74" s="13">
        <v>33.903293010752598</v>
      </c>
      <c r="AV74" s="13">
        <v>38.354045698924701</v>
      </c>
      <c r="AW74" s="13">
        <v>24.89598118</v>
      </c>
      <c r="AX74" s="13">
        <v>25.2006451612903</v>
      </c>
      <c r="AY74" s="13">
        <v>33.472446236559101</v>
      </c>
      <c r="AZ74" s="13">
        <v>34.9669623655913</v>
      </c>
      <c r="BA74" s="13">
        <v>35.005094086021501</v>
      </c>
      <c r="BB74" s="13">
        <v>28.129018817204301</v>
      </c>
      <c r="BC74" s="13">
        <v>27.821841397849401</v>
      </c>
      <c r="BD74" s="13">
        <v>24.28776882</v>
      </c>
      <c r="BE74" s="13">
        <v>36.0288440860215</v>
      </c>
    </row>
    <row r="75" spans="1:57" x14ac:dyDescent="0.35">
      <c r="A75" s="10" t="s">
        <v>110</v>
      </c>
      <c r="B75" s="11">
        <f t="shared" si="11"/>
        <v>2028</v>
      </c>
      <c r="C75" s="6">
        <f t="shared" si="12"/>
        <v>31.47834027777775</v>
      </c>
      <c r="D75" s="12">
        <f t="shared" si="13"/>
        <v>27.019395833333309</v>
      </c>
      <c r="E75" s="12">
        <f t="shared" si="14"/>
        <v>28.354281249999925</v>
      </c>
      <c r="F75" s="12">
        <f t="shared" si="15"/>
        <v>37.1549097222222</v>
      </c>
      <c r="G75" s="12">
        <f t="shared" si="16"/>
        <v>42.542651388888814</v>
      </c>
      <c r="H75" s="13">
        <v>31.013166666666599</v>
      </c>
      <c r="I75" s="13">
        <v>35.754291666666603</v>
      </c>
      <c r="J75" s="13">
        <v>26.779847222222202</v>
      </c>
      <c r="K75" s="13">
        <v>31.4489861111111</v>
      </c>
      <c r="L75" s="13">
        <v>29.0681805555555</v>
      </c>
      <c r="M75" s="13">
        <v>36.113138888888798</v>
      </c>
      <c r="N75" s="13">
        <v>25.139249999999901</v>
      </c>
      <c r="O75" s="13">
        <v>35.459583333333299</v>
      </c>
      <c r="P75" s="13">
        <v>28.5894444444444</v>
      </c>
      <c r="Q75" s="13">
        <v>30.511888888888802</v>
      </c>
      <c r="R75" s="13">
        <v>26.680097222222201</v>
      </c>
      <c r="S75" s="13">
        <v>29.294875000000001</v>
      </c>
      <c r="T75" s="13">
        <v>27.023347222222199</v>
      </c>
      <c r="U75" s="13">
        <v>42.517777777777702</v>
      </c>
      <c r="V75" s="13">
        <v>27.8991111111111</v>
      </c>
      <c r="W75" s="13">
        <v>35.491624999999999</v>
      </c>
      <c r="X75" s="13">
        <v>39.249152777777702</v>
      </c>
      <c r="Y75" s="13">
        <v>33.330916666666603</v>
      </c>
      <c r="Z75" s="13">
        <v>41.5849027777777</v>
      </c>
      <c r="AA75" s="13">
        <v>26.983833333333301</v>
      </c>
      <c r="AB75" s="13">
        <v>33.014319444444403</v>
      </c>
      <c r="AC75" s="13">
        <v>34.1156111111111</v>
      </c>
      <c r="AD75" s="13">
        <v>42.766513888888802</v>
      </c>
      <c r="AE75" s="13">
        <v>31.5076944444444</v>
      </c>
      <c r="AF75" s="13">
        <v>31.389444444444401</v>
      </c>
      <c r="AG75" s="13">
        <v>28.4180833333333</v>
      </c>
      <c r="AH75" s="13">
        <v>37.39575</v>
      </c>
      <c r="AI75" s="13">
        <v>36.432388888888802</v>
      </c>
      <c r="AJ75" s="13">
        <v>50.118708333333302</v>
      </c>
      <c r="AK75" s="13">
        <v>27.911597222222198</v>
      </c>
      <c r="AL75" s="13">
        <v>30.420430555555502</v>
      </c>
      <c r="AM75" s="13">
        <v>29.282125000000001</v>
      </c>
      <c r="AN75" s="13">
        <v>40.198124999999997</v>
      </c>
      <c r="AO75" s="13">
        <v>38.960236111111101</v>
      </c>
      <c r="AP75" s="13">
        <v>27.8538055555555</v>
      </c>
      <c r="AQ75" s="13">
        <v>50.8390972222222</v>
      </c>
      <c r="AR75" s="13">
        <v>27.964694444444401</v>
      </c>
      <c r="AS75" s="13">
        <v>38.674513888888796</v>
      </c>
      <c r="AT75" s="13">
        <v>31.253361111111101</v>
      </c>
      <c r="AU75" s="13">
        <v>35.222722222222203</v>
      </c>
      <c r="AV75" s="13">
        <v>43.957888888888803</v>
      </c>
      <c r="AW75" s="13">
        <v>25.602319444444401</v>
      </c>
      <c r="AX75" s="13">
        <v>27.554944444444398</v>
      </c>
      <c r="AY75" s="13">
        <v>30.980972222222199</v>
      </c>
      <c r="AZ75" s="13">
        <v>34.559750000000001</v>
      </c>
      <c r="BA75" s="13">
        <v>42.042430555555498</v>
      </c>
      <c r="BB75" s="13">
        <v>27.801124999999999</v>
      </c>
      <c r="BC75" s="13">
        <v>31.571874999999999</v>
      </c>
      <c r="BD75" s="13">
        <v>28.3330138888888</v>
      </c>
      <c r="BE75" s="13">
        <v>44.216819444444397</v>
      </c>
    </row>
    <row r="76" spans="1:57" x14ac:dyDescent="0.35">
      <c r="A76" s="10" t="s">
        <v>111</v>
      </c>
      <c r="B76" s="11">
        <f t="shared" si="11"/>
        <v>2028</v>
      </c>
      <c r="C76" s="6">
        <f t="shared" si="12"/>
        <v>63.892560483870952</v>
      </c>
      <c r="D76" s="12">
        <f t="shared" si="13"/>
        <v>46.993943547000001</v>
      </c>
      <c r="E76" s="12">
        <f t="shared" si="14"/>
        <v>58.725974462365571</v>
      </c>
      <c r="F76" s="12">
        <f t="shared" si="15"/>
        <v>72.301925403225738</v>
      </c>
      <c r="G76" s="12">
        <f t="shared" si="16"/>
        <v>82.344677419354795</v>
      </c>
      <c r="H76" s="13">
        <v>60.647755376344001</v>
      </c>
      <c r="I76" s="13">
        <v>64.500120967741907</v>
      </c>
      <c r="J76" s="13">
        <v>68.807244620000006</v>
      </c>
      <c r="K76" s="13">
        <v>65.192553763440799</v>
      </c>
      <c r="L76" s="13">
        <v>64.248494623655901</v>
      </c>
      <c r="M76" s="13">
        <v>60.154260752688103</v>
      </c>
      <c r="N76" s="13">
        <v>61.347782258064498</v>
      </c>
      <c r="O76" s="13">
        <v>105.524448924731</v>
      </c>
      <c r="P76" s="13">
        <v>72.471142473118206</v>
      </c>
      <c r="Q76" s="13">
        <v>58.793172043010699</v>
      </c>
      <c r="R76" s="13">
        <v>41.959206989247299</v>
      </c>
      <c r="S76" s="13">
        <v>84.7906451612903</v>
      </c>
      <c r="T76" s="13">
        <v>46.2178629</v>
      </c>
      <c r="U76" s="13">
        <v>69.99767473</v>
      </c>
      <c r="V76" s="13">
        <v>75.557137100000006</v>
      </c>
      <c r="W76" s="13">
        <v>58.300483870967703</v>
      </c>
      <c r="X76" s="13">
        <v>67.800564516129</v>
      </c>
      <c r="Y76" s="13">
        <v>82.0729032258064</v>
      </c>
      <c r="Z76" s="13">
        <v>47.080174730000003</v>
      </c>
      <c r="AA76" s="13">
        <v>45.529059139784898</v>
      </c>
      <c r="AB76" s="13">
        <v>54.234086021505298</v>
      </c>
      <c r="AC76" s="13">
        <v>116.971330645161</v>
      </c>
      <c r="AD76" s="13">
        <v>54.074731182795603</v>
      </c>
      <c r="AE76" s="13">
        <v>54.928830645161199</v>
      </c>
      <c r="AF76" s="13">
        <v>58.989139784946197</v>
      </c>
      <c r="AG76" s="13">
        <v>65.441008064516097</v>
      </c>
      <c r="AH76" s="13">
        <v>59.998494623655901</v>
      </c>
      <c r="AI76" s="13">
        <v>79.494583333333296</v>
      </c>
      <c r="AJ76" s="13">
        <v>69.481518820000005</v>
      </c>
      <c r="AK76" s="13">
        <v>45.815389784946198</v>
      </c>
      <c r="AL76" s="13">
        <v>71.794274193548304</v>
      </c>
      <c r="AM76" s="13">
        <v>58.703575268817197</v>
      </c>
      <c r="AN76" s="13">
        <v>63.825819892473099</v>
      </c>
      <c r="AO76" s="13">
        <v>68.772419350000007</v>
      </c>
      <c r="AP76" s="13">
        <v>62.149663978494601</v>
      </c>
      <c r="AQ76" s="13">
        <v>59.226801075268803</v>
      </c>
      <c r="AR76" s="13">
        <v>58.813575268817203</v>
      </c>
      <c r="AS76" s="13">
        <v>72.4817069892473</v>
      </c>
      <c r="AT76" s="13">
        <v>77.252244623655898</v>
      </c>
      <c r="AU76" s="13">
        <v>63.959301075268797</v>
      </c>
      <c r="AV76" s="13">
        <v>110.801814516129</v>
      </c>
      <c r="AW76" s="13">
        <v>44.7558467741935</v>
      </c>
      <c r="AX76" s="13">
        <v>55.353373655913899</v>
      </c>
      <c r="AY76" s="13">
        <v>77.004758064516096</v>
      </c>
      <c r="AZ76" s="13">
        <v>77.801182795698907</v>
      </c>
      <c r="BA76" s="13">
        <v>63.753185483870901</v>
      </c>
      <c r="BB76" s="13">
        <v>66.318682795698905</v>
      </c>
      <c r="BC76" s="13">
        <v>60.2150537634408</v>
      </c>
      <c r="BD76" s="13">
        <v>52.143306451612901</v>
      </c>
      <c r="BE76" s="13">
        <v>98.959395161290303</v>
      </c>
    </row>
    <row r="77" spans="1:57" x14ac:dyDescent="0.35">
      <c r="A77" s="10" t="s">
        <v>112</v>
      </c>
      <c r="B77" s="11">
        <f t="shared" si="11"/>
        <v>2028</v>
      </c>
      <c r="C77" s="6">
        <f t="shared" si="12"/>
        <v>74.159334677419309</v>
      </c>
      <c r="D77" s="12">
        <f t="shared" si="13"/>
        <v>48.330131720430039</v>
      </c>
      <c r="E77" s="12">
        <f t="shared" si="14"/>
        <v>60.193128361209652</v>
      </c>
      <c r="F77" s="12">
        <f t="shared" si="15"/>
        <v>86.939526209677368</v>
      </c>
      <c r="G77" s="12">
        <f t="shared" si="16"/>
        <v>100.1543454301066</v>
      </c>
      <c r="H77" s="13">
        <v>102.937150537634</v>
      </c>
      <c r="I77" s="13">
        <v>85.877096774193504</v>
      </c>
      <c r="J77" s="13">
        <v>54.459059139784898</v>
      </c>
      <c r="K77" s="13">
        <v>92.276290322580607</v>
      </c>
      <c r="L77" s="13">
        <v>60.208844089999999</v>
      </c>
      <c r="M77" s="13">
        <v>68.899475809999998</v>
      </c>
      <c r="N77" s="13">
        <v>49.324959677419301</v>
      </c>
      <c r="O77" s="13">
        <v>98.236317204301002</v>
      </c>
      <c r="P77" s="13">
        <v>63.756182795698898</v>
      </c>
      <c r="Q77" s="13">
        <v>84.748870967741894</v>
      </c>
      <c r="R77" s="13">
        <v>45.712661290322501</v>
      </c>
      <c r="S77" s="13">
        <v>114.021733870967</v>
      </c>
      <c r="T77" s="13">
        <v>48.725698924731098</v>
      </c>
      <c r="U77" s="13">
        <v>60.461169354838702</v>
      </c>
      <c r="V77" s="13">
        <v>86.970940860214995</v>
      </c>
      <c r="W77" s="13">
        <v>59.581626344085997</v>
      </c>
      <c r="X77" s="13">
        <v>86.759838709677396</v>
      </c>
      <c r="Y77" s="13">
        <v>100.03637096774099</v>
      </c>
      <c r="Z77" s="13">
        <v>46.3029704301075</v>
      </c>
      <c r="AA77" s="13">
        <v>47.532809139784902</v>
      </c>
      <c r="AB77" s="13">
        <v>76.187728494623599</v>
      </c>
      <c r="AC77" s="13">
        <v>83.571424730000004</v>
      </c>
      <c r="AD77" s="13">
        <v>88.311935483870897</v>
      </c>
      <c r="AE77" s="13">
        <v>49.7727284946236</v>
      </c>
      <c r="AF77" s="13">
        <v>68.152956989247301</v>
      </c>
      <c r="AG77" s="13">
        <v>60.187889784946201</v>
      </c>
      <c r="AH77" s="13">
        <v>74.378360215053704</v>
      </c>
      <c r="AI77" s="13">
        <v>73.940309139784901</v>
      </c>
      <c r="AJ77" s="13">
        <v>102.85044354838701</v>
      </c>
      <c r="AK77" s="13">
        <v>48.418723118279502</v>
      </c>
      <c r="AL77" s="13">
        <v>46.193319892473099</v>
      </c>
      <c r="AM77" s="13">
        <v>103.607647849462</v>
      </c>
      <c r="AN77" s="13">
        <v>60.122526881720397</v>
      </c>
      <c r="AO77" s="13">
        <v>75.565967741935395</v>
      </c>
      <c r="AP77" s="13">
        <v>81.147069892473098</v>
      </c>
      <c r="AQ77" s="13">
        <v>63.121008064516097</v>
      </c>
      <c r="AR77" s="13">
        <v>89.313669354838694</v>
      </c>
      <c r="AS77" s="13">
        <v>63.521236559139702</v>
      </c>
      <c r="AT77" s="13">
        <v>83.595887096774106</v>
      </c>
      <c r="AU77" s="13">
        <v>79.090188172043</v>
      </c>
      <c r="AV77" s="13">
        <v>101.216115591397</v>
      </c>
      <c r="AW77" s="13">
        <v>45.210147849462302</v>
      </c>
      <c r="AX77" s="13">
        <v>83.216854838709594</v>
      </c>
      <c r="AY77" s="13">
        <v>65.171397849462295</v>
      </c>
      <c r="AZ77" s="13">
        <v>69.800443549999997</v>
      </c>
      <c r="BA77" s="13">
        <v>91.4016666666666</v>
      </c>
      <c r="BB77" s="13">
        <v>86.845282258064501</v>
      </c>
      <c r="BC77" s="13">
        <v>64.822741935483805</v>
      </c>
      <c r="BD77" s="13">
        <v>65.9875537634408</v>
      </c>
      <c r="BE77" s="13">
        <v>88.370833333333294</v>
      </c>
    </row>
    <row r="78" spans="1:57" x14ac:dyDescent="0.35">
      <c r="A78" s="10" t="s">
        <v>113</v>
      </c>
      <c r="B78" s="11">
        <f t="shared" si="11"/>
        <v>2028</v>
      </c>
      <c r="C78" s="6">
        <f t="shared" si="12"/>
        <v>49.534381944444405</v>
      </c>
      <c r="D78" s="12">
        <f t="shared" si="13"/>
        <v>31.857526388888839</v>
      </c>
      <c r="E78" s="12">
        <f t="shared" si="14"/>
        <v>40.075913194444425</v>
      </c>
      <c r="F78" s="12">
        <f t="shared" si="15"/>
        <v>56.304059027777754</v>
      </c>
      <c r="G78" s="12">
        <f t="shared" si="16"/>
        <v>70.424293055555523</v>
      </c>
      <c r="H78" s="13">
        <v>49.158152777777701</v>
      </c>
      <c r="I78" s="13">
        <v>58.167013888888803</v>
      </c>
      <c r="J78" s="13">
        <v>39.194694444444401</v>
      </c>
      <c r="K78" s="13">
        <v>51.3246527777777</v>
      </c>
      <c r="L78" s="13">
        <v>31.897319444444399</v>
      </c>
      <c r="M78" s="13">
        <v>47.821666666666601</v>
      </c>
      <c r="N78" s="13">
        <v>37.128222222222199</v>
      </c>
      <c r="O78" s="13">
        <v>47.389222222222202</v>
      </c>
      <c r="P78" s="13">
        <v>27.198</v>
      </c>
      <c r="Q78" s="13">
        <v>46.659430555555502</v>
      </c>
      <c r="R78" s="13">
        <v>42.642749999999999</v>
      </c>
      <c r="S78" s="13">
        <v>48.789680555555499</v>
      </c>
      <c r="T78" s="13">
        <v>39.741347222222203</v>
      </c>
      <c r="U78" s="13">
        <v>54.238027777777702</v>
      </c>
      <c r="V78" s="13">
        <v>81.4250277777777</v>
      </c>
      <c r="W78" s="13">
        <v>82.823777777777707</v>
      </c>
      <c r="X78" s="13">
        <v>51.285361111111101</v>
      </c>
      <c r="Y78" s="13">
        <v>64.715486111111105</v>
      </c>
      <c r="Z78" s="13">
        <v>38.700666666666599</v>
      </c>
      <c r="AA78" s="13">
        <v>43.269319444444399</v>
      </c>
      <c r="AB78" s="13">
        <v>55.314374999999998</v>
      </c>
      <c r="AC78" s="13">
        <v>47.520763888888801</v>
      </c>
      <c r="AD78" s="13">
        <v>48.575263888888799</v>
      </c>
      <c r="AE78" s="13">
        <v>29.936027777777699</v>
      </c>
      <c r="AF78" s="13">
        <v>58.139194444444399</v>
      </c>
      <c r="AG78" s="13">
        <v>63.8752361111111</v>
      </c>
      <c r="AH78" s="13">
        <v>52.960791666666601</v>
      </c>
      <c r="AI78" s="13">
        <v>48.8881805555555</v>
      </c>
      <c r="AJ78" s="13">
        <v>73.386652777777698</v>
      </c>
      <c r="AK78" s="13">
        <v>37.703416666666598</v>
      </c>
      <c r="AL78" s="13">
        <v>29.776305555555499</v>
      </c>
      <c r="AM78" s="13">
        <v>54.030402777777702</v>
      </c>
      <c r="AN78" s="13">
        <v>38.70825</v>
      </c>
      <c r="AO78" s="13">
        <v>41.079611111111099</v>
      </c>
      <c r="AP78" s="13">
        <v>51.001750000000001</v>
      </c>
      <c r="AQ78" s="13">
        <v>53.934013888888799</v>
      </c>
      <c r="AR78" s="13">
        <v>71.881930555555499</v>
      </c>
      <c r="AS78" s="13">
        <v>31.499388888888799</v>
      </c>
      <c r="AT78" s="13">
        <v>70.262333333333302</v>
      </c>
      <c r="AU78" s="13">
        <v>49.910611111111102</v>
      </c>
      <c r="AV78" s="13">
        <v>113.73974999999901</v>
      </c>
      <c r="AW78" s="13">
        <v>36.120638888888799</v>
      </c>
      <c r="AX78" s="13">
        <v>47.111319444444398</v>
      </c>
      <c r="AY78" s="13">
        <v>55.831027777777699</v>
      </c>
      <c r="AZ78" s="13">
        <v>57.546152777777699</v>
      </c>
      <c r="BA78" s="13">
        <v>51.801986111111098</v>
      </c>
      <c r="BB78" s="13">
        <v>56.461736111111101</v>
      </c>
      <c r="BC78" s="13">
        <v>30.497763888888802</v>
      </c>
      <c r="BD78" s="13">
        <v>58.578125</v>
      </c>
      <c r="BE78" s="13">
        <v>53.300541666666597</v>
      </c>
    </row>
    <row r="79" spans="1:57" x14ac:dyDescent="0.35">
      <c r="A79" s="10" t="s">
        <v>114</v>
      </c>
      <c r="B79" s="11">
        <f t="shared" si="11"/>
        <v>2028</v>
      </c>
      <c r="C79" s="6">
        <f t="shared" si="12"/>
        <v>47.955356182795647</v>
      </c>
      <c r="D79" s="12">
        <f t="shared" si="13"/>
        <v>33.17517069892471</v>
      </c>
      <c r="E79" s="12">
        <f t="shared" si="14"/>
        <v>39.089371639784872</v>
      </c>
      <c r="F79" s="12">
        <f t="shared" si="15"/>
        <v>55.874637096774151</v>
      </c>
      <c r="G79" s="12">
        <f t="shared" si="16"/>
        <v>73.17121370967736</v>
      </c>
      <c r="H79" s="13">
        <v>76.224112899999994</v>
      </c>
      <c r="I79" s="13">
        <v>44.919677419354798</v>
      </c>
      <c r="J79" s="13">
        <v>41.994126344085998</v>
      </c>
      <c r="K79" s="13">
        <v>41.303965053763399</v>
      </c>
      <c r="L79" s="13">
        <v>40.874502688172001</v>
      </c>
      <c r="M79" s="13">
        <v>33.255107526881702</v>
      </c>
      <c r="N79" s="13">
        <v>51.176854838709602</v>
      </c>
      <c r="O79" s="13">
        <v>32.455739247311797</v>
      </c>
      <c r="P79" s="13">
        <v>34.308763440860197</v>
      </c>
      <c r="Q79" s="13">
        <v>85.915551075268795</v>
      </c>
      <c r="R79" s="13">
        <v>47.687956989247297</v>
      </c>
      <c r="S79" s="13">
        <v>48.9538844086021</v>
      </c>
      <c r="T79" s="13">
        <v>60.0624865591397</v>
      </c>
      <c r="U79" s="13">
        <v>50.270376344086003</v>
      </c>
      <c r="V79" s="13">
        <v>69.103427419354801</v>
      </c>
      <c r="W79" s="13">
        <v>65.773293010000003</v>
      </c>
      <c r="X79" s="13">
        <v>54.354086021505303</v>
      </c>
      <c r="Y79" s="13">
        <v>55.128225806451603</v>
      </c>
      <c r="Z79" s="13">
        <v>59.606317204301</v>
      </c>
      <c r="AA79" s="13">
        <v>40.770000000000003</v>
      </c>
      <c r="AB79" s="13">
        <v>63.076693548386999</v>
      </c>
      <c r="AC79" s="13">
        <v>87.910215053763395</v>
      </c>
      <c r="AD79" s="13">
        <v>35.7042607526881</v>
      </c>
      <c r="AE79" s="13">
        <v>46.043602150537602</v>
      </c>
      <c r="AF79" s="13">
        <v>32.0903091397849</v>
      </c>
      <c r="AG79" s="13">
        <v>72.964973118279502</v>
      </c>
      <c r="AH79" s="13">
        <v>45.7299193548387</v>
      </c>
      <c r="AI79" s="13">
        <v>52.887137096774097</v>
      </c>
      <c r="AJ79" s="13">
        <v>50.765443550000001</v>
      </c>
      <c r="AK79" s="13">
        <v>45.525134408602099</v>
      </c>
      <c r="AL79" s="13">
        <v>36.294368279569802</v>
      </c>
      <c r="AM79" s="13">
        <v>51.604301075268801</v>
      </c>
      <c r="AN79" s="13">
        <v>75.027379032257997</v>
      </c>
      <c r="AO79" s="13">
        <v>55.116693550000001</v>
      </c>
      <c r="AP79" s="13">
        <v>34.537970430107499</v>
      </c>
      <c r="AQ79" s="13">
        <v>52.207204301075201</v>
      </c>
      <c r="AR79" s="13">
        <v>39.259502688171999</v>
      </c>
      <c r="AS79" s="13">
        <v>41.813037629999997</v>
      </c>
      <c r="AT79" s="13">
        <v>39.032661290322501</v>
      </c>
      <c r="AU79" s="13">
        <v>53.754596774193502</v>
      </c>
      <c r="AV79" s="13">
        <v>76.274005376343993</v>
      </c>
      <c r="AW79" s="13">
        <v>45.695564516128997</v>
      </c>
      <c r="AX79" s="13">
        <v>30.459677419354801</v>
      </c>
      <c r="AY79" s="13">
        <v>30.763736559139701</v>
      </c>
      <c r="AZ79" s="13">
        <v>48.222755376343997</v>
      </c>
      <c r="BA79" s="13">
        <v>68.247217741935401</v>
      </c>
      <c r="BB79" s="13">
        <v>34.472056449999997</v>
      </c>
      <c r="BC79" s="13">
        <v>35.440913978494599</v>
      </c>
      <c r="BD79" s="13">
        <v>30.531451612903201</v>
      </c>
      <c r="BE79" s="13">
        <v>56.123440860214998</v>
      </c>
    </row>
    <row r="80" spans="1:57" x14ac:dyDescent="0.35">
      <c r="A80" s="10" t="s">
        <v>115</v>
      </c>
      <c r="B80" s="11">
        <f t="shared" si="11"/>
        <v>2028</v>
      </c>
      <c r="C80" s="6">
        <f t="shared" si="12"/>
        <v>44.672354166666594</v>
      </c>
      <c r="D80" s="12">
        <f t="shared" si="13"/>
        <v>29.93103749999997</v>
      </c>
      <c r="E80" s="12">
        <f t="shared" si="14"/>
        <v>36.764663194444402</v>
      </c>
      <c r="F80" s="12">
        <f t="shared" si="15"/>
        <v>57.157201388888851</v>
      </c>
      <c r="G80" s="12">
        <f t="shared" si="16"/>
        <v>78.481879166666587</v>
      </c>
      <c r="H80" s="13">
        <v>53.435222222222201</v>
      </c>
      <c r="I80" s="13">
        <v>83.167361110000002</v>
      </c>
      <c r="J80" s="13">
        <v>29.080583333333301</v>
      </c>
      <c r="K80" s="13">
        <v>60.846347222222199</v>
      </c>
      <c r="L80" s="13">
        <v>30.131527777777698</v>
      </c>
      <c r="M80" s="13">
        <v>63.9245555555555</v>
      </c>
      <c r="N80" s="13">
        <v>29.4675277777777</v>
      </c>
      <c r="O80" s="13">
        <v>72.832750000000004</v>
      </c>
      <c r="P80" s="13">
        <v>29.875499999999999</v>
      </c>
      <c r="Q80" s="13">
        <v>42.490625000000001</v>
      </c>
      <c r="R80" s="13">
        <v>39.700708333333303</v>
      </c>
      <c r="S80" s="13">
        <v>50.304555555555503</v>
      </c>
      <c r="T80" s="13">
        <v>30.445444444444401</v>
      </c>
      <c r="U80" s="13">
        <v>37.3424027777777</v>
      </c>
      <c r="V80" s="13">
        <v>57.955263888888801</v>
      </c>
      <c r="W80" s="13">
        <v>42.7206388888888</v>
      </c>
      <c r="X80" s="13">
        <v>59.598972222222201</v>
      </c>
      <c r="Y80" s="13">
        <v>54.449430555555502</v>
      </c>
      <c r="Z80" s="13">
        <v>36.572083333333303</v>
      </c>
      <c r="AA80" s="13">
        <v>31.9743888888888</v>
      </c>
      <c r="AB80" s="13">
        <v>56.604847222222197</v>
      </c>
      <c r="AC80" s="13">
        <v>78.465402777777697</v>
      </c>
      <c r="AD80" s="13">
        <v>78.630166666666597</v>
      </c>
      <c r="AE80" s="13">
        <v>28.22925</v>
      </c>
      <c r="AF80" s="13">
        <v>57.341319444444402</v>
      </c>
      <c r="AG80" s="13">
        <v>56.277027777777697</v>
      </c>
      <c r="AH80" s="13">
        <v>41.845305555555498</v>
      </c>
      <c r="AI80" s="13">
        <v>39.680069444444399</v>
      </c>
      <c r="AJ80" s="13">
        <v>66.424152777777707</v>
      </c>
      <c r="AK80" s="13">
        <v>32.514222222222202</v>
      </c>
      <c r="AL80" s="13">
        <v>30.314999999999898</v>
      </c>
      <c r="AM80" s="13">
        <v>44.537680555555497</v>
      </c>
      <c r="AN80" s="13">
        <v>45.454402777777702</v>
      </c>
      <c r="AO80" s="13">
        <v>94.686833333333297</v>
      </c>
      <c r="AP80" s="13">
        <v>46.257347222222201</v>
      </c>
      <c r="AQ80" s="13">
        <v>37.816555555555503</v>
      </c>
      <c r="AR80" s="13">
        <v>47.927666666666603</v>
      </c>
      <c r="AS80" s="13">
        <v>29.937208333333299</v>
      </c>
      <c r="AT80" s="13">
        <v>41.807986111111099</v>
      </c>
      <c r="AU80" s="13">
        <v>37.781458333333298</v>
      </c>
      <c r="AV80" s="13">
        <v>90.338638889999999</v>
      </c>
      <c r="AW80" s="13">
        <v>35.604305555555499</v>
      </c>
      <c r="AX80" s="13">
        <v>51.447736111111098</v>
      </c>
      <c r="AY80" s="13">
        <v>52.481555555555502</v>
      </c>
      <c r="AZ80" s="13">
        <v>82.4862638888888</v>
      </c>
      <c r="BA80" s="13">
        <v>40.6314722222222</v>
      </c>
      <c r="BB80" s="13">
        <v>42.570027777777703</v>
      </c>
      <c r="BC80" s="13">
        <v>28.9937638888888</v>
      </c>
      <c r="BD80" s="13">
        <v>50.375666666666604</v>
      </c>
      <c r="BE80" s="13">
        <v>44.807027777777698</v>
      </c>
    </row>
    <row r="81" spans="1:57" x14ac:dyDescent="0.35">
      <c r="A81" s="10" t="s">
        <v>116</v>
      </c>
      <c r="B81" s="11">
        <f t="shared" si="11"/>
        <v>2028</v>
      </c>
      <c r="C81" s="6">
        <f t="shared" si="12"/>
        <v>76.905181455000005</v>
      </c>
      <c r="D81" s="12">
        <f t="shared" si="13"/>
        <v>51.88678091397842</v>
      </c>
      <c r="E81" s="12">
        <f t="shared" si="14"/>
        <v>56.114122983870899</v>
      </c>
      <c r="F81" s="12">
        <f t="shared" si="15"/>
        <v>88.392395833333296</v>
      </c>
      <c r="G81" s="12">
        <f t="shared" si="16"/>
        <v>95.452775537634352</v>
      </c>
      <c r="H81" s="13">
        <v>81.657715053763397</v>
      </c>
      <c r="I81" s="13">
        <v>99.139086021505307</v>
      </c>
      <c r="J81" s="13">
        <v>49.111357526881697</v>
      </c>
      <c r="K81" s="13">
        <v>84.747526881720404</v>
      </c>
      <c r="L81" s="13">
        <v>86.413306449999993</v>
      </c>
      <c r="M81" s="13">
        <v>87.221438172042994</v>
      </c>
      <c r="N81" s="13">
        <v>53.942392473118197</v>
      </c>
      <c r="O81" s="13">
        <v>92.296827956989205</v>
      </c>
      <c r="P81" s="13">
        <v>92.511263440860205</v>
      </c>
      <c r="Q81" s="13">
        <v>79.501088709677404</v>
      </c>
      <c r="R81" s="13">
        <v>53.450053763440799</v>
      </c>
      <c r="S81" s="13">
        <v>70.246344086021494</v>
      </c>
      <c r="T81" s="13">
        <v>60.447405910000001</v>
      </c>
      <c r="U81" s="13">
        <v>42.9345698924731</v>
      </c>
      <c r="V81" s="13">
        <v>54.136276881720399</v>
      </c>
      <c r="W81" s="13">
        <v>69.272446236559105</v>
      </c>
      <c r="X81" s="13">
        <v>93.126438172042995</v>
      </c>
      <c r="Y81" s="13">
        <v>87.074032258064506</v>
      </c>
      <c r="Z81" s="13">
        <v>52.674354838709597</v>
      </c>
      <c r="AA81" s="13">
        <v>55.789448924731097</v>
      </c>
      <c r="AB81" s="13">
        <v>75.545739247311801</v>
      </c>
      <c r="AC81" s="13">
        <v>129.15985215053701</v>
      </c>
      <c r="AD81" s="13">
        <v>77.032594090000003</v>
      </c>
      <c r="AE81" s="13">
        <v>81.277540322580606</v>
      </c>
      <c r="AF81" s="13">
        <v>75.3185887096774</v>
      </c>
      <c r="AG81" s="13">
        <v>64.844650537634394</v>
      </c>
      <c r="AH81" s="13">
        <v>45.615927419354797</v>
      </c>
      <c r="AI81" s="13">
        <v>52.195161290322503</v>
      </c>
      <c r="AJ81" s="13">
        <v>105.784932795698</v>
      </c>
      <c r="AK81" s="13">
        <v>52.885174731182701</v>
      </c>
      <c r="AL81" s="13">
        <v>76.769368279569804</v>
      </c>
      <c r="AM81" s="13">
        <v>92.713938172043001</v>
      </c>
      <c r="AN81" s="13">
        <v>84.645336021505301</v>
      </c>
      <c r="AO81" s="13">
        <v>69.921384408602094</v>
      </c>
      <c r="AP81" s="13">
        <v>75.551357526881702</v>
      </c>
      <c r="AQ81" s="13">
        <v>43.7310618279569</v>
      </c>
      <c r="AR81" s="13">
        <v>88.782715053763397</v>
      </c>
      <c r="AS81" s="13">
        <v>105.636155913978</v>
      </c>
      <c r="AT81" s="13">
        <v>91.917553763440793</v>
      </c>
      <c r="AU81" s="13">
        <v>43.261975806451602</v>
      </c>
      <c r="AV81" s="13">
        <v>80.949784946236505</v>
      </c>
      <c r="AW81" s="13">
        <v>52.442486559139702</v>
      </c>
      <c r="AX81" s="13">
        <v>76.777768820000006</v>
      </c>
      <c r="AY81" s="13">
        <v>86.030201612903198</v>
      </c>
      <c r="AZ81" s="13">
        <v>82.224193549999995</v>
      </c>
      <c r="BA81" s="13">
        <v>59.358212369999997</v>
      </c>
      <c r="BB81" s="13">
        <v>95.0431854838709</v>
      </c>
      <c r="BC81" s="13">
        <v>90.274569892473096</v>
      </c>
      <c r="BD81" s="13">
        <v>103.834301075268</v>
      </c>
      <c r="BE81" s="13">
        <v>57.088145161290299</v>
      </c>
    </row>
    <row r="82" spans="1:57" x14ac:dyDescent="0.35">
      <c r="A82" s="10" t="s">
        <v>117</v>
      </c>
      <c r="B82" s="11">
        <f t="shared" si="11"/>
        <v>2029</v>
      </c>
      <c r="C82" s="6">
        <f t="shared" si="12"/>
        <v>68.055584678817198</v>
      </c>
      <c r="D82" s="12">
        <f t="shared" si="13"/>
        <v>57.299391129032202</v>
      </c>
      <c r="E82" s="12">
        <f t="shared" si="14"/>
        <v>62.33237230973117</v>
      </c>
      <c r="F82" s="12">
        <f t="shared" si="15"/>
        <v>83.487731854838643</v>
      </c>
      <c r="G82" s="12">
        <f t="shared" si="16"/>
        <v>91.293588709645135</v>
      </c>
      <c r="H82" s="13">
        <v>73.441034946236499</v>
      </c>
      <c r="I82" s="13">
        <v>59.899865591397798</v>
      </c>
      <c r="J82" s="13">
        <v>61.366505376344001</v>
      </c>
      <c r="K82" s="13">
        <v>69.424166666666594</v>
      </c>
      <c r="L82" s="13">
        <v>89.878266129032198</v>
      </c>
      <c r="M82" s="13">
        <v>79.762473118279502</v>
      </c>
      <c r="N82" s="13">
        <v>67.114368279569803</v>
      </c>
      <c r="O82" s="13">
        <v>65.964448924731101</v>
      </c>
      <c r="P82" s="13">
        <v>57.246854838709602</v>
      </c>
      <c r="Q82" s="13">
        <v>92.172661289999994</v>
      </c>
      <c r="R82" s="13">
        <v>68.724018819999998</v>
      </c>
      <c r="S82" s="13">
        <v>96.132607526881699</v>
      </c>
      <c r="T82" s="13">
        <v>90.636451612903201</v>
      </c>
      <c r="U82" s="13">
        <v>57.305228494623599</v>
      </c>
      <c r="V82" s="13">
        <v>63.8202419354838</v>
      </c>
      <c r="W82" s="13">
        <v>75.639959677419299</v>
      </c>
      <c r="X82" s="13">
        <v>84.495954301075201</v>
      </c>
      <c r="Y82" s="13">
        <v>62.176088709677401</v>
      </c>
      <c r="Z82" s="13">
        <v>68.855564516128993</v>
      </c>
      <c r="AA82" s="13">
        <v>57.3067741935483</v>
      </c>
      <c r="AB82" s="13">
        <v>59.620577956989202</v>
      </c>
      <c r="AC82" s="13">
        <v>80.463064516128995</v>
      </c>
      <c r="AD82" s="13">
        <v>134.93008064516101</v>
      </c>
      <c r="AE82" s="13">
        <v>66.216881720430095</v>
      </c>
      <c r="AF82" s="13">
        <v>65.528897849462297</v>
      </c>
      <c r="AG82" s="13">
        <v>90.298145161290293</v>
      </c>
      <c r="AH82" s="13">
        <v>52.482163978494597</v>
      </c>
      <c r="AI82" s="13">
        <v>88.320416666666603</v>
      </c>
      <c r="AJ82" s="13">
        <v>73.093763440860201</v>
      </c>
      <c r="AK82" s="13">
        <v>65.043884408602096</v>
      </c>
      <c r="AL82" s="13">
        <v>87.430698924731104</v>
      </c>
      <c r="AM82" s="13">
        <v>87.108118279999999</v>
      </c>
      <c r="AN82" s="13">
        <v>62.602795698924702</v>
      </c>
      <c r="AO82" s="13">
        <v>64.991680107526804</v>
      </c>
      <c r="AP82" s="13">
        <v>60.162661290322497</v>
      </c>
      <c r="AQ82" s="13">
        <v>99.645981180000007</v>
      </c>
      <c r="AR82" s="13">
        <v>73.218131720430094</v>
      </c>
      <c r="AS82" s="13">
        <v>62.242231179999997</v>
      </c>
      <c r="AT82" s="13">
        <v>62.750685483870903</v>
      </c>
      <c r="AU82" s="13">
        <v>91.195913978494602</v>
      </c>
      <c r="AV82" s="13">
        <v>69.528951612903199</v>
      </c>
      <c r="AW82" s="13">
        <v>63.3328225806451</v>
      </c>
      <c r="AX82" s="13">
        <v>51.897499999999901</v>
      </c>
      <c r="AY82" s="13">
        <v>64.853830650000006</v>
      </c>
      <c r="AZ82" s="13">
        <v>76.8643279569892</v>
      </c>
      <c r="BA82" s="13">
        <v>67.387150537634398</v>
      </c>
      <c r="BB82" s="13">
        <v>55.631276881720403</v>
      </c>
      <c r="BC82" s="13">
        <v>56.855577956989201</v>
      </c>
      <c r="BD82" s="13">
        <v>72.1493951612903</v>
      </c>
      <c r="BE82" s="13">
        <v>95.229852150537596</v>
      </c>
    </row>
    <row r="83" spans="1:57" x14ac:dyDescent="0.35">
      <c r="A83" s="10" t="s">
        <v>118</v>
      </c>
      <c r="B83" s="11">
        <f t="shared" si="11"/>
        <v>2029</v>
      </c>
      <c r="C83" s="6">
        <f t="shared" si="12"/>
        <v>61.903749999999945</v>
      </c>
      <c r="D83" s="12">
        <f t="shared" si="13"/>
        <v>38.84348958333333</v>
      </c>
      <c r="E83" s="12">
        <f t="shared" si="14"/>
        <v>41.791737351190449</v>
      </c>
      <c r="F83" s="12">
        <f t="shared" si="15"/>
        <v>84.86066220238088</v>
      </c>
      <c r="G83" s="12">
        <f t="shared" si="16"/>
        <v>108.7946056547611</v>
      </c>
      <c r="H83" s="13">
        <v>61.292648809523797</v>
      </c>
      <c r="I83" s="13">
        <v>101.89093750000001</v>
      </c>
      <c r="J83" s="13">
        <v>67.618958333333296</v>
      </c>
      <c r="K83" s="13">
        <v>109.539583333333</v>
      </c>
      <c r="L83" s="13">
        <v>53.452752976190403</v>
      </c>
      <c r="M83" s="13">
        <v>67.509717261904697</v>
      </c>
      <c r="N83" s="13">
        <v>54.218824404761897</v>
      </c>
      <c r="O83" s="13">
        <v>96.658229166666601</v>
      </c>
      <c r="P83" s="13">
        <v>38.562708333333298</v>
      </c>
      <c r="Q83" s="13">
        <v>70.774940476190395</v>
      </c>
      <c r="R83" s="13">
        <v>171.612633928571</v>
      </c>
      <c r="S83" s="13">
        <v>70.243601190476099</v>
      </c>
      <c r="T83" s="13">
        <v>37.813898809523799</v>
      </c>
      <c r="U83" s="13">
        <v>39.000535714285697</v>
      </c>
      <c r="V83" s="13">
        <v>121.03150297619</v>
      </c>
      <c r="W83" s="13">
        <v>41.062172619047601</v>
      </c>
      <c r="X83" s="13">
        <v>58.932217261904697</v>
      </c>
      <c r="Y83" s="13">
        <v>66.826324400000004</v>
      </c>
      <c r="Z83" s="13">
        <v>129.496681547619</v>
      </c>
      <c r="AA83" s="13">
        <v>50.652559523809501</v>
      </c>
      <c r="AB83" s="13">
        <v>101.978050595238</v>
      </c>
      <c r="AC83" s="13">
        <v>60.791592261904697</v>
      </c>
      <c r="AD83" s="13">
        <v>38.892380952380897</v>
      </c>
      <c r="AE83" s="13">
        <v>50.689226189999999</v>
      </c>
      <c r="AF83" s="13">
        <v>80.012916666666598</v>
      </c>
      <c r="AG83" s="13">
        <v>62.299821428571398</v>
      </c>
      <c r="AH83" s="13">
        <v>37.522574404761897</v>
      </c>
      <c r="AI83" s="13">
        <v>40.239151785714199</v>
      </c>
      <c r="AJ83" s="13">
        <v>108.71183035714201</v>
      </c>
      <c r="AK83" s="13">
        <v>54.817916666666598</v>
      </c>
      <c r="AL83" s="13">
        <v>88.371785709999997</v>
      </c>
      <c r="AM83" s="13">
        <v>39.786592261904701</v>
      </c>
      <c r="AN83" s="13">
        <v>107.088839285714</v>
      </c>
      <c r="AO83" s="13">
        <v>51.129122023809501</v>
      </c>
      <c r="AP83" s="13">
        <v>66.246711309523803</v>
      </c>
      <c r="AQ83" s="13">
        <v>65.570252976190403</v>
      </c>
      <c r="AR83" s="13">
        <v>102.00953869047601</v>
      </c>
      <c r="AS83" s="13">
        <v>77.494583333333296</v>
      </c>
      <c r="AT83" s="13">
        <v>38.201696428571402</v>
      </c>
      <c r="AU83" s="13">
        <v>64.337916666666601</v>
      </c>
      <c r="AV83" s="13">
        <v>42.641458333333297</v>
      </c>
      <c r="AW83" s="13">
        <v>48.522886904761897</v>
      </c>
      <c r="AX83" s="13">
        <v>115.14541666666599</v>
      </c>
      <c r="AY83" s="13">
        <v>40.9021279761904</v>
      </c>
      <c r="AZ83" s="13">
        <v>86.476577380952307</v>
      </c>
      <c r="BA83" s="13">
        <v>64.9270833333333</v>
      </c>
      <c r="BB83" s="13">
        <v>61.507678571428499</v>
      </c>
      <c r="BC83" s="13">
        <v>41.508497023809497</v>
      </c>
      <c r="BD83" s="13">
        <v>38.8746875</v>
      </c>
      <c r="BE83" s="13">
        <v>34.802142857142798</v>
      </c>
    </row>
    <row r="84" spans="1:57" x14ac:dyDescent="0.35">
      <c r="A84" s="10" t="s">
        <v>119</v>
      </c>
      <c r="B84" s="11">
        <f t="shared" si="11"/>
        <v>2029</v>
      </c>
      <c r="C84" s="6">
        <f t="shared" si="12"/>
        <v>57.22027553763435</v>
      </c>
      <c r="D84" s="12">
        <f t="shared" si="13"/>
        <v>32.312935483870888</v>
      </c>
      <c r="E84" s="12">
        <f t="shared" si="14"/>
        <v>38.718692876344022</v>
      </c>
      <c r="F84" s="12">
        <f t="shared" si="15"/>
        <v>64.386139112903194</v>
      </c>
      <c r="G84" s="12">
        <f t="shared" si="16"/>
        <v>83.939254032258034</v>
      </c>
      <c r="H84" s="13">
        <v>88.628682795698893</v>
      </c>
      <c r="I84" s="13">
        <v>58.723387096774097</v>
      </c>
      <c r="J84" s="13">
        <v>32.352755376344</v>
      </c>
      <c r="K84" s="13">
        <v>78.215819892473107</v>
      </c>
      <c r="L84" s="13">
        <v>47.620577956989202</v>
      </c>
      <c r="M84" s="13">
        <v>64.940188172042994</v>
      </c>
      <c r="N84" s="13">
        <v>61.403118279569803</v>
      </c>
      <c r="O84" s="13">
        <v>58.945967741935398</v>
      </c>
      <c r="P84" s="13">
        <v>51.3098252688172</v>
      </c>
      <c r="Q84" s="13">
        <v>67.358857526881707</v>
      </c>
      <c r="R84" s="13">
        <v>62.723991935483802</v>
      </c>
      <c r="S84" s="13">
        <v>46.807580645161202</v>
      </c>
      <c r="T84" s="13">
        <v>35.9836155913978</v>
      </c>
      <c r="U84" s="13">
        <v>38.856868279569802</v>
      </c>
      <c r="V84" s="13">
        <v>56.554973118279499</v>
      </c>
      <c r="W84" s="13">
        <v>37.9818279569892</v>
      </c>
      <c r="X84" s="13">
        <v>42.435013440860203</v>
      </c>
      <c r="Y84" s="13">
        <v>83.896102150537601</v>
      </c>
      <c r="Z84" s="13">
        <v>61.978588709677403</v>
      </c>
      <c r="AA84" s="13">
        <v>31.954556451612898</v>
      </c>
      <c r="AB84" s="13">
        <v>87.2718413978494</v>
      </c>
      <c r="AC84" s="13">
        <v>59.378521505376298</v>
      </c>
      <c r="AD84" s="13">
        <v>31.715188172043</v>
      </c>
      <c r="AE84" s="13">
        <v>67.755362899999994</v>
      </c>
      <c r="AF84" s="13">
        <v>38.439744623655898</v>
      </c>
      <c r="AG84" s="13">
        <v>48.188494623655899</v>
      </c>
      <c r="AH84" s="13">
        <v>38.6726344086021</v>
      </c>
      <c r="AI84" s="13">
        <v>33.222849462365502</v>
      </c>
      <c r="AJ84" s="13">
        <v>57.885577956989202</v>
      </c>
      <c r="AK84" s="13">
        <v>31.364865591397798</v>
      </c>
      <c r="AL84" s="13">
        <v>58.474637096774103</v>
      </c>
      <c r="AM84" s="13">
        <v>34.921693550000001</v>
      </c>
      <c r="AN84" s="13">
        <v>50.921048387096697</v>
      </c>
      <c r="AO84" s="13">
        <v>62.542217741935403</v>
      </c>
      <c r="AP84" s="13">
        <v>73.503911290322506</v>
      </c>
      <c r="AQ84" s="13">
        <v>84.327620967741893</v>
      </c>
      <c r="AR84" s="13">
        <v>62.445161290322503</v>
      </c>
      <c r="AS84" s="13">
        <v>106.841196236559</v>
      </c>
      <c r="AT84" s="13">
        <v>59.136357526881703</v>
      </c>
      <c r="AU84" s="13">
        <v>49.674005376343999</v>
      </c>
      <c r="AV84" s="13">
        <v>67.944852150537599</v>
      </c>
      <c r="AW84" s="13">
        <v>51.563198924731097</v>
      </c>
      <c r="AX84" s="13">
        <v>50.974529569892397</v>
      </c>
      <c r="AY84" s="13">
        <v>58.97625</v>
      </c>
      <c r="AZ84" s="13">
        <v>73.038212365591306</v>
      </c>
      <c r="BA84" s="13">
        <v>92.937284946236502</v>
      </c>
      <c r="BB84" s="13">
        <v>30.982110215053702</v>
      </c>
      <c r="BC84" s="13">
        <v>30.001370967741899</v>
      </c>
      <c r="BD84" s="13">
        <v>33.344986559139699</v>
      </c>
      <c r="BE84" s="13">
        <v>39.056922043010701</v>
      </c>
    </row>
    <row r="85" spans="1:57" x14ac:dyDescent="0.35">
      <c r="A85" s="10" t="s">
        <v>120</v>
      </c>
      <c r="B85" s="11">
        <f t="shared" si="11"/>
        <v>2029</v>
      </c>
      <c r="C85" s="6">
        <f t="shared" si="12"/>
        <v>41.443749999999952</v>
      </c>
      <c r="D85" s="12">
        <f t="shared" si="13"/>
        <v>31.235312499999949</v>
      </c>
      <c r="E85" s="12">
        <f t="shared" si="14"/>
        <v>33.719802083333249</v>
      </c>
      <c r="F85" s="12">
        <f t="shared" si="15"/>
        <v>47.484468749999948</v>
      </c>
      <c r="G85" s="12">
        <f t="shared" si="16"/>
        <v>55.265829166666585</v>
      </c>
      <c r="H85" s="13">
        <v>49.030736111111104</v>
      </c>
      <c r="I85" s="13">
        <v>32.930652777777702</v>
      </c>
      <c r="J85" s="13">
        <v>40.307097222222197</v>
      </c>
      <c r="K85" s="13">
        <v>40.942249999999902</v>
      </c>
      <c r="L85" s="13">
        <v>33.740541666666601</v>
      </c>
      <c r="M85" s="13">
        <v>45.388277777777702</v>
      </c>
      <c r="N85" s="13">
        <v>47.609319444444402</v>
      </c>
      <c r="O85" s="13">
        <v>34.874055555555501</v>
      </c>
      <c r="P85" s="13">
        <v>37.4677222222222</v>
      </c>
      <c r="Q85" s="13">
        <v>65.301166666666603</v>
      </c>
      <c r="R85" s="13">
        <v>37.006930555555499</v>
      </c>
      <c r="S85" s="13">
        <v>43.8727083333333</v>
      </c>
      <c r="T85" s="13">
        <v>33.251569444444399</v>
      </c>
      <c r="U85" s="13">
        <v>30.950749999999999</v>
      </c>
      <c r="V85" s="13">
        <v>38.612930555555501</v>
      </c>
      <c r="W85" s="13">
        <v>33.1021111111111</v>
      </c>
      <c r="X85" s="13">
        <v>38.232013888888801</v>
      </c>
      <c r="Y85" s="13">
        <v>50.9764861111111</v>
      </c>
      <c r="Z85" s="13">
        <v>31.266930555555501</v>
      </c>
      <c r="AA85" s="13">
        <v>28.6150555555555</v>
      </c>
      <c r="AB85" s="13">
        <v>59.130791666666603</v>
      </c>
      <c r="AC85" s="13">
        <v>42.277249999999903</v>
      </c>
      <c r="AD85" s="13">
        <v>31.584125</v>
      </c>
      <c r="AE85" s="13">
        <v>39.462236111111103</v>
      </c>
      <c r="AF85" s="13">
        <v>70.922124999999994</v>
      </c>
      <c r="AG85" s="13">
        <v>41.441125</v>
      </c>
      <c r="AH85" s="13">
        <v>33.527749999999997</v>
      </c>
      <c r="AI85" s="13">
        <v>30.759875000000001</v>
      </c>
      <c r="AJ85" s="13">
        <v>42.8005</v>
      </c>
      <c r="AK85" s="13">
        <v>48.778930555555498</v>
      </c>
      <c r="AL85" s="13">
        <v>51.729833333333303</v>
      </c>
      <c r="AM85" s="13">
        <v>33.712888888888799</v>
      </c>
      <c r="AN85" s="13">
        <v>31.584458333333298</v>
      </c>
      <c r="AO85" s="13">
        <v>41.446374999999897</v>
      </c>
      <c r="AP85" s="13">
        <v>44.931430555555501</v>
      </c>
      <c r="AQ85" s="13">
        <v>43.693249999999999</v>
      </c>
      <c r="AR85" s="13">
        <v>41.939166666666601</v>
      </c>
      <c r="AS85" s="13">
        <v>50.673722222222203</v>
      </c>
      <c r="AT85" s="13">
        <v>47.109916666666599</v>
      </c>
      <c r="AU85" s="13">
        <v>63.723277777777703</v>
      </c>
      <c r="AV85" s="13">
        <v>40.707999999999998</v>
      </c>
      <c r="AW85" s="13">
        <v>42.435958333333303</v>
      </c>
      <c r="AX85" s="13">
        <v>34.631027777777703</v>
      </c>
      <c r="AY85" s="13">
        <v>42.450902777777699</v>
      </c>
      <c r="AZ85" s="13">
        <v>50.354999999999997</v>
      </c>
      <c r="BA85" s="13">
        <v>68.081194444444407</v>
      </c>
      <c r="BB85" s="13">
        <v>54.836388888888798</v>
      </c>
      <c r="BC85" s="13">
        <v>30.197847222222201</v>
      </c>
      <c r="BD85" s="13">
        <v>30.2242361111111</v>
      </c>
      <c r="BE85" s="13">
        <v>45.666569444444399</v>
      </c>
    </row>
    <row r="86" spans="1:57" x14ac:dyDescent="0.35">
      <c r="A86" s="10" t="s">
        <v>121</v>
      </c>
      <c r="B86" s="11">
        <f t="shared" si="11"/>
        <v>2029</v>
      </c>
      <c r="C86" s="6">
        <f t="shared" si="12"/>
        <v>36.350544354838647</v>
      </c>
      <c r="D86" s="12">
        <f t="shared" si="13"/>
        <v>24.831979838709639</v>
      </c>
      <c r="E86" s="12">
        <f t="shared" si="14"/>
        <v>27.689808467741901</v>
      </c>
      <c r="F86" s="12">
        <f t="shared" si="15"/>
        <v>39.427076612903178</v>
      </c>
      <c r="G86" s="12">
        <f t="shared" si="16"/>
        <v>44.878639784946181</v>
      </c>
      <c r="H86" s="13">
        <v>33.983763440860201</v>
      </c>
      <c r="I86" s="13">
        <v>41.131881720430101</v>
      </c>
      <c r="J86" s="13">
        <v>38.460067204300998</v>
      </c>
      <c r="K86" s="13">
        <v>41.895376344086003</v>
      </c>
      <c r="L86" s="13">
        <v>24.684798387096698</v>
      </c>
      <c r="M86" s="13">
        <v>37.715040322580599</v>
      </c>
      <c r="N86" s="13">
        <v>37.956223118279503</v>
      </c>
      <c r="O86" s="13">
        <v>38.254973118279501</v>
      </c>
      <c r="P86" s="13">
        <v>23.388131720430099</v>
      </c>
      <c r="Q86" s="13">
        <v>38.688091397849398</v>
      </c>
      <c r="R86" s="13">
        <v>45.114260752688097</v>
      </c>
      <c r="S86" s="13">
        <v>31.245752688172001</v>
      </c>
      <c r="T86" s="13">
        <v>25.191922043010699</v>
      </c>
      <c r="U86" s="13">
        <v>22.8177016129032</v>
      </c>
      <c r="V86" s="13">
        <v>38.161317204301</v>
      </c>
      <c r="W86" s="13">
        <v>27.684663978494601</v>
      </c>
      <c r="X86" s="13">
        <v>27.705241935483802</v>
      </c>
      <c r="Y86" s="13">
        <v>33.3746102150537</v>
      </c>
      <c r="Z86" s="13">
        <v>36.4155107526881</v>
      </c>
      <c r="AA86" s="13">
        <v>24.017379032257999</v>
      </c>
      <c r="AB86" s="13">
        <v>47.677096774193501</v>
      </c>
      <c r="AC86" s="13">
        <v>27.082204301075201</v>
      </c>
      <c r="AD86" s="13">
        <v>25.289072580645101</v>
      </c>
      <c r="AE86" s="13">
        <v>37.3373924731182</v>
      </c>
      <c r="AF86" s="13">
        <v>39.539139784946201</v>
      </c>
      <c r="AG86" s="13">
        <v>29.692284946236501</v>
      </c>
      <c r="AH86" s="13">
        <v>25.528091397849401</v>
      </c>
      <c r="AI86" s="13">
        <v>27.1410080645161</v>
      </c>
      <c r="AJ86" s="13">
        <v>39.676115591397803</v>
      </c>
      <c r="AK86" s="13">
        <v>32.537970430107499</v>
      </c>
      <c r="AL86" s="13">
        <v>28.798857526881701</v>
      </c>
      <c r="AM86" s="13">
        <v>26.1935349462365</v>
      </c>
      <c r="AN86" s="13">
        <v>41.2873521505376</v>
      </c>
      <c r="AO86" s="13">
        <v>36.075241935483803</v>
      </c>
      <c r="AP86" s="13">
        <v>37.049005376343999</v>
      </c>
      <c r="AQ86" s="13">
        <v>30.111223118279501</v>
      </c>
      <c r="AR86" s="13">
        <v>39.090887096774097</v>
      </c>
      <c r="AS86" s="13">
        <v>46.113669354838699</v>
      </c>
      <c r="AT86" s="13">
        <v>36.285577956989201</v>
      </c>
      <c r="AU86" s="13">
        <v>43.002553763440801</v>
      </c>
      <c r="AV86" s="13">
        <v>37.830967741935403</v>
      </c>
      <c r="AW86" s="13">
        <v>37.221129032257998</v>
      </c>
      <c r="AX86" s="13">
        <v>34.292325268817201</v>
      </c>
      <c r="AY86" s="13">
        <v>41.6379569892473</v>
      </c>
      <c r="AZ86" s="13">
        <v>44.852459677419297</v>
      </c>
      <c r="BA86" s="13">
        <v>45.459959677419299</v>
      </c>
      <c r="BB86" s="13">
        <v>30.843790322580599</v>
      </c>
      <c r="BC86" s="13">
        <v>22.574341397849398</v>
      </c>
      <c r="BD86" s="13">
        <v>24.848333333333301</v>
      </c>
      <c r="BE86" s="13">
        <v>47.698091397849403</v>
      </c>
    </row>
    <row r="87" spans="1:57" x14ac:dyDescent="0.35">
      <c r="A87" s="10" t="s">
        <v>122</v>
      </c>
      <c r="B87" s="11">
        <f t="shared" ref="B87:B150" si="17">YEAR(A87)</f>
        <v>2029</v>
      </c>
      <c r="C87" s="6">
        <f t="shared" ref="C87:C150" si="18">PERCENTILE($H87:$BE87, 0.5)</f>
        <v>35.500694444444399</v>
      </c>
      <c r="D87" s="12">
        <f t="shared" si="13"/>
        <v>30.349366666666651</v>
      </c>
      <c r="E87" s="12">
        <f t="shared" si="14"/>
        <v>31.5588333333333</v>
      </c>
      <c r="F87" s="12">
        <f t="shared" si="15"/>
        <v>43.446270833333301</v>
      </c>
      <c r="G87" s="12">
        <f t="shared" si="16"/>
        <v>48.565268055555542</v>
      </c>
      <c r="H87" s="13">
        <v>42.988541666666599</v>
      </c>
      <c r="I87" s="13">
        <v>39.318111111111101</v>
      </c>
      <c r="J87" s="13">
        <v>33.403833333333303</v>
      </c>
      <c r="K87" s="13">
        <v>39.946208333333303</v>
      </c>
      <c r="L87" s="13">
        <v>31.061305555555499</v>
      </c>
      <c r="M87" s="13">
        <v>37.005319444444403</v>
      </c>
      <c r="N87" s="13">
        <v>35.5014166666666</v>
      </c>
      <c r="O87" s="13">
        <v>40.050125000000001</v>
      </c>
      <c r="P87" s="13">
        <v>33.394027777777701</v>
      </c>
      <c r="Q87" s="13">
        <v>55.7084027777777</v>
      </c>
      <c r="R87" s="13">
        <v>38.454333333333302</v>
      </c>
      <c r="S87" s="13">
        <v>32.732097222222201</v>
      </c>
      <c r="T87" s="13">
        <v>27.396472222222201</v>
      </c>
      <c r="U87" s="13">
        <v>32.466374999999999</v>
      </c>
      <c r="V87" s="13">
        <v>38.0714166666666</v>
      </c>
      <c r="W87" s="13">
        <v>31.141791666666599</v>
      </c>
      <c r="X87" s="13">
        <v>30.3819861111111</v>
      </c>
      <c r="Y87" s="13">
        <v>41.8768888888888</v>
      </c>
      <c r="Z87" s="13">
        <v>32.876555555555498</v>
      </c>
      <c r="AA87" s="13">
        <v>31.256319444444401</v>
      </c>
      <c r="AB87" s="13">
        <v>52.645708333333303</v>
      </c>
      <c r="AC87" s="13">
        <v>31.029263888888799</v>
      </c>
      <c r="AD87" s="13">
        <v>26.875638888888801</v>
      </c>
      <c r="AE87" s="13">
        <v>68.041722222222205</v>
      </c>
      <c r="AF87" s="13">
        <v>43.874222222222201</v>
      </c>
      <c r="AG87" s="13">
        <v>31.101527777777701</v>
      </c>
      <c r="AH87" s="13">
        <v>33.669777777777703</v>
      </c>
      <c r="AI87" s="13">
        <v>26.172902777777701</v>
      </c>
      <c r="AJ87" s="13">
        <v>35.499972222222198</v>
      </c>
      <c r="AK87" s="13">
        <v>44.685749999999999</v>
      </c>
      <c r="AL87" s="13">
        <v>30.0557916666666</v>
      </c>
      <c r="AM87" s="13">
        <v>30.9795972222222</v>
      </c>
      <c r="AN87" s="13">
        <v>33.9453055555555</v>
      </c>
      <c r="AO87" s="13">
        <v>44.22325</v>
      </c>
      <c r="AP87" s="13">
        <v>50.173180555555497</v>
      </c>
      <c r="AQ87" s="13">
        <v>31.1609444444444</v>
      </c>
      <c r="AR87" s="13">
        <v>41.810111111111098</v>
      </c>
      <c r="AS87" s="13">
        <v>35.1314722222222</v>
      </c>
      <c r="AT87" s="13">
        <v>44.914875000000002</v>
      </c>
      <c r="AU87" s="13">
        <v>48.386611111111101</v>
      </c>
      <c r="AV87" s="13">
        <v>45.534916666666597</v>
      </c>
      <c r="AW87" s="13">
        <v>42.386638888888797</v>
      </c>
      <c r="AX87" s="13">
        <v>34.599444444444401</v>
      </c>
      <c r="AY87" s="13">
        <v>43.598847222222197</v>
      </c>
      <c r="AZ87" s="13">
        <v>43.731486111111103</v>
      </c>
      <c r="BA87" s="13">
        <v>65.184402777777706</v>
      </c>
      <c r="BB87" s="13">
        <v>33.180138888888798</v>
      </c>
      <c r="BC87" s="13">
        <v>35.736374999999903</v>
      </c>
      <c r="BD87" s="13">
        <v>26.078541666666599</v>
      </c>
      <c r="BE87" s="13">
        <v>34.680763888888798</v>
      </c>
    </row>
    <row r="88" spans="1:57" x14ac:dyDescent="0.35">
      <c r="A88" s="10" t="s">
        <v>123</v>
      </c>
      <c r="B88" s="11">
        <f t="shared" si="17"/>
        <v>2029</v>
      </c>
      <c r="C88" s="6">
        <f t="shared" si="18"/>
        <v>66.1155913978494</v>
      </c>
      <c r="D88" s="12">
        <f t="shared" si="13"/>
        <v>50.100102150537566</v>
      </c>
      <c r="E88" s="12">
        <f t="shared" si="14"/>
        <v>60.797147177419326</v>
      </c>
      <c r="F88" s="12">
        <f t="shared" si="15"/>
        <v>73.886703625725801</v>
      </c>
      <c r="G88" s="12">
        <f t="shared" si="16"/>
        <v>81.860436827956946</v>
      </c>
      <c r="H88" s="13">
        <v>99.626733870967698</v>
      </c>
      <c r="I88" s="13">
        <v>66.431021505376293</v>
      </c>
      <c r="J88" s="13">
        <v>61.812217741935399</v>
      </c>
      <c r="K88" s="13">
        <v>62.550107526881703</v>
      </c>
      <c r="L88" s="13">
        <v>98.368413978494601</v>
      </c>
      <c r="M88" s="13">
        <v>72.263830645161207</v>
      </c>
      <c r="N88" s="13">
        <v>77.766384408602093</v>
      </c>
      <c r="O88" s="13">
        <v>56.092768817204202</v>
      </c>
      <c r="P88" s="13">
        <v>81.616075269999996</v>
      </c>
      <c r="Q88" s="13">
        <v>102.882567204301</v>
      </c>
      <c r="R88" s="13">
        <v>72.349973118279493</v>
      </c>
      <c r="S88" s="13">
        <v>60.981129032258004</v>
      </c>
      <c r="T88" s="13">
        <v>41.577728494623599</v>
      </c>
      <c r="U88" s="13">
        <v>63.961720430107498</v>
      </c>
      <c r="V88" s="13">
        <v>73.676451612903193</v>
      </c>
      <c r="W88" s="13">
        <v>50.374529569892402</v>
      </c>
      <c r="X88" s="13">
        <v>63.277110215053703</v>
      </c>
      <c r="Y88" s="13">
        <v>61.795134408602102</v>
      </c>
      <c r="Z88" s="13">
        <v>65.800161290322507</v>
      </c>
      <c r="AA88" s="13">
        <v>75.441344090000001</v>
      </c>
      <c r="AB88" s="13">
        <v>92.075739247311802</v>
      </c>
      <c r="AC88" s="13">
        <v>57.366559139784897</v>
      </c>
      <c r="AD88" s="13">
        <v>47.630255376344003</v>
      </c>
      <c r="AE88" s="13">
        <v>75.048911290322494</v>
      </c>
      <c r="AF88" s="13">
        <v>59.0968010752688</v>
      </c>
      <c r="AG88" s="13">
        <v>58.441263440860197</v>
      </c>
      <c r="AH88" s="13">
        <v>67.723870967741902</v>
      </c>
      <c r="AI88" s="13">
        <v>43.649435483870903</v>
      </c>
      <c r="AJ88" s="13">
        <v>58.428669354838703</v>
      </c>
      <c r="AK88" s="13">
        <v>64.496774193548305</v>
      </c>
      <c r="AL88" s="13">
        <v>68.488938169999997</v>
      </c>
      <c r="AM88" s="13">
        <v>47.043212369999999</v>
      </c>
      <c r="AN88" s="13">
        <v>65.702930107526797</v>
      </c>
      <c r="AO88" s="13">
        <v>67.687768820000002</v>
      </c>
      <c r="AP88" s="13">
        <v>70.430564516128996</v>
      </c>
      <c r="AQ88" s="13">
        <v>72.752836021505303</v>
      </c>
      <c r="AR88" s="13">
        <v>61.934610215053702</v>
      </c>
      <c r="AS88" s="13">
        <v>78.456760752688098</v>
      </c>
      <c r="AT88" s="13">
        <v>63.682432795698901</v>
      </c>
      <c r="AU88" s="13">
        <v>60.735819892473103</v>
      </c>
      <c r="AV88" s="13">
        <v>66.977150537634401</v>
      </c>
      <c r="AW88" s="13">
        <v>76.928508064516095</v>
      </c>
      <c r="AX88" s="13">
        <v>59.4949059139784</v>
      </c>
      <c r="AY88" s="13">
        <v>71.182553763440794</v>
      </c>
      <c r="AZ88" s="13">
        <v>81.638870967741894</v>
      </c>
      <c r="BA88" s="13">
        <v>83.854529569892406</v>
      </c>
      <c r="BB88" s="13">
        <v>73.956787629999994</v>
      </c>
      <c r="BC88" s="13">
        <v>68.628360215053704</v>
      </c>
      <c r="BD88" s="13">
        <v>44.608897849462302</v>
      </c>
      <c r="BE88" s="13">
        <v>61.169556451612898</v>
      </c>
    </row>
    <row r="89" spans="1:57" x14ac:dyDescent="0.35">
      <c r="A89" s="10" t="s">
        <v>124</v>
      </c>
      <c r="B89" s="11">
        <f t="shared" si="17"/>
        <v>2029</v>
      </c>
      <c r="C89" s="6">
        <f t="shared" si="18"/>
        <v>72.909334677419295</v>
      </c>
      <c r="D89" s="12">
        <f t="shared" si="13"/>
        <v>51.69155779569892</v>
      </c>
      <c r="E89" s="12">
        <f t="shared" si="14"/>
        <v>63.474459005376296</v>
      </c>
      <c r="F89" s="12">
        <f t="shared" si="15"/>
        <v>81.768598790322528</v>
      </c>
      <c r="G89" s="12">
        <f t="shared" si="16"/>
        <v>91.324352150537564</v>
      </c>
      <c r="H89" s="13">
        <v>88.729758064516105</v>
      </c>
      <c r="I89" s="13">
        <v>70.750927419354795</v>
      </c>
      <c r="J89" s="13">
        <v>63.310026881720397</v>
      </c>
      <c r="K89" s="13">
        <v>94.383010752688094</v>
      </c>
      <c r="L89" s="13">
        <v>68.084865591397801</v>
      </c>
      <c r="M89" s="13">
        <v>72.791572580645095</v>
      </c>
      <c r="N89" s="13">
        <v>63.967755376344002</v>
      </c>
      <c r="O89" s="13">
        <v>69.186021505376303</v>
      </c>
      <c r="P89" s="13">
        <v>76.452620967741893</v>
      </c>
      <c r="Q89" s="13">
        <v>98.9768817204301</v>
      </c>
      <c r="R89" s="13">
        <v>64.741895161290302</v>
      </c>
      <c r="S89" s="13">
        <v>79.626693549999999</v>
      </c>
      <c r="T89" s="13">
        <v>43.4481586021505</v>
      </c>
      <c r="U89" s="13">
        <v>66.073279569892406</v>
      </c>
      <c r="V89" s="13">
        <v>61.285094086021502</v>
      </c>
      <c r="W89" s="13">
        <v>51.772325268817198</v>
      </c>
      <c r="X89" s="13">
        <v>79.759717741935404</v>
      </c>
      <c r="Y89" s="13">
        <v>74.398024193548295</v>
      </c>
      <c r="Z89" s="13">
        <v>74.638857526881694</v>
      </c>
      <c r="AA89" s="13">
        <v>66.687123655913894</v>
      </c>
      <c r="AB89" s="13">
        <v>96.782352150537605</v>
      </c>
      <c r="AC89" s="13">
        <v>73.075013440860204</v>
      </c>
      <c r="AD89" s="13">
        <v>45.161962369999998</v>
      </c>
      <c r="AE89" s="13">
        <v>94.3119892473118</v>
      </c>
      <c r="AF89" s="13">
        <v>60.1261424731182</v>
      </c>
      <c r="AG89" s="13">
        <v>71.630524193548297</v>
      </c>
      <c r="AH89" s="13">
        <v>69.137405909999998</v>
      </c>
      <c r="AI89" s="13">
        <v>50.964650537634398</v>
      </c>
      <c r="AJ89" s="13">
        <v>77.156733870967699</v>
      </c>
      <c r="AK89" s="13">
        <v>50.741397849462302</v>
      </c>
      <c r="AL89" s="13">
        <v>81.854260752688106</v>
      </c>
      <c r="AM89" s="13">
        <v>56.182271505376299</v>
      </c>
      <c r="AN89" s="13">
        <v>81.349247311827895</v>
      </c>
      <c r="AO89" s="13">
        <v>83.628037629999994</v>
      </c>
      <c r="AP89" s="13">
        <v>111.37049731182699</v>
      </c>
      <c r="AQ89" s="13">
        <v>72.776612903225796</v>
      </c>
      <c r="AR89" s="13">
        <v>87.152715053763401</v>
      </c>
      <c r="AS89" s="13">
        <v>71.368212365591305</v>
      </c>
      <c r="AT89" s="13">
        <v>86.746034946236506</v>
      </c>
      <c r="AU89" s="13">
        <v>84.078158602150495</v>
      </c>
      <c r="AV89" s="13">
        <v>81.511612903225796</v>
      </c>
      <c r="AW89" s="13">
        <v>60.814986559139697</v>
      </c>
      <c r="AX89" s="13">
        <v>56.782715053763397</v>
      </c>
      <c r="AY89" s="13">
        <v>90.992392473118201</v>
      </c>
      <c r="AZ89" s="13">
        <v>81.333118279999994</v>
      </c>
      <c r="BA89" s="13">
        <v>87.815147849462306</v>
      </c>
      <c r="BB89" s="13">
        <v>49.578790322580602</v>
      </c>
      <c r="BC89" s="13">
        <v>77.821491935483806</v>
      </c>
      <c r="BD89" s="13">
        <v>58.8145295698924</v>
      </c>
      <c r="BE89" s="13">
        <v>73.027096774193495</v>
      </c>
    </row>
    <row r="90" spans="1:57" x14ac:dyDescent="0.35">
      <c r="A90" s="10" t="s">
        <v>125</v>
      </c>
      <c r="B90" s="11">
        <f t="shared" si="17"/>
        <v>2029</v>
      </c>
      <c r="C90" s="6">
        <f t="shared" si="18"/>
        <v>52.2977430555555</v>
      </c>
      <c r="D90" s="12">
        <f t="shared" si="13"/>
        <v>34.549163888888856</v>
      </c>
      <c r="E90" s="12">
        <f t="shared" si="14"/>
        <v>45.728472222222173</v>
      </c>
      <c r="F90" s="12">
        <f t="shared" si="15"/>
        <v>56.900541666666648</v>
      </c>
      <c r="G90" s="12">
        <f t="shared" si="16"/>
        <v>72.31935833333327</v>
      </c>
      <c r="H90" s="13">
        <v>70.677222222222198</v>
      </c>
      <c r="I90" s="13">
        <v>52.291638888888798</v>
      </c>
      <c r="J90" s="13">
        <v>31.805736111111099</v>
      </c>
      <c r="K90" s="13">
        <v>53.501208333333302</v>
      </c>
      <c r="L90" s="13">
        <v>47.616819444444403</v>
      </c>
      <c r="M90" s="13">
        <v>71.828791666666604</v>
      </c>
      <c r="N90" s="13">
        <v>72.292916666666599</v>
      </c>
      <c r="O90" s="13">
        <v>46.609402777777703</v>
      </c>
      <c r="P90" s="13">
        <v>48.099097222222198</v>
      </c>
      <c r="Q90" s="13">
        <v>72.557333333333304</v>
      </c>
      <c r="R90" s="13">
        <v>52.22475</v>
      </c>
      <c r="S90" s="13">
        <v>73.526972222222199</v>
      </c>
      <c r="T90" s="13">
        <v>39.761402777777697</v>
      </c>
      <c r="U90" s="13">
        <v>52.986972222222199</v>
      </c>
      <c r="V90" s="13">
        <v>47.322847222222201</v>
      </c>
      <c r="W90" s="13">
        <v>42.646430555555497</v>
      </c>
      <c r="X90" s="13">
        <v>53.994486111111101</v>
      </c>
      <c r="Y90" s="13">
        <v>57.328347222222199</v>
      </c>
      <c r="Z90" s="13">
        <v>55.516208333333303</v>
      </c>
      <c r="AA90" s="13">
        <v>53.862361111111099</v>
      </c>
      <c r="AB90" s="13">
        <v>73.801597222222199</v>
      </c>
      <c r="AC90" s="13">
        <v>52.5921666666666</v>
      </c>
      <c r="AD90" s="13">
        <v>36.653500000000001</v>
      </c>
      <c r="AE90" s="13">
        <v>59.798416666666597</v>
      </c>
      <c r="AF90" s="13">
        <v>32.534999999999997</v>
      </c>
      <c r="AG90" s="13">
        <v>53.6856805555555</v>
      </c>
      <c r="AH90" s="13">
        <v>50.526013888888798</v>
      </c>
      <c r="AI90" s="13">
        <v>34.610847222222198</v>
      </c>
      <c r="AJ90" s="13">
        <v>52.870833333333302</v>
      </c>
      <c r="AK90" s="13">
        <v>32.305194444444403</v>
      </c>
      <c r="AL90" s="13">
        <v>55.617125000000001</v>
      </c>
      <c r="AM90" s="13">
        <v>39.458444444444403</v>
      </c>
      <c r="AN90" s="13">
        <v>46.624847222222201</v>
      </c>
      <c r="AO90" s="13">
        <v>45.6118194444444</v>
      </c>
      <c r="AP90" s="13">
        <v>86.9228194444444</v>
      </c>
      <c r="AQ90" s="13">
        <v>65.952513888888802</v>
      </c>
      <c r="AR90" s="13">
        <v>52.303847222222203</v>
      </c>
      <c r="AS90" s="13">
        <v>55.031500000000001</v>
      </c>
      <c r="AT90" s="13">
        <v>46.078430555555499</v>
      </c>
      <c r="AU90" s="13">
        <v>58.240347222222198</v>
      </c>
      <c r="AV90" s="13">
        <v>50.353875000000002</v>
      </c>
      <c r="AW90" s="13">
        <v>53.317611111111098</v>
      </c>
      <c r="AX90" s="13">
        <v>50.324194444444402</v>
      </c>
      <c r="AY90" s="13">
        <v>45.313111111111098</v>
      </c>
      <c r="AZ90" s="13">
        <v>86.887680555555505</v>
      </c>
      <c r="BA90" s="13">
        <v>66.144416666666601</v>
      </c>
      <c r="BB90" s="13">
        <v>31.114097222222199</v>
      </c>
      <c r="BC90" s="13">
        <v>46.312916666666602</v>
      </c>
      <c r="BD90" s="13">
        <v>33.994013888888801</v>
      </c>
      <c r="BE90" s="13">
        <v>39.782375000000002</v>
      </c>
    </row>
    <row r="91" spans="1:57" x14ac:dyDescent="0.35">
      <c r="A91" s="10" t="s">
        <v>126</v>
      </c>
      <c r="B91" s="11">
        <f t="shared" si="17"/>
        <v>2029</v>
      </c>
      <c r="C91" s="6">
        <f t="shared" si="18"/>
        <v>45.167103494623603</v>
      </c>
      <c r="D91" s="12">
        <f t="shared" si="13"/>
        <v>29.547631720430051</v>
      </c>
      <c r="E91" s="12">
        <f t="shared" si="14"/>
        <v>35.780702284946202</v>
      </c>
      <c r="F91" s="12">
        <f t="shared" si="15"/>
        <v>59.284290994623625</v>
      </c>
      <c r="G91" s="12">
        <f t="shared" si="16"/>
        <v>68.272689516129006</v>
      </c>
      <c r="H91" s="13">
        <v>58.4603494623655</v>
      </c>
      <c r="I91" s="13">
        <v>33.371760752688097</v>
      </c>
      <c r="J91" s="13">
        <v>37.578951612903197</v>
      </c>
      <c r="K91" s="13">
        <v>36.211841397849398</v>
      </c>
      <c r="L91" s="13">
        <v>47.423655913978401</v>
      </c>
      <c r="M91" s="13">
        <v>55.510779569892399</v>
      </c>
      <c r="N91" s="13">
        <v>68.788508064516094</v>
      </c>
      <c r="O91" s="13">
        <v>32.593790322580602</v>
      </c>
      <c r="P91" s="13">
        <v>65.575026881720405</v>
      </c>
      <c r="Q91" s="13">
        <v>64.585913978494602</v>
      </c>
      <c r="R91" s="13">
        <v>41.083629032258003</v>
      </c>
      <c r="S91" s="13">
        <v>28.440201612903198</v>
      </c>
      <c r="T91" s="13">
        <v>49.773629032258</v>
      </c>
      <c r="U91" s="13">
        <v>49.821142473118201</v>
      </c>
      <c r="V91" s="13">
        <v>33.615698924731099</v>
      </c>
      <c r="W91" s="13">
        <v>47.770739247311802</v>
      </c>
      <c r="X91" s="13">
        <v>28.301303763440799</v>
      </c>
      <c r="Y91" s="13">
        <v>82.220470430107497</v>
      </c>
      <c r="Z91" s="13">
        <v>33.9926209677419</v>
      </c>
      <c r="AA91" s="13">
        <v>68.215376344085996</v>
      </c>
      <c r="AB91" s="13">
        <v>59.558938172043</v>
      </c>
      <c r="AC91" s="13">
        <v>28.607325268817199</v>
      </c>
      <c r="AD91" s="13">
        <v>40.0738037634408</v>
      </c>
      <c r="AE91" s="13">
        <v>49.972069892473101</v>
      </c>
      <c r="AF91" s="13">
        <v>40.374502688172001</v>
      </c>
      <c r="AG91" s="13">
        <v>28.260322580645099</v>
      </c>
      <c r="AH91" s="13">
        <v>58.373655913978403</v>
      </c>
      <c r="AI91" s="13">
        <v>40.534879032257997</v>
      </c>
      <c r="AJ91" s="13">
        <v>32.370954301075201</v>
      </c>
      <c r="AK91" s="13">
        <v>40.919758064516103</v>
      </c>
      <c r="AL91" s="13">
        <v>28.556948924731099</v>
      </c>
      <c r="AM91" s="13">
        <v>51.219220430107498</v>
      </c>
      <c r="AN91" s="13">
        <v>33.102056449999999</v>
      </c>
      <c r="AO91" s="13">
        <v>65.503010752688098</v>
      </c>
      <c r="AP91" s="13">
        <v>49.919610215053702</v>
      </c>
      <c r="AQ91" s="13">
        <v>29.6521102150537</v>
      </c>
      <c r="AR91" s="13">
        <v>38.0314919354838</v>
      </c>
      <c r="AS91" s="13">
        <v>76.147486560000004</v>
      </c>
      <c r="AT91" s="13">
        <v>73.280188172042998</v>
      </c>
      <c r="AU91" s="13">
        <v>40.999327956989198</v>
      </c>
      <c r="AV91" s="13">
        <v>69.026518820000007</v>
      </c>
      <c r="AW91" s="13">
        <v>43.938064516129003</v>
      </c>
      <c r="AX91" s="13">
        <v>35.636989247311803</v>
      </c>
      <c r="AY91" s="13">
        <v>54.978333333333303</v>
      </c>
      <c r="AZ91" s="13">
        <v>65.955725806451596</v>
      </c>
      <c r="BA91" s="13">
        <v>64.232513440860203</v>
      </c>
      <c r="BB91" s="13">
        <v>36.438575270000001</v>
      </c>
      <c r="BC91" s="13">
        <v>46.396142473118203</v>
      </c>
      <c r="BD91" s="13">
        <v>37.690752688171997</v>
      </c>
      <c r="BE91" s="13">
        <v>67.224126344086002</v>
      </c>
    </row>
    <row r="92" spans="1:57" x14ac:dyDescent="0.35">
      <c r="A92" s="10" t="s">
        <v>127</v>
      </c>
      <c r="B92" s="11">
        <f t="shared" si="17"/>
        <v>2029</v>
      </c>
      <c r="C92" s="6">
        <f t="shared" si="18"/>
        <v>54.474409722222148</v>
      </c>
      <c r="D92" s="12">
        <f t="shared" si="13"/>
        <v>32.161729166666603</v>
      </c>
      <c r="E92" s="12">
        <f t="shared" si="14"/>
        <v>43.141041666666624</v>
      </c>
      <c r="F92" s="12">
        <f t="shared" si="15"/>
        <v>61.814760416666601</v>
      </c>
      <c r="G92" s="12">
        <f t="shared" si="16"/>
        <v>73.247037500000005</v>
      </c>
      <c r="H92" s="13">
        <v>96.696472222222198</v>
      </c>
      <c r="I92" s="13">
        <v>63.817486111111101</v>
      </c>
      <c r="J92" s="13">
        <v>30.647874999999999</v>
      </c>
      <c r="K92" s="13">
        <v>67.771833333333305</v>
      </c>
      <c r="L92" s="13">
        <v>48.769472222222198</v>
      </c>
      <c r="M92" s="13">
        <v>80.537652777777694</v>
      </c>
      <c r="N92" s="13">
        <v>52.743375</v>
      </c>
      <c r="O92" s="13">
        <v>63.358125000000001</v>
      </c>
      <c r="P92" s="13">
        <v>56.164250000000003</v>
      </c>
      <c r="Q92" s="13">
        <v>62.067166666666601</v>
      </c>
      <c r="R92" s="13">
        <v>75.541013888888799</v>
      </c>
      <c r="S92" s="13">
        <v>56.603486111111103</v>
      </c>
      <c r="T92" s="13">
        <v>44.930569444444401</v>
      </c>
      <c r="U92" s="13">
        <v>53.252388888888802</v>
      </c>
      <c r="V92" s="13">
        <v>74.956249999999997</v>
      </c>
      <c r="W92" s="13">
        <v>37.275847222222197</v>
      </c>
      <c r="X92" s="13">
        <v>45.118041666666599</v>
      </c>
      <c r="Y92" s="13">
        <v>54.660805555555498</v>
      </c>
      <c r="Z92" s="13">
        <v>56.801777777777701</v>
      </c>
      <c r="AA92" s="13">
        <v>58.811833333333297</v>
      </c>
      <c r="AB92" s="13">
        <v>55.6225555555555</v>
      </c>
      <c r="AC92" s="13">
        <v>55.489041666666601</v>
      </c>
      <c r="AD92" s="13">
        <v>32.009291666666599</v>
      </c>
      <c r="AE92" s="13">
        <v>42.800333333333299</v>
      </c>
      <c r="AF92" s="13">
        <v>31.996361111111099</v>
      </c>
      <c r="AG92" s="13">
        <v>47.6254722222222</v>
      </c>
      <c r="AH92" s="13">
        <v>56.697069444444402</v>
      </c>
      <c r="AI92" s="13">
        <v>32.792555555555502</v>
      </c>
      <c r="AJ92" s="13">
        <v>58.011652777777698</v>
      </c>
      <c r="AK92" s="13">
        <v>31.3394861111111</v>
      </c>
      <c r="AL92" s="13">
        <v>41.928944444444397</v>
      </c>
      <c r="AM92" s="13">
        <v>32.178666666666601</v>
      </c>
      <c r="AN92" s="13">
        <v>54.916138888888803</v>
      </c>
      <c r="AO92" s="13">
        <v>65.057722222222196</v>
      </c>
      <c r="AP92" s="13">
        <v>53.212472222222203</v>
      </c>
      <c r="AQ92" s="13">
        <v>50.811999999999998</v>
      </c>
      <c r="AR92" s="13">
        <v>60.169277777777701</v>
      </c>
      <c r="AS92" s="13">
        <v>73.057124999999999</v>
      </c>
      <c r="AT92" s="13">
        <v>44.163166666666598</v>
      </c>
      <c r="AU92" s="13">
        <v>54.288013888888798</v>
      </c>
      <c r="AV92" s="13">
        <v>42.067458333333299</v>
      </c>
      <c r="AW92" s="13">
        <v>44.600916666666599</v>
      </c>
      <c r="AX92" s="13">
        <v>61.057541666666602</v>
      </c>
      <c r="AY92" s="13">
        <v>40.759027777777703</v>
      </c>
      <c r="AZ92" s="13">
        <v>76.125513888888804</v>
      </c>
      <c r="BA92" s="13">
        <v>67.450180555555505</v>
      </c>
      <c r="BB92" s="13">
        <v>29.9565138888888</v>
      </c>
      <c r="BC92" s="13">
        <v>49.921624999999999</v>
      </c>
      <c r="BD92" s="13">
        <v>35.491111111111103</v>
      </c>
      <c r="BE92" s="13">
        <v>71.258611111111094</v>
      </c>
    </row>
    <row r="93" spans="1:57" x14ac:dyDescent="0.35">
      <c r="A93" s="10" t="s">
        <v>128</v>
      </c>
      <c r="B93" s="11">
        <f t="shared" si="17"/>
        <v>2029</v>
      </c>
      <c r="C93" s="6">
        <f t="shared" si="18"/>
        <v>73.779885751075255</v>
      </c>
      <c r="D93" s="12">
        <f t="shared" si="13"/>
        <v>51.42889247311826</v>
      </c>
      <c r="E93" s="12">
        <f t="shared" si="14"/>
        <v>63.560601478494576</v>
      </c>
      <c r="F93" s="12">
        <f t="shared" si="15"/>
        <v>83.79024865591397</v>
      </c>
      <c r="G93" s="12">
        <f t="shared" si="16"/>
        <v>87.757622311827916</v>
      </c>
      <c r="H93" s="13">
        <v>63.040752688171999</v>
      </c>
      <c r="I93" s="13">
        <v>72.315430107526794</v>
      </c>
      <c r="J93" s="13">
        <v>74.043158602150498</v>
      </c>
      <c r="K93" s="13">
        <v>91.972271505376298</v>
      </c>
      <c r="L93" s="13">
        <v>85.358158602150496</v>
      </c>
      <c r="M93" s="13">
        <v>80.758682795698903</v>
      </c>
      <c r="N93" s="13">
        <v>62.915940860215002</v>
      </c>
      <c r="O93" s="13">
        <v>79.963198924731103</v>
      </c>
      <c r="P93" s="13">
        <v>86.359233870967699</v>
      </c>
      <c r="Q93" s="13">
        <v>87.289327956989197</v>
      </c>
      <c r="R93" s="13">
        <v>93.713400537634399</v>
      </c>
      <c r="S93" s="13">
        <v>84.553696236559105</v>
      </c>
      <c r="T93" s="13">
        <v>65.120147849462299</v>
      </c>
      <c r="U93" s="13">
        <v>78.709838709677399</v>
      </c>
      <c r="V93" s="13">
        <v>75.071733870967705</v>
      </c>
      <c r="W93" s="13">
        <v>56.067862900000002</v>
      </c>
      <c r="X93" s="13">
        <v>67.452190860214998</v>
      </c>
      <c r="Y93" s="13">
        <v>74.353803763440794</v>
      </c>
      <c r="Z93" s="13">
        <v>71.835672043010703</v>
      </c>
      <c r="AA93" s="13">
        <v>85.435483870967701</v>
      </c>
      <c r="AB93" s="13">
        <v>84.010806451612893</v>
      </c>
      <c r="AC93" s="13">
        <v>72.397822580645098</v>
      </c>
      <c r="AD93" s="13">
        <v>51.439838709677403</v>
      </c>
      <c r="AE93" s="13">
        <v>50.512325269999998</v>
      </c>
      <c r="AF93" s="13">
        <v>77.791330650000006</v>
      </c>
      <c r="AG93" s="13">
        <v>71.571142473118201</v>
      </c>
      <c r="AH93" s="13">
        <v>83.128575268817201</v>
      </c>
      <c r="AI93" s="13">
        <v>51.330376344085998</v>
      </c>
      <c r="AJ93" s="13">
        <v>84.276612903225796</v>
      </c>
      <c r="AK93" s="13">
        <v>74.939973118279497</v>
      </c>
      <c r="AL93" s="13">
        <v>68.506465053763407</v>
      </c>
      <c r="AM93" s="13">
        <v>58.083400537634397</v>
      </c>
      <c r="AN93" s="13">
        <v>69.256639784946202</v>
      </c>
      <c r="AO93" s="13">
        <v>56.687311827956897</v>
      </c>
      <c r="AP93" s="13">
        <v>72.100416666666604</v>
      </c>
      <c r="AQ93" s="13">
        <v>86.0510618279569</v>
      </c>
      <c r="AR93" s="13">
        <v>76.081706989247294</v>
      </c>
      <c r="AS93" s="13">
        <v>70.951922043010697</v>
      </c>
      <c r="AT93" s="13">
        <v>53.22151882</v>
      </c>
      <c r="AU93" s="13">
        <v>99.316438172042993</v>
      </c>
      <c r="AV93" s="13">
        <v>47.475940860214997</v>
      </c>
      <c r="AW93" s="13">
        <v>45.694825270000003</v>
      </c>
      <c r="AX93" s="13">
        <v>65.961975809999998</v>
      </c>
      <c r="AY93" s="13">
        <v>47.172311827956896</v>
      </c>
      <c r="AZ93" s="13">
        <v>82.959314516128998</v>
      </c>
      <c r="BA93" s="13">
        <v>82.881209677419307</v>
      </c>
      <c r="BB93" s="13">
        <v>96.360631720000001</v>
      </c>
      <c r="BC93" s="13">
        <v>73.516612899999998</v>
      </c>
      <c r="BD93" s="13">
        <v>53.395416666666598</v>
      </c>
      <c r="BE93" s="13">
        <v>92.506626344086001</v>
      </c>
    </row>
    <row r="94" spans="1:57" x14ac:dyDescent="0.35">
      <c r="A94" s="10" t="s">
        <v>129</v>
      </c>
      <c r="B94" s="11">
        <f t="shared" si="17"/>
        <v>2030</v>
      </c>
      <c r="C94" s="6">
        <f t="shared" si="18"/>
        <v>80.380819892473056</v>
      </c>
      <c r="D94" s="12">
        <f t="shared" si="13"/>
        <v>59.783904569892449</v>
      </c>
      <c r="E94" s="12">
        <f t="shared" si="14"/>
        <v>65.924747983467725</v>
      </c>
      <c r="F94" s="12">
        <f t="shared" si="15"/>
        <v>92.945409943252685</v>
      </c>
      <c r="G94" s="12">
        <f t="shared" si="16"/>
        <v>111.40599193548361</v>
      </c>
      <c r="H94" s="13">
        <v>50.471182795698901</v>
      </c>
      <c r="I94" s="13">
        <v>88.906612899999999</v>
      </c>
      <c r="J94" s="13">
        <v>67.230766129032205</v>
      </c>
      <c r="K94" s="13">
        <v>90.398521505376294</v>
      </c>
      <c r="L94" s="13">
        <v>110.834139784946</v>
      </c>
      <c r="M94" s="13">
        <v>82.777056451612793</v>
      </c>
      <c r="N94" s="13">
        <v>57.983158602150503</v>
      </c>
      <c r="O94" s="13">
        <v>71.637069892473093</v>
      </c>
      <c r="P94" s="13">
        <v>70.408991935483797</v>
      </c>
      <c r="Q94" s="13">
        <v>116.55266129032201</v>
      </c>
      <c r="R94" s="13">
        <v>125.75435483870901</v>
      </c>
      <c r="S94" s="13">
        <v>90.249435483870897</v>
      </c>
      <c r="T94" s="13">
        <v>63.343467741935399</v>
      </c>
      <c r="U94" s="13">
        <v>86.3226612903225</v>
      </c>
      <c r="V94" s="13">
        <v>94.487016129032199</v>
      </c>
      <c r="W94" s="13">
        <v>58.8955779569892</v>
      </c>
      <c r="X94" s="13">
        <v>88.590336021505294</v>
      </c>
      <c r="Y94" s="13">
        <v>65.824395161290298</v>
      </c>
      <c r="Z94" s="13">
        <v>100.05216397849399</v>
      </c>
      <c r="AA94" s="13">
        <v>84.991680107526804</v>
      </c>
      <c r="AB94" s="13">
        <v>123.94525537634399</v>
      </c>
      <c r="AC94" s="13">
        <v>59.882607526881699</v>
      </c>
      <c r="AD94" s="13">
        <v>90.845981179999995</v>
      </c>
      <c r="AE94" s="13">
        <v>62.552647849462303</v>
      </c>
      <c r="AF94" s="13">
        <v>51.9115725806451</v>
      </c>
      <c r="AG94" s="13">
        <v>67.7205241935483</v>
      </c>
      <c r="AH94" s="13">
        <v>63.582661290322498</v>
      </c>
      <c r="AI94" s="13">
        <v>90.811021505376303</v>
      </c>
      <c r="AJ94" s="13">
        <v>91.751236559139699</v>
      </c>
      <c r="AK94" s="13">
        <v>90.516290322580602</v>
      </c>
      <c r="AL94" s="13">
        <v>62.813185483870903</v>
      </c>
      <c r="AM94" s="13">
        <v>60.172943548387003</v>
      </c>
      <c r="AN94" s="13">
        <v>71.421034946236503</v>
      </c>
      <c r="AO94" s="13">
        <v>72.131263440860195</v>
      </c>
      <c r="AP94" s="13">
        <v>93.148655910000002</v>
      </c>
      <c r="AQ94" s="13">
        <v>96.408413978494593</v>
      </c>
      <c r="AR94" s="13">
        <v>92.335672043010703</v>
      </c>
      <c r="AS94" s="13">
        <v>71.454502688171999</v>
      </c>
      <c r="AT94" s="13">
        <v>69.21365591</v>
      </c>
      <c r="AU94" s="13">
        <v>77.984583333333305</v>
      </c>
      <c r="AV94" s="13">
        <v>122.536344086021</v>
      </c>
      <c r="AW94" s="13">
        <v>48.5247715053763</v>
      </c>
      <c r="AX94" s="13">
        <v>99.110819892473103</v>
      </c>
      <c r="AY94" s="13">
        <v>68.988911290322505</v>
      </c>
      <c r="AZ94" s="13">
        <v>62.261612900000003</v>
      </c>
      <c r="BA94" s="13">
        <v>102.585819892473</v>
      </c>
      <c r="BB94" s="13">
        <v>106.64505376344</v>
      </c>
      <c r="BC94" s="13">
        <v>67.126827956989203</v>
      </c>
      <c r="BD94" s="13">
        <v>66.225806449999993</v>
      </c>
      <c r="BE94" s="13">
        <v>123.61875000000001</v>
      </c>
    </row>
    <row r="95" spans="1:57" x14ac:dyDescent="0.35">
      <c r="A95" s="10" t="s">
        <v>130</v>
      </c>
      <c r="B95" s="11">
        <f t="shared" si="17"/>
        <v>2030</v>
      </c>
      <c r="C95" s="6">
        <f t="shared" si="18"/>
        <v>51.29061011904755</v>
      </c>
      <c r="D95" s="12">
        <f t="shared" si="13"/>
        <v>34.472199404761831</v>
      </c>
      <c r="E95" s="12">
        <f t="shared" si="14"/>
        <v>38.786837797619</v>
      </c>
      <c r="F95" s="12">
        <f t="shared" si="15"/>
        <v>75.302362351190425</v>
      </c>
      <c r="G95" s="12">
        <f t="shared" si="16"/>
        <v>113.85543005952303</v>
      </c>
      <c r="H95" s="13">
        <v>41.9005803571428</v>
      </c>
      <c r="I95" s="13">
        <v>84.854047619047606</v>
      </c>
      <c r="J95" s="13">
        <v>58.364836309523803</v>
      </c>
      <c r="K95" s="13">
        <v>32.354285714285702</v>
      </c>
      <c r="L95" s="13">
        <v>37.812901785714203</v>
      </c>
      <c r="M95" s="13">
        <v>39.069523809523801</v>
      </c>
      <c r="N95" s="13">
        <v>62.070684523809497</v>
      </c>
      <c r="O95" s="13">
        <v>138.59558035714201</v>
      </c>
      <c r="P95" s="13">
        <v>40.514583333333299</v>
      </c>
      <c r="Q95" s="13">
        <v>34.481502976190399</v>
      </c>
      <c r="R95" s="13">
        <v>73.173244047618994</v>
      </c>
      <c r="S95" s="13">
        <v>67.552872023809499</v>
      </c>
      <c r="T95" s="13">
        <v>39.118958333333303</v>
      </c>
      <c r="U95" s="13">
        <v>128.89793154761901</v>
      </c>
      <c r="V95" s="13">
        <v>33.885148809523798</v>
      </c>
      <c r="W95" s="13">
        <v>48.828154761904699</v>
      </c>
      <c r="X95" s="13">
        <v>68.866696428571402</v>
      </c>
      <c r="Y95" s="13">
        <v>65.254270833333294</v>
      </c>
      <c r="Z95" s="13">
        <v>38.785744047618998</v>
      </c>
      <c r="AA95" s="13">
        <v>60.401324404761901</v>
      </c>
      <c r="AB95" s="13">
        <v>33.8861904761904</v>
      </c>
      <c r="AC95" s="13">
        <v>65.569374999999994</v>
      </c>
      <c r="AD95" s="13">
        <v>77.550803571428503</v>
      </c>
      <c r="AE95" s="13">
        <v>56.103452380952298</v>
      </c>
      <c r="AF95" s="13">
        <v>43.633764880952299</v>
      </c>
      <c r="AG95" s="13">
        <v>87.0416666666666</v>
      </c>
      <c r="AH95" s="13">
        <v>36.7525744</v>
      </c>
      <c r="AI95" s="13">
        <v>153.94556547619001</v>
      </c>
      <c r="AJ95" s="13">
        <v>129.28072916666599</v>
      </c>
      <c r="AK95" s="13">
        <v>34.9613988095238</v>
      </c>
      <c r="AL95" s="13">
        <v>53.7530654761904</v>
      </c>
      <c r="AM95" s="13">
        <v>47.348363095238</v>
      </c>
      <c r="AN95" s="13">
        <v>112.19452380952301</v>
      </c>
      <c r="AO95" s="13">
        <v>71.423779761904697</v>
      </c>
      <c r="AP95" s="13">
        <v>37.974657738095203</v>
      </c>
      <c r="AQ95" s="13">
        <v>32.773883928571401</v>
      </c>
      <c r="AR95" s="13">
        <v>38.8716220238095</v>
      </c>
      <c r="AS95" s="13">
        <v>41.273482142857098</v>
      </c>
      <c r="AT95" s="13">
        <v>88.167872023809494</v>
      </c>
      <c r="AU95" s="13">
        <v>128.80358630952301</v>
      </c>
      <c r="AV95" s="13">
        <v>98.739717261904701</v>
      </c>
      <c r="AW95" s="13">
        <v>39.8874107142857</v>
      </c>
      <c r="AX95" s="13">
        <v>36.0398214285714</v>
      </c>
      <c r="AY95" s="13">
        <v>38.790119047619001</v>
      </c>
      <c r="AZ95" s="13">
        <v>41.246279761904702</v>
      </c>
      <c r="BA95" s="13">
        <v>34.388467261904701</v>
      </c>
      <c r="BB95" s="13">
        <v>35.047619047619001</v>
      </c>
      <c r="BC95" s="13">
        <v>81.842038690476102</v>
      </c>
      <c r="BD95" s="13">
        <v>58.6461458333333</v>
      </c>
      <c r="BE95" s="13">
        <v>76.012068452380902</v>
      </c>
    </row>
    <row r="96" spans="1:57" x14ac:dyDescent="0.35">
      <c r="A96" s="10" t="s">
        <v>131</v>
      </c>
      <c r="B96" s="11">
        <f t="shared" si="17"/>
        <v>2030</v>
      </c>
      <c r="C96" s="6">
        <f t="shared" si="18"/>
        <v>43.586290322580595</v>
      </c>
      <c r="D96" s="12">
        <f t="shared" si="13"/>
        <v>35.03589247311826</v>
      </c>
      <c r="E96" s="12">
        <f t="shared" si="14"/>
        <v>36.384459005376321</v>
      </c>
      <c r="F96" s="12">
        <f t="shared" si="15"/>
        <v>64.95881384508057</v>
      </c>
      <c r="G96" s="12">
        <f t="shared" si="16"/>
        <v>79.535590053763414</v>
      </c>
      <c r="H96" s="13">
        <v>40.395309139784899</v>
      </c>
      <c r="I96" s="13">
        <v>49.2990322580645</v>
      </c>
      <c r="J96" s="13">
        <v>61.344448924731097</v>
      </c>
      <c r="K96" s="13">
        <v>38.544408602150497</v>
      </c>
      <c r="L96" s="13">
        <v>37.132002688172001</v>
      </c>
      <c r="M96" s="13">
        <v>39.453776881720401</v>
      </c>
      <c r="N96" s="13">
        <v>35.374556451612897</v>
      </c>
      <c r="O96" s="13">
        <v>65.813387096774093</v>
      </c>
      <c r="P96" s="13">
        <v>61.746344090000001</v>
      </c>
      <c r="Q96" s="13">
        <v>36.905967741935399</v>
      </c>
      <c r="R96" s="13">
        <v>55.562419354838703</v>
      </c>
      <c r="S96" s="13">
        <v>104.834838709677</v>
      </c>
      <c r="T96" s="13">
        <v>87.698790322580606</v>
      </c>
      <c r="U96" s="13">
        <v>74.345887096774106</v>
      </c>
      <c r="V96" s="13">
        <v>37.017728494623597</v>
      </c>
      <c r="W96" s="13">
        <v>34.788629032258001</v>
      </c>
      <c r="X96" s="13">
        <v>48.494811827956902</v>
      </c>
      <c r="Y96" s="13">
        <v>88.725766129032195</v>
      </c>
      <c r="Z96" s="13">
        <v>36.554771505376301</v>
      </c>
      <c r="AA96" s="13">
        <v>62.395094090000001</v>
      </c>
      <c r="AB96" s="13">
        <v>36.844731179999997</v>
      </c>
      <c r="AC96" s="13">
        <v>33.801666666666598</v>
      </c>
      <c r="AD96" s="13">
        <v>43.791801075268801</v>
      </c>
      <c r="AE96" s="13">
        <v>44.437836021505298</v>
      </c>
      <c r="AF96" s="13">
        <v>38.500026881720402</v>
      </c>
      <c r="AG96" s="13">
        <v>36.248239247311801</v>
      </c>
      <c r="AH96" s="13">
        <v>51.889838709677399</v>
      </c>
      <c r="AI96" s="13">
        <v>67.738387096774105</v>
      </c>
      <c r="AJ96" s="13">
        <v>72.272446236559105</v>
      </c>
      <c r="AK96" s="13">
        <v>38.575604838709602</v>
      </c>
      <c r="AL96" s="13">
        <v>54.398306451612797</v>
      </c>
      <c r="AM96" s="13">
        <v>35.259959677419303</v>
      </c>
      <c r="AN96" s="13">
        <v>67.415806451612895</v>
      </c>
      <c r="AO96" s="13">
        <v>32.681599462365497</v>
      </c>
      <c r="AP96" s="13">
        <v>75.147163978494603</v>
      </c>
      <c r="AQ96" s="13">
        <v>36.327688172042997</v>
      </c>
      <c r="AR96" s="13">
        <v>36.046330645161198</v>
      </c>
      <c r="AS96" s="13">
        <v>79.511545698924706</v>
      </c>
      <c r="AT96" s="13">
        <v>35.055819892473103</v>
      </c>
      <c r="AU96" s="13">
        <v>79.751989247311798</v>
      </c>
      <c r="AV96" s="13">
        <v>51.4824596774193</v>
      </c>
      <c r="AW96" s="13">
        <v>34.856545698924698</v>
      </c>
      <c r="AX96" s="13">
        <v>36.242862903225799</v>
      </c>
      <c r="AY96" s="13">
        <v>52.4413037634408</v>
      </c>
      <c r="AZ96" s="13">
        <v>32.472620967741904</v>
      </c>
      <c r="BA96" s="13">
        <v>35.996922043010699</v>
      </c>
      <c r="BB96" s="13">
        <v>39.3185887096774</v>
      </c>
      <c r="BC96" s="13">
        <v>78.507231182795607</v>
      </c>
      <c r="BD96" s="13">
        <v>87.280833333333305</v>
      </c>
      <c r="BE96" s="13">
        <v>43.380779569892397</v>
      </c>
    </row>
    <row r="97" spans="1:57" x14ac:dyDescent="0.35">
      <c r="A97" s="10" t="s">
        <v>132</v>
      </c>
      <c r="B97" s="11">
        <f t="shared" si="17"/>
        <v>2030</v>
      </c>
      <c r="C97" s="6">
        <f t="shared" si="18"/>
        <v>39.966868055555501</v>
      </c>
      <c r="D97" s="12">
        <f t="shared" si="13"/>
        <v>33.192166666666594</v>
      </c>
      <c r="E97" s="12">
        <f t="shared" si="14"/>
        <v>36.169843749999956</v>
      </c>
      <c r="F97" s="12">
        <f t="shared" si="15"/>
        <v>45.026569444444426</v>
      </c>
      <c r="G97" s="12">
        <f t="shared" si="16"/>
        <v>52.571368055555546</v>
      </c>
      <c r="H97" s="13">
        <v>33.504944444444398</v>
      </c>
      <c r="I97" s="13">
        <v>38.797291666666602</v>
      </c>
      <c r="J97" s="13">
        <v>54.4906805555555</v>
      </c>
      <c r="K97" s="13">
        <v>38.839111111111102</v>
      </c>
      <c r="L97" s="13">
        <v>31.3913333333333</v>
      </c>
      <c r="M97" s="13">
        <v>32.780499999999897</v>
      </c>
      <c r="N97" s="13">
        <v>51.721208333333301</v>
      </c>
      <c r="O97" s="13">
        <v>34.123222222222203</v>
      </c>
      <c r="P97" s="13">
        <v>42.932166666666603</v>
      </c>
      <c r="Q97" s="13">
        <v>41.735069444444399</v>
      </c>
      <c r="R97" s="13">
        <v>49.179736111111097</v>
      </c>
      <c r="S97" s="13">
        <v>48.652722222222202</v>
      </c>
      <c r="T97" s="13">
        <v>36.664166666666603</v>
      </c>
      <c r="U97" s="13">
        <v>36.005069444444402</v>
      </c>
      <c r="V97" s="13">
        <v>41.995319444444398</v>
      </c>
      <c r="W97" s="13">
        <v>33.093291666666602</v>
      </c>
      <c r="X97" s="13">
        <v>44.540833333333303</v>
      </c>
      <c r="Y97" s="13">
        <v>54.560249999999897</v>
      </c>
      <c r="Z97" s="13">
        <v>33.312361111111102</v>
      </c>
      <c r="AA97" s="13">
        <v>60.122138888888799</v>
      </c>
      <c r="AB97" s="13">
        <v>42.253805555555502</v>
      </c>
      <c r="AC97" s="13">
        <v>43.4119305555555</v>
      </c>
      <c r="AD97" s="13">
        <v>44.715944444444403</v>
      </c>
      <c r="AE97" s="13">
        <v>33.793180555555502</v>
      </c>
      <c r="AF97" s="13">
        <v>34.842944444444399</v>
      </c>
      <c r="AG97" s="13">
        <v>52.166958333333298</v>
      </c>
      <c r="AH97" s="13">
        <v>39.587611111111102</v>
      </c>
      <c r="AI97" s="13">
        <v>40.014222222222202</v>
      </c>
      <c r="AJ97" s="13">
        <v>51.296847222222198</v>
      </c>
      <c r="AK97" s="13">
        <v>39.435874999999903</v>
      </c>
      <c r="AL97" s="13">
        <v>49.8031805555555</v>
      </c>
      <c r="AM97" s="13">
        <v>30.661944444444401</v>
      </c>
      <c r="AN97" s="13">
        <v>34.954152777777701</v>
      </c>
      <c r="AO97" s="13">
        <v>39.366916666666597</v>
      </c>
      <c r="AP97" s="13">
        <v>42.128138888888799</v>
      </c>
      <c r="AQ97" s="13">
        <v>36.731347222222198</v>
      </c>
      <c r="AR97" s="13">
        <v>39.918180555555502</v>
      </c>
      <c r="AS97" s="13">
        <v>56.836708333333299</v>
      </c>
      <c r="AT97" s="13">
        <v>39.919513888888801</v>
      </c>
      <c r="AU97" s="13">
        <v>36.713944444444401</v>
      </c>
      <c r="AV97" s="13">
        <v>45.130111111111098</v>
      </c>
      <c r="AW97" s="13">
        <v>33.203152777777703</v>
      </c>
      <c r="AX97" s="13">
        <v>41.003763888888798</v>
      </c>
      <c r="AY97" s="13">
        <v>37.762666666666597</v>
      </c>
      <c r="AZ97" s="13">
        <v>32.494374999999998</v>
      </c>
      <c r="BA97" s="13">
        <v>38.103305555555501</v>
      </c>
      <c r="BB97" s="13">
        <v>42.580722222222199</v>
      </c>
      <c r="BC97" s="13">
        <v>64.384597222222197</v>
      </c>
      <c r="BD97" s="13">
        <v>52.3581111111111</v>
      </c>
      <c r="BE97" s="13">
        <v>43.6295</v>
      </c>
    </row>
    <row r="98" spans="1:57" x14ac:dyDescent="0.35">
      <c r="A98" s="10" t="s">
        <v>133</v>
      </c>
      <c r="B98" s="11">
        <f t="shared" si="17"/>
        <v>2030</v>
      </c>
      <c r="C98" s="6">
        <f t="shared" si="18"/>
        <v>36.951229838709601</v>
      </c>
      <c r="D98" s="12">
        <f t="shared" si="13"/>
        <v>25.137588709677409</v>
      </c>
      <c r="E98" s="12">
        <f t="shared" si="14"/>
        <v>28.863413978494599</v>
      </c>
      <c r="F98" s="12">
        <f t="shared" si="15"/>
        <v>41.251878360215002</v>
      </c>
      <c r="G98" s="12">
        <f t="shared" si="16"/>
        <v>43.353309139784855</v>
      </c>
      <c r="H98" s="13">
        <v>25.504220430107502</v>
      </c>
      <c r="I98" s="13">
        <v>29.848521505376301</v>
      </c>
      <c r="J98" s="13">
        <v>37.903991935483802</v>
      </c>
      <c r="K98" s="13">
        <v>36.778064516129</v>
      </c>
      <c r="L98" s="13">
        <v>26.570389784946201</v>
      </c>
      <c r="M98" s="13">
        <v>25.153749999999999</v>
      </c>
      <c r="N98" s="13">
        <v>34.508655913978401</v>
      </c>
      <c r="O98" s="13">
        <v>42.356908602150497</v>
      </c>
      <c r="P98" s="13">
        <v>37.646532258064497</v>
      </c>
      <c r="Q98" s="13">
        <v>43.294274193548297</v>
      </c>
      <c r="R98" s="13">
        <v>30.398736559139699</v>
      </c>
      <c r="S98" s="13">
        <v>43.0331451612903</v>
      </c>
      <c r="T98" s="13">
        <v>37.131034946236497</v>
      </c>
      <c r="U98" s="13">
        <v>47.7677822580645</v>
      </c>
      <c r="V98" s="13">
        <v>39.002956989247302</v>
      </c>
      <c r="W98" s="13">
        <v>25.987069892473102</v>
      </c>
      <c r="X98" s="13">
        <v>28.681115591397798</v>
      </c>
      <c r="Y98" s="13">
        <v>37.637352150537602</v>
      </c>
      <c r="Z98" s="13">
        <v>26.811263440860198</v>
      </c>
      <c r="AA98" s="13">
        <v>44.933494623655903</v>
      </c>
      <c r="AB98" s="13">
        <v>35.585766129032201</v>
      </c>
      <c r="AC98" s="13">
        <v>32.548077956989196</v>
      </c>
      <c r="AD98" s="13">
        <v>28.757513440860201</v>
      </c>
      <c r="AE98" s="13">
        <v>23.3375806451612</v>
      </c>
      <c r="AF98" s="13">
        <v>24.992137096774101</v>
      </c>
      <c r="AG98" s="13">
        <v>37.375376344086</v>
      </c>
      <c r="AH98" s="13">
        <v>40.757661290322503</v>
      </c>
      <c r="AI98" s="13">
        <v>41.717177419354798</v>
      </c>
      <c r="AJ98" s="13">
        <v>45.846935483870901</v>
      </c>
      <c r="AK98" s="13">
        <v>42.269408602150499</v>
      </c>
      <c r="AL98" s="13">
        <v>36.436209677419299</v>
      </c>
      <c r="AM98" s="13">
        <v>24.243360215053698</v>
      </c>
      <c r="AN98" s="13">
        <v>43.884623655913899</v>
      </c>
      <c r="AO98" s="13">
        <v>32.853682795698901</v>
      </c>
      <c r="AP98" s="13">
        <v>39.313024193548301</v>
      </c>
      <c r="AQ98" s="13">
        <v>38.216680107526798</v>
      </c>
      <c r="AR98" s="13">
        <v>26.3709811827956</v>
      </c>
      <c r="AS98" s="13">
        <v>40.226263440860201</v>
      </c>
      <c r="AT98" s="13">
        <v>33.977594086021497</v>
      </c>
      <c r="AU98" s="13">
        <v>43.105793010752599</v>
      </c>
      <c r="AV98" s="13">
        <v>30.231236559139699</v>
      </c>
      <c r="AW98" s="13">
        <v>24.875591397849401</v>
      </c>
      <c r="AX98" s="13">
        <v>42.627822580645102</v>
      </c>
      <c r="AY98" s="13">
        <v>41.264327956989199</v>
      </c>
      <c r="AZ98" s="13">
        <v>22.910994623655899</v>
      </c>
      <c r="BA98" s="13">
        <v>37.120053763440801</v>
      </c>
      <c r="BB98" s="13">
        <v>36.782405913978401</v>
      </c>
      <c r="BC98" s="13">
        <v>57.392943548387002</v>
      </c>
      <c r="BD98" s="13">
        <v>41.214529569892399</v>
      </c>
      <c r="BE98" s="13">
        <v>29.181115591397798</v>
      </c>
    </row>
    <row r="99" spans="1:57" x14ac:dyDescent="0.35">
      <c r="A99" s="10" t="s">
        <v>134</v>
      </c>
      <c r="B99" s="11">
        <f t="shared" si="17"/>
        <v>2030</v>
      </c>
      <c r="C99" s="6">
        <f t="shared" si="18"/>
        <v>36.468201388888851</v>
      </c>
      <c r="D99" s="12">
        <f t="shared" si="13"/>
        <v>31.630549999999999</v>
      </c>
      <c r="E99" s="12">
        <f t="shared" si="14"/>
        <v>32.978274305555523</v>
      </c>
      <c r="F99" s="12">
        <f t="shared" si="15"/>
        <v>42.710329861111049</v>
      </c>
      <c r="G99" s="12">
        <f t="shared" si="16"/>
        <v>51.281372222222217</v>
      </c>
      <c r="H99" s="13">
        <v>31.908486111111099</v>
      </c>
      <c r="I99" s="13">
        <v>29.5843194444444</v>
      </c>
      <c r="J99" s="13">
        <v>39.364208333333302</v>
      </c>
      <c r="K99" s="13">
        <v>33.292513888888799</v>
      </c>
      <c r="L99" s="13">
        <v>29.8862777777777</v>
      </c>
      <c r="M99" s="13">
        <v>46.550388888888797</v>
      </c>
      <c r="N99" s="13">
        <v>35.3079166666666</v>
      </c>
      <c r="O99" s="13">
        <v>38.547958333333298</v>
      </c>
      <c r="P99" s="13">
        <v>59.9223472222222</v>
      </c>
      <c r="Q99" s="13">
        <v>50.651736111111099</v>
      </c>
      <c r="R99" s="13">
        <v>33.520291666666601</v>
      </c>
      <c r="S99" s="13">
        <v>36.4319722222222</v>
      </c>
      <c r="T99" s="13">
        <v>41.409611111111097</v>
      </c>
      <c r="U99" s="13">
        <v>46.689916666666598</v>
      </c>
      <c r="V99" s="13">
        <v>33.929111111111098</v>
      </c>
      <c r="W99" s="13">
        <v>32.665930555555498</v>
      </c>
      <c r="X99" s="13">
        <v>31.984861111111101</v>
      </c>
      <c r="Y99" s="13">
        <v>35.335597222222198</v>
      </c>
      <c r="Z99" s="13">
        <v>29.431236111111101</v>
      </c>
      <c r="AA99" s="13">
        <v>39.715291666666602</v>
      </c>
      <c r="AB99" s="13">
        <v>36.504430555555501</v>
      </c>
      <c r="AC99" s="13">
        <v>39.333597222222203</v>
      </c>
      <c r="AD99" s="13">
        <v>33.228513888888799</v>
      </c>
      <c r="AE99" s="13">
        <v>31.645569444444401</v>
      </c>
      <c r="AF99" s="13">
        <v>34.458972222222201</v>
      </c>
      <c r="AG99" s="13">
        <v>47.643013888888802</v>
      </c>
      <c r="AH99" s="13">
        <v>60.454930555555499</v>
      </c>
      <c r="AI99" s="13">
        <v>37.982236111111099</v>
      </c>
      <c r="AJ99" s="13">
        <v>43.143902777777697</v>
      </c>
      <c r="AK99" s="13">
        <v>34.867208333333302</v>
      </c>
      <c r="AL99" s="13">
        <v>59.492527777777703</v>
      </c>
      <c r="AM99" s="13">
        <v>32.581694444444402</v>
      </c>
      <c r="AN99" s="13">
        <v>35.629055555555503</v>
      </c>
      <c r="AO99" s="13">
        <v>41.076013888888802</v>
      </c>
      <c r="AP99" s="13">
        <v>41.363180555555502</v>
      </c>
      <c r="AQ99" s="13">
        <v>36.187458333333304</v>
      </c>
      <c r="AR99" s="13">
        <v>44.048722222222203</v>
      </c>
      <c r="AS99" s="13">
        <v>56.948097222222202</v>
      </c>
      <c r="AT99" s="13">
        <v>41.309513888888802</v>
      </c>
      <c r="AU99" s="13">
        <v>48.777166666666602</v>
      </c>
      <c r="AV99" s="13">
        <v>31.635249999999999</v>
      </c>
      <c r="AW99" s="13">
        <v>33.271527777777699</v>
      </c>
      <c r="AX99" s="13">
        <v>31.669597222222201</v>
      </c>
      <c r="AY99" s="13">
        <v>43.844708333333301</v>
      </c>
      <c r="AZ99" s="13">
        <v>31.066944444444399</v>
      </c>
      <c r="BA99" s="13">
        <v>38.749222222222201</v>
      </c>
      <c r="BB99" s="13">
        <v>32.894861111111098</v>
      </c>
      <c r="BC99" s="13">
        <v>68.441208333333293</v>
      </c>
      <c r="BD99" s="13">
        <v>40.022208333333303</v>
      </c>
      <c r="BE99" s="13">
        <v>31.588249999999999</v>
      </c>
    </row>
    <row r="100" spans="1:57" x14ac:dyDescent="0.35">
      <c r="A100" s="10" t="s">
        <v>135</v>
      </c>
      <c r="B100" s="11">
        <f t="shared" si="17"/>
        <v>2030</v>
      </c>
      <c r="C100" s="6">
        <f t="shared" si="18"/>
        <v>71.897419354838647</v>
      </c>
      <c r="D100" s="12">
        <f t="shared" si="13"/>
        <v>57.161411290322491</v>
      </c>
      <c r="E100" s="12">
        <f t="shared" si="14"/>
        <v>63.834139784946146</v>
      </c>
      <c r="F100" s="12">
        <f t="shared" si="15"/>
        <v>80.657533602150451</v>
      </c>
      <c r="G100" s="12">
        <f t="shared" si="16"/>
        <v>96.647607530849413</v>
      </c>
      <c r="H100" s="13">
        <v>63.173709677419303</v>
      </c>
      <c r="I100" s="13">
        <v>56.983709677419299</v>
      </c>
      <c r="J100" s="13">
        <v>104.697163978494</v>
      </c>
      <c r="K100" s="13">
        <v>72.753951612903194</v>
      </c>
      <c r="L100" s="13">
        <v>45.376935483870902</v>
      </c>
      <c r="M100" s="13">
        <v>43.703427419354803</v>
      </c>
      <c r="N100" s="13">
        <v>74.7637096774193</v>
      </c>
      <c r="O100" s="13">
        <v>68.206115591397804</v>
      </c>
      <c r="P100" s="13">
        <v>62.821733870967698</v>
      </c>
      <c r="Q100" s="13">
        <v>58.210309139784897</v>
      </c>
      <c r="R100" s="13">
        <v>71.493225809999998</v>
      </c>
      <c r="S100" s="13">
        <v>87.889650537634395</v>
      </c>
      <c r="T100" s="13">
        <v>82.5226075268817</v>
      </c>
      <c r="U100" s="13">
        <v>75.515752688172</v>
      </c>
      <c r="V100" s="13">
        <v>78.711451612903204</v>
      </c>
      <c r="W100" s="13">
        <v>76.094233870967699</v>
      </c>
      <c r="X100" s="13">
        <v>64.726008064516094</v>
      </c>
      <c r="Y100" s="13">
        <v>66.506760752688095</v>
      </c>
      <c r="Z100" s="13">
        <v>46.220309139784902</v>
      </c>
      <c r="AA100" s="13">
        <v>84.211612903225799</v>
      </c>
      <c r="AB100" s="13">
        <v>63.830349462365497</v>
      </c>
      <c r="AC100" s="13">
        <v>63.845510752688099</v>
      </c>
      <c r="AD100" s="13">
        <v>79.329704301075196</v>
      </c>
      <c r="AE100" s="13">
        <v>79.881424731182705</v>
      </c>
      <c r="AF100" s="13">
        <v>94.281505376344001</v>
      </c>
      <c r="AG100" s="13">
        <v>82.198010752688106</v>
      </c>
      <c r="AH100" s="13">
        <v>57.852499999999999</v>
      </c>
      <c r="AI100" s="13">
        <v>69.149999999999906</v>
      </c>
      <c r="AJ100" s="13">
        <v>80.916236559139705</v>
      </c>
      <c r="AK100" s="13">
        <v>95.75321237</v>
      </c>
      <c r="AL100" s="13">
        <v>60.176545698924699</v>
      </c>
      <c r="AM100" s="13">
        <v>66.2985215053763</v>
      </c>
      <c r="AN100" s="13">
        <v>78.449072580645094</v>
      </c>
      <c r="AO100" s="13">
        <v>75.7797177419354</v>
      </c>
      <c r="AP100" s="13">
        <v>66.647419350000007</v>
      </c>
      <c r="AQ100" s="13">
        <v>59.906088709677398</v>
      </c>
      <c r="AR100" s="13">
        <v>41.850456989247299</v>
      </c>
      <c r="AS100" s="13">
        <v>114.404206989247</v>
      </c>
      <c r="AT100" s="13">
        <v>64.797083333333305</v>
      </c>
      <c r="AU100" s="13">
        <v>75.432190860215002</v>
      </c>
      <c r="AV100" s="13">
        <v>57.181155913978401</v>
      </c>
      <c r="AW100" s="13">
        <v>71.738440860214993</v>
      </c>
      <c r="AX100" s="13">
        <v>67.327715053763399</v>
      </c>
      <c r="AY100" s="13">
        <v>88.559018820000006</v>
      </c>
      <c r="AZ100" s="13">
        <v>104.70053763440799</v>
      </c>
      <c r="BA100" s="13">
        <v>72.0563978494623</v>
      </c>
      <c r="BB100" s="13">
        <v>65.054704301075205</v>
      </c>
      <c r="BC100" s="13">
        <v>135.363252688172</v>
      </c>
      <c r="BD100" s="13">
        <v>141.94330645161199</v>
      </c>
      <c r="BE100" s="13">
        <v>74.086182795698903</v>
      </c>
    </row>
    <row r="101" spans="1:57" x14ac:dyDescent="0.35">
      <c r="A101" s="10" t="s">
        <v>136</v>
      </c>
      <c r="B101" s="11">
        <f t="shared" si="17"/>
        <v>2030</v>
      </c>
      <c r="C101" s="6">
        <f t="shared" si="18"/>
        <v>68.860873655913906</v>
      </c>
      <c r="D101" s="12">
        <f t="shared" si="13"/>
        <v>52.698005376344071</v>
      </c>
      <c r="E101" s="12">
        <f t="shared" si="14"/>
        <v>61.365063844085952</v>
      </c>
      <c r="F101" s="12">
        <f t="shared" si="15"/>
        <v>78.553393817204253</v>
      </c>
      <c r="G101" s="12">
        <f t="shared" si="16"/>
        <v>84.822037635473109</v>
      </c>
      <c r="H101" s="13">
        <v>71.444811830000006</v>
      </c>
      <c r="I101" s="13">
        <v>65.841680107526798</v>
      </c>
      <c r="J101" s="13">
        <v>78.765215053763399</v>
      </c>
      <c r="K101" s="13">
        <v>87.703682795698896</v>
      </c>
      <c r="L101" s="13">
        <v>51.562056451612897</v>
      </c>
      <c r="M101" s="13">
        <v>51.079193548387003</v>
      </c>
      <c r="N101" s="13">
        <v>51.809596774193501</v>
      </c>
      <c r="O101" s="13">
        <v>65.234368279569793</v>
      </c>
      <c r="P101" s="13">
        <v>69.601935483870903</v>
      </c>
      <c r="Q101" s="13">
        <v>81.510483870967704</v>
      </c>
      <c r="R101" s="13">
        <v>66.4771236559139</v>
      </c>
      <c r="S101" s="13">
        <v>65.028723118279501</v>
      </c>
      <c r="T101" s="13">
        <v>73.207876344086003</v>
      </c>
      <c r="U101" s="13">
        <v>92.083091397849401</v>
      </c>
      <c r="V101" s="13">
        <v>67.989435483870906</v>
      </c>
      <c r="W101" s="13">
        <v>72.281841397849405</v>
      </c>
      <c r="X101" s="13">
        <v>64.827580645161206</v>
      </c>
      <c r="Y101" s="13">
        <v>81.505551075268798</v>
      </c>
      <c r="Z101" s="13">
        <v>51.914932795698903</v>
      </c>
      <c r="AA101" s="13">
        <v>132.95323924731099</v>
      </c>
      <c r="AB101" s="13">
        <v>65.999086021505306</v>
      </c>
      <c r="AC101" s="13">
        <v>50.449529569892398</v>
      </c>
      <c r="AD101" s="13">
        <v>62.673844086021496</v>
      </c>
      <c r="AE101" s="13">
        <v>67.256263440860195</v>
      </c>
      <c r="AF101" s="13">
        <v>69.386491935483804</v>
      </c>
      <c r="AG101" s="13">
        <v>52.785013440860197</v>
      </c>
      <c r="AH101" s="13">
        <v>61.234905913978402</v>
      </c>
      <c r="AI101" s="13">
        <v>81.551760752688097</v>
      </c>
      <c r="AJ101" s="13">
        <v>105.24321236559101</v>
      </c>
      <c r="AK101" s="13">
        <v>78.020470430107494</v>
      </c>
      <c r="AL101" s="13">
        <v>56.707499999999897</v>
      </c>
      <c r="AM101" s="13">
        <v>59.639932795698897</v>
      </c>
      <c r="AN101" s="13">
        <v>70.330860215053704</v>
      </c>
      <c r="AO101" s="13">
        <v>59.781545698924702</v>
      </c>
      <c r="AP101" s="13">
        <v>85.494448924731103</v>
      </c>
      <c r="AQ101" s="13">
        <v>68.335255376343994</v>
      </c>
      <c r="AR101" s="13">
        <v>64.330591397849403</v>
      </c>
      <c r="AS101" s="13">
        <v>73.699005376344005</v>
      </c>
      <c r="AT101" s="13">
        <v>58.089516129032198</v>
      </c>
      <c r="AU101" s="13">
        <v>84.747325270000005</v>
      </c>
      <c r="AV101" s="13">
        <v>60.276438172043001</v>
      </c>
      <c r="AW101" s="13">
        <v>78.731034946236505</v>
      </c>
      <c r="AX101" s="13">
        <v>73.4087903225806</v>
      </c>
      <c r="AY101" s="13">
        <v>61.755537634408597</v>
      </c>
      <c r="AZ101" s="13">
        <v>71.643508064516098</v>
      </c>
      <c r="BA101" s="13">
        <v>71.6377016129032</v>
      </c>
      <c r="BB101" s="13">
        <v>57.701317204300999</v>
      </c>
      <c r="BC101" s="13">
        <v>81.453024193548302</v>
      </c>
      <c r="BD101" s="13">
        <v>69.563830645161204</v>
      </c>
      <c r="BE101" s="13">
        <v>83.728870967741898</v>
      </c>
    </row>
    <row r="102" spans="1:57" x14ac:dyDescent="0.35">
      <c r="A102" s="10" t="s">
        <v>137</v>
      </c>
      <c r="B102" s="11">
        <f t="shared" si="17"/>
        <v>2030</v>
      </c>
      <c r="C102" s="6">
        <f t="shared" si="18"/>
        <v>48.3122569444444</v>
      </c>
      <c r="D102" s="12">
        <f t="shared" si="13"/>
        <v>35.516954166666601</v>
      </c>
      <c r="E102" s="12">
        <f t="shared" si="14"/>
        <v>38.969614583333275</v>
      </c>
      <c r="F102" s="12">
        <f t="shared" si="15"/>
        <v>56.681638888888855</v>
      </c>
      <c r="G102" s="12">
        <f t="shared" si="16"/>
        <v>61.001916666666624</v>
      </c>
      <c r="H102" s="13">
        <v>53.728124999999999</v>
      </c>
      <c r="I102" s="13">
        <v>47.834000000000003</v>
      </c>
      <c r="J102" s="13">
        <v>78.050694444444403</v>
      </c>
      <c r="K102" s="13">
        <v>37.1983055555555</v>
      </c>
      <c r="L102" s="13">
        <v>39.7640416666666</v>
      </c>
      <c r="M102" s="13">
        <v>40.4118472222222</v>
      </c>
      <c r="N102" s="13">
        <v>34.843416666666599</v>
      </c>
      <c r="O102" s="13">
        <v>46.713347222222197</v>
      </c>
      <c r="P102" s="13">
        <v>48.790513888888803</v>
      </c>
      <c r="Q102" s="13">
        <v>39.755499999999998</v>
      </c>
      <c r="R102" s="13">
        <v>58.148652777777698</v>
      </c>
      <c r="S102" s="13">
        <v>57.3005833333333</v>
      </c>
      <c r="T102" s="13">
        <v>49.160166666666598</v>
      </c>
      <c r="U102" s="13">
        <v>48.888638888888799</v>
      </c>
      <c r="V102" s="13">
        <v>37.560027777777698</v>
      </c>
      <c r="W102" s="13">
        <v>46.042555555555502</v>
      </c>
      <c r="X102" s="13">
        <v>74.908333333333303</v>
      </c>
      <c r="Y102" s="13">
        <v>66.418541666666599</v>
      </c>
      <c r="Z102" s="13">
        <v>34.7598611111111</v>
      </c>
      <c r="AA102" s="13">
        <v>72.774222222222207</v>
      </c>
      <c r="AB102" s="13">
        <v>38.275444444444403</v>
      </c>
      <c r="AC102" s="13">
        <v>32.710347222222197</v>
      </c>
      <c r="AD102" s="13">
        <v>50.4947916666666</v>
      </c>
      <c r="AE102" s="13">
        <v>54.867138888888803</v>
      </c>
      <c r="AF102" s="13">
        <v>50.226944444444399</v>
      </c>
      <c r="AG102" s="13">
        <v>31.941569444444401</v>
      </c>
      <c r="AH102" s="13">
        <v>47.498680555555502</v>
      </c>
      <c r="AI102" s="13">
        <v>58.209375000000001</v>
      </c>
      <c r="AJ102" s="13">
        <v>59.345555555555499</v>
      </c>
      <c r="AK102" s="13">
        <v>43.0112083333333</v>
      </c>
      <c r="AL102" s="13">
        <v>51.528624999999998</v>
      </c>
      <c r="AM102" s="13">
        <v>49.430291666666598</v>
      </c>
      <c r="AN102" s="13">
        <v>52.874847222222201</v>
      </c>
      <c r="AO102" s="13">
        <v>32.222486111111103</v>
      </c>
      <c r="AP102" s="13">
        <v>47.7511805555555</v>
      </c>
      <c r="AQ102" s="13">
        <v>36.004041666666602</v>
      </c>
      <c r="AR102" s="13">
        <v>37.1942777777777</v>
      </c>
      <c r="AS102" s="13">
        <v>58.448569444444402</v>
      </c>
      <c r="AT102" s="13">
        <v>38.707652777777703</v>
      </c>
      <c r="AU102" s="13">
        <v>59.782791666666597</v>
      </c>
      <c r="AV102" s="13">
        <v>57.286472222222201</v>
      </c>
      <c r="AW102" s="13">
        <v>47.423805555555496</v>
      </c>
      <c r="AX102" s="13">
        <v>37.9071944444444</v>
      </c>
      <c r="AY102" s="13">
        <v>46.128930555555499</v>
      </c>
      <c r="AZ102" s="13">
        <v>49.1179722222222</v>
      </c>
      <c r="BA102" s="13">
        <v>35.591791666666602</v>
      </c>
      <c r="BB102" s="13">
        <v>43.8198333333333</v>
      </c>
      <c r="BC102" s="13">
        <v>79.622541666666606</v>
      </c>
      <c r="BD102" s="13">
        <v>60.400069444444398</v>
      </c>
      <c r="BE102" s="13">
        <v>50.642805555555498</v>
      </c>
    </row>
    <row r="103" spans="1:57" x14ac:dyDescent="0.35">
      <c r="A103" s="10" t="s">
        <v>138</v>
      </c>
      <c r="B103" s="11">
        <f t="shared" si="17"/>
        <v>2030</v>
      </c>
      <c r="C103" s="6">
        <f t="shared" si="18"/>
        <v>49.4637836021505</v>
      </c>
      <c r="D103" s="12">
        <f t="shared" si="13"/>
        <v>33.996740591397831</v>
      </c>
      <c r="E103" s="12">
        <f t="shared" si="14"/>
        <v>38.237570564516126</v>
      </c>
      <c r="F103" s="12">
        <f t="shared" si="15"/>
        <v>58.882752016129004</v>
      </c>
      <c r="G103" s="12">
        <f t="shared" si="16"/>
        <v>71.90435887096767</v>
      </c>
      <c r="H103" s="13">
        <v>63.158575268817202</v>
      </c>
      <c r="I103" s="13">
        <v>28.4716129032258</v>
      </c>
      <c r="J103" s="13">
        <v>58.566854838709602</v>
      </c>
      <c r="K103" s="13">
        <v>79.061303763440804</v>
      </c>
      <c r="L103" s="13">
        <v>43.955887096774099</v>
      </c>
      <c r="M103" s="13">
        <v>40.686209677419299</v>
      </c>
      <c r="N103" s="13">
        <v>36.243427419354802</v>
      </c>
      <c r="O103" s="13">
        <v>35.264879032258001</v>
      </c>
      <c r="P103" s="13">
        <v>48.926532258064498</v>
      </c>
      <c r="Q103" s="13">
        <v>110.919475806451</v>
      </c>
      <c r="R103" s="13">
        <v>33.813776881720401</v>
      </c>
      <c r="S103" s="13">
        <v>64.457647849462305</v>
      </c>
      <c r="T103" s="13">
        <v>46.9282258064516</v>
      </c>
      <c r="U103" s="13">
        <v>37.0077419354838</v>
      </c>
      <c r="V103" s="13">
        <v>72.433991935483803</v>
      </c>
      <c r="W103" s="13">
        <v>56.282486559139699</v>
      </c>
      <c r="X103" s="13">
        <v>34.017069892473103</v>
      </c>
      <c r="Y103" s="13">
        <v>71.845510752688099</v>
      </c>
      <c r="Z103" s="13">
        <v>39.529905913978403</v>
      </c>
      <c r="AA103" s="13">
        <v>55.431545698924701</v>
      </c>
      <c r="AB103" s="13">
        <v>62.2338575268817</v>
      </c>
      <c r="AC103" s="13">
        <v>41.708279569892397</v>
      </c>
      <c r="AD103" s="13">
        <v>28.2826344086021</v>
      </c>
      <c r="AE103" s="13">
        <v>47.685900539999999</v>
      </c>
      <c r="AF103" s="13">
        <v>56.637768817204297</v>
      </c>
      <c r="AG103" s="13">
        <v>68.986827956989202</v>
      </c>
      <c r="AH103" s="13">
        <v>45.797768820000002</v>
      </c>
      <c r="AI103" s="13">
        <v>34.957768817204297</v>
      </c>
      <c r="AJ103" s="13">
        <v>36.321545698924702</v>
      </c>
      <c r="AK103" s="13">
        <v>63.228118279569799</v>
      </c>
      <c r="AL103" s="13">
        <v>58.220954301075203</v>
      </c>
      <c r="AM103" s="13">
        <v>45.379502688172003</v>
      </c>
      <c r="AN103" s="13">
        <v>34.265268820000003</v>
      </c>
      <c r="AO103" s="13">
        <v>38.065268817204299</v>
      </c>
      <c r="AP103" s="13">
        <v>57.410524193548298</v>
      </c>
      <c r="AQ103" s="13">
        <v>54.029865591397801</v>
      </c>
      <c r="AR103" s="13">
        <v>46.156801075268802</v>
      </c>
      <c r="AS103" s="13">
        <v>58.352620967741899</v>
      </c>
      <c r="AT103" s="13">
        <v>51.791720430107503</v>
      </c>
      <c r="AU103" s="13">
        <v>38.754475806451602</v>
      </c>
      <c r="AV103" s="13">
        <v>32.0729166666666</v>
      </c>
      <c r="AW103" s="13">
        <v>50.001034946236501</v>
      </c>
      <c r="AX103" s="13">
        <v>58.9880510752688</v>
      </c>
      <c r="AY103" s="13">
        <v>51.680161290322502</v>
      </c>
      <c r="AZ103" s="13">
        <v>44.551922043010698</v>
      </c>
      <c r="BA103" s="13">
        <v>61.653212365591301</v>
      </c>
      <c r="BB103" s="13">
        <v>72.522459677419306</v>
      </c>
      <c r="BC103" s="13">
        <v>87.200577956989207</v>
      </c>
      <c r="BD103" s="13">
        <v>53.392916666666601</v>
      </c>
      <c r="BE103" s="13">
        <v>28.3133736559139</v>
      </c>
    </row>
    <row r="104" spans="1:57" x14ac:dyDescent="0.35">
      <c r="A104" s="10" t="s">
        <v>139</v>
      </c>
      <c r="B104" s="11">
        <f t="shared" si="17"/>
        <v>2030</v>
      </c>
      <c r="C104" s="6">
        <f t="shared" si="18"/>
        <v>53.024013888888852</v>
      </c>
      <c r="D104" s="12">
        <f t="shared" si="13"/>
        <v>36.950429166666659</v>
      </c>
      <c r="E104" s="12">
        <f t="shared" si="14"/>
        <v>43.383763888888851</v>
      </c>
      <c r="F104" s="12">
        <f t="shared" si="15"/>
        <v>67.797430555833316</v>
      </c>
      <c r="G104" s="12">
        <f t="shared" si="16"/>
        <v>78.223124999999982</v>
      </c>
      <c r="H104" s="13">
        <v>60.382986111111101</v>
      </c>
      <c r="I104" s="13">
        <v>64.587624999999903</v>
      </c>
      <c r="J104" s="13">
        <v>71.537944444444406</v>
      </c>
      <c r="K104" s="13">
        <v>68.984722222222203</v>
      </c>
      <c r="L104" s="13">
        <v>34.349249999999998</v>
      </c>
      <c r="M104" s="13">
        <v>37.143875000000001</v>
      </c>
      <c r="N104" s="13">
        <v>32.1545138888888</v>
      </c>
      <c r="O104" s="13">
        <v>80.11</v>
      </c>
      <c r="P104" s="13">
        <v>42.479138888888798</v>
      </c>
      <c r="Q104" s="13">
        <v>54.242555555555498</v>
      </c>
      <c r="R104" s="13">
        <v>52.912041666666603</v>
      </c>
      <c r="S104" s="13">
        <v>111.51787499999899</v>
      </c>
      <c r="T104" s="13">
        <v>43.8121805555555</v>
      </c>
      <c r="U104" s="13">
        <v>103.043222222222</v>
      </c>
      <c r="V104" s="13">
        <v>60.3903055555555</v>
      </c>
      <c r="W104" s="13">
        <v>44.696430555555501</v>
      </c>
      <c r="X104" s="13">
        <v>48.428847222222203</v>
      </c>
      <c r="Y104" s="13">
        <v>78.013472222222205</v>
      </c>
      <c r="Z104" s="13">
        <v>46.007361111111102</v>
      </c>
      <c r="AA104" s="13">
        <v>56.048680555555499</v>
      </c>
      <c r="AB104" s="13">
        <v>50.21875</v>
      </c>
      <c r="AC104" s="13">
        <v>39.142972222222198</v>
      </c>
      <c r="AD104" s="13">
        <v>47.1380972222222</v>
      </c>
      <c r="AE104" s="13">
        <v>43.240958333333303</v>
      </c>
      <c r="AF104" s="13">
        <v>70.679583333333298</v>
      </c>
      <c r="AG104" s="13">
        <v>35.209416666666598</v>
      </c>
      <c r="AH104" s="13">
        <v>37.794541666666603</v>
      </c>
      <c r="AI104" s="13">
        <v>74.364472222222204</v>
      </c>
      <c r="AJ104" s="13">
        <v>73.912902777777703</v>
      </c>
      <c r="AK104" s="13">
        <v>51.7559166666666</v>
      </c>
      <c r="AL104" s="13">
        <v>40.265986111111097</v>
      </c>
      <c r="AM104" s="13">
        <v>62.164749999999998</v>
      </c>
      <c r="AN104" s="13">
        <v>91.233458333333303</v>
      </c>
      <c r="AO104" s="13">
        <v>33.648486111111097</v>
      </c>
      <c r="AP104" s="13">
        <v>42.736791666666598</v>
      </c>
      <c r="AQ104" s="13">
        <v>53.135986111111102</v>
      </c>
      <c r="AR104" s="13">
        <v>40.527638888888802</v>
      </c>
      <c r="AS104" s="13">
        <v>51.255055555555501</v>
      </c>
      <c r="AT104" s="13">
        <v>33.1161527777777</v>
      </c>
      <c r="AU104" s="13">
        <v>64.958888889999997</v>
      </c>
      <c r="AV104" s="13">
        <v>60.322486111111097</v>
      </c>
      <c r="AW104" s="13">
        <v>53.462958333333297</v>
      </c>
      <c r="AX104" s="13">
        <v>82.251555555555498</v>
      </c>
      <c r="AY104" s="13">
        <v>50.2330277777777</v>
      </c>
      <c r="AZ104" s="13">
        <v>51.087708333333303</v>
      </c>
      <c r="BA104" s="13">
        <v>59.460666666666597</v>
      </c>
      <c r="BB104" s="13">
        <v>47.984430555555498</v>
      </c>
      <c r="BC104" s="13">
        <v>77.126986111111094</v>
      </c>
      <c r="BD104" s="13">
        <v>68.743611111111093</v>
      </c>
      <c r="BE104" s="13">
        <v>55.100680555555499</v>
      </c>
    </row>
    <row r="105" spans="1:57" x14ac:dyDescent="0.35">
      <c r="A105" s="10" t="s">
        <v>140</v>
      </c>
      <c r="B105" s="11">
        <f t="shared" si="17"/>
        <v>2030</v>
      </c>
      <c r="C105" s="6">
        <f t="shared" si="18"/>
        <v>78.500759408010751</v>
      </c>
      <c r="D105" s="12">
        <f t="shared" si="13"/>
        <v>51.911271505376291</v>
      </c>
      <c r="E105" s="12">
        <f t="shared" si="14"/>
        <v>65.37639784975805</v>
      </c>
      <c r="F105" s="12">
        <f t="shared" si="15"/>
        <v>88.643605510752622</v>
      </c>
      <c r="G105" s="12">
        <f t="shared" si="16"/>
        <v>95.010981182795618</v>
      </c>
      <c r="H105" s="13">
        <v>83.167701612903201</v>
      </c>
      <c r="I105" s="13">
        <v>77.110241935483799</v>
      </c>
      <c r="J105" s="13">
        <v>62.4200806451612</v>
      </c>
      <c r="K105" s="13">
        <v>122.606612903225</v>
      </c>
      <c r="L105" s="13">
        <v>54.785443549999997</v>
      </c>
      <c r="M105" s="13">
        <v>54.125107526881699</v>
      </c>
      <c r="N105" s="13">
        <v>74.193454301075207</v>
      </c>
      <c r="O105" s="13">
        <v>80.938803763440802</v>
      </c>
      <c r="P105" s="13">
        <v>52.557473118279503</v>
      </c>
      <c r="Q105" s="13">
        <v>90.180591397849398</v>
      </c>
      <c r="R105" s="13">
        <v>79.559986559139702</v>
      </c>
      <c r="S105" s="13">
        <v>67.169825270000004</v>
      </c>
      <c r="T105" s="13">
        <v>49.1810215053763</v>
      </c>
      <c r="U105" s="13">
        <v>98.148561827956897</v>
      </c>
      <c r="V105" s="13">
        <v>93.725403225806403</v>
      </c>
      <c r="W105" s="13">
        <v>84.291975806451603</v>
      </c>
      <c r="X105" s="13">
        <v>77.555174730000005</v>
      </c>
      <c r="Y105" s="13">
        <v>64.778588709677393</v>
      </c>
      <c r="Z105" s="13">
        <v>52.056384408602099</v>
      </c>
      <c r="AA105" s="13">
        <v>67.214798387096707</v>
      </c>
      <c r="AB105" s="13">
        <v>96.680215053763405</v>
      </c>
      <c r="AC105" s="13">
        <v>76.215618280000001</v>
      </c>
      <c r="AD105" s="13">
        <v>68.511075268817194</v>
      </c>
      <c r="AE105" s="13">
        <v>80.843884408602094</v>
      </c>
      <c r="AF105" s="13">
        <v>89.730873655913896</v>
      </c>
      <c r="AG105" s="13">
        <v>79.692701612903207</v>
      </c>
      <c r="AH105" s="13">
        <v>48.575094086021501</v>
      </c>
      <c r="AI105" s="13">
        <v>88.088252688172005</v>
      </c>
      <c r="AJ105" s="13">
        <v>87.916344086021496</v>
      </c>
      <c r="AK105" s="13">
        <v>95.332513440860197</v>
      </c>
      <c r="AL105" s="13">
        <v>46.297379032258</v>
      </c>
      <c r="AM105" s="13">
        <v>79.446344086021497</v>
      </c>
      <c r="AN105" s="13">
        <v>87.053145161290303</v>
      </c>
      <c r="AO105" s="13">
        <v>80.157594090000003</v>
      </c>
      <c r="AP105" s="13">
        <v>50.605255376343997</v>
      </c>
      <c r="AQ105" s="13">
        <v>93.296854838709606</v>
      </c>
      <c r="AR105" s="13">
        <v>52.987728494623603</v>
      </c>
      <c r="AS105" s="13">
        <v>69.242567204300997</v>
      </c>
      <c r="AT105" s="13">
        <v>74.534892473118205</v>
      </c>
      <c r="AU105" s="13">
        <v>76.879529569892398</v>
      </c>
      <c r="AV105" s="13">
        <v>80.651868280000002</v>
      </c>
      <c r="AW105" s="13">
        <v>90.003467741935395</v>
      </c>
      <c r="AX105" s="13">
        <v>94.975255376343995</v>
      </c>
      <c r="AY105" s="13">
        <v>50.318481182795601</v>
      </c>
      <c r="AZ105" s="13">
        <v>101.897849462365</v>
      </c>
      <c r="BA105" s="13">
        <v>89.287043010752598</v>
      </c>
      <c r="BB105" s="13">
        <v>88.828723118279498</v>
      </c>
      <c r="BC105" s="13">
        <v>73.571129032258</v>
      </c>
      <c r="BD105" s="13">
        <v>62.229758064516098</v>
      </c>
      <c r="BE105" s="13">
        <v>73.035725806451595</v>
      </c>
    </row>
    <row r="106" spans="1:57" x14ac:dyDescent="0.35">
      <c r="A106" s="10" t="s">
        <v>141</v>
      </c>
      <c r="B106" s="11">
        <f t="shared" si="17"/>
        <v>2031</v>
      </c>
      <c r="C106" s="6">
        <f t="shared" si="18"/>
        <v>76.301747311827938</v>
      </c>
      <c r="D106" s="12">
        <f t="shared" si="13"/>
        <v>63.95682526881717</v>
      </c>
      <c r="E106" s="12">
        <f t="shared" si="14"/>
        <v>67.606622983870935</v>
      </c>
      <c r="F106" s="12">
        <f t="shared" si="15"/>
        <v>94.024858870080635</v>
      </c>
      <c r="G106" s="12">
        <f t="shared" si="16"/>
        <v>105.35390322580631</v>
      </c>
      <c r="H106" s="13">
        <v>69.311922043010696</v>
      </c>
      <c r="I106" s="13">
        <v>82.730739247311803</v>
      </c>
      <c r="J106" s="13">
        <v>76.238749999999996</v>
      </c>
      <c r="K106" s="13">
        <v>79.826545698924704</v>
      </c>
      <c r="L106" s="13">
        <v>69.626908602150493</v>
      </c>
      <c r="M106" s="13">
        <v>86.427567204300999</v>
      </c>
      <c r="N106" s="13">
        <v>72.148655913978402</v>
      </c>
      <c r="O106" s="13">
        <v>63.840430107526799</v>
      </c>
      <c r="P106" s="13">
        <v>56.158467741935397</v>
      </c>
      <c r="Q106" s="13">
        <v>104.297715053763</v>
      </c>
      <c r="R106" s="13">
        <v>71.413508064516094</v>
      </c>
      <c r="S106" s="13">
        <v>68.828911290322495</v>
      </c>
      <c r="T106" s="13">
        <v>53.053897849462302</v>
      </c>
      <c r="U106" s="13">
        <v>105.298319892473</v>
      </c>
      <c r="V106" s="13">
        <v>64.065725806451596</v>
      </c>
      <c r="W106" s="13">
        <v>83.000120967741907</v>
      </c>
      <c r="X106" s="13">
        <v>67.018319892473102</v>
      </c>
      <c r="Y106" s="13">
        <v>67.398454301075205</v>
      </c>
      <c r="Z106" s="13">
        <v>71.754126344086004</v>
      </c>
      <c r="AA106" s="13">
        <v>63.9697580645161</v>
      </c>
      <c r="AB106" s="13">
        <v>68.553306451612897</v>
      </c>
      <c r="AC106" s="13">
        <v>119.30219086021501</v>
      </c>
      <c r="AD106" s="13">
        <v>72.491048387096697</v>
      </c>
      <c r="AE106" s="13">
        <v>81.576962370000004</v>
      </c>
      <c r="AF106" s="13">
        <v>79.691465053763395</v>
      </c>
      <c r="AG106" s="13">
        <v>101.10100806451599</v>
      </c>
      <c r="AH106" s="13">
        <v>103.81606182795601</v>
      </c>
      <c r="AI106" s="13">
        <v>65.991814516128997</v>
      </c>
      <c r="AJ106" s="13">
        <v>93.363911290322505</v>
      </c>
      <c r="AK106" s="13">
        <v>67.486653225806407</v>
      </c>
      <c r="AL106" s="13">
        <v>65.595645161290307</v>
      </c>
      <c r="AM106" s="13">
        <v>67.966532258064504</v>
      </c>
      <c r="AN106" s="13">
        <v>78.724986559139694</v>
      </c>
      <c r="AO106" s="13">
        <v>85.300322580645101</v>
      </c>
      <c r="AP106" s="13">
        <v>98.252352150537604</v>
      </c>
      <c r="AQ106" s="13">
        <v>88.497432795698899</v>
      </c>
      <c r="AR106" s="13">
        <v>97.035389784946204</v>
      </c>
      <c r="AS106" s="13">
        <v>105.854153225806</v>
      </c>
      <c r="AT106" s="13">
        <v>88.944435483870905</v>
      </c>
      <c r="AU106" s="13">
        <v>76.364744623655895</v>
      </c>
      <c r="AV106" s="13">
        <v>67.206774193548299</v>
      </c>
      <c r="AW106" s="13">
        <v>108.913521505376</v>
      </c>
      <c r="AX106" s="13">
        <v>107.250766129032</v>
      </c>
      <c r="AY106" s="13">
        <v>103.982674731182</v>
      </c>
      <c r="AZ106" s="13">
        <v>75.675322580645101</v>
      </c>
      <c r="BA106" s="13">
        <v>141.114892473118</v>
      </c>
      <c r="BB106" s="13">
        <v>75.530134408602095</v>
      </c>
      <c r="BC106" s="13">
        <v>94.245174730000002</v>
      </c>
      <c r="BD106" s="13">
        <v>55.299395161290299</v>
      </c>
      <c r="BE106" s="13">
        <v>55.395403225806398</v>
      </c>
    </row>
    <row r="107" spans="1:57" x14ac:dyDescent="0.35">
      <c r="A107" s="10" t="s">
        <v>142</v>
      </c>
      <c r="B107" s="11">
        <f t="shared" si="17"/>
        <v>2031</v>
      </c>
      <c r="C107" s="6">
        <f t="shared" si="18"/>
        <v>66.337812500238044</v>
      </c>
      <c r="D107" s="12">
        <f t="shared" si="13"/>
        <v>40.539080357142815</v>
      </c>
      <c r="E107" s="12">
        <f t="shared" si="14"/>
        <v>44.445279017857075</v>
      </c>
      <c r="F107" s="12">
        <f t="shared" si="15"/>
        <v>81.870375744047607</v>
      </c>
      <c r="G107" s="12">
        <f t="shared" si="16"/>
        <v>134.97631101190393</v>
      </c>
      <c r="H107" s="13">
        <v>39.378749999999997</v>
      </c>
      <c r="I107" s="13">
        <v>117.628958333333</v>
      </c>
      <c r="J107" s="13">
        <v>95.375238100000004</v>
      </c>
      <c r="K107" s="13">
        <v>134.24526785714201</v>
      </c>
      <c r="L107" s="13">
        <v>71.989434523809507</v>
      </c>
      <c r="M107" s="13">
        <v>77.293571428571397</v>
      </c>
      <c r="N107" s="13">
        <v>85.768333333333302</v>
      </c>
      <c r="O107" s="13">
        <v>41.338184523809502</v>
      </c>
      <c r="P107" s="13">
        <v>44.348288690476103</v>
      </c>
      <c r="Q107" s="13">
        <v>34.488095238095198</v>
      </c>
      <c r="R107" s="13">
        <v>38.517797619047599</v>
      </c>
      <c r="S107" s="13">
        <v>146.0559375</v>
      </c>
      <c r="T107" s="13">
        <v>49.027380952380902</v>
      </c>
      <c r="U107" s="13">
        <v>69.817559523809507</v>
      </c>
      <c r="V107" s="13">
        <v>45.027604166666599</v>
      </c>
      <c r="W107" s="13">
        <v>70.511949400000006</v>
      </c>
      <c r="X107" s="13">
        <v>77.433199404761893</v>
      </c>
      <c r="Y107" s="13">
        <v>40.8754761904761</v>
      </c>
      <c r="Z107" s="13">
        <v>75.924836309523798</v>
      </c>
      <c r="AA107" s="13">
        <v>54.533883928571399</v>
      </c>
      <c r="AB107" s="13">
        <v>60.401190476190401</v>
      </c>
      <c r="AC107" s="13">
        <v>44.736249999999998</v>
      </c>
      <c r="AD107" s="13">
        <v>146.76095238095201</v>
      </c>
      <c r="AE107" s="13">
        <v>40.668005952380902</v>
      </c>
      <c r="AF107" s="13">
        <v>119.21336309523799</v>
      </c>
      <c r="AG107" s="13">
        <v>83.349434523809506</v>
      </c>
      <c r="AH107" s="13">
        <v>43.967916666666603</v>
      </c>
      <c r="AI107" s="13">
        <v>64.480505952380895</v>
      </c>
      <c r="AJ107" s="13">
        <v>88.167023809523798</v>
      </c>
      <c r="AK107" s="13">
        <v>70.099717261904701</v>
      </c>
      <c r="AL107" s="13">
        <v>157.29952380952301</v>
      </c>
      <c r="AM107" s="13">
        <v>59.699122023809501</v>
      </c>
      <c r="AN107" s="13">
        <v>66.0236011904761</v>
      </c>
      <c r="AO107" s="13">
        <v>41.189226190476099</v>
      </c>
      <c r="AP107" s="13">
        <v>76.411577380952295</v>
      </c>
      <c r="AQ107" s="13">
        <v>141.55569940476099</v>
      </c>
      <c r="AR107" s="13">
        <v>46.571324400000002</v>
      </c>
      <c r="AS107" s="13">
        <v>36.1099851190476</v>
      </c>
      <c r="AT107" s="13">
        <v>60.694806547619002</v>
      </c>
      <c r="AU107" s="13">
        <v>66.652023810000003</v>
      </c>
      <c r="AV107" s="13">
        <v>59.225252976190397</v>
      </c>
      <c r="AW107" s="13">
        <v>41.357619047619004</v>
      </c>
      <c r="AX107" s="13">
        <v>45.389732142857099</v>
      </c>
      <c r="AY107" s="13">
        <v>35.2528869</v>
      </c>
      <c r="AZ107" s="13">
        <v>145.48897321428501</v>
      </c>
      <c r="BA107" s="13">
        <v>67.972410714285701</v>
      </c>
      <c r="BB107" s="13">
        <v>75.319181547618996</v>
      </c>
      <c r="BC107" s="13">
        <v>131.44023809523799</v>
      </c>
      <c r="BD107" s="13">
        <v>43.862619047618999</v>
      </c>
      <c r="BE107" s="13">
        <v>73.524389880952299</v>
      </c>
    </row>
    <row r="108" spans="1:57" x14ac:dyDescent="0.35">
      <c r="A108" s="10" t="s">
        <v>143</v>
      </c>
      <c r="B108" s="11">
        <f t="shared" si="17"/>
        <v>2031</v>
      </c>
      <c r="C108" s="6">
        <f t="shared" si="18"/>
        <v>55.4238978494623</v>
      </c>
      <c r="D108" s="12">
        <f t="shared" si="13"/>
        <v>36.029553763440809</v>
      </c>
      <c r="E108" s="12">
        <f t="shared" si="14"/>
        <v>38.30888104838705</v>
      </c>
      <c r="F108" s="12">
        <f t="shared" si="15"/>
        <v>69.763645833333271</v>
      </c>
      <c r="G108" s="12">
        <f t="shared" si="16"/>
        <v>84.888383064516105</v>
      </c>
      <c r="H108" s="13">
        <v>70.663077956989198</v>
      </c>
      <c r="I108" s="13">
        <v>72.070268819999995</v>
      </c>
      <c r="J108" s="13">
        <v>35.522069892473098</v>
      </c>
      <c r="K108" s="13">
        <v>82.191787629999993</v>
      </c>
      <c r="L108" s="13">
        <v>34.361129032257999</v>
      </c>
      <c r="M108" s="13">
        <v>34.902795698924699</v>
      </c>
      <c r="N108" s="13">
        <v>92.046397849462295</v>
      </c>
      <c r="O108" s="13">
        <v>53.655685483870897</v>
      </c>
      <c r="P108" s="13">
        <v>38.6834274193548</v>
      </c>
      <c r="Q108" s="13">
        <v>36.255752688172002</v>
      </c>
      <c r="R108" s="13">
        <v>61.633857526881698</v>
      </c>
      <c r="S108" s="13">
        <v>54.067715053763401</v>
      </c>
      <c r="T108" s="13">
        <v>38.783131720430099</v>
      </c>
      <c r="U108" s="13">
        <v>50.786518817204197</v>
      </c>
      <c r="V108" s="13">
        <v>40.770470430107501</v>
      </c>
      <c r="W108" s="13">
        <v>38.6899193548387</v>
      </c>
      <c r="X108" s="13">
        <v>105.182916666666</v>
      </c>
      <c r="Y108" s="13">
        <v>56.780080645161199</v>
      </c>
      <c r="Z108" s="13">
        <v>38.096774193548299</v>
      </c>
      <c r="AA108" s="13">
        <v>57.191854838709602</v>
      </c>
      <c r="AB108" s="13">
        <v>62.251330645161197</v>
      </c>
      <c r="AC108" s="13">
        <v>38.528508064516103</v>
      </c>
      <c r="AD108" s="13">
        <v>59.536397849462297</v>
      </c>
      <c r="AE108" s="13">
        <v>66.634529569892393</v>
      </c>
      <c r="AF108" s="13">
        <v>58.1786021505376</v>
      </c>
      <c r="AG108" s="13">
        <v>141.377043010752</v>
      </c>
      <c r="AH108" s="13">
        <v>38.223736559139702</v>
      </c>
      <c r="AI108" s="13">
        <v>33.247513440860203</v>
      </c>
      <c r="AJ108" s="13">
        <v>42.631438172042998</v>
      </c>
      <c r="AK108" s="13">
        <v>71.022459677419306</v>
      </c>
      <c r="AL108" s="13">
        <v>61.350510752688102</v>
      </c>
      <c r="AM108" s="13">
        <v>63.469569892473103</v>
      </c>
      <c r="AN108" s="13">
        <v>72.959247311827895</v>
      </c>
      <c r="AO108" s="13">
        <v>95.974502688171995</v>
      </c>
      <c r="AP108" s="13">
        <v>48.270900537634397</v>
      </c>
      <c r="AQ108" s="13">
        <v>67.065349462365504</v>
      </c>
      <c r="AR108" s="13">
        <v>81.996142473118198</v>
      </c>
      <c r="AS108" s="13">
        <v>36.085940860214997</v>
      </c>
      <c r="AT108" s="13">
        <v>87.576854838709593</v>
      </c>
      <c r="AU108" s="13">
        <v>37.0044354838709</v>
      </c>
      <c r="AV108" s="13">
        <v>66.662580645161199</v>
      </c>
      <c r="AW108" s="13">
        <v>41.012002688171997</v>
      </c>
      <c r="AX108" s="13">
        <v>38.235672043010702</v>
      </c>
      <c r="AY108" s="13">
        <v>37.202809139784897</v>
      </c>
      <c r="AZ108" s="13">
        <v>58.433440860215001</v>
      </c>
      <c r="BA108" s="13">
        <v>47.364771505376297</v>
      </c>
      <c r="BB108" s="13">
        <v>84.589663978494599</v>
      </c>
      <c r="BC108" s="13">
        <v>78.773427419354803</v>
      </c>
      <c r="BD108" s="13">
        <v>35.452580645161198</v>
      </c>
      <c r="BE108" s="13">
        <v>37.734462370000003</v>
      </c>
    </row>
    <row r="109" spans="1:57" x14ac:dyDescent="0.35">
      <c r="A109" s="10" t="s">
        <v>144</v>
      </c>
      <c r="B109" s="11">
        <f t="shared" si="17"/>
        <v>2031</v>
      </c>
      <c r="C109" s="6">
        <f t="shared" si="18"/>
        <v>43.170479166666652</v>
      </c>
      <c r="D109" s="12">
        <f t="shared" si="13"/>
        <v>34.389862499999943</v>
      </c>
      <c r="E109" s="12">
        <f t="shared" si="14"/>
        <v>38.067246527777748</v>
      </c>
      <c r="F109" s="12">
        <f t="shared" si="15"/>
        <v>49.744274305555521</v>
      </c>
      <c r="G109" s="12">
        <f t="shared" si="16"/>
        <v>58.537111111111116</v>
      </c>
      <c r="H109" s="13">
        <v>42.575847222222201</v>
      </c>
      <c r="I109" s="13">
        <v>40.5596527777777</v>
      </c>
      <c r="J109" s="13">
        <v>39.666361111111101</v>
      </c>
      <c r="K109" s="13">
        <v>34.283527777777699</v>
      </c>
      <c r="L109" s="13">
        <v>37.861472222222197</v>
      </c>
      <c r="M109" s="13">
        <v>58.170375</v>
      </c>
      <c r="N109" s="13">
        <v>67.355305555555503</v>
      </c>
      <c r="O109" s="13">
        <v>42.328430555555499</v>
      </c>
      <c r="P109" s="13">
        <v>42.279930555555502</v>
      </c>
      <c r="Q109" s="13">
        <v>43.691694444444401</v>
      </c>
      <c r="R109" s="13">
        <v>41.8485555555555</v>
      </c>
      <c r="S109" s="13">
        <v>36.431541666666597</v>
      </c>
      <c r="T109" s="13">
        <v>37.356472222222202</v>
      </c>
      <c r="U109" s="13">
        <v>34.984875000000002</v>
      </c>
      <c r="V109" s="13">
        <v>34.396291666666599</v>
      </c>
      <c r="W109" s="13">
        <v>45.353722222222203</v>
      </c>
      <c r="X109" s="13">
        <v>46.589374999999997</v>
      </c>
      <c r="Y109" s="13">
        <v>38.684569444444399</v>
      </c>
      <c r="Z109" s="13">
        <v>43.129986111111101</v>
      </c>
      <c r="AA109" s="13">
        <v>47.240361111111099</v>
      </c>
      <c r="AB109" s="13">
        <v>70.336972222222201</v>
      </c>
      <c r="AC109" s="13">
        <v>34.854666666666603</v>
      </c>
      <c r="AD109" s="13">
        <v>54.1097638888888</v>
      </c>
      <c r="AE109" s="13">
        <v>43.210972222222203</v>
      </c>
      <c r="AF109" s="13">
        <v>43.432861111111102</v>
      </c>
      <c r="AG109" s="13">
        <v>61.837736111111099</v>
      </c>
      <c r="AH109" s="13">
        <v>45.117847222222203</v>
      </c>
      <c r="AI109" s="13">
        <v>43.7237222222222</v>
      </c>
      <c r="AJ109" s="13">
        <v>46.3611111111111</v>
      </c>
      <c r="AK109" s="13">
        <v>48.834638888888797</v>
      </c>
      <c r="AL109" s="13">
        <v>33.1471666666666</v>
      </c>
      <c r="AM109" s="13">
        <v>81.149069444444393</v>
      </c>
      <c r="AN109" s="13">
        <v>50.047486111111098</v>
      </c>
      <c r="AO109" s="13">
        <v>40.656874999999999</v>
      </c>
      <c r="AP109" s="13">
        <v>47.420236111111102</v>
      </c>
      <c r="AQ109" s="13">
        <v>50.2963194444444</v>
      </c>
      <c r="AR109" s="13">
        <v>53.9860277777777</v>
      </c>
      <c r="AS109" s="13">
        <v>39.540374999999997</v>
      </c>
      <c r="AT109" s="13">
        <v>50.405180555555503</v>
      </c>
      <c r="AU109" s="13">
        <v>64.707944444444394</v>
      </c>
      <c r="AV109" s="13">
        <v>51.000874999999901</v>
      </c>
      <c r="AW109" s="13">
        <v>33.798319444444402</v>
      </c>
      <c r="AX109" s="13">
        <v>36.368375</v>
      </c>
      <c r="AY109" s="13">
        <v>41.950902777777699</v>
      </c>
      <c r="AZ109" s="13">
        <v>34.637055555555499</v>
      </c>
      <c r="BA109" s="13">
        <v>44.123486111111099</v>
      </c>
      <c r="BB109" s="13">
        <v>53.052888888888802</v>
      </c>
      <c r="BC109" s="13">
        <v>41.920888888888797</v>
      </c>
      <c r="BD109" s="13">
        <v>31.815819444444401</v>
      </c>
      <c r="BE109" s="13">
        <v>34.332000000000001</v>
      </c>
    </row>
    <row r="110" spans="1:57" x14ac:dyDescent="0.35">
      <c r="A110" s="10" t="s">
        <v>145</v>
      </c>
      <c r="B110" s="11">
        <f t="shared" si="17"/>
        <v>2031</v>
      </c>
      <c r="C110" s="6">
        <f t="shared" si="18"/>
        <v>38.910322582043001</v>
      </c>
      <c r="D110" s="12">
        <f t="shared" si="13"/>
        <v>27.34418548387093</v>
      </c>
      <c r="E110" s="12">
        <f t="shared" si="14"/>
        <v>34.090934139784899</v>
      </c>
      <c r="F110" s="12">
        <f t="shared" si="15"/>
        <v>41.13096102150535</v>
      </c>
      <c r="G110" s="12">
        <f t="shared" si="16"/>
        <v>44.580850806451537</v>
      </c>
      <c r="H110" s="13">
        <v>40.563279569892401</v>
      </c>
      <c r="I110" s="13">
        <v>41.631747311827901</v>
      </c>
      <c r="J110" s="13">
        <v>34.753454301075202</v>
      </c>
      <c r="K110" s="13">
        <v>45.514892473118202</v>
      </c>
      <c r="L110" s="13">
        <v>32.547298387096703</v>
      </c>
      <c r="M110" s="13">
        <v>40.751505376343999</v>
      </c>
      <c r="N110" s="13">
        <v>61.313776881720401</v>
      </c>
      <c r="O110" s="13">
        <v>36.339314516129001</v>
      </c>
      <c r="P110" s="13">
        <v>24.8371370967741</v>
      </c>
      <c r="Q110" s="13">
        <v>38.842768820000003</v>
      </c>
      <c r="R110" s="13">
        <v>35.8925268817204</v>
      </c>
      <c r="S110" s="13">
        <v>40.444327956989198</v>
      </c>
      <c r="T110" s="13">
        <v>26.082862903225799</v>
      </c>
      <c r="U110" s="13">
        <v>33.892983870967697</v>
      </c>
      <c r="V110" s="13">
        <v>26.252500000000001</v>
      </c>
      <c r="W110" s="13">
        <v>40.647284946236503</v>
      </c>
      <c r="X110" s="13">
        <v>46.221599462365504</v>
      </c>
      <c r="Y110" s="13">
        <v>37.548373655913899</v>
      </c>
      <c r="Z110" s="13">
        <v>34.684784946236498</v>
      </c>
      <c r="AA110" s="13">
        <v>38.977876344085999</v>
      </c>
      <c r="AB110" s="13">
        <v>51.6303360215053</v>
      </c>
      <c r="AC110" s="13">
        <v>28.7062365591397</v>
      </c>
      <c r="AD110" s="13">
        <v>42.9664650537634</v>
      </c>
      <c r="AE110" s="13">
        <v>38.796948924731097</v>
      </c>
      <c r="AF110" s="13">
        <v>42.536653225806397</v>
      </c>
      <c r="AG110" s="13">
        <v>39.099220430107501</v>
      </c>
      <c r="AH110" s="13">
        <v>28.465685483870899</v>
      </c>
      <c r="AI110" s="13">
        <v>32.457580645161201</v>
      </c>
      <c r="AJ110" s="13">
        <v>30.305268819999998</v>
      </c>
      <c r="AK110" s="13">
        <v>35.644677419354799</v>
      </c>
      <c r="AL110" s="13">
        <v>40.474610215053701</v>
      </c>
      <c r="AM110" s="13">
        <v>37.769274193548299</v>
      </c>
      <c r="AN110" s="13">
        <v>40.776505376343998</v>
      </c>
      <c r="AO110" s="13">
        <v>42.560631720430102</v>
      </c>
      <c r="AP110" s="13">
        <v>36.2756586021505</v>
      </c>
      <c r="AQ110" s="13">
        <v>42.382016129032202</v>
      </c>
      <c r="AR110" s="13">
        <v>43.739354838709602</v>
      </c>
      <c r="AS110" s="13">
        <v>40.184180107526799</v>
      </c>
      <c r="AT110" s="13">
        <v>40.131196236559099</v>
      </c>
      <c r="AU110" s="13">
        <v>40.623575268817198</v>
      </c>
      <c r="AV110" s="13">
        <v>37.966814516128998</v>
      </c>
      <c r="AW110" s="13">
        <v>28.565577956989198</v>
      </c>
      <c r="AX110" s="13">
        <v>27.465483870967699</v>
      </c>
      <c r="AY110" s="13">
        <v>40.442002688172003</v>
      </c>
      <c r="AZ110" s="13">
        <v>44.856330645161201</v>
      </c>
      <c r="BA110" s="13">
        <v>35.682983870967703</v>
      </c>
      <c r="BB110" s="13">
        <v>41.2491129032258</v>
      </c>
      <c r="BC110" s="13">
        <v>44.550241935483797</v>
      </c>
      <c r="BD110" s="13">
        <v>24.7724193548387</v>
      </c>
      <c r="BE110" s="13">
        <v>26.019717741935398</v>
      </c>
    </row>
    <row r="111" spans="1:57" x14ac:dyDescent="0.35">
      <c r="A111" s="10" t="s">
        <v>146</v>
      </c>
      <c r="B111" s="11">
        <f t="shared" si="17"/>
        <v>2031</v>
      </c>
      <c r="C111" s="6">
        <f t="shared" si="18"/>
        <v>40.221868055555504</v>
      </c>
      <c r="D111" s="12">
        <f t="shared" si="13"/>
        <v>33.026215277777695</v>
      </c>
      <c r="E111" s="12">
        <f t="shared" si="14"/>
        <v>35.038909722222201</v>
      </c>
      <c r="F111" s="12">
        <f t="shared" si="15"/>
        <v>46.038812499999949</v>
      </c>
      <c r="G111" s="12">
        <f t="shared" si="16"/>
        <v>53.45672361111108</v>
      </c>
      <c r="H111" s="13">
        <v>49.507111111111101</v>
      </c>
      <c r="I111" s="13">
        <v>40.908666666666598</v>
      </c>
      <c r="J111" s="13">
        <v>37.3255138888888</v>
      </c>
      <c r="K111" s="13">
        <v>59.781680555555504</v>
      </c>
      <c r="L111" s="13">
        <v>41.148944444444403</v>
      </c>
      <c r="M111" s="13">
        <v>51.730125000000001</v>
      </c>
      <c r="N111" s="13">
        <v>42.414736111111097</v>
      </c>
      <c r="O111" s="13">
        <v>43.156777777777698</v>
      </c>
      <c r="P111" s="13">
        <v>35.317347222222203</v>
      </c>
      <c r="Q111" s="13">
        <v>34.9460972222222</v>
      </c>
      <c r="R111" s="13">
        <v>42.715777777777703</v>
      </c>
      <c r="S111" s="13">
        <v>36.680361111111097</v>
      </c>
      <c r="T111" s="13">
        <v>33.567222222222199</v>
      </c>
      <c r="U111" s="13">
        <v>33.306805555555499</v>
      </c>
      <c r="V111" s="13">
        <v>32.155875000000002</v>
      </c>
      <c r="W111" s="13">
        <v>46.295416666666597</v>
      </c>
      <c r="X111" s="13">
        <v>45.134513888888797</v>
      </c>
      <c r="Y111" s="13">
        <v>45.204569444444402</v>
      </c>
      <c r="Z111" s="13">
        <v>43.192361111111097</v>
      </c>
      <c r="AA111" s="13">
        <v>38.3457222222222</v>
      </c>
      <c r="AB111" s="13">
        <v>53.748055555555503</v>
      </c>
      <c r="AC111" s="13">
        <v>31.960333333333299</v>
      </c>
      <c r="AD111" s="13">
        <v>52.444180555555498</v>
      </c>
      <c r="AE111" s="13">
        <v>53.678486111111098</v>
      </c>
      <c r="AF111" s="13">
        <v>41.717194444444402</v>
      </c>
      <c r="AG111" s="13">
        <v>48.750041666666597</v>
      </c>
      <c r="AH111" s="13">
        <v>33.077777777777698</v>
      </c>
      <c r="AI111" s="13">
        <v>62.730291666666602</v>
      </c>
      <c r="AJ111" s="13">
        <v>33.678861111111097</v>
      </c>
      <c r="AK111" s="13">
        <v>53.432083333333303</v>
      </c>
      <c r="AL111" s="13">
        <v>39.535069444444403</v>
      </c>
      <c r="AM111" s="13">
        <v>44.7133055555555</v>
      </c>
      <c r="AN111" s="13">
        <v>39.0833333333333</v>
      </c>
      <c r="AO111" s="13">
        <v>45.268999999999998</v>
      </c>
      <c r="AP111" s="13">
        <v>33.645888888888798</v>
      </c>
      <c r="AQ111" s="13">
        <v>62.606874999999903</v>
      </c>
      <c r="AR111" s="13">
        <v>46.4734861111111</v>
      </c>
      <c r="AS111" s="13">
        <v>37.202194444444402</v>
      </c>
      <c r="AT111" s="13">
        <v>37.187319444444398</v>
      </c>
      <c r="AU111" s="13">
        <v>38.23075</v>
      </c>
      <c r="AV111" s="13">
        <v>37.449055555555503</v>
      </c>
      <c r="AW111" s="13">
        <v>30.733569444444399</v>
      </c>
      <c r="AX111" s="13">
        <v>32.562152777777698</v>
      </c>
      <c r="AY111" s="13">
        <v>34.345986111111102</v>
      </c>
      <c r="AZ111" s="13">
        <v>43.290263888888802</v>
      </c>
      <c r="BA111" s="13">
        <v>31.762833333333301</v>
      </c>
      <c r="BB111" s="13">
        <v>39.094319444444402</v>
      </c>
      <c r="BC111" s="13">
        <v>49.397222222222197</v>
      </c>
      <c r="BD111" s="13">
        <v>38.349736111111099</v>
      </c>
      <c r="BE111" s="13">
        <v>34.812611111111103</v>
      </c>
    </row>
    <row r="112" spans="1:57" x14ac:dyDescent="0.35">
      <c r="A112" s="10" t="s">
        <v>147</v>
      </c>
      <c r="B112" s="11">
        <f t="shared" si="17"/>
        <v>2031</v>
      </c>
      <c r="C112" s="6">
        <f t="shared" si="18"/>
        <v>70.012083333333294</v>
      </c>
      <c r="D112" s="12">
        <f t="shared" si="13"/>
        <v>58.414509408602122</v>
      </c>
      <c r="E112" s="12">
        <f t="shared" si="14"/>
        <v>62.895030244032249</v>
      </c>
      <c r="F112" s="12">
        <f t="shared" si="15"/>
        <v>85.82248991935478</v>
      </c>
      <c r="G112" s="12">
        <f t="shared" si="16"/>
        <v>99.766176075268774</v>
      </c>
      <c r="H112" s="13">
        <v>114.39106182795599</v>
      </c>
      <c r="I112" s="13">
        <v>70.181559139784895</v>
      </c>
      <c r="J112" s="13">
        <v>65.714435483870901</v>
      </c>
      <c r="K112" s="13">
        <v>96.297177419354796</v>
      </c>
      <c r="L112" s="13">
        <v>99.555013440860193</v>
      </c>
      <c r="M112" s="13">
        <v>80.425631719999998</v>
      </c>
      <c r="N112" s="13">
        <v>106.426572580645</v>
      </c>
      <c r="O112" s="13">
        <v>62.434395161290297</v>
      </c>
      <c r="P112" s="13">
        <v>57.871626344086003</v>
      </c>
      <c r="Q112" s="13">
        <v>69.77659946</v>
      </c>
      <c r="R112" s="13">
        <v>69.635510752688106</v>
      </c>
      <c r="S112" s="13">
        <v>66.959314516128998</v>
      </c>
      <c r="T112" s="13">
        <v>86.131209677419307</v>
      </c>
      <c r="U112" s="13">
        <v>58.364852150537601</v>
      </c>
      <c r="V112" s="13">
        <v>70.442365591397802</v>
      </c>
      <c r="W112" s="13">
        <v>61.477822580645103</v>
      </c>
      <c r="X112" s="13">
        <v>84.263064516129006</v>
      </c>
      <c r="Y112" s="13">
        <v>85.801411290322505</v>
      </c>
      <c r="Z112" s="13">
        <v>62.518924730000002</v>
      </c>
      <c r="AA112" s="13">
        <v>82.779623655913895</v>
      </c>
      <c r="AB112" s="13">
        <v>60.768723118279503</v>
      </c>
      <c r="AC112" s="13">
        <v>46.878938172043</v>
      </c>
      <c r="AD112" s="13">
        <v>84.457123655913904</v>
      </c>
      <c r="AE112" s="13">
        <v>63.370564516129001</v>
      </c>
      <c r="AF112" s="13">
        <v>75.508400537634401</v>
      </c>
      <c r="AG112" s="13">
        <v>96.09563172</v>
      </c>
      <c r="AH112" s="13">
        <v>102.847069892473</v>
      </c>
      <c r="AI112" s="13">
        <v>58.420026881720403</v>
      </c>
      <c r="AJ112" s="13">
        <v>60.796505376344001</v>
      </c>
      <c r="AK112" s="13">
        <v>63.555994623655899</v>
      </c>
      <c r="AL112" s="13">
        <v>57.732096774193501</v>
      </c>
      <c r="AM112" s="13">
        <v>76.702594090000005</v>
      </c>
      <c r="AN112" s="13">
        <v>91.757150537634402</v>
      </c>
      <c r="AO112" s="13">
        <v>68.440349462365504</v>
      </c>
      <c r="AP112" s="13">
        <v>92.543454301075201</v>
      </c>
      <c r="AQ112" s="13">
        <v>69.933696236559101</v>
      </c>
      <c r="AR112" s="13">
        <v>70.090470430107501</v>
      </c>
      <c r="AS112" s="13">
        <v>58.302795698924697</v>
      </c>
      <c r="AT112" s="13">
        <v>84.2090860215053</v>
      </c>
      <c r="AU112" s="13">
        <v>69.365040322580597</v>
      </c>
      <c r="AV112" s="13">
        <v>146.757325268817</v>
      </c>
      <c r="AW112" s="13">
        <v>62.736518820000001</v>
      </c>
      <c r="AX112" s="13">
        <v>58.949650537634398</v>
      </c>
      <c r="AY112" s="13">
        <v>64.084758064516095</v>
      </c>
      <c r="AZ112" s="13">
        <v>88.392311829999997</v>
      </c>
      <c r="BA112" s="13">
        <v>69.605564516128993</v>
      </c>
      <c r="BB112" s="13">
        <v>72.579946236559095</v>
      </c>
      <c r="BC112" s="13">
        <v>101.666639784946</v>
      </c>
      <c r="BD112" s="13">
        <v>64.4024327956989</v>
      </c>
      <c r="BE112" s="13">
        <v>85.8295161290322</v>
      </c>
    </row>
    <row r="113" spans="1:57" x14ac:dyDescent="0.35">
      <c r="A113" s="10" t="s">
        <v>148</v>
      </c>
      <c r="B113" s="11">
        <f t="shared" si="17"/>
        <v>2031</v>
      </c>
      <c r="C113" s="6">
        <f t="shared" si="18"/>
        <v>71.175208333333245</v>
      </c>
      <c r="D113" s="12">
        <f t="shared" si="13"/>
        <v>55.819766129032239</v>
      </c>
      <c r="E113" s="12">
        <f t="shared" si="14"/>
        <v>66.256407929919305</v>
      </c>
      <c r="F113" s="12">
        <f t="shared" si="15"/>
        <v>79.926969086021458</v>
      </c>
      <c r="G113" s="12">
        <f t="shared" si="16"/>
        <v>89.276364247311776</v>
      </c>
      <c r="H113" s="13">
        <v>92.630443549999995</v>
      </c>
      <c r="I113" s="13">
        <v>77.506008064516095</v>
      </c>
      <c r="J113" s="13">
        <v>57.907473118279498</v>
      </c>
      <c r="K113" s="13">
        <v>76.622620967741895</v>
      </c>
      <c r="L113" s="13">
        <v>52.0100268817204</v>
      </c>
      <c r="M113" s="13">
        <v>81.519623655913904</v>
      </c>
      <c r="N113" s="13">
        <v>70.646344089999999</v>
      </c>
      <c r="O113" s="13">
        <v>69.186034946236504</v>
      </c>
      <c r="P113" s="13">
        <v>61.564946236559102</v>
      </c>
      <c r="Q113" s="13">
        <v>80.063629032258007</v>
      </c>
      <c r="R113" s="13">
        <v>76.427795698924697</v>
      </c>
      <c r="S113" s="13">
        <v>93.390819892473104</v>
      </c>
      <c r="T113" s="13">
        <v>78.231532258064505</v>
      </c>
      <c r="U113" s="13">
        <v>83.944032258064496</v>
      </c>
      <c r="V113" s="13">
        <v>68.078991935483799</v>
      </c>
      <c r="W113" s="13">
        <v>54.319905913978403</v>
      </c>
      <c r="X113" s="13">
        <v>76.965349459999999</v>
      </c>
      <c r="Y113" s="13">
        <v>79.516989247311798</v>
      </c>
      <c r="Z113" s="13">
        <v>60.684596774193501</v>
      </c>
      <c r="AA113" s="13">
        <v>59.0542338709677</v>
      </c>
      <c r="AB113" s="13">
        <v>85.450174730000001</v>
      </c>
      <c r="AC113" s="13">
        <v>55.896169354838698</v>
      </c>
      <c r="AD113" s="13">
        <v>72.359368279569793</v>
      </c>
      <c r="AE113" s="13">
        <v>69.005376344086002</v>
      </c>
      <c r="AF113" s="13">
        <v>89.047997311827899</v>
      </c>
      <c r="AG113" s="13">
        <v>66.337043010000002</v>
      </c>
      <c r="AH113" s="13">
        <v>51.880618279569802</v>
      </c>
      <c r="AI113" s="13">
        <v>116.70280913978399</v>
      </c>
      <c r="AJ113" s="13">
        <v>67.434583333333293</v>
      </c>
      <c r="AK113" s="13">
        <v>72.539543010752595</v>
      </c>
      <c r="AL113" s="13">
        <v>91.331666666666607</v>
      </c>
      <c r="AM113" s="13">
        <v>80.125470430107498</v>
      </c>
      <c r="AN113" s="13">
        <v>64.291088709677396</v>
      </c>
      <c r="AO113" s="13">
        <v>85.790403225806401</v>
      </c>
      <c r="AP113" s="13">
        <v>70.0754569892473</v>
      </c>
      <c r="AQ113" s="13">
        <v>86.231814516129006</v>
      </c>
      <c r="AR113" s="13">
        <v>73.010994623655904</v>
      </c>
      <c r="AS113" s="13">
        <v>96.259274193548293</v>
      </c>
      <c r="AT113" s="13">
        <v>72.984610215053706</v>
      </c>
      <c r="AU113" s="13">
        <v>58.8174462365591</v>
      </c>
      <c r="AV113" s="13">
        <v>71.284005376343998</v>
      </c>
      <c r="AW113" s="13">
        <v>51.722526881720398</v>
      </c>
      <c r="AX113" s="13">
        <v>55.132137096774102</v>
      </c>
      <c r="AY113" s="13">
        <v>69.435053763440806</v>
      </c>
      <c r="AZ113" s="13">
        <v>67.479045698924693</v>
      </c>
      <c r="BA113" s="13">
        <v>67.520309139784899</v>
      </c>
      <c r="BB113" s="13">
        <v>69.371962370000006</v>
      </c>
      <c r="BC113" s="13">
        <v>75.2807392473118</v>
      </c>
      <c r="BD113" s="13">
        <v>66.229529569892406</v>
      </c>
      <c r="BE113" s="13">
        <v>71.066411290322506</v>
      </c>
    </row>
    <row r="114" spans="1:57" x14ac:dyDescent="0.35">
      <c r="A114" s="10" t="s">
        <v>149</v>
      </c>
      <c r="B114" s="11">
        <f t="shared" si="17"/>
        <v>2031</v>
      </c>
      <c r="C114" s="6">
        <f t="shared" si="18"/>
        <v>52.596395833333297</v>
      </c>
      <c r="D114" s="12">
        <f t="shared" si="13"/>
        <v>36.598194444444403</v>
      </c>
      <c r="E114" s="12">
        <f t="shared" si="14"/>
        <v>43.625315972222175</v>
      </c>
      <c r="F114" s="12">
        <f t="shared" si="15"/>
        <v>62.401854166666624</v>
      </c>
      <c r="G114" s="12">
        <f t="shared" si="16"/>
        <v>76.506751388888802</v>
      </c>
      <c r="H114" s="13">
        <v>50.6031388888888</v>
      </c>
      <c r="I114" s="13">
        <v>48.034972222222201</v>
      </c>
      <c r="J114" s="13">
        <v>31.7560694444444</v>
      </c>
      <c r="K114" s="13">
        <v>54.244097222222202</v>
      </c>
      <c r="L114" s="13">
        <v>28.613541666666599</v>
      </c>
      <c r="M114" s="13">
        <v>34.360569444444401</v>
      </c>
      <c r="N114" s="13">
        <v>75.508388888888803</v>
      </c>
      <c r="O114" s="13">
        <v>51.837374999999902</v>
      </c>
      <c r="P114" s="13">
        <v>44.1574305555555</v>
      </c>
      <c r="Q114" s="13">
        <v>36.880874999999897</v>
      </c>
      <c r="R114" s="13">
        <v>47.717208333333303</v>
      </c>
      <c r="S114" s="13">
        <v>48.480861111111103</v>
      </c>
      <c r="T114" s="13">
        <v>49.413402777777698</v>
      </c>
      <c r="U114" s="13">
        <v>53.560694444444401</v>
      </c>
      <c r="V114" s="13">
        <v>53.116124999999997</v>
      </c>
      <c r="W114" s="13">
        <v>33.138236111111098</v>
      </c>
      <c r="X114" s="13">
        <v>79.4586388888888</v>
      </c>
      <c r="Y114" s="13">
        <v>52.076666666666597</v>
      </c>
      <c r="Z114" s="13">
        <v>33.145180555555498</v>
      </c>
      <c r="AA114" s="13">
        <v>69.266861111111098</v>
      </c>
      <c r="AB114" s="13">
        <v>92.862888888888804</v>
      </c>
      <c r="AC114" s="13">
        <v>39.895638888888797</v>
      </c>
      <c r="AD114" s="13">
        <v>62.707180555555503</v>
      </c>
      <c r="AE114" s="13">
        <v>50.780388888888801</v>
      </c>
      <c r="AF114" s="13">
        <v>54.144680555555503</v>
      </c>
      <c r="AG114" s="13">
        <v>75.021791666666601</v>
      </c>
      <c r="AH114" s="13">
        <v>43.447944444444403</v>
      </c>
      <c r="AI114" s="13">
        <v>41.179583333333298</v>
      </c>
      <c r="AJ114" s="13">
        <v>72.0277777777777</v>
      </c>
      <c r="AK114" s="13">
        <v>76.178763888888795</v>
      </c>
      <c r="AL114" s="13">
        <v>59.255388888888803</v>
      </c>
      <c r="AM114" s="13">
        <v>90.063680555555493</v>
      </c>
      <c r="AN114" s="13">
        <v>84.335930555555507</v>
      </c>
      <c r="AO114" s="13">
        <v>61.485875</v>
      </c>
      <c r="AP114" s="13">
        <v>54.4891805555555</v>
      </c>
      <c r="AQ114" s="13">
        <v>54.428319444444398</v>
      </c>
      <c r="AR114" s="13">
        <v>51.538041666666601</v>
      </c>
      <c r="AS114" s="13">
        <v>37.740319444444403</v>
      </c>
      <c r="AT114" s="13">
        <v>64.755902777777706</v>
      </c>
      <c r="AU114" s="13">
        <v>36.846819444444399</v>
      </c>
      <c r="AV114" s="13">
        <v>72.079708333333301</v>
      </c>
      <c r="AW114" s="13">
        <v>38.317444444444398</v>
      </c>
      <c r="AX114" s="13">
        <v>38.940444444444402</v>
      </c>
      <c r="AY114" s="13">
        <v>44.889916666666601</v>
      </c>
      <c r="AZ114" s="13">
        <v>54.7548888888888</v>
      </c>
      <c r="BA114" s="13">
        <v>56.616597222222197</v>
      </c>
      <c r="BB114" s="13">
        <v>80.475638888888795</v>
      </c>
      <c r="BC114" s="13">
        <v>57.821194444444401</v>
      </c>
      <c r="BD114" s="13">
        <v>50.411236111111101</v>
      </c>
      <c r="BE114" s="13">
        <v>55.472916666666599</v>
      </c>
    </row>
    <row r="115" spans="1:57" x14ac:dyDescent="0.35">
      <c r="A115" s="10" t="s">
        <v>150</v>
      </c>
      <c r="B115" s="11">
        <f t="shared" si="17"/>
        <v>2031</v>
      </c>
      <c r="C115" s="6">
        <f t="shared" si="18"/>
        <v>49.979966397849395</v>
      </c>
      <c r="D115" s="12">
        <f t="shared" si="13"/>
        <v>36.051805107526825</v>
      </c>
      <c r="E115" s="12">
        <f t="shared" si="14"/>
        <v>39.342059811827923</v>
      </c>
      <c r="F115" s="12">
        <f t="shared" si="15"/>
        <v>63.522977150537578</v>
      </c>
      <c r="G115" s="12">
        <f t="shared" si="16"/>
        <v>69.432120965903223</v>
      </c>
      <c r="H115" s="13">
        <v>50.856465053763401</v>
      </c>
      <c r="I115" s="13">
        <v>35.732486559139701</v>
      </c>
      <c r="J115" s="13">
        <v>39.665295698924702</v>
      </c>
      <c r="K115" s="13">
        <v>37.204475806451597</v>
      </c>
      <c r="L115" s="13">
        <v>49.959072580645099</v>
      </c>
      <c r="M115" s="13">
        <v>42.8451478494623</v>
      </c>
      <c r="N115" s="13">
        <v>72.422459677419297</v>
      </c>
      <c r="O115" s="13">
        <v>49.018508064516098</v>
      </c>
      <c r="P115" s="13">
        <v>62.547352150537598</v>
      </c>
      <c r="Q115" s="13">
        <v>63.766276881720401</v>
      </c>
      <c r="R115" s="13">
        <v>61.893696236559101</v>
      </c>
      <c r="S115" s="13">
        <v>38.112016129032199</v>
      </c>
      <c r="T115" s="13">
        <v>123.35678763440799</v>
      </c>
      <c r="U115" s="13">
        <v>30.508736559139699</v>
      </c>
      <c r="V115" s="13">
        <v>48.929408602150502</v>
      </c>
      <c r="W115" s="13">
        <v>49.0995967741935</v>
      </c>
      <c r="X115" s="13">
        <v>65.977150537634401</v>
      </c>
      <c r="Y115" s="13">
        <v>49.012419354838698</v>
      </c>
      <c r="Z115" s="13">
        <v>41.004717741935401</v>
      </c>
      <c r="AA115" s="13">
        <v>55.587970430107497</v>
      </c>
      <c r="AB115" s="13">
        <v>91.065456989247295</v>
      </c>
      <c r="AC115" s="13">
        <v>52.427903225806403</v>
      </c>
      <c r="AD115" s="13">
        <v>36.420524193548303</v>
      </c>
      <c r="AE115" s="13">
        <v>55.216599462365501</v>
      </c>
      <c r="AF115" s="13">
        <v>35.339354838709603</v>
      </c>
      <c r="AG115" s="13">
        <v>63.541303763440801</v>
      </c>
      <c r="AH115" s="13">
        <v>54.275215053763397</v>
      </c>
      <c r="AI115" s="13">
        <v>37.565940860215001</v>
      </c>
      <c r="AJ115" s="13">
        <v>30.6145161290322</v>
      </c>
      <c r="AK115" s="13">
        <v>72.567231179999993</v>
      </c>
      <c r="AL115" s="13">
        <v>38.185766129032203</v>
      </c>
      <c r="AM115" s="13">
        <v>61.312137100000001</v>
      </c>
      <c r="AN115" s="13">
        <v>55.9298655913978</v>
      </c>
      <c r="AO115" s="13">
        <v>63.467997311827901</v>
      </c>
      <c r="AP115" s="13">
        <v>34.7772983870967</v>
      </c>
      <c r="AQ115" s="13">
        <v>39.234314516128997</v>
      </c>
      <c r="AR115" s="13">
        <v>68.934650537634397</v>
      </c>
      <c r="AS115" s="13">
        <v>64.524905913978401</v>
      </c>
      <c r="AT115" s="13">
        <v>63.888629032258002</v>
      </c>
      <c r="AU115" s="13">
        <v>42.883387096774101</v>
      </c>
      <c r="AV115" s="13">
        <v>56.275497311827898</v>
      </c>
      <c r="AW115" s="13">
        <v>45.368723118279497</v>
      </c>
      <c r="AX115" s="13">
        <v>43.051895161290297</v>
      </c>
      <c r="AY115" s="13">
        <v>69.148938169999994</v>
      </c>
      <c r="AZ115" s="13">
        <v>36.140766129032201</v>
      </c>
      <c r="BA115" s="13">
        <v>36.087284946236501</v>
      </c>
      <c r="BB115" s="13">
        <v>71.980766129032205</v>
      </c>
      <c r="BC115" s="13">
        <v>50.000860215053699</v>
      </c>
      <c r="BD115" s="13">
        <v>49.233293010752597</v>
      </c>
      <c r="BE115" s="13">
        <v>65.878991935483796</v>
      </c>
    </row>
    <row r="116" spans="1:57" x14ac:dyDescent="0.35">
      <c r="A116" s="10" t="s">
        <v>151</v>
      </c>
      <c r="B116" s="11">
        <f t="shared" si="17"/>
        <v>2031</v>
      </c>
      <c r="C116" s="6">
        <f t="shared" si="18"/>
        <v>52.221520832777749</v>
      </c>
      <c r="D116" s="12">
        <f t="shared" si="13"/>
        <v>37.296016666666581</v>
      </c>
      <c r="E116" s="12">
        <f t="shared" si="14"/>
        <v>45.738458333333298</v>
      </c>
      <c r="F116" s="12">
        <f t="shared" si="15"/>
        <v>71.573013888888823</v>
      </c>
      <c r="G116" s="12">
        <f t="shared" si="16"/>
        <v>81.303241665666661</v>
      </c>
      <c r="H116" s="13">
        <v>51.368180555555497</v>
      </c>
      <c r="I116" s="13">
        <v>60.4947916666666</v>
      </c>
      <c r="J116" s="13">
        <v>36.096736111111099</v>
      </c>
      <c r="K116" s="13">
        <v>69.896722222222195</v>
      </c>
      <c r="L116" s="13">
        <v>33.843319444444397</v>
      </c>
      <c r="M116" s="13">
        <v>39.1797638888888</v>
      </c>
      <c r="N116" s="13">
        <v>63.075986111111099</v>
      </c>
      <c r="O116" s="13">
        <v>38.753652777777702</v>
      </c>
      <c r="P116" s="13">
        <v>43.235055555555498</v>
      </c>
      <c r="Q116" s="13">
        <v>53.457472222222201</v>
      </c>
      <c r="R116" s="13">
        <v>41.9545416666666</v>
      </c>
      <c r="S116" s="13">
        <v>66.289083333333295</v>
      </c>
      <c r="T116" s="13">
        <v>48.609375</v>
      </c>
      <c r="U116" s="13">
        <v>50.344777777777701</v>
      </c>
      <c r="V116" s="13">
        <v>48.0557916666666</v>
      </c>
      <c r="W116" s="13">
        <v>37.413138888888803</v>
      </c>
      <c r="X116" s="13">
        <v>80.580291666666596</v>
      </c>
      <c r="Y116" s="13">
        <v>45.011347222222199</v>
      </c>
      <c r="Z116" s="13">
        <v>34.125166666666601</v>
      </c>
      <c r="AA116" s="13">
        <v>85.581666666666607</v>
      </c>
      <c r="AB116" s="13">
        <v>95.814305555555507</v>
      </c>
      <c r="AC116" s="13">
        <v>52.384930555555499</v>
      </c>
      <c r="AD116" s="13">
        <v>99.747611111111098</v>
      </c>
      <c r="AE116" s="13">
        <v>50.880763888888801</v>
      </c>
      <c r="AF116" s="13">
        <v>64.583194444444402</v>
      </c>
      <c r="AG116" s="13">
        <v>72.1317777777777</v>
      </c>
      <c r="AH116" s="13">
        <v>47.919791666666598</v>
      </c>
      <c r="AI116" s="13">
        <v>36.241916666666597</v>
      </c>
      <c r="AJ116" s="13">
        <v>48.739097222222199</v>
      </c>
      <c r="AK116" s="13">
        <v>55.776652777777699</v>
      </c>
      <c r="AL116" s="13">
        <v>62.939722222222201</v>
      </c>
      <c r="AM116" s="13">
        <v>80.827861110000001</v>
      </c>
      <c r="AN116" s="13">
        <v>92.090944444444403</v>
      </c>
      <c r="AO116" s="13">
        <v>48.868249999999897</v>
      </c>
      <c r="AP116" s="13">
        <v>67.695763888888806</v>
      </c>
      <c r="AQ116" s="13">
        <v>98.776152777777696</v>
      </c>
      <c r="AR116" s="13">
        <v>52.058111109999999</v>
      </c>
      <c r="AS116" s="13">
        <v>74.149916666666599</v>
      </c>
      <c r="AT116" s="13">
        <v>74.1358888888888</v>
      </c>
      <c r="AU116" s="13">
        <v>35.531069444444398</v>
      </c>
      <c r="AV116" s="13">
        <v>74.779805555555498</v>
      </c>
      <c r="AW116" s="13">
        <v>43.022652777777701</v>
      </c>
      <c r="AX116" s="13">
        <v>40.172402777777698</v>
      </c>
      <c r="AY116" s="13">
        <v>54.964472222222199</v>
      </c>
      <c r="AZ116" s="13">
        <v>74.9515416666666</v>
      </c>
      <c r="BA116" s="13">
        <v>48.090736111111099</v>
      </c>
      <c r="BB116" s="13">
        <v>76.139458333333295</v>
      </c>
      <c r="BC116" s="13">
        <v>61.500916666666598</v>
      </c>
      <c r="BD116" s="13">
        <v>48.172138888888803</v>
      </c>
      <c r="BE116" s="13">
        <v>50.615875000000003</v>
      </c>
    </row>
    <row r="117" spans="1:57" x14ac:dyDescent="0.35">
      <c r="A117" s="10" t="s">
        <v>152</v>
      </c>
      <c r="B117" s="11">
        <f t="shared" si="17"/>
        <v>2031</v>
      </c>
      <c r="C117" s="6">
        <f t="shared" si="18"/>
        <v>77.52795026881715</v>
      </c>
      <c r="D117" s="12">
        <f t="shared" si="13"/>
        <v>52.725922043010684</v>
      </c>
      <c r="E117" s="12">
        <f t="shared" si="14"/>
        <v>63.702197580241872</v>
      </c>
      <c r="F117" s="12">
        <f t="shared" si="15"/>
        <v>84.122147177419265</v>
      </c>
      <c r="G117" s="12">
        <f t="shared" si="16"/>
        <v>91.752719086021457</v>
      </c>
      <c r="H117" s="13">
        <v>46.674301075268801</v>
      </c>
      <c r="I117" s="13">
        <v>76.532701612903196</v>
      </c>
      <c r="J117" s="13">
        <v>79.956491935483797</v>
      </c>
      <c r="K117" s="13">
        <v>77.7253494623655</v>
      </c>
      <c r="L117" s="13">
        <v>73.629556449999995</v>
      </c>
      <c r="M117" s="13">
        <v>85.732701612903199</v>
      </c>
      <c r="N117" s="13">
        <v>64.763776881720403</v>
      </c>
      <c r="O117" s="13">
        <v>47.408629032257998</v>
      </c>
      <c r="P117" s="13">
        <v>85.766357526881706</v>
      </c>
      <c r="Q117" s="13">
        <v>92.726411290322503</v>
      </c>
      <c r="R117" s="13">
        <v>45.756639784946202</v>
      </c>
      <c r="S117" s="13">
        <v>77.330551075268801</v>
      </c>
      <c r="T117" s="13">
        <v>91.826545698924704</v>
      </c>
      <c r="U117" s="13">
        <v>82.653239247311802</v>
      </c>
      <c r="V117" s="13">
        <v>84.442862899999994</v>
      </c>
      <c r="W117" s="13">
        <v>81.720806449999998</v>
      </c>
      <c r="X117" s="13">
        <v>67.680188169999994</v>
      </c>
      <c r="Y117" s="13">
        <v>50.872284946236498</v>
      </c>
      <c r="Z117" s="13">
        <v>83.407029569892401</v>
      </c>
      <c r="AA117" s="13">
        <v>64.632607526881699</v>
      </c>
      <c r="AB117" s="13">
        <v>89.793198924731101</v>
      </c>
      <c r="AC117" s="13">
        <v>59.664354838709599</v>
      </c>
      <c r="AD117" s="13">
        <v>81.147943548387005</v>
      </c>
      <c r="AE117" s="13">
        <v>52.731317204301</v>
      </c>
      <c r="AF117" s="13">
        <v>86.248104838709594</v>
      </c>
      <c r="AG117" s="13">
        <v>63.662661290322497</v>
      </c>
      <c r="AH117" s="13">
        <v>60.523803763440803</v>
      </c>
      <c r="AI117" s="13">
        <v>81.744865591397797</v>
      </c>
      <c r="AJ117" s="13">
        <v>92.730443548387001</v>
      </c>
      <c r="AK117" s="13">
        <v>66.1033870967741</v>
      </c>
      <c r="AL117" s="13">
        <v>74.728817204300995</v>
      </c>
      <c r="AM117" s="13">
        <v>61.852795698924702</v>
      </c>
      <c r="AN117" s="13">
        <v>65.060389784946196</v>
      </c>
      <c r="AO117" s="13">
        <v>59.592177419354798</v>
      </c>
      <c r="AP117" s="13">
        <v>100.312567204301</v>
      </c>
      <c r="AQ117" s="13">
        <v>79.935241935483802</v>
      </c>
      <c r="AR117" s="13">
        <v>53.311317204300998</v>
      </c>
      <c r="AS117" s="13">
        <v>86.010080650000006</v>
      </c>
      <c r="AT117" s="13">
        <v>63.820806449999999</v>
      </c>
      <c r="AU117" s="13">
        <v>82.255201612903207</v>
      </c>
      <c r="AV117" s="13">
        <v>64.842432795698898</v>
      </c>
      <c r="AW117" s="13">
        <v>52.677365591397802</v>
      </c>
      <c r="AX117" s="13">
        <v>53.203696236559097</v>
      </c>
      <c r="AY117" s="13">
        <v>91.744516129032206</v>
      </c>
      <c r="AZ117" s="13">
        <v>84.039193548387004</v>
      </c>
      <c r="BA117" s="13">
        <v>83.312379032257994</v>
      </c>
      <c r="BB117" s="13">
        <v>65.143897849462306</v>
      </c>
      <c r="BC117" s="13">
        <v>84.149798387096695</v>
      </c>
      <c r="BD117" s="13">
        <v>80.689905913978393</v>
      </c>
      <c r="BE117" s="13">
        <v>92.203346774193506</v>
      </c>
    </row>
    <row r="118" spans="1:57" x14ac:dyDescent="0.35">
      <c r="A118" s="10" t="s">
        <v>153</v>
      </c>
      <c r="B118" s="11">
        <f t="shared" si="17"/>
        <v>2032</v>
      </c>
      <c r="C118" s="6">
        <f t="shared" si="18"/>
        <v>97.358709677419299</v>
      </c>
      <c r="D118" s="12">
        <f t="shared" si="13"/>
        <v>76.906891129032246</v>
      </c>
      <c r="E118" s="12">
        <f t="shared" si="14"/>
        <v>82.790006720430057</v>
      </c>
      <c r="F118" s="12">
        <f t="shared" si="15"/>
        <v>122.99362567204275</v>
      </c>
      <c r="G118" s="12">
        <f t="shared" si="16"/>
        <v>133.43288575268761</v>
      </c>
      <c r="H118" s="13">
        <v>119.43456989247299</v>
      </c>
      <c r="I118" s="13">
        <v>84.485779569892401</v>
      </c>
      <c r="J118" s="13">
        <v>84.468669354838696</v>
      </c>
      <c r="K118" s="13">
        <v>110.655604838709</v>
      </c>
      <c r="L118" s="13">
        <v>100.581048387096</v>
      </c>
      <c r="M118" s="13">
        <v>82.742997311827907</v>
      </c>
      <c r="N118" s="13">
        <v>91.137768820000005</v>
      </c>
      <c r="O118" s="13">
        <v>123.390067204301</v>
      </c>
      <c r="P118" s="13">
        <v>72.834395161290303</v>
      </c>
      <c r="Q118" s="13">
        <v>76.967862903225793</v>
      </c>
      <c r="R118" s="13">
        <v>121.804301075268</v>
      </c>
      <c r="S118" s="13">
        <v>144.344771505376</v>
      </c>
      <c r="T118" s="13">
        <v>82.931034946236494</v>
      </c>
      <c r="U118" s="13">
        <v>88.753870967741904</v>
      </c>
      <c r="V118" s="13">
        <v>129.44083333333299</v>
      </c>
      <c r="W118" s="13">
        <v>84.0281989247311</v>
      </c>
      <c r="X118" s="13">
        <v>140.47592741935401</v>
      </c>
      <c r="Y118" s="13">
        <v>95.856935483870899</v>
      </c>
      <c r="Z118" s="13">
        <v>121.70056451612901</v>
      </c>
      <c r="AA118" s="13">
        <v>118.666693548387</v>
      </c>
      <c r="AB118" s="13">
        <v>133.29284946236501</v>
      </c>
      <c r="AC118" s="13">
        <v>87.907325270000001</v>
      </c>
      <c r="AD118" s="13">
        <v>125.419193548387</v>
      </c>
      <c r="AE118" s="13">
        <v>71.549099462365504</v>
      </c>
      <c r="AF118" s="13">
        <v>130.823602150537</v>
      </c>
      <c r="AG118" s="13">
        <v>107.77262096774101</v>
      </c>
      <c r="AH118" s="13">
        <v>77.855483870967703</v>
      </c>
      <c r="AI118" s="13">
        <v>159.095483870967</v>
      </c>
      <c r="AJ118" s="13">
        <v>114.462889784946</v>
      </c>
      <c r="AK118" s="13">
        <v>110.138387096774</v>
      </c>
      <c r="AL118" s="13">
        <v>109.376451612903</v>
      </c>
      <c r="AM118" s="13">
        <v>104.57629032257999</v>
      </c>
      <c r="AN118" s="13">
        <v>85.3894758064516</v>
      </c>
      <c r="AO118" s="13">
        <v>77.816317204301001</v>
      </c>
      <c r="AP118" s="13">
        <v>129.74577956989199</v>
      </c>
      <c r="AQ118" s="13">
        <v>76.358145161290295</v>
      </c>
      <c r="AR118" s="13">
        <v>82.323911290322499</v>
      </c>
      <c r="AS118" s="13">
        <v>78.392688172042995</v>
      </c>
      <c r="AT118" s="13">
        <v>135.139193548387</v>
      </c>
      <c r="AU118" s="13">
        <v>98.860483870967698</v>
      </c>
      <c r="AV118" s="13">
        <v>85.1615725806451</v>
      </c>
      <c r="AW118" s="13">
        <v>85.727352150537598</v>
      </c>
      <c r="AX118" s="13">
        <v>77.033803763440801</v>
      </c>
      <c r="AY118" s="13">
        <v>90.252352150537604</v>
      </c>
      <c r="AZ118" s="13">
        <v>80.654139784946196</v>
      </c>
      <c r="BA118" s="13">
        <v>134.69321236559099</v>
      </c>
      <c r="BB118" s="13">
        <v>73.082876344086003</v>
      </c>
      <c r="BC118" s="13">
        <v>132.12135752688101</v>
      </c>
      <c r="BD118" s="13">
        <v>124.17837365591301</v>
      </c>
      <c r="BE118" s="13">
        <v>76.169395161290296</v>
      </c>
    </row>
    <row r="119" spans="1:57" x14ac:dyDescent="0.35">
      <c r="A119" s="10" t="s">
        <v>154</v>
      </c>
      <c r="B119" s="11">
        <f t="shared" si="17"/>
        <v>2032</v>
      </c>
      <c r="C119" s="6">
        <f t="shared" si="18"/>
        <v>61.299008620689605</v>
      </c>
      <c r="D119" s="12">
        <f t="shared" si="13"/>
        <v>36.511018678160902</v>
      </c>
      <c r="E119" s="12">
        <f t="shared" si="14"/>
        <v>44.145732758620653</v>
      </c>
      <c r="F119" s="12">
        <f t="shared" si="15"/>
        <v>72.267679597701118</v>
      </c>
      <c r="G119" s="12">
        <f t="shared" si="16"/>
        <v>124.56208189655081</v>
      </c>
      <c r="H119" s="13">
        <v>38.199195402298798</v>
      </c>
      <c r="I119" s="13">
        <v>43.2732758620689</v>
      </c>
      <c r="J119" s="13">
        <v>61.650531610000002</v>
      </c>
      <c r="K119" s="13">
        <v>80.655387931034397</v>
      </c>
      <c r="L119" s="13">
        <v>63.707097701149401</v>
      </c>
      <c r="M119" s="13">
        <v>55.6887212643678</v>
      </c>
      <c r="N119" s="13">
        <v>147.57225574712601</v>
      </c>
      <c r="O119" s="13">
        <v>35.285977011494197</v>
      </c>
      <c r="P119" s="13">
        <v>58.336264367816</v>
      </c>
      <c r="Q119" s="13">
        <v>79.494655172413701</v>
      </c>
      <c r="R119" s="13">
        <v>61.939597701149403</v>
      </c>
      <c r="S119" s="13">
        <v>42.756882183907997</v>
      </c>
      <c r="T119" s="13">
        <v>65.407672410000004</v>
      </c>
      <c r="U119" s="13">
        <v>46.586652298850503</v>
      </c>
      <c r="V119" s="13">
        <v>42.541997126436698</v>
      </c>
      <c r="W119" s="13">
        <v>72.0230028735632</v>
      </c>
      <c r="X119" s="13">
        <v>142.86396551724101</v>
      </c>
      <c r="Y119" s="13">
        <v>45.101724137931001</v>
      </c>
      <c r="Z119" s="13">
        <v>65.784238505747098</v>
      </c>
      <c r="AA119" s="13">
        <v>35.497902298850498</v>
      </c>
      <c r="AB119" s="13">
        <v>79.203304597701106</v>
      </c>
      <c r="AC119" s="13">
        <v>61.342988505747101</v>
      </c>
      <c r="AD119" s="13">
        <v>36.615862068965498</v>
      </c>
      <c r="AE119" s="13">
        <v>81.224669540229797</v>
      </c>
      <c r="AF119" s="13">
        <v>50.634181034482701</v>
      </c>
      <c r="AG119" s="13">
        <v>139.95867816091899</v>
      </c>
      <c r="AH119" s="13">
        <v>61.4779597701149</v>
      </c>
      <c r="AI119" s="13">
        <v>35.122255747126403</v>
      </c>
      <c r="AJ119" s="13">
        <v>68.6909195402298</v>
      </c>
      <c r="AK119" s="13">
        <v>173.29729885057401</v>
      </c>
      <c r="AL119" s="13">
        <v>73.870991379310297</v>
      </c>
      <c r="AM119" s="13">
        <v>76.351594827586197</v>
      </c>
      <c r="AN119" s="13">
        <v>72.349238505747095</v>
      </c>
      <c r="AO119" s="13">
        <v>54.160675287356298</v>
      </c>
      <c r="AP119" s="13">
        <v>39.725330459770099</v>
      </c>
      <c r="AQ119" s="13">
        <v>65.004339080459701</v>
      </c>
      <c r="AR119" s="13">
        <v>45.376637931034402</v>
      </c>
      <c r="AS119" s="13">
        <v>131.481336206896</v>
      </c>
      <c r="AT119" s="13">
        <v>46.8202586206896</v>
      </c>
      <c r="AU119" s="13">
        <v>61.255028735632102</v>
      </c>
      <c r="AV119" s="13">
        <v>64.100689655172403</v>
      </c>
      <c r="AW119" s="13">
        <v>123.793275862068</v>
      </c>
      <c r="AX119" s="13">
        <v>47.112341954022902</v>
      </c>
      <c r="AY119" s="13">
        <v>42.486724137930999</v>
      </c>
      <c r="AZ119" s="13">
        <v>43.827068965517199</v>
      </c>
      <c r="BA119" s="13">
        <v>67.269008620689604</v>
      </c>
      <c r="BB119" s="13">
        <v>59.316307471264302</v>
      </c>
      <c r="BC119" s="13">
        <v>35.567428160919498</v>
      </c>
      <c r="BD119" s="13">
        <v>34.575775862068902</v>
      </c>
      <c r="BE119" s="13">
        <v>51.972356321839001</v>
      </c>
    </row>
    <row r="120" spans="1:57" x14ac:dyDescent="0.35">
      <c r="A120" s="10" t="s">
        <v>155</v>
      </c>
      <c r="B120" s="11">
        <f t="shared" si="17"/>
        <v>2032</v>
      </c>
      <c r="C120" s="6">
        <f t="shared" si="18"/>
        <v>51.621908602150498</v>
      </c>
      <c r="D120" s="12">
        <f t="shared" si="13"/>
        <v>35.623176075268731</v>
      </c>
      <c r="E120" s="12">
        <f t="shared" si="14"/>
        <v>38.065255375645151</v>
      </c>
      <c r="F120" s="12">
        <f t="shared" si="15"/>
        <v>71.064640456989196</v>
      </c>
      <c r="G120" s="12">
        <f t="shared" si="16"/>
        <v>86.871965053763404</v>
      </c>
      <c r="H120" s="13">
        <v>36.886276881720399</v>
      </c>
      <c r="I120" s="13">
        <v>80.373077956989206</v>
      </c>
      <c r="J120" s="13">
        <v>35.3655913978494</v>
      </c>
      <c r="K120" s="13">
        <v>70.703198924731097</v>
      </c>
      <c r="L120" s="13">
        <v>34.4718010752688</v>
      </c>
      <c r="M120" s="13">
        <v>94.106236559139703</v>
      </c>
      <c r="N120" s="13">
        <v>74.751061827956903</v>
      </c>
      <c r="O120" s="13">
        <v>49.136760752688097</v>
      </c>
      <c r="P120" s="13">
        <v>77.744475806451604</v>
      </c>
      <c r="Q120" s="13">
        <v>84.263629032257995</v>
      </c>
      <c r="R120" s="13">
        <v>41.730779569892398</v>
      </c>
      <c r="S120" s="13">
        <v>39.326451612903199</v>
      </c>
      <c r="T120" s="13">
        <v>35.6357930107526</v>
      </c>
      <c r="U120" s="13">
        <v>58.512244623655903</v>
      </c>
      <c r="V120" s="13">
        <v>39.891491935483799</v>
      </c>
      <c r="W120" s="13">
        <v>63.263024193548297</v>
      </c>
      <c r="X120" s="13">
        <v>72.474247311827895</v>
      </c>
      <c r="Y120" s="13">
        <v>67.817607526881702</v>
      </c>
      <c r="Z120" s="13">
        <v>45.414879032258</v>
      </c>
      <c r="AA120" s="13">
        <v>38.413803763440797</v>
      </c>
      <c r="AB120" s="13">
        <v>40.134489247311798</v>
      </c>
      <c r="AC120" s="13">
        <v>35.833817204300999</v>
      </c>
      <c r="AD120" s="13">
        <v>38.056263440860199</v>
      </c>
      <c r="AE120" s="13">
        <v>92.224932795698905</v>
      </c>
      <c r="AF120" s="13">
        <v>42.6463306451612</v>
      </c>
      <c r="AG120" s="13">
        <v>100.21834677419299</v>
      </c>
      <c r="AH120" s="13">
        <v>36.392096774193497</v>
      </c>
      <c r="AI120" s="13">
        <v>37.901720430107503</v>
      </c>
      <c r="AJ120" s="13">
        <v>102.86369623655899</v>
      </c>
      <c r="AK120" s="13">
        <v>63.837795698924701</v>
      </c>
      <c r="AL120" s="13">
        <v>137.33173387096701</v>
      </c>
      <c r="AM120" s="13">
        <v>34.728427419354801</v>
      </c>
      <c r="AN120" s="13">
        <v>35.376330645161197</v>
      </c>
      <c r="AO120" s="13">
        <v>67.936841397849406</v>
      </c>
      <c r="AP120" s="13">
        <v>39.090497311827903</v>
      </c>
      <c r="AQ120" s="13">
        <v>44.123696236559098</v>
      </c>
      <c r="AR120" s="13">
        <v>63.583776881720397</v>
      </c>
      <c r="AS120" s="13">
        <v>74.980752688172004</v>
      </c>
      <c r="AT120" s="13">
        <v>49.707473118279502</v>
      </c>
      <c r="AU120" s="13">
        <v>58.581720430107502</v>
      </c>
      <c r="AV120" s="13">
        <v>86.277190860215001</v>
      </c>
      <c r="AW120" s="13">
        <v>61.578655913978402</v>
      </c>
      <c r="AX120" s="13">
        <v>37.353037630000003</v>
      </c>
      <c r="AY120" s="13">
        <v>53.536344086021501</v>
      </c>
      <c r="AZ120" s="13">
        <v>68.84330645</v>
      </c>
      <c r="BA120" s="13">
        <v>55.72901882</v>
      </c>
      <c r="BB120" s="13">
        <v>71.185120967741895</v>
      </c>
      <c r="BC120" s="13">
        <v>35.509623655913899</v>
      </c>
      <c r="BD120" s="13">
        <v>37.848293010752599</v>
      </c>
      <c r="BE120" s="13">
        <v>38.092231179999999</v>
      </c>
    </row>
    <row r="121" spans="1:57" x14ac:dyDescent="0.35">
      <c r="A121" s="10" t="s">
        <v>156</v>
      </c>
      <c r="B121" s="11">
        <f t="shared" si="17"/>
        <v>2032</v>
      </c>
      <c r="C121" s="6">
        <f t="shared" si="18"/>
        <v>43.734749999999948</v>
      </c>
      <c r="D121" s="12">
        <f t="shared" si="13"/>
        <v>37.439290277777751</v>
      </c>
      <c r="E121" s="12">
        <f t="shared" si="14"/>
        <v>39.095361111111046</v>
      </c>
      <c r="F121" s="12">
        <f t="shared" si="15"/>
        <v>47.1061006944444</v>
      </c>
      <c r="G121" s="12">
        <f t="shared" si="16"/>
        <v>51.483758333333284</v>
      </c>
      <c r="H121" s="13">
        <v>38.814847222222198</v>
      </c>
      <c r="I121" s="13">
        <v>40.077416666666601</v>
      </c>
      <c r="J121" s="13">
        <v>44.443555555555498</v>
      </c>
      <c r="K121" s="13">
        <v>47.163041666666601</v>
      </c>
      <c r="L121" s="13">
        <v>46.028513888888803</v>
      </c>
      <c r="M121" s="13">
        <v>58.235583333333302</v>
      </c>
      <c r="N121" s="13">
        <v>33.837874999999997</v>
      </c>
      <c r="O121" s="13">
        <v>45.8703472222222</v>
      </c>
      <c r="P121" s="13">
        <v>46.732583333333302</v>
      </c>
      <c r="Q121" s="13">
        <v>73.017319444444396</v>
      </c>
      <c r="R121" s="13">
        <v>37.469472222222201</v>
      </c>
      <c r="S121" s="13">
        <v>35.235972222222202</v>
      </c>
      <c r="T121" s="13">
        <v>55.477055555555502</v>
      </c>
      <c r="U121" s="13">
        <v>45.859583333333298</v>
      </c>
      <c r="V121" s="13">
        <v>35.254986111111101</v>
      </c>
      <c r="W121" s="13">
        <v>46.401972222222199</v>
      </c>
      <c r="X121" s="13">
        <v>39.895486111111097</v>
      </c>
      <c r="Y121" s="13">
        <v>43.761083333333303</v>
      </c>
      <c r="Z121" s="13">
        <v>50.208124999999903</v>
      </c>
      <c r="AA121" s="13">
        <v>43.708416666666601</v>
      </c>
      <c r="AB121" s="13">
        <v>38.460847222222199</v>
      </c>
      <c r="AC121" s="13">
        <v>50.472166666666602</v>
      </c>
      <c r="AD121" s="13">
        <v>40.399374999999999</v>
      </c>
      <c r="AE121" s="13">
        <v>45.0500277777777</v>
      </c>
      <c r="AF121" s="13">
        <v>37.167652777777697</v>
      </c>
      <c r="AG121" s="13">
        <v>41.148069444444403</v>
      </c>
      <c r="AH121" s="13">
        <v>43.091666666666598</v>
      </c>
      <c r="AI121" s="13">
        <v>38.030736111111104</v>
      </c>
      <c r="AJ121" s="13">
        <v>42.745319444444398</v>
      </c>
      <c r="AK121" s="13">
        <v>37.792597222222199</v>
      </c>
      <c r="AL121" s="13">
        <v>47.080277777777702</v>
      </c>
      <c r="AM121" s="13">
        <v>70.929486111111103</v>
      </c>
      <c r="AN121" s="13">
        <v>44.530374999999999</v>
      </c>
      <c r="AO121" s="13">
        <v>41.725805555555503</v>
      </c>
      <c r="AP121" s="13">
        <v>47.114708333333297</v>
      </c>
      <c r="AQ121" s="13">
        <v>51.468930555555502</v>
      </c>
      <c r="AR121" s="13">
        <v>46.776569444444398</v>
      </c>
      <c r="AS121" s="13">
        <v>38.2158333333333</v>
      </c>
      <c r="AT121" s="13">
        <v>50.045319444444402</v>
      </c>
      <c r="AU121" s="13">
        <v>50.310138888888801</v>
      </c>
      <c r="AV121" s="13">
        <v>51.617208333333302</v>
      </c>
      <c r="AW121" s="13">
        <v>35.577291666666603</v>
      </c>
      <c r="AX121" s="13">
        <v>38.714847222222197</v>
      </c>
      <c r="AY121" s="13">
        <v>39.4131944444444</v>
      </c>
      <c r="AZ121" s="13">
        <v>43.2417916666666</v>
      </c>
      <c r="BA121" s="13">
        <v>47.480861111111103</v>
      </c>
      <c r="BB121" s="13">
        <v>40.9111388888888</v>
      </c>
      <c r="BC121" s="13">
        <v>38.9894166666666</v>
      </c>
      <c r="BD121" s="13">
        <v>45.398263888888799</v>
      </c>
      <c r="BE121" s="13">
        <v>41.108472222222197</v>
      </c>
    </row>
    <row r="122" spans="1:57" x14ac:dyDescent="0.35">
      <c r="A122" s="10" t="s">
        <v>157</v>
      </c>
      <c r="B122" s="11">
        <f t="shared" si="17"/>
        <v>2032</v>
      </c>
      <c r="C122" s="6">
        <f t="shared" si="18"/>
        <v>37.334032258064454</v>
      </c>
      <c r="D122" s="12">
        <f t="shared" si="13"/>
        <v>27.524704301075229</v>
      </c>
      <c r="E122" s="12">
        <f t="shared" si="14"/>
        <v>34.727311827956974</v>
      </c>
      <c r="F122" s="12">
        <f t="shared" si="15"/>
        <v>40.251649865591375</v>
      </c>
      <c r="G122" s="12">
        <f t="shared" si="16"/>
        <v>43.760891129032203</v>
      </c>
      <c r="H122" s="13">
        <v>34.417029569892399</v>
      </c>
      <c r="I122" s="13">
        <v>37.440698924731102</v>
      </c>
      <c r="J122" s="13">
        <v>33.174045698924701</v>
      </c>
      <c r="K122" s="13">
        <v>36.986048387096702</v>
      </c>
      <c r="L122" s="13">
        <v>39.3053897849462</v>
      </c>
      <c r="M122" s="13">
        <v>39.338924731182701</v>
      </c>
      <c r="N122" s="13">
        <v>38.760725806451603</v>
      </c>
      <c r="O122" s="13">
        <v>37.325416666666598</v>
      </c>
      <c r="P122" s="13">
        <v>37.97901882</v>
      </c>
      <c r="Q122" s="13">
        <v>47.748064516128998</v>
      </c>
      <c r="R122" s="13">
        <v>28.399569892473099</v>
      </c>
      <c r="S122" s="13">
        <v>26.6495161290322</v>
      </c>
      <c r="T122" s="13">
        <v>35.610846774193497</v>
      </c>
      <c r="U122" s="13">
        <v>39.232069892473099</v>
      </c>
      <c r="V122" s="13">
        <v>27.417715053763398</v>
      </c>
      <c r="W122" s="13">
        <v>42.277231182795603</v>
      </c>
      <c r="X122" s="13">
        <v>45.717553763440797</v>
      </c>
      <c r="Y122" s="13">
        <v>37.553938172042997</v>
      </c>
      <c r="Z122" s="13">
        <v>35.6708602150537</v>
      </c>
      <c r="AA122" s="13">
        <v>37.125577956989197</v>
      </c>
      <c r="AB122" s="13">
        <v>27.535483870967699</v>
      </c>
      <c r="AC122" s="13">
        <v>35.062352150537599</v>
      </c>
      <c r="AD122" s="13">
        <v>37.415174731182702</v>
      </c>
      <c r="AE122" s="13">
        <v>36.853696236559102</v>
      </c>
      <c r="AF122" s="13">
        <v>27.427688172042998</v>
      </c>
      <c r="AG122" s="13">
        <v>42.287043010752598</v>
      </c>
      <c r="AH122" s="13">
        <v>38.023776881720401</v>
      </c>
      <c r="AI122" s="13">
        <v>35.877432795698901</v>
      </c>
      <c r="AJ122" s="13">
        <v>29.328938172042999</v>
      </c>
      <c r="AK122" s="13">
        <v>43.650940860215002</v>
      </c>
      <c r="AL122" s="13">
        <v>45.230322580645101</v>
      </c>
      <c r="AM122" s="13">
        <v>34.155456989247298</v>
      </c>
      <c r="AN122" s="13">
        <v>44.9954166666666</v>
      </c>
      <c r="AO122" s="13">
        <v>40.696169354838702</v>
      </c>
      <c r="AP122" s="13">
        <v>35.410322580645101</v>
      </c>
      <c r="AQ122" s="13">
        <v>37.1564919354838</v>
      </c>
      <c r="AR122" s="13">
        <v>41.923077956989196</v>
      </c>
      <c r="AS122" s="13">
        <v>40.148091397849399</v>
      </c>
      <c r="AT122" s="13">
        <v>44.750443548386997</v>
      </c>
      <c r="AU122" s="13">
        <v>43.216451612903199</v>
      </c>
      <c r="AV122" s="13">
        <v>37.342647849462303</v>
      </c>
      <c r="AW122" s="13">
        <v>40.286169354838698</v>
      </c>
      <c r="AX122" s="13">
        <v>25.981922043010702</v>
      </c>
      <c r="AY122" s="13">
        <v>36.929852150537599</v>
      </c>
      <c r="AZ122" s="13">
        <v>39.3959543010752</v>
      </c>
      <c r="BA122" s="13">
        <v>30.037970430107499</v>
      </c>
      <c r="BB122" s="13">
        <v>41.325712369999998</v>
      </c>
      <c r="BC122" s="13">
        <v>34.615631720430102</v>
      </c>
      <c r="BD122" s="13">
        <v>36.439341397849397</v>
      </c>
      <c r="BE122" s="13">
        <v>24.981478494623602</v>
      </c>
    </row>
    <row r="123" spans="1:57" x14ac:dyDescent="0.35">
      <c r="A123" s="10" t="s">
        <v>158</v>
      </c>
      <c r="B123" s="11">
        <f t="shared" si="17"/>
        <v>2032</v>
      </c>
      <c r="C123" s="6">
        <f t="shared" si="18"/>
        <v>36.1017916666666</v>
      </c>
      <c r="D123" s="12">
        <f t="shared" si="13"/>
        <v>31.468987499999919</v>
      </c>
      <c r="E123" s="12">
        <f t="shared" si="14"/>
        <v>32.746388888888852</v>
      </c>
      <c r="F123" s="12">
        <f t="shared" si="15"/>
        <v>41.455708333333277</v>
      </c>
      <c r="G123" s="12">
        <f t="shared" si="16"/>
        <v>44.879772222222165</v>
      </c>
      <c r="H123" s="13">
        <v>32.339652777777701</v>
      </c>
      <c r="I123" s="13">
        <v>41.828166666666597</v>
      </c>
      <c r="J123" s="13">
        <v>32.140083333333301</v>
      </c>
      <c r="K123" s="13">
        <v>35.816125</v>
      </c>
      <c r="L123" s="13">
        <v>37.267902777777699</v>
      </c>
      <c r="M123" s="13">
        <v>37.991138888888798</v>
      </c>
      <c r="N123" s="13">
        <v>36.3094166666666</v>
      </c>
      <c r="O123" s="13">
        <v>36.502847222222201</v>
      </c>
      <c r="P123" s="13">
        <v>34.848527777777697</v>
      </c>
      <c r="Q123" s="13">
        <v>41.915013888888801</v>
      </c>
      <c r="R123" s="13">
        <v>32.050166666666598</v>
      </c>
      <c r="S123" s="13">
        <v>30.100819444444401</v>
      </c>
      <c r="T123" s="13">
        <v>37.793750000000003</v>
      </c>
      <c r="U123" s="13">
        <v>49.218722222222198</v>
      </c>
      <c r="V123" s="13">
        <v>30.2681111111111</v>
      </c>
      <c r="W123" s="13">
        <v>34.118430555555499</v>
      </c>
      <c r="X123" s="13">
        <v>54.183986111111103</v>
      </c>
      <c r="Y123" s="13">
        <v>43.702374999999897</v>
      </c>
      <c r="Z123" s="13">
        <v>42.641944444444398</v>
      </c>
      <c r="AA123" s="13">
        <v>33.676819444444398</v>
      </c>
      <c r="AB123" s="13">
        <v>29.734736111111101</v>
      </c>
      <c r="AC123" s="13">
        <v>39.612458333333301</v>
      </c>
      <c r="AD123" s="13">
        <v>30.956652777777698</v>
      </c>
      <c r="AE123" s="13">
        <v>33.2264027777777</v>
      </c>
      <c r="AF123" s="13">
        <v>31.989124999999898</v>
      </c>
      <c r="AG123" s="13">
        <v>39.637555555555501</v>
      </c>
      <c r="AH123" s="13">
        <v>35.609680555555499</v>
      </c>
      <c r="AI123" s="13">
        <v>31.454125000000001</v>
      </c>
      <c r="AJ123" s="13">
        <v>32.745458333333303</v>
      </c>
      <c r="AK123" s="13">
        <v>36.319291666666601</v>
      </c>
      <c r="AL123" s="13">
        <v>36.762611111111099</v>
      </c>
      <c r="AM123" s="13">
        <v>32.749180555555498</v>
      </c>
      <c r="AN123" s="13">
        <v>33.206666666666599</v>
      </c>
      <c r="AO123" s="13">
        <v>42.450736111111098</v>
      </c>
      <c r="AP123" s="13">
        <v>66.357916666666597</v>
      </c>
      <c r="AQ123" s="13">
        <v>38.067999999999998</v>
      </c>
      <c r="AR123" s="13">
        <v>43.375902777777704</v>
      </c>
      <c r="AS123" s="13">
        <v>35.4154861111111</v>
      </c>
      <c r="AT123" s="13">
        <v>34.2181944444444</v>
      </c>
      <c r="AU123" s="13">
        <v>35.894166666666599</v>
      </c>
      <c r="AV123" s="13">
        <v>50.010791666666599</v>
      </c>
      <c r="AW123" s="13">
        <v>37.699874999999999</v>
      </c>
      <c r="AX123" s="13">
        <v>31.4706388888888</v>
      </c>
      <c r="AY123" s="13">
        <v>41.579180555555503</v>
      </c>
      <c r="AZ123" s="13">
        <v>44.397666666666602</v>
      </c>
      <c r="BA123" s="13">
        <v>32.1046388888888</v>
      </c>
      <c r="BB123" s="13">
        <v>57.7415555555555</v>
      </c>
      <c r="BC123" s="13">
        <v>41.085291666666599</v>
      </c>
      <c r="BD123" s="13">
        <v>31.980680555555502</v>
      </c>
      <c r="BE123" s="13">
        <v>34.757125000000002</v>
      </c>
    </row>
    <row r="124" spans="1:57" x14ac:dyDescent="0.35">
      <c r="A124" s="10" t="s">
        <v>159</v>
      </c>
      <c r="B124" s="11">
        <f t="shared" si="17"/>
        <v>2032</v>
      </c>
      <c r="C124" s="6">
        <f t="shared" si="18"/>
        <v>67.067278225806405</v>
      </c>
      <c r="D124" s="12">
        <f t="shared" si="13"/>
        <v>56.289901881720411</v>
      </c>
      <c r="E124" s="12">
        <f t="shared" si="14"/>
        <v>59.892852822580629</v>
      </c>
      <c r="F124" s="12">
        <f t="shared" si="15"/>
        <v>82.977133735672027</v>
      </c>
      <c r="G124" s="12">
        <f t="shared" si="16"/>
        <v>111.0361895161281</v>
      </c>
      <c r="H124" s="13">
        <v>92.525376344085998</v>
      </c>
      <c r="I124" s="13">
        <v>113.809919354838</v>
      </c>
      <c r="J124" s="13">
        <v>60.125</v>
      </c>
      <c r="K124" s="13">
        <v>61.378575268817201</v>
      </c>
      <c r="L124" s="13">
        <v>89.262190860215</v>
      </c>
      <c r="M124" s="13">
        <v>92.884690860215002</v>
      </c>
      <c r="N124" s="13">
        <v>54.115860215053701</v>
      </c>
      <c r="O124" s="13">
        <v>62.334126344086002</v>
      </c>
      <c r="P124" s="13">
        <v>83.053924730000006</v>
      </c>
      <c r="Q124" s="13">
        <v>74.717862903225793</v>
      </c>
      <c r="R124" s="13">
        <v>55.609905913978402</v>
      </c>
      <c r="S124" s="13">
        <v>47.046182795698897</v>
      </c>
      <c r="T124" s="13">
        <v>62.119825268817202</v>
      </c>
      <c r="U124" s="13">
        <v>110.727997311827</v>
      </c>
      <c r="V124" s="13">
        <v>62.433857526881702</v>
      </c>
      <c r="W124" s="13">
        <v>85.411317204301</v>
      </c>
      <c r="X124" s="13">
        <v>77.419905909999997</v>
      </c>
      <c r="Y124" s="13">
        <v>67.447553763440794</v>
      </c>
      <c r="Z124" s="13">
        <v>63.938588709677397</v>
      </c>
      <c r="AA124" s="13">
        <v>130.087029569892</v>
      </c>
      <c r="AB124" s="13">
        <v>49.284825269999999</v>
      </c>
      <c r="AC124" s="13">
        <v>86.151747311827904</v>
      </c>
      <c r="AD124" s="13">
        <v>60.195994623655899</v>
      </c>
      <c r="AE124" s="13">
        <v>61.909502688171997</v>
      </c>
      <c r="AF124" s="13">
        <v>58.529663978494597</v>
      </c>
      <c r="AG124" s="13">
        <v>71.495362903225796</v>
      </c>
      <c r="AH124" s="13">
        <v>63.479516129032199</v>
      </c>
      <c r="AI124" s="13">
        <v>56.532284946236501</v>
      </c>
      <c r="AJ124" s="13">
        <v>56.365456989247299</v>
      </c>
      <c r="AK124" s="13">
        <v>59.815470430107503</v>
      </c>
      <c r="AL124" s="13">
        <v>116.542580645161</v>
      </c>
      <c r="AM124" s="13">
        <v>59.397029569892403</v>
      </c>
      <c r="AN124" s="13">
        <v>55.302029569892397</v>
      </c>
      <c r="AO124" s="13">
        <v>78.806478494623605</v>
      </c>
      <c r="AP124" s="13">
        <v>59.5138306451612</v>
      </c>
      <c r="AQ124" s="13">
        <v>71.816586021505302</v>
      </c>
      <c r="AR124" s="13">
        <v>82.746760752688104</v>
      </c>
      <c r="AS124" s="13">
        <v>70.194112899999993</v>
      </c>
      <c r="AT124" s="13">
        <v>61.685564516128998</v>
      </c>
      <c r="AU124" s="13">
        <v>64.972271505376298</v>
      </c>
      <c r="AV124" s="13">
        <v>189.49735215053701</v>
      </c>
      <c r="AW124" s="13">
        <v>70.069301075268797</v>
      </c>
      <c r="AX124" s="13">
        <v>66.687002688172001</v>
      </c>
      <c r="AY124" s="13">
        <v>72.559233870967702</v>
      </c>
      <c r="AZ124" s="13">
        <v>70.590174731182699</v>
      </c>
      <c r="BA124" s="13">
        <v>72.5563978494623</v>
      </c>
      <c r="BB124" s="13">
        <v>93.375739247311799</v>
      </c>
      <c r="BC124" s="13">
        <v>56.7901344086021</v>
      </c>
      <c r="BD124" s="13">
        <v>150.37315860215</v>
      </c>
      <c r="BE124" s="13">
        <v>58.046223118279499</v>
      </c>
    </row>
    <row r="125" spans="1:57" x14ac:dyDescent="0.35">
      <c r="A125" s="10" t="s">
        <v>160</v>
      </c>
      <c r="B125" s="11">
        <f t="shared" si="17"/>
        <v>2032</v>
      </c>
      <c r="C125" s="6">
        <f t="shared" si="18"/>
        <v>70.946350806451548</v>
      </c>
      <c r="D125" s="12">
        <f t="shared" si="13"/>
        <v>61.279018817204211</v>
      </c>
      <c r="E125" s="12">
        <f t="shared" si="14"/>
        <v>63.45419018817195</v>
      </c>
      <c r="F125" s="12">
        <f t="shared" si="15"/>
        <v>80.468188844085958</v>
      </c>
      <c r="G125" s="12">
        <f t="shared" si="16"/>
        <v>92.460434139741892</v>
      </c>
      <c r="H125" s="13">
        <v>64.321250000000006</v>
      </c>
      <c r="I125" s="13">
        <v>71.027728494623602</v>
      </c>
      <c r="J125" s="13">
        <v>61.458749999999903</v>
      </c>
      <c r="K125" s="13">
        <v>67.669166666666598</v>
      </c>
      <c r="L125" s="13">
        <v>62.229220430107503</v>
      </c>
      <c r="M125" s="13">
        <v>72.874717741935399</v>
      </c>
      <c r="N125" s="13">
        <v>65.049247311827898</v>
      </c>
      <c r="O125" s="13">
        <v>68.774206989247304</v>
      </c>
      <c r="P125" s="13">
        <v>104.88420698924701</v>
      </c>
      <c r="Q125" s="13">
        <v>91.991384408602102</v>
      </c>
      <c r="R125" s="13">
        <v>63.911680107526799</v>
      </c>
      <c r="S125" s="13">
        <v>63.007822580645097</v>
      </c>
      <c r="T125" s="13">
        <v>62.318494623655901</v>
      </c>
      <c r="U125" s="13">
        <v>79.3379032258064</v>
      </c>
      <c r="V125" s="13">
        <v>62.683131720430097</v>
      </c>
      <c r="W125" s="13">
        <v>76.967056450000001</v>
      </c>
      <c r="X125" s="13">
        <v>97.180255376343993</v>
      </c>
      <c r="Y125" s="13">
        <v>65.891397849462294</v>
      </c>
      <c r="Z125" s="13">
        <v>61.7228091397849</v>
      </c>
      <c r="AA125" s="13">
        <v>62.173104838709598</v>
      </c>
      <c r="AB125" s="13">
        <v>57.064838709677403</v>
      </c>
      <c r="AC125" s="13">
        <v>58.410456989247301</v>
      </c>
      <c r="AD125" s="13">
        <v>63.301693548387</v>
      </c>
      <c r="AE125" s="13">
        <v>76.077110215053693</v>
      </c>
      <c r="AF125" s="13">
        <v>51.5220967741935</v>
      </c>
      <c r="AG125" s="13">
        <v>89.121034946236506</v>
      </c>
      <c r="AH125" s="13">
        <v>65.1819086021505</v>
      </c>
      <c r="AI125" s="13">
        <v>64.867782258064494</v>
      </c>
      <c r="AJ125" s="13">
        <v>74.984879032257993</v>
      </c>
      <c r="AK125" s="13">
        <v>78.18938172</v>
      </c>
      <c r="AL125" s="13">
        <v>70.864973118279494</v>
      </c>
      <c r="AM125" s="13">
        <v>68.909112899999997</v>
      </c>
      <c r="AN125" s="13">
        <v>57.593924731182703</v>
      </c>
      <c r="AO125" s="13">
        <v>97.429274190000001</v>
      </c>
      <c r="AP125" s="13">
        <v>96.681881720000007</v>
      </c>
      <c r="AQ125" s="13">
        <v>59.661438172042999</v>
      </c>
      <c r="AR125" s="13">
        <v>80.100376344086001</v>
      </c>
      <c r="AS125" s="13">
        <v>85.782123655913907</v>
      </c>
      <c r="AT125" s="13">
        <v>82.855672043010699</v>
      </c>
      <c r="AU125" s="13">
        <v>91.300604838709603</v>
      </c>
      <c r="AV125" s="13">
        <v>113.07318548387001</v>
      </c>
      <c r="AW125" s="13">
        <v>73.731680107526799</v>
      </c>
      <c r="AX125" s="13">
        <v>74.876626344086006</v>
      </c>
      <c r="AY125" s="13">
        <v>74.378279569892399</v>
      </c>
      <c r="AZ125" s="13">
        <v>89.0660483870967</v>
      </c>
      <c r="BA125" s="13">
        <v>69.143427419354794</v>
      </c>
      <c r="BB125" s="13">
        <v>68.437002688172001</v>
      </c>
      <c r="BC125" s="13">
        <v>80.590793010752606</v>
      </c>
      <c r="BD125" s="13">
        <v>83.9359677419354</v>
      </c>
      <c r="BE125" s="13">
        <v>75.793911290322498</v>
      </c>
    </row>
    <row r="126" spans="1:57" x14ac:dyDescent="0.35">
      <c r="A126" s="10" t="s">
        <v>161</v>
      </c>
      <c r="B126" s="11">
        <f t="shared" si="17"/>
        <v>2032</v>
      </c>
      <c r="C126" s="6">
        <f t="shared" si="18"/>
        <v>52.080312499999948</v>
      </c>
      <c r="D126" s="12">
        <f t="shared" si="13"/>
        <v>37.854895833333302</v>
      </c>
      <c r="E126" s="12">
        <f t="shared" si="14"/>
        <v>40.857940972222146</v>
      </c>
      <c r="F126" s="12">
        <f t="shared" si="15"/>
        <v>58.301666666666648</v>
      </c>
      <c r="G126" s="12">
        <f t="shared" si="16"/>
        <v>78.368448611111091</v>
      </c>
      <c r="H126" s="13">
        <v>48.005555555555503</v>
      </c>
      <c r="I126" s="13">
        <v>53.9820833333333</v>
      </c>
      <c r="J126" s="13">
        <v>39.813597222222199</v>
      </c>
      <c r="K126" s="13">
        <v>70.739097222222199</v>
      </c>
      <c r="L126" s="13">
        <v>40.475541666666601</v>
      </c>
      <c r="M126" s="13">
        <v>78.950513888888807</v>
      </c>
      <c r="N126" s="13">
        <v>91.655124999999998</v>
      </c>
      <c r="O126" s="13">
        <v>45.294694444444403</v>
      </c>
      <c r="P126" s="13">
        <v>77.573555555555501</v>
      </c>
      <c r="Q126" s="13">
        <v>86.072833333333307</v>
      </c>
      <c r="R126" s="13">
        <v>67.510486111111106</v>
      </c>
      <c r="S126" s="13">
        <v>46.486375000000002</v>
      </c>
      <c r="T126" s="13">
        <v>38.032208333333301</v>
      </c>
      <c r="U126" s="13">
        <v>53.002236111111102</v>
      </c>
      <c r="V126" s="13">
        <v>45.732708333333299</v>
      </c>
      <c r="W126" s="13">
        <v>65.453222222222195</v>
      </c>
      <c r="X126" s="13">
        <v>66.668013889999997</v>
      </c>
      <c r="Y126" s="13">
        <v>53.4230555555555</v>
      </c>
      <c r="Z126" s="13">
        <v>35.114666666666601</v>
      </c>
      <c r="AA126" s="13">
        <v>39.793027777777702</v>
      </c>
      <c r="AB126" s="13">
        <v>44.009555555555501</v>
      </c>
      <c r="AC126" s="13">
        <v>38.266791666666599</v>
      </c>
      <c r="AD126" s="13">
        <v>39.7531527777777</v>
      </c>
      <c r="AE126" s="13">
        <v>67.104624999999999</v>
      </c>
      <c r="AF126" s="13">
        <v>44.952916666666603</v>
      </c>
      <c r="AG126" s="13">
        <v>55.821263888888801</v>
      </c>
      <c r="AH126" s="13">
        <v>35.503124999999997</v>
      </c>
      <c r="AI126" s="13">
        <v>41.999597222222199</v>
      </c>
      <c r="AJ126" s="13">
        <v>51.048027777777698</v>
      </c>
      <c r="AK126" s="13">
        <v>56.895138888888802</v>
      </c>
      <c r="AL126" s="13">
        <v>78.763111111111101</v>
      </c>
      <c r="AM126" s="13">
        <v>35.061083333333301</v>
      </c>
      <c r="AN126" s="13">
        <v>34.1186111111111</v>
      </c>
      <c r="AO126" s="13">
        <v>54.507722222222199</v>
      </c>
      <c r="AP126" s="13">
        <v>42.298694444444401</v>
      </c>
      <c r="AQ126" s="13">
        <v>36.259083333333301</v>
      </c>
      <c r="AR126" s="13">
        <v>51.126763888888803</v>
      </c>
      <c r="AS126" s="13">
        <v>52.451402777777702</v>
      </c>
      <c r="AT126" s="13">
        <v>44.082111111111097</v>
      </c>
      <c r="AU126" s="13">
        <v>78.324597222222195</v>
      </c>
      <c r="AV126" s="13">
        <v>93.8464305555555</v>
      </c>
      <c r="AW126" s="13">
        <v>53.562083333333298</v>
      </c>
      <c r="AX126" s="13">
        <v>53.5612361111111</v>
      </c>
      <c r="AY126" s="13">
        <v>51.709222222222202</v>
      </c>
      <c r="AZ126" s="13">
        <v>56.027638888888802</v>
      </c>
      <c r="BA126" s="13">
        <v>58.334722222222197</v>
      </c>
      <c r="BB126" s="13">
        <v>58.202500000000001</v>
      </c>
      <c r="BC126" s="13">
        <v>40.477388888888797</v>
      </c>
      <c r="BD126" s="13">
        <v>38.5863333333333</v>
      </c>
      <c r="BE126" s="13">
        <v>55.611750000000001</v>
      </c>
    </row>
    <row r="127" spans="1:57" x14ac:dyDescent="0.35">
      <c r="A127" s="10" t="s">
        <v>162</v>
      </c>
      <c r="B127" s="11">
        <f t="shared" si="17"/>
        <v>2032</v>
      </c>
      <c r="C127" s="6">
        <f t="shared" si="18"/>
        <v>57.934354838709602</v>
      </c>
      <c r="D127" s="12">
        <f t="shared" si="13"/>
        <v>40.254665322580621</v>
      </c>
      <c r="E127" s="12">
        <f t="shared" si="14"/>
        <v>47.461693548387025</v>
      </c>
      <c r="F127" s="12">
        <f t="shared" si="15"/>
        <v>64.317405913978419</v>
      </c>
      <c r="G127" s="12">
        <f t="shared" si="16"/>
        <v>73.198604838709656</v>
      </c>
      <c r="H127" s="13">
        <v>64.283360215053705</v>
      </c>
      <c r="I127" s="13">
        <v>59.270470430107501</v>
      </c>
      <c r="J127" s="13">
        <v>80.963803763440794</v>
      </c>
      <c r="K127" s="13">
        <v>51.1220698924731</v>
      </c>
      <c r="L127" s="13">
        <v>48.961599462365498</v>
      </c>
      <c r="M127" s="13">
        <v>58.005618279569802</v>
      </c>
      <c r="N127" s="13">
        <v>36.096397849462299</v>
      </c>
      <c r="O127" s="13">
        <v>61.22901882</v>
      </c>
      <c r="P127" s="13">
        <v>57.002647849462299</v>
      </c>
      <c r="Q127" s="13">
        <v>56.271881720430102</v>
      </c>
      <c r="R127" s="13">
        <v>77.677822580645099</v>
      </c>
      <c r="S127" s="13">
        <v>51.145389784946197</v>
      </c>
      <c r="T127" s="13">
        <v>47.2271236559139</v>
      </c>
      <c r="U127" s="13">
        <v>56.847688172043</v>
      </c>
      <c r="V127" s="13">
        <v>72.700913978494597</v>
      </c>
      <c r="W127" s="13">
        <v>64.314220430107497</v>
      </c>
      <c r="X127" s="13">
        <v>39.463198924731103</v>
      </c>
      <c r="Y127" s="13">
        <v>64.318467741935393</v>
      </c>
      <c r="Z127" s="13">
        <v>42.493319892473103</v>
      </c>
      <c r="AA127" s="13">
        <v>67.394784946236499</v>
      </c>
      <c r="AB127" s="13">
        <v>60.756424729999999</v>
      </c>
      <c r="AC127" s="13">
        <v>57.863091397849402</v>
      </c>
      <c r="AD127" s="13">
        <v>72.213938172043001</v>
      </c>
      <c r="AE127" s="13">
        <v>48.913938172042997</v>
      </c>
      <c r="AF127" s="13">
        <v>64.595967741935397</v>
      </c>
      <c r="AG127" s="13">
        <v>43.281209677419298</v>
      </c>
      <c r="AH127" s="13">
        <v>43.815994623655897</v>
      </c>
      <c r="AI127" s="13">
        <v>83.718387100000001</v>
      </c>
      <c r="AJ127" s="13">
        <v>40.0795161290322</v>
      </c>
      <c r="AK127" s="13">
        <v>38.056411290322501</v>
      </c>
      <c r="AL127" s="13">
        <v>52.9720430107526</v>
      </c>
      <c r="AM127" s="13">
        <v>42.584999999999901</v>
      </c>
      <c r="AN127" s="13">
        <v>42.332634408602097</v>
      </c>
      <c r="AO127" s="13">
        <v>54.558763440860197</v>
      </c>
      <c r="AP127" s="13">
        <v>97.197284946236493</v>
      </c>
      <c r="AQ127" s="13">
        <v>48.165403225806401</v>
      </c>
      <c r="AR127" s="13">
        <v>69.930483870967706</v>
      </c>
      <c r="AS127" s="13">
        <v>45.2825134408602</v>
      </c>
      <c r="AT127" s="13">
        <v>86.271854838709601</v>
      </c>
      <c r="AU127" s="13">
        <v>59.528561827956899</v>
      </c>
      <c r="AV127" s="13">
        <v>67.568360215053701</v>
      </c>
      <c r="AW127" s="13">
        <v>37.899032258064501</v>
      </c>
      <c r="AX127" s="13">
        <v>50.874327956989198</v>
      </c>
      <c r="AY127" s="13">
        <v>62.913508064516101</v>
      </c>
      <c r="AZ127" s="13">
        <v>58.933225806451603</v>
      </c>
      <c r="BA127" s="13">
        <v>40.274126344086</v>
      </c>
      <c r="BB127" s="13">
        <v>58.162526881720403</v>
      </c>
      <c r="BC127" s="13">
        <v>65.791478494623604</v>
      </c>
      <c r="BD127" s="13">
        <v>61.669462369999998</v>
      </c>
      <c r="BE127" s="13">
        <v>58.705416666666601</v>
      </c>
    </row>
    <row r="128" spans="1:57" x14ac:dyDescent="0.35">
      <c r="A128" s="10" t="s">
        <v>163</v>
      </c>
      <c r="B128" s="11">
        <f t="shared" si="17"/>
        <v>2032</v>
      </c>
      <c r="C128" s="6">
        <f t="shared" si="18"/>
        <v>58.438909722222199</v>
      </c>
      <c r="D128" s="12">
        <f t="shared" si="13"/>
        <v>38.831515277777733</v>
      </c>
      <c r="E128" s="12">
        <f t="shared" si="14"/>
        <v>44.800704861111072</v>
      </c>
      <c r="F128" s="12">
        <f t="shared" si="15"/>
        <v>73.438197916666596</v>
      </c>
      <c r="G128" s="12">
        <f t="shared" si="16"/>
        <v>95.116256944444402</v>
      </c>
      <c r="H128" s="13">
        <v>79.689513888888797</v>
      </c>
      <c r="I128" s="13">
        <v>45.407402777777698</v>
      </c>
      <c r="J128" s="13">
        <v>38.9168194444444</v>
      </c>
      <c r="K128" s="13">
        <v>123.701097222222</v>
      </c>
      <c r="L128" s="13">
        <v>35.3252083333333</v>
      </c>
      <c r="M128" s="13">
        <v>106.417902777777</v>
      </c>
      <c r="N128" s="13">
        <v>60.462319444444397</v>
      </c>
      <c r="O128" s="13">
        <v>56.736236111111097</v>
      </c>
      <c r="P128" s="13">
        <v>98.318569444444407</v>
      </c>
      <c r="Q128" s="13">
        <v>135.374180555555</v>
      </c>
      <c r="R128" s="13">
        <v>43.965166666666597</v>
      </c>
      <c r="S128" s="13">
        <v>40.611486111111098</v>
      </c>
      <c r="T128" s="13">
        <v>40.9064027777777</v>
      </c>
      <c r="U128" s="13">
        <v>46.8847777777777</v>
      </c>
      <c r="V128" s="13">
        <v>42.780347222222197</v>
      </c>
      <c r="W128" s="13">
        <v>94.760444444444403</v>
      </c>
      <c r="X128" s="13">
        <v>64.528736111111101</v>
      </c>
      <c r="Y128" s="13">
        <v>71.535958333333298</v>
      </c>
      <c r="Z128" s="13">
        <v>38.063777777777702</v>
      </c>
      <c r="AA128" s="13">
        <v>62.024374999999999</v>
      </c>
      <c r="AB128" s="13">
        <v>55.220763888888797</v>
      </c>
      <c r="AC128" s="13">
        <v>42.095611111111097</v>
      </c>
      <c r="AD128" s="13">
        <v>74.0722777777777</v>
      </c>
      <c r="AE128" s="13">
        <v>94.162000000000006</v>
      </c>
      <c r="AF128" s="13">
        <v>44.598472222222199</v>
      </c>
      <c r="AG128" s="13">
        <v>70.182319444444403</v>
      </c>
      <c r="AH128" s="13">
        <v>37.599763888888802</v>
      </c>
      <c r="AI128" s="13">
        <v>69.597444444444406</v>
      </c>
      <c r="AJ128" s="13">
        <v>47.857777777777699</v>
      </c>
      <c r="AK128" s="13">
        <v>68.010833333333295</v>
      </c>
      <c r="AL128" s="13">
        <v>83.458722222222207</v>
      </c>
      <c r="AM128" s="13">
        <v>34.726263888888802</v>
      </c>
      <c r="AN128" s="13">
        <v>36.4019861111111</v>
      </c>
      <c r="AO128" s="13">
        <v>55.373277777777702</v>
      </c>
      <c r="AP128" s="13">
        <v>128.428819444444</v>
      </c>
      <c r="AQ128" s="13">
        <v>39.213722222222202</v>
      </c>
      <c r="AR128" s="13">
        <v>45.982763888888798</v>
      </c>
      <c r="AS128" s="13">
        <v>66.388555555555499</v>
      </c>
      <c r="AT128" s="13">
        <v>60.766499999999901</v>
      </c>
      <c r="AU128" s="13">
        <v>83.960875000000001</v>
      </c>
      <c r="AV128" s="13">
        <v>89.367277777777701</v>
      </c>
      <c r="AW128" s="13">
        <v>74.647902777777702</v>
      </c>
      <c r="AX128" s="13">
        <v>70.483763888888802</v>
      </c>
      <c r="AY128" s="13">
        <v>55.054305555555501</v>
      </c>
      <c r="AZ128" s="13">
        <v>49.7862222222222</v>
      </c>
      <c r="BA128" s="13">
        <v>55.220208333333296</v>
      </c>
      <c r="BB128" s="13">
        <v>54.744041666666597</v>
      </c>
      <c r="BC128" s="13">
        <v>53.648444444444401</v>
      </c>
      <c r="BD128" s="13">
        <v>60.141583333333301</v>
      </c>
      <c r="BE128" s="13">
        <v>62.065305555555497</v>
      </c>
    </row>
    <row r="129" spans="1:57" x14ac:dyDescent="0.35">
      <c r="A129" s="10" t="s">
        <v>164</v>
      </c>
      <c r="B129" s="11">
        <f t="shared" si="17"/>
        <v>2032</v>
      </c>
      <c r="C129" s="6">
        <f t="shared" si="18"/>
        <v>86.315168010752643</v>
      </c>
      <c r="D129" s="12">
        <f t="shared" si="13"/>
        <v>56.350485215053709</v>
      </c>
      <c r="E129" s="12">
        <f t="shared" si="14"/>
        <v>70.473192200994589</v>
      </c>
      <c r="F129" s="12">
        <f t="shared" si="15"/>
        <v>97.34563508064511</v>
      </c>
      <c r="G129" s="12">
        <f t="shared" si="16"/>
        <v>110.71271370967671</v>
      </c>
      <c r="H129" s="13">
        <v>114.43403225806399</v>
      </c>
      <c r="I129" s="13">
        <v>50.574704301075201</v>
      </c>
      <c r="J129" s="13">
        <v>82.954569892473103</v>
      </c>
      <c r="K129" s="13">
        <v>74.546532258064502</v>
      </c>
      <c r="L129" s="13">
        <v>89.425456989247294</v>
      </c>
      <c r="M129" s="13">
        <v>76.095967741935397</v>
      </c>
      <c r="N129" s="13">
        <v>86.463266129032206</v>
      </c>
      <c r="O129" s="13">
        <v>120.421653225806</v>
      </c>
      <c r="P129" s="13">
        <v>70.296787629999997</v>
      </c>
      <c r="Q129" s="13">
        <v>80.507473118279506</v>
      </c>
      <c r="R129" s="13">
        <v>89.011666666666599</v>
      </c>
      <c r="S129" s="13">
        <v>78.178817204300998</v>
      </c>
      <c r="T129" s="13">
        <v>90.957284946236499</v>
      </c>
      <c r="U129" s="13">
        <v>61.086034946236502</v>
      </c>
      <c r="V129" s="13">
        <v>67.2654973118279</v>
      </c>
      <c r="W129" s="13">
        <v>71.002405913978393</v>
      </c>
      <c r="X129" s="13">
        <v>87.376801075268801</v>
      </c>
      <c r="Y129" s="13">
        <v>56.487634408602098</v>
      </c>
      <c r="Z129" s="13">
        <v>101.293723118279</v>
      </c>
      <c r="AA129" s="13">
        <v>110.299233870967</v>
      </c>
      <c r="AB129" s="13">
        <v>65.695228494623606</v>
      </c>
      <c r="AC129" s="13">
        <v>88.637553763440806</v>
      </c>
      <c r="AD129" s="13">
        <v>108.781747311827</v>
      </c>
      <c r="AE129" s="13">
        <v>69.46830645</v>
      </c>
      <c r="AF129" s="13">
        <v>67.313198924731097</v>
      </c>
      <c r="AG129" s="13">
        <v>96.860120967741906</v>
      </c>
      <c r="AH129" s="13">
        <v>97.711760752688093</v>
      </c>
      <c r="AI129" s="13">
        <v>116.272069892473</v>
      </c>
      <c r="AJ129" s="13">
        <v>92.836290322580595</v>
      </c>
      <c r="AK129" s="13">
        <v>88.575658602150497</v>
      </c>
      <c r="AL129" s="13">
        <v>76.247647849462297</v>
      </c>
      <c r="AM129" s="13">
        <v>86.167069892473094</v>
      </c>
      <c r="AN129" s="13">
        <v>87.969086021505305</v>
      </c>
      <c r="AO129" s="13">
        <v>56.536747311827902</v>
      </c>
      <c r="AP129" s="13">
        <v>106.952997311827</v>
      </c>
      <c r="AQ129" s="13">
        <v>97.507473118279506</v>
      </c>
      <c r="AR129" s="13">
        <v>54.337459677419297</v>
      </c>
      <c r="AS129" s="13">
        <v>83.063293010752602</v>
      </c>
      <c r="AT129" s="13">
        <v>106.51153225806399</v>
      </c>
      <c r="AU129" s="13">
        <v>72.773494619999994</v>
      </c>
      <c r="AV129" s="13">
        <v>81.073145161290299</v>
      </c>
      <c r="AW129" s="13">
        <v>85.629206989247294</v>
      </c>
      <c r="AX129" s="13">
        <v>95.325268820000005</v>
      </c>
      <c r="AY129" s="13">
        <v>48.501747311827899</v>
      </c>
      <c r="AZ129" s="13">
        <v>51.953104838709599</v>
      </c>
      <c r="BA129" s="13">
        <v>109.950712365591</v>
      </c>
      <c r="BB129" s="13">
        <v>55.116142473118202</v>
      </c>
      <c r="BC129" s="13">
        <v>122.587029569892</v>
      </c>
      <c r="BD129" s="13">
        <v>124.692096774193</v>
      </c>
      <c r="BE129" s="13">
        <v>89.539865591397799</v>
      </c>
    </row>
    <row r="130" spans="1:57" x14ac:dyDescent="0.35">
      <c r="A130" s="10" t="s">
        <v>165</v>
      </c>
      <c r="B130" s="11">
        <f t="shared" si="17"/>
        <v>2033</v>
      </c>
      <c r="C130" s="6">
        <f t="shared" si="18"/>
        <v>95.267889784946206</v>
      </c>
      <c r="D130" s="12">
        <f t="shared" si="13"/>
        <v>71.605573924731104</v>
      </c>
      <c r="E130" s="12">
        <f t="shared" si="14"/>
        <v>74.847221102258032</v>
      </c>
      <c r="F130" s="12">
        <f t="shared" si="15"/>
        <v>108.90129032258049</v>
      </c>
      <c r="G130" s="12">
        <f t="shared" si="16"/>
        <v>124.05332123655869</v>
      </c>
      <c r="H130" s="13">
        <v>117.784583333333</v>
      </c>
      <c r="I130" s="13">
        <v>108.499932795698</v>
      </c>
      <c r="J130" s="13">
        <v>66.021115591397802</v>
      </c>
      <c r="K130" s="13">
        <v>78.675228494623596</v>
      </c>
      <c r="L130" s="13">
        <v>72.087379032257999</v>
      </c>
      <c r="M130" s="13">
        <v>90.755510752688096</v>
      </c>
      <c r="N130" s="13">
        <v>90.895053763440799</v>
      </c>
      <c r="O130" s="13">
        <v>81.902862903225795</v>
      </c>
      <c r="P130" s="13">
        <v>69.825336021505294</v>
      </c>
      <c r="Q130" s="13">
        <v>98.684032258064505</v>
      </c>
      <c r="R130" s="13">
        <v>159.834018817204</v>
      </c>
      <c r="S130" s="13">
        <v>122.316034946236</v>
      </c>
      <c r="T130" s="13">
        <v>99.699341397849395</v>
      </c>
      <c r="U130" s="13">
        <v>109.028629032258</v>
      </c>
      <c r="V130" s="13">
        <v>155.394932795698</v>
      </c>
      <c r="W130" s="13">
        <v>123.97215053763399</v>
      </c>
      <c r="X130" s="13">
        <v>131.212284946236</v>
      </c>
      <c r="Y130" s="13">
        <v>71.710430107526804</v>
      </c>
      <c r="Z130" s="13">
        <v>71.837849460000001</v>
      </c>
      <c r="AA130" s="13">
        <v>124.78385752688099</v>
      </c>
      <c r="AB130" s="13">
        <v>103.526155913978</v>
      </c>
      <c r="AC130" s="13">
        <v>93.310819892473106</v>
      </c>
      <c r="AD130" s="13">
        <v>119.309260752688</v>
      </c>
      <c r="AE130" s="13">
        <v>101.01752688172</v>
      </c>
      <c r="AF130" s="13">
        <v>73.114932795698905</v>
      </c>
      <c r="AG130" s="13">
        <v>87.138655909999997</v>
      </c>
      <c r="AH130" s="13">
        <v>70.661868279569802</v>
      </c>
      <c r="AI130" s="13">
        <v>122.434059139784</v>
      </c>
      <c r="AJ130" s="13">
        <v>97.224959677419307</v>
      </c>
      <c r="AK130" s="13">
        <v>80.975228494623593</v>
      </c>
      <c r="AL130" s="13">
        <v>98.2177284946236</v>
      </c>
      <c r="AM130" s="13">
        <v>123.85142473118199</v>
      </c>
      <c r="AN130" s="13">
        <v>77.263481179999999</v>
      </c>
      <c r="AO130" s="13">
        <v>81.469220430107498</v>
      </c>
      <c r="AP130" s="13">
        <v>77.090618280000001</v>
      </c>
      <c r="AQ130" s="13">
        <v>101.887392473118</v>
      </c>
      <c r="AR130" s="13">
        <v>84.264529569892403</v>
      </c>
      <c r="AS130" s="13">
        <v>67.687432795698896</v>
      </c>
      <c r="AT130" s="13">
        <v>70.627217741935397</v>
      </c>
      <c r="AU130" s="13">
        <v>212.248642473118</v>
      </c>
      <c r="AV130" s="13">
        <v>72.518064516129002</v>
      </c>
      <c r="AW130" s="13">
        <v>118.81587365591299</v>
      </c>
      <c r="AX130" s="13">
        <v>101.256061827956</v>
      </c>
      <c r="AY130" s="13">
        <v>101.378266129032</v>
      </c>
      <c r="AZ130" s="13">
        <v>74.099422043010705</v>
      </c>
      <c r="BA130" s="13">
        <v>103.596545698924</v>
      </c>
      <c r="BB130" s="13">
        <v>108.519274193548</v>
      </c>
      <c r="BC130" s="13">
        <v>71.8612768817204</v>
      </c>
      <c r="BD130" s="13">
        <v>73.475161290322504</v>
      </c>
      <c r="BE130" s="13">
        <v>89.465497311827903</v>
      </c>
    </row>
    <row r="131" spans="1:57" x14ac:dyDescent="0.35">
      <c r="A131" s="10" t="s">
        <v>166</v>
      </c>
      <c r="B131" s="11">
        <f t="shared" si="17"/>
        <v>2033</v>
      </c>
      <c r="C131" s="6">
        <f t="shared" si="18"/>
        <v>72.165952383333305</v>
      </c>
      <c r="D131" s="12">
        <f t="shared" si="13"/>
        <v>44.472913690476105</v>
      </c>
      <c r="E131" s="12">
        <f t="shared" si="14"/>
        <v>47.538404017857125</v>
      </c>
      <c r="F131" s="12">
        <f t="shared" si="15"/>
        <v>87.32353050595232</v>
      </c>
      <c r="G131" s="12">
        <f t="shared" si="16"/>
        <v>127.55891071428543</v>
      </c>
      <c r="H131" s="13">
        <v>83.068199404761899</v>
      </c>
      <c r="I131" s="13">
        <v>42.664419642857098</v>
      </c>
      <c r="J131" s="13">
        <v>56.675193452380903</v>
      </c>
      <c r="K131" s="13">
        <v>83.5061309523809</v>
      </c>
      <c r="L131" s="13">
        <v>46.446428571428498</v>
      </c>
      <c r="M131" s="13">
        <v>73.921220238095202</v>
      </c>
      <c r="N131" s="13">
        <v>45.272648809523801</v>
      </c>
      <c r="O131" s="13">
        <v>88.849687500000002</v>
      </c>
      <c r="P131" s="13">
        <v>152.66392857142799</v>
      </c>
      <c r="Q131" s="13">
        <v>114.870773809523</v>
      </c>
      <c r="R131" s="13">
        <v>47.380223214285699</v>
      </c>
      <c r="S131" s="13">
        <v>47.064077380952298</v>
      </c>
      <c r="T131" s="13">
        <v>124.76946428571399</v>
      </c>
      <c r="U131" s="13">
        <v>122.71244047619</v>
      </c>
      <c r="V131" s="13">
        <v>46.290610119047599</v>
      </c>
      <c r="W131" s="13">
        <v>84.561949400000003</v>
      </c>
      <c r="X131" s="13">
        <v>72.834166666666604</v>
      </c>
      <c r="Y131" s="13">
        <v>48.012946428571396</v>
      </c>
      <c r="Z131" s="13">
        <v>71.497738100000007</v>
      </c>
      <c r="AA131" s="13">
        <v>51.601830357142802</v>
      </c>
      <c r="AB131" s="13">
        <v>44.479389880952297</v>
      </c>
      <c r="AC131" s="13">
        <v>102.538035714285</v>
      </c>
      <c r="AD131" s="13">
        <v>107.07377976190401</v>
      </c>
      <c r="AE131" s="13">
        <v>44.414627976190403</v>
      </c>
      <c r="AF131" s="13">
        <v>73.910476190476103</v>
      </c>
      <c r="AG131" s="13">
        <v>87.099211309523795</v>
      </c>
      <c r="AH131" s="13">
        <v>50.565372023809502</v>
      </c>
      <c r="AI131" s="13">
        <v>44.300327380952297</v>
      </c>
      <c r="AJ131" s="13">
        <v>48.919642857142797</v>
      </c>
      <c r="AK131" s="13">
        <v>66.862708333333302</v>
      </c>
      <c r="AL131" s="13">
        <v>78.309702380952302</v>
      </c>
      <c r="AM131" s="13">
        <v>49.672247023809497</v>
      </c>
      <c r="AN131" s="13">
        <v>54.471264880952297</v>
      </c>
      <c r="AO131" s="13">
        <v>80.037872023809499</v>
      </c>
      <c r="AP131" s="13">
        <v>89.556622023809496</v>
      </c>
      <c r="AQ131" s="13">
        <v>159.84037202380901</v>
      </c>
      <c r="AR131" s="13">
        <v>166.40425595238</v>
      </c>
      <c r="AS131" s="13">
        <v>44.674910714285701</v>
      </c>
      <c r="AT131" s="13">
        <v>59.219136904761903</v>
      </c>
      <c r="AU131" s="13">
        <v>78.686577380952301</v>
      </c>
      <c r="AV131" s="13">
        <v>158.17144345238</v>
      </c>
      <c r="AW131" s="13">
        <v>63.070982142857098</v>
      </c>
      <c r="AX131" s="13">
        <v>47.186086309523802</v>
      </c>
      <c r="AY131" s="13">
        <v>81.531874999999999</v>
      </c>
      <c r="AZ131" s="13">
        <v>87.398303571428499</v>
      </c>
      <c r="BA131" s="13">
        <v>41.075044642857101</v>
      </c>
      <c r="BB131" s="13">
        <v>41.691145833333302</v>
      </c>
      <c r="BC131" s="13">
        <v>52.679910714285697</v>
      </c>
      <c r="BD131" s="13">
        <v>176.76842261904699</v>
      </c>
      <c r="BE131" s="13">
        <v>80.503363100000001</v>
      </c>
    </row>
    <row r="132" spans="1:57" x14ac:dyDescent="0.35">
      <c r="A132" s="10" t="s">
        <v>167</v>
      </c>
      <c r="B132" s="11">
        <f t="shared" si="17"/>
        <v>2033</v>
      </c>
      <c r="C132" s="6">
        <f t="shared" si="18"/>
        <v>46.632802419354803</v>
      </c>
      <c r="D132" s="12">
        <f t="shared" si="13"/>
        <v>36.777525537634361</v>
      </c>
      <c r="E132" s="12">
        <f t="shared" si="14"/>
        <v>39.622933467741845</v>
      </c>
      <c r="F132" s="12">
        <f t="shared" si="15"/>
        <v>63.775403225806372</v>
      </c>
      <c r="G132" s="12">
        <f t="shared" si="16"/>
        <v>85.745829300301068</v>
      </c>
      <c r="H132" s="13">
        <v>73.143400540000002</v>
      </c>
      <c r="I132" s="13">
        <v>41.963803763440801</v>
      </c>
      <c r="J132" s="13">
        <v>64.035967741935394</v>
      </c>
      <c r="K132" s="13">
        <v>41.530255376344002</v>
      </c>
      <c r="L132" s="13">
        <v>34.905497311827901</v>
      </c>
      <c r="M132" s="13">
        <v>39.570349462365499</v>
      </c>
      <c r="N132" s="13">
        <v>39.504516129032197</v>
      </c>
      <c r="O132" s="13">
        <v>36.423104838709598</v>
      </c>
      <c r="P132" s="13">
        <v>60.344516129032201</v>
      </c>
      <c r="Q132" s="13">
        <v>128.96930107526799</v>
      </c>
      <c r="R132" s="13">
        <v>52.410631720430104</v>
      </c>
      <c r="S132" s="13">
        <v>54.424260752688099</v>
      </c>
      <c r="T132" s="13">
        <v>143.510618279569</v>
      </c>
      <c r="U132" s="13">
        <v>85.667513439999993</v>
      </c>
      <c r="V132" s="13">
        <v>55.529166666666598</v>
      </c>
      <c r="W132" s="13">
        <v>46.719206989247297</v>
      </c>
      <c r="X132" s="13">
        <v>46.546397849462302</v>
      </c>
      <c r="Y132" s="13">
        <v>35.848239247311803</v>
      </c>
      <c r="Z132" s="13">
        <v>41.057620967741897</v>
      </c>
      <c r="AA132" s="13">
        <v>44.784126344085998</v>
      </c>
      <c r="AB132" s="13">
        <v>39.148965053763398</v>
      </c>
      <c r="AC132" s="13">
        <v>142.54024193548301</v>
      </c>
      <c r="AD132" s="13">
        <v>74.949650537634398</v>
      </c>
      <c r="AE132" s="13">
        <v>38.832836021505301</v>
      </c>
      <c r="AF132" s="13">
        <v>41.789838709677397</v>
      </c>
      <c r="AG132" s="13">
        <v>74.529059139784906</v>
      </c>
      <c r="AH132" s="13">
        <v>39.780685483870897</v>
      </c>
      <c r="AI132" s="13">
        <v>37.284771505376298</v>
      </c>
      <c r="AJ132" s="13">
        <v>37.100201612903199</v>
      </c>
      <c r="AK132" s="13">
        <v>41.613064516129</v>
      </c>
      <c r="AL132" s="13">
        <v>47.5295967741935</v>
      </c>
      <c r="AM132" s="13">
        <v>92.928212365591307</v>
      </c>
      <c r="AN132" s="13">
        <v>81.006424731182705</v>
      </c>
      <c r="AO132" s="13">
        <v>38.745766129032198</v>
      </c>
      <c r="AP132" s="13">
        <v>36.641545698924702</v>
      </c>
      <c r="AQ132" s="13">
        <v>56.832244623655903</v>
      </c>
      <c r="AR132" s="13">
        <v>71.284704301075195</v>
      </c>
      <c r="AS132" s="13">
        <v>36.792634408602098</v>
      </c>
      <c r="AT132" s="13">
        <v>71.590725806451601</v>
      </c>
      <c r="AU132" s="13">
        <v>48.405430107526797</v>
      </c>
      <c r="AV132" s="13">
        <v>62.993709677419297</v>
      </c>
      <c r="AW132" s="13">
        <v>41.008776881720401</v>
      </c>
      <c r="AX132" s="13">
        <v>40.017043010752602</v>
      </c>
      <c r="AY132" s="13">
        <v>59.2045161290322</v>
      </c>
      <c r="AZ132" s="13">
        <v>36.003440860215001</v>
      </c>
      <c r="BA132" s="13">
        <v>44.918440860215</v>
      </c>
      <c r="BB132" s="13">
        <v>47.026303763440801</v>
      </c>
      <c r="BC132" s="13">
        <v>86.450672043010698</v>
      </c>
      <c r="BD132" s="13">
        <v>54.431424730000003</v>
      </c>
      <c r="BE132" s="13">
        <v>45.529677419354798</v>
      </c>
    </row>
    <row r="133" spans="1:57" x14ac:dyDescent="0.35">
      <c r="A133" s="10" t="s">
        <v>168</v>
      </c>
      <c r="B133" s="11">
        <f t="shared" si="17"/>
        <v>2033</v>
      </c>
      <c r="C133" s="6">
        <f t="shared" si="18"/>
        <v>42.403180555555501</v>
      </c>
      <c r="D133" s="12">
        <f t="shared" si="13"/>
        <v>35.313938888888863</v>
      </c>
      <c r="E133" s="12">
        <f t="shared" si="14"/>
        <v>38.306204861111098</v>
      </c>
      <c r="F133" s="12">
        <f t="shared" si="15"/>
        <v>47.733118055555522</v>
      </c>
      <c r="G133" s="12">
        <f t="shared" si="16"/>
        <v>53.080873611111066</v>
      </c>
      <c r="H133" s="13">
        <v>46.423041666666599</v>
      </c>
      <c r="I133" s="13">
        <v>41.166680555555502</v>
      </c>
      <c r="J133" s="13">
        <v>42.367124999999902</v>
      </c>
      <c r="K133" s="13">
        <v>143.81488888888799</v>
      </c>
      <c r="L133" s="13">
        <v>34.780444444444399</v>
      </c>
      <c r="M133" s="13">
        <v>48.216166666666602</v>
      </c>
      <c r="N133" s="13">
        <v>41.160222222222203</v>
      </c>
      <c r="O133" s="13">
        <v>53.652986111111098</v>
      </c>
      <c r="P133" s="13">
        <v>38.512097222222202</v>
      </c>
      <c r="Q133" s="13">
        <v>51.116055555555498</v>
      </c>
      <c r="R133" s="13">
        <v>40.690680555555502</v>
      </c>
      <c r="S133" s="13">
        <v>40.640444444444398</v>
      </c>
      <c r="T133" s="13">
        <v>53.017305555555502</v>
      </c>
      <c r="U133" s="13">
        <v>86.504125000000002</v>
      </c>
      <c r="V133" s="13">
        <v>40.263125000000002</v>
      </c>
      <c r="W133" s="13">
        <v>42.554944444444402</v>
      </c>
      <c r="X133" s="13">
        <v>41.465291666666602</v>
      </c>
      <c r="Y133" s="13">
        <v>35.206763888888801</v>
      </c>
      <c r="Z133" s="13">
        <v>44.443763888888803</v>
      </c>
      <c r="AA133" s="13">
        <v>37.907652777777699</v>
      </c>
      <c r="AB133" s="13">
        <v>41.571069444444397</v>
      </c>
      <c r="AC133" s="13">
        <v>63.6669027777777</v>
      </c>
      <c r="AD133" s="13">
        <v>45.643611111111099</v>
      </c>
      <c r="AE133" s="13">
        <v>50.735222222222198</v>
      </c>
      <c r="AF133" s="13">
        <v>35.666013888888799</v>
      </c>
      <c r="AG133" s="13">
        <v>51.134333333333302</v>
      </c>
      <c r="AH133" s="13">
        <v>33.914499999999997</v>
      </c>
      <c r="AI133" s="13">
        <v>38.251375000000003</v>
      </c>
      <c r="AJ133" s="13">
        <v>36.779458333333302</v>
      </c>
      <c r="AK133" s="13">
        <v>35.325847222222201</v>
      </c>
      <c r="AL133" s="13">
        <v>43.645013888888798</v>
      </c>
      <c r="AM133" s="13">
        <v>33.506763888888798</v>
      </c>
      <c r="AN133" s="13">
        <v>46.700472222222203</v>
      </c>
      <c r="AO133" s="13">
        <v>45.824361111111102</v>
      </c>
      <c r="AP133" s="13">
        <v>53.922416666666599</v>
      </c>
      <c r="AQ133" s="13">
        <v>38.470694444444398</v>
      </c>
      <c r="AR133" s="13">
        <v>40.112444444444399</v>
      </c>
      <c r="AS133" s="13">
        <v>32.718555555555497</v>
      </c>
      <c r="AT133" s="13">
        <v>51.1566388888888</v>
      </c>
      <c r="AU133" s="13">
        <v>44.952902777777702</v>
      </c>
      <c r="AV133" s="13">
        <v>38.1750277777777</v>
      </c>
      <c r="AW133" s="13">
        <v>37.040124999999897</v>
      </c>
      <c r="AX133" s="13">
        <v>45.737930555555501</v>
      </c>
      <c r="AY133" s="13">
        <v>39.8505277777777</v>
      </c>
      <c r="AZ133" s="13">
        <v>42.4392361111111</v>
      </c>
      <c r="BA133" s="13">
        <v>49.988250000000001</v>
      </c>
      <c r="BB133" s="13">
        <v>45.707638888888802</v>
      </c>
      <c r="BC133" s="13">
        <v>43.665361111111103</v>
      </c>
      <c r="BD133" s="13">
        <v>37.015458333333299</v>
      </c>
      <c r="BE133" s="13">
        <v>48.0773333333333</v>
      </c>
    </row>
    <row r="134" spans="1:57" x14ac:dyDescent="0.35">
      <c r="A134" s="10" t="s">
        <v>169</v>
      </c>
      <c r="B134" s="11">
        <f t="shared" si="17"/>
        <v>2033</v>
      </c>
      <c r="C134" s="6">
        <f t="shared" si="18"/>
        <v>37.222291666666599</v>
      </c>
      <c r="D134" s="12">
        <f t="shared" si="13"/>
        <v>28.031081989247262</v>
      </c>
      <c r="E134" s="12">
        <f t="shared" si="14"/>
        <v>31.651444892473048</v>
      </c>
      <c r="F134" s="12">
        <f t="shared" si="15"/>
        <v>41.486646505376271</v>
      </c>
      <c r="G134" s="12">
        <f t="shared" si="16"/>
        <v>45.682370967741861</v>
      </c>
      <c r="H134" s="13">
        <v>31.966438172042999</v>
      </c>
      <c r="I134" s="13">
        <v>37.143911290322499</v>
      </c>
      <c r="J134" s="13">
        <v>40.1086155913978</v>
      </c>
      <c r="K134" s="13">
        <v>36.588884408602098</v>
      </c>
      <c r="L134" s="13">
        <v>27.133198924731101</v>
      </c>
      <c r="M134" s="13">
        <v>35.276935483870901</v>
      </c>
      <c r="N134" s="13">
        <v>40.256115591397801</v>
      </c>
      <c r="O134" s="13">
        <v>35.429059139784897</v>
      </c>
      <c r="P134" s="13">
        <v>43.079610215053698</v>
      </c>
      <c r="Q134" s="13">
        <v>41.886841397849402</v>
      </c>
      <c r="R134" s="13">
        <v>29.989610215053698</v>
      </c>
      <c r="S134" s="13">
        <v>32.387137096774097</v>
      </c>
      <c r="T134" s="13">
        <v>46.156612899999999</v>
      </c>
      <c r="U134" s="13">
        <v>42.183830645161201</v>
      </c>
      <c r="V134" s="13">
        <v>32.381155913978397</v>
      </c>
      <c r="W134" s="13">
        <v>30.371733870967699</v>
      </c>
      <c r="X134" s="13">
        <v>31.4307661290322</v>
      </c>
      <c r="Y134" s="13">
        <v>26.230295698924699</v>
      </c>
      <c r="Z134" s="13">
        <v>35.319838709677398</v>
      </c>
      <c r="AA134" s="13">
        <v>31.678077956989199</v>
      </c>
      <c r="AB134" s="13">
        <v>38.282930107526802</v>
      </c>
      <c r="AC134" s="13">
        <v>41.352916666666601</v>
      </c>
      <c r="AD134" s="13">
        <v>67.845201612903196</v>
      </c>
      <c r="AE134" s="13">
        <v>43.013104838709602</v>
      </c>
      <c r="AF134" s="13">
        <v>27.128642473118202</v>
      </c>
      <c r="AG134" s="13">
        <v>39.875927419354802</v>
      </c>
      <c r="AH134" s="13">
        <v>26.989865591397798</v>
      </c>
      <c r="AI134" s="13">
        <v>37.300672043010699</v>
      </c>
      <c r="AJ134" s="13">
        <v>45.088897849462299</v>
      </c>
      <c r="AK134" s="13">
        <v>28.1308467741935</v>
      </c>
      <c r="AL134" s="13">
        <v>31.688561827956899</v>
      </c>
      <c r="AM134" s="13">
        <v>28.257069892473101</v>
      </c>
      <c r="AN134" s="13">
        <v>39.988212365591302</v>
      </c>
      <c r="AO134" s="13">
        <v>38.298239247311798</v>
      </c>
      <c r="AP134" s="13">
        <v>40.820685483870903</v>
      </c>
      <c r="AQ134" s="13">
        <v>45.828427419354803</v>
      </c>
      <c r="AR134" s="13">
        <v>49.514879032258001</v>
      </c>
      <c r="AS134" s="13">
        <v>25.466236559139698</v>
      </c>
      <c r="AT134" s="13">
        <v>42.8774059139784</v>
      </c>
      <c r="AU134" s="13">
        <v>33.178454301075199</v>
      </c>
      <c r="AV134" s="13">
        <v>41.531223118279499</v>
      </c>
      <c r="AW134" s="13">
        <v>29.8190322580645</v>
      </c>
      <c r="AX134" s="13">
        <v>40.573870967741897</v>
      </c>
      <c r="AY134" s="13">
        <v>31.444220430107499</v>
      </c>
      <c r="AZ134" s="13">
        <v>35.431169354838701</v>
      </c>
      <c r="BA134" s="13">
        <v>39.757607526881699</v>
      </c>
      <c r="BB134" s="13">
        <v>45.6661424731182</v>
      </c>
      <c r="BC134" s="13">
        <v>40.098978494623601</v>
      </c>
      <c r="BD134" s="13">
        <v>47.433279569892399</v>
      </c>
      <c r="BE134" s="13">
        <v>31.642567204300999</v>
      </c>
    </row>
    <row r="135" spans="1:57" x14ac:dyDescent="0.35">
      <c r="A135" s="10" t="s">
        <v>170</v>
      </c>
      <c r="B135" s="11">
        <f t="shared" si="17"/>
        <v>2033</v>
      </c>
      <c r="C135" s="6">
        <f t="shared" si="18"/>
        <v>40.920020833333297</v>
      </c>
      <c r="D135" s="12">
        <f t="shared" ref="D135:D198" si="19">PERCENTILE($H135:$BE135, 0.1)</f>
        <v>32.977455555555501</v>
      </c>
      <c r="E135" s="12">
        <f t="shared" ref="E135:E198" si="20">PERCENTILE($H135:$BE135, 0.25)</f>
        <v>35.862493055555525</v>
      </c>
      <c r="F135" s="12">
        <f t="shared" ref="F135:F198" si="21">PERCENTILE($H135:$BE135, 0.75)</f>
        <v>50.3892013888888</v>
      </c>
      <c r="G135" s="12">
        <f t="shared" ref="G135:G198" si="22">PERCENTILE($H135:$BE135, 0.9)</f>
        <v>58.647769444444457</v>
      </c>
      <c r="H135" s="13">
        <v>34.956388888888803</v>
      </c>
      <c r="I135" s="13">
        <v>80.944291666666601</v>
      </c>
      <c r="J135" s="13">
        <v>53.722999999999999</v>
      </c>
      <c r="K135" s="13">
        <v>52.158791666666602</v>
      </c>
      <c r="L135" s="13">
        <v>36.278472222222199</v>
      </c>
      <c r="M135" s="13">
        <v>65.671319444444407</v>
      </c>
      <c r="N135" s="13">
        <v>37.968722222222198</v>
      </c>
      <c r="O135" s="13">
        <v>55.352444444444401</v>
      </c>
      <c r="P135" s="13">
        <v>51.1993333333333</v>
      </c>
      <c r="Q135" s="13">
        <v>43.107250000000001</v>
      </c>
      <c r="R135" s="13">
        <v>32.176236111111102</v>
      </c>
      <c r="S135" s="13">
        <v>32.371944444444402</v>
      </c>
      <c r="T135" s="13">
        <v>41.696624999999997</v>
      </c>
      <c r="U135" s="13">
        <v>39.982125000000003</v>
      </c>
      <c r="V135" s="13">
        <v>34.669541666666603</v>
      </c>
      <c r="W135" s="13">
        <v>32.455888888888801</v>
      </c>
      <c r="X135" s="13">
        <v>39.509194444444397</v>
      </c>
      <c r="Y135" s="13">
        <v>57.867375000000003</v>
      </c>
      <c r="Z135" s="13">
        <v>55.554666666666598</v>
      </c>
      <c r="AA135" s="13">
        <v>42.078874999999996</v>
      </c>
      <c r="AB135" s="13">
        <v>40.760694444444397</v>
      </c>
      <c r="AC135" s="13">
        <v>39.164625000000001</v>
      </c>
      <c r="AD135" s="13">
        <v>36.955416666666601</v>
      </c>
      <c r="AE135" s="13">
        <v>47.187486111111099</v>
      </c>
      <c r="AF135" s="13">
        <v>35.723833333333303</v>
      </c>
      <c r="AG135" s="13">
        <v>56.127472222222202</v>
      </c>
      <c r="AH135" s="13">
        <v>51.103013888888803</v>
      </c>
      <c r="AI135" s="13">
        <v>36.976680555555497</v>
      </c>
      <c r="AJ135" s="13">
        <v>33.317902777777697</v>
      </c>
      <c r="AK135" s="13">
        <v>36.996833333333299</v>
      </c>
      <c r="AL135" s="13">
        <v>34.351194444444403</v>
      </c>
      <c r="AM135" s="13">
        <v>31.1528888888888</v>
      </c>
      <c r="AN135" s="13">
        <v>72.008527777777701</v>
      </c>
      <c r="AO135" s="13">
        <v>89.446041666666602</v>
      </c>
      <c r="AP135" s="13">
        <v>45.234513888888799</v>
      </c>
      <c r="AQ135" s="13">
        <v>40.021111111111097</v>
      </c>
      <c r="AR135" s="13">
        <v>41.079347222222196</v>
      </c>
      <c r="AS135" s="13">
        <v>43.137833333333298</v>
      </c>
      <c r="AT135" s="13">
        <v>46.310305555555502</v>
      </c>
      <c r="AU135" s="13">
        <v>35.464277777777703</v>
      </c>
      <c r="AV135" s="13">
        <v>40.061652777777702</v>
      </c>
      <c r="AW135" s="13">
        <v>32.492805555555499</v>
      </c>
      <c r="AX135" s="13">
        <v>48.247763888888798</v>
      </c>
      <c r="AY135" s="13">
        <v>33.031305555555498</v>
      </c>
      <c r="AZ135" s="13">
        <v>69.705138888888797</v>
      </c>
      <c r="BA135" s="13">
        <v>45.744833333333297</v>
      </c>
      <c r="BB135" s="13">
        <v>43.095083333333299</v>
      </c>
      <c r="BC135" s="13">
        <v>44.714833333333303</v>
      </c>
      <c r="BD135" s="13">
        <v>38.747430555555503</v>
      </c>
      <c r="BE135" s="13">
        <v>33.628930555555499</v>
      </c>
    </row>
    <row r="136" spans="1:57" x14ac:dyDescent="0.35">
      <c r="A136" s="10" t="s">
        <v>171</v>
      </c>
      <c r="B136" s="11">
        <f t="shared" si="17"/>
        <v>2033</v>
      </c>
      <c r="C136" s="6">
        <f t="shared" si="18"/>
        <v>82.158676075268801</v>
      </c>
      <c r="D136" s="12">
        <f t="shared" si="19"/>
        <v>63.536624999999958</v>
      </c>
      <c r="E136" s="12">
        <f t="shared" si="20"/>
        <v>68.167758735672038</v>
      </c>
      <c r="F136" s="12">
        <f t="shared" si="21"/>
        <v>106.3505141129025</v>
      </c>
      <c r="G136" s="12">
        <f t="shared" si="22"/>
        <v>118.50984005376272</v>
      </c>
      <c r="H136" s="13">
        <v>90.797701612903197</v>
      </c>
      <c r="I136" s="13">
        <v>110.75669354838701</v>
      </c>
      <c r="J136" s="13">
        <v>62.967580645161199</v>
      </c>
      <c r="K136" s="13">
        <v>78.142499999999998</v>
      </c>
      <c r="L136" s="13">
        <v>94.999408602150496</v>
      </c>
      <c r="M136" s="13">
        <v>115.80391129032201</v>
      </c>
      <c r="N136" s="13">
        <v>128.09013440860201</v>
      </c>
      <c r="O136" s="13">
        <v>76.996021505376305</v>
      </c>
      <c r="P136" s="13">
        <v>107.029677419354</v>
      </c>
      <c r="Q136" s="13">
        <v>104.507862903225</v>
      </c>
      <c r="R136" s="13">
        <v>77.303225806451593</v>
      </c>
      <c r="S136" s="13">
        <v>85.550188172042994</v>
      </c>
      <c r="T136" s="13">
        <v>106.96473118279501</v>
      </c>
      <c r="U136" s="13">
        <v>80.426344090000001</v>
      </c>
      <c r="V136" s="13">
        <v>49.855456989247301</v>
      </c>
      <c r="W136" s="13">
        <v>82.072930107526801</v>
      </c>
      <c r="X136" s="13">
        <v>93.871115591397796</v>
      </c>
      <c r="Y136" s="13">
        <v>79.919838709677407</v>
      </c>
      <c r="Z136" s="13">
        <v>74.701626344085994</v>
      </c>
      <c r="AA136" s="13">
        <v>63.5998521505376</v>
      </c>
      <c r="AB136" s="13">
        <v>137.537862903225</v>
      </c>
      <c r="AC136" s="13">
        <v>83.371303763440807</v>
      </c>
      <c r="AD136" s="13">
        <v>109.62458333333301</v>
      </c>
      <c r="AE136" s="13">
        <v>65.912016129032196</v>
      </c>
      <c r="AF136" s="13">
        <v>72.672056449999999</v>
      </c>
      <c r="AG136" s="13">
        <v>117.445362903225</v>
      </c>
      <c r="AH136" s="13">
        <v>107.46755376343999</v>
      </c>
      <c r="AI136" s="13">
        <v>94.9245295698924</v>
      </c>
      <c r="AJ136" s="13">
        <v>82.165470430107504</v>
      </c>
      <c r="AK136" s="13">
        <v>86.354650537634399</v>
      </c>
      <c r="AL136" s="13">
        <v>89.423790322580601</v>
      </c>
      <c r="AM136" s="13">
        <v>82.151881720430097</v>
      </c>
      <c r="AN136" s="13">
        <v>152.62110215053701</v>
      </c>
      <c r="AO136" s="13">
        <v>66.232177419354798</v>
      </c>
      <c r="AP136" s="13">
        <v>109.394583333333</v>
      </c>
      <c r="AQ136" s="13">
        <v>66.397473118279507</v>
      </c>
      <c r="AR136" s="13">
        <v>151.42536290322499</v>
      </c>
      <c r="AS136" s="13">
        <v>62.308494623655903</v>
      </c>
      <c r="AT136" s="13">
        <v>65.070779569892395</v>
      </c>
      <c r="AU136" s="13">
        <v>169.86591397849401</v>
      </c>
      <c r="AV136" s="13">
        <v>71.700510752688103</v>
      </c>
      <c r="AW136" s="13">
        <v>52.049005376343999</v>
      </c>
      <c r="AX136" s="13">
        <v>101.863978494623</v>
      </c>
      <c r="AY136" s="13">
        <v>88.932500000000005</v>
      </c>
      <c r="AZ136" s="13">
        <v>63.866639784946202</v>
      </c>
      <c r="BA136" s="13">
        <v>81.822056451612895</v>
      </c>
      <c r="BB136" s="13">
        <v>64.447379032257999</v>
      </c>
      <c r="BC136" s="13">
        <v>81.380739247311794</v>
      </c>
      <c r="BD136" s="13">
        <v>66.990174730000007</v>
      </c>
      <c r="BE136" s="13">
        <v>60.093602150537599</v>
      </c>
    </row>
    <row r="137" spans="1:57" x14ac:dyDescent="0.35">
      <c r="A137" s="10" t="s">
        <v>172</v>
      </c>
      <c r="B137" s="11">
        <f t="shared" si="17"/>
        <v>2033</v>
      </c>
      <c r="C137" s="6">
        <f t="shared" si="18"/>
        <v>76.871592741935444</v>
      </c>
      <c r="D137" s="12">
        <f t="shared" si="19"/>
        <v>57.415420698924713</v>
      </c>
      <c r="E137" s="12">
        <f t="shared" si="20"/>
        <v>66.793356854838649</v>
      </c>
      <c r="F137" s="12">
        <f t="shared" si="21"/>
        <v>83.472258064516083</v>
      </c>
      <c r="G137" s="12">
        <f t="shared" si="22"/>
        <v>93.014077956989212</v>
      </c>
      <c r="H137" s="13">
        <v>79.032244623655899</v>
      </c>
      <c r="I137" s="13">
        <v>82.6864784946236</v>
      </c>
      <c r="J137" s="13">
        <v>90.449811827956907</v>
      </c>
      <c r="K137" s="13">
        <v>63.128064516129001</v>
      </c>
      <c r="L137" s="13">
        <v>124.82130376344</v>
      </c>
      <c r="M137" s="13">
        <v>67.667661290322499</v>
      </c>
      <c r="N137" s="13">
        <v>82.843790322580602</v>
      </c>
      <c r="O137" s="13">
        <v>76.486827956989202</v>
      </c>
      <c r="P137" s="13">
        <v>83.681747311827905</v>
      </c>
      <c r="Q137" s="13">
        <v>69.531787629999997</v>
      </c>
      <c r="R137" s="13">
        <v>57.4393951612903</v>
      </c>
      <c r="S137" s="13">
        <v>57.788198924731098</v>
      </c>
      <c r="T137" s="13">
        <v>81.553333333333299</v>
      </c>
      <c r="U137" s="13">
        <v>84.692728494623594</v>
      </c>
      <c r="V137" s="13">
        <v>53.618239247311799</v>
      </c>
      <c r="W137" s="13">
        <v>62.416236559139698</v>
      </c>
      <c r="X137" s="13">
        <v>91.439489247311798</v>
      </c>
      <c r="Y137" s="13">
        <v>78.023010752688094</v>
      </c>
      <c r="Z137" s="13">
        <v>66.501922043010694</v>
      </c>
      <c r="AA137" s="13">
        <v>50.953346774193498</v>
      </c>
      <c r="AB137" s="13">
        <v>81.996048387096707</v>
      </c>
      <c r="AC137" s="13">
        <v>70.805376344086</v>
      </c>
      <c r="AD137" s="13">
        <v>59.194274193548303</v>
      </c>
      <c r="AE137" s="13">
        <v>71.586263440860193</v>
      </c>
      <c r="AF137" s="13">
        <v>71.464408602150499</v>
      </c>
      <c r="AG137" s="13">
        <v>59.871249999999897</v>
      </c>
      <c r="AH137" s="13">
        <v>76.936438172042998</v>
      </c>
      <c r="AI137" s="13">
        <v>81.822500000000005</v>
      </c>
      <c r="AJ137" s="13">
        <v>76.984973118279498</v>
      </c>
      <c r="AK137" s="13">
        <v>71.888024193548304</v>
      </c>
      <c r="AL137" s="13">
        <v>105.410766129032</v>
      </c>
      <c r="AM137" s="13">
        <v>52.4038440860215</v>
      </c>
      <c r="AN137" s="13">
        <v>74.059408602150498</v>
      </c>
      <c r="AO137" s="13">
        <v>62.035067204301001</v>
      </c>
      <c r="AP137" s="13">
        <v>57.199650537634398</v>
      </c>
      <c r="AQ137" s="13">
        <v>78.4895833333333</v>
      </c>
      <c r="AR137" s="13">
        <v>102.78516129032199</v>
      </c>
      <c r="AS137" s="13">
        <v>87.546975806451599</v>
      </c>
      <c r="AT137" s="13">
        <v>92.489865591397802</v>
      </c>
      <c r="AU137" s="13">
        <v>76.806747311827905</v>
      </c>
      <c r="AV137" s="13">
        <v>81.728951612903202</v>
      </c>
      <c r="AW137" s="13">
        <v>50.758830645161197</v>
      </c>
      <c r="AX137" s="13">
        <v>70.607661290322497</v>
      </c>
      <c r="AY137" s="13">
        <v>84.972419349999996</v>
      </c>
      <c r="AZ137" s="13">
        <v>81.028991935483802</v>
      </c>
      <c r="BA137" s="13">
        <v>102.227284946236</v>
      </c>
      <c r="BB137" s="13">
        <v>73.485524193548301</v>
      </c>
      <c r="BC137" s="13">
        <v>97.731989247311802</v>
      </c>
      <c r="BD137" s="13">
        <v>76.382204301075205</v>
      </c>
      <c r="BE137" s="13">
        <v>83.981142473118197</v>
      </c>
    </row>
    <row r="138" spans="1:57" x14ac:dyDescent="0.35">
      <c r="A138" s="10" t="s">
        <v>173</v>
      </c>
      <c r="B138" s="11">
        <f t="shared" si="17"/>
        <v>2033</v>
      </c>
      <c r="C138" s="6">
        <f t="shared" si="18"/>
        <v>50.052249999999944</v>
      </c>
      <c r="D138" s="12">
        <f t="shared" si="19"/>
        <v>37.801544444444417</v>
      </c>
      <c r="E138" s="12">
        <f t="shared" si="20"/>
        <v>41.362409722222196</v>
      </c>
      <c r="F138" s="12">
        <f t="shared" si="21"/>
        <v>57.945885416666648</v>
      </c>
      <c r="G138" s="12">
        <f t="shared" si="22"/>
        <v>71.0839361111111</v>
      </c>
      <c r="H138" s="13">
        <v>57.721625000000003</v>
      </c>
      <c r="I138" s="13">
        <v>50.3507638888888</v>
      </c>
      <c r="J138" s="13">
        <v>50.161249999999903</v>
      </c>
      <c r="K138" s="13">
        <v>43.152597222222198</v>
      </c>
      <c r="L138" s="13">
        <v>48.015555555555501</v>
      </c>
      <c r="M138" s="13">
        <v>36.310833333333299</v>
      </c>
      <c r="N138" s="13">
        <v>41.179749999999999</v>
      </c>
      <c r="O138" s="13">
        <v>35.4572222222222</v>
      </c>
      <c r="P138" s="13">
        <v>51.743486111111103</v>
      </c>
      <c r="Q138" s="13">
        <v>70.555847222222198</v>
      </c>
      <c r="R138" s="13">
        <v>39.509194444444397</v>
      </c>
      <c r="S138" s="13">
        <v>52.413402777777698</v>
      </c>
      <c r="T138" s="13">
        <v>76.212194444444407</v>
      </c>
      <c r="U138" s="13">
        <v>86.025597222222203</v>
      </c>
      <c r="V138" s="13">
        <v>42.428222222222203</v>
      </c>
      <c r="W138" s="13">
        <v>56.694402777777697</v>
      </c>
      <c r="X138" s="13">
        <v>64.747541666666606</v>
      </c>
      <c r="Y138" s="13">
        <v>49.971791666666597</v>
      </c>
      <c r="Z138" s="13">
        <v>37.291444444444402</v>
      </c>
      <c r="AA138" s="13">
        <v>42.942805555555502</v>
      </c>
      <c r="AB138" s="13">
        <v>40.667124999999999</v>
      </c>
      <c r="AC138" s="13">
        <v>69.422875000000005</v>
      </c>
      <c r="AD138" s="13">
        <v>62.2610416666666</v>
      </c>
      <c r="AE138" s="13">
        <v>82.167819444444405</v>
      </c>
      <c r="AF138" s="13">
        <v>57.806791666666598</v>
      </c>
      <c r="AG138" s="13">
        <v>44.100305555555501</v>
      </c>
      <c r="AH138" s="13">
        <v>47.996486111111103</v>
      </c>
      <c r="AI138" s="13">
        <v>37.670569444444403</v>
      </c>
      <c r="AJ138" s="13">
        <v>39.029263888888799</v>
      </c>
      <c r="AK138" s="13">
        <v>51.274111111111097</v>
      </c>
      <c r="AL138" s="13">
        <v>75.836736111111094</v>
      </c>
      <c r="AM138" s="13">
        <v>40.379222222222197</v>
      </c>
      <c r="AN138" s="13">
        <v>53.795736111111097</v>
      </c>
      <c r="AO138" s="13">
        <v>37.422791666666598</v>
      </c>
      <c r="AP138" s="13">
        <v>43.401972222222199</v>
      </c>
      <c r="AQ138" s="13">
        <v>65.904361111111101</v>
      </c>
      <c r="AR138" s="13">
        <v>57.992249999999999</v>
      </c>
      <c r="AS138" s="13">
        <v>46.686069444444399</v>
      </c>
      <c r="AT138" s="13">
        <v>53.634111111111103</v>
      </c>
      <c r="AU138" s="13">
        <v>58.659138888888798</v>
      </c>
      <c r="AV138" s="13">
        <v>48.935319444444403</v>
      </c>
      <c r="AW138" s="13">
        <v>42.501472222222198</v>
      </c>
      <c r="AX138" s="13">
        <v>41.910388888888797</v>
      </c>
      <c r="AY138" s="13">
        <v>62.590347222222199</v>
      </c>
      <c r="AZ138" s="13">
        <v>40.901763888888802</v>
      </c>
      <c r="BA138" s="13">
        <v>37.816097222222197</v>
      </c>
      <c r="BB138" s="13">
        <v>39.916805555555499</v>
      </c>
      <c r="BC138" s="13">
        <v>50.790013888888801</v>
      </c>
      <c r="BD138" s="13">
        <v>50.132708333333298</v>
      </c>
      <c r="BE138" s="13">
        <v>85.4646388888888</v>
      </c>
    </row>
    <row r="139" spans="1:57" x14ac:dyDescent="0.35">
      <c r="A139" s="10" t="s">
        <v>174</v>
      </c>
      <c r="B139" s="11">
        <f t="shared" si="17"/>
        <v>2033</v>
      </c>
      <c r="C139" s="6">
        <f t="shared" si="18"/>
        <v>56.68775537634405</v>
      </c>
      <c r="D139" s="12">
        <f t="shared" si="19"/>
        <v>37.865302419354755</v>
      </c>
      <c r="E139" s="12">
        <f t="shared" si="20"/>
        <v>47.707594086021452</v>
      </c>
      <c r="F139" s="12">
        <f t="shared" si="21"/>
        <v>64.983125000000001</v>
      </c>
      <c r="G139" s="12">
        <f t="shared" si="22"/>
        <v>79.979302419354781</v>
      </c>
      <c r="H139" s="13">
        <v>40.980524193548298</v>
      </c>
      <c r="I139" s="13">
        <v>79.901827956989194</v>
      </c>
      <c r="J139" s="13">
        <v>65.074556450000003</v>
      </c>
      <c r="K139" s="13">
        <v>46.981290322580598</v>
      </c>
      <c r="L139" s="13">
        <v>66.982956989247299</v>
      </c>
      <c r="M139" s="13">
        <v>51.818870967741901</v>
      </c>
      <c r="N139" s="13">
        <v>101.52426075268799</v>
      </c>
      <c r="O139" s="13">
        <v>54.995510752688098</v>
      </c>
      <c r="P139" s="13">
        <v>36.012983870967702</v>
      </c>
      <c r="Q139" s="13">
        <v>50.867002688172001</v>
      </c>
      <c r="R139" s="13">
        <v>48.527271505376298</v>
      </c>
      <c r="S139" s="13">
        <v>47.6363037634408</v>
      </c>
      <c r="T139" s="13">
        <v>61.568051075268798</v>
      </c>
      <c r="U139" s="13">
        <v>92.699126344085997</v>
      </c>
      <c r="V139" s="13">
        <v>60.3740994623655</v>
      </c>
      <c r="W139" s="13">
        <v>34.942379032258003</v>
      </c>
      <c r="X139" s="13">
        <v>38.498776881720403</v>
      </c>
      <c r="Y139" s="13">
        <v>50.818870967741901</v>
      </c>
      <c r="Z139" s="13">
        <v>43.562943548386997</v>
      </c>
      <c r="AA139" s="13">
        <v>62.922177419354803</v>
      </c>
      <c r="AB139" s="13">
        <v>77.849489247311794</v>
      </c>
      <c r="AC139" s="13">
        <v>58.8123655913978</v>
      </c>
      <c r="AD139" s="13">
        <v>59.540255376344</v>
      </c>
      <c r="AE139" s="13">
        <v>87.073037634408493</v>
      </c>
      <c r="AF139" s="13">
        <v>62.490349462365501</v>
      </c>
      <c r="AG139" s="13">
        <v>54.194973118279499</v>
      </c>
      <c r="AH139" s="13">
        <v>55.980470430107502</v>
      </c>
      <c r="AI139" s="13">
        <v>58.185053763440798</v>
      </c>
      <c r="AJ139" s="13">
        <v>64.708830649999996</v>
      </c>
      <c r="AK139" s="13">
        <v>52.410551075268799</v>
      </c>
      <c r="AL139" s="13">
        <v>34.117016129032201</v>
      </c>
      <c r="AM139" s="13">
        <v>64.691626344086004</v>
      </c>
      <c r="AN139" s="13">
        <v>74.349180107526806</v>
      </c>
      <c r="AO139" s="13">
        <v>43.819287629999998</v>
      </c>
      <c r="AP139" s="13">
        <v>47.921465053763399</v>
      </c>
      <c r="AQ139" s="13">
        <v>37.961424731182703</v>
      </c>
      <c r="AR139" s="13">
        <v>37.000201612903197</v>
      </c>
      <c r="AS139" s="13">
        <v>65.462379032257999</v>
      </c>
      <c r="AT139" s="13">
        <v>62.139569892473098</v>
      </c>
      <c r="AU139" s="13">
        <v>46.3547983870967</v>
      </c>
      <c r="AV139" s="13">
        <v>55.148145161290302</v>
      </c>
      <c r="AW139" s="13">
        <v>67.253696236559094</v>
      </c>
      <c r="AX139" s="13">
        <v>109.542325268817</v>
      </c>
      <c r="AY139" s="13">
        <v>35.111048387096702</v>
      </c>
      <c r="AZ139" s="13">
        <v>55.794637096774103</v>
      </c>
      <c r="BA139" s="13">
        <v>57.426357526881702</v>
      </c>
      <c r="BB139" s="13">
        <v>68.254999999999995</v>
      </c>
      <c r="BC139" s="13">
        <v>80.6765725806451</v>
      </c>
      <c r="BD139" s="13">
        <v>55.119838709677403</v>
      </c>
      <c r="BE139" s="13">
        <v>57.395040322580599</v>
      </c>
    </row>
    <row r="140" spans="1:57" x14ac:dyDescent="0.35">
      <c r="A140" s="10" t="s">
        <v>175</v>
      </c>
      <c r="B140" s="11">
        <f t="shared" si="17"/>
        <v>2033</v>
      </c>
      <c r="C140" s="6">
        <f t="shared" si="18"/>
        <v>64.955499999999944</v>
      </c>
      <c r="D140" s="12">
        <f t="shared" si="19"/>
        <v>39.726808333333288</v>
      </c>
      <c r="E140" s="12">
        <f t="shared" si="20"/>
        <v>52.8108402777777</v>
      </c>
      <c r="F140" s="12">
        <f t="shared" si="21"/>
        <v>81.015003471388866</v>
      </c>
      <c r="G140" s="12">
        <f t="shared" si="22"/>
        <v>98.508076388888753</v>
      </c>
      <c r="H140" s="13">
        <v>57.705194444444402</v>
      </c>
      <c r="I140" s="13">
        <v>76.455458333333297</v>
      </c>
      <c r="J140" s="13">
        <v>63.614166666666598</v>
      </c>
      <c r="K140" s="13">
        <v>39.9803472222222</v>
      </c>
      <c r="L140" s="13">
        <v>73.639124999999893</v>
      </c>
      <c r="M140" s="13">
        <v>38.9250277777777</v>
      </c>
      <c r="N140" s="13">
        <v>81.418736109999998</v>
      </c>
      <c r="O140" s="13">
        <v>39.734819444444398</v>
      </c>
      <c r="P140" s="13">
        <v>101.791013888888</v>
      </c>
      <c r="Q140" s="13">
        <v>93.759083333333294</v>
      </c>
      <c r="R140" s="13">
        <v>42.0568194444444</v>
      </c>
      <c r="S140" s="13">
        <v>68.466708333333301</v>
      </c>
      <c r="T140" s="13">
        <v>102.451694444444</v>
      </c>
      <c r="U140" s="13">
        <v>138.633930555555</v>
      </c>
      <c r="V140" s="13">
        <v>52.119736111111102</v>
      </c>
      <c r="W140" s="13">
        <v>69.629055555555496</v>
      </c>
      <c r="X140" s="13">
        <v>62.139569444444398</v>
      </c>
      <c r="Y140" s="13">
        <v>95.928388888888804</v>
      </c>
      <c r="Z140" s="13">
        <v>38.012402777777702</v>
      </c>
      <c r="AA140" s="13">
        <v>42.9187222222222</v>
      </c>
      <c r="AB140" s="13">
        <v>74.443569444444407</v>
      </c>
      <c r="AC140" s="13">
        <v>107.40525</v>
      </c>
      <c r="AD140" s="13">
        <v>98.1433055555555</v>
      </c>
      <c r="AE140" s="13">
        <v>62.229749999999903</v>
      </c>
      <c r="AF140" s="13">
        <v>85.913277777777694</v>
      </c>
      <c r="AG140" s="13">
        <v>39.654708333333303</v>
      </c>
      <c r="AH140" s="13">
        <v>66.296833333333296</v>
      </c>
      <c r="AI140" s="13">
        <v>93.408680555555506</v>
      </c>
      <c r="AJ140" s="13">
        <v>54.284652777777701</v>
      </c>
      <c r="AK140" s="13">
        <v>82.601361109999999</v>
      </c>
      <c r="AL140" s="13">
        <v>58.4614027777777</v>
      </c>
      <c r="AM140" s="13">
        <v>66.561652777777695</v>
      </c>
      <c r="AN140" s="13">
        <v>53.371694444444401</v>
      </c>
      <c r="AO140" s="13">
        <v>39.809916666666602</v>
      </c>
      <c r="AP140" s="13">
        <v>38.459847222222201</v>
      </c>
      <c r="AQ140" s="13">
        <v>82.625916666666598</v>
      </c>
      <c r="AR140" s="13">
        <v>76.224847222222195</v>
      </c>
      <c r="AS140" s="13">
        <v>74.124305555555495</v>
      </c>
      <c r="AT140" s="13">
        <v>56.999888888888798</v>
      </c>
      <c r="AU140" s="13">
        <v>76.246736111111105</v>
      </c>
      <c r="AV140" s="13">
        <v>79.803805555555499</v>
      </c>
      <c r="AW140" s="13">
        <v>44.256736111111103</v>
      </c>
      <c r="AX140" s="13">
        <v>59.8408333333333</v>
      </c>
      <c r="AY140" s="13">
        <v>52.6238888888888</v>
      </c>
      <c r="AZ140" s="13">
        <v>38.378888888888802</v>
      </c>
      <c r="BA140" s="13">
        <v>112.70019444444399</v>
      </c>
      <c r="BB140" s="13">
        <v>59.238805555555501</v>
      </c>
      <c r="BC140" s="13">
        <v>58.969888888888804</v>
      </c>
      <c r="BD140" s="13">
        <v>72.450180555555505</v>
      </c>
      <c r="BE140" s="13">
        <v>55.0688888888888</v>
      </c>
    </row>
    <row r="141" spans="1:57" x14ac:dyDescent="0.35">
      <c r="A141" s="10" t="s">
        <v>176</v>
      </c>
      <c r="B141" s="11">
        <f t="shared" si="17"/>
        <v>2033</v>
      </c>
      <c r="C141" s="6">
        <f t="shared" si="18"/>
        <v>87.469361559139742</v>
      </c>
      <c r="D141" s="12">
        <f t="shared" si="19"/>
        <v>65.276298387096716</v>
      </c>
      <c r="E141" s="12">
        <f t="shared" si="20"/>
        <v>74.12974462365591</v>
      </c>
      <c r="F141" s="12">
        <f t="shared" si="21"/>
        <v>99.970772849462122</v>
      </c>
      <c r="G141" s="12">
        <f t="shared" si="22"/>
        <v>115.40675268817151</v>
      </c>
      <c r="H141" s="13">
        <v>94.7631989247311</v>
      </c>
      <c r="I141" s="13">
        <v>105.958266129032</v>
      </c>
      <c r="J141" s="13">
        <v>52.874327956989198</v>
      </c>
      <c r="K141" s="13">
        <v>84.41</v>
      </c>
      <c r="L141" s="13">
        <v>126.972016129032</v>
      </c>
      <c r="M141" s="13">
        <v>82.182338709677396</v>
      </c>
      <c r="N141" s="13">
        <v>101.291586021505</v>
      </c>
      <c r="O141" s="13">
        <v>83.536774193548297</v>
      </c>
      <c r="P141" s="13">
        <v>97.186922043010696</v>
      </c>
      <c r="Q141" s="13">
        <v>73.81061828</v>
      </c>
      <c r="R141" s="13">
        <v>74.133252688172007</v>
      </c>
      <c r="S141" s="13">
        <v>71.479139784946199</v>
      </c>
      <c r="T141" s="13">
        <v>74.128575268817201</v>
      </c>
      <c r="U141" s="13">
        <v>83.780658602150496</v>
      </c>
      <c r="V141" s="13">
        <v>69.212728494623605</v>
      </c>
      <c r="W141" s="13">
        <v>86.729059139784894</v>
      </c>
      <c r="X141" s="13">
        <v>84.466142473118197</v>
      </c>
      <c r="Y141" s="13">
        <v>110.023293010752</v>
      </c>
      <c r="Z141" s="13">
        <v>83.561236559139701</v>
      </c>
      <c r="AA141" s="13">
        <v>65.352473118279505</v>
      </c>
      <c r="AB141" s="13">
        <v>104.446397849462</v>
      </c>
      <c r="AC141" s="13">
        <v>72.377217741935397</v>
      </c>
      <c r="AD141" s="13">
        <v>72.026115591397797</v>
      </c>
      <c r="AE141" s="13">
        <v>98.056034946236494</v>
      </c>
      <c r="AF141" s="13">
        <v>117.92844086021501</v>
      </c>
      <c r="AG141" s="13">
        <v>85.609368279569793</v>
      </c>
      <c r="AH141" s="13">
        <v>115.249220430107</v>
      </c>
      <c r="AI141" s="13">
        <v>97.095591397849404</v>
      </c>
      <c r="AJ141" s="13">
        <v>124.169139784946</v>
      </c>
      <c r="AK141" s="13">
        <v>156.12983870967699</v>
      </c>
      <c r="AL141" s="13">
        <v>100.609018817204</v>
      </c>
      <c r="AM141" s="13">
        <v>68.658763440860199</v>
      </c>
      <c r="AN141" s="13">
        <v>49.6666666666666</v>
      </c>
      <c r="AO141" s="13">
        <v>85.173185483870895</v>
      </c>
      <c r="AP141" s="13">
        <v>88.209663978494603</v>
      </c>
      <c r="AQ141" s="13">
        <v>91.802096774193501</v>
      </c>
      <c r="AR141" s="13">
        <v>89.655013440860202</v>
      </c>
      <c r="AS141" s="13">
        <v>103.064032258064</v>
      </c>
      <c r="AT141" s="13">
        <v>55.1637365591397</v>
      </c>
      <c r="AU141" s="13">
        <v>93.011586021505295</v>
      </c>
      <c r="AV141" s="13">
        <v>97.846680107526794</v>
      </c>
      <c r="AW141" s="13">
        <v>64.590725806451601</v>
      </c>
      <c r="AX141" s="13">
        <v>106.134059139784</v>
      </c>
      <c r="AY141" s="13">
        <v>116.824543010752</v>
      </c>
      <c r="AZ141" s="13">
        <v>78.503467741935395</v>
      </c>
      <c r="BA141" s="13">
        <v>96.722352150537603</v>
      </c>
      <c r="BB141" s="13">
        <v>96.608427419354797</v>
      </c>
      <c r="BC141" s="13">
        <v>59.951572580645099</v>
      </c>
      <c r="BD141" s="13">
        <v>94.276975806451603</v>
      </c>
      <c r="BE141" s="13">
        <v>83.184381720430096</v>
      </c>
    </row>
    <row r="142" spans="1:57" x14ac:dyDescent="0.35">
      <c r="A142" s="10" t="s">
        <v>177</v>
      </c>
      <c r="B142" s="11">
        <f t="shared" si="17"/>
        <v>2034</v>
      </c>
      <c r="C142" s="6">
        <f t="shared" si="18"/>
        <v>116.43059811827899</v>
      </c>
      <c r="D142" s="12">
        <f t="shared" si="19"/>
        <v>76.719858870967684</v>
      </c>
      <c r="E142" s="12">
        <f t="shared" si="20"/>
        <v>92.167718413978449</v>
      </c>
      <c r="F142" s="12">
        <f t="shared" si="21"/>
        <v>138.230463709677</v>
      </c>
      <c r="G142" s="12">
        <f t="shared" si="22"/>
        <v>169.55193682795621</v>
      </c>
      <c r="H142" s="13">
        <v>106.524354838709</v>
      </c>
      <c r="I142" s="13">
        <v>94.388534946236504</v>
      </c>
      <c r="J142" s="13">
        <v>86.819368279569801</v>
      </c>
      <c r="K142" s="13">
        <v>79.572715053763403</v>
      </c>
      <c r="L142" s="13">
        <v>140.185456989247</v>
      </c>
      <c r="M142" s="13">
        <v>129.81770161290299</v>
      </c>
      <c r="N142" s="13">
        <v>117.72696236559101</v>
      </c>
      <c r="O142" s="13">
        <v>115.13423387096699</v>
      </c>
      <c r="P142" s="13">
        <v>82.259596774193497</v>
      </c>
      <c r="Q142" s="13">
        <v>130.27220430107499</v>
      </c>
      <c r="R142" s="13">
        <v>123.792459677419</v>
      </c>
      <c r="S142" s="13">
        <v>92.692204301075193</v>
      </c>
      <c r="T142" s="13">
        <v>120.124677419354</v>
      </c>
      <c r="U142" s="13">
        <v>102.186653225806</v>
      </c>
      <c r="V142" s="13">
        <v>186.68110215053699</v>
      </c>
      <c r="W142" s="13">
        <v>117.84459677419299</v>
      </c>
      <c r="X142" s="13">
        <v>95.5256586021505</v>
      </c>
      <c r="Y142" s="13">
        <v>132.36548387096701</v>
      </c>
      <c r="Z142" s="13">
        <v>169.406115591397</v>
      </c>
      <c r="AA142" s="13">
        <v>87.576626344085994</v>
      </c>
      <c r="AB142" s="13">
        <v>91.9928897849462</v>
      </c>
      <c r="AC142" s="13">
        <v>71.632513440860194</v>
      </c>
      <c r="AD142" s="13">
        <v>120.337392473118</v>
      </c>
      <c r="AE142" s="13">
        <v>144.70639784946201</v>
      </c>
      <c r="AF142" s="13">
        <v>128.49388440860201</v>
      </c>
      <c r="AG142" s="13">
        <v>179.038266129032</v>
      </c>
      <c r="AH142" s="13">
        <v>130.529233870967</v>
      </c>
      <c r="AI142" s="13">
        <v>76.7558467741935</v>
      </c>
      <c r="AJ142" s="13">
        <v>73.860873655913906</v>
      </c>
      <c r="AK142" s="13">
        <v>187.39990591397799</v>
      </c>
      <c r="AL142" s="13">
        <v>84.0802822580645</v>
      </c>
      <c r="AM142" s="13">
        <v>108.378817204301</v>
      </c>
      <c r="AN142" s="13">
        <v>143.91668010752599</v>
      </c>
      <c r="AO142" s="13">
        <v>181.03661290322501</v>
      </c>
      <c r="AP142" s="13">
        <v>101.16754032258</v>
      </c>
      <c r="AQ142" s="13">
        <v>68.763279569892404</v>
      </c>
      <c r="AR142" s="13">
        <v>163.54314516129</v>
      </c>
      <c r="AS142" s="13">
        <v>149.20336021505301</v>
      </c>
      <c r="AT142" s="13">
        <v>76.395967741935394</v>
      </c>
      <c r="AU142" s="13">
        <v>72.425282258064499</v>
      </c>
      <c r="AV142" s="13">
        <v>140.60141129032201</v>
      </c>
      <c r="AW142" s="13">
        <v>96.572983870967704</v>
      </c>
      <c r="AX142" s="13">
        <v>103.86947580645101</v>
      </c>
      <c r="AY142" s="13">
        <v>129.49396505376299</v>
      </c>
      <c r="AZ142" s="13">
        <v>80.139865591397793</v>
      </c>
      <c r="BA142" s="13">
        <v>170.864327956989</v>
      </c>
      <c r="BB142" s="13">
        <v>117.91826612903201</v>
      </c>
      <c r="BC142" s="13">
        <v>144.379771505376</v>
      </c>
      <c r="BD142" s="13">
        <v>104.13220430107501</v>
      </c>
      <c r="BE142" s="13">
        <v>114.627016129032</v>
      </c>
    </row>
    <row r="143" spans="1:57" x14ac:dyDescent="0.35">
      <c r="A143" s="10" t="s">
        <v>178</v>
      </c>
      <c r="B143" s="11">
        <f t="shared" si="17"/>
        <v>2034</v>
      </c>
      <c r="C143" s="6">
        <f t="shared" si="18"/>
        <v>90.689293157142856</v>
      </c>
      <c r="D143" s="12">
        <f t="shared" si="19"/>
        <v>51.511206845238014</v>
      </c>
      <c r="E143" s="12">
        <f t="shared" si="20"/>
        <v>55.982514880952294</v>
      </c>
      <c r="F143" s="12">
        <f t="shared" si="21"/>
        <v>115.44034226190401</v>
      </c>
      <c r="G143" s="12">
        <f t="shared" si="22"/>
        <v>152.01873511904719</v>
      </c>
      <c r="H143" s="13">
        <v>160.21724702380899</v>
      </c>
      <c r="I143" s="13">
        <v>168.84953869047601</v>
      </c>
      <c r="J143" s="13">
        <v>120.654523809523</v>
      </c>
      <c r="K143" s="13">
        <v>103.37572916666601</v>
      </c>
      <c r="L143" s="13">
        <v>41.964181547618999</v>
      </c>
      <c r="M143" s="13">
        <v>43.274791666666601</v>
      </c>
      <c r="N143" s="13">
        <v>44.697425595238002</v>
      </c>
      <c r="O143" s="13">
        <v>115.63690476190401</v>
      </c>
      <c r="P143" s="13">
        <v>156.33532738095201</v>
      </c>
      <c r="Q143" s="13">
        <v>110.541622023809</v>
      </c>
      <c r="R143" s="13">
        <v>114.850654761904</v>
      </c>
      <c r="S143" s="13">
        <v>95.732172619047603</v>
      </c>
      <c r="T143" s="13">
        <v>52.051979166666598</v>
      </c>
      <c r="U143" s="13">
        <v>104.509122023809</v>
      </c>
      <c r="V143" s="13">
        <v>50.886071428571398</v>
      </c>
      <c r="W143" s="13">
        <v>136.00610119047599</v>
      </c>
      <c r="X143" s="13">
        <v>57.197291666666601</v>
      </c>
      <c r="Y143" s="13">
        <v>130.086532738095</v>
      </c>
      <c r="Z143" s="13">
        <v>74.1391071428571</v>
      </c>
      <c r="AA143" s="13">
        <v>151.916071428571</v>
      </c>
      <c r="AB143" s="13">
        <v>120.693363095238</v>
      </c>
      <c r="AC143" s="13">
        <v>106.00331845238</v>
      </c>
      <c r="AD143" s="13">
        <v>121.24163690476099</v>
      </c>
      <c r="AE143" s="13">
        <v>72.838943452380903</v>
      </c>
      <c r="AF143" s="13">
        <v>51.543601190476103</v>
      </c>
      <c r="AG143" s="13">
        <v>55.577589285714197</v>
      </c>
      <c r="AH143" s="13">
        <v>54.229389880952297</v>
      </c>
      <c r="AI143" s="13">
        <v>59.553735119047602</v>
      </c>
      <c r="AJ143" s="13">
        <v>55.199196428571398</v>
      </c>
      <c r="AK143" s="13">
        <v>52.932380952380903</v>
      </c>
      <c r="AL143" s="13">
        <v>69.387544642857094</v>
      </c>
      <c r="AM143" s="13">
        <v>152.942708333333</v>
      </c>
      <c r="AN143" s="13">
        <v>53.753452380952297</v>
      </c>
      <c r="AO143" s="13">
        <v>91.924910714285701</v>
      </c>
      <c r="AP143" s="13">
        <v>134.01206845237999</v>
      </c>
      <c r="AQ143" s="13">
        <v>114.81764880952301</v>
      </c>
      <c r="AR143" s="13">
        <v>61.791324400000001</v>
      </c>
      <c r="AS143" s="13">
        <v>89.453675599999997</v>
      </c>
      <c r="AT143" s="13">
        <v>53.766294642857098</v>
      </c>
      <c r="AU143" s="13">
        <v>58.059196428571397</v>
      </c>
      <c r="AV143" s="13">
        <v>51.219657738095201</v>
      </c>
      <c r="AW143" s="13">
        <v>185.93502976190399</v>
      </c>
      <c r="AX143" s="13">
        <v>107.98456845238</v>
      </c>
      <c r="AY143" s="13">
        <v>110.507678571428</v>
      </c>
      <c r="AZ143" s="13">
        <v>57.8027083333333</v>
      </c>
      <c r="BA143" s="13">
        <v>64.007083333333298</v>
      </c>
      <c r="BB143" s="13">
        <v>88.049360119047606</v>
      </c>
      <c r="BC143" s="13">
        <v>108.85183035714201</v>
      </c>
      <c r="BD143" s="13">
        <v>105.46645833333299</v>
      </c>
      <c r="BE143" s="13">
        <v>86.078913690476099</v>
      </c>
    </row>
    <row r="144" spans="1:57" x14ac:dyDescent="0.35">
      <c r="A144" s="10" t="s">
        <v>179</v>
      </c>
      <c r="B144" s="11">
        <f t="shared" si="17"/>
        <v>2034</v>
      </c>
      <c r="C144" s="6">
        <f t="shared" si="18"/>
        <v>57.3948051075268</v>
      </c>
      <c r="D144" s="12">
        <f t="shared" si="19"/>
        <v>39.75767607526879</v>
      </c>
      <c r="E144" s="12">
        <f t="shared" si="20"/>
        <v>43.480225134408528</v>
      </c>
      <c r="F144" s="12">
        <f t="shared" si="21"/>
        <v>68.341643145161243</v>
      </c>
      <c r="G144" s="12">
        <f t="shared" si="22"/>
        <v>87.64794220430106</v>
      </c>
      <c r="H144" s="13">
        <v>66.375766129032201</v>
      </c>
      <c r="I144" s="13">
        <v>59.028696236559099</v>
      </c>
      <c r="J144" s="13">
        <v>40.765147849462302</v>
      </c>
      <c r="K144" s="13">
        <v>37.818615591397801</v>
      </c>
      <c r="L144" s="13">
        <v>39.840201612903201</v>
      </c>
      <c r="M144" s="13">
        <v>43.464637096774098</v>
      </c>
      <c r="N144" s="13">
        <v>42.434086021505301</v>
      </c>
      <c r="O144" s="13">
        <v>56.222271505376298</v>
      </c>
      <c r="P144" s="13">
        <v>69.496559139784907</v>
      </c>
      <c r="Q144" s="13">
        <v>59.175147849462299</v>
      </c>
      <c r="R144" s="13">
        <v>49.575255376344003</v>
      </c>
      <c r="S144" s="13">
        <v>85.978319892473095</v>
      </c>
      <c r="T144" s="13">
        <v>40.912365591397801</v>
      </c>
      <c r="U144" s="13">
        <v>141.62534946236499</v>
      </c>
      <c r="V144" s="13">
        <v>42.322755376343999</v>
      </c>
      <c r="W144" s="13">
        <v>59.040120967741899</v>
      </c>
      <c r="X144" s="13">
        <v>75.7654973118279</v>
      </c>
      <c r="Y144" s="13">
        <v>52.427284946236497</v>
      </c>
      <c r="Z144" s="13">
        <v>43.783037630000003</v>
      </c>
      <c r="AA144" s="13">
        <v>64.888750000000002</v>
      </c>
      <c r="AB144" s="13">
        <v>36.506411290322497</v>
      </c>
      <c r="AC144" s="13">
        <v>39.014946236559098</v>
      </c>
      <c r="AD144" s="13">
        <v>124.422069892473</v>
      </c>
      <c r="AE144" s="13">
        <v>43.526989247311803</v>
      </c>
      <c r="AF144" s="13">
        <v>41.367782258064501</v>
      </c>
      <c r="AG144" s="13">
        <v>62.867701612903197</v>
      </c>
      <c r="AH144" s="13">
        <v>74.082298387096699</v>
      </c>
      <c r="AI144" s="13">
        <v>87.647701612903205</v>
      </c>
      <c r="AJ144" s="13">
        <v>67.255416666666605</v>
      </c>
      <c r="AK144" s="13">
        <v>48.9843682795698</v>
      </c>
      <c r="AL144" s="13">
        <v>38.261948924731101</v>
      </c>
      <c r="AM144" s="13">
        <v>104.302043010752</v>
      </c>
      <c r="AN144" s="13">
        <v>44.3609005376344</v>
      </c>
      <c r="AO144" s="13">
        <v>78.303413978494603</v>
      </c>
      <c r="AP144" s="13">
        <v>68.103750000000005</v>
      </c>
      <c r="AQ144" s="13">
        <v>36.020645161290297</v>
      </c>
      <c r="AR144" s="13">
        <v>64.1311021505376</v>
      </c>
      <c r="AS144" s="13">
        <v>44.233669354838703</v>
      </c>
      <c r="AT144" s="13">
        <v>47.857956989247299</v>
      </c>
      <c r="AU144" s="13">
        <v>58.457392473118198</v>
      </c>
      <c r="AV144" s="13">
        <v>41.587002688171999</v>
      </c>
      <c r="AW144" s="13">
        <v>59.692244623655903</v>
      </c>
      <c r="AX144" s="13">
        <v>171.63108870967699</v>
      </c>
      <c r="AY144" s="13">
        <v>72.282123655913907</v>
      </c>
      <c r="AZ144" s="13">
        <v>68.420940860214998</v>
      </c>
      <c r="BA144" s="13">
        <v>56.332217741935402</v>
      </c>
      <c r="BB144" s="13">
        <v>61.218037629999998</v>
      </c>
      <c r="BC144" s="13">
        <v>55.044462369999998</v>
      </c>
      <c r="BD144" s="13">
        <v>87.650107526881698</v>
      </c>
      <c r="BE144" s="13">
        <v>50.999032258064503</v>
      </c>
    </row>
    <row r="145" spans="1:57" x14ac:dyDescent="0.35">
      <c r="A145" s="10" t="s">
        <v>180</v>
      </c>
      <c r="B145" s="11">
        <f t="shared" si="17"/>
        <v>2034</v>
      </c>
      <c r="C145" s="6">
        <f t="shared" si="18"/>
        <v>44.134361111111048</v>
      </c>
      <c r="D145" s="12">
        <f t="shared" si="19"/>
        <v>38.062545833333289</v>
      </c>
      <c r="E145" s="12">
        <f t="shared" si="20"/>
        <v>40.558843749999923</v>
      </c>
      <c r="F145" s="12">
        <f t="shared" si="21"/>
        <v>47.414118055555477</v>
      </c>
      <c r="G145" s="12">
        <f t="shared" si="22"/>
        <v>53.487830555555483</v>
      </c>
      <c r="H145" s="13">
        <v>44.3734166666666</v>
      </c>
      <c r="I145" s="13">
        <v>39.555305555555499</v>
      </c>
      <c r="J145" s="13">
        <v>45.729069444444399</v>
      </c>
      <c r="K145" s="13">
        <v>54.8664722222222</v>
      </c>
      <c r="L145" s="13">
        <v>43.895305555555503</v>
      </c>
      <c r="M145" s="13">
        <v>43.812624999999997</v>
      </c>
      <c r="N145" s="13">
        <v>39.824680555555503</v>
      </c>
      <c r="O145" s="13">
        <v>49.536972222222197</v>
      </c>
      <c r="P145" s="13">
        <v>38.203819444444399</v>
      </c>
      <c r="Q145" s="13">
        <v>41.480222222222203</v>
      </c>
      <c r="R145" s="13">
        <v>44.901097222222198</v>
      </c>
      <c r="S145" s="13">
        <v>51.866249999999901</v>
      </c>
      <c r="T145" s="13">
        <v>40.303916666666602</v>
      </c>
      <c r="U145" s="13">
        <v>58.883333333333297</v>
      </c>
      <c r="V145" s="13">
        <v>38.680361111111097</v>
      </c>
      <c r="W145" s="13">
        <v>45.8725555555555</v>
      </c>
      <c r="X145" s="13">
        <v>47.629027777777701</v>
      </c>
      <c r="Y145" s="13">
        <v>48.850569444444403</v>
      </c>
      <c r="Z145" s="13">
        <v>40.579708333333301</v>
      </c>
      <c r="AA145" s="13">
        <v>35.529111111111099</v>
      </c>
      <c r="AB145" s="13">
        <v>45.200249999999997</v>
      </c>
      <c r="AC145" s="13">
        <v>46.769388888888798</v>
      </c>
      <c r="AD145" s="13">
        <v>45.922791666666598</v>
      </c>
      <c r="AE145" s="13">
        <v>52.882263888888801</v>
      </c>
      <c r="AF145" s="13">
        <v>40.740263888888798</v>
      </c>
      <c r="AG145" s="13">
        <v>43.367486111111099</v>
      </c>
      <c r="AH145" s="13">
        <v>43.5145138888888</v>
      </c>
      <c r="AI145" s="13">
        <v>35.9756111111111</v>
      </c>
      <c r="AJ145" s="13">
        <v>54.3984305555555</v>
      </c>
      <c r="AK145" s="13">
        <v>40.551888888888797</v>
      </c>
      <c r="AL145" s="13">
        <v>39.275944444444399</v>
      </c>
      <c r="AM145" s="13">
        <v>53.386652777777698</v>
      </c>
      <c r="AN145" s="13">
        <v>34.199916666666603</v>
      </c>
      <c r="AO145" s="13">
        <v>44.421222222222198</v>
      </c>
      <c r="AP145" s="13">
        <v>55.283625000000001</v>
      </c>
      <c r="AQ145" s="13">
        <v>51.253819444444403</v>
      </c>
      <c r="AR145" s="13">
        <v>51.557486111111103</v>
      </c>
      <c r="AS145" s="13">
        <v>44.615041666666599</v>
      </c>
      <c r="AT145" s="13">
        <v>34.9896527777777</v>
      </c>
      <c r="AU145" s="13">
        <v>40.870249999999999</v>
      </c>
      <c r="AV145" s="13">
        <v>39.610597222222196</v>
      </c>
      <c r="AW145" s="13">
        <v>36.791083333333297</v>
      </c>
      <c r="AX145" s="13">
        <v>100.097930555555</v>
      </c>
      <c r="AY145" s="13">
        <v>43.201236111111101</v>
      </c>
      <c r="AZ145" s="13">
        <v>42.3132083333333</v>
      </c>
      <c r="BA145" s="13">
        <v>41.1374722222222</v>
      </c>
      <c r="BB145" s="13">
        <v>45.058930555555499</v>
      </c>
      <c r="BC145" s="13">
        <v>45.199166666666599</v>
      </c>
      <c r="BD145" s="13">
        <v>45.493708333333302</v>
      </c>
      <c r="BE145" s="13">
        <v>43.4709583333333</v>
      </c>
    </row>
    <row r="146" spans="1:57" x14ac:dyDescent="0.35">
      <c r="A146" s="10" t="s">
        <v>181</v>
      </c>
      <c r="B146" s="11">
        <f t="shared" si="17"/>
        <v>2034</v>
      </c>
      <c r="C146" s="6">
        <f t="shared" si="18"/>
        <v>35.514872311827901</v>
      </c>
      <c r="D146" s="12">
        <f t="shared" si="19"/>
        <v>29.587719086021462</v>
      </c>
      <c r="E146" s="12">
        <f t="shared" si="20"/>
        <v>33.029448924731149</v>
      </c>
      <c r="F146" s="12">
        <f t="shared" si="21"/>
        <v>42.951817876344023</v>
      </c>
      <c r="G146" s="12">
        <f t="shared" si="22"/>
        <v>45.684428763440792</v>
      </c>
      <c r="H146" s="13">
        <v>55.241545698924703</v>
      </c>
      <c r="I146" s="13">
        <v>58.148709677419298</v>
      </c>
      <c r="J146" s="13">
        <v>41.180591397849398</v>
      </c>
      <c r="K146" s="13">
        <v>40.994341397849396</v>
      </c>
      <c r="L146" s="13">
        <v>39.8620295698924</v>
      </c>
      <c r="M146" s="13">
        <v>43.802943550000002</v>
      </c>
      <c r="N146" s="13">
        <v>41.6545967741935</v>
      </c>
      <c r="O146" s="13">
        <v>35.025295698924701</v>
      </c>
      <c r="P146" s="13">
        <v>51.2253629032258</v>
      </c>
      <c r="Q146" s="13">
        <v>34.7991532258064</v>
      </c>
      <c r="R146" s="13">
        <v>34.339153225806399</v>
      </c>
      <c r="S146" s="13">
        <v>45.281680107526803</v>
      </c>
      <c r="T146" s="13">
        <v>42.968817204300997</v>
      </c>
      <c r="U146" s="13">
        <v>49.309166666666599</v>
      </c>
      <c r="V146" s="13">
        <v>29.935228494623601</v>
      </c>
      <c r="W146" s="13">
        <v>35.507298387096697</v>
      </c>
      <c r="X146" s="13">
        <v>43.6302016129032</v>
      </c>
      <c r="Y146" s="13">
        <v>35.522446236559098</v>
      </c>
      <c r="Z146" s="13">
        <v>30.888319892473099</v>
      </c>
      <c r="AA146" s="13">
        <v>43.319811827956897</v>
      </c>
      <c r="AB146" s="13">
        <v>37.389395161290302</v>
      </c>
      <c r="AC146" s="13">
        <v>38.252258064516099</v>
      </c>
      <c r="AD146" s="13">
        <v>33.091505376344003</v>
      </c>
      <c r="AE146" s="13">
        <v>29.163346774193499</v>
      </c>
      <c r="AF146" s="13">
        <v>31.077123655913901</v>
      </c>
      <c r="AG146" s="13">
        <v>31.256451612903199</v>
      </c>
      <c r="AH146" s="13">
        <v>31.0053225806451</v>
      </c>
      <c r="AI146" s="13">
        <v>29.06294355</v>
      </c>
      <c r="AJ146" s="13">
        <v>41.628965053763402</v>
      </c>
      <c r="AK146" s="13">
        <v>30.436841397849399</v>
      </c>
      <c r="AL146" s="13">
        <v>28.985927419354802</v>
      </c>
      <c r="AM146" s="13">
        <v>43.895873655913903</v>
      </c>
      <c r="AN146" s="13">
        <v>29.3354166666666</v>
      </c>
      <c r="AO146" s="13">
        <v>33.5203225806451</v>
      </c>
      <c r="AP146" s="13">
        <v>35.781908602150502</v>
      </c>
      <c r="AQ146" s="13">
        <v>34.351935483870903</v>
      </c>
      <c r="AR146" s="13">
        <v>33.209274193548303</v>
      </c>
      <c r="AS146" s="13">
        <v>33.0087634408602</v>
      </c>
      <c r="AT146" s="13">
        <v>28.689932795698901</v>
      </c>
      <c r="AU146" s="13">
        <v>42.804327956989198</v>
      </c>
      <c r="AV146" s="13">
        <v>33.557674731182701</v>
      </c>
      <c r="AW146" s="13">
        <v>43.873387096774103</v>
      </c>
      <c r="AX146" s="13">
        <v>42.900819892473102</v>
      </c>
      <c r="AY146" s="13">
        <v>33.3069086021505</v>
      </c>
      <c r="AZ146" s="13">
        <v>43.553709677419299</v>
      </c>
      <c r="BA146" s="13">
        <v>29.615752688172002</v>
      </c>
      <c r="BB146" s="13">
        <v>35.321478494623598</v>
      </c>
      <c r="BC146" s="13">
        <v>35.377379032257998</v>
      </c>
      <c r="BD146" s="13">
        <v>41.919811827956899</v>
      </c>
      <c r="BE146" s="13">
        <v>51.488521505376298</v>
      </c>
    </row>
    <row r="147" spans="1:57" x14ac:dyDescent="0.35">
      <c r="A147" s="10" t="s">
        <v>182</v>
      </c>
      <c r="B147" s="11">
        <f t="shared" si="17"/>
        <v>2034</v>
      </c>
      <c r="C147" s="6">
        <f t="shared" si="18"/>
        <v>40.6403055555555</v>
      </c>
      <c r="D147" s="12">
        <f t="shared" si="19"/>
        <v>33.865187499999934</v>
      </c>
      <c r="E147" s="12">
        <f t="shared" si="20"/>
        <v>35.677736111111045</v>
      </c>
      <c r="F147" s="12">
        <f t="shared" si="21"/>
        <v>46.372024305555477</v>
      </c>
      <c r="G147" s="12">
        <f t="shared" si="22"/>
        <v>53.77234583333329</v>
      </c>
      <c r="H147" s="13">
        <v>47.986513888888801</v>
      </c>
      <c r="I147" s="13">
        <v>43.863805555555501</v>
      </c>
      <c r="J147" s="13">
        <v>100.828472222222</v>
      </c>
      <c r="K147" s="13">
        <v>50.395583333333299</v>
      </c>
      <c r="L147" s="13">
        <v>36.802138888888798</v>
      </c>
      <c r="M147" s="13">
        <v>50.803722222222198</v>
      </c>
      <c r="N147" s="13">
        <v>34.914083333333302</v>
      </c>
      <c r="O147" s="13">
        <v>37.951611111111099</v>
      </c>
      <c r="P147" s="13">
        <v>42.566694444444401</v>
      </c>
      <c r="Q147" s="13">
        <v>35.012569444444402</v>
      </c>
      <c r="R147" s="13">
        <v>38.793972222222202</v>
      </c>
      <c r="S147" s="13">
        <v>43.003652777777702</v>
      </c>
      <c r="T147" s="13">
        <v>43.914875000000002</v>
      </c>
      <c r="U147" s="13">
        <v>50.981722222222203</v>
      </c>
      <c r="V147" s="13">
        <v>37.867861111111097</v>
      </c>
      <c r="W147" s="13">
        <v>34.149430555555497</v>
      </c>
      <c r="X147" s="13">
        <v>66.5926388888888</v>
      </c>
      <c r="Y147" s="13">
        <v>45.825736111111098</v>
      </c>
      <c r="Z147" s="13">
        <v>32.154652777777699</v>
      </c>
      <c r="AA147" s="13">
        <v>41.553152777777697</v>
      </c>
      <c r="AB147" s="13">
        <v>44.581777777777702</v>
      </c>
      <c r="AC147" s="13">
        <v>60.721638888888798</v>
      </c>
      <c r="AD147" s="13">
        <v>35.426805555555497</v>
      </c>
      <c r="AE147" s="13">
        <v>33.749625000000002</v>
      </c>
      <c r="AF147" s="13">
        <v>34.832013888888802</v>
      </c>
      <c r="AG147" s="13">
        <v>33.878027777777703</v>
      </c>
      <c r="AH147" s="13">
        <v>39.633638888888797</v>
      </c>
      <c r="AI147" s="13">
        <v>48.9463333333333</v>
      </c>
      <c r="AJ147" s="13">
        <v>47.792347222222197</v>
      </c>
      <c r="AK147" s="13">
        <v>31.445444444444401</v>
      </c>
      <c r="AL147" s="13">
        <v>37.174847222222198</v>
      </c>
      <c r="AM147" s="13">
        <v>44.069763888888801</v>
      </c>
      <c r="AN147" s="13">
        <v>31.7619583333333</v>
      </c>
      <c r="AO147" s="13">
        <v>39.486611111111102</v>
      </c>
      <c r="AP147" s="13">
        <v>59.656458333333298</v>
      </c>
      <c r="AQ147" s="13">
        <v>39.0366944444444</v>
      </c>
      <c r="AR147" s="13">
        <v>45.903347222222202</v>
      </c>
      <c r="AS147" s="13">
        <v>34.936986111111104</v>
      </c>
      <c r="AT147" s="13">
        <v>37.466625000000001</v>
      </c>
      <c r="AU147" s="13">
        <v>53.118555555555503</v>
      </c>
      <c r="AV147" s="13">
        <v>32.984694444444401</v>
      </c>
      <c r="AW147" s="13">
        <v>40.926041666666599</v>
      </c>
      <c r="AX147" s="13">
        <v>43.421013888888801</v>
      </c>
      <c r="AY147" s="13">
        <v>46.5282499999999</v>
      </c>
      <c r="AZ147" s="13">
        <v>83.816361110000003</v>
      </c>
      <c r="BA147" s="13">
        <v>34.422444444444402</v>
      </c>
      <c r="BB147" s="13">
        <v>37.431166666666599</v>
      </c>
      <c r="BC147" s="13">
        <v>42.1970416666666</v>
      </c>
      <c r="BD147" s="13">
        <v>40.354569444444401</v>
      </c>
      <c r="BE147" s="13">
        <v>36.430527777777698</v>
      </c>
    </row>
    <row r="148" spans="1:57" x14ac:dyDescent="0.35">
      <c r="A148" s="10" t="s">
        <v>183</v>
      </c>
      <c r="B148" s="11">
        <f t="shared" si="17"/>
        <v>2034</v>
      </c>
      <c r="C148" s="6">
        <f t="shared" si="18"/>
        <v>73.510705645161252</v>
      </c>
      <c r="D148" s="12">
        <f t="shared" si="19"/>
        <v>59.598383064516092</v>
      </c>
      <c r="E148" s="12">
        <f t="shared" si="20"/>
        <v>66.458276209677365</v>
      </c>
      <c r="F148" s="12">
        <f t="shared" si="21"/>
        <v>91.659680779569825</v>
      </c>
      <c r="G148" s="12">
        <f t="shared" si="22"/>
        <v>114.2597311827956</v>
      </c>
      <c r="H148" s="13">
        <v>71.9552822580645</v>
      </c>
      <c r="I148" s="13">
        <v>68.259663978494601</v>
      </c>
      <c r="J148" s="13">
        <v>72.006827956989198</v>
      </c>
      <c r="K148" s="13">
        <v>63.6127956989247</v>
      </c>
      <c r="L148" s="13">
        <v>114.152876344086</v>
      </c>
      <c r="M148" s="13">
        <v>89.987499999999997</v>
      </c>
      <c r="N148" s="13">
        <v>78.315954301075195</v>
      </c>
      <c r="O148" s="13">
        <v>67.435443550000002</v>
      </c>
      <c r="P148" s="13">
        <v>59.728333333333303</v>
      </c>
      <c r="Q148" s="13">
        <v>91.0670698924731</v>
      </c>
      <c r="R148" s="13">
        <v>116.796223118279</v>
      </c>
      <c r="S148" s="13">
        <v>67.462943550000006</v>
      </c>
      <c r="T148" s="13">
        <v>83.752110215053705</v>
      </c>
      <c r="U148" s="13">
        <v>115.221424731182</v>
      </c>
      <c r="V148" s="13">
        <v>71.545201612903199</v>
      </c>
      <c r="W148" s="13">
        <v>61.20892473</v>
      </c>
      <c r="X148" s="13">
        <v>123.307338709677</v>
      </c>
      <c r="Y148" s="13">
        <v>66.013924729999999</v>
      </c>
      <c r="Z148" s="13">
        <v>66.436370967741894</v>
      </c>
      <c r="AA148" s="13">
        <v>64.907997311827899</v>
      </c>
      <c r="AB148" s="13">
        <v>91.857217741935401</v>
      </c>
      <c r="AC148" s="13">
        <v>95.911465053763393</v>
      </c>
      <c r="AD148" s="13">
        <v>74.394166666666607</v>
      </c>
      <c r="AE148" s="13">
        <v>52.948198924731102</v>
      </c>
      <c r="AF148" s="13">
        <v>60.114086021505301</v>
      </c>
      <c r="AG148" s="13">
        <v>54.514919354838703</v>
      </c>
      <c r="AH148" s="13">
        <v>107.51026881720399</v>
      </c>
      <c r="AI148" s="13">
        <v>103.776572580645</v>
      </c>
      <c r="AJ148" s="13">
        <v>122.276209677419</v>
      </c>
      <c r="AK148" s="13">
        <v>60.352244623655899</v>
      </c>
      <c r="AL148" s="13">
        <v>94.059650537634397</v>
      </c>
      <c r="AM148" s="13">
        <v>83.105752688172004</v>
      </c>
      <c r="AN148" s="13">
        <v>46.111962370000001</v>
      </c>
      <c r="AO148" s="13">
        <v>58.428830645161199</v>
      </c>
      <c r="AP148" s="13">
        <v>66.523991935483807</v>
      </c>
      <c r="AQ148" s="13">
        <v>72.139032258064503</v>
      </c>
      <c r="AR148" s="13">
        <v>56.345416666666601</v>
      </c>
      <c r="AS148" s="13">
        <v>72.303266129032195</v>
      </c>
      <c r="AT148" s="13">
        <v>106.275873655913</v>
      </c>
      <c r="AU148" s="13">
        <v>94.746451612903201</v>
      </c>
      <c r="AV148" s="13">
        <v>80.143387096774106</v>
      </c>
      <c r="AW148" s="13">
        <v>72.627244623655898</v>
      </c>
      <c r="AX148" s="13">
        <v>80.559220430107501</v>
      </c>
      <c r="AY148" s="13">
        <v>68.438561827956903</v>
      </c>
      <c r="AZ148" s="13">
        <v>83.4260618279569</v>
      </c>
      <c r="BA148" s="13">
        <v>69.842379032257995</v>
      </c>
      <c r="BB148" s="13">
        <v>88.702379032257994</v>
      </c>
      <c r="BC148" s="13">
        <v>74.800134408602105</v>
      </c>
      <c r="BD148" s="13">
        <v>125.22389784946201</v>
      </c>
      <c r="BE148" s="13">
        <v>90.489663978494605</v>
      </c>
    </row>
    <row r="149" spans="1:57" x14ac:dyDescent="0.35">
      <c r="A149" s="10" t="s">
        <v>184</v>
      </c>
      <c r="B149" s="11">
        <f t="shared" si="17"/>
        <v>2034</v>
      </c>
      <c r="C149" s="6">
        <f t="shared" si="18"/>
        <v>72.819986558548351</v>
      </c>
      <c r="D149" s="12">
        <f t="shared" si="19"/>
        <v>54.63155913978494</v>
      </c>
      <c r="E149" s="12">
        <f t="shared" si="20"/>
        <v>59.315554435483826</v>
      </c>
      <c r="F149" s="12">
        <f t="shared" si="21"/>
        <v>85.182856182795646</v>
      </c>
      <c r="G149" s="12">
        <f t="shared" si="22"/>
        <v>93.629807795698866</v>
      </c>
      <c r="H149" s="13">
        <v>115.543387096774</v>
      </c>
      <c r="I149" s="13">
        <v>79.929220430107506</v>
      </c>
      <c r="J149" s="13">
        <v>61.133104838709599</v>
      </c>
      <c r="K149" s="13">
        <v>71.352379032258</v>
      </c>
      <c r="L149" s="13">
        <v>85.193978494623593</v>
      </c>
      <c r="M149" s="13">
        <v>83.299072580645102</v>
      </c>
      <c r="N149" s="13">
        <v>89.179408602150502</v>
      </c>
      <c r="O149" s="13">
        <v>112.702674731182</v>
      </c>
      <c r="P149" s="13">
        <v>89.3904973118279</v>
      </c>
      <c r="Q149" s="13">
        <v>70.293790322580605</v>
      </c>
      <c r="R149" s="13">
        <v>85.149489247311806</v>
      </c>
      <c r="S149" s="13">
        <v>67.323642473118198</v>
      </c>
      <c r="T149" s="13">
        <v>65.863736560000007</v>
      </c>
      <c r="U149" s="13">
        <v>77.057177419354801</v>
      </c>
      <c r="V149" s="13">
        <v>54.419744623655902</v>
      </c>
      <c r="W149" s="13">
        <v>83.321653225806401</v>
      </c>
      <c r="X149" s="13">
        <v>83.948454301075202</v>
      </c>
      <c r="Y149" s="13">
        <v>82.315618279569804</v>
      </c>
      <c r="Z149" s="13">
        <v>57.948400537634399</v>
      </c>
      <c r="AA149" s="13">
        <v>79.233642473118195</v>
      </c>
      <c r="AB149" s="13">
        <v>51.834556450000001</v>
      </c>
      <c r="AC149" s="13">
        <v>72.327298387096704</v>
      </c>
      <c r="AD149" s="13">
        <v>73.978279569892393</v>
      </c>
      <c r="AE149" s="13">
        <v>52.308010752688098</v>
      </c>
      <c r="AF149" s="13">
        <v>51.946129032258</v>
      </c>
      <c r="AG149" s="13">
        <v>57.014126344086002</v>
      </c>
      <c r="AH149" s="13">
        <v>54.655094086021499</v>
      </c>
      <c r="AI149" s="13">
        <v>93.166935483870901</v>
      </c>
      <c r="AJ149" s="13">
        <v>67.104314516128994</v>
      </c>
      <c r="AK149" s="13">
        <v>56.943051075268798</v>
      </c>
      <c r="AL149" s="13">
        <v>89.543239247311803</v>
      </c>
      <c r="AM149" s="13">
        <v>75.700403225806397</v>
      </c>
      <c r="AN149" s="13">
        <v>59.246102150537602</v>
      </c>
      <c r="AO149" s="13">
        <v>73.312674729999998</v>
      </c>
      <c r="AP149" s="13">
        <v>59.523911290322502</v>
      </c>
      <c r="AQ149" s="13">
        <v>55.093548387096703</v>
      </c>
      <c r="AR149" s="13">
        <v>58.637795698924698</v>
      </c>
      <c r="AS149" s="13">
        <v>126.057352150537</v>
      </c>
      <c r="AT149" s="13">
        <v>65.787311829999993</v>
      </c>
      <c r="AU149" s="13">
        <v>67.515053763440804</v>
      </c>
      <c r="AV149" s="13">
        <v>52.339973118279502</v>
      </c>
      <c r="AW149" s="13">
        <v>77.690658602150506</v>
      </c>
      <c r="AX149" s="13">
        <v>68.558508064516104</v>
      </c>
      <c r="AY149" s="13">
        <v>88.619838709677396</v>
      </c>
      <c r="AZ149" s="13">
        <v>70.640094090000005</v>
      </c>
      <c r="BA149" s="13">
        <v>57.842553763440797</v>
      </c>
      <c r="BB149" s="13">
        <v>92.037459677419307</v>
      </c>
      <c r="BC149" s="13">
        <v>123.725564516129</v>
      </c>
      <c r="BD149" s="13">
        <v>88.392889784946206</v>
      </c>
      <c r="BE149" s="13">
        <v>97.795658602150496</v>
      </c>
    </row>
    <row r="150" spans="1:57" x14ac:dyDescent="0.35">
      <c r="A150" s="10" t="s">
        <v>185</v>
      </c>
      <c r="B150" s="11">
        <f t="shared" si="17"/>
        <v>2034</v>
      </c>
      <c r="C150" s="6">
        <f t="shared" si="18"/>
        <v>52.766694444444397</v>
      </c>
      <c r="D150" s="12">
        <f t="shared" si="19"/>
        <v>39.622338888888883</v>
      </c>
      <c r="E150" s="12">
        <f t="shared" si="20"/>
        <v>44.246006944444375</v>
      </c>
      <c r="F150" s="12">
        <f t="shared" si="21"/>
        <v>64.171559027777718</v>
      </c>
      <c r="G150" s="12">
        <f t="shared" si="22"/>
        <v>69.703537499999996</v>
      </c>
      <c r="H150" s="13">
        <v>67.861347222222193</v>
      </c>
      <c r="I150" s="13">
        <v>50.389652777777698</v>
      </c>
      <c r="J150" s="13">
        <v>48.462486111111097</v>
      </c>
      <c r="K150" s="13">
        <v>37.952138888888797</v>
      </c>
      <c r="L150" s="13">
        <v>40.595833333333303</v>
      </c>
      <c r="M150" s="13">
        <v>44.3730277777777</v>
      </c>
      <c r="N150" s="13">
        <v>46.484958333333303</v>
      </c>
      <c r="O150" s="13">
        <v>61.038736111111099</v>
      </c>
      <c r="P150" s="13">
        <v>63.173652777777697</v>
      </c>
      <c r="Q150" s="13">
        <v>78.217513888888803</v>
      </c>
      <c r="R150" s="13">
        <v>57.741583333333303</v>
      </c>
      <c r="S150" s="13">
        <v>65.224930555555503</v>
      </c>
      <c r="T150" s="13">
        <v>52.344166666666602</v>
      </c>
      <c r="U150" s="13">
        <v>68.501791666666605</v>
      </c>
      <c r="V150" s="13">
        <v>40.5418194444444</v>
      </c>
      <c r="W150" s="13">
        <v>69.589986111111102</v>
      </c>
      <c r="X150" s="13">
        <v>70.725499999999997</v>
      </c>
      <c r="Y150" s="13">
        <v>55.987805555555497</v>
      </c>
      <c r="Z150" s="13">
        <v>44.203666666666599</v>
      </c>
      <c r="AA150" s="13">
        <v>64.504194444444394</v>
      </c>
      <c r="AB150" s="13">
        <v>35.239791666666598</v>
      </c>
      <c r="AC150" s="13">
        <v>38.336138888888797</v>
      </c>
      <c r="AD150" s="13">
        <v>57.656916666666604</v>
      </c>
      <c r="AE150" s="13">
        <v>41.0539722222222</v>
      </c>
      <c r="AF150" s="13">
        <v>74.464694444444405</v>
      </c>
      <c r="AG150" s="13">
        <v>42.8492638888888</v>
      </c>
      <c r="AH150" s="13">
        <v>42.660361111111101</v>
      </c>
      <c r="AI150" s="13">
        <v>54.386763888888801</v>
      </c>
      <c r="AJ150" s="13">
        <v>62.946388888888798</v>
      </c>
      <c r="AK150" s="13">
        <v>40.829013888888802</v>
      </c>
      <c r="AL150" s="13">
        <v>53.013236111111098</v>
      </c>
      <c r="AM150" s="13">
        <v>68.797694444444403</v>
      </c>
      <c r="AN150" s="13">
        <v>53.470333333333301</v>
      </c>
      <c r="AO150" s="13">
        <v>52.517888888888798</v>
      </c>
      <c r="AP150" s="13">
        <v>37.238597222222197</v>
      </c>
      <c r="AQ150" s="13">
        <v>34.061652777777702</v>
      </c>
      <c r="AR150" s="13">
        <v>46.744305555555499</v>
      </c>
      <c r="AS150" s="13">
        <v>51.586083333333299</v>
      </c>
      <c r="AT150" s="13">
        <v>52.520152777777703</v>
      </c>
      <c r="AU150" s="13">
        <v>52.082041666666598</v>
      </c>
      <c r="AV150" s="13">
        <v>39.765250000000002</v>
      </c>
      <c r="AW150" s="13">
        <v>65.982569444444394</v>
      </c>
      <c r="AX150" s="13">
        <v>97.020208333333301</v>
      </c>
      <c r="AY150" s="13">
        <v>59.618083333333303</v>
      </c>
      <c r="AZ150" s="13">
        <v>51.607583333333302</v>
      </c>
      <c r="BA150" s="13">
        <v>49.221013888888798</v>
      </c>
      <c r="BB150" s="13">
        <v>62.755555555555503</v>
      </c>
      <c r="BC150" s="13">
        <v>53.040416666666601</v>
      </c>
      <c r="BD150" s="13">
        <v>71.278583333333302</v>
      </c>
      <c r="BE150" s="13">
        <v>64.896625</v>
      </c>
    </row>
    <row r="151" spans="1:57" x14ac:dyDescent="0.35">
      <c r="A151" s="10" t="s">
        <v>186</v>
      </c>
      <c r="B151" s="11">
        <f t="shared" ref="B151:B200" si="23">YEAR(A151)</f>
        <v>2034</v>
      </c>
      <c r="C151" s="6">
        <f t="shared" ref="C151:C200" si="24">PERCENTILE($H151:$BE151, 0.5)</f>
        <v>54.471444892473052</v>
      </c>
      <c r="D151" s="12">
        <f t="shared" si="19"/>
        <v>38.238450268817161</v>
      </c>
      <c r="E151" s="12">
        <f t="shared" si="20"/>
        <v>43.538981854838624</v>
      </c>
      <c r="F151" s="12">
        <f t="shared" si="21"/>
        <v>71.010164650537547</v>
      </c>
      <c r="G151" s="12">
        <f t="shared" si="22"/>
        <v>85.491447580645129</v>
      </c>
      <c r="H151" s="13">
        <v>43.509811827956902</v>
      </c>
      <c r="I151" s="13">
        <v>42.245887096774098</v>
      </c>
      <c r="J151" s="13">
        <v>48.514045698924697</v>
      </c>
      <c r="K151" s="13">
        <v>45.347163978494599</v>
      </c>
      <c r="L151" s="13">
        <v>70.378279569892399</v>
      </c>
      <c r="M151" s="13">
        <v>100.822338709677</v>
      </c>
      <c r="N151" s="13">
        <v>57.701102150537601</v>
      </c>
      <c r="O151" s="13">
        <v>45.990282258064497</v>
      </c>
      <c r="P151" s="13">
        <v>38.476223118279499</v>
      </c>
      <c r="Q151" s="13">
        <v>42.476357526881699</v>
      </c>
      <c r="R151" s="13">
        <v>49.680188172043003</v>
      </c>
      <c r="S151" s="13">
        <v>62.099690860214999</v>
      </c>
      <c r="T151" s="13">
        <v>66.318319892473099</v>
      </c>
      <c r="U151" s="13">
        <v>78.768051075268801</v>
      </c>
      <c r="V151" s="13">
        <v>54.628091397849403</v>
      </c>
      <c r="W151" s="13">
        <v>49.126478494623598</v>
      </c>
      <c r="X151" s="13">
        <v>76.274408602150501</v>
      </c>
      <c r="Y151" s="13">
        <v>47.274301075268802</v>
      </c>
      <c r="Z151" s="13">
        <v>47.363938172042999</v>
      </c>
      <c r="AA151" s="13">
        <v>38.250846774193498</v>
      </c>
      <c r="AB151" s="13">
        <v>45.919314516128999</v>
      </c>
      <c r="AC151" s="13">
        <v>84.942271505376297</v>
      </c>
      <c r="AD151" s="13">
        <v>39.1730107526881</v>
      </c>
      <c r="AE151" s="13">
        <v>75.605040322580606</v>
      </c>
      <c r="AF151" s="13">
        <v>71.220793010752601</v>
      </c>
      <c r="AG151" s="13">
        <v>57.844059139784903</v>
      </c>
      <c r="AH151" s="13">
        <v>134.91926075268799</v>
      </c>
      <c r="AI151" s="13">
        <v>56.612943548387001</v>
      </c>
      <c r="AJ151" s="13">
        <v>54.314798387096701</v>
      </c>
      <c r="AK151" s="13">
        <v>77.300591397849402</v>
      </c>
      <c r="AL151" s="13">
        <v>54.632298387096697</v>
      </c>
      <c r="AM151" s="13">
        <v>82.710752688171993</v>
      </c>
      <c r="AN151" s="13">
        <v>90.434032258064505</v>
      </c>
      <c r="AO151" s="13">
        <v>38.354475806451603</v>
      </c>
      <c r="AP151" s="13">
        <v>50.651935483870901</v>
      </c>
      <c r="AQ151" s="13">
        <v>40.202553763440797</v>
      </c>
      <c r="AR151" s="13">
        <v>92.665147849462301</v>
      </c>
      <c r="AS151" s="13">
        <v>37.017298387096702</v>
      </c>
      <c r="AT151" s="13">
        <v>73.373131720430095</v>
      </c>
      <c r="AU151" s="13">
        <v>57.003454301075202</v>
      </c>
      <c r="AV151" s="13">
        <v>64.488857526881702</v>
      </c>
      <c r="AW151" s="13">
        <v>37.742930107526803</v>
      </c>
      <c r="AX151" s="13">
        <v>62.095887096774099</v>
      </c>
      <c r="AY151" s="13">
        <v>38.126881720430099</v>
      </c>
      <c r="AZ151" s="13">
        <v>58.3851612903225</v>
      </c>
      <c r="BA151" s="13">
        <v>99.7009543010752</v>
      </c>
      <c r="BB151" s="13">
        <v>36.878830645161202</v>
      </c>
      <c r="BC151" s="13">
        <v>43.626491935483799</v>
      </c>
      <c r="BD151" s="13">
        <v>54.2317069892473</v>
      </c>
      <c r="BE151" s="13">
        <v>37.270967741935401</v>
      </c>
    </row>
    <row r="152" spans="1:57" x14ac:dyDescent="0.35">
      <c r="A152" s="10" t="s">
        <v>187</v>
      </c>
      <c r="B152" s="11">
        <f t="shared" si="23"/>
        <v>2034</v>
      </c>
      <c r="C152" s="6">
        <f t="shared" si="24"/>
        <v>72.93581249999994</v>
      </c>
      <c r="D152" s="12">
        <f t="shared" si="19"/>
        <v>44.469806944444422</v>
      </c>
      <c r="E152" s="12">
        <f t="shared" si="20"/>
        <v>57.130187499999977</v>
      </c>
      <c r="F152" s="12">
        <f t="shared" si="21"/>
        <v>91.443777777777754</v>
      </c>
      <c r="G152" s="12">
        <f t="shared" si="22"/>
        <v>105.37624722222202</v>
      </c>
      <c r="H152" s="13">
        <v>103.509138888888</v>
      </c>
      <c r="I152" s="13">
        <v>103.878722222222</v>
      </c>
      <c r="J152" s="13">
        <v>39.058638888888801</v>
      </c>
      <c r="K152" s="13">
        <v>38.437152777777698</v>
      </c>
      <c r="L152" s="13">
        <v>80.683027777777696</v>
      </c>
      <c r="M152" s="13">
        <v>99.850666666666598</v>
      </c>
      <c r="N152" s="13">
        <v>151.40462500000001</v>
      </c>
      <c r="O152" s="13">
        <v>102.032916666666</v>
      </c>
      <c r="P152" s="13">
        <v>96.362263888888805</v>
      </c>
      <c r="Q152" s="13">
        <v>66.368986111111099</v>
      </c>
      <c r="R152" s="13">
        <v>77.161347222222204</v>
      </c>
      <c r="S152" s="13">
        <v>85.734930555555493</v>
      </c>
      <c r="T152" s="13">
        <v>71.896902777777697</v>
      </c>
      <c r="U152" s="13">
        <v>92.817430555555504</v>
      </c>
      <c r="V152" s="13">
        <v>59.131736111111103</v>
      </c>
      <c r="W152" s="13">
        <v>61.083027777777701</v>
      </c>
      <c r="X152" s="13">
        <v>79.8499027777777</v>
      </c>
      <c r="Y152" s="13">
        <v>57.745166666666599</v>
      </c>
      <c r="Z152" s="13">
        <v>57.073847222222199</v>
      </c>
      <c r="AA152" s="13">
        <v>91.069652777777705</v>
      </c>
      <c r="AB152" s="13">
        <v>41.6693472222222</v>
      </c>
      <c r="AC152" s="13">
        <v>43.282569444444398</v>
      </c>
      <c r="AD152" s="13">
        <v>69.628124999999997</v>
      </c>
      <c r="AE152" s="13">
        <v>55.332666666666597</v>
      </c>
      <c r="AF152" s="13">
        <v>76.981402777777703</v>
      </c>
      <c r="AG152" s="13">
        <v>56.972652777777697</v>
      </c>
      <c r="AH152" s="13">
        <v>85.972875000000002</v>
      </c>
      <c r="AI152" s="13">
        <v>140.41420833333299</v>
      </c>
      <c r="AJ152" s="13">
        <v>55.485041666666604</v>
      </c>
      <c r="AK152" s="13">
        <v>53.767472222222203</v>
      </c>
      <c r="AL152" s="13">
        <v>118.853972222222</v>
      </c>
      <c r="AM152" s="13">
        <v>160.817861111111</v>
      </c>
      <c r="AN152" s="13">
        <v>73.974722222222198</v>
      </c>
      <c r="AO152" s="13">
        <v>57.299208333333297</v>
      </c>
      <c r="AP152" s="13">
        <v>44.6017222222222</v>
      </c>
      <c r="AQ152" s="13">
        <v>42.553805555555499</v>
      </c>
      <c r="AR152" s="13">
        <v>58.109277777777699</v>
      </c>
      <c r="AS152" s="13">
        <v>64.029805555555498</v>
      </c>
      <c r="AT152" s="13">
        <v>89.260402777777699</v>
      </c>
      <c r="AU152" s="13">
        <v>58.865666666666598</v>
      </c>
      <c r="AV152" s="13">
        <v>55.650069444444398</v>
      </c>
      <c r="AW152" s="13">
        <v>103.574138888888</v>
      </c>
      <c r="AX152" s="13">
        <v>119.563597222222</v>
      </c>
      <c r="AY152" s="13">
        <v>65.787638888888793</v>
      </c>
      <c r="AZ152" s="13">
        <v>74.431013888888799</v>
      </c>
      <c r="BA152" s="13">
        <v>50.838319444444402</v>
      </c>
      <c r="BB152" s="13">
        <v>84.367166666666606</v>
      </c>
      <c r="BC152" s="13">
        <v>71.279416666666606</v>
      </c>
      <c r="BD152" s="13">
        <v>91.568486111111099</v>
      </c>
      <c r="BE152" s="13">
        <v>76.1464583333333</v>
      </c>
    </row>
    <row r="153" spans="1:57" x14ac:dyDescent="0.35">
      <c r="A153" s="10" t="s">
        <v>188</v>
      </c>
      <c r="B153" s="11">
        <f t="shared" si="23"/>
        <v>2034</v>
      </c>
      <c r="C153" s="6">
        <f t="shared" si="24"/>
        <v>85.2403360215053</v>
      </c>
      <c r="D153" s="12">
        <f t="shared" si="19"/>
        <v>71.68423386951612</v>
      </c>
      <c r="E153" s="12">
        <f t="shared" si="20"/>
        <v>76.432127016128945</v>
      </c>
      <c r="F153" s="12">
        <f t="shared" si="21"/>
        <v>94.136794354838685</v>
      </c>
      <c r="G153" s="12">
        <f t="shared" si="22"/>
        <v>104.8288534946231</v>
      </c>
      <c r="H153" s="13">
        <v>99.077217741935399</v>
      </c>
      <c r="I153" s="13">
        <v>91.213252688172005</v>
      </c>
      <c r="J153" s="13">
        <v>84.057043010000001</v>
      </c>
      <c r="K153" s="13">
        <v>91.327016129032202</v>
      </c>
      <c r="L153" s="13">
        <v>103.526169354838</v>
      </c>
      <c r="M153" s="13">
        <v>104.683346774193</v>
      </c>
      <c r="N153" s="13">
        <v>103.15428763440801</v>
      </c>
      <c r="O153" s="13">
        <v>87.667002688172005</v>
      </c>
      <c r="P153" s="13">
        <v>94.850927419354804</v>
      </c>
      <c r="Q153" s="13">
        <v>81.945336021505298</v>
      </c>
      <c r="R153" s="13">
        <v>90.464126344085997</v>
      </c>
      <c r="S153" s="13">
        <v>76.350255376343995</v>
      </c>
      <c r="T153" s="13">
        <v>103.239126344086</v>
      </c>
      <c r="U153" s="13">
        <v>78.438897849462293</v>
      </c>
      <c r="V153" s="13">
        <v>76.904274193548304</v>
      </c>
      <c r="W153" s="13">
        <v>83.892204301075196</v>
      </c>
      <c r="X153" s="13">
        <v>65.067258064516096</v>
      </c>
      <c r="Y153" s="13">
        <v>83.596908602150506</v>
      </c>
      <c r="Z153" s="13">
        <v>75.990067204300999</v>
      </c>
      <c r="AA153" s="13">
        <v>96.930994623655906</v>
      </c>
      <c r="AB153" s="13">
        <v>88.048830645161203</v>
      </c>
      <c r="AC153" s="13">
        <v>91.799489247311797</v>
      </c>
      <c r="AD153" s="13">
        <v>102.42134408602099</v>
      </c>
      <c r="AE153" s="13">
        <v>78.742876344086</v>
      </c>
      <c r="AF153" s="13">
        <v>106.138413978494</v>
      </c>
      <c r="AG153" s="13">
        <v>73.582325269999998</v>
      </c>
      <c r="AH153" s="13">
        <v>73.283736559139697</v>
      </c>
      <c r="AI153" s="13">
        <v>128.97344086021499</v>
      </c>
      <c r="AJ153" s="13">
        <v>59.574166666666599</v>
      </c>
      <c r="AK153" s="13">
        <v>72.021034946236497</v>
      </c>
      <c r="AL153" s="13">
        <v>172.81690860214999</v>
      </c>
      <c r="AM153" s="13">
        <v>76.176075269999998</v>
      </c>
      <c r="AN153" s="13">
        <v>71.501330645161204</v>
      </c>
      <c r="AO153" s="13">
        <v>83.513548387096705</v>
      </c>
      <c r="AP153" s="13">
        <v>85.365873655913902</v>
      </c>
      <c r="AQ153" s="13">
        <v>76.677741935483795</v>
      </c>
      <c r="AR153" s="13">
        <v>82.129018819999999</v>
      </c>
      <c r="AS153" s="13">
        <v>122.327889784946</v>
      </c>
      <c r="AT153" s="13">
        <v>113.469825268817</v>
      </c>
      <c r="AU153" s="13">
        <v>61.563266129032201</v>
      </c>
      <c r="AV153" s="13">
        <v>71.704556449999998</v>
      </c>
      <c r="AW153" s="13">
        <v>88.101612903225799</v>
      </c>
      <c r="AX153" s="13">
        <v>85.114798387096698</v>
      </c>
      <c r="AY153" s="13">
        <v>85.602795698924695</v>
      </c>
      <c r="AZ153" s="13">
        <v>56.702137096774102</v>
      </c>
      <c r="BA153" s="13">
        <v>71.732755376344002</v>
      </c>
      <c r="BB153" s="13">
        <v>91.994395161290299</v>
      </c>
      <c r="BC153" s="13">
        <v>89.815940860214994</v>
      </c>
      <c r="BD153" s="13">
        <v>77.209381719999996</v>
      </c>
      <c r="BE153" s="13">
        <v>90.421370967741893</v>
      </c>
    </row>
    <row r="154" spans="1:57" x14ac:dyDescent="0.35">
      <c r="A154" s="10" t="s">
        <v>189</v>
      </c>
      <c r="B154" s="11">
        <f t="shared" si="23"/>
        <v>2035</v>
      </c>
      <c r="C154" s="6">
        <f t="shared" si="24"/>
        <v>98.850456989247249</v>
      </c>
      <c r="D154" s="12">
        <f t="shared" si="19"/>
        <v>75.204021505376318</v>
      </c>
      <c r="E154" s="12">
        <f t="shared" si="20"/>
        <v>83.88748319892467</v>
      </c>
      <c r="F154" s="12">
        <f t="shared" si="21"/>
        <v>150.177896505376</v>
      </c>
      <c r="G154" s="12">
        <f t="shared" si="22"/>
        <v>163.8141102150532</v>
      </c>
      <c r="H154" s="13">
        <v>163.80422043010699</v>
      </c>
      <c r="I154" s="13">
        <v>137.813494623655</v>
      </c>
      <c r="J154" s="13">
        <v>72.401196236559102</v>
      </c>
      <c r="K154" s="13">
        <v>129.664368279569</v>
      </c>
      <c r="L154" s="13">
        <v>85.234529569892402</v>
      </c>
      <c r="M154" s="13">
        <v>153.080698924731</v>
      </c>
      <c r="N154" s="13">
        <v>90.670618279999999</v>
      </c>
      <c r="O154" s="13">
        <v>168.62286290322501</v>
      </c>
      <c r="P154" s="13">
        <v>91.324637100000004</v>
      </c>
      <c r="Q154" s="13">
        <v>75.869596774193496</v>
      </c>
      <c r="R154" s="13">
        <v>92.954462370000002</v>
      </c>
      <c r="S154" s="13">
        <v>78.242741935483807</v>
      </c>
      <c r="T154" s="13">
        <v>139.979193548387</v>
      </c>
      <c r="U154" s="13">
        <v>126.474475806451</v>
      </c>
      <c r="V154" s="13">
        <v>84.726290322580596</v>
      </c>
      <c r="W154" s="13">
        <v>134.32764784946201</v>
      </c>
      <c r="X154" s="13">
        <v>74.990497311827895</v>
      </c>
      <c r="Y154" s="13">
        <v>175.309838709677</v>
      </c>
      <c r="Z154" s="13">
        <v>77.281841397849405</v>
      </c>
      <c r="AA154" s="13">
        <v>73.520618279999994</v>
      </c>
      <c r="AB154" s="13">
        <v>163.90311827956899</v>
      </c>
      <c r="AC154" s="13">
        <v>86.860685483870895</v>
      </c>
      <c r="AD154" s="13">
        <v>140.680295698924</v>
      </c>
      <c r="AE154" s="13">
        <v>151.70301075268799</v>
      </c>
      <c r="AF154" s="13">
        <v>83.353723118279504</v>
      </c>
      <c r="AG154" s="13">
        <v>85.503924731182707</v>
      </c>
      <c r="AH154" s="13">
        <v>84.235215053763397</v>
      </c>
      <c r="AI154" s="13">
        <v>120.56486559139699</v>
      </c>
      <c r="AJ154" s="13">
        <v>159.90501344085999</v>
      </c>
      <c r="AK154" s="13">
        <v>101.421397849462</v>
      </c>
      <c r="AL154" s="13">
        <v>99.952473118279499</v>
      </c>
      <c r="AM154" s="13">
        <v>83.771572580645099</v>
      </c>
      <c r="AN154" s="13">
        <v>182.376370967741</v>
      </c>
      <c r="AO154" s="13">
        <v>190.705779569892</v>
      </c>
      <c r="AP154" s="13">
        <v>84.322728494623604</v>
      </c>
      <c r="AQ154" s="13">
        <v>88.369959677419303</v>
      </c>
      <c r="AR154" s="13">
        <v>161.41213709677399</v>
      </c>
      <c r="AS154" s="13">
        <v>75.006263440860195</v>
      </c>
      <c r="AT154" s="13">
        <v>77.517204301075196</v>
      </c>
      <c r="AU154" s="13">
        <v>145.60255376344</v>
      </c>
      <c r="AV154" s="13">
        <v>155.95068548386999</v>
      </c>
      <c r="AW154" s="13">
        <v>126.955510752688</v>
      </c>
      <c r="AX154" s="13">
        <v>97.748440860214998</v>
      </c>
      <c r="AY154" s="13">
        <v>75.225994623655893</v>
      </c>
      <c r="AZ154" s="13">
        <v>130.93634408602099</v>
      </c>
      <c r="BA154" s="13">
        <v>159.018588709677</v>
      </c>
      <c r="BB154" s="13">
        <v>157.717755376344</v>
      </c>
      <c r="BC154" s="13">
        <v>76.912889784946202</v>
      </c>
      <c r="BD154" s="13">
        <v>86.251155909999994</v>
      </c>
      <c r="BE154" s="13">
        <v>72.140026881720402</v>
      </c>
    </row>
    <row r="155" spans="1:57" x14ac:dyDescent="0.35">
      <c r="A155" s="10" t="s">
        <v>190</v>
      </c>
      <c r="B155" s="11">
        <f t="shared" si="23"/>
        <v>2035</v>
      </c>
      <c r="C155" s="6">
        <f t="shared" si="24"/>
        <v>65.061882442857097</v>
      </c>
      <c r="D155" s="12">
        <f t="shared" si="19"/>
        <v>49.152711309523724</v>
      </c>
      <c r="E155" s="12">
        <f t="shared" si="20"/>
        <v>54.841610863095198</v>
      </c>
      <c r="F155" s="12">
        <f t="shared" si="21"/>
        <v>110.1314322916665</v>
      </c>
      <c r="G155" s="12">
        <f t="shared" si="22"/>
        <v>186.8896279761903</v>
      </c>
      <c r="H155" s="13">
        <v>61.102113095238003</v>
      </c>
      <c r="I155" s="13">
        <v>104.43822916666601</v>
      </c>
      <c r="J155" s="13">
        <v>49.766175595238003</v>
      </c>
      <c r="K155" s="13">
        <v>88.669360119047596</v>
      </c>
      <c r="L155" s="13">
        <v>55.437395833333298</v>
      </c>
      <c r="M155" s="13">
        <v>63.655565476190397</v>
      </c>
      <c r="N155" s="13">
        <v>257.90062499999999</v>
      </c>
      <c r="O155" s="13">
        <v>53.6014136904761</v>
      </c>
      <c r="P155" s="13">
        <v>80.199717261904695</v>
      </c>
      <c r="Q155" s="13">
        <v>50.806279761904698</v>
      </c>
      <c r="R155" s="13">
        <v>233.35191964285701</v>
      </c>
      <c r="S155" s="13">
        <v>148.60641369047599</v>
      </c>
      <c r="T155" s="13">
        <v>215.28349702380899</v>
      </c>
      <c r="U155" s="13">
        <v>102.25175595237999</v>
      </c>
      <c r="V155" s="13">
        <v>65.331175599999995</v>
      </c>
      <c r="W155" s="13">
        <v>117.085550595238</v>
      </c>
      <c r="X155" s="13">
        <v>71.577708333333305</v>
      </c>
      <c r="Y155" s="13">
        <v>144.04776785714199</v>
      </c>
      <c r="Z155" s="13">
        <v>152.16619047619</v>
      </c>
      <c r="AA155" s="13">
        <v>56.721741071428497</v>
      </c>
      <c r="AB155" s="13">
        <v>104.862872023809</v>
      </c>
      <c r="AC155" s="13">
        <v>243.574925595238</v>
      </c>
      <c r="AD155" s="13">
        <v>48.079687499999999</v>
      </c>
      <c r="AE155" s="13">
        <v>46.4249404761904</v>
      </c>
      <c r="AF155" s="13">
        <v>188.44788690476099</v>
      </c>
      <c r="AG155" s="13">
        <v>54.752857142857103</v>
      </c>
      <c r="AH155" s="13">
        <v>67.839553571428496</v>
      </c>
      <c r="AI155" s="13">
        <v>174.10142857142799</v>
      </c>
      <c r="AJ155" s="13">
        <v>44.507008928571402</v>
      </c>
      <c r="AK155" s="13">
        <v>104.51732142857099</v>
      </c>
      <c r="AL155" s="13">
        <v>186.71648809523799</v>
      </c>
      <c r="AM155" s="13">
        <v>61.927351190476102</v>
      </c>
      <c r="AN155" s="13">
        <v>101.30327380952301</v>
      </c>
      <c r="AO155" s="13">
        <v>44.253883928571398</v>
      </c>
      <c r="AP155" s="13">
        <v>117.51168154761901</v>
      </c>
      <c r="AQ155" s="13">
        <v>64.7925892857142</v>
      </c>
      <c r="AR155" s="13">
        <v>59.0468898809523</v>
      </c>
      <c r="AS155" s="13">
        <v>75.236592261904704</v>
      </c>
      <c r="AT155" s="13">
        <v>61.477693452380898</v>
      </c>
      <c r="AU155" s="13">
        <v>50.075089285714199</v>
      </c>
      <c r="AV155" s="13">
        <v>49.718407738095202</v>
      </c>
      <c r="AW155" s="13">
        <v>49.236175595238002</v>
      </c>
      <c r="AX155" s="13">
        <v>81.960520833333305</v>
      </c>
      <c r="AY155" s="13">
        <v>55.107872023809499</v>
      </c>
      <c r="AZ155" s="13">
        <v>58.223556547618998</v>
      </c>
      <c r="BA155" s="13">
        <v>111.887619047619</v>
      </c>
      <c r="BB155" s="13">
        <v>48.401532738095199</v>
      </c>
      <c r="BC155" s="13">
        <v>55.981145833333301</v>
      </c>
      <c r="BD155" s="13">
        <v>57.654642857142797</v>
      </c>
      <c r="BE155" s="13">
        <v>51.5438095238095</v>
      </c>
    </row>
    <row r="156" spans="1:57" x14ac:dyDescent="0.35">
      <c r="A156" s="10" t="s">
        <v>191</v>
      </c>
      <c r="B156" s="11">
        <f t="shared" si="23"/>
        <v>2035</v>
      </c>
      <c r="C156" s="6">
        <f t="shared" si="24"/>
        <v>56.347950268817144</v>
      </c>
      <c r="D156" s="12">
        <f t="shared" si="19"/>
        <v>41.430978494623567</v>
      </c>
      <c r="E156" s="12">
        <f t="shared" si="20"/>
        <v>44.801579301075201</v>
      </c>
      <c r="F156" s="12">
        <f t="shared" si="21"/>
        <v>75.680756048387053</v>
      </c>
      <c r="G156" s="12">
        <f t="shared" si="22"/>
        <v>98.209655913978423</v>
      </c>
      <c r="H156" s="13">
        <v>41.777836021505301</v>
      </c>
      <c r="I156" s="13">
        <v>99.463508064516105</v>
      </c>
      <c r="J156" s="13">
        <v>70.846330645161203</v>
      </c>
      <c r="K156" s="13">
        <v>100.154771505376</v>
      </c>
      <c r="L156" s="13">
        <v>99.337150539999996</v>
      </c>
      <c r="M156" s="13">
        <v>40.075725806451601</v>
      </c>
      <c r="N156" s="13">
        <v>73.642688172042995</v>
      </c>
      <c r="O156" s="13">
        <v>44.626411290322501</v>
      </c>
      <c r="P156" s="13">
        <v>62.262123655913904</v>
      </c>
      <c r="Q156" s="13">
        <v>40.943319892473099</v>
      </c>
      <c r="R156" s="13">
        <v>75.705228494623597</v>
      </c>
      <c r="S156" s="13">
        <v>52.7911424731182</v>
      </c>
      <c r="T156" s="13">
        <v>79.277446236559101</v>
      </c>
      <c r="U156" s="13">
        <v>98.185779569892404</v>
      </c>
      <c r="V156" s="13">
        <v>41.414986559139699</v>
      </c>
      <c r="W156" s="13">
        <v>84.898024193548295</v>
      </c>
      <c r="X156" s="13">
        <v>47.768252688171998</v>
      </c>
      <c r="Y156" s="13">
        <v>52.585981179999997</v>
      </c>
      <c r="Z156" s="13">
        <v>37.317997311827902</v>
      </c>
      <c r="AA156" s="13">
        <v>63.106505376344003</v>
      </c>
      <c r="AB156" s="13">
        <v>98.4245430107526</v>
      </c>
      <c r="AC156" s="13">
        <v>55.846989247311797</v>
      </c>
      <c r="AD156" s="13">
        <v>43.421290322580603</v>
      </c>
      <c r="AE156" s="13">
        <v>45.787190860214999</v>
      </c>
      <c r="AF156" s="13">
        <v>66.497956990000006</v>
      </c>
      <c r="AG156" s="13">
        <v>43.045174729999999</v>
      </c>
      <c r="AH156" s="13">
        <v>46.526357526881696</v>
      </c>
      <c r="AI156" s="13">
        <v>83.668145161290298</v>
      </c>
      <c r="AJ156" s="13">
        <v>42.809368279569803</v>
      </c>
      <c r="AK156" s="13">
        <v>76.207620967741903</v>
      </c>
      <c r="AL156" s="13">
        <v>59.721854838709604</v>
      </c>
      <c r="AM156" s="13">
        <v>77.200416666666598</v>
      </c>
      <c r="AN156" s="13">
        <v>72.446653225806401</v>
      </c>
      <c r="AO156" s="13">
        <v>43.947580645161203</v>
      </c>
      <c r="AP156" s="13">
        <v>37.549180107526801</v>
      </c>
      <c r="AQ156" s="13">
        <v>111.79005376344</v>
      </c>
      <c r="AR156" s="13">
        <v>47.614771505376297</v>
      </c>
      <c r="AS156" s="13">
        <v>80.1519220430107</v>
      </c>
      <c r="AT156" s="13">
        <v>60.410604838709602</v>
      </c>
      <c r="AU156" s="13">
        <v>46.921330645161198</v>
      </c>
      <c r="AV156" s="13">
        <v>43.560645161290303</v>
      </c>
      <c r="AW156" s="13">
        <v>52.486223118279497</v>
      </c>
      <c r="AX156" s="13">
        <v>66.591814516129006</v>
      </c>
      <c r="AY156" s="13">
        <v>41.432755376343998</v>
      </c>
      <c r="AZ156" s="13">
        <v>56.848911290322498</v>
      </c>
      <c r="BA156" s="13">
        <v>75.607338709677407</v>
      </c>
      <c r="BB156" s="13">
        <v>45.327083333333299</v>
      </c>
      <c r="BC156" s="13">
        <v>74.719314516129003</v>
      </c>
      <c r="BD156" s="13">
        <v>50.4700134408602</v>
      </c>
      <c r="BE156" s="13">
        <v>46.776263440860198</v>
      </c>
    </row>
    <row r="157" spans="1:57" x14ac:dyDescent="0.35">
      <c r="A157" s="10" t="s">
        <v>192</v>
      </c>
      <c r="B157" s="11">
        <f t="shared" si="23"/>
        <v>2035</v>
      </c>
      <c r="C157" s="6">
        <f t="shared" si="24"/>
        <v>44.6998055555555</v>
      </c>
      <c r="D157" s="12">
        <f t="shared" si="19"/>
        <v>36.718424999999961</v>
      </c>
      <c r="E157" s="12">
        <f t="shared" si="20"/>
        <v>38.341940972222147</v>
      </c>
      <c r="F157" s="12">
        <f t="shared" si="21"/>
        <v>47.39339583333328</v>
      </c>
      <c r="G157" s="12">
        <f t="shared" si="22"/>
        <v>52.49829027777777</v>
      </c>
      <c r="H157" s="13">
        <v>45.500194444444404</v>
      </c>
      <c r="I157" s="13">
        <v>77.769986111111095</v>
      </c>
      <c r="J157" s="13">
        <v>35.481513888888799</v>
      </c>
      <c r="K157" s="13">
        <v>51.924569444444401</v>
      </c>
      <c r="L157" s="13">
        <v>46.605958333333298</v>
      </c>
      <c r="M157" s="13">
        <v>35.045791666666602</v>
      </c>
      <c r="N157" s="13">
        <v>41.119694444444399</v>
      </c>
      <c r="O157" s="13">
        <v>45.290972222222202</v>
      </c>
      <c r="P157" s="13">
        <v>37.784916666666597</v>
      </c>
      <c r="Q157" s="13">
        <v>37.294736111111099</v>
      </c>
      <c r="R157" s="13">
        <v>36.838569444444403</v>
      </c>
      <c r="S157" s="13">
        <v>53.044277777777701</v>
      </c>
      <c r="T157" s="13">
        <v>41.721361111111101</v>
      </c>
      <c r="U157" s="13">
        <v>47.355458333333303</v>
      </c>
      <c r="V157" s="13">
        <v>38.271277777777698</v>
      </c>
      <c r="W157" s="13">
        <v>46.7575</v>
      </c>
      <c r="X157" s="13">
        <v>36.900513888888803</v>
      </c>
      <c r="Y157" s="13">
        <v>48.739777777777697</v>
      </c>
      <c r="Z157" s="13">
        <v>47.406041666666603</v>
      </c>
      <c r="AA157" s="13">
        <v>42.481819444444398</v>
      </c>
      <c r="AB157" s="13">
        <v>43.7755694444444</v>
      </c>
      <c r="AC157" s="13">
        <v>35.283000000000001</v>
      </c>
      <c r="AD157" s="13">
        <v>44.448138888888799</v>
      </c>
      <c r="AE157" s="13">
        <v>35.529361111111101</v>
      </c>
      <c r="AF157" s="13">
        <v>38.487180555555497</v>
      </c>
      <c r="AG157" s="13">
        <v>40.816749999999999</v>
      </c>
      <c r="AH157" s="13">
        <v>38.270458333333302</v>
      </c>
      <c r="AI157" s="13">
        <v>39.467986111111102</v>
      </c>
      <c r="AJ157" s="13">
        <v>42.780319444444402</v>
      </c>
      <c r="AK157" s="13">
        <v>48.686847222222198</v>
      </c>
      <c r="AL157" s="13">
        <v>49.697999999999901</v>
      </c>
      <c r="AM157" s="13">
        <v>47.191125</v>
      </c>
      <c r="AN157" s="13">
        <v>41.086236111111099</v>
      </c>
      <c r="AO157" s="13">
        <v>51.139499999999998</v>
      </c>
      <c r="AP157" s="13">
        <v>55.039833333333299</v>
      </c>
      <c r="AQ157" s="13">
        <v>52.437624999999997</v>
      </c>
      <c r="AR157" s="13">
        <v>45.342680555555503</v>
      </c>
      <c r="AS157" s="13">
        <v>57.5404027777777</v>
      </c>
      <c r="AT157" s="13">
        <v>39.277097222222203</v>
      </c>
      <c r="AU157" s="13">
        <v>38.293527777777697</v>
      </c>
      <c r="AV157" s="13">
        <v>45.988527777777698</v>
      </c>
      <c r="AW157" s="13">
        <v>45.289722222222203</v>
      </c>
      <c r="AX157" s="13">
        <v>51.868583333333298</v>
      </c>
      <c r="AY157" s="13">
        <v>57.830236111111098</v>
      </c>
      <c r="AZ157" s="13">
        <v>44.951472222222201</v>
      </c>
      <c r="BA157" s="13">
        <v>46.349249999999998</v>
      </c>
      <c r="BB157" s="13">
        <v>42.039166666666603</v>
      </c>
      <c r="BC157" s="13">
        <v>45.920805555555503</v>
      </c>
      <c r="BD157" s="13">
        <v>37.761638888888797</v>
      </c>
      <c r="BE157" s="13">
        <v>35.637124999999997</v>
      </c>
    </row>
    <row r="158" spans="1:57" x14ac:dyDescent="0.35">
      <c r="A158" s="10" t="s">
        <v>193</v>
      </c>
      <c r="B158" s="11">
        <f t="shared" si="23"/>
        <v>2035</v>
      </c>
      <c r="C158" s="6">
        <f t="shared" si="24"/>
        <v>39.563293010752645</v>
      </c>
      <c r="D158" s="12">
        <f t="shared" si="19"/>
        <v>29.74964650537628</v>
      </c>
      <c r="E158" s="12">
        <f t="shared" si="20"/>
        <v>31.342449596774127</v>
      </c>
      <c r="F158" s="12">
        <f t="shared" si="21"/>
        <v>44.211300403225799</v>
      </c>
      <c r="G158" s="12">
        <f t="shared" si="22"/>
        <v>47.37581451612899</v>
      </c>
      <c r="H158" s="13">
        <v>47.385201612903202</v>
      </c>
      <c r="I158" s="13">
        <v>58.185147849462297</v>
      </c>
      <c r="J158" s="13">
        <v>28.2226747311827</v>
      </c>
      <c r="K158" s="13">
        <v>49.277795698924699</v>
      </c>
      <c r="L158" s="13">
        <v>43.864045698924699</v>
      </c>
      <c r="M158" s="13">
        <v>31.313534946236501</v>
      </c>
      <c r="N158" s="13">
        <v>48.224099462365501</v>
      </c>
      <c r="O158" s="13">
        <v>45.525739247311797</v>
      </c>
      <c r="P158" s="13">
        <v>33.526209677419303</v>
      </c>
      <c r="Q158" s="13">
        <v>29.8154166666666</v>
      </c>
      <c r="R158" s="13">
        <v>45.061895161290302</v>
      </c>
      <c r="S158" s="13">
        <v>37.0768548387096</v>
      </c>
      <c r="T158" s="13">
        <v>47.374771505376302</v>
      </c>
      <c r="U158" s="13">
        <v>35.044556451612898</v>
      </c>
      <c r="V158" s="13">
        <v>30.323467741935399</v>
      </c>
      <c r="W158" s="13">
        <v>45.494959677419303</v>
      </c>
      <c r="X158" s="13">
        <v>26.064072580645099</v>
      </c>
      <c r="Y158" s="13">
        <v>33.696854838709598</v>
      </c>
      <c r="Z158" s="13">
        <v>36.194946236559097</v>
      </c>
      <c r="AA158" s="13">
        <v>41.1423924731182</v>
      </c>
      <c r="AB158" s="13">
        <v>33.797930107526803</v>
      </c>
      <c r="AC158" s="13">
        <v>44.326612903225801</v>
      </c>
      <c r="AD158" s="13">
        <v>45.0001209677419</v>
      </c>
      <c r="AE158" s="13">
        <v>31.141438172042999</v>
      </c>
      <c r="AF158" s="13">
        <v>42.151612903225796</v>
      </c>
      <c r="AG158" s="13">
        <v>30.010430107526801</v>
      </c>
      <c r="AH158" s="13">
        <v>28.024986559139698</v>
      </c>
      <c r="AI158" s="13">
        <v>49.362889784946198</v>
      </c>
      <c r="AJ158" s="13">
        <v>39.681491935483798</v>
      </c>
      <c r="AK158" s="13">
        <v>40.906586021505298</v>
      </c>
      <c r="AL158" s="13">
        <v>41.0704973118279</v>
      </c>
      <c r="AM158" s="13">
        <v>43.7714650537634</v>
      </c>
      <c r="AN158" s="13">
        <v>34.928494623655901</v>
      </c>
      <c r="AO158" s="13">
        <v>31.024852150537601</v>
      </c>
      <c r="AP158" s="13">
        <v>38.2425</v>
      </c>
      <c r="AQ158" s="13">
        <v>43.713924731182701</v>
      </c>
      <c r="AR158" s="13">
        <v>39.445094086021498</v>
      </c>
      <c r="AS158" s="13">
        <v>43.6580241935483</v>
      </c>
      <c r="AT158" s="13">
        <v>33.073534946236499</v>
      </c>
      <c r="AU158" s="13">
        <v>31.02053763</v>
      </c>
      <c r="AV158" s="13">
        <v>31.429193548387001</v>
      </c>
      <c r="AW158" s="13">
        <v>43.865362903225801</v>
      </c>
      <c r="AX158" s="13">
        <v>44.373669354838697</v>
      </c>
      <c r="AY158" s="13">
        <v>29.1577150537634</v>
      </c>
      <c r="AZ158" s="13">
        <v>39.725309139784898</v>
      </c>
      <c r="BA158" s="13">
        <v>41.353373655913899</v>
      </c>
      <c r="BB158" s="13">
        <v>31.890255376344001</v>
      </c>
      <c r="BC158" s="13">
        <v>46.9973387096774</v>
      </c>
      <c r="BD158" s="13">
        <v>30.066142473118202</v>
      </c>
      <c r="BE158" s="13">
        <v>28.4985349462365</v>
      </c>
    </row>
    <row r="159" spans="1:57" x14ac:dyDescent="0.35">
      <c r="A159" s="10" t="s">
        <v>194</v>
      </c>
      <c r="B159" s="11">
        <f t="shared" si="23"/>
        <v>2035</v>
      </c>
      <c r="C159" s="6">
        <f t="shared" si="24"/>
        <v>40.689208333333255</v>
      </c>
      <c r="D159" s="12">
        <f t="shared" si="19"/>
        <v>34.017981944444408</v>
      </c>
      <c r="E159" s="12">
        <f t="shared" si="20"/>
        <v>37.327184027777776</v>
      </c>
      <c r="F159" s="12">
        <f t="shared" si="21"/>
        <v>52.000461805555474</v>
      </c>
      <c r="G159" s="12">
        <f t="shared" si="22"/>
        <v>67.018934722222141</v>
      </c>
      <c r="H159" s="13">
        <v>55.825347222222199</v>
      </c>
      <c r="I159" s="13">
        <v>40.936555555555501</v>
      </c>
      <c r="J159" s="13">
        <v>35.912500000000001</v>
      </c>
      <c r="K159" s="13">
        <v>38.896708333333301</v>
      </c>
      <c r="L159" s="13">
        <v>51.985305555555499</v>
      </c>
      <c r="M159" s="13">
        <v>34.008069444444402</v>
      </c>
      <c r="N159" s="13">
        <v>43.273027777777699</v>
      </c>
      <c r="O159" s="13">
        <v>37.166180555555499</v>
      </c>
      <c r="P159" s="13">
        <v>85.401444444444394</v>
      </c>
      <c r="Q159" s="13">
        <v>39.531694444444398</v>
      </c>
      <c r="R159" s="13">
        <v>40.696763888888803</v>
      </c>
      <c r="S159" s="13">
        <v>55.972569444444403</v>
      </c>
      <c r="T159" s="13">
        <v>41.709347222222199</v>
      </c>
      <c r="U159" s="13">
        <v>35.841291666666599</v>
      </c>
      <c r="V159" s="13">
        <v>45.379999999999903</v>
      </c>
      <c r="W159" s="13">
        <v>45.688666666666599</v>
      </c>
      <c r="X159" s="13">
        <v>34.939458333333299</v>
      </c>
      <c r="Y159" s="13">
        <v>38.625222222222199</v>
      </c>
      <c r="Z159" s="13">
        <v>76.554222222222194</v>
      </c>
      <c r="AA159" s="13">
        <v>48.473861111111098</v>
      </c>
      <c r="AB159" s="13">
        <v>36.2023333333333</v>
      </c>
      <c r="AC159" s="13">
        <v>52.0055138888888</v>
      </c>
      <c r="AD159" s="13">
        <v>38.871166666666603</v>
      </c>
      <c r="AE159" s="13">
        <v>32.014000000000003</v>
      </c>
      <c r="AF159" s="13">
        <v>44.571166666666599</v>
      </c>
      <c r="AG159" s="13">
        <v>37.869694444444399</v>
      </c>
      <c r="AH159" s="13">
        <v>77.706027777777706</v>
      </c>
      <c r="AI159" s="13">
        <v>47.579694444444399</v>
      </c>
      <c r="AJ159" s="13">
        <v>66.636388888888803</v>
      </c>
      <c r="AK159" s="13">
        <v>40.2340555555555</v>
      </c>
      <c r="AL159" s="13">
        <v>40.6816527777777</v>
      </c>
      <c r="AM159" s="13">
        <v>70.461847222222204</v>
      </c>
      <c r="AN159" s="13">
        <v>37.240375</v>
      </c>
      <c r="AO159" s="13">
        <v>32.683527777777698</v>
      </c>
      <c r="AP159" s="13">
        <v>52.288097222222198</v>
      </c>
      <c r="AQ159" s="13">
        <v>48.456055555555501</v>
      </c>
      <c r="AR159" s="13">
        <v>43.980180555555499</v>
      </c>
      <c r="AS159" s="13">
        <v>78.741833333333304</v>
      </c>
      <c r="AT159" s="13">
        <v>38.088611111111099</v>
      </c>
      <c r="AU159" s="13">
        <v>33.654125000000001</v>
      </c>
      <c r="AV159" s="13">
        <v>34.019083333333299</v>
      </c>
      <c r="AW159" s="13">
        <v>64.159208333333297</v>
      </c>
      <c r="AX159" s="13">
        <v>56.971694444444402</v>
      </c>
      <c r="AY159" s="13">
        <v>39.7603333333333</v>
      </c>
      <c r="AZ159" s="13">
        <v>37.587611111111102</v>
      </c>
      <c r="BA159" s="13">
        <v>38.193402777777699</v>
      </c>
      <c r="BB159" s="13">
        <v>33.459180555555498</v>
      </c>
      <c r="BC159" s="13">
        <v>60.154069444444403</v>
      </c>
      <c r="BD159" s="13">
        <v>39.5288055555555</v>
      </c>
      <c r="BE159" s="13">
        <v>37.006500000000003</v>
      </c>
    </row>
    <row r="160" spans="1:57" x14ac:dyDescent="0.35">
      <c r="A160" s="10" t="s">
        <v>195</v>
      </c>
      <c r="B160" s="11">
        <f t="shared" si="23"/>
        <v>2035</v>
      </c>
      <c r="C160" s="6">
        <f t="shared" si="24"/>
        <v>81.155288979677408</v>
      </c>
      <c r="D160" s="12">
        <f t="shared" si="19"/>
        <v>61.330091397849422</v>
      </c>
      <c r="E160" s="12">
        <f t="shared" si="20"/>
        <v>69.603172043010673</v>
      </c>
      <c r="F160" s="12">
        <f t="shared" si="21"/>
        <v>97.638461022069876</v>
      </c>
      <c r="G160" s="12">
        <f t="shared" si="22"/>
        <v>110.546965053763</v>
      </c>
      <c r="H160" s="13">
        <v>66.789166666666603</v>
      </c>
      <c r="I160" s="13">
        <v>67.649274193548294</v>
      </c>
      <c r="J160" s="13">
        <v>87.588790322580607</v>
      </c>
      <c r="K160" s="13">
        <v>76.357647849462296</v>
      </c>
      <c r="L160" s="13">
        <v>78.422701612903197</v>
      </c>
      <c r="M160" s="13">
        <v>54.527930107526799</v>
      </c>
      <c r="N160" s="13">
        <v>110.162338709677</v>
      </c>
      <c r="O160" s="13">
        <v>82.877836021505303</v>
      </c>
      <c r="P160" s="13">
        <v>101.863037634408</v>
      </c>
      <c r="Q160" s="13">
        <v>102.423118279569</v>
      </c>
      <c r="R160" s="13">
        <v>72.960887099999994</v>
      </c>
      <c r="S160" s="13">
        <v>130.773306451612</v>
      </c>
      <c r="T160" s="13">
        <v>74.331599462365503</v>
      </c>
      <c r="U160" s="13">
        <v>58.975309139784898</v>
      </c>
      <c r="V160" s="13">
        <v>80.103938172043001</v>
      </c>
      <c r="W160" s="13">
        <v>114.008602150537</v>
      </c>
      <c r="X160" s="13">
        <v>93.930967741935405</v>
      </c>
      <c r="Y160" s="13">
        <v>79.348145161290304</v>
      </c>
      <c r="Z160" s="13">
        <v>96.545618279999999</v>
      </c>
      <c r="AA160" s="13">
        <v>100.006572580645</v>
      </c>
      <c r="AB160" s="13">
        <v>130.35923387096699</v>
      </c>
      <c r="AC160" s="13">
        <v>57.572284946236501</v>
      </c>
      <c r="AD160" s="13">
        <v>104.889919354838</v>
      </c>
      <c r="AE160" s="13">
        <v>49.357217741935401</v>
      </c>
      <c r="AF160" s="13">
        <v>81.615900539999998</v>
      </c>
      <c r="AG160" s="13">
        <v>104.752836021505</v>
      </c>
      <c r="AH160" s="13">
        <v>159.84224462365501</v>
      </c>
      <c r="AI160" s="13">
        <v>97.287473118279493</v>
      </c>
      <c r="AJ160" s="13">
        <v>76.333615591397802</v>
      </c>
      <c r="AK160" s="13">
        <v>83.510134408602099</v>
      </c>
      <c r="AL160" s="13">
        <v>85.255241935483795</v>
      </c>
      <c r="AM160" s="13">
        <v>74.966142473118197</v>
      </c>
      <c r="AN160" s="13">
        <v>65.423629032258006</v>
      </c>
      <c r="AO160" s="13">
        <v>86.938306449999999</v>
      </c>
      <c r="AP160" s="13">
        <v>61.591733870967701</v>
      </c>
      <c r="AQ160" s="13">
        <v>87.156827956989204</v>
      </c>
      <c r="AR160" s="13">
        <v>76.023763440860193</v>
      </c>
      <c r="AS160" s="13">
        <v>80.694677419354804</v>
      </c>
      <c r="AT160" s="13">
        <v>108.413481182795</v>
      </c>
      <c r="AU160" s="13">
        <v>63.156021505376302</v>
      </c>
      <c r="AV160" s="13">
        <v>77.717459677419299</v>
      </c>
      <c r="AW160" s="13">
        <v>89.811142473118196</v>
      </c>
      <c r="AX160" s="13">
        <v>69.840147849462298</v>
      </c>
      <c r="AY160" s="13">
        <v>144.60872311827899</v>
      </c>
      <c r="AZ160" s="13">
        <v>58.4669623655913</v>
      </c>
      <c r="BA160" s="13">
        <v>69.524180107526803</v>
      </c>
      <c r="BB160" s="13">
        <v>68.933602150537595</v>
      </c>
      <c r="BC160" s="13">
        <v>97.755456989999999</v>
      </c>
      <c r="BD160" s="13">
        <v>63.809502688172003</v>
      </c>
      <c r="BE160" s="13">
        <v>82.2408467741935</v>
      </c>
    </row>
    <row r="161" spans="1:57" x14ac:dyDescent="0.35">
      <c r="A161" s="10" t="s">
        <v>196</v>
      </c>
      <c r="B161" s="11">
        <f t="shared" si="23"/>
        <v>2035</v>
      </c>
      <c r="C161" s="6">
        <f t="shared" si="24"/>
        <v>78.211599462365541</v>
      </c>
      <c r="D161" s="12">
        <f t="shared" si="19"/>
        <v>64.441532258064512</v>
      </c>
      <c r="E161" s="12">
        <f t="shared" si="20"/>
        <v>69.498454301075242</v>
      </c>
      <c r="F161" s="12">
        <f t="shared" si="21"/>
        <v>93.9505544346774</v>
      </c>
      <c r="G161" s="12">
        <f t="shared" si="22"/>
        <v>104.75742338709651</v>
      </c>
      <c r="H161" s="13">
        <v>78.069852150537599</v>
      </c>
      <c r="I161" s="13">
        <v>77.551854838709602</v>
      </c>
      <c r="J161" s="13">
        <v>67.272889784946202</v>
      </c>
      <c r="K161" s="13">
        <v>80.192016129032197</v>
      </c>
      <c r="L161" s="13">
        <v>77.2233198924731</v>
      </c>
      <c r="M161" s="13">
        <v>67.793293010752606</v>
      </c>
      <c r="N161" s="13">
        <v>93.266706990000003</v>
      </c>
      <c r="O161" s="13">
        <v>92.509771505376307</v>
      </c>
      <c r="P161" s="13">
        <v>81.540618280000004</v>
      </c>
      <c r="Q161" s="13">
        <v>146.62549731182699</v>
      </c>
      <c r="R161" s="13">
        <v>94.165201612903203</v>
      </c>
      <c r="S161" s="13">
        <v>59.876034946236501</v>
      </c>
      <c r="T161" s="13">
        <v>94.834663978494603</v>
      </c>
      <c r="U161" s="13">
        <v>90.34607527</v>
      </c>
      <c r="V161" s="13">
        <v>93.306612900000005</v>
      </c>
      <c r="W161" s="13">
        <v>75.939569892473102</v>
      </c>
      <c r="X161" s="13">
        <v>69.234650537634394</v>
      </c>
      <c r="Y161" s="13">
        <v>77.993064516128996</v>
      </c>
      <c r="Z161" s="13">
        <v>67.433131720430097</v>
      </c>
      <c r="AA161" s="13">
        <v>102.22978494623599</v>
      </c>
      <c r="AB161" s="13">
        <v>135.759852150537</v>
      </c>
      <c r="AC161" s="13">
        <v>78.353346774193497</v>
      </c>
      <c r="AD161" s="13">
        <v>102.114784946236</v>
      </c>
      <c r="AE161" s="13">
        <v>61.6488844086021</v>
      </c>
      <c r="AF161" s="13">
        <v>70.289865591397799</v>
      </c>
      <c r="AG161" s="13">
        <v>85.067177419354806</v>
      </c>
      <c r="AH161" s="13">
        <v>72.032231179999997</v>
      </c>
      <c r="AI161" s="13">
        <v>128.28756720430101</v>
      </c>
      <c r="AJ161" s="13">
        <v>98.893817204301001</v>
      </c>
      <c r="AK161" s="13">
        <v>82.592204301075199</v>
      </c>
      <c r="AL161" s="13">
        <v>76.777069892473094</v>
      </c>
      <c r="AM161" s="13">
        <v>99.772392473118202</v>
      </c>
      <c r="AN161" s="13">
        <v>98.812002688172001</v>
      </c>
      <c r="AO161" s="13">
        <v>56.935752688172002</v>
      </c>
      <c r="AP161" s="13">
        <v>62.182822580645102</v>
      </c>
      <c r="AQ161" s="13">
        <v>84.526021505376306</v>
      </c>
      <c r="AR161" s="13">
        <v>67.980873655913896</v>
      </c>
      <c r="AS161" s="13">
        <v>118.071532258064</v>
      </c>
      <c r="AT161" s="13">
        <v>75.800067204301001</v>
      </c>
      <c r="AU161" s="13">
        <v>71.624677419354796</v>
      </c>
      <c r="AV161" s="13">
        <v>64.692499999999995</v>
      </c>
      <c r="AW161" s="13">
        <v>103.27807795698899</v>
      </c>
      <c r="AX161" s="13">
        <v>89.088615591397797</v>
      </c>
      <c r="AY161" s="13">
        <v>76.347715053763395</v>
      </c>
      <c r="AZ161" s="13">
        <v>68.043857526881695</v>
      </c>
      <c r="BA161" s="13">
        <v>66.035295698924699</v>
      </c>
      <c r="BB161" s="13">
        <v>54.904502688172002</v>
      </c>
      <c r="BC161" s="13">
        <v>89.027419350000002</v>
      </c>
      <c r="BD161" s="13">
        <v>77.220470430107497</v>
      </c>
      <c r="BE161" s="13">
        <v>127.847177419354</v>
      </c>
    </row>
    <row r="162" spans="1:57" x14ac:dyDescent="0.35">
      <c r="A162" s="10" t="s">
        <v>197</v>
      </c>
      <c r="B162" s="11">
        <f t="shared" si="23"/>
        <v>2035</v>
      </c>
      <c r="C162" s="6">
        <f t="shared" si="24"/>
        <v>55.033743055555504</v>
      </c>
      <c r="D162" s="12">
        <f t="shared" si="19"/>
        <v>40.728147222222184</v>
      </c>
      <c r="E162" s="12">
        <f t="shared" si="20"/>
        <v>46.225479166666652</v>
      </c>
      <c r="F162" s="12">
        <f t="shared" si="21"/>
        <v>62.590392361111071</v>
      </c>
      <c r="G162" s="12">
        <f t="shared" si="22"/>
        <v>71.84968888899995</v>
      </c>
      <c r="H162" s="13">
        <v>48.665944444444399</v>
      </c>
      <c r="I162" s="13">
        <v>79.742972222222207</v>
      </c>
      <c r="J162" s="13">
        <v>48.143166666666602</v>
      </c>
      <c r="K162" s="13">
        <v>65.988763890000001</v>
      </c>
      <c r="L162" s="13">
        <v>66.475541666666601</v>
      </c>
      <c r="M162" s="13">
        <v>40.863194444444403</v>
      </c>
      <c r="N162" s="13">
        <v>62.083236111111098</v>
      </c>
      <c r="O162" s="13">
        <v>43.838444444444399</v>
      </c>
      <c r="P162" s="13">
        <v>57.905972222222204</v>
      </c>
      <c r="Q162" s="13">
        <v>55.358930555555503</v>
      </c>
      <c r="R162" s="13">
        <v>52.854708333333299</v>
      </c>
      <c r="S162" s="13">
        <v>36.482875</v>
      </c>
      <c r="T162" s="13">
        <v>58.428083333333298</v>
      </c>
      <c r="U162" s="13">
        <v>59.934277777777702</v>
      </c>
      <c r="V162" s="13">
        <v>50.447013888888797</v>
      </c>
      <c r="W162" s="13">
        <v>83.977236111111097</v>
      </c>
      <c r="X162" s="13">
        <v>73.995263890000004</v>
      </c>
      <c r="Y162" s="13">
        <v>70.840472222222203</v>
      </c>
      <c r="Z162" s="13">
        <v>36.374833333333299</v>
      </c>
      <c r="AA162" s="13">
        <v>54.315041666666602</v>
      </c>
      <c r="AB162" s="13">
        <v>61.6669027777777</v>
      </c>
      <c r="AC162" s="13">
        <v>49.534208333333297</v>
      </c>
      <c r="AD162" s="13">
        <v>58.865319444444403</v>
      </c>
      <c r="AE162" s="13">
        <v>39.120874999999998</v>
      </c>
      <c r="AF162" s="13">
        <v>74.532111111111107</v>
      </c>
      <c r="AG162" s="13">
        <v>59.470708333333299</v>
      </c>
      <c r="AH162" s="13">
        <v>71.611291666666602</v>
      </c>
      <c r="AI162" s="13">
        <v>75.909541666666598</v>
      </c>
      <c r="AJ162" s="13">
        <v>39.512722222222202</v>
      </c>
      <c r="AK162" s="13">
        <v>67.268847222222206</v>
      </c>
      <c r="AL162" s="13">
        <v>55.292277777777699</v>
      </c>
      <c r="AM162" s="13">
        <v>50.557541666666602</v>
      </c>
      <c r="AN162" s="13">
        <v>56.401680555555501</v>
      </c>
      <c r="AO162" s="13">
        <v>43.831902777777699</v>
      </c>
      <c r="AP162" s="13">
        <v>36.068847222222203</v>
      </c>
      <c r="AQ162" s="13">
        <v>56.519944444444398</v>
      </c>
      <c r="AR162" s="13">
        <v>45.58625</v>
      </c>
      <c r="AS162" s="13">
        <v>56.561513888888797</v>
      </c>
      <c r="AT162" s="13">
        <v>54.775208333333303</v>
      </c>
      <c r="AU162" s="13">
        <v>44.721444444444401</v>
      </c>
      <c r="AV162" s="13">
        <v>43.148944444444403</v>
      </c>
      <c r="AW162" s="13">
        <v>45.007930555555497</v>
      </c>
      <c r="AX162" s="13">
        <v>49.741180555555502</v>
      </c>
      <c r="AY162" s="13">
        <v>68.630152777777695</v>
      </c>
      <c r="AZ162" s="13">
        <v>49.135166666666599</v>
      </c>
      <c r="BA162" s="13">
        <v>70.125138888888799</v>
      </c>
      <c r="BB162" s="13">
        <v>44.899402777777702</v>
      </c>
      <c r="BC162" s="13">
        <v>54.183430555555503</v>
      </c>
      <c r="BD162" s="13">
        <v>62.759444444444398</v>
      </c>
      <c r="BE162" s="13">
        <v>51.298194444444398</v>
      </c>
    </row>
    <row r="163" spans="1:57" x14ac:dyDescent="0.35">
      <c r="A163" s="10" t="s">
        <v>198</v>
      </c>
      <c r="B163" s="11">
        <f t="shared" si="23"/>
        <v>2035</v>
      </c>
      <c r="C163" s="6">
        <f t="shared" si="24"/>
        <v>59.387385752688097</v>
      </c>
      <c r="D163" s="12">
        <f t="shared" si="19"/>
        <v>35.83452284946231</v>
      </c>
      <c r="E163" s="12">
        <f t="shared" si="20"/>
        <v>48.229173387096701</v>
      </c>
      <c r="F163" s="12">
        <f t="shared" si="21"/>
        <v>72.332510080645093</v>
      </c>
      <c r="G163" s="12">
        <f t="shared" si="22"/>
        <v>92.495819892473037</v>
      </c>
      <c r="H163" s="13">
        <v>67.801868279569803</v>
      </c>
      <c r="I163" s="13">
        <v>89.478427419354801</v>
      </c>
      <c r="J163" s="13">
        <v>70.135349462365497</v>
      </c>
      <c r="K163" s="13">
        <v>52.226008064516101</v>
      </c>
      <c r="L163" s="13">
        <v>74.148776881720394</v>
      </c>
      <c r="M163" s="13">
        <v>60.737365591397797</v>
      </c>
      <c r="N163" s="13">
        <v>55.532997311827899</v>
      </c>
      <c r="O163" s="13">
        <v>70.707970430107494</v>
      </c>
      <c r="P163" s="13">
        <v>61.490806451612897</v>
      </c>
      <c r="Q163" s="13">
        <v>48.9317741935483</v>
      </c>
      <c r="R163" s="13">
        <v>40.288172043010697</v>
      </c>
      <c r="S163" s="13">
        <v>47.657069892473103</v>
      </c>
      <c r="T163" s="13">
        <v>51.971196236559102</v>
      </c>
      <c r="U163" s="13">
        <v>34.180524193548301</v>
      </c>
      <c r="V163" s="13">
        <v>65.794233870967702</v>
      </c>
      <c r="W163" s="13">
        <v>69.501733870967698</v>
      </c>
      <c r="X163" s="13">
        <v>53.924448924731102</v>
      </c>
      <c r="Y163" s="13">
        <v>35.973534946236498</v>
      </c>
      <c r="Z163" s="13">
        <v>46.175255376343998</v>
      </c>
      <c r="AA163" s="13">
        <v>54.711814516129003</v>
      </c>
      <c r="AB163" s="13">
        <v>32.181720430107497</v>
      </c>
      <c r="AC163" s="13">
        <v>33.652916666666599</v>
      </c>
      <c r="AD163" s="13">
        <v>84.7538037634408</v>
      </c>
      <c r="AE163" s="13">
        <v>94.534905913978406</v>
      </c>
      <c r="AF163" s="13">
        <v>39.131115591397801</v>
      </c>
      <c r="AG163" s="13">
        <v>71.523991935483807</v>
      </c>
      <c r="AH163" s="13">
        <v>77.543548387096706</v>
      </c>
      <c r="AI163" s="13">
        <v>47.994973118279503</v>
      </c>
      <c r="AJ163" s="13">
        <v>92.489623655913903</v>
      </c>
      <c r="AK163" s="13">
        <v>58.037405913978397</v>
      </c>
      <c r="AL163" s="13">
        <v>49.763279569892397</v>
      </c>
      <c r="AM163" s="13">
        <v>95.025107526881698</v>
      </c>
      <c r="AN163" s="13">
        <v>33.367069892473097</v>
      </c>
      <c r="AO163" s="13">
        <v>70.286814516128999</v>
      </c>
      <c r="AP163" s="13">
        <v>45.227526881720401</v>
      </c>
      <c r="AQ163" s="13">
        <v>56.335389784946202</v>
      </c>
      <c r="AR163" s="13">
        <v>72.602016129032194</v>
      </c>
      <c r="AS163" s="13">
        <v>144.802567204301</v>
      </c>
      <c r="AT163" s="13">
        <v>88.007876344086</v>
      </c>
      <c r="AU163" s="13">
        <v>47.017688172043002</v>
      </c>
      <c r="AV163" s="13">
        <v>70.214986559139703</v>
      </c>
      <c r="AW163" s="13">
        <v>92.551586021505301</v>
      </c>
      <c r="AX163" s="13">
        <v>104.049233870967</v>
      </c>
      <c r="AY163" s="13">
        <v>61.36473118</v>
      </c>
      <c r="AZ163" s="13">
        <v>66.687526881720402</v>
      </c>
      <c r="BA163" s="13">
        <v>34.583413978494598</v>
      </c>
      <c r="BB163" s="13">
        <v>57.0303629</v>
      </c>
      <c r="BC163" s="13">
        <v>56.792822580645101</v>
      </c>
      <c r="BD163" s="13">
        <v>84.488830649999997</v>
      </c>
      <c r="BE163" s="13">
        <v>50.563198924731097</v>
      </c>
    </row>
    <row r="164" spans="1:57" x14ac:dyDescent="0.35">
      <c r="A164" s="10" t="s">
        <v>199</v>
      </c>
      <c r="B164" s="11">
        <f t="shared" si="23"/>
        <v>2035</v>
      </c>
      <c r="C164" s="6">
        <f t="shared" si="24"/>
        <v>82.634812499999953</v>
      </c>
      <c r="D164" s="12">
        <f t="shared" si="19"/>
        <v>56.788272222222147</v>
      </c>
      <c r="E164" s="12">
        <f t="shared" si="20"/>
        <v>64.997451388888848</v>
      </c>
      <c r="F164" s="12">
        <f t="shared" si="21"/>
        <v>96.200795138055554</v>
      </c>
      <c r="G164" s="12">
        <f t="shared" si="22"/>
        <v>115.42648055555551</v>
      </c>
      <c r="H164" s="13">
        <v>58.180222222222199</v>
      </c>
      <c r="I164" s="13">
        <v>114.726</v>
      </c>
      <c r="J164" s="13">
        <v>107.009805555555</v>
      </c>
      <c r="K164" s="13">
        <v>92.077749999999995</v>
      </c>
      <c r="L164" s="13">
        <v>71.249152777777695</v>
      </c>
      <c r="M164" s="13">
        <v>78.138513889999999</v>
      </c>
      <c r="N164" s="13">
        <v>111.473833333333</v>
      </c>
      <c r="O164" s="13">
        <v>60.222805555555503</v>
      </c>
      <c r="P164" s="13">
        <v>83.253347222222203</v>
      </c>
      <c r="Q164" s="13">
        <v>73.491055555555505</v>
      </c>
      <c r="R164" s="13">
        <v>110.63765277777701</v>
      </c>
      <c r="S164" s="13">
        <v>40.509208333333298</v>
      </c>
      <c r="T164" s="13">
        <v>95.948972222222196</v>
      </c>
      <c r="U164" s="13">
        <v>62.702708333333298</v>
      </c>
      <c r="V164" s="13">
        <v>91.966930555555507</v>
      </c>
      <c r="W164" s="13">
        <v>155.26154166666601</v>
      </c>
      <c r="X164" s="13">
        <v>87.409333333333294</v>
      </c>
      <c r="Y164" s="13">
        <v>121.73080555555499</v>
      </c>
      <c r="Z164" s="13">
        <v>39.887291666666599</v>
      </c>
      <c r="AA164" s="13">
        <v>57.124277777777699</v>
      </c>
      <c r="AB164" s="13">
        <v>89.376041666666595</v>
      </c>
      <c r="AC164" s="13">
        <v>80.144111111111101</v>
      </c>
      <c r="AD164" s="13">
        <v>111.131805555555</v>
      </c>
      <c r="AE164" s="13">
        <v>87.191374999999994</v>
      </c>
      <c r="AF164" s="13">
        <v>96.284736109999997</v>
      </c>
      <c r="AG164" s="13">
        <v>85.894444444444403</v>
      </c>
      <c r="AH164" s="13">
        <v>82.016277777777702</v>
      </c>
      <c r="AI164" s="13">
        <v>159.16793055555499</v>
      </c>
      <c r="AJ164" s="13">
        <v>62.633583333333299</v>
      </c>
      <c r="AK164" s="13">
        <v>86.994236110000003</v>
      </c>
      <c r="AL164" s="13">
        <v>140.265958333333</v>
      </c>
      <c r="AM164" s="13">
        <v>64.447708333333296</v>
      </c>
      <c r="AN164" s="13">
        <v>68.86873611</v>
      </c>
      <c r="AO164" s="13">
        <v>70.8388611111111</v>
      </c>
      <c r="AP164" s="13">
        <v>41.130736111111098</v>
      </c>
      <c r="AQ164" s="13">
        <v>132.594083333333</v>
      </c>
      <c r="AR164" s="13">
        <v>94.039263890000001</v>
      </c>
      <c r="AS164" s="13">
        <v>96.875874999999994</v>
      </c>
      <c r="AT164" s="13">
        <v>89.210166666666595</v>
      </c>
      <c r="AU164" s="13">
        <v>74.990902777777706</v>
      </c>
      <c r="AV164" s="13">
        <v>58.452944444444398</v>
      </c>
      <c r="AW164" s="13">
        <v>107.77941666666599</v>
      </c>
      <c r="AX164" s="13">
        <v>53.764222222222202</v>
      </c>
      <c r="AY164" s="13">
        <v>75.637388888888793</v>
      </c>
      <c r="AZ164" s="13">
        <v>57.4036388888888</v>
      </c>
      <c r="BA164" s="13">
        <v>66.646680555555506</v>
      </c>
      <c r="BB164" s="13">
        <v>72.427013888888794</v>
      </c>
      <c r="BC164" s="13">
        <v>51.375833333333297</v>
      </c>
      <c r="BD164" s="13">
        <v>71.033902777777698</v>
      </c>
      <c r="BE164" s="13">
        <v>91.819541666666595</v>
      </c>
    </row>
    <row r="165" spans="1:57" x14ac:dyDescent="0.35">
      <c r="A165" s="10" t="s">
        <v>200</v>
      </c>
      <c r="B165" s="11">
        <f t="shared" si="23"/>
        <v>2035</v>
      </c>
      <c r="C165" s="6">
        <f t="shared" si="24"/>
        <v>96.961182795698846</v>
      </c>
      <c r="D165" s="12">
        <f t="shared" si="19"/>
        <v>61.3054274193548</v>
      </c>
      <c r="E165" s="12">
        <f t="shared" si="20"/>
        <v>77.884297715053705</v>
      </c>
      <c r="F165" s="12">
        <f t="shared" si="21"/>
        <v>114.01362231182725</v>
      </c>
      <c r="G165" s="12">
        <f t="shared" si="22"/>
        <v>123.4201142473114</v>
      </c>
      <c r="H165" s="13">
        <v>132.90864247311799</v>
      </c>
      <c r="I165" s="13">
        <v>80.480564516128993</v>
      </c>
      <c r="J165" s="13">
        <v>115.005241935483</v>
      </c>
      <c r="K165" s="13">
        <v>83.371196236559101</v>
      </c>
      <c r="L165" s="13">
        <v>57.1280510752688</v>
      </c>
      <c r="M165" s="13">
        <v>76.253185483870894</v>
      </c>
      <c r="N165" s="13">
        <v>94.861801080000006</v>
      </c>
      <c r="O165" s="13">
        <v>118.56149193548301</v>
      </c>
      <c r="P165" s="13">
        <v>114.021989247311</v>
      </c>
      <c r="Q165" s="13">
        <v>127.613293010752</v>
      </c>
      <c r="R165" s="13">
        <v>98.825255376344003</v>
      </c>
      <c r="S165" s="13">
        <v>92.754516129032197</v>
      </c>
      <c r="T165" s="13">
        <v>106.202110215053</v>
      </c>
      <c r="U165" s="13">
        <v>84.448615591397797</v>
      </c>
      <c r="V165" s="13">
        <v>124.25340053763399</v>
      </c>
      <c r="W165" s="13">
        <v>86.241115591397801</v>
      </c>
      <c r="X165" s="13">
        <v>116.05240591397801</v>
      </c>
      <c r="Y165" s="13">
        <v>82.693884408602102</v>
      </c>
      <c r="Z165" s="13">
        <v>98.743696236559103</v>
      </c>
      <c r="AA165" s="13">
        <v>55.499663978494603</v>
      </c>
      <c r="AB165" s="13">
        <v>77.031357526881706</v>
      </c>
      <c r="AC165" s="13">
        <v>89.359516129032201</v>
      </c>
      <c r="AD165" s="13">
        <v>123.32752688172</v>
      </c>
      <c r="AE165" s="13">
        <v>77.794072580645107</v>
      </c>
      <c r="AF165" s="13">
        <v>92.322997311827905</v>
      </c>
      <c r="AG165" s="13">
        <v>111.009341397849</v>
      </c>
      <c r="AH165" s="13">
        <v>127.997983870967</v>
      </c>
      <c r="AI165" s="13">
        <v>104.43181451612899</v>
      </c>
      <c r="AJ165" s="13">
        <v>106.927137096774</v>
      </c>
      <c r="AK165" s="13">
        <v>96.274959677419304</v>
      </c>
      <c r="AL165" s="13">
        <v>97.647405913978403</v>
      </c>
      <c r="AM165" s="13">
        <v>68.067325269999998</v>
      </c>
      <c r="AN165" s="13">
        <v>110.43352150537601</v>
      </c>
      <c r="AO165" s="13">
        <v>78.1549731182795</v>
      </c>
      <c r="AP165" s="13">
        <v>109.035456989247</v>
      </c>
      <c r="AQ165" s="13">
        <v>57.081962369999999</v>
      </c>
      <c r="AR165" s="13">
        <v>113.988521505376</v>
      </c>
      <c r="AS165" s="13">
        <v>61.511639784946198</v>
      </c>
      <c r="AT165" s="13">
        <v>117.42063172042999</v>
      </c>
      <c r="AU165" s="13">
        <v>71.243951612903203</v>
      </c>
      <c r="AV165" s="13">
        <v>86.173669354838694</v>
      </c>
      <c r="AW165" s="13">
        <v>117.668723118279</v>
      </c>
      <c r="AX165" s="13">
        <v>57.719838709677397</v>
      </c>
      <c r="AY165" s="13">
        <v>117.69873655913899</v>
      </c>
      <c r="AZ165" s="13">
        <v>126.894556451612</v>
      </c>
      <c r="BA165" s="13">
        <v>76.576922043010697</v>
      </c>
      <c r="BB165" s="13">
        <v>70.920080645161207</v>
      </c>
      <c r="BC165" s="13">
        <v>59.449516129032197</v>
      </c>
      <c r="BD165" s="13">
        <v>110.35498655913899</v>
      </c>
      <c r="BE165" s="13">
        <v>108.845819892473</v>
      </c>
    </row>
    <row r="166" spans="1:57" x14ac:dyDescent="0.35">
      <c r="A166" s="10" t="s">
        <v>201</v>
      </c>
      <c r="B166" s="11">
        <f t="shared" si="23"/>
        <v>2036</v>
      </c>
      <c r="C166" s="6">
        <f t="shared" si="24"/>
        <v>127.2888440860215</v>
      </c>
      <c r="D166" s="12">
        <f t="shared" si="19"/>
        <v>85.975262096774159</v>
      </c>
      <c r="E166" s="12">
        <f t="shared" si="20"/>
        <v>93.692624327956949</v>
      </c>
      <c r="F166" s="12">
        <f t="shared" si="21"/>
        <v>179.92331317204275</v>
      </c>
      <c r="G166" s="12">
        <f t="shared" si="22"/>
        <v>206.06884274193533</v>
      </c>
      <c r="H166" s="13">
        <v>165.259193548387</v>
      </c>
      <c r="I166" s="13">
        <v>170.77362903225799</v>
      </c>
      <c r="J166" s="13">
        <v>109.847338709677</v>
      </c>
      <c r="K166" s="13">
        <v>117.993938172043</v>
      </c>
      <c r="L166" s="13">
        <v>111.77188172043</v>
      </c>
      <c r="M166" s="13">
        <v>89.344717741935398</v>
      </c>
      <c r="N166" s="13">
        <v>95.188319892473103</v>
      </c>
      <c r="O166" s="13">
        <v>173.00215053763401</v>
      </c>
      <c r="P166" s="13">
        <v>117.273440860215</v>
      </c>
      <c r="Q166" s="13">
        <v>191.40432795698899</v>
      </c>
      <c r="R166" s="13">
        <v>223.56708333333299</v>
      </c>
      <c r="S166" s="13">
        <v>137.17189516129</v>
      </c>
      <c r="T166" s="13">
        <v>92.117983870967706</v>
      </c>
      <c r="U166" s="13">
        <v>200.845739247311</v>
      </c>
      <c r="V166" s="13">
        <v>76.404731179999999</v>
      </c>
      <c r="W166" s="13">
        <v>77.662795698924697</v>
      </c>
      <c r="X166" s="13">
        <v>91.670577956989206</v>
      </c>
      <c r="Y166" s="13">
        <v>89.183239247311803</v>
      </c>
      <c r="Z166" s="13">
        <v>96.542916666666599</v>
      </c>
      <c r="AA166" s="13">
        <v>204.612822580645</v>
      </c>
      <c r="AB166" s="13">
        <v>136.58375000000001</v>
      </c>
      <c r="AC166" s="13">
        <v>176.313521505376</v>
      </c>
      <c r="AD166" s="13">
        <v>96.598239247311795</v>
      </c>
      <c r="AE166" s="13">
        <v>115.31625</v>
      </c>
      <c r="AF166" s="13">
        <v>219.173024193548</v>
      </c>
      <c r="AG166" s="13">
        <v>159.847163978494</v>
      </c>
      <c r="AH166" s="13">
        <v>152.73432795698901</v>
      </c>
      <c r="AI166" s="13">
        <v>198.96548387096701</v>
      </c>
      <c r="AJ166" s="13">
        <v>81.466948924731099</v>
      </c>
      <c r="AK166" s="13">
        <v>91.646814516128998</v>
      </c>
      <c r="AL166" s="13">
        <v>220.28587365591301</v>
      </c>
      <c r="AM166" s="13">
        <v>104.863723118279</v>
      </c>
      <c r="AN166" s="13">
        <v>196.48133064516099</v>
      </c>
      <c r="AO166" s="13">
        <v>318.82095430107501</v>
      </c>
      <c r="AP166" s="13">
        <v>86.216008064516103</v>
      </c>
      <c r="AQ166" s="13">
        <v>89.989395161290304</v>
      </c>
      <c r="AR166" s="13">
        <v>83.808548387096707</v>
      </c>
      <c r="AS166" s="13">
        <v>93.194059139784898</v>
      </c>
      <c r="AT166" s="13">
        <v>113.71774193548301</v>
      </c>
      <c r="AU166" s="13">
        <v>153.351868279569</v>
      </c>
      <c r="AV166" s="13">
        <v>225.03881720430101</v>
      </c>
      <c r="AW166" s="13">
        <v>172.87337365591301</v>
      </c>
      <c r="AX166" s="13">
        <v>108.81063172043</v>
      </c>
      <c r="AY166" s="13">
        <v>79.935685483870898</v>
      </c>
      <c r="AZ166" s="13">
        <v>196.05936827956899</v>
      </c>
      <c r="BA166" s="13">
        <v>164.74104838709599</v>
      </c>
      <c r="BB166" s="13">
        <v>181.04313172043001</v>
      </c>
      <c r="BC166" s="13">
        <v>203.37760752688101</v>
      </c>
      <c r="BD166" s="13">
        <v>176.56385752688101</v>
      </c>
      <c r="BE166" s="13">
        <v>102.884556451612</v>
      </c>
    </row>
    <row r="167" spans="1:57" x14ac:dyDescent="0.35">
      <c r="A167" s="10" t="s">
        <v>202</v>
      </c>
      <c r="B167" s="11">
        <f t="shared" si="23"/>
        <v>2036</v>
      </c>
      <c r="C167" s="6">
        <f t="shared" si="24"/>
        <v>51.897025862068901</v>
      </c>
      <c r="D167" s="12">
        <f t="shared" si="19"/>
        <v>43.665084770114937</v>
      </c>
      <c r="E167" s="12">
        <f t="shared" si="20"/>
        <v>46.554123563218297</v>
      </c>
      <c r="F167" s="12">
        <f t="shared" si="21"/>
        <v>87.375420258620622</v>
      </c>
      <c r="G167" s="12">
        <f t="shared" si="22"/>
        <v>101.08927155172371</v>
      </c>
      <c r="H167" s="13">
        <v>88.814022988505698</v>
      </c>
      <c r="I167" s="13">
        <v>87.990603448275806</v>
      </c>
      <c r="J167" s="13">
        <v>77.589008620689597</v>
      </c>
      <c r="K167" s="13">
        <v>52.299928160919499</v>
      </c>
      <c r="L167" s="13">
        <v>85.744267241379305</v>
      </c>
      <c r="M167" s="13">
        <v>47.869324712643603</v>
      </c>
      <c r="N167" s="13">
        <v>49.109640804597603</v>
      </c>
      <c r="O167" s="13">
        <v>47.974425287356297</v>
      </c>
      <c r="P167" s="13">
        <v>45.0252155172413</v>
      </c>
      <c r="Q167" s="13">
        <v>47.084583333333299</v>
      </c>
      <c r="R167" s="13">
        <v>40.8595114942528</v>
      </c>
      <c r="S167" s="13">
        <v>80.556422409999996</v>
      </c>
      <c r="T167" s="13">
        <v>46.560028735632102</v>
      </c>
      <c r="U167" s="13">
        <v>121.46375</v>
      </c>
      <c r="V167" s="13">
        <v>55.741681034482703</v>
      </c>
      <c r="W167" s="13">
        <v>62.715402298850499</v>
      </c>
      <c r="X167" s="13">
        <v>96.877557471264296</v>
      </c>
      <c r="Y167" s="13">
        <v>44.956350574712602</v>
      </c>
      <c r="Z167" s="13">
        <v>198.832528735632</v>
      </c>
      <c r="AA167" s="13">
        <v>48.126997126436699</v>
      </c>
      <c r="AB167" s="13">
        <v>84.444985630000005</v>
      </c>
      <c r="AC167" s="13">
        <v>47.341882183907998</v>
      </c>
      <c r="AD167" s="13">
        <v>51.449928160919498</v>
      </c>
      <c r="AE167" s="13">
        <v>72.095071839080404</v>
      </c>
      <c r="AF167" s="13">
        <v>47.108275862068901</v>
      </c>
      <c r="AG167" s="13">
        <v>40.304956896551701</v>
      </c>
      <c r="AH167" s="13">
        <v>95.082169540229799</v>
      </c>
      <c r="AI167" s="13">
        <v>107.61831896551701</v>
      </c>
      <c r="AJ167" s="13">
        <v>43.429597701149397</v>
      </c>
      <c r="AK167" s="13">
        <v>44.856882183907999</v>
      </c>
      <c r="AL167" s="13">
        <v>44.804353448275798</v>
      </c>
      <c r="AM167" s="13">
        <v>178.814626436781</v>
      </c>
      <c r="AN167" s="13">
        <v>97.373864942528698</v>
      </c>
      <c r="AO167" s="13">
        <v>47.6690804597701</v>
      </c>
      <c r="AP167" s="13">
        <v>46.552155172413698</v>
      </c>
      <c r="AQ167" s="13">
        <v>53.4581034482758</v>
      </c>
      <c r="AR167" s="13">
        <v>44.827787356321799</v>
      </c>
      <c r="AS167" s="13">
        <v>43.691249999999997</v>
      </c>
      <c r="AT167" s="13">
        <v>96.918649425287299</v>
      </c>
      <c r="AU167" s="13">
        <v>40.860416666666602</v>
      </c>
      <c r="AV167" s="13">
        <v>52.2088362068965</v>
      </c>
      <c r="AW167" s="13">
        <v>100.36382183908</v>
      </c>
      <c r="AX167" s="13">
        <v>87.919137931034399</v>
      </c>
      <c r="AY167" s="13">
        <v>71.981048850574695</v>
      </c>
      <c r="AZ167" s="13">
        <v>41.370359200000003</v>
      </c>
      <c r="BA167" s="13">
        <v>110.80386494252799</v>
      </c>
      <c r="BB167" s="13">
        <v>51.49017241</v>
      </c>
      <c r="BC167" s="13">
        <v>51.585215517241302</v>
      </c>
      <c r="BD167" s="13">
        <v>44.236479885057399</v>
      </c>
      <c r="BE167" s="13">
        <v>63.877083333333303</v>
      </c>
    </row>
    <row r="168" spans="1:57" x14ac:dyDescent="0.35">
      <c r="A168" s="10" t="s">
        <v>203</v>
      </c>
      <c r="B168" s="11">
        <f t="shared" si="23"/>
        <v>2036</v>
      </c>
      <c r="C168" s="6">
        <f t="shared" si="24"/>
        <v>64.34018145161285</v>
      </c>
      <c r="D168" s="12">
        <f t="shared" si="19"/>
        <v>42.84587499999995</v>
      </c>
      <c r="E168" s="12">
        <f t="shared" si="20"/>
        <v>48.322479838709626</v>
      </c>
      <c r="F168" s="12">
        <f t="shared" si="21"/>
        <v>87.66396169354833</v>
      </c>
      <c r="G168" s="12">
        <f t="shared" si="22"/>
        <v>120.4510295698922</v>
      </c>
      <c r="H168" s="13">
        <v>73.402258064516104</v>
      </c>
      <c r="I168" s="13">
        <v>60.319637096774102</v>
      </c>
      <c r="J168" s="13">
        <v>53.860873655913899</v>
      </c>
      <c r="K168" s="13">
        <v>109.862661290322</v>
      </c>
      <c r="L168" s="13">
        <v>40.159516129032198</v>
      </c>
      <c r="M168" s="13">
        <v>121.951344086021</v>
      </c>
      <c r="N168" s="13">
        <v>39.804986559139699</v>
      </c>
      <c r="O168" s="13">
        <v>64.562755376344001</v>
      </c>
      <c r="P168" s="13">
        <v>83.2598924731182</v>
      </c>
      <c r="Q168" s="13">
        <v>47.340752688172003</v>
      </c>
      <c r="R168" s="13">
        <v>42.847459677419302</v>
      </c>
      <c r="S168" s="13">
        <v>130.774784946236</v>
      </c>
      <c r="T168" s="13">
        <v>44.338131720430098</v>
      </c>
      <c r="U168" s="13">
        <v>151.485981182795</v>
      </c>
      <c r="V168" s="13">
        <v>54.488709677419301</v>
      </c>
      <c r="W168" s="13">
        <v>43.924999999999997</v>
      </c>
      <c r="X168" s="13">
        <v>38.410282258064498</v>
      </c>
      <c r="Y168" s="13">
        <v>96.378346774193503</v>
      </c>
      <c r="Z168" s="13">
        <v>61.601962370000003</v>
      </c>
      <c r="AA168" s="13">
        <v>45.370094090000002</v>
      </c>
      <c r="AB168" s="13">
        <v>122.712056451612</v>
      </c>
      <c r="AC168" s="13">
        <v>44.390927419354803</v>
      </c>
      <c r="AD168" s="13">
        <v>72.932809139784894</v>
      </c>
      <c r="AE168" s="13">
        <v>120.284327956989</v>
      </c>
      <c r="AF168" s="13">
        <v>74.524045698924695</v>
      </c>
      <c r="AG168" s="13">
        <v>48.120940860215001</v>
      </c>
      <c r="AH168" s="13">
        <v>89.710994619999994</v>
      </c>
      <c r="AI168" s="13">
        <v>80.899260752688093</v>
      </c>
      <c r="AJ168" s="13">
        <v>89.898602150537599</v>
      </c>
      <c r="AK168" s="13">
        <v>81.526881720430097</v>
      </c>
      <c r="AL168" s="13">
        <v>49.035067204301001</v>
      </c>
      <c r="AM168" s="13">
        <v>73.540443548387003</v>
      </c>
      <c r="AN168" s="13">
        <v>64.117607526881699</v>
      </c>
      <c r="AO168" s="13">
        <v>69.042016129032206</v>
      </c>
      <c r="AP168" s="13">
        <v>92.862002688171998</v>
      </c>
      <c r="AQ168" s="13">
        <v>56.702809139784897</v>
      </c>
      <c r="AR168" s="13">
        <v>88.8493413978494</v>
      </c>
      <c r="AS168" s="13">
        <v>84.107822580645106</v>
      </c>
      <c r="AT168" s="13">
        <v>42.831612903225803</v>
      </c>
      <c r="AU168" s="13">
        <v>51.123830645161199</v>
      </c>
      <c r="AV168" s="13">
        <v>51.256559139784898</v>
      </c>
      <c r="AW168" s="13">
        <v>60.373427419354798</v>
      </c>
      <c r="AX168" s="13">
        <v>110.67032258064501</v>
      </c>
      <c r="AY168" s="13">
        <v>63.3591129032258</v>
      </c>
      <c r="AZ168" s="13">
        <v>46.947822580645102</v>
      </c>
      <c r="BA168" s="13">
        <v>147.58448924731101</v>
      </c>
      <c r="BB168" s="13">
        <v>81.228131719999993</v>
      </c>
      <c r="BC168" s="13">
        <v>48.927096774193501</v>
      </c>
      <c r="BD168" s="13">
        <v>66.950215053763401</v>
      </c>
      <c r="BE168" s="13">
        <v>41.3625537634408</v>
      </c>
    </row>
    <row r="169" spans="1:57" x14ac:dyDescent="0.35">
      <c r="A169" s="10" t="s">
        <v>204</v>
      </c>
      <c r="B169" s="11">
        <f t="shared" si="23"/>
        <v>2036</v>
      </c>
      <c r="C169" s="6">
        <f t="shared" si="24"/>
        <v>45.814833333333254</v>
      </c>
      <c r="D169" s="12">
        <f t="shared" si="19"/>
        <v>38.520498611111051</v>
      </c>
      <c r="E169" s="12">
        <f t="shared" si="20"/>
        <v>41.584038194444403</v>
      </c>
      <c r="F169" s="12">
        <f t="shared" si="21"/>
        <v>49.281309027777723</v>
      </c>
      <c r="G169" s="12">
        <f t="shared" si="22"/>
        <v>58.706808333333257</v>
      </c>
      <c r="H169" s="13">
        <v>45.413069444444403</v>
      </c>
      <c r="I169" s="13">
        <v>46.691805555555497</v>
      </c>
      <c r="J169" s="13">
        <v>42.656902777777702</v>
      </c>
      <c r="K169" s="13">
        <v>48.027986111111098</v>
      </c>
      <c r="L169" s="13">
        <v>49.048013888888804</v>
      </c>
      <c r="M169" s="13">
        <v>42.877791666666603</v>
      </c>
      <c r="N169" s="13">
        <v>38.514486111111097</v>
      </c>
      <c r="O169" s="13">
        <v>41.239388888888797</v>
      </c>
      <c r="P169" s="13">
        <v>46.816333333333297</v>
      </c>
      <c r="Q169" s="13">
        <v>48.835805555555503</v>
      </c>
      <c r="R169" s="13">
        <v>47.5672361111111</v>
      </c>
      <c r="S169" s="13">
        <v>47.430069444444399</v>
      </c>
      <c r="T169" s="13">
        <v>38.060638888888803</v>
      </c>
      <c r="U169" s="13">
        <v>58.6972777777777</v>
      </c>
      <c r="V169" s="13">
        <v>39.302416666666602</v>
      </c>
      <c r="W169" s="13">
        <v>37.349916666666601</v>
      </c>
      <c r="X169" s="13">
        <v>58.792583333333297</v>
      </c>
      <c r="Y169" s="13">
        <v>46.269500000000001</v>
      </c>
      <c r="Z169" s="13">
        <v>42.676486111111103</v>
      </c>
      <c r="AA169" s="13">
        <v>42.4655972222222</v>
      </c>
      <c r="AB169" s="13">
        <v>52.394583333333301</v>
      </c>
      <c r="AC169" s="13">
        <v>36.915263888888802</v>
      </c>
      <c r="AD169" s="13">
        <v>44.345138888888798</v>
      </c>
      <c r="AE169" s="13">
        <v>57.340819444444399</v>
      </c>
      <c r="AF169" s="13">
        <v>40.079902777777697</v>
      </c>
      <c r="AG169" s="13">
        <v>50.136125</v>
      </c>
      <c r="AH169" s="13">
        <v>75.962416666666599</v>
      </c>
      <c r="AI169" s="13">
        <v>43.972805555555503</v>
      </c>
      <c r="AJ169" s="13">
        <v>49.417319444444402</v>
      </c>
      <c r="AK169" s="13">
        <v>49.280152777777701</v>
      </c>
      <c r="AL169" s="13">
        <v>38.521166666666602</v>
      </c>
      <c r="AM169" s="13">
        <v>47.391305555555498</v>
      </c>
      <c r="AN169" s="13">
        <v>47.360777777777699</v>
      </c>
      <c r="AO169" s="13">
        <v>41.165972222222202</v>
      </c>
      <c r="AP169" s="13">
        <v>45.650888888888801</v>
      </c>
      <c r="AQ169" s="13">
        <v>39.9392361111111</v>
      </c>
      <c r="AR169" s="13">
        <v>45.455722222222199</v>
      </c>
      <c r="AS169" s="13">
        <v>63.1882083333333</v>
      </c>
      <c r="AT169" s="13">
        <v>61.176888888888797</v>
      </c>
      <c r="AU169" s="13">
        <v>41.8655277777777</v>
      </c>
      <c r="AV169" s="13">
        <v>49.299986111111103</v>
      </c>
      <c r="AW169" s="13">
        <v>45.978777777777701</v>
      </c>
      <c r="AX169" s="13">
        <v>60.6569583333333</v>
      </c>
      <c r="AY169" s="13">
        <v>42.661972222222197</v>
      </c>
      <c r="AZ169" s="13">
        <v>44.120597222222202</v>
      </c>
      <c r="BA169" s="13">
        <v>51.921652777777702</v>
      </c>
      <c r="BB169" s="13">
        <v>41.4902083333333</v>
      </c>
      <c r="BC169" s="13">
        <v>37.4458611111111</v>
      </c>
      <c r="BD169" s="13">
        <v>41.1940416666666</v>
      </c>
      <c r="BE169" s="13">
        <v>49.281694444444398</v>
      </c>
    </row>
    <row r="170" spans="1:57" x14ac:dyDescent="0.35">
      <c r="A170" s="10" t="s">
        <v>205</v>
      </c>
      <c r="B170" s="11">
        <f t="shared" si="23"/>
        <v>2036</v>
      </c>
      <c r="C170" s="6">
        <f t="shared" si="24"/>
        <v>38.02081989247305</v>
      </c>
      <c r="D170" s="12">
        <f t="shared" si="19"/>
        <v>29.822173387096733</v>
      </c>
      <c r="E170" s="12">
        <f t="shared" si="20"/>
        <v>31.399344758064476</v>
      </c>
      <c r="F170" s="12">
        <f t="shared" si="21"/>
        <v>42.357805779569823</v>
      </c>
      <c r="G170" s="12">
        <f t="shared" si="22"/>
        <v>47.366172043010657</v>
      </c>
      <c r="H170" s="13">
        <v>33.317405909999998</v>
      </c>
      <c r="I170" s="13">
        <v>31.7264919354838</v>
      </c>
      <c r="J170" s="13">
        <v>29.582620967741899</v>
      </c>
      <c r="K170" s="13">
        <v>40.605349462365503</v>
      </c>
      <c r="L170" s="13">
        <v>38.2555913978494</v>
      </c>
      <c r="M170" s="13">
        <v>42.8046102150537</v>
      </c>
      <c r="N170" s="13">
        <v>29.0767204301075</v>
      </c>
      <c r="O170" s="13">
        <v>31.036908602150501</v>
      </c>
      <c r="P170" s="13">
        <v>41.271532258064497</v>
      </c>
      <c r="Q170" s="13">
        <v>32.311639784946202</v>
      </c>
      <c r="R170" s="13">
        <v>37.202836021505298</v>
      </c>
      <c r="S170" s="13">
        <v>39.0098924731182</v>
      </c>
      <c r="T170" s="13">
        <v>30.377298387096701</v>
      </c>
      <c r="U170" s="13">
        <v>36.137903225806397</v>
      </c>
      <c r="V170" s="13">
        <v>35.263091397849401</v>
      </c>
      <c r="W170" s="13">
        <v>27.929139784946202</v>
      </c>
      <c r="X170" s="13">
        <v>37.786048387096699</v>
      </c>
      <c r="Y170" s="13">
        <v>42.194327956989198</v>
      </c>
      <c r="Z170" s="13">
        <v>43.288709677419298</v>
      </c>
      <c r="AA170" s="13">
        <v>67.383723118279505</v>
      </c>
      <c r="AB170" s="13">
        <v>44.950416666666598</v>
      </c>
      <c r="AC170" s="13">
        <v>30.046451612903201</v>
      </c>
      <c r="AD170" s="13">
        <v>41.283803763440801</v>
      </c>
      <c r="AE170" s="13">
        <v>41.923965053763403</v>
      </c>
      <c r="AF170" s="13">
        <v>31.290295698924702</v>
      </c>
      <c r="AG170" s="13">
        <v>39.168373655913904</v>
      </c>
      <c r="AH170" s="13">
        <v>52.458534946236497</v>
      </c>
      <c r="AI170" s="13">
        <v>32.281908602150502</v>
      </c>
      <c r="AJ170" s="13">
        <v>42.412298387096698</v>
      </c>
      <c r="AK170" s="13">
        <v>44.988870967741903</v>
      </c>
      <c r="AL170" s="13">
        <v>29.872150537634401</v>
      </c>
      <c r="AM170" s="13">
        <v>50.248373655913902</v>
      </c>
      <c r="AN170" s="13">
        <v>47.762486559139703</v>
      </c>
      <c r="AO170" s="13">
        <v>32.080376344085998</v>
      </c>
      <c r="AP170" s="13">
        <v>42.192647849462297</v>
      </c>
      <c r="AQ170" s="13">
        <v>28.9174865591397</v>
      </c>
      <c r="AR170" s="13">
        <v>42.428709677419299</v>
      </c>
      <c r="AS170" s="13">
        <v>43.255295698924698</v>
      </c>
      <c r="AT170" s="13">
        <v>38.561169354838697</v>
      </c>
      <c r="AU170" s="13">
        <v>38.811586021505299</v>
      </c>
      <c r="AV170" s="13">
        <v>39.372365591397802</v>
      </c>
      <c r="AW170" s="13">
        <v>32.517540322580601</v>
      </c>
      <c r="AX170" s="13">
        <v>47.3221370967741</v>
      </c>
      <c r="AY170" s="13">
        <v>27.773145161290302</v>
      </c>
      <c r="AZ170" s="13">
        <v>50.289341397849398</v>
      </c>
      <c r="BA170" s="13">
        <v>33.0629973118279</v>
      </c>
      <c r="BB170" s="13">
        <v>30.237137096774099</v>
      </c>
      <c r="BC170" s="13">
        <v>29.848790322580601</v>
      </c>
      <c r="BD170" s="13">
        <v>30.983131720430102</v>
      </c>
      <c r="BE170" s="13">
        <v>32.13759409</v>
      </c>
    </row>
    <row r="171" spans="1:57" x14ac:dyDescent="0.35">
      <c r="A171" s="10" t="s">
        <v>206</v>
      </c>
      <c r="B171" s="11">
        <f t="shared" si="23"/>
        <v>2036</v>
      </c>
      <c r="C171" s="6">
        <f t="shared" si="24"/>
        <v>37.173402777777703</v>
      </c>
      <c r="D171" s="12">
        <f t="shared" si="19"/>
        <v>33.766220833333279</v>
      </c>
      <c r="E171" s="12">
        <f t="shared" si="20"/>
        <v>35.469059027777703</v>
      </c>
      <c r="F171" s="12">
        <f t="shared" si="21"/>
        <v>45.812284722222152</v>
      </c>
      <c r="G171" s="12">
        <f t="shared" si="22"/>
        <v>74.340836111111074</v>
      </c>
      <c r="H171" s="13">
        <v>36.413041666666601</v>
      </c>
      <c r="I171" s="13">
        <v>36.539083333333302</v>
      </c>
      <c r="J171" s="13">
        <v>41.606555555555502</v>
      </c>
      <c r="K171" s="13">
        <v>74.142069444444402</v>
      </c>
      <c r="L171" s="13">
        <v>86.014986111111099</v>
      </c>
      <c r="M171" s="13">
        <v>48.336791666666599</v>
      </c>
      <c r="N171" s="13">
        <v>41.174875</v>
      </c>
      <c r="O171" s="13">
        <v>33.564777777777699</v>
      </c>
      <c r="P171" s="13">
        <v>46.238888888888802</v>
      </c>
      <c r="Q171" s="13">
        <v>36.128208333333298</v>
      </c>
      <c r="R171" s="13">
        <v>38.369541666666599</v>
      </c>
      <c r="S171" s="13">
        <v>37.031361111111103</v>
      </c>
      <c r="T171" s="13">
        <v>37.0857777777777</v>
      </c>
      <c r="U171" s="13">
        <v>35.937777777777697</v>
      </c>
      <c r="V171" s="13">
        <v>36.625749999999996</v>
      </c>
      <c r="W171" s="13">
        <v>35.460638888888802</v>
      </c>
      <c r="X171" s="13">
        <v>41.760916666666603</v>
      </c>
      <c r="Y171" s="13">
        <v>81.916069444444403</v>
      </c>
      <c r="Z171" s="13">
        <v>76.1297361111111</v>
      </c>
      <c r="AA171" s="13">
        <v>35.4943194444444</v>
      </c>
      <c r="AB171" s="13">
        <v>39.238597222222197</v>
      </c>
      <c r="AC171" s="13">
        <v>33.841569444444403</v>
      </c>
      <c r="AD171" s="13">
        <v>81.6112638888888</v>
      </c>
      <c r="AE171" s="13">
        <v>37.155416666666603</v>
      </c>
      <c r="AF171" s="13">
        <v>35.816958333333297</v>
      </c>
      <c r="AG171" s="13">
        <v>34.666055555555502</v>
      </c>
      <c r="AH171" s="13">
        <v>39.139180555555498</v>
      </c>
      <c r="AI171" s="13">
        <v>34.969416666666604</v>
      </c>
      <c r="AJ171" s="13">
        <v>50.085875000000001</v>
      </c>
      <c r="AK171" s="13">
        <v>46.481319444444402</v>
      </c>
      <c r="AL171" s="13">
        <v>33.648208333333301</v>
      </c>
      <c r="AM171" s="13">
        <v>42.162708333333299</v>
      </c>
      <c r="AN171" s="13">
        <v>34.843041666666601</v>
      </c>
      <c r="AO171" s="13">
        <v>33.674472222222199</v>
      </c>
      <c r="AP171" s="13">
        <v>93.756833333333304</v>
      </c>
      <c r="AQ171" s="13">
        <v>37.191388888888802</v>
      </c>
      <c r="AR171" s="13">
        <v>56.102611111111102</v>
      </c>
      <c r="AS171" s="13">
        <v>44.532472222222196</v>
      </c>
      <c r="AT171" s="13">
        <v>64.923249999999996</v>
      </c>
      <c r="AU171" s="13">
        <v>50.064791666666601</v>
      </c>
      <c r="AV171" s="13">
        <v>37.2795138888888</v>
      </c>
      <c r="AW171" s="13">
        <v>35.825333333333298</v>
      </c>
      <c r="AX171" s="13">
        <v>43.744097222222202</v>
      </c>
      <c r="AY171" s="13">
        <v>35.447152777777703</v>
      </c>
      <c r="AZ171" s="13">
        <v>44.049888888888802</v>
      </c>
      <c r="BA171" s="13">
        <v>35.000736111111102</v>
      </c>
      <c r="BB171" s="13">
        <v>33.7395833333333</v>
      </c>
      <c r="BC171" s="13">
        <v>32.570902777777697</v>
      </c>
      <c r="BD171" s="13">
        <v>33.769180555555501</v>
      </c>
      <c r="BE171" s="13">
        <v>35.558263888888803</v>
      </c>
    </row>
    <row r="172" spans="1:57" x14ac:dyDescent="0.35">
      <c r="A172" s="10" t="s">
        <v>207</v>
      </c>
      <c r="B172" s="11">
        <f t="shared" si="23"/>
        <v>2036</v>
      </c>
      <c r="C172" s="6">
        <f t="shared" si="24"/>
        <v>76.367560483870903</v>
      </c>
      <c r="D172" s="12">
        <f t="shared" si="19"/>
        <v>56.408096771290325</v>
      </c>
      <c r="E172" s="12">
        <f t="shared" si="20"/>
        <v>64.693135080645106</v>
      </c>
      <c r="F172" s="12">
        <f t="shared" si="21"/>
        <v>89.955813172043008</v>
      </c>
      <c r="G172" s="12">
        <f t="shared" si="22"/>
        <v>113.64831720430053</v>
      </c>
      <c r="H172" s="13">
        <v>76.646008064516096</v>
      </c>
      <c r="I172" s="13">
        <v>56.1064516129032</v>
      </c>
      <c r="J172" s="13">
        <v>82.938104838709606</v>
      </c>
      <c r="K172" s="13">
        <v>64.673373655913906</v>
      </c>
      <c r="L172" s="13">
        <v>100.406465053763</v>
      </c>
      <c r="M172" s="13">
        <v>91.203427419354796</v>
      </c>
      <c r="N172" s="13">
        <v>108.561814516129</v>
      </c>
      <c r="O172" s="13">
        <v>50.078333333333298</v>
      </c>
      <c r="P172" s="13">
        <v>97.625215053763398</v>
      </c>
      <c r="Q172" s="13">
        <v>56.791948924731102</v>
      </c>
      <c r="R172" s="13">
        <v>73.023924730000005</v>
      </c>
      <c r="S172" s="13">
        <v>82.752083333333303</v>
      </c>
      <c r="T172" s="13">
        <v>97.050927419354807</v>
      </c>
      <c r="U172" s="13">
        <v>75.791129032257999</v>
      </c>
      <c r="V172" s="13">
        <v>72.644126344086004</v>
      </c>
      <c r="W172" s="13">
        <v>86.260470430107503</v>
      </c>
      <c r="X172" s="13">
        <v>61.559045698924699</v>
      </c>
      <c r="Y172" s="13">
        <v>86.006814516128998</v>
      </c>
      <c r="Z172" s="13">
        <v>66.980349462365496</v>
      </c>
      <c r="AA172" s="13">
        <v>67.127916666666593</v>
      </c>
      <c r="AB172" s="13">
        <v>112.430161290322</v>
      </c>
      <c r="AC172" s="13">
        <v>59.244112903225798</v>
      </c>
      <c r="AD172" s="13">
        <v>138.55071236559101</v>
      </c>
      <c r="AE172" s="13">
        <v>83.729206989247302</v>
      </c>
      <c r="AF172" s="13">
        <v>62.169637096774103</v>
      </c>
      <c r="AG172" s="13">
        <v>64.283588709677403</v>
      </c>
      <c r="AH172" s="13">
        <v>91.187594086021505</v>
      </c>
      <c r="AI172" s="13">
        <v>64.752419354838693</v>
      </c>
      <c r="AJ172" s="13">
        <v>73.433494623655903</v>
      </c>
      <c r="AK172" s="13">
        <v>62.554274193548302</v>
      </c>
      <c r="AL172" s="13">
        <v>47.446881720430099</v>
      </c>
      <c r="AM172" s="13">
        <v>80.158776881720399</v>
      </c>
      <c r="AN172" s="13">
        <v>70.738293010752599</v>
      </c>
      <c r="AO172" s="13">
        <v>51.1581451612903</v>
      </c>
      <c r="AP172" s="13">
        <v>77.836129032258</v>
      </c>
      <c r="AQ172" s="13">
        <v>76.863857526881702</v>
      </c>
      <c r="AR172" s="13">
        <v>76.624327956989205</v>
      </c>
      <c r="AS172" s="13">
        <v>139.400120967741</v>
      </c>
      <c r="AT172" s="13">
        <v>72.864986560000006</v>
      </c>
      <c r="AU172" s="13">
        <v>84.785430107526807</v>
      </c>
      <c r="AV172" s="13">
        <v>126.50469086021501</v>
      </c>
      <c r="AW172" s="13">
        <v>76.110793010752602</v>
      </c>
      <c r="AX172" s="13">
        <v>75.790712369999994</v>
      </c>
      <c r="AY172" s="13">
        <v>150.839610215053</v>
      </c>
      <c r="AZ172" s="13">
        <v>70.971465053763396</v>
      </c>
      <c r="BA172" s="13">
        <v>56.441612900000003</v>
      </c>
      <c r="BB172" s="13">
        <v>49.961008064516101</v>
      </c>
      <c r="BC172" s="13">
        <v>82.724408602150504</v>
      </c>
      <c r="BD172" s="13">
        <v>124.611720430107</v>
      </c>
      <c r="BE172" s="13">
        <v>99.213561830000003</v>
      </c>
    </row>
    <row r="173" spans="1:57" x14ac:dyDescent="0.35">
      <c r="A173" s="10" t="s">
        <v>208</v>
      </c>
      <c r="B173" s="11">
        <f t="shared" si="23"/>
        <v>2036</v>
      </c>
      <c r="C173" s="6">
        <f t="shared" si="24"/>
        <v>84.364280913978448</v>
      </c>
      <c r="D173" s="12">
        <f t="shared" si="19"/>
        <v>56.746696236999973</v>
      </c>
      <c r="E173" s="12">
        <f t="shared" si="20"/>
        <v>70.753874327661251</v>
      </c>
      <c r="F173" s="12">
        <f t="shared" si="21"/>
        <v>102.69607190860175</v>
      </c>
      <c r="G173" s="12">
        <f t="shared" si="22"/>
        <v>120.65460887096731</v>
      </c>
      <c r="H173" s="13">
        <v>86.521317204300999</v>
      </c>
      <c r="I173" s="13">
        <v>153.01040322580599</v>
      </c>
      <c r="J173" s="13">
        <v>102.920524193548</v>
      </c>
      <c r="K173" s="13">
        <v>84.365604838709601</v>
      </c>
      <c r="L173" s="13">
        <v>98.629099460000006</v>
      </c>
      <c r="M173" s="13">
        <v>106.843602150537</v>
      </c>
      <c r="N173" s="13">
        <v>76.914112900000006</v>
      </c>
      <c r="O173" s="13">
        <v>56.848333333333301</v>
      </c>
      <c r="P173" s="13">
        <v>78.709327956989199</v>
      </c>
      <c r="Q173" s="13">
        <v>59.5515725806451</v>
      </c>
      <c r="R173" s="13">
        <v>82.756545698924697</v>
      </c>
      <c r="S173" s="13">
        <v>132.442634408602</v>
      </c>
      <c r="T173" s="13">
        <v>122.859758064516</v>
      </c>
      <c r="U173" s="13">
        <v>107.759852150537</v>
      </c>
      <c r="V173" s="13">
        <v>84.747163978494598</v>
      </c>
      <c r="W173" s="13">
        <v>70.709690860215005</v>
      </c>
      <c r="X173" s="13">
        <v>84.4362231182795</v>
      </c>
      <c r="Y173" s="13">
        <v>121.519879032258</v>
      </c>
      <c r="Z173" s="13">
        <v>90.506733870967693</v>
      </c>
      <c r="AA173" s="13">
        <v>56.887298387096699</v>
      </c>
      <c r="AB173" s="13">
        <v>77.507634408602101</v>
      </c>
      <c r="AC173" s="13">
        <v>53.281478494623599</v>
      </c>
      <c r="AD173" s="13">
        <v>105.13956989247301</v>
      </c>
      <c r="AE173" s="13">
        <v>97.436935483870897</v>
      </c>
      <c r="AF173" s="13">
        <v>55.7521505376344</v>
      </c>
      <c r="AG173" s="13">
        <v>107.167903225806</v>
      </c>
      <c r="AH173" s="13">
        <v>86.169596774193494</v>
      </c>
      <c r="AI173" s="13">
        <v>104.904018817204</v>
      </c>
      <c r="AJ173" s="13">
        <v>70.606438172042999</v>
      </c>
      <c r="AK173" s="13">
        <v>102.02271505376299</v>
      </c>
      <c r="AL173" s="13">
        <v>55.340161290322499</v>
      </c>
      <c r="AM173" s="13">
        <v>73.373077956989206</v>
      </c>
      <c r="AN173" s="13">
        <v>95.422728494623598</v>
      </c>
      <c r="AO173" s="13">
        <v>54.8978629032258</v>
      </c>
      <c r="AP173" s="13">
        <v>86.488091397849402</v>
      </c>
      <c r="AQ173" s="13">
        <v>70.886424730000002</v>
      </c>
      <c r="AR173" s="13">
        <v>78.217190860214998</v>
      </c>
      <c r="AS173" s="13">
        <v>92.025255376344006</v>
      </c>
      <c r="AT173" s="13">
        <v>67.806720430107504</v>
      </c>
      <c r="AU173" s="13">
        <v>75.457123655913904</v>
      </c>
      <c r="AV173" s="13">
        <v>110.173965053763</v>
      </c>
      <c r="AW173" s="13">
        <v>80.571182795698903</v>
      </c>
      <c r="AX173" s="13">
        <v>120.558467741935</v>
      </c>
      <c r="AY173" s="13">
        <v>73.003897849462305</v>
      </c>
      <c r="AZ173" s="13">
        <v>206.78552419354801</v>
      </c>
      <c r="BA173" s="13">
        <v>80.447970430107503</v>
      </c>
      <c r="BB173" s="13">
        <v>57.733669354838703</v>
      </c>
      <c r="BC173" s="13">
        <v>59.179395161290302</v>
      </c>
      <c r="BD173" s="13">
        <v>55.831962369999999</v>
      </c>
      <c r="BE173" s="13">
        <v>84.362956989247294</v>
      </c>
    </row>
    <row r="174" spans="1:57" x14ac:dyDescent="0.35">
      <c r="A174" s="10" t="s">
        <v>209</v>
      </c>
      <c r="B174" s="11">
        <f t="shared" si="23"/>
        <v>2036</v>
      </c>
      <c r="C174" s="6">
        <f t="shared" si="24"/>
        <v>56.385847222222196</v>
      </c>
      <c r="D174" s="12">
        <f t="shared" si="19"/>
        <v>42.646318055555469</v>
      </c>
      <c r="E174" s="12">
        <f t="shared" si="20"/>
        <v>46.02399305555555</v>
      </c>
      <c r="F174" s="12">
        <f t="shared" si="21"/>
        <v>62.383802083333322</v>
      </c>
      <c r="G174" s="12">
        <f t="shared" si="22"/>
        <v>79.492677777777715</v>
      </c>
      <c r="H174" s="13">
        <v>72.364222222222196</v>
      </c>
      <c r="I174" s="13">
        <v>60.277958333333302</v>
      </c>
      <c r="J174" s="13">
        <v>63.085749999999997</v>
      </c>
      <c r="K174" s="13">
        <v>57.235374999999998</v>
      </c>
      <c r="L174" s="13">
        <v>36.672097222222199</v>
      </c>
      <c r="M174" s="13">
        <v>57.689680555555498</v>
      </c>
      <c r="N174" s="13">
        <v>58.049902777777703</v>
      </c>
      <c r="O174" s="13">
        <v>45.939374999999998</v>
      </c>
      <c r="P174" s="13">
        <v>59.627708333333302</v>
      </c>
      <c r="Q174" s="13">
        <v>46.277847222222199</v>
      </c>
      <c r="R174" s="13">
        <v>45.4375</v>
      </c>
      <c r="S174" s="13">
        <v>73.307513888888806</v>
      </c>
      <c r="T174" s="13">
        <v>59.737930555555501</v>
      </c>
      <c r="U174" s="13">
        <v>53.567097222222202</v>
      </c>
      <c r="V174" s="13">
        <v>54.261722222222197</v>
      </c>
      <c r="W174" s="13">
        <v>104.151611111111</v>
      </c>
      <c r="X174" s="13">
        <v>37.8940138888888</v>
      </c>
      <c r="Y174" s="13">
        <v>57.085041666666598</v>
      </c>
      <c r="Z174" s="13">
        <v>55.512458333333299</v>
      </c>
      <c r="AA174" s="13">
        <v>50.2161388888888</v>
      </c>
      <c r="AB174" s="13">
        <v>135.278875</v>
      </c>
      <c r="AC174" s="13">
        <v>57.030083333333302</v>
      </c>
      <c r="AD174" s="13">
        <v>52.934333333333299</v>
      </c>
      <c r="AE174" s="13">
        <v>79.113541666666606</v>
      </c>
      <c r="AF174" s="13">
        <v>47.336888888888801</v>
      </c>
      <c r="AG174" s="13">
        <v>39.674402777777701</v>
      </c>
      <c r="AH174" s="13">
        <v>76.670152777777702</v>
      </c>
      <c r="AI174" s="13">
        <v>57.7765972222222</v>
      </c>
      <c r="AJ174" s="13">
        <v>55.474708333333297</v>
      </c>
      <c r="AK174" s="13">
        <v>58.593625000000003</v>
      </c>
      <c r="AL174" s="13">
        <v>50.2275833333333</v>
      </c>
      <c r="AM174" s="13">
        <v>63.3865972222222</v>
      </c>
      <c r="AN174" s="13">
        <v>49.466097222222203</v>
      </c>
      <c r="AO174" s="13">
        <v>45.8913333333333</v>
      </c>
      <c r="AP174" s="13">
        <v>65.606402777777703</v>
      </c>
      <c r="AQ174" s="13">
        <v>65.419458333333296</v>
      </c>
      <c r="AR174" s="13">
        <v>82.904902777777707</v>
      </c>
      <c r="AS174" s="13">
        <v>55.741611111111098</v>
      </c>
      <c r="AT174" s="13">
        <v>36.253374999999998</v>
      </c>
      <c r="AU174" s="13">
        <v>42.582680555555498</v>
      </c>
      <c r="AV174" s="13">
        <v>42.653388888888799</v>
      </c>
      <c r="AW174" s="13">
        <v>59.186069444444399</v>
      </c>
      <c r="AX174" s="13">
        <v>85.436430555555503</v>
      </c>
      <c r="AY174" s="13">
        <v>85.212458333333302</v>
      </c>
      <c r="AZ174" s="13">
        <v>43.458208333333303</v>
      </c>
      <c r="BA174" s="13">
        <v>50.570458333333299</v>
      </c>
      <c r="BB174" s="13">
        <v>45.865861111111101</v>
      </c>
      <c r="BC174" s="13">
        <v>42.883055555555501</v>
      </c>
      <c r="BD174" s="13">
        <v>45.694638888888797</v>
      </c>
      <c r="BE174" s="13">
        <v>58.5105694444444</v>
      </c>
    </row>
    <row r="175" spans="1:57" x14ac:dyDescent="0.35">
      <c r="A175" s="10" t="s">
        <v>210</v>
      </c>
      <c r="B175" s="11">
        <f t="shared" si="23"/>
        <v>2036</v>
      </c>
      <c r="C175" s="6">
        <f t="shared" si="24"/>
        <v>68.515443548387054</v>
      </c>
      <c r="D175" s="12">
        <f t="shared" si="19"/>
        <v>49.289873655913965</v>
      </c>
      <c r="E175" s="12">
        <f t="shared" si="20"/>
        <v>58.896841397849421</v>
      </c>
      <c r="F175" s="12">
        <f t="shared" si="21"/>
        <v>84.462842741935404</v>
      </c>
      <c r="G175" s="12">
        <f t="shared" si="22"/>
        <v>103.99254704301021</v>
      </c>
      <c r="H175" s="13">
        <v>51.475322580645098</v>
      </c>
      <c r="I175" s="13">
        <v>47.839086021505302</v>
      </c>
      <c r="J175" s="13">
        <v>64.672795698924702</v>
      </c>
      <c r="K175" s="13">
        <v>69.605053763440793</v>
      </c>
      <c r="L175" s="13">
        <v>55.366639784946202</v>
      </c>
      <c r="M175" s="13">
        <v>71.280524193548302</v>
      </c>
      <c r="N175" s="13">
        <v>83.375604838709606</v>
      </c>
      <c r="O175" s="13">
        <v>67.070981182795606</v>
      </c>
      <c r="P175" s="13">
        <v>103.227284946236</v>
      </c>
      <c r="Q175" s="13">
        <v>84.825255376344003</v>
      </c>
      <c r="R175" s="13">
        <v>70.872688172042999</v>
      </c>
      <c r="S175" s="13">
        <v>57.841747311827902</v>
      </c>
      <c r="T175" s="13">
        <v>59.383467741935398</v>
      </c>
      <c r="U175" s="13">
        <v>49.44</v>
      </c>
      <c r="V175" s="13">
        <v>61.777836021505301</v>
      </c>
      <c r="W175" s="13">
        <v>90.742258064516093</v>
      </c>
      <c r="X175" s="13">
        <v>53.198763440860198</v>
      </c>
      <c r="Y175" s="13">
        <v>62.184099462365502</v>
      </c>
      <c r="Z175" s="13">
        <v>75.2601612903225</v>
      </c>
      <c r="AA175" s="13">
        <v>89.618037634408594</v>
      </c>
      <c r="AB175" s="13">
        <v>63.937647849462302</v>
      </c>
      <c r="AC175" s="13">
        <v>138.63239247311799</v>
      </c>
      <c r="AD175" s="13">
        <v>76.296370967741893</v>
      </c>
      <c r="AE175" s="13">
        <v>118.933884408602</v>
      </c>
      <c r="AF175" s="13">
        <v>52.975430107526797</v>
      </c>
      <c r="AG175" s="13">
        <v>110.87990591397801</v>
      </c>
      <c r="AH175" s="13">
        <v>70.718467741935399</v>
      </c>
      <c r="AI175" s="13">
        <v>59.572217741935397</v>
      </c>
      <c r="AJ175" s="13">
        <v>96.248440860214998</v>
      </c>
      <c r="AK175" s="13">
        <v>82.473077956989201</v>
      </c>
      <c r="AL175" s="13">
        <v>67.425833333333301</v>
      </c>
      <c r="AM175" s="13">
        <v>43.694180107526797</v>
      </c>
      <c r="AN175" s="13">
        <v>44.574650537634398</v>
      </c>
      <c r="AO175" s="13">
        <v>116.013481182795</v>
      </c>
      <c r="AP175" s="13">
        <v>89.889247311827901</v>
      </c>
      <c r="AQ175" s="13">
        <v>71.473817204301</v>
      </c>
      <c r="AR175" s="13">
        <v>58.824758064516097</v>
      </c>
      <c r="AS175" s="13">
        <v>70.901787630000001</v>
      </c>
      <c r="AT175" s="13">
        <v>46.689193549999999</v>
      </c>
      <c r="AU175" s="13">
        <v>80.6031451612903</v>
      </c>
      <c r="AV175" s="13">
        <v>91.415295698924695</v>
      </c>
      <c r="AW175" s="13">
        <v>59.4688709677419</v>
      </c>
      <c r="AX175" s="13">
        <v>59.113091397849402</v>
      </c>
      <c r="AY175" s="13">
        <v>102.49802419354801</v>
      </c>
      <c r="AZ175" s="13">
        <v>65.300537629999994</v>
      </c>
      <c r="BA175" s="13">
        <v>47.938736559139699</v>
      </c>
      <c r="BB175" s="13">
        <v>73.910094090000001</v>
      </c>
      <c r="BC175" s="13">
        <v>53.1139516129032</v>
      </c>
      <c r="BD175" s="13">
        <v>150.76865591397799</v>
      </c>
      <c r="BE175" s="13">
        <v>65.544301075268805</v>
      </c>
    </row>
    <row r="176" spans="1:57" x14ac:dyDescent="0.35">
      <c r="A176" s="10" t="s">
        <v>211</v>
      </c>
      <c r="B176" s="11">
        <f t="shared" si="23"/>
        <v>2036</v>
      </c>
      <c r="C176" s="6">
        <f t="shared" si="24"/>
        <v>73.262131944444405</v>
      </c>
      <c r="D176" s="12">
        <f t="shared" si="19"/>
        <v>50.244081944444439</v>
      </c>
      <c r="E176" s="12">
        <f t="shared" si="20"/>
        <v>56.847138888888828</v>
      </c>
      <c r="F176" s="12">
        <f t="shared" si="21"/>
        <v>87.554069444444423</v>
      </c>
      <c r="G176" s="12">
        <f t="shared" si="22"/>
        <v>115.3777430555549</v>
      </c>
      <c r="H176" s="13">
        <v>89.673736111111097</v>
      </c>
      <c r="I176" s="13">
        <v>80.251694444444396</v>
      </c>
      <c r="J176" s="13">
        <v>81.267111110000002</v>
      </c>
      <c r="K176" s="13">
        <v>53.327319444444399</v>
      </c>
      <c r="L176" s="13">
        <v>42.692625</v>
      </c>
      <c r="M176" s="13">
        <v>54.439763888888798</v>
      </c>
      <c r="N176" s="13">
        <v>78.352097222222199</v>
      </c>
      <c r="O176" s="13">
        <v>56.453555555555504</v>
      </c>
      <c r="P176" s="13">
        <v>58.027888888888803</v>
      </c>
      <c r="Q176" s="13">
        <v>115.324916666666</v>
      </c>
      <c r="R176" s="13">
        <v>75.658249999999995</v>
      </c>
      <c r="S176" s="13">
        <v>93.446819444444401</v>
      </c>
      <c r="T176" s="13">
        <v>87.657972222222199</v>
      </c>
      <c r="U176" s="13">
        <v>69.066805555555504</v>
      </c>
      <c r="V176" s="13">
        <v>84.456583333333299</v>
      </c>
      <c r="W176" s="13">
        <v>92.888388888888798</v>
      </c>
      <c r="X176" s="13">
        <v>41.527374999999999</v>
      </c>
      <c r="Y176" s="13">
        <v>58.328180555555498</v>
      </c>
      <c r="Z176" s="13">
        <v>107.468916666666</v>
      </c>
      <c r="AA176" s="13">
        <v>69.720986111111102</v>
      </c>
      <c r="AB176" s="13">
        <v>119.02718055555501</v>
      </c>
      <c r="AC176" s="13">
        <v>50.940999999999903</v>
      </c>
      <c r="AD176" s="13">
        <v>61.277319444444402</v>
      </c>
      <c r="AE176" s="13">
        <v>95.828472222222203</v>
      </c>
      <c r="AF176" s="13">
        <v>55.474458333333303</v>
      </c>
      <c r="AG176" s="13">
        <v>69.402597222222198</v>
      </c>
      <c r="AH176" s="13">
        <v>115.853180555555</v>
      </c>
      <c r="AI176" s="13">
        <v>66.796416666666602</v>
      </c>
      <c r="AJ176" s="13">
        <v>49.492194444444401</v>
      </c>
      <c r="AK176" s="13">
        <v>60.810638888888803</v>
      </c>
      <c r="AL176" s="13">
        <v>63.979624999999999</v>
      </c>
      <c r="AM176" s="13">
        <v>150.33462499999999</v>
      </c>
      <c r="AN176" s="13">
        <v>86.255291666666594</v>
      </c>
      <c r="AO176" s="13">
        <v>70.866013888888801</v>
      </c>
      <c r="AP176" s="13">
        <v>55.102486111111098</v>
      </c>
      <c r="AQ176" s="13">
        <v>115.957041666666</v>
      </c>
      <c r="AR176" s="13">
        <v>60.110152777777699</v>
      </c>
      <c r="AS176" s="13">
        <v>50.3367222222222</v>
      </c>
      <c r="AT176" s="13">
        <v>41.746472222222202</v>
      </c>
      <c r="AU176" s="13">
        <v>78.894861111111098</v>
      </c>
      <c r="AV176" s="13">
        <v>87.242361111111094</v>
      </c>
      <c r="AW176" s="13">
        <v>78.470375000000004</v>
      </c>
      <c r="AX176" s="13">
        <v>130.37623611111101</v>
      </c>
      <c r="AY176" s="13">
        <v>77.258388888888803</v>
      </c>
      <c r="AZ176" s="13">
        <v>81.229888888888794</v>
      </c>
      <c r="BA176" s="13">
        <v>76.336319444444399</v>
      </c>
      <c r="BB176" s="13">
        <v>49.344499999999996</v>
      </c>
      <c r="BC176" s="13">
        <v>50.327624999999998</v>
      </c>
      <c r="BD176" s="13">
        <v>63.662888888888801</v>
      </c>
      <c r="BE176" s="13">
        <v>101.88638888888801</v>
      </c>
    </row>
    <row r="177" spans="1:57" x14ac:dyDescent="0.35">
      <c r="A177" s="10" t="s">
        <v>212</v>
      </c>
      <c r="B177" s="11">
        <f t="shared" si="23"/>
        <v>2036</v>
      </c>
      <c r="C177" s="6">
        <f t="shared" si="24"/>
        <v>95.734280913978438</v>
      </c>
      <c r="D177" s="12">
        <f t="shared" si="19"/>
        <v>59.631643817204292</v>
      </c>
      <c r="E177" s="12">
        <f t="shared" si="20"/>
        <v>75.185994622446231</v>
      </c>
      <c r="F177" s="12">
        <f t="shared" si="21"/>
        <v>116.43543682795649</v>
      </c>
      <c r="G177" s="12">
        <f t="shared" si="22"/>
        <v>142.90757795698832</v>
      </c>
      <c r="H177" s="13">
        <v>96.687163978494596</v>
      </c>
      <c r="I177" s="13">
        <v>102.68275537634401</v>
      </c>
      <c r="J177" s="13">
        <v>126.568494623655</v>
      </c>
      <c r="K177" s="13">
        <v>58.828709677419297</v>
      </c>
      <c r="L177" s="13">
        <v>116.709771505376</v>
      </c>
      <c r="M177" s="13">
        <v>60.249704301075198</v>
      </c>
      <c r="N177" s="13">
        <v>112.716465053763</v>
      </c>
      <c r="O177" s="13">
        <v>79.013561827956906</v>
      </c>
      <c r="P177" s="13">
        <v>62.361720430107503</v>
      </c>
      <c r="Q177" s="13">
        <v>72.283091397849404</v>
      </c>
      <c r="R177" s="13">
        <v>142.58193548387001</v>
      </c>
      <c r="S177" s="13">
        <v>91.723521505376297</v>
      </c>
      <c r="T177" s="13">
        <v>136.77268817204299</v>
      </c>
      <c r="U177" s="13">
        <v>101.534072580645</v>
      </c>
      <c r="V177" s="13">
        <v>120.02243279569799</v>
      </c>
      <c r="W177" s="13">
        <v>118.447661290322</v>
      </c>
      <c r="X177" s="13">
        <v>111.37252688172001</v>
      </c>
      <c r="Y177" s="13">
        <v>58.426142473118198</v>
      </c>
      <c r="Z177" s="13">
        <v>108.52606179999999</v>
      </c>
      <c r="AA177" s="13">
        <v>76.911451612903207</v>
      </c>
      <c r="AB177" s="13">
        <v>94.781397849462294</v>
      </c>
      <c r="AC177" s="13">
        <v>80.512271505376305</v>
      </c>
      <c r="AD177" s="13">
        <v>59.698400537634399</v>
      </c>
      <c r="AE177" s="13">
        <v>90.608494623655901</v>
      </c>
      <c r="AF177" s="13">
        <v>76.125255376344001</v>
      </c>
      <c r="AG177" s="13">
        <v>163.795161290322</v>
      </c>
      <c r="AH177" s="13">
        <v>101.188669354838</v>
      </c>
      <c r="AI177" s="13">
        <v>98.473373655913903</v>
      </c>
      <c r="AJ177" s="13">
        <v>59.030833333333298</v>
      </c>
      <c r="AK177" s="13">
        <v>66.855510752688105</v>
      </c>
      <c r="AL177" s="13">
        <v>75.295309139784905</v>
      </c>
      <c r="AM177" s="13">
        <v>137.53444892473101</v>
      </c>
      <c r="AN177" s="13">
        <v>105.69063172043001</v>
      </c>
      <c r="AO177" s="13">
        <v>72.477674730000004</v>
      </c>
      <c r="AP177" s="13">
        <v>61.062379032258001</v>
      </c>
      <c r="AQ177" s="13">
        <v>136.43935483870899</v>
      </c>
      <c r="AR177" s="13">
        <v>57.213131720430098</v>
      </c>
      <c r="AS177" s="13">
        <v>57.039798387096702</v>
      </c>
      <c r="AT177" s="13">
        <v>107.924314516129</v>
      </c>
      <c r="AU177" s="13">
        <v>153.758037634408</v>
      </c>
      <c r="AV177" s="13">
        <v>191.53966397849399</v>
      </c>
      <c r="AW177" s="13">
        <v>98.696599460000002</v>
      </c>
      <c r="AX177" s="13">
        <v>91.722715053763395</v>
      </c>
      <c r="AY177" s="13">
        <v>115.612432795698</v>
      </c>
      <c r="AZ177" s="13">
        <v>145.838360215053</v>
      </c>
      <c r="BA177" s="13">
        <v>93.9298655913978</v>
      </c>
      <c r="BB177" s="13">
        <v>78.073709677419302</v>
      </c>
      <c r="BC177" s="13">
        <v>77.520631719999997</v>
      </c>
      <c r="BD177" s="13">
        <v>75.149556450000006</v>
      </c>
      <c r="BE177" s="13">
        <v>164.57231182795601</v>
      </c>
    </row>
    <row r="178" spans="1:57" x14ac:dyDescent="0.35">
      <c r="A178" s="10" t="s">
        <v>213</v>
      </c>
      <c r="B178" s="11">
        <f t="shared" si="23"/>
        <v>2037</v>
      </c>
      <c r="C178" s="6">
        <f t="shared" si="24"/>
        <v>100.85555107526801</v>
      </c>
      <c r="D178" s="12">
        <f t="shared" si="19"/>
        <v>83.152670696408592</v>
      </c>
      <c r="E178" s="12">
        <f t="shared" si="20"/>
        <v>89.124630376344072</v>
      </c>
      <c r="F178" s="12">
        <f t="shared" si="21"/>
        <v>155.95670698924701</v>
      </c>
      <c r="G178" s="12">
        <f t="shared" si="22"/>
        <v>174.91315725806402</v>
      </c>
      <c r="H178" s="13">
        <v>84.647795698924696</v>
      </c>
      <c r="I178" s="13">
        <v>85.260389784946199</v>
      </c>
      <c r="J178" s="13">
        <v>96.753655913978406</v>
      </c>
      <c r="K178" s="13">
        <v>218.93555107526799</v>
      </c>
      <c r="L178" s="13">
        <v>166.573884408602</v>
      </c>
      <c r="M178" s="13">
        <v>91.030967741935399</v>
      </c>
      <c r="N178" s="13">
        <v>163.43998655913899</v>
      </c>
      <c r="O178" s="13">
        <v>92.179018817204295</v>
      </c>
      <c r="P178" s="13">
        <v>95.963172043010701</v>
      </c>
      <c r="Q178" s="13">
        <v>148.55005376343999</v>
      </c>
      <c r="R178" s="13">
        <v>79.349301075268798</v>
      </c>
      <c r="S178" s="13">
        <v>78.634233870967705</v>
      </c>
      <c r="T178" s="13">
        <v>85.405430107526797</v>
      </c>
      <c r="U178" s="13">
        <v>155.79489247311801</v>
      </c>
      <c r="V178" s="13">
        <v>83.100376344086001</v>
      </c>
      <c r="W178" s="13">
        <v>173.66603494623601</v>
      </c>
      <c r="X178" s="13">
        <v>89.087500000000006</v>
      </c>
      <c r="Y178" s="13">
        <v>83.728534946236493</v>
      </c>
      <c r="Z178" s="13">
        <v>89.2360215053763</v>
      </c>
      <c r="AA178" s="13">
        <v>82.8394220430107</v>
      </c>
      <c r="AB178" s="13">
        <v>172.62391129032201</v>
      </c>
      <c r="AC178" s="13">
        <v>121.03736559139701</v>
      </c>
      <c r="AD178" s="13">
        <v>92.952459677419299</v>
      </c>
      <c r="AE178" s="13">
        <v>100.18568548387</v>
      </c>
      <c r="AF178" s="13">
        <v>147.13986559139701</v>
      </c>
      <c r="AG178" s="13">
        <v>83.158481179999995</v>
      </c>
      <c r="AH178" s="13">
        <v>91.652580650000004</v>
      </c>
      <c r="AI178" s="13">
        <v>110.42900537634399</v>
      </c>
      <c r="AJ178" s="13">
        <v>91.670766129032202</v>
      </c>
      <c r="AK178" s="13">
        <v>92.6915591397849</v>
      </c>
      <c r="AL178" s="13">
        <v>172.95466397849401</v>
      </c>
      <c r="AM178" s="13">
        <v>140.35705645161201</v>
      </c>
      <c r="AN178" s="13">
        <v>85.579932795698895</v>
      </c>
      <c r="AO178" s="13">
        <v>156.01064516129</v>
      </c>
      <c r="AP178" s="13">
        <v>117.40580645161199</v>
      </c>
      <c r="AQ178" s="13">
        <v>167.86616935483801</v>
      </c>
      <c r="AR178" s="13">
        <v>101.525416666666</v>
      </c>
      <c r="AS178" s="13">
        <v>91.548252688171999</v>
      </c>
      <c r="AT178" s="13">
        <v>190.069543010752</v>
      </c>
      <c r="AU178" s="13">
        <v>83.019408602150506</v>
      </c>
      <c r="AV178" s="13">
        <v>90.457688172043007</v>
      </c>
      <c r="AW178" s="13">
        <v>213.490551075268</v>
      </c>
      <c r="AX178" s="13">
        <v>158.07887096774101</v>
      </c>
      <c r="AY178" s="13">
        <v>139.61272849462301</v>
      </c>
      <c r="AZ178" s="13">
        <v>141.42142473118199</v>
      </c>
      <c r="BA178" s="13">
        <v>151.16915322580601</v>
      </c>
      <c r="BB178" s="13">
        <v>147.019475806451</v>
      </c>
      <c r="BC178" s="13">
        <v>241.70721774193501</v>
      </c>
      <c r="BD178" s="13">
        <v>186.137258064516</v>
      </c>
      <c r="BE178" s="13">
        <v>88.255483870967694</v>
      </c>
    </row>
    <row r="179" spans="1:57" x14ac:dyDescent="0.35">
      <c r="A179" s="10" t="s">
        <v>214</v>
      </c>
      <c r="B179" s="11">
        <f t="shared" si="23"/>
        <v>2037</v>
      </c>
      <c r="C179" s="6">
        <f t="shared" si="24"/>
        <v>100.15949404761849</v>
      </c>
      <c r="D179" s="12">
        <f t="shared" si="19"/>
        <v>57.990907738095174</v>
      </c>
      <c r="E179" s="12">
        <f t="shared" si="20"/>
        <v>61.779095978571426</v>
      </c>
      <c r="F179" s="12">
        <f t="shared" si="21"/>
        <v>118.93601934523775</v>
      </c>
      <c r="G179" s="12">
        <f t="shared" si="22"/>
        <v>146.87628869047589</v>
      </c>
      <c r="H179" s="13">
        <v>128.312663690476</v>
      </c>
      <c r="I179" s="13">
        <v>59.575074399999998</v>
      </c>
      <c r="J179" s="13">
        <v>104.925892857142</v>
      </c>
      <c r="K179" s="13">
        <v>54.409508928571398</v>
      </c>
      <c r="L179" s="13">
        <v>107.95324404761899</v>
      </c>
      <c r="M179" s="13">
        <v>85.853839285714201</v>
      </c>
      <c r="N179" s="13">
        <v>189.351949404761</v>
      </c>
      <c r="O179" s="13">
        <v>58.567053571428502</v>
      </c>
      <c r="P179" s="13">
        <v>86.215699400000005</v>
      </c>
      <c r="Q179" s="13">
        <v>65.049821428571406</v>
      </c>
      <c r="R179" s="13">
        <v>59.280267857142803</v>
      </c>
      <c r="S179" s="13">
        <v>68.788363099999998</v>
      </c>
      <c r="T179" s="13">
        <v>59.358214285714197</v>
      </c>
      <c r="U179" s="13">
        <v>96.471770833333295</v>
      </c>
      <c r="V179" s="13">
        <v>108.158154761904</v>
      </c>
      <c r="W179" s="13">
        <v>60.508125</v>
      </c>
      <c r="X179" s="13">
        <v>65.233526785714204</v>
      </c>
      <c r="Y179" s="13">
        <v>57.727470238095201</v>
      </c>
      <c r="Z179" s="13">
        <v>127.07757440476099</v>
      </c>
      <c r="AA179" s="13">
        <v>61.4220238095238</v>
      </c>
      <c r="AB179" s="13">
        <v>61.681949400000001</v>
      </c>
      <c r="AC179" s="13">
        <v>99.265654761904699</v>
      </c>
      <c r="AD179" s="13">
        <v>103.75074404761899</v>
      </c>
      <c r="AE179" s="13">
        <v>299.29019345237998</v>
      </c>
      <c r="AF179" s="13">
        <v>66.366681547618995</v>
      </c>
      <c r="AG179" s="13">
        <v>72.941696428571404</v>
      </c>
      <c r="AH179" s="13">
        <v>120.386398809523</v>
      </c>
      <c r="AI179" s="13">
        <v>130.365997023809</v>
      </c>
      <c r="AJ179" s="13">
        <v>142.15677083333301</v>
      </c>
      <c r="AK179" s="13">
        <v>119.116845238095</v>
      </c>
      <c r="AL179" s="13">
        <v>118.393541666666</v>
      </c>
      <c r="AM179" s="13">
        <v>100.28135416666601</v>
      </c>
      <c r="AN179" s="13">
        <v>113.928556547619</v>
      </c>
      <c r="AO179" s="13">
        <v>53.393943452380903</v>
      </c>
      <c r="AP179" s="13">
        <v>126.843303571428</v>
      </c>
      <c r="AQ179" s="13">
        <v>62.070535714285697</v>
      </c>
      <c r="AR179" s="13">
        <v>207.902455357142</v>
      </c>
      <c r="AS179" s="13">
        <v>93.484122023809505</v>
      </c>
      <c r="AT179" s="13">
        <v>106.179092261904</v>
      </c>
      <c r="AU179" s="13">
        <v>58.020178571428502</v>
      </c>
      <c r="AV179" s="13">
        <v>131.235357142857</v>
      </c>
      <c r="AW179" s="13">
        <v>110.602767857142</v>
      </c>
      <c r="AX179" s="13">
        <v>45.736145833333303</v>
      </c>
      <c r="AY179" s="13">
        <v>100.037633928571</v>
      </c>
      <c r="AZ179" s="13">
        <v>109.265758928571</v>
      </c>
      <c r="BA179" s="13">
        <v>224.94578869047601</v>
      </c>
      <c r="BB179" s="13">
        <v>100.728363095238</v>
      </c>
      <c r="BC179" s="13">
        <v>108.221309523809</v>
      </c>
      <c r="BD179" s="13">
        <v>45.713110119047599</v>
      </c>
      <c r="BE179" s="13">
        <v>215.78491071428499</v>
      </c>
    </row>
    <row r="180" spans="1:57" x14ac:dyDescent="0.35">
      <c r="A180" s="10" t="s">
        <v>215</v>
      </c>
      <c r="B180" s="11">
        <f t="shared" si="23"/>
        <v>2037</v>
      </c>
      <c r="C180" s="6">
        <f t="shared" si="24"/>
        <v>66.624993281344047</v>
      </c>
      <c r="D180" s="12">
        <f t="shared" si="19"/>
        <v>42.427217741935401</v>
      </c>
      <c r="E180" s="12">
        <f t="shared" si="20"/>
        <v>48.397002690591371</v>
      </c>
      <c r="F180" s="12">
        <f t="shared" si="21"/>
        <v>88.834875672741902</v>
      </c>
      <c r="G180" s="12">
        <f t="shared" si="22"/>
        <v>120.10154569892421</v>
      </c>
      <c r="H180" s="13">
        <v>133.718642473118</v>
      </c>
      <c r="I180" s="13">
        <v>75.912822580645098</v>
      </c>
      <c r="J180" s="13">
        <v>42.5942473118279</v>
      </c>
      <c r="K180" s="13">
        <v>56.894771505376298</v>
      </c>
      <c r="L180" s="13">
        <v>101.058346774193</v>
      </c>
      <c r="M180" s="13">
        <v>47.686787629999998</v>
      </c>
      <c r="N180" s="13">
        <v>81.638225806451601</v>
      </c>
      <c r="O180" s="13">
        <v>91.830255379999997</v>
      </c>
      <c r="P180" s="13">
        <v>40.645255376343997</v>
      </c>
      <c r="Q180" s="13">
        <v>43.852567204301003</v>
      </c>
      <c r="R180" s="13">
        <v>82.1600537634408</v>
      </c>
      <c r="S180" s="13">
        <v>42.223870967741902</v>
      </c>
      <c r="T180" s="13">
        <v>66.430725809999998</v>
      </c>
      <c r="U180" s="13">
        <v>141.25873655913901</v>
      </c>
      <c r="V180" s="13">
        <v>101.259327956989</v>
      </c>
      <c r="W180" s="13">
        <v>46.292365591397797</v>
      </c>
      <c r="X180" s="13">
        <v>41.072190860215002</v>
      </c>
      <c r="Y180" s="13">
        <v>64.367903225806401</v>
      </c>
      <c r="Z180" s="13">
        <v>106.077755376344</v>
      </c>
      <c r="AA180" s="13">
        <v>82.345551075268801</v>
      </c>
      <c r="AB180" s="13">
        <v>61.976411290322503</v>
      </c>
      <c r="AC180" s="13">
        <v>67.187526881720402</v>
      </c>
      <c r="AD180" s="13">
        <v>82.683467741935402</v>
      </c>
      <c r="AE180" s="13">
        <v>64.835134408602102</v>
      </c>
      <c r="AF180" s="13">
        <v>48.779099462365501</v>
      </c>
      <c r="AG180" s="13">
        <v>50.544717741935401</v>
      </c>
      <c r="AH180" s="13">
        <v>168.74840053763401</v>
      </c>
      <c r="AI180" s="13">
        <v>139.70659946236501</v>
      </c>
      <c r="AJ180" s="13">
        <v>41.602392473118201</v>
      </c>
      <c r="AK180" s="13">
        <v>42.877298387096701</v>
      </c>
      <c r="AL180" s="13">
        <v>60.005510752688103</v>
      </c>
      <c r="AM180" s="13">
        <v>75.116626344086001</v>
      </c>
      <c r="AN180" s="13">
        <v>150.20770161290301</v>
      </c>
      <c r="AO180" s="13">
        <v>44.570026881720402</v>
      </c>
      <c r="AP180" s="13">
        <v>68.721169354838693</v>
      </c>
      <c r="AQ180" s="13">
        <v>49.288413978494603</v>
      </c>
      <c r="AR180" s="13">
        <v>109.65626344086</v>
      </c>
      <c r="AS180" s="13">
        <v>40.704744623655898</v>
      </c>
      <c r="AT180" s="13">
        <v>66.819260752688095</v>
      </c>
      <c r="AU180" s="13">
        <v>92.081774193548299</v>
      </c>
      <c r="AV180" s="13">
        <v>48.269637099999997</v>
      </c>
      <c r="AW180" s="13">
        <v>80.469489247311799</v>
      </c>
      <c r="AX180" s="13">
        <v>57.9703897849462</v>
      </c>
      <c r="AY180" s="13">
        <v>62.267258064516099</v>
      </c>
      <c r="AZ180" s="13">
        <v>84.479018819999993</v>
      </c>
      <c r="BA180" s="13">
        <v>60.724690860214999</v>
      </c>
      <c r="BB180" s="13">
        <v>118.588534946236</v>
      </c>
      <c r="BC180" s="13">
        <v>90.2868279569892</v>
      </c>
      <c r="BD180" s="13">
        <v>42.4498118279569</v>
      </c>
      <c r="BE180" s="13">
        <v>74.758239247311806</v>
      </c>
    </row>
    <row r="181" spans="1:57" x14ac:dyDescent="0.35">
      <c r="A181" s="10" t="s">
        <v>216</v>
      </c>
      <c r="B181" s="11">
        <f t="shared" si="23"/>
        <v>2037</v>
      </c>
      <c r="C181" s="6">
        <f t="shared" si="24"/>
        <v>50.383895833333298</v>
      </c>
      <c r="D181" s="12">
        <f t="shared" si="19"/>
        <v>43.127408333333271</v>
      </c>
      <c r="E181" s="12">
        <f t="shared" si="20"/>
        <v>46.735152777777749</v>
      </c>
      <c r="F181" s="12">
        <f t="shared" si="21"/>
        <v>56.368465277777702</v>
      </c>
      <c r="G181" s="12">
        <f t="shared" si="22"/>
        <v>66.03329999999994</v>
      </c>
      <c r="H181" s="13">
        <v>88.220791666666599</v>
      </c>
      <c r="I181" s="13">
        <v>47.2934861111111</v>
      </c>
      <c r="J181" s="13">
        <v>48.343791666666597</v>
      </c>
      <c r="K181" s="13">
        <v>53.2174027777777</v>
      </c>
      <c r="L181" s="13">
        <v>59.442513888888797</v>
      </c>
      <c r="M181" s="13">
        <v>51.269416666666601</v>
      </c>
      <c r="N181" s="13">
        <v>47.303694444444403</v>
      </c>
      <c r="O181" s="13">
        <v>55.087013888888798</v>
      </c>
      <c r="P181" s="13">
        <v>50.914791666666602</v>
      </c>
      <c r="Q181" s="13">
        <v>39.736194444444401</v>
      </c>
      <c r="R181" s="13">
        <v>63.337305555555503</v>
      </c>
      <c r="S181" s="13">
        <v>46.155541666666601</v>
      </c>
      <c r="T181" s="13">
        <v>50.311958333333301</v>
      </c>
      <c r="U181" s="13">
        <v>73.918472222222206</v>
      </c>
      <c r="V181" s="13">
        <v>66.6905</v>
      </c>
      <c r="W181" s="13">
        <v>51.100305555555501</v>
      </c>
      <c r="X181" s="13">
        <v>47.478749999999998</v>
      </c>
      <c r="Y181" s="13">
        <v>62.4054583333333</v>
      </c>
      <c r="Z181" s="13">
        <v>55.378194444444397</v>
      </c>
      <c r="AA181" s="13">
        <v>52.911805555555503</v>
      </c>
      <c r="AB181" s="13">
        <v>42.659333333333301</v>
      </c>
      <c r="AC181" s="13">
        <v>47.594902777777698</v>
      </c>
      <c r="AD181" s="13">
        <v>73.453916666666601</v>
      </c>
      <c r="AE181" s="13">
        <v>42.084416666666598</v>
      </c>
      <c r="AF181" s="13">
        <v>43.295791666666602</v>
      </c>
      <c r="AG181" s="13">
        <v>39.395527777777701</v>
      </c>
      <c r="AH181" s="13">
        <v>76.445638889999998</v>
      </c>
      <c r="AI181" s="13">
        <v>56.5106527777777</v>
      </c>
      <c r="AJ181" s="13">
        <v>50.455833333333302</v>
      </c>
      <c r="AK181" s="13">
        <v>50.960833333333298</v>
      </c>
      <c r="AL181" s="13">
        <v>47.001902777777701</v>
      </c>
      <c r="AM181" s="13">
        <v>54.9776666666666</v>
      </c>
      <c r="AN181" s="13">
        <v>56.645000000000003</v>
      </c>
      <c r="AO181" s="13">
        <v>49.6088194444444</v>
      </c>
      <c r="AP181" s="13">
        <v>57.170736111111097</v>
      </c>
      <c r="AQ181" s="13">
        <v>45.280249999999903</v>
      </c>
      <c r="AR181" s="13">
        <v>43.179416666666597</v>
      </c>
      <c r="AS181" s="13">
        <v>48.128749999999997</v>
      </c>
      <c r="AT181" s="13">
        <v>46.816319444444403</v>
      </c>
      <c r="AU181" s="13">
        <v>43.305666666666603</v>
      </c>
      <c r="AV181" s="13">
        <v>65.960277777777705</v>
      </c>
      <c r="AW181" s="13">
        <v>55.941902777777699</v>
      </c>
      <c r="AX181" s="13">
        <v>47.648819444444399</v>
      </c>
      <c r="AY181" s="13">
        <v>50.217972222222201</v>
      </c>
      <c r="AZ181" s="13">
        <v>46.7080972222222</v>
      </c>
      <c r="BA181" s="13">
        <v>43.928208333333302</v>
      </c>
      <c r="BB181" s="13">
        <v>53.019597222222203</v>
      </c>
      <c r="BC181" s="13">
        <v>58.056388888888797</v>
      </c>
      <c r="BD181" s="13">
        <v>44.873750000000001</v>
      </c>
      <c r="BE181" s="13">
        <v>40.2209583333333</v>
      </c>
    </row>
    <row r="182" spans="1:57" x14ac:dyDescent="0.35">
      <c r="A182" s="10" t="s">
        <v>217</v>
      </c>
      <c r="B182" s="11">
        <f t="shared" si="23"/>
        <v>2037</v>
      </c>
      <c r="C182" s="6">
        <f t="shared" si="24"/>
        <v>43.468602150537599</v>
      </c>
      <c r="D182" s="12">
        <f t="shared" si="19"/>
        <v>34.445147849462344</v>
      </c>
      <c r="E182" s="12">
        <f t="shared" si="20"/>
        <v>37.705376344085977</v>
      </c>
      <c r="F182" s="12">
        <f t="shared" si="21"/>
        <v>46.353350134408551</v>
      </c>
      <c r="G182" s="12">
        <f t="shared" si="22"/>
        <v>51.720361559139704</v>
      </c>
      <c r="H182" s="13">
        <v>51.716868279569802</v>
      </c>
      <c r="I182" s="13">
        <v>44.739260752688097</v>
      </c>
      <c r="J182" s="13">
        <v>50.024341397849398</v>
      </c>
      <c r="K182" s="13">
        <v>44.242607526881699</v>
      </c>
      <c r="L182" s="13">
        <v>37.933279569892399</v>
      </c>
      <c r="M182" s="13">
        <v>39.464005376343998</v>
      </c>
      <c r="N182" s="13">
        <v>36.367567204300997</v>
      </c>
      <c r="O182" s="13">
        <v>44.181760752688099</v>
      </c>
      <c r="P182" s="13">
        <v>42.058104838709603</v>
      </c>
      <c r="Q182" s="13">
        <v>33.474879032258002</v>
      </c>
      <c r="R182" s="13">
        <v>46.365228494623601</v>
      </c>
      <c r="S182" s="13">
        <v>30.8954569892473</v>
      </c>
      <c r="T182" s="13">
        <v>43.434650537634397</v>
      </c>
      <c r="U182" s="13">
        <v>36.760228494623597</v>
      </c>
      <c r="V182" s="13">
        <v>43.602096774193498</v>
      </c>
      <c r="W182" s="13">
        <v>44.196868279569799</v>
      </c>
      <c r="X182" s="13">
        <v>30.9428360215053</v>
      </c>
      <c r="Y182" s="13">
        <v>42.116276881720403</v>
      </c>
      <c r="Z182" s="13">
        <v>48.707634408602097</v>
      </c>
      <c r="AA182" s="13">
        <v>45.173037630000003</v>
      </c>
      <c r="AB182" s="13">
        <v>35.574260752688097</v>
      </c>
      <c r="AC182" s="13">
        <v>38.137782258064497</v>
      </c>
      <c r="AD182" s="13">
        <v>43.6561155913978</v>
      </c>
      <c r="AE182" s="13">
        <v>50.669892473118203</v>
      </c>
      <c r="AF182" s="13">
        <v>34.170672043010697</v>
      </c>
      <c r="AG182" s="13">
        <v>31.4851344086021</v>
      </c>
      <c r="AH182" s="13">
        <v>75.640766129032201</v>
      </c>
      <c r="AI182" s="13">
        <v>48.9288575268817</v>
      </c>
      <c r="AJ182" s="13">
        <v>41.060067204300999</v>
      </c>
      <c r="AK182" s="13">
        <v>40.575134408602104</v>
      </c>
      <c r="AL182" s="13">
        <v>36.203387096774101</v>
      </c>
      <c r="AM182" s="13">
        <v>37.629408602150498</v>
      </c>
      <c r="AN182" s="13">
        <v>43.612903225806399</v>
      </c>
      <c r="AO182" s="13">
        <v>43.226344086021498</v>
      </c>
      <c r="AP182" s="13">
        <v>51.751801075268801</v>
      </c>
      <c r="AQ182" s="13">
        <v>34.475645161290302</v>
      </c>
      <c r="AR182" s="13">
        <v>54.905712370000003</v>
      </c>
      <c r="AS182" s="13">
        <v>42.132446236559097</v>
      </c>
      <c r="AT182" s="13">
        <v>46.757379032258001</v>
      </c>
      <c r="AU182" s="13">
        <v>47.830336021505303</v>
      </c>
      <c r="AV182" s="13">
        <v>60.9147580645161</v>
      </c>
      <c r="AW182" s="13">
        <v>36.896612903225801</v>
      </c>
      <c r="AX182" s="13">
        <v>51.923561827956902</v>
      </c>
      <c r="AY182" s="13">
        <v>38.710094086021499</v>
      </c>
      <c r="AZ182" s="13">
        <v>37.402862900000002</v>
      </c>
      <c r="BA182" s="13">
        <v>45.172540322580602</v>
      </c>
      <c r="BB182" s="13">
        <v>46.317715053763401</v>
      </c>
      <c r="BC182" s="13">
        <v>38.814959677419303</v>
      </c>
      <c r="BD182" s="13">
        <v>43.502553763440801</v>
      </c>
      <c r="BE182" s="13">
        <v>45.450551075268798</v>
      </c>
    </row>
    <row r="183" spans="1:57" x14ac:dyDescent="0.35">
      <c r="A183" s="10" t="s">
        <v>218</v>
      </c>
      <c r="B183" s="11">
        <f t="shared" si="23"/>
        <v>2037</v>
      </c>
      <c r="C183" s="6">
        <f t="shared" si="24"/>
        <v>45.233701388888846</v>
      </c>
      <c r="D183" s="12">
        <f t="shared" si="19"/>
        <v>38.937369444444421</v>
      </c>
      <c r="E183" s="12">
        <f t="shared" si="20"/>
        <v>41.583618055555476</v>
      </c>
      <c r="F183" s="12">
        <f t="shared" si="21"/>
        <v>50.529006944444397</v>
      </c>
      <c r="G183" s="12">
        <f t="shared" si="22"/>
        <v>54.845102777777747</v>
      </c>
      <c r="H183" s="13">
        <v>43.1309166666666</v>
      </c>
      <c r="I183" s="13">
        <v>48.963749999999997</v>
      </c>
      <c r="J183" s="13">
        <v>59.049402777777701</v>
      </c>
      <c r="K183" s="13">
        <v>48.652250000000002</v>
      </c>
      <c r="L183" s="13">
        <v>48.016694444444397</v>
      </c>
      <c r="M183" s="13">
        <v>67.944722222222197</v>
      </c>
      <c r="N183" s="13">
        <v>39.553944444444397</v>
      </c>
      <c r="O183" s="13">
        <v>50.058124999999997</v>
      </c>
      <c r="P183" s="13">
        <v>44.611902777777701</v>
      </c>
      <c r="Q183" s="13">
        <v>41.054805555555497</v>
      </c>
      <c r="R183" s="13">
        <v>49.889958333333297</v>
      </c>
      <c r="S183" s="13">
        <v>38.1365972222222</v>
      </c>
      <c r="T183" s="13">
        <v>50.582833333333298</v>
      </c>
      <c r="U183" s="13">
        <v>41.329291666666599</v>
      </c>
      <c r="V183" s="13">
        <v>43.700666666666599</v>
      </c>
      <c r="W183" s="13">
        <v>38.584625000000003</v>
      </c>
      <c r="X183" s="13">
        <v>36.999333333333297</v>
      </c>
      <c r="Y183" s="13">
        <v>50.752388888888802</v>
      </c>
      <c r="Z183" s="13">
        <v>48.689624999999999</v>
      </c>
      <c r="AA183" s="13">
        <v>49.4577777777777</v>
      </c>
      <c r="AB183" s="13">
        <v>49.862458333333301</v>
      </c>
      <c r="AC183" s="13">
        <v>53.080138888888797</v>
      </c>
      <c r="AD183" s="13">
        <v>54.377958333333297</v>
      </c>
      <c r="AE183" s="13">
        <v>46.481124999999899</v>
      </c>
      <c r="AF183" s="13">
        <v>41.924763888888798</v>
      </c>
      <c r="AG183" s="13">
        <v>40.655374999999999</v>
      </c>
      <c r="AH183" s="13">
        <v>69.095319444444399</v>
      </c>
      <c r="AI183" s="13">
        <v>43.083458333333297</v>
      </c>
      <c r="AJ183" s="13">
        <v>54.257472222222198</v>
      </c>
      <c r="AK183" s="13">
        <v>53.001166666666599</v>
      </c>
      <c r="AL183" s="13">
        <v>44.655444444444399</v>
      </c>
      <c r="AM183" s="13">
        <v>38.845319444444399</v>
      </c>
      <c r="AN183" s="13">
        <v>44.175388888888797</v>
      </c>
      <c r="AO183" s="13">
        <v>41.469902777777698</v>
      </c>
      <c r="AP183" s="13">
        <v>36.316527777777701</v>
      </c>
      <c r="AQ183" s="13">
        <v>44.163416666666599</v>
      </c>
      <c r="AR183" s="13">
        <v>48.976527777777697</v>
      </c>
      <c r="AS183" s="13">
        <v>43.081166666666597</v>
      </c>
      <c r="AT183" s="13">
        <v>38.9475972222222</v>
      </c>
      <c r="AU183" s="13">
        <v>50.367527777777703</v>
      </c>
      <c r="AV183" s="13">
        <v>76.364819444444393</v>
      </c>
      <c r="AW183" s="13">
        <v>39.896638888888802</v>
      </c>
      <c r="AX183" s="13">
        <v>40.533861111111101</v>
      </c>
      <c r="AY183" s="13">
        <v>45.662333333333301</v>
      </c>
      <c r="AZ183" s="13">
        <v>62.413388888888797</v>
      </c>
      <c r="BA183" s="13">
        <v>44.805069444444399</v>
      </c>
      <c r="BB183" s="13">
        <v>53.801624999999902</v>
      </c>
      <c r="BC183" s="13">
        <v>42.939777777777699</v>
      </c>
      <c r="BD183" s="13">
        <v>42.243819444444398</v>
      </c>
      <c r="BE183" s="13">
        <v>51.853625000000001</v>
      </c>
    </row>
    <row r="184" spans="1:57" x14ac:dyDescent="0.35">
      <c r="A184" s="10" t="s">
        <v>219</v>
      </c>
      <c r="B184" s="11">
        <f t="shared" si="23"/>
        <v>2037</v>
      </c>
      <c r="C184" s="6">
        <f t="shared" si="24"/>
        <v>87.806982526881711</v>
      </c>
      <c r="D184" s="12">
        <f t="shared" si="19"/>
        <v>66.922715053763397</v>
      </c>
      <c r="E184" s="12">
        <f t="shared" si="20"/>
        <v>73.12669018817202</v>
      </c>
      <c r="F184" s="12">
        <f t="shared" si="21"/>
        <v>102.34314180107475</v>
      </c>
      <c r="G184" s="12">
        <f t="shared" si="22"/>
        <v>114.1460940860209</v>
      </c>
      <c r="H184" s="13">
        <v>100.272983870967</v>
      </c>
      <c r="I184" s="13">
        <v>82.914422043010703</v>
      </c>
      <c r="J184" s="13">
        <v>86.277647849462298</v>
      </c>
      <c r="K184" s="13">
        <v>99.961465053763405</v>
      </c>
      <c r="L184" s="13">
        <v>65.631666666666604</v>
      </c>
      <c r="M184" s="13">
        <v>107.38401881720399</v>
      </c>
      <c r="N184" s="13">
        <v>66.126384408602107</v>
      </c>
      <c r="O184" s="13">
        <v>115.631021505376</v>
      </c>
      <c r="P184" s="13">
        <v>72.583911290322504</v>
      </c>
      <c r="Q184" s="13">
        <v>90.653817204301006</v>
      </c>
      <c r="R184" s="13">
        <v>101.759784946236</v>
      </c>
      <c r="S184" s="13">
        <v>102.537594086021</v>
      </c>
      <c r="T184" s="13">
        <v>126.638481182795</v>
      </c>
      <c r="U184" s="13">
        <v>65.236223118279497</v>
      </c>
      <c r="V184" s="13">
        <v>75.9202150537634</v>
      </c>
      <c r="W184" s="13">
        <v>91.039327956989197</v>
      </c>
      <c r="X184" s="13">
        <v>103.62068548387001</v>
      </c>
      <c r="Y184" s="13">
        <v>88.270188172043007</v>
      </c>
      <c r="Z184" s="13">
        <v>78.414516129032194</v>
      </c>
      <c r="AA184" s="13">
        <v>113.981102150537</v>
      </c>
      <c r="AB184" s="13">
        <v>56.405833333333298</v>
      </c>
      <c r="AC184" s="13">
        <v>92.303293010752597</v>
      </c>
      <c r="AD184" s="13">
        <v>82.573333333333295</v>
      </c>
      <c r="AE184" s="13">
        <v>68.880053763440799</v>
      </c>
      <c r="AF184" s="13">
        <v>73.758575269999994</v>
      </c>
      <c r="AG184" s="13">
        <v>74.884663978494601</v>
      </c>
      <c r="AH184" s="13">
        <v>98.593696236559097</v>
      </c>
      <c r="AI184" s="13">
        <v>82.510631720430098</v>
      </c>
      <c r="AJ184" s="13">
        <v>87.343776881720402</v>
      </c>
      <c r="AK184" s="13">
        <v>118.216155913978</v>
      </c>
      <c r="AL184" s="13">
        <v>70.266801075268802</v>
      </c>
      <c r="AM184" s="13">
        <v>80.053629032258002</v>
      </c>
      <c r="AN184" s="13">
        <v>160.77181451612901</v>
      </c>
      <c r="AO184" s="13">
        <v>67.011196236559101</v>
      </c>
      <c r="AP184" s="13">
        <v>61.00982527</v>
      </c>
      <c r="AQ184" s="13">
        <v>69.450739247311802</v>
      </c>
      <c r="AR184" s="13">
        <v>70.937903225806394</v>
      </c>
      <c r="AS184" s="13">
        <v>77.8879569892473</v>
      </c>
      <c r="AT184" s="13">
        <v>90.119435483870902</v>
      </c>
      <c r="AU184" s="13">
        <v>92.898642473118201</v>
      </c>
      <c r="AV184" s="13">
        <v>73.344663978494594</v>
      </c>
      <c r="AW184" s="13">
        <v>68.240282258064497</v>
      </c>
      <c r="AX184" s="13">
        <v>135.692755376344</v>
      </c>
      <c r="AY184" s="13">
        <v>90.487836021505302</v>
      </c>
      <c r="AZ184" s="13">
        <v>110.669663978494</v>
      </c>
      <c r="BA184" s="13">
        <v>104.053293010752</v>
      </c>
      <c r="BB184" s="13">
        <v>98.370793010752607</v>
      </c>
      <c r="BC184" s="13">
        <v>108.16598118279499</v>
      </c>
      <c r="BD184" s="13">
        <v>103.34885752688101</v>
      </c>
      <c r="BE184" s="13">
        <v>73.054032258064495</v>
      </c>
    </row>
    <row r="185" spans="1:57" x14ac:dyDescent="0.35">
      <c r="A185" s="10" t="s">
        <v>220</v>
      </c>
      <c r="B185" s="11">
        <f t="shared" si="23"/>
        <v>2037</v>
      </c>
      <c r="C185" s="6">
        <f t="shared" si="24"/>
        <v>80.739993279569859</v>
      </c>
      <c r="D185" s="12">
        <f t="shared" si="19"/>
        <v>67.791883064516057</v>
      </c>
      <c r="E185" s="12">
        <f t="shared" si="20"/>
        <v>72.806495295698895</v>
      </c>
      <c r="F185" s="12">
        <f t="shared" si="21"/>
        <v>91.578138440860144</v>
      </c>
      <c r="G185" s="12">
        <f t="shared" si="22"/>
        <v>106.83245564516041</v>
      </c>
      <c r="H185" s="13">
        <v>104.86540322580601</v>
      </c>
      <c r="I185" s="13">
        <v>91.436303763440804</v>
      </c>
      <c r="J185" s="13">
        <v>78.662889784946202</v>
      </c>
      <c r="K185" s="13">
        <v>68.537298387096698</v>
      </c>
      <c r="L185" s="13">
        <v>93.311908602150496</v>
      </c>
      <c r="M185" s="13">
        <v>60.424395161290299</v>
      </c>
      <c r="N185" s="13">
        <v>79.602069892473097</v>
      </c>
      <c r="O185" s="13">
        <v>106.09630376344001</v>
      </c>
      <c r="P185" s="13">
        <v>57.966518819999997</v>
      </c>
      <c r="Q185" s="13">
        <v>61.083145161290297</v>
      </c>
      <c r="R185" s="13">
        <v>78.018373655913905</v>
      </c>
      <c r="S185" s="13">
        <v>123.729838709677</v>
      </c>
      <c r="T185" s="13">
        <v>76.748965053763399</v>
      </c>
      <c r="U185" s="13">
        <v>119.89947580645099</v>
      </c>
      <c r="V185" s="13">
        <v>106.630497311827</v>
      </c>
      <c r="W185" s="13">
        <v>85.333723118279494</v>
      </c>
      <c r="X185" s="13">
        <v>76.711075268817197</v>
      </c>
      <c r="Y185" s="13">
        <v>78.270389784946204</v>
      </c>
      <c r="Z185" s="13">
        <v>89.792352150537596</v>
      </c>
      <c r="AA185" s="13">
        <v>116.72310483870901</v>
      </c>
      <c r="AB185" s="13">
        <v>70.113588709677401</v>
      </c>
      <c r="AC185" s="13">
        <v>70.292607526881696</v>
      </c>
      <c r="AD185" s="13">
        <v>91.625416666666595</v>
      </c>
      <c r="AE185" s="13">
        <v>84.858333333333306</v>
      </c>
      <c r="AF185" s="13">
        <v>56.427284946236497</v>
      </c>
      <c r="AG185" s="13">
        <v>84.830954301075195</v>
      </c>
      <c r="AH185" s="13">
        <v>93.429381720430101</v>
      </c>
      <c r="AI185" s="13">
        <v>97.901908602150499</v>
      </c>
      <c r="AJ185" s="13">
        <v>82.412069892473099</v>
      </c>
      <c r="AK185" s="13">
        <v>59.746451612903201</v>
      </c>
      <c r="AL185" s="13">
        <v>87.192862899999994</v>
      </c>
      <c r="AM185" s="13">
        <v>81.831249999999997</v>
      </c>
      <c r="AN185" s="13">
        <v>85.084529569892396</v>
      </c>
      <c r="AO185" s="13">
        <v>72.181572580645096</v>
      </c>
      <c r="AP185" s="13">
        <v>77.513696236559099</v>
      </c>
      <c r="AQ185" s="13">
        <v>73.709879032258002</v>
      </c>
      <c r="AR185" s="13">
        <v>97.764045698924704</v>
      </c>
      <c r="AS185" s="13">
        <v>88.287163978494604</v>
      </c>
      <c r="AT185" s="13">
        <v>72.838239247311805</v>
      </c>
      <c r="AU185" s="13">
        <v>75.078413978494595</v>
      </c>
      <c r="AV185" s="13">
        <v>80.149919354838701</v>
      </c>
      <c r="AW185" s="13">
        <v>70.411693549999995</v>
      </c>
      <c r="AX185" s="13">
        <v>85.857983870967701</v>
      </c>
      <c r="AY185" s="13">
        <v>109.395577956989</v>
      </c>
      <c r="AZ185" s="13">
        <v>71.757943549999993</v>
      </c>
      <c r="BA185" s="13">
        <v>81.330067204301002</v>
      </c>
      <c r="BB185" s="13">
        <v>70.678682795698904</v>
      </c>
      <c r="BC185" s="13">
        <v>79.857365591397794</v>
      </c>
      <c r="BD185" s="13">
        <v>72.795913978494596</v>
      </c>
      <c r="BE185" s="13">
        <v>108.650080645161</v>
      </c>
    </row>
    <row r="186" spans="1:57" x14ac:dyDescent="0.35">
      <c r="A186" s="10" t="s">
        <v>221</v>
      </c>
      <c r="B186" s="11">
        <f t="shared" si="23"/>
        <v>2037</v>
      </c>
      <c r="C186" s="6">
        <f t="shared" si="24"/>
        <v>56.72395833333325</v>
      </c>
      <c r="D186" s="12">
        <f t="shared" si="19"/>
        <v>43.543672222222192</v>
      </c>
      <c r="E186" s="12">
        <f t="shared" si="20"/>
        <v>48.929645833333275</v>
      </c>
      <c r="F186" s="12">
        <f t="shared" si="21"/>
        <v>70.018690972222203</v>
      </c>
      <c r="G186" s="12">
        <f t="shared" si="22"/>
        <v>75.325394444444385</v>
      </c>
      <c r="H186" s="13">
        <v>79.9449166666666</v>
      </c>
      <c r="I186" s="13">
        <v>55.216611111111099</v>
      </c>
      <c r="J186" s="13">
        <v>38.106416666666597</v>
      </c>
      <c r="K186" s="13">
        <v>54.740166666666603</v>
      </c>
      <c r="L186" s="13">
        <v>53.293291666666597</v>
      </c>
      <c r="M186" s="13">
        <v>39.280194444444398</v>
      </c>
      <c r="N186" s="13">
        <v>57.416680555555502</v>
      </c>
      <c r="O186" s="13">
        <v>56.8501388888888</v>
      </c>
      <c r="P186" s="13">
        <v>48.479416666666602</v>
      </c>
      <c r="Q186" s="13">
        <v>44.192374999999998</v>
      </c>
      <c r="R186" s="13">
        <v>67.301041666666606</v>
      </c>
      <c r="S186" s="13">
        <v>75.135916666666603</v>
      </c>
      <c r="T186" s="13">
        <v>52.922805555555499</v>
      </c>
      <c r="U186" s="13">
        <v>80.655249999999995</v>
      </c>
      <c r="V186" s="13">
        <v>80.349944444444404</v>
      </c>
      <c r="W186" s="13">
        <v>56.303208333333302</v>
      </c>
      <c r="X186" s="13">
        <v>50.280333333333303</v>
      </c>
      <c r="Y186" s="13">
        <v>57.855847222222202</v>
      </c>
      <c r="Z186" s="13">
        <v>77.030694444444407</v>
      </c>
      <c r="AA186" s="13">
        <v>56.597777777777701</v>
      </c>
      <c r="AB186" s="13">
        <v>46.610305555555499</v>
      </c>
      <c r="AC186" s="13">
        <v>59.023652777777698</v>
      </c>
      <c r="AD186" s="13">
        <v>71.101569444444394</v>
      </c>
      <c r="AE186" s="13">
        <v>58.073527777777699</v>
      </c>
      <c r="AF186" s="13">
        <v>44.793374999999997</v>
      </c>
      <c r="AG186" s="13">
        <v>51.757458333333297</v>
      </c>
      <c r="AH186" s="13">
        <v>100.73806944444399</v>
      </c>
      <c r="AI186" s="13">
        <v>73.1481944444444</v>
      </c>
      <c r="AJ186" s="13">
        <v>40.517638888888797</v>
      </c>
      <c r="AK186" s="13">
        <v>41.197194444444399</v>
      </c>
      <c r="AL186" s="13">
        <v>61.781277777777703</v>
      </c>
      <c r="AM186" s="13">
        <v>59.098944444444399</v>
      </c>
      <c r="AN186" s="13">
        <v>70.329319444444394</v>
      </c>
      <c r="AO186" s="13">
        <v>43.6395138888888</v>
      </c>
      <c r="AP186" s="13">
        <v>74.665513888888796</v>
      </c>
      <c r="AQ186" s="13">
        <v>45.3024722222222</v>
      </c>
      <c r="AR186" s="13">
        <v>68.717583333333295</v>
      </c>
      <c r="AS186" s="13">
        <v>56.256402777777701</v>
      </c>
      <c r="AT186" s="13">
        <v>70.316125</v>
      </c>
      <c r="AU186" s="13">
        <v>53.434333333333299</v>
      </c>
      <c r="AV186" s="13">
        <v>42.791847222222202</v>
      </c>
      <c r="AW186" s="13">
        <v>58.704055555555499</v>
      </c>
      <c r="AX186" s="13">
        <v>46.619777777777699</v>
      </c>
      <c r="AY186" s="13">
        <v>69.126388888888798</v>
      </c>
      <c r="AZ186" s="13">
        <v>55.689430555555496</v>
      </c>
      <c r="BA186" s="13">
        <v>54.668374999999997</v>
      </c>
      <c r="BB186" s="13">
        <v>74.879236111111098</v>
      </c>
      <c r="BC186" s="13">
        <v>70.9190277777777</v>
      </c>
      <c r="BD186" s="13">
        <v>43.6272083333333</v>
      </c>
      <c r="BE186" s="13">
        <v>62.046236111111099</v>
      </c>
    </row>
    <row r="187" spans="1:57" x14ac:dyDescent="0.35">
      <c r="A187" s="10" t="s">
        <v>222</v>
      </c>
      <c r="B187" s="11">
        <f t="shared" si="23"/>
        <v>2037</v>
      </c>
      <c r="C187" s="6">
        <f t="shared" si="24"/>
        <v>54.039422043010703</v>
      </c>
      <c r="D187" s="12">
        <f t="shared" si="19"/>
        <v>37.765674731182791</v>
      </c>
      <c r="E187" s="12">
        <f t="shared" si="20"/>
        <v>46.459690860215019</v>
      </c>
      <c r="F187" s="12">
        <f t="shared" si="21"/>
        <v>70.206663306451574</v>
      </c>
      <c r="G187" s="12">
        <f t="shared" si="22"/>
        <v>87.935115591397832</v>
      </c>
      <c r="H187" s="13">
        <v>100.703010752688</v>
      </c>
      <c r="I187" s="13">
        <v>58.7685483870967</v>
      </c>
      <c r="J187" s="13">
        <v>50.4869086021505</v>
      </c>
      <c r="K187" s="13">
        <v>67.846559139784901</v>
      </c>
      <c r="L187" s="13">
        <v>36.773991935483799</v>
      </c>
      <c r="M187" s="13">
        <v>46.375201612903197</v>
      </c>
      <c r="N187" s="13">
        <v>37.769018817204298</v>
      </c>
      <c r="O187" s="13">
        <v>87.813225806451598</v>
      </c>
      <c r="P187" s="13">
        <v>48.871075268817201</v>
      </c>
      <c r="Q187" s="13">
        <v>99.030712365591398</v>
      </c>
      <c r="R187" s="13">
        <v>57.075483870967702</v>
      </c>
      <c r="S187" s="13">
        <v>70.772446236559105</v>
      </c>
      <c r="T187" s="13">
        <v>62.864502688172003</v>
      </c>
      <c r="U187" s="13">
        <v>41.073051075268801</v>
      </c>
      <c r="V187" s="13">
        <v>66.370470430107503</v>
      </c>
      <c r="W187" s="13">
        <v>89.032123655913907</v>
      </c>
      <c r="X187" s="13">
        <v>68.509314516128995</v>
      </c>
      <c r="Y187" s="13">
        <v>77.741397849462302</v>
      </c>
      <c r="Z187" s="13">
        <v>76.859260752688101</v>
      </c>
      <c r="AA187" s="13">
        <v>59.470201612903203</v>
      </c>
      <c r="AB187" s="13">
        <v>54.263669354838697</v>
      </c>
      <c r="AC187" s="13">
        <v>36.291061827956902</v>
      </c>
      <c r="AD187" s="13">
        <v>72.847284946236499</v>
      </c>
      <c r="AE187" s="13">
        <v>41.189381720430099</v>
      </c>
      <c r="AF187" s="13">
        <v>52.488481180000001</v>
      </c>
      <c r="AG187" s="13">
        <v>113.39053763440801</v>
      </c>
      <c r="AH187" s="13">
        <v>66.918978494623602</v>
      </c>
      <c r="AI187" s="13">
        <v>80.140766129032201</v>
      </c>
      <c r="AJ187" s="13">
        <v>50.7754032258064</v>
      </c>
      <c r="AK187" s="13">
        <v>46.714596774193502</v>
      </c>
      <c r="AL187" s="13">
        <v>40.498064516128998</v>
      </c>
      <c r="AM187" s="13">
        <v>39.992231179999997</v>
      </c>
      <c r="AN187" s="13">
        <v>59.441465053763402</v>
      </c>
      <c r="AO187" s="13">
        <v>87.089529569892406</v>
      </c>
      <c r="AP187" s="13">
        <v>37.735577956989196</v>
      </c>
      <c r="AQ187" s="13">
        <v>53.815174731182701</v>
      </c>
      <c r="AR187" s="13">
        <v>42.218064516128997</v>
      </c>
      <c r="AS187" s="13">
        <v>48.056034946236501</v>
      </c>
      <c r="AT187" s="13">
        <v>47.040430107526802</v>
      </c>
      <c r="AU187" s="13">
        <v>82.271303763440798</v>
      </c>
      <c r="AV187" s="13">
        <v>48.338508064516098</v>
      </c>
      <c r="AW187" s="13">
        <v>37.282930107526802</v>
      </c>
      <c r="AX187" s="13">
        <v>97.629018817204297</v>
      </c>
      <c r="AY187" s="13">
        <v>37.876612903225798</v>
      </c>
      <c r="AZ187" s="13">
        <v>36.666747311827898</v>
      </c>
      <c r="BA187" s="13">
        <v>47.214327956989202</v>
      </c>
      <c r="BB187" s="13">
        <v>64.4687365591397</v>
      </c>
      <c r="BC187" s="13">
        <v>51.548615591397798</v>
      </c>
      <c r="BD187" s="13">
        <v>68.190779569892399</v>
      </c>
      <c r="BE187" s="13">
        <v>46.7131586021505</v>
      </c>
    </row>
    <row r="188" spans="1:57" x14ac:dyDescent="0.35">
      <c r="A188" s="10" t="s">
        <v>223</v>
      </c>
      <c r="B188" s="11">
        <f t="shared" si="23"/>
        <v>2037</v>
      </c>
      <c r="C188" s="6">
        <f t="shared" si="24"/>
        <v>77.139986111111057</v>
      </c>
      <c r="D188" s="12">
        <f t="shared" si="19"/>
        <v>49.044791666666612</v>
      </c>
      <c r="E188" s="12">
        <f t="shared" si="20"/>
        <v>62.939770833333299</v>
      </c>
      <c r="F188" s="12">
        <f t="shared" si="21"/>
        <v>93.542871527777734</v>
      </c>
      <c r="G188" s="12">
        <f t="shared" si="22"/>
        <v>124.64669305555492</v>
      </c>
      <c r="H188" s="13">
        <v>145.680319444444</v>
      </c>
      <c r="I188" s="13">
        <v>59.1464583333333</v>
      </c>
      <c r="J188" s="13">
        <v>49.051930555555501</v>
      </c>
      <c r="K188" s="13">
        <v>94.334819444444406</v>
      </c>
      <c r="L188" s="13">
        <v>65.678166666666598</v>
      </c>
      <c r="M188" s="13">
        <v>43.789791666666602</v>
      </c>
      <c r="N188" s="13">
        <v>89.4496527777777</v>
      </c>
      <c r="O188" s="13">
        <v>60.989847222222203</v>
      </c>
      <c r="P188" s="13">
        <v>45.576277777777698</v>
      </c>
      <c r="Q188" s="13">
        <v>65.264750000000006</v>
      </c>
      <c r="R188" s="13">
        <v>111.116416666666</v>
      </c>
      <c r="S188" s="13">
        <v>123.23566666666601</v>
      </c>
      <c r="T188" s="13">
        <v>52.109319444444402</v>
      </c>
      <c r="U188" s="13">
        <v>72.606652777777697</v>
      </c>
      <c r="V188" s="13">
        <v>97.715458333333302</v>
      </c>
      <c r="W188" s="13">
        <v>81.258722222222204</v>
      </c>
      <c r="X188" s="13">
        <v>81.554666666666606</v>
      </c>
      <c r="Y188" s="13">
        <v>55.943041666666602</v>
      </c>
      <c r="Z188" s="13">
        <v>115.827944444444</v>
      </c>
      <c r="AA188" s="13">
        <v>77.850611111111107</v>
      </c>
      <c r="AB188" s="13">
        <v>78.593805555555505</v>
      </c>
      <c r="AC188" s="13">
        <v>75.264458333333295</v>
      </c>
      <c r="AD188" s="13">
        <v>137.34593055555499</v>
      </c>
      <c r="AE188" s="13">
        <v>80.022708333333298</v>
      </c>
      <c r="AF188" s="13">
        <v>73.114055555555495</v>
      </c>
      <c r="AG188" s="13">
        <v>77.736652777777707</v>
      </c>
      <c r="AH188" s="13">
        <v>174.96370833333299</v>
      </c>
      <c r="AI188" s="13">
        <v>121.743333333333</v>
      </c>
      <c r="AJ188" s="13">
        <v>48.980541666666603</v>
      </c>
      <c r="AK188" s="13">
        <v>46.434166666666599</v>
      </c>
      <c r="AL188" s="13">
        <v>73.947569444444397</v>
      </c>
      <c r="AM188" s="13">
        <v>81.996180555555497</v>
      </c>
      <c r="AN188" s="13">
        <v>142.42145833333299</v>
      </c>
      <c r="AO188" s="13">
        <v>76.543319444444407</v>
      </c>
      <c r="AP188" s="13">
        <v>63.669708333333297</v>
      </c>
      <c r="AQ188" s="13">
        <v>77.844638889999999</v>
      </c>
      <c r="AR188" s="13">
        <v>120.136</v>
      </c>
      <c r="AS188" s="13">
        <v>48.535597222222201</v>
      </c>
      <c r="AT188" s="13">
        <v>56.943555555555498</v>
      </c>
      <c r="AU188" s="13">
        <v>65.011166666666597</v>
      </c>
      <c r="AV188" s="13">
        <v>49.087777777777703</v>
      </c>
      <c r="AW188" s="13">
        <v>67.000930555555499</v>
      </c>
      <c r="AX188" s="13">
        <v>91.167027777777705</v>
      </c>
      <c r="AY188" s="13">
        <v>62.696458333333297</v>
      </c>
      <c r="AZ188" s="13">
        <v>69.325416666666598</v>
      </c>
      <c r="BA188" s="13">
        <v>81.239374999999995</v>
      </c>
      <c r="BB188" s="13">
        <v>148.66262499999999</v>
      </c>
      <c r="BC188" s="13">
        <v>70.672902777777693</v>
      </c>
      <c r="BD188" s="13">
        <v>85.200111111111099</v>
      </c>
      <c r="BE188" s="13">
        <v>104.795277777777</v>
      </c>
    </row>
    <row r="189" spans="1:57" x14ac:dyDescent="0.35">
      <c r="A189" s="10" t="s">
        <v>224</v>
      </c>
      <c r="B189" s="11">
        <f t="shared" si="23"/>
        <v>2037</v>
      </c>
      <c r="C189" s="6">
        <f t="shared" si="24"/>
        <v>97.626579301075196</v>
      </c>
      <c r="D189" s="12">
        <f t="shared" si="19"/>
        <v>62.357216397849427</v>
      </c>
      <c r="E189" s="12">
        <f t="shared" si="20"/>
        <v>80.620981182795646</v>
      </c>
      <c r="F189" s="12">
        <f t="shared" si="21"/>
        <v>105.9679166666665</v>
      </c>
      <c r="G189" s="12">
        <f t="shared" si="22"/>
        <v>123.6028118279565</v>
      </c>
      <c r="H189" s="13">
        <v>98.985268817204201</v>
      </c>
      <c r="I189" s="13">
        <v>58.940725806451603</v>
      </c>
      <c r="J189" s="13">
        <v>94.229865591397797</v>
      </c>
      <c r="K189" s="13">
        <v>127.036733870967</v>
      </c>
      <c r="L189" s="13">
        <v>98.154166666666598</v>
      </c>
      <c r="M189" s="13">
        <v>93.37366935</v>
      </c>
      <c r="N189" s="13">
        <v>102.52818548387</v>
      </c>
      <c r="O189" s="13">
        <v>57.169099462365502</v>
      </c>
      <c r="P189" s="13">
        <v>93.470604838709605</v>
      </c>
      <c r="Q189" s="13">
        <v>71.2685483870967</v>
      </c>
      <c r="R189" s="13">
        <v>62.463508064516098</v>
      </c>
      <c r="S189" s="13">
        <v>115.319825268817</v>
      </c>
      <c r="T189" s="13">
        <v>56.5657930107526</v>
      </c>
      <c r="U189" s="13">
        <v>100.268830645161</v>
      </c>
      <c r="V189" s="13">
        <v>82.593333333333305</v>
      </c>
      <c r="W189" s="13">
        <v>125.682634408602</v>
      </c>
      <c r="X189" s="13">
        <v>116.021801075268</v>
      </c>
      <c r="Y189" s="13">
        <v>58.102365591397799</v>
      </c>
      <c r="Z189" s="13">
        <v>80.585040322580596</v>
      </c>
      <c r="AA189" s="13">
        <v>61.400591397849396</v>
      </c>
      <c r="AB189" s="13">
        <v>71.102580649999993</v>
      </c>
      <c r="AC189" s="13">
        <v>134.30051075268801</v>
      </c>
      <c r="AD189" s="13">
        <v>83.464784946236506</v>
      </c>
      <c r="AE189" s="13">
        <v>109.492446236559</v>
      </c>
      <c r="AF189" s="13">
        <v>72.660591397849402</v>
      </c>
      <c r="AG189" s="13">
        <v>104.756384408602</v>
      </c>
      <c r="AH189" s="13">
        <v>80.061787629999998</v>
      </c>
      <c r="AI189" s="13">
        <v>81.581438172042994</v>
      </c>
      <c r="AJ189" s="13">
        <v>99.804811827956897</v>
      </c>
      <c r="AK189" s="13">
        <v>98.752043009999994</v>
      </c>
      <c r="AL189" s="13">
        <v>101.788440860215</v>
      </c>
      <c r="AM189" s="13">
        <v>100.138911290322</v>
      </c>
      <c r="AN189" s="13">
        <v>80.891344090000004</v>
      </c>
      <c r="AO189" s="13">
        <v>123.371720430107</v>
      </c>
      <c r="AP189" s="13">
        <v>101.702674731182</v>
      </c>
      <c r="AQ189" s="13">
        <v>74.515147849462295</v>
      </c>
      <c r="AR189" s="13">
        <v>106.371760752688</v>
      </c>
      <c r="AS189" s="13">
        <v>88.130161290322505</v>
      </c>
      <c r="AT189" s="13">
        <v>99.763561827956906</v>
      </c>
      <c r="AU189" s="13">
        <v>66.395954301075193</v>
      </c>
      <c r="AV189" s="13">
        <v>97.098991935483795</v>
      </c>
      <c r="AW189" s="13">
        <v>102.092930107526</v>
      </c>
      <c r="AX189" s="13">
        <v>140.320282258064</v>
      </c>
      <c r="AY189" s="13">
        <v>95.955456989247295</v>
      </c>
      <c r="AZ189" s="13">
        <v>108.250362903225</v>
      </c>
      <c r="BA189" s="13">
        <v>109.511209677419</v>
      </c>
      <c r="BB189" s="13">
        <v>80.728803763440794</v>
      </c>
      <c r="BC189" s="13">
        <v>117.275698924731</v>
      </c>
      <c r="BD189" s="13">
        <v>151.05147849462301</v>
      </c>
      <c r="BE189" s="13">
        <v>96.887271505376305</v>
      </c>
    </row>
    <row r="190" spans="1:57" x14ac:dyDescent="0.35">
      <c r="A190" s="10" t="s">
        <v>225</v>
      </c>
      <c r="B190" s="11">
        <f t="shared" si="23"/>
        <v>2038</v>
      </c>
      <c r="C190" s="6">
        <f t="shared" si="24"/>
        <v>103.7573521505375</v>
      </c>
      <c r="D190" s="12">
        <f t="shared" si="19"/>
        <v>76.640368279569842</v>
      </c>
      <c r="E190" s="12">
        <f t="shared" si="20"/>
        <v>85.196693548387046</v>
      </c>
      <c r="F190" s="12">
        <f t="shared" si="21"/>
        <v>147.11006050483849</v>
      </c>
      <c r="G190" s="12">
        <f t="shared" si="22"/>
        <v>158.45484408602061</v>
      </c>
      <c r="H190" s="13">
        <v>148.38268819999999</v>
      </c>
      <c r="I190" s="13">
        <v>90.039610215053699</v>
      </c>
      <c r="J190" s="13">
        <v>129.21443548387001</v>
      </c>
      <c r="K190" s="13">
        <v>84.9364784946236</v>
      </c>
      <c r="L190" s="13">
        <v>172.210295698924</v>
      </c>
      <c r="M190" s="13">
        <v>82.507123655913901</v>
      </c>
      <c r="N190" s="13">
        <v>148.771465053763</v>
      </c>
      <c r="O190" s="13">
        <v>78.381129032258002</v>
      </c>
      <c r="P190" s="13">
        <v>92.387352150537595</v>
      </c>
      <c r="Q190" s="13">
        <v>103.340698924731</v>
      </c>
      <c r="R190" s="13">
        <v>125.360537634408</v>
      </c>
      <c r="S190" s="13">
        <v>139.32177419354801</v>
      </c>
      <c r="T190" s="13">
        <v>74.156989247311799</v>
      </c>
      <c r="U190" s="13">
        <v>81.274045698924695</v>
      </c>
      <c r="V190" s="13">
        <v>135.85189516129</v>
      </c>
      <c r="W190" s="13">
        <v>75.664448924731104</v>
      </c>
      <c r="X190" s="13">
        <v>72.116680107526804</v>
      </c>
      <c r="Y190" s="13">
        <v>158.13674731182701</v>
      </c>
      <c r="Z190" s="13">
        <v>85.977338709677397</v>
      </c>
      <c r="AA190" s="13">
        <v>120.13622311827901</v>
      </c>
      <c r="AB190" s="13">
        <v>155.91205645161199</v>
      </c>
      <c r="AC190" s="13">
        <v>89.344905909999994</v>
      </c>
      <c r="AD190" s="13">
        <v>151.07622311827899</v>
      </c>
      <c r="AE190" s="13">
        <v>100.620793010752</v>
      </c>
      <c r="AF190" s="13">
        <v>117.652446236559</v>
      </c>
      <c r="AG190" s="13">
        <v>150.71758064516101</v>
      </c>
      <c r="AH190" s="13">
        <v>93.620564516128994</v>
      </c>
      <c r="AI190" s="13">
        <v>84.363252688171997</v>
      </c>
      <c r="AJ190" s="13">
        <v>116.033010752688</v>
      </c>
      <c r="AK190" s="13">
        <v>203.05040322580601</v>
      </c>
      <c r="AL190" s="13">
        <v>90.229569892473094</v>
      </c>
      <c r="AM190" s="13">
        <v>185.224314516129</v>
      </c>
      <c r="AN190" s="13">
        <v>77.563024193548301</v>
      </c>
      <c r="AO190" s="13">
        <v>156.91098118279501</v>
      </c>
      <c r="AP190" s="13">
        <v>132.08168010752601</v>
      </c>
      <c r="AQ190" s="13">
        <v>104.174005376344</v>
      </c>
      <c r="AR190" s="13">
        <v>92.817553763440799</v>
      </c>
      <c r="AS190" s="13">
        <v>119.64877688172</v>
      </c>
      <c r="AT190" s="13">
        <v>153.10435483870901</v>
      </c>
      <c r="AU190" s="13">
        <v>161.31771505376301</v>
      </c>
      <c r="AV190" s="13">
        <v>102.069543010752</v>
      </c>
      <c r="AW190" s="13">
        <v>161.48430107526801</v>
      </c>
      <c r="AX190" s="13">
        <v>72.163024190000002</v>
      </c>
      <c r="AY190" s="13">
        <v>100.425793010752</v>
      </c>
      <c r="AZ190" s="13">
        <v>78.053279569892396</v>
      </c>
      <c r="BA190" s="13">
        <v>140.70313172043001</v>
      </c>
      <c r="BB190" s="13">
        <v>75.576868279999999</v>
      </c>
      <c r="BC190" s="13">
        <v>76.748803763440804</v>
      </c>
      <c r="BD190" s="13">
        <v>143.292177419354</v>
      </c>
      <c r="BE190" s="13">
        <v>102.670618279569</v>
      </c>
    </row>
    <row r="191" spans="1:57" x14ac:dyDescent="0.35">
      <c r="A191" s="10" t="s">
        <v>226</v>
      </c>
      <c r="B191" s="11">
        <f t="shared" si="23"/>
        <v>2038</v>
      </c>
      <c r="C191" s="6">
        <f t="shared" si="24"/>
        <v>109.95710565476151</v>
      </c>
      <c r="D191" s="12">
        <f t="shared" si="19"/>
        <v>59.976550595238081</v>
      </c>
      <c r="E191" s="12">
        <f t="shared" si="20"/>
        <v>71.346502975833332</v>
      </c>
      <c r="F191" s="12">
        <f t="shared" si="21"/>
        <v>132.91815104166599</v>
      </c>
      <c r="G191" s="12">
        <f t="shared" si="22"/>
        <v>224.10194940476171</v>
      </c>
      <c r="H191" s="13">
        <v>156.82113095238</v>
      </c>
      <c r="I191" s="13">
        <v>232.95151785714199</v>
      </c>
      <c r="J191" s="13">
        <v>84.072142857142794</v>
      </c>
      <c r="K191" s="13">
        <v>68.421800599999997</v>
      </c>
      <c r="L191" s="13">
        <v>68.629598209999997</v>
      </c>
      <c r="M191" s="13">
        <v>97.720907738095207</v>
      </c>
      <c r="N191" s="13">
        <v>58.342604166666597</v>
      </c>
      <c r="O191" s="13">
        <v>59.446354166666602</v>
      </c>
      <c r="P191" s="13">
        <v>227.89065476190399</v>
      </c>
      <c r="Q191" s="13">
        <v>132.00474702380899</v>
      </c>
      <c r="R191" s="13">
        <v>124.026264880952</v>
      </c>
      <c r="S191" s="13">
        <v>117.651994047619</v>
      </c>
      <c r="T191" s="13">
        <v>89.138080357142798</v>
      </c>
      <c r="U191" s="13">
        <v>223.680982142857</v>
      </c>
      <c r="V191" s="13">
        <v>115.767425595238</v>
      </c>
      <c r="W191" s="13">
        <v>83.245520833333302</v>
      </c>
      <c r="X191" s="13">
        <v>76.339047619047605</v>
      </c>
      <c r="Y191" s="13">
        <v>137.01858630952299</v>
      </c>
      <c r="Z191" s="13">
        <v>278.15133928571402</v>
      </c>
      <c r="AA191" s="13">
        <v>119.943303571428</v>
      </c>
      <c r="AB191" s="13">
        <v>64.012901785714206</v>
      </c>
      <c r="AC191" s="13">
        <v>74.918139880952296</v>
      </c>
      <c r="AD191" s="13">
        <v>57.923511900000001</v>
      </c>
      <c r="AE191" s="13">
        <v>130.48275297619</v>
      </c>
      <c r="AF191" s="13">
        <v>156.69800595237999</v>
      </c>
      <c r="AG191" s="13">
        <v>103.930044642857</v>
      </c>
      <c r="AH191" s="13">
        <v>203.42010416666599</v>
      </c>
      <c r="AI191" s="13">
        <v>79.250863100000004</v>
      </c>
      <c r="AJ191" s="13">
        <v>128.14870535714201</v>
      </c>
      <c r="AK191" s="13">
        <v>59.316294642857102</v>
      </c>
      <c r="AL191" s="13">
        <v>111.305104166666</v>
      </c>
      <c r="AM191" s="13">
        <v>64.448958333333294</v>
      </c>
      <c r="AN191" s="13">
        <v>60.035461309523797</v>
      </c>
      <c r="AO191" s="13">
        <v>110.97321428571399</v>
      </c>
      <c r="AP191" s="13">
        <v>139.31508928571401</v>
      </c>
      <c r="AQ191" s="13">
        <v>167.67020833333299</v>
      </c>
      <c r="AR191" s="13">
        <v>131.2003125</v>
      </c>
      <c r="AS191" s="13">
        <v>133.02486607142799</v>
      </c>
      <c r="AT191" s="13">
        <v>58.752559523809502</v>
      </c>
      <c r="AU191" s="13">
        <v>108.940997023809</v>
      </c>
      <c r="AV191" s="13">
        <v>73.2630208333333</v>
      </c>
      <c r="AW191" s="13">
        <v>118.94558035714201</v>
      </c>
      <c r="AX191" s="13">
        <v>70.383645833333304</v>
      </c>
      <c r="AY191" s="13">
        <v>240.158214285714</v>
      </c>
      <c r="AZ191" s="13">
        <v>258.43340773809501</v>
      </c>
      <c r="BA191" s="13">
        <v>132.59800595237999</v>
      </c>
      <c r="BB191" s="13">
        <v>70.707663690000004</v>
      </c>
      <c r="BC191" s="13">
        <v>78.630744047619004</v>
      </c>
      <c r="BD191" s="13">
        <v>60.344940476190402</v>
      </c>
      <c r="BE191" s="13">
        <v>96.475104166666597</v>
      </c>
    </row>
    <row r="192" spans="1:57" x14ac:dyDescent="0.35">
      <c r="A192" s="10" t="s">
        <v>227</v>
      </c>
      <c r="B192" s="11">
        <f t="shared" si="23"/>
        <v>2038</v>
      </c>
      <c r="C192" s="6">
        <f t="shared" si="24"/>
        <v>63.549724462365546</v>
      </c>
      <c r="D192" s="12">
        <f t="shared" si="19"/>
        <v>41.276711021505342</v>
      </c>
      <c r="E192" s="12">
        <f t="shared" si="20"/>
        <v>45.15184475806447</v>
      </c>
      <c r="F192" s="12">
        <f t="shared" si="21"/>
        <v>81.84491935483868</v>
      </c>
      <c r="G192" s="12">
        <f t="shared" si="22"/>
        <v>110.3421545698921</v>
      </c>
      <c r="H192" s="13">
        <v>88.435913978494597</v>
      </c>
      <c r="I192" s="13">
        <v>72.705564516129002</v>
      </c>
      <c r="J192" s="13">
        <v>48.7253629032258</v>
      </c>
      <c r="K192" s="13">
        <v>47.949126344085997</v>
      </c>
      <c r="L192" s="13">
        <v>49.512889784946204</v>
      </c>
      <c r="M192" s="13">
        <v>64.088588709677396</v>
      </c>
      <c r="N192" s="13">
        <v>48.1247446236559</v>
      </c>
      <c r="O192" s="13">
        <v>38.4974596774193</v>
      </c>
      <c r="P192" s="13">
        <v>73.5741801075268</v>
      </c>
      <c r="Q192" s="13">
        <v>44.087822580645103</v>
      </c>
      <c r="R192" s="13">
        <v>46.569435483870897</v>
      </c>
      <c r="S192" s="13">
        <v>70.620981180000001</v>
      </c>
      <c r="T192" s="13">
        <v>155.931451612903</v>
      </c>
      <c r="U192" s="13">
        <v>61.621935483870899</v>
      </c>
      <c r="V192" s="13">
        <v>77.408763440860199</v>
      </c>
      <c r="W192" s="13">
        <v>92.582083333333301</v>
      </c>
      <c r="X192" s="13">
        <v>132.62299731182699</v>
      </c>
      <c r="Y192" s="13">
        <v>136.30809139784901</v>
      </c>
      <c r="Z192" s="13">
        <v>57.8864247311827</v>
      </c>
      <c r="AA192" s="13">
        <v>73.596720430107496</v>
      </c>
      <c r="AB192" s="13">
        <v>47.534448924731102</v>
      </c>
      <c r="AC192" s="13">
        <v>82.016545698924702</v>
      </c>
      <c r="AD192" s="13">
        <v>44.6155913978494</v>
      </c>
      <c r="AE192" s="13">
        <v>43.371989247311802</v>
      </c>
      <c r="AF192" s="13">
        <v>74.469099462365506</v>
      </c>
      <c r="AG192" s="13">
        <v>78.6247446236559</v>
      </c>
      <c r="AH192" s="13">
        <v>63.010860215053697</v>
      </c>
      <c r="AI192" s="13">
        <v>111.818239247311</v>
      </c>
      <c r="AJ192" s="13">
        <v>40.403400537634397</v>
      </c>
      <c r="AK192" s="13">
        <v>47.583682795698898</v>
      </c>
      <c r="AL192" s="13">
        <v>41.2757795698924</v>
      </c>
      <c r="AM192" s="13">
        <v>41.0021639784946</v>
      </c>
      <c r="AN192" s="13">
        <v>84.757473118279506</v>
      </c>
      <c r="AO192" s="13">
        <v>74.624838709677405</v>
      </c>
      <c r="AP192" s="13">
        <v>110.17814516129</v>
      </c>
      <c r="AQ192" s="13">
        <v>172.88221774193499</v>
      </c>
      <c r="AR192" s="13">
        <v>43.652271505376298</v>
      </c>
      <c r="AS192" s="13">
        <v>87.480846774193495</v>
      </c>
      <c r="AT192" s="13">
        <v>44.679314516128997</v>
      </c>
      <c r="AU192" s="13">
        <v>52.1286827956989</v>
      </c>
      <c r="AV192" s="13">
        <v>92.611505379999997</v>
      </c>
      <c r="AW192" s="13">
        <v>66.839583333333294</v>
      </c>
      <c r="AX192" s="13">
        <v>41.5265456989247</v>
      </c>
      <c r="AY192" s="13">
        <v>88.337983870967705</v>
      </c>
      <c r="AZ192" s="13">
        <v>80.636142473118198</v>
      </c>
      <c r="BA192" s="13">
        <v>81.330040322580601</v>
      </c>
      <c r="BB192" s="13">
        <v>38.888212365591301</v>
      </c>
      <c r="BC192" s="13">
        <v>44.344999999999999</v>
      </c>
      <c r="BD192" s="13">
        <v>41.276814516129001</v>
      </c>
      <c r="BE192" s="13">
        <v>50.372043010752598</v>
      </c>
    </row>
    <row r="193" spans="1:57" x14ac:dyDescent="0.35">
      <c r="A193" s="10" t="s">
        <v>228</v>
      </c>
      <c r="B193" s="11">
        <f t="shared" si="23"/>
        <v>2038</v>
      </c>
      <c r="C193" s="6">
        <f t="shared" si="24"/>
        <v>45.69791666666665</v>
      </c>
      <c r="D193" s="12">
        <f t="shared" si="19"/>
        <v>35.687134722222154</v>
      </c>
      <c r="E193" s="12">
        <f t="shared" si="20"/>
        <v>40.108274305555526</v>
      </c>
      <c r="F193" s="12">
        <f t="shared" si="21"/>
        <v>51.813868055555503</v>
      </c>
      <c r="G193" s="12">
        <f t="shared" si="22"/>
        <v>68.638306944444366</v>
      </c>
      <c r="H193" s="13">
        <v>63.857472222222199</v>
      </c>
      <c r="I193" s="13">
        <v>37.576361111111098</v>
      </c>
      <c r="J193" s="13">
        <v>44.566944444444403</v>
      </c>
      <c r="K193" s="13">
        <v>32.992472222222197</v>
      </c>
      <c r="L193" s="13">
        <v>74.746805555555497</v>
      </c>
      <c r="M193" s="13">
        <v>44.219833333333298</v>
      </c>
      <c r="N193" s="13">
        <v>40.038972222222199</v>
      </c>
      <c r="O193" s="13">
        <v>52.073819444444403</v>
      </c>
      <c r="P193" s="13">
        <v>35.068222222222197</v>
      </c>
      <c r="Q193" s="13">
        <v>44.9891805555555</v>
      </c>
      <c r="R193" s="13">
        <v>48.863680555555497</v>
      </c>
      <c r="S193" s="13">
        <v>42.918763888888797</v>
      </c>
      <c r="T193" s="13">
        <v>69.164069444444394</v>
      </c>
      <c r="U193" s="13">
        <v>35.750041666666597</v>
      </c>
      <c r="V193" s="13">
        <v>40.316180555555498</v>
      </c>
      <c r="W193" s="13">
        <v>52.543472222222199</v>
      </c>
      <c r="X193" s="13">
        <v>48.428402777777698</v>
      </c>
      <c r="Y193" s="13">
        <v>67.119888889999999</v>
      </c>
      <c r="Z193" s="13">
        <v>34.8126527777777</v>
      </c>
      <c r="AA193" s="13">
        <v>72.349222222222195</v>
      </c>
      <c r="AB193" s="13">
        <v>46.355486111111098</v>
      </c>
      <c r="AC193" s="13">
        <v>50.073041666666597</v>
      </c>
      <c r="AD193" s="13">
        <v>42.119347222222203</v>
      </c>
      <c r="AE193" s="13">
        <v>67.029402777777705</v>
      </c>
      <c r="AF193" s="13">
        <v>39.210958333333302</v>
      </c>
      <c r="AG193" s="13">
        <v>51.034013888888801</v>
      </c>
      <c r="AH193" s="13">
        <v>39.612583333333298</v>
      </c>
      <c r="AI193" s="13">
        <v>42.530402777777702</v>
      </c>
      <c r="AJ193" s="13">
        <v>68.579888888888803</v>
      </c>
      <c r="AK193" s="13">
        <v>50.452763888888803</v>
      </c>
      <c r="AL193" s="13">
        <v>50.734888888888797</v>
      </c>
      <c r="AM193" s="13">
        <v>50.486236111111097</v>
      </c>
      <c r="AN193" s="13">
        <v>61.309277777777702</v>
      </c>
      <c r="AO193" s="13">
        <v>48.927361111111097</v>
      </c>
      <c r="AP193" s="13">
        <v>48.1303611111111</v>
      </c>
      <c r="AQ193" s="13">
        <v>84.430430555555503</v>
      </c>
      <c r="AR193" s="13">
        <v>56.9794027777777</v>
      </c>
      <c r="AS193" s="13">
        <v>45.040347222222202</v>
      </c>
      <c r="AT193" s="13">
        <v>42.641708333333298</v>
      </c>
      <c r="AU193" s="13">
        <v>42.947638888888797</v>
      </c>
      <c r="AV193" s="13">
        <v>43.168222222222198</v>
      </c>
      <c r="AW193" s="13">
        <v>47.115041666666599</v>
      </c>
      <c r="AX193" s="13">
        <v>39.537208333333297</v>
      </c>
      <c r="AY193" s="13">
        <v>39.541125000000001</v>
      </c>
      <c r="AZ193" s="13">
        <v>35.1209722222222</v>
      </c>
      <c r="BA193" s="13">
        <v>78.502236111111102</v>
      </c>
      <c r="BB193" s="13">
        <v>36.984555555555502</v>
      </c>
      <c r="BC193" s="13">
        <v>34.2886666666666</v>
      </c>
      <c r="BD193" s="13">
        <v>42.286263888888797</v>
      </c>
      <c r="BE193" s="13">
        <v>47.563097222222197</v>
      </c>
    </row>
    <row r="194" spans="1:57" x14ac:dyDescent="0.35">
      <c r="A194" s="10" t="s">
        <v>229</v>
      </c>
      <c r="B194" s="11">
        <f t="shared" si="23"/>
        <v>2038</v>
      </c>
      <c r="C194" s="6">
        <f t="shared" si="24"/>
        <v>38.042997311827904</v>
      </c>
      <c r="D194" s="12">
        <f t="shared" si="19"/>
        <v>29.585467741935449</v>
      </c>
      <c r="E194" s="12">
        <f t="shared" si="20"/>
        <v>32.660530913978427</v>
      </c>
      <c r="F194" s="12">
        <f t="shared" si="21"/>
        <v>42.622762096774174</v>
      </c>
      <c r="G194" s="12">
        <f t="shared" si="22"/>
        <v>46.327275537634364</v>
      </c>
      <c r="H194" s="13">
        <v>40.084448924731099</v>
      </c>
      <c r="I194" s="13">
        <v>42.903750000000002</v>
      </c>
      <c r="J194" s="13">
        <v>28.822002688171999</v>
      </c>
      <c r="K194" s="13">
        <v>29.3234274193548</v>
      </c>
      <c r="L194" s="13">
        <v>30.1230241935483</v>
      </c>
      <c r="M194" s="13">
        <v>45.183655913978399</v>
      </c>
      <c r="N194" s="13">
        <v>39.428037634408597</v>
      </c>
      <c r="O194" s="13">
        <v>31.457876344085999</v>
      </c>
      <c r="P194" s="13">
        <v>40.046922043010703</v>
      </c>
      <c r="Q194" s="13">
        <v>34.669610215053702</v>
      </c>
      <c r="R194" s="13">
        <v>33.960282258064503</v>
      </c>
      <c r="S194" s="13">
        <v>32.966223118279501</v>
      </c>
      <c r="T194" s="13">
        <v>42.917258064516098</v>
      </c>
      <c r="U194" s="13">
        <v>39.832943548387</v>
      </c>
      <c r="V194" s="13">
        <v>32.306209677419297</v>
      </c>
      <c r="W194" s="13">
        <v>40.869381720430098</v>
      </c>
      <c r="X194" s="13">
        <v>42.026572580645102</v>
      </c>
      <c r="Y194" s="13">
        <v>49.415577956989203</v>
      </c>
      <c r="Z194" s="13">
        <v>42.299018820000001</v>
      </c>
      <c r="AA194" s="13">
        <v>32.769623655913897</v>
      </c>
      <c r="AB194" s="13">
        <v>30.964314516129001</v>
      </c>
      <c r="AC194" s="13">
        <v>46.3093279569892</v>
      </c>
      <c r="AD194" s="13">
        <v>38.164852150537598</v>
      </c>
      <c r="AE194" s="13">
        <v>36.494879032257998</v>
      </c>
      <c r="AF194" s="13">
        <v>34.145752688172003</v>
      </c>
      <c r="AG194" s="13">
        <v>35.352137096774101</v>
      </c>
      <c r="AH194" s="13">
        <v>61.359301075268803</v>
      </c>
      <c r="AI194" s="13">
        <v>42.367701612903197</v>
      </c>
      <c r="AJ194" s="13">
        <v>36.219005376344001</v>
      </c>
      <c r="AK194" s="13">
        <v>29.6145833333333</v>
      </c>
      <c r="AL194" s="13">
        <v>42.707782258064498</v>
      </c>
      <c r="AM194" s="13">
        <v>43.291290322580601</v>
      </c>
      <c r="AN194" s="13">
        <v>40.982419354838697</v>
      </c>
      <c r="AO194" s="13">
        <v>33.077983870967699</v>
      </c>
      <c r="AP194" s="13">
        <v>45.619771505376299</v>
      </c>
      <c r="AQ194" s="13">
        <v>46.488803763440799</v>
      </c>
      <c r="AR194" s="13">
        <v>36.012795698924698</v>
      </c>
      <c r="AS194" s="13">
        <v>30.9482392473118</v>
      </c>
      <c r="AT194" s="13">
        <v>30.609784946236498</v>
      </c>
      <c r="AU194" s="13">
        <v>46.837674730000003</v>
      </c>
      <c r="AV194" s="13">
        <v>43.343051075268797</v>
      </c>
      <c r="AW194" s="13">
        <v>32.624166666666603</v>
      </c>
      <c r="AX194" s="13">
        <v>27.589852150537599</v>
      </c>
      <c r="AY194" s="13">
        <v>41.729489247311797</v>
      </c>
      <c r="AZ194" s="13">
        <v>47.475040322580597</v>
      </c>
      <c r="BA194" s="13">
        <v>33.6538440860215</v>
      </c>
      <c r="BB194" s="13">
        <v>37.921142473118202</v>
      </c>
      <c r="BC194" s="13">
        <v>27.424099462365501</v>
      </c>
      <c r="BD194" s="13">
        <v>40.018319892473102</v>
      </c>
      <c r="BE194" s="13">
        <v>28.5928629032258</v>
      </c>
    </row>
    <row r="195" spans="1:57" x14ac:dyDescent="0.35">
      <c r="A195" s="10" t="s">
        <v>230</v>
      </c>
      <c r="B195" s="11">
        <f t="shared" si="23"/>
        <v>2038</v>
      </c>
      <c r="C195" s="6">
        <f t="shared" si="24"/>
        <v>40.422909722222201</v>
      </c>
      <c r="D195" s="12">
        <f t="shared" si="19"/>
        <v>34.567519444444436</v>
      </c>
      <c r="E195" s="12">
        <f t="shared" si="20"/>
        <v>36.909628472222174</v>
      </c>
      <c r="F195" s="12">
        <f t="shared" si="21"/>
        <v>51.133798611111075</v>
      </c>
      <c r="G195" s="12">
        <f t="shared" si="22"/>
        <v>58.593236111111061</v>
      </c>
      <c r="H195" s="13">
        <v>37.498708333333298</v>
      </c>
      <c r="I195" s="13">
        <v>40.199611111111103</v>
      </c>
      <c r="J195" s="13">
        <v>36.810305555555502</v>
      </c>
      <c r="K195" s="13">
        <v>34.594124999999998</v>
      </c>
      <c r="L195" s="13">
        <v>33.9891111111111</v>
      </c>
      <c r="M195" s="13">
        <v>65.634347222222203</v>
      </c>
      <c r="N195" s="13">
        <v>96.087152777777703</v>
      </c>
      <c r="O195" s="13">
        <v>34.175944444444397</v>
      </c>
      <c r="P195" s="13">
        <v>38.870333333333299</v>
      </c>
      <c r="Q195" s="13">
        <v>58.569305555555502</v>
      </c>
      <c r="R195" s="13">
        <v>40.735124999999996</v>
      </c>
      <c r="S195" s="13">
        <v>37.207597222222198</v>
      </c>
      <c r="T195" s="13">
        <v>46.779222222222202</v>
      </c>
      <c r="U195" s="13">
        <v>41.358874999999998</v>
      </c>
      <c r="V195" s="13">
        <v>43.044708333333297</v>
      </c>
      <c r="W195" s="13">
        <v>60.476750000000003</v>
      </c>
      <c r="X195" s="13">
        <v>58.808611111111098</v>
      </c>
      <c r="Y195" s="13">
        <v>43.738833333333297</v>
      </c>
      <c r="Z195" s="13">
        <v>43.206958333333297</v>
      </c>
      <c r="AA195" s="13">
        <v>35.047236111111097</v>
      </c>
      <c r="AB195" s="13">
        <v>33.219847222222199</v>
      </c>
      <c r="AC195" s="13">
        <v>40.277097222222203</v>
      </c>
      <c r="AD195" s="13">
        <v>39.974680555555501</v>
      </c>
      <c r="AE195" s="13">
        <v>65.636736110000001</v>
      </c>
      <c r="AF195" s="13">
        <v>40.205138888888797</v>
      </c>
      <c r="AG195" s="13">
        <v>40.568722222222199</v>
      </c>
      <c r="AH195" s="13">
        <v>39.261499999999998</v>
      </c>
      <c r="AI195" s="13">
        <v>58.262111111111103</v>
      </c>
      <c r="AJ195" s="13">
        <v>54.578138888888802</v>
      </c>
      <c r="AK195" s="13">
        <v>35.380375000000001</v>
      </c>
      <c r="AL195" s="13">
        <v>38.373763888888803</v>
      </c>
      <c r="AM195" s="13">
        <v>35.261638888888797</v>
      </c>
      <c r="AN195" s="13">
        <v>51.143444444444398</v>
      </c>
      <c r="AO195" s="13">
        <v>52.523333333333298</v>
      </c>
      <c r="AP195" s="13">
        <v>54.576944444444401</v>
      </c>
      <c r="AQ195" s="13">
        <v>52.858527777777702</v>
      </c>
      <c r="AR195" s="13">
        <v>50.122819444444403</v>
      </c>
      <c r="AS195" s="13">
        <v>33.633944444444403</v>
      </c>
      <c r="AT195" s="13">
        <v>46.448097222222202</v>
      </c>
      <c r="AU195" s="13">
        <v>39.123541666666597</v>
      </c>
      <c r="AV195" s="13">
        <v>58.245097222222199</v>
      </c>
      <c r="AW195" s="13">
        <v>41.150819444444402</v>
      </c>
      <c r="AX195" s="13">
        <v>34.328069444444402</v>
      </c>
      <c r="AY195" s="13">
        <v>39.238333333333301</v>
      </c>
      <c r="AZ195" s="13">
        <v>40.129388888888798</v>
      </c>
      <c r="BA195" s="13">
        <v>35.951291666666599</v>
      </c>
      <c r="BB195" s="13">
        <v>42.859486111111103</v>
      </c>
      <c r="BC195" s="13">
        <v>36.185430555555499</v>
      </c>
      <c r="BD195" s="13">
        <v>51.104861111111099</v>
      </c>
      <c r="BE195" s="13">
        <v>36.733916666666602</v>
      </c>
    </row>
    <row r="196" spans="1:57" x14ac:dyDescent="0.35">
      <c r="A196" s="10" t="s">
        <v>231</v>
      </c>
      <c r="B196" s="11">
        <f t="shared" si="23"/>
        <v>2038</v>
      </c>
      <c r="C196" s="6">
        <f t="shared" si="24"/>
        <v>105.22612903225749</v>
      </c>
      <c r="D196" s="12">
        <f t="shared" si="19"/>
        <v>72.155689516128973</v>
      </c>
      <c r="E196" s="12">
        <f t="shared" si="20"/>
        <v>87.633891127822579</v>
      </c>
      <c r="F196" s="12">
        <f t="shared" si="21"/>
        <v>130.27127016129</v>
      </c>
      <c r="G196" s="12">
        <f t="shared" si="22"/>
        <v>173.65961693548311</v>
      </c>
      <c r="H196" s="13">
        <v>121.58923387096701</v>
      </c>
      <c r="I196" s="13">
        <v>126.203064516129</v>
      </c>
      <c r="J196" s="13">
        <v>87.771169349999994</v>
      </c>
      <c r="K196" s="13">
        <v>163.0025</v>
      </c>
      <c r="L196" s="13">
        <v>107.404099462365</v>
      </c>
      <c r="M196" s="13">
        <v>188.153266129032</v>
      </c>
      <c r="N196" s="13">
        <v>97.689811827956902</v>
      </c>
      <c r="O196" s="13">
        <v>116.014005376344</v>
      </c>
      <c r="P196" s="13">
        <v>110.479637096774</v>
      </c>
      <c r="Q196" s="13">
        <v>103.04815860215</v>
      </c>
      <c r="R196" s="13">
        <v>156.255564516129</v>
      </c>
      <c r="S196" s="13">
        <v>94.870913978494599</v>
      </c>
      <c r="T196" s="13">
        <v>72.782486559139699</v>
      </c>
      <c r="U196" s="13">
        <v>90.459287634408597</v>
      </c>
      <c r="V196" s="13">
        <v>64.894999999999996</v>
      </c>
      <c r="W196" s="13">
        <v>173.19692204301001</v>
      </c>
      <c r="X196" s="13">
        <v>84.830013440860199</v>
      </c>
      <c r="Y196" s="13">
        <v>191.42201612903199</v>
      </c>
      <c r="Z196" s="13">
        <v>98.777392473118198</v>
      </c>
      <c r="AA196" s="13">
        <v>99.399086021505298</v>
      </c>
      <c r="AB196" s="13">
        <v>83.874206989247298</v>
      </c>
      <c r="AC196" s="13">
        <v>107.42544354838699</v>
      </c>
      <c r="AD196" s="13">
        <v>195.57815860215001</v>
      </c>
      <c r="AE196" s="13">
        <v>177.82387096774099</v>
      </c>
      <c r="AF196" s="13">
        <v>72.736935483870894</v>
      </c>
      <c r="AG196" s="13">
        <v>78.144879032258004</v>
      </c>
      <c r="AH196" s="13">
        <v>87.588131720430098</v>
      </c>
      <c r="AI196" s="13">
        <v>146.56090053763401</v>
      </c>
      <c r="AJ196" s="13">
        <v>108.91090053763401</v>
      </c>
      <c r="AK196" s="13">
        <v>137.785564516129</v>
      </c>
      <c r="AL196" s="13">
        <v>114.071155913978</v>
      </c>
      <c r="AM196" s="13">
        <v>193.61025537634401</v>
      </c>
      <c r="AN196" s="13">
        <v>99.682607526881696</v>
      </c>
      <c r="AO196" s="13">
        <v>97.671922043010696</v>
      </c>
      <c r="AP196" s="13">
        <v>144.72952956989201</v>
      </c>
      <c r="AQ196" s="13">
        <v>83.068360215053701</v>
      </c>
      <c r="AR196" s="13">
        <v>128.12008064516101</v>
      </c>
      <c r="AS196" s="13">
        <v>91.227271505376294</v>
      </c>
      <c r="AT196" s="13">
        <v>63.5264112903225</v>
      </c>
      <c r="AU196" s="13">
        <v>109.15482526881701</v>
      </c>
      <c r="AV196" s="13">
        <v>114.298010752688</v>
      </c>
      <c r="AW196" s="13">
        <v>54.592110215053701</v>
      </c>
      <c r="AX196" s="13">
        <v>132.07068548386999</v>
      </c>
      <c r="AY196" s="13">
        <v>66.924475806451596</v>
      </c>
      <c r="AZ196" s="13">
        <v>77.041330650000006</v>
      </c>
      <c r="BA196" s="13">
        <v>113.28991935483801</v>
      </c>
      <c r="BB196" s="13">
        <v>87.8183467741935</v>
      </c>
      <c r="BC196" s="13">
        <v>59.379247311827903</v>
      </c>
      <c r="BD196" s="13">
        <v>130.988333333333</v>
      </c>
      <c r="BE196" s="13">
        <v>89.508723118279505</v>
      </c>
    </row>
    <row r="197" spans="1:57" x14ac:dyDescent="0.35">
      <c r="A197" s="10" t="s">
        <v>232</v>
      </c>
      <c r="B197" s="11">
        <f t="shared" si="23"/>
        <v>2038</v>
      </c>
      <c r="C197" s="6">
        <f t="shared" si="24"/>
        <v>80.868555109731147</v>
      </c>
      <c r="D197" s="12">
        <f t="shared" si="19"/>
        <v>62.092891129032182</v>
      </c>
      <c r="E197" s="12">
        <f t="shared" si="20"/>
        <v>68.994381720430084</v>
      </c>
      <c r="F197" s="12">
        <f t="shared" si="21"/>
        <v>93.122291666666626</v>
      </c>
      <c r="G197" s="12">
        <f t="shared" si="22"/>
        <v>112.33173118279554</v>
      </c>
      <c r="H197" s="13">
        <v>91.729825268817194</v>
      </c>
      <c r="I197" s="13">
        <v>108.059663978494</v>
      </c>
      <c r="J197" s="13">
        <v>87.938467741935398</v>
      </c>
      <c r="K197" s="13">
        <v>110.171948924731</v>
      </c>
      <c r="L197" s="13">
        <v>59.485309139784903</v>
      </c>
      <c r="M197" s="13">
        <v>141.88844086021501</v>
      </c>
      <c r="N197" s="13">
        <v>79.921209677419299</v>
      </c>
      <c r="O197" s="13">
        <v>81.045147849462296</v>
      </c>
      <c r="P197" s="13">
        <v>69.661034946236498</v>
      </c>
      <c r="Q197" s="13">
        <v>55.655725806451599</v>
      </c>
      <c r="R197" s="13">
        <v>59.280510752688102</v>
      </c>
      <c r="S197" s="13">
        <v>73.519959677419294</v>
      </c>
      <c r="T197" s="13">
        <v>146.55434139784899</v>
      </c>
      <c r="U197" s="13">
        <v>100.34845430107499</v>
      </c>
      <c r="V197" s="13">
        <v>87.477580649999993</v>
      </c>
      <c r="W197" s="13">
        <v>79.47</v>
      </c>
      <c r="X197" s="13">
        <v>96.159247311827897</v>
      </c>
      <c r="Y197" s="13">
        <v>76.065067204301002</v>
      </c>
      <c r="Z197" s="13">
        <v>108.72130376344001</v>
      </c>
      <c r="AA197" s="13">
        <v>89.699852150537595</v>
      </c>
      <c r="AB197" s="13">
        <v>47.8592473118279</v>
      </c>
      <c r="AC197" s="13">
        <v>131.76977150537601</v>
      </c>
      <c r="AD197" s="13">
        <v>64.749905909999995</v>
      </c>
      <c r="AE197" s="13">
        <v>78.188306449999999</v>
      </c>
      <c r="AF197" s="13">
        <v>80.691962369999999</v>
      </c>
      <c r="AG197" s="13">
        <v>67.768427419354794</v>
      </c>
      <c r="AH197" s="13">
        <v>66.572177419354801</v>
      </c>
      <c r="AI197" s="13">
        <v>73.012782258064505</v>
      </c>
      <c r="AJ197" s="13">
        <v>70.007392473118202</v>
      </c>
      <c r="AK197" s="13">
        <v>92.705860215053704</v>
      </c>
      <c r="AL197" s="13">
        <v>67.102177419354803</v>
      </c>
      <c r="AM197" s="13">
        <v>66.279032258064504</v>
      </c>
      <c r="AN197" s="13">
        <v>68.772163978494603</v>
      </c>
      <c r="AO197" s="13">
        <v>78.200282258064505</v>
      </c>
      <c r="AP197" s="13">
        <v>75.915147849462301</v>
      </c>
      <c r="AQ197" s="13">
        <v>91.4931451612903</v>
      </c>
      <c r="AR197" s="13">
        <v>85.339690860215001</v>
      </c>
      <c r="AS197" s="13">
        <v>86.272298387096697</v>
      </c>
      <c r="AT197" s="13">
        <v>65.363534946236499</v>
      </c>
      <c r="AU197" s="13">
        <v>62.263373655913902</v>
      </c>
      <c r="AV197" s="13">
        <v>200.62521505376299</v>
      </c>
      <c r="AW197" s="13">
        <v>84.237674731182693</v>
      </c>
      <c r="AX197" s="13">
        <v>93.261102150537596</v>
      </c>
      <c r="AY197" s="13">
        <v>87.292876344085997</v>
      </c>
      <c r="AZ197" s="13">
        <v>136.37755376344001</v>
      </c>
      <c r="BA197" s="13">
        <v>60.5585483870967</v>
      </c>
      <c r="BB197" s="13">
        <v>89.571599460000002</v>
      </c>
      <c r="BC197" s="13">
        <v>93.324166666666599</v>
      </c>
      <c r="BD197" s="13">
        <v>80.278521505376304</v>
      </c>
      <c r="BE197" s="13">
        <v>93.702432795698897</v>
      </c>
    </row>
    <row r="198" spans="1:57" x14ac:dyDescent="0.35">
      <c r="A198" s="10" t="s">
        <v>233</v>
      </c>
      <c r="B198" s="11">
        <f t="shared" si="23"/>
        <v>2038</v>
      </c>
      <c r="C198" s="6">
        <f t="shared" si="24"/>
        <v>51.013527777777753</v>
      </c>
      <c r="D198" s="12">
        <f t="shared" si="19"/>
        <v>37.35607083333332</v>
      </c>
      <c r="E198" s="12">
        <f t="shared" si="20"/>
        <v>45.379815972222175</v>
      </c>
      <c r="F198" s="12">
        <f t="shared" si="21"/>
        <v>59.341454861111075</v>
      </c>
      <c r="G198" s="12">
        <f t="shared" si="22"/>
        <v>72.465519444444411</v>
      </c>
      <c r="H198" s="13">
        <v>56.515847222222199</v>
      </c>
      <c r="I198" s="13">
        <v>57.600027777777697</v>
      </c>
      <c r="J198" s="13">
        <v>68.428805555555499</v>
      </c>
      <c r="K198" s="13">
        <v>49.488750000000003</v>
      </c>
      <c r="L198" s="13">
        <v>45.341819444444397</v>
      </c>
      <c r="M198" s="13">
        <v>49.219277777777698</v>
      </c>
      <c r="N198" s="13">
        <v>43.471416666666599</v>
      </c>
      <c r="O198" s="13">
        <v>60.915972222222202</v>
      </c>
      <c r="P198" s="13">
        <v>55.987791666666602</v>
      </c>
      <c r="Q198" s="13">
        <v>36.799958333333301</v>
      </c>
      <c r="R198" s="13">
        <v>33.867388888888797</v>
      </c>
      <c r="S198" s="13">
        <v>50.4621944444444</v>
      </c>
      <c r="T198" s="13">
        <v>67.399388888888794</v>
      </c>
      <c r="U198" s="13">
        <v>60.463680555555499</v>
      </c>
      <c r="V198" s="13">
        <v>66.190569444444407</v>
      </c>
      <c r="W198" s="13">
        <v>49.020555555555497</v>
      </c>
      <c r="X198" s="13">
        <v>50.420263888888798</v>
      </c>
      <c r="Y198" s="13">
        <v>53.504263888888801</v>
      </c>
      <c r="Z198" s="13">
        <v>48.1824444444444</v>
      </c>
      <c r="AA198" s="13">
        <v>51.1495416666666</v>
      </c>
      <c r="AB198" s="13">
        <v>37.417861111111101</v>
      </c>
      <c r="AC198" s="13">
        <v>59.328736111111098</v>
      </c>
      <c r="AD198" s="13">
        <v>39.892652777777698</v>
      </c>
      <c r="AE198" s="13">
        <v>46.586125000000003</v>
      </c>
      <c r="AF198" s="13">
        <v>51.071624999999997</v>
      </c>
      <c r="AG198" s="13">
        <v>55.801722222222203</v>
      </c>
      <c r="AH198" s="13">
        <v>72.430347222222196</v>
      </c>
      <c r="AI198" s="13">
        <v>78.869138888888799</v>
      </c>
      <c r="AJ198" s="13">
        <v>36.324861111111098</v>
      </c>
      <c r="AK198" s="13">
        <v>39.395499999999998</v>
      </c>
      <c r="AL198" s="13">
        <v>31.377083333333299</v>
      </c>
      <c r="AM198" s="13">
        <v>39.552180555555502</v>
      </c>
      <c r="AN198" s="13">
        <v>59.940722222222199</v>
      </c>
      <c r="AO198" s="13">
        <v>79.881763890000002</v>
      </c>
      <c r="AP198" s="13">
        <v>55.1468611111111</v>
      </c>
      <c r="AQ198" s="13">
        <v>59.345694444444398</v>
      </c>
      <c r="AR198" s="13">
        <v>34.219388888888801</v>
      </c>
      <c r="AS198" s="13">
        <v>86.488486111111101</v>
      </c>
      <c r="AT198" s="13">
        <v>43.748361111111102</v>
      </c>
      <c r="AU198" s="13">
        <v>49.255347222222198</v>
      </c>
      <c r="AV198" s="13">
        <v>50.955430555555502</v>
      </c>
      <c r="AW198" s="13">
        <v>55.595083333333299</v>
      </c>
      <c r="AX198" s="13">
        <v>53.460291666666599</v>
      </c>
      <c r="AY198" s="13">
        <v>57.283749999999998</v>
      </c>
      <c r="AZ198" s="13">
        <v>47.6488333333333</v>
      </c>
      <c r="BA198" s="13">
        <v>74.77861111</v>
      </c>
      <c r="BB198" s="13">
        <v>72.782069444444403</v>
      </c>
      <c r="BC198" s="13">
        <v>45.493805555555497</v>
      </c>
      <c r="BD198" s="13">
        <v>42.248680555555502</v>
      </c>
      <c r="BE198" s="13">
        <v>47.431388888888797</v>
      </c>
    </row>
    <row r="199" spans="1:57" x14ac:dyDescent="0.35">
      <c r="A199" s="10" t="s">
        <v>234</v>
      </c>
      <c r="B199" s="11">
        <f t="shared" si="23"/>
        <v>2038</v>
      </c>
      <c r="C199" s="6">
        <f t="shared" si="24"/>
        <v>53.406848118279555</v>
      </c>
      <c r="D199" s="12">
        <f t="shared" ref="D199:D200" si="25">PERCENTILE($H199:$BE199, 0.1)</f>
        <v>36.463053763440833</v>
      </c>
      <c r="E199" s="12">
        <f t="shared" ref="E199:E200" si="26">PERCENTILE($H199:$BE199, 0.25)</f>
        <v>42.976649866693499</v>
      </c>
      <c r="F199" s="12">
        <f t="shared" ref="F199:F200" si="27">PERCENTILE($H199:$BE199, 0.75)</f>
        <v>71.834768145161249</v>
      </c>
      <c r="G199" s="12">
        <f t="shared" ref="G199:G200" si="28">PERCENTILE($H199:$BE199, 0.9)</f>
        <v>83.675895161290299</v>
      </c>
      <c r="H199" s="13">
        <v>69.446612900000005</v>
      </c>
      <c r="I199" s="13">
        <v>37.527499999999897</v>
      </c>
      <c r="J199" s="13">
        <v>52.622096774193501</v>
      </c>
      <c r="K199" s="13">
        <v>50.532594086021497</v>
      </c>
      <c r="L199" s="13">
        <v>66.168064516128993</v>
      </c>
      <c r="M199" s="13">
        <v>83.192526881720397</v>
      </c>
      <c r="N199" s="13">
        <v>72.639395161290295</v>
      </c>
      <c r="O199" s="13">
        <v>95.438440860214996</v>
      </c>
      <c r="P199" s="13">
        <v>38.207943548387</v>
      </c>
      <c r="Q199" s="13">
        <v>50.410013440860197</v>
      </c>
      <c r="R199" s="13">
        <v>39.191061827956901</v>
      </c>
      <c r="S199" s="13">
        <v>54.190255376343998</v>
      </c>
      <c r="T199" s="13">
        <v>77.265201612903198</v>
      </c>
      <c r="U199" s="13">
        <v>38.252204301075203</v>
      </c>
      <c r="V199" s="13">
        <v>36.432473118279503</v>
      </c>
      <c r="W199" s="13">
        <v>92.370698924731101</v>
      </c>
      <c r="X199" s="13">
        <v>61.620067204301002</v>
      </c>
      <c r="Y199" s="13">
        <v>113.246559139784</v>
      </c>
      <c r="Z199" s="13">
        <v>35.452594086021499</v>
      </c>
      <c r="AA199" s="13">
        <v>42.012190860215</v>
      </c>
      <c r="AB199" s="13">
        <v>47.281586021505298</v>
      </c>
      <c r="AC199" s="13">
        <v>59.626505376343999</v>
      </c>
      <c r="AD199" s="13">
        <v>74.458118279569803</v>
      </c>
      <c r="AE199" s="13">
        <v>45.315725806451603</v>
      </c>
      <c r="AF199" s="13">
        <v>51.131236559139701</v>
      </c>
      <c r="AG199" s="13">
        <v>53.283051075268801</v>
      </c>
      <c r="AH199" s="13">
        <v>44.316962369999999</v>
      </c>
      <c r="AI199" s="13">
        <v>57.641034946236502</v>
      </c>
      <c r="AJ199" s="13">
        <v>51.579663978494601</v>
      </c>
      <c r="AK199" s="13">
        <v>70.440645161290306</v>
      </c>
      <c r="AL199" s="13">
        <v>42.529879032258002</v>
      </c>
      <c r="AM199" s="13">
        <v>79.603266129032207</v>
      </c>
      <c r="AN199" s="13">
        <v>62.204153225806401</v>
      </c>
      <c r="AO199" s="13">
        <v>34.659717741935403</v>
      </c>
      <c r="AP199" s="13">
        <v>71.237701612903194</v>
      </c>
      <c r="AQ199" s="13">
        <v>92.971881719999999</v>
      </c>
      <c r="AR199" s="13">
        <v>45.749892473118202</v>
      </c>
      <c r="AS199" s="13">
        <v>37.082486559139703</v>
      </c>
      <c r="AT199" s="13">
        <v>72.0337903225806</v>
      </c>
      <c r="AU199" s="13">
        <v>36.466451612903199</v>
      </c>
      <c r="AV199" s="13">
        <v>53.530645161290302</v>
      </c>
      <c r="AW199" s="13">
        <v>51.855336021505302</v>
      </c>
      <c r="AX199" s="13">
        <v>74.6158467741935</v>
      </c>
      <c r="AY199" s="13">
        <v>35.1072043010752</v>
      </c>
      <c r="AZ199" s="13">
        <v>34.797446236559097</v>
      </c>
      <c r="BA199" s="13">
        <v>88.026209677419303</v>
      </c>
      <c r="BB199" s="13">
        <v>51.332728494623602</v>
      </c>
      <c r="BC199" s="13">
        <v>60.616115591397801</v>
      </c>
      <c r="BD199" s="13">
        <v>75.987580645161202</v>
      </c>
      <c r="BE199" s="13">
        <v>57.5650403225806</v>
      </c>
    </row>
    <row r="200" spans="1:57" x14ac:dyDescent="0.35">
      <c r="A200" s="10" t="s">
        <v>235</v>
      </c>
      <c r="B200" s="11">
        <f t="shared" si="23"/>
        <v>2038</v>
      </c>
      <c r="C200" s="6">
        <f t="shared" si="24"/>
        <v>90.96298611111105</v>
      </c>
      <c r="D200" s="12">
        <f t="shared" si="25"/>
        <v>42.649591666666652</v>
      </c>
      <c r="E200" s="12">
        <f t="shared" si="26"/>
        <v>68.305739583333306</v>
      </c>
      <c r="F200" s="12">
        <f t="shared" si="27"/>
        <v>119.520829861111</v>
      </c>
      <c r="G200" s="12">
        <f t="shared" si="28"/>
        <v>138.5628236111109</v>
      </c>
      <c r="H200" s="13">
        <v>127.67318055555501</v>
      </c>
      <c r="I200" s="13">
        <v>159.773361111111</v>
      </c>
      <c r="J200" s="13">
        <v>113.489666666666</v>
      </c>
      <c r="K200" s="13">
        <v>81.937666666666601</v>
      </c>
      <c r="L200" s="13">
        <v>67.980958333333305</v>
      </c>
      <c r="M200" s="13">
        <v>96.372999999999905</v>
      </c>
      <c r="N200" s="13">
        <v>129.547236111111</v>
      </c>
      <c r="O200" s="13">
        <v>110.25070833333299</v>
      </c>
      <c r="P200" s="13">
        <v>113.15943055555501</v>
      </c>
      <c r="Q200" s="13">
        <v>38.135750000000002</v>
      </c>
      <c r="R200" s="13">
        <v>37.680513888888797</v>
      </c>
      <c r="S200" s="13">
        <v>158.26984722222201</v>
      </c>
      <c r="T200" s="13">
        <v>88.118638888888796</v>
      </c>
      <c r="U200" s="13">
        <v>138.030972222222</v>
      </c>
      <c r="V200" s="13">
        <v>69.483972222222206</v>
      </c>
      <c r="W200" s="13">
        <v>61.582333333333303</v>
      </c>
      <c r="X200" s="13">
        <v>69.887069444444407</v>
      </c>
      <c r="Y200" s="13">
        <v>120.239875</v>
      </c>
      <c r="Z200" s="13">
        <v>143.34948611111099</v>
      </c>
      <c r="AA200" s="13">
        <v>76.338750000000005</v>
      </c>
      <c r="AB200" s="13">
        <v>60.014944444444403</v>
      </c>
      <c r="AC200" s="13">
        <v>120.97602777777701</v>
      </c>
      <c r="AD200" s="13">
        <v>97.176055555555493</v>
      </c>
      <c r="AE200" s="13">
        <v>40.228041666666599</v>
      </c>
      <c r="AF200" s="13">
        <v>87.370249999999999</v>
      </c>
      <c r="AG200" s="13">
        <v>146.54013888888801</v>
      </c>
      <c r="AH200" s="13">
        <v>127.845763888888</v>
      </c>
      <c r="AI200" s="13">
        <v>69.280083333333295</v>
      </c>
      <c r="AJ200" s="13">
        <v>40.533291666666599</v>
      </c>
      <c r="AK200" s="13">
        <v>57.747888888888802</v>
      </c>
      <c r="AL200" s="13">
        <v>40.402638888888802</v>
      </c>
      <c r="AM200" s="13">
        <v>88.388763888888803</v>
      </c>
      <c r="AN200" s="13">
        <v>97.631611109999994</v>
      </c>
      <c r="AO200" s="13">
        <v>78.574583333333294</v>
      </c>
      <c r="AP200" s="13">
        <v>117.36369444444399</v>
      </c>
      <c r="AQ200" s="13">
        <v>154.727527777777</v>
      </c>
      <c r="AR200" s="13">
        <v>42.884736111111103</v>
      </c>
      <c r="AS200" s="13">
        <v>65.133361109999996</v>
      </c>
      <c r="AT200" s="13">
        <v>72.272305555555505</v>
      </c>
      <c r="AU200" s="13">
        <v>103.64305555555499</v>
      </c>
      <c r="AV200" s="13">
        <v>58.806166666666599</v>
      </c>
      <c r="AW200" s="13">
        <v>61.392694444444402</v>
      </c>
      <c r="AX200" s="13">
        <v>88.228305555555494</v>
      </c>
      <c r="AY200" s="13">
        <v>93.537208333333297</v>
      </c>
      <c r="AZ200" s="13">
        <v>122.72986111111101</v>
      </c>
      <c r="BA200" s="13">
        <v>76.394680555555496</v>
      </c>
      <c r="BB200" s="13">
        <v>112.52786111111099</v>
      </c>
      <c r="BC200" s="13">
        <v>121.03274999999999</v>
      </c>
      <c r="BD200" s="13">
        <v>113.342652777777</v>
      </c>
      <c r="BE200" s="13">
        <v>116.165180555555</v>
      </c>
    </row>
    <row r="201" spans="1:57" x14ac:dyDescent="0.35">
      <c r="H201" s="15">
        <v>114.99439516129</v>
      </c>
      <c r="I201" s="15">
        <v>112.41598118279499</v>
      </c>
      <c r="J201" s="15">
        <v>107.111021505376</v>
      </c>
      <c r="K201" s="15">
        <v>113.26919354838699</v>
      </c>
      <c r="L201" s="15">
        <v>68.453131720430093</v>
      </c>
      <c r="M201" s="15">
        <v>52.258077956989197</v>
      </c>
      <c r="N201" s="15">
        <v>145.44220430107501</v>
      </c>
      <c r="O201" s="15">
        <v>121.591612903225</v>
      </c>
      <c r="P201" s="15">
        <v>114.171948924731</v>
      </c>
      <c r="Q201" s="15">
        <v>89.102459677419304</v>
      </c>
      <c r="R201" s="15">
        <v>94.023413978494602</v>
      </c>
      <c r="S201" s="15">
        <v>156.28090053763401</v>
      </c>
      <c r="T201" s="15">
        <v>57.0303629</v>
      </c>
      <c r="U201" s="15">
        <v>106.84177419354801</v>
      </c>
      <c r="V201" s="15">
        <v>90.220430107526795</v>
      </c>
      <c r="W201" s="15">
        <v>56.085537629999997</v>
      </c>
      <c r="X201" s="15">
        <v>59.760107526881697</v>
      </c>
      <c r="Y201" s="15">
        <v>82.658669354838693</v>
      </c>
      <c r="Z201" s="15">
        <v>101.109489247311</v>
      </c>
      <c r="AA201" s="15">
        <v>92.541357526881697</v>
      </c>
      <c r="AB201" s="15">
        <v>72.551397849462305</v>
      </c>
      <c r="AC201" s="15">
        <v>125.985107526881</v>
      </c>
      <c r="AD201" s="15">
        <v>123.231129032258</v>
      </c>
      <c r="AE201" s="15">
        <v>104.421666666666</v>
      </c>
      <c r="AF201" s="15">
        <v>92.343064516129004</v>
      </c>
      <c r="AG201" s="15">
        <v>92.484005379999999</v>
      </c>
      <c r="AH201" s="15">
        <v>112.39545698924699</v>
      </c>
      <c r="AI201" s="15">
        <v>53.868991935483798</v>
      </c>
      <c r="AJ201" s="15">
        <v>98.538830645161198</v>
      </c>
      <c r="AK201" s="15">
        <v>78.183696236559101</v>
      </c>
      <c r="AL201" s="15">
        <v>91.424663978494607</v>
      </c>
      <c r="AM201" s="15">
        <v>112.558870967741</v>
      </c>
      <c r="AN201" s="15">
        <v>60.916236559139698</v>
      </c>
      <c r="AO201" s="15">
        <v>99.516491935483799</v>
      </c>
      <c r="AP201" s="15">
        <v>112.402204301075</v>
      </c>
      <c r="AQ201" s="15">
        <v>87.384072580645096</v>
      </c>
      <c r="AR201" s="15">
        <v>106.92767473118199</v>
      </c>
      <c r="AS201" s="15">
        <v>90.501344090000003</v>
      </c>
      <c r="AT201" s="15">
        <v>90.356693550000003</v>
      </c>
      <c r="AU201" s="15">
        <v>92.049932795698894</v>
      </c>
      <c r="AV201" s="15">
        <v>54.954327956989196</v>
      </c>
      <c r="AW201" s="15">
        <v>105.077889784946</v>
      </c>
      <c r="AX201" s="15">
        <v>116.847876344086</v>
      </c>
      <c r="AY201" s="15">
        <v>107.767768817204</v>
      </c>
      <c r="AZ201" s="15">
        <v>106.617150537634</v>
      </c>
      <c r="BA201" s="15">
        <v>93.806075268817196</v>
      </c>
      <c r="BB201" s="15">
        <v>115.798440860215</v>
      </c>
      <c r="BC201" s="15">
        <v>120.896532258064</v>
      </c>
      <c r="BD201" s="15">
        <v>152.305833333333</v>
      </c>
      <c r="BE201" s="15">
        <v>126.199610215053</v>
      </c>
    </row>
    <row r="202" spans="1:57" ht="26" x14ac:dyDescent="0.6">
      <c r="A202" s="2" t="s">
        <v>238</v>
      </c>
      <c r="B202" s="2"/>
    </row>
    <row r="204" spans="1:57" x14ac:dyDescent="0.35">
      <c r="A204" s="3" t="s">
        <v>1</v>
      </c>
      <c r="B204" s="3"/>
      <c r="C204" s="4" t="s">
        <v>2</v>
      </c>
      <c r="D204" s="5" t="s">
        <v>3</v>
      </c>
      <c r="E204" s="5" t="s">
        <v>4</v>
      </c>
      <c r="F204" s="5" t="s">
        <v>5</v>
      </c>
      <c r="G204" s="5" t="s">
        <v>6</v>
      </c>
      <c r="H204" s="3" t="s">
        <v>7</v>
      </c>
      <c r="I204" s="3" t="s">
        <v>8</v>
      </c>
      <c r="J204" s="3" t="s">
        <v>9</v>
      </c>
      <c r="K204" s="3" t="s">
        <v>10</v>
      </c>
      <c r="L204" s="3" t="s">
        <v>11</v>
      </c>
      <c r="M204" s="3" t="s">
        <v>12</v>
      </c>
      <c r="N204" s="3" t="s">
        <v>13</v>
      </c>
      <c r="O204" s="3" t="s">
        <v>14</v>
      </c>
      <c r="P204" s="3" t="s">
        <v>15</v>
      </c>
      <c r="Q204" s="3" t="s">
        <v>16</v>
      </c>
      <c r="R204" s="3" t="s">
        <v>17</v>
      </c>
      <c r="S204" s="3" t="s">
        <v>18</v>
      </c>
      <c r="T204" s="3" t="s">
        <v>19</v>
      </c>
      <c r="U204" s="3" t="s">
        <v>20</v>
      </c>
      <c r="V204" s="3" t="s">
        <v>21</v>
      </c>
      <c r="W204" s="3" t="s">
        <v>22</v>
      </c>
      <c r="X204" s="3" t="s">
        <v>23</v>
      </c>
      <c r="Y204" s="3" t="s">
        <v>24</v>
      </c>
      <c r="Z204" s="3" t="s">
        <v>25</v>
      </c>
      <c r="AA204" s="3" t="s">
        <v>26</v>
      </c>
      <c r="AB204" s="3" t="s">
        <v>27</v>
      </c>
      <c r="AC204" s="3" t="s">
        <v>28</v>
      </c>
      <c r="AD204" s="3" t="s">
        <v>29</v>
      </c>
      <c r="AE204" s="3" t="s">
        <v>30</v>
      </c>
      <c r="AF204" s="3" t="s">
        <v>31</v>
      </c>
      <c r="AG204" s="3" t="s">
        <v>32</v>
      </c>
      <c r="AH204" s="3" t="s">
        <v>33</v>
      </c>
      <c r="AI204" s="3" t="s">
        <v>34</v>
      </c>
      <c r="AJ204" s="3" t="s">
        <v>35</v>
      </c>
      <c r="AK204" s="3" t="s">
        <v>36</v>
      </c>
      <c r="AL204" s="3" t="s">
        <v>37</v>
      </c>
      <c r="AM204" s="3" t="s">
        <v>38</v>
      </c>
      <c r="AN204" s="3" t="s">
        <v>39</v>
      </c>
      <c r="AO204" s="3" t="s">
        <v>40</v>
      </c>
      <c r="AP204" s="3" t="s">
        <v>41</v>
      </c>
      <c r="AQ204" s="3" t="s">
        <v>42</v>
      </c>
      <c r="AR204" s="3" t="s">
        <v>43</v>
      </c>
      <c r="AS204" s="3" t="s">
        <v>44</v>
      </c>
      <c r="AT204" s="3" t="s">
        <v>45</v>
      </c>
      <c r="AU204" s="3" t="s">
        <v>46</v>
      </c>
      <c r="AV204" s="3" t="s">
        <v>47</v>
      </c>
      <c r="AW204" s="3" t="s">
        <v>48</v>
      </c>
      <c r="AX204" s="3" t="s">
        <v>49</v>
      </c>
      <c r="AY204" s="3" t="s">
        <v>50</v>
      </c>
      <c r="AZ204" s="3" t="s">
        <v>51</v>
      </c>
      <c r="BA204" s="3" t="s">
        <v>52</v>
      </c>
      <c r="BB204" s="3" t="s">
        <v>53</v>
      </c>
      <c r="BC204" s="3" t="s">
        <v>54</v>
      </c>
      <c r="BD204" s="3" t="s">
        <v>55</v>
      </c>
      <c r="BE204" s="3" t="s">
        <v>56</v>
      </c>
    </row>
    <row r="205" spans="1:57" x14ac:dyDescent="0.35">
      <c r="A205" s="3"/>
      <c r="B205" s="3"/>
      <c r="C205" s="6"/>
      <c r="D205" s="7"/>
      <c r="E205" s="7"/>
      <c r="F205" s="7"/>
      <c r="G205" s="7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</row>
    <row r="206" spans="1:57" x14ac:dyDescent="0.35">
      <c r="A206" s="8">
        <v>2024</v>
      </c>
      <c r="B206" s="3"/>
      <c r="C206" s="6">
        <f>PERCENTILE($H206:$BE206, 0.5)</f>
        <v>212.00887968112875</v>
      </c>
      <c r="D206" s="7">
        <f>PERCENTILE($H206:$BE206, 0.1)</f>
        <v>201.07442978145059</v>
      </c>
      <c r="E206" s="7">
        <f>PERCENTILE($H206:$BE206, 0.25)</f>
        <v>204.71811203950665</v>
      </c>
      <c r="F206" s="7">
        <f>PERCENTILE($H206:$BE206, 0.75)</f>
        <v>217.96111533585429</v>
      </c>
      <c r="G206" s="7">
        <f>PERCENTILE($H206:$BE206, 0.9)</f>
        <v>223.66842633149218</v>
      </c>
      <c r="H206" s="9">
        <f t="shared" ref="H206:W220" si="29">AVERAGEIFS(H$222:H$400,$B$222:$B$400,$A206)</f>
        <v>212.291562232454</v>
      </c>
      <c r="I206" s="9">
        <f t="shared" si="29"/>
        <v>203.01198212278823</v>
      </c>
      <c r="J206" s="9">
        <f t="shared" si="29"/>
        <v>208.55454599139685</v>
      </c>
      <c r="K206" s="9">
        <f t="shared" si="29"/>
        <v>222.75004370931188</v>
      </c>
      <c r="L206" s="9">
        <f t="shared" si="29"/>
        <v>216.63911837997966</v>
      </c>
      <c r="M206" s="9">
        <f t="shared" si="29"/>
        <v>226.40309936039014</v>
      </c>
      <c r="N206" s="9">
        <f t="shared" si="29"/>
        <v>207.92362502077731</v>
      </c>
      <c r="O206" s="9">
        <f t="shared" si="29"/>
        <v>210.33825139545419</v>
      </c>
      <c r="P206" s="9">
        <f t="shared" si="29"/>
        <v>202.35304723389584</v>
      </c>
      <c r="Q206" s="9">
        <f t="shared" si="29"/>
        <v>223.57402665289547</v>
      </c>
      <c r="R206" s="9">
        <f t="shared" si="29"/>
        <v>227.9557851231533</v>
      </c>
      <c r="S206" s="9">
        <f t="shared" si="29"/>
        <v>211.60536854275253</v>
      </c>
      <c r="T206" s="9">
        <f t="shared" si="29"/>
        <v>213.32860846410028</v>
      </c>
      <c r="U206" s="9">
        <f t="shared" si="29"/>
        <v>220.36668611219082</v>
      </c>
      <c r="V206" s="9">
        <f t="shared" si="29"/>
        <v>215.11011251953641</v>
      </c>
      <c r="W206" s="9">
        <f t="shared" si="29"/>
        <v>220.00184366109315</v>
      </c>
      <c r="X206" s="9">
        <f t="shared" ref="X206:AM220" si="30">AVERAGEIFS(X$222:X$400,$B$222:$B$400,$A206)</f>
        <v>207.38036246051493</v>
      </c>
      <c r="Y206" s="9">
        <f t="shared" si="30"/>
        <v>219.86362761775209</v>
      </c>
      <c r="Z206" s="9">
        <f t="shared" si="30"/>
        <v>212.55176705737992</v>
      </c>
      <c r="AA206" s="9">
        <f t="shared" si="30"/>
        <v>201.17135402287468</v>
      </c>
      <c r="AB206" s="9">
        <f t="shared" si="30"/>
        <v>199.98053875001031</v>
      </c>
      <c r="AC206" s="9">
        <f t="shared" si="30"/>
        <v>207.02514356853226</v>
      </c>
      <c r="AD206" s="9">
        <f t="shared" si="30"/>
        <v>200.20211160863383</v>
      </c>
      <c r="AE206" s="9">
        <f t="shared" si="30"/>
        <v>214.33867790561507</v>
      </c>
      <c r="AF206" s="9">
        <f t="shared" si="30"/>
        <v>205.86087871648223</v>
      </c>
      <c r="AG206" s="9">
        <f t="shared" si="30"/>
        <v>204.56259363426241</v>
      </c>
      <c r="AH206" s="9">
        <f t="shared" si="30"/>
        <v>213.24137630887739</v>
      </c>
      <c r="AI206" s="9">
        <f t="shared" si="30"/>
        <v>205.18466725523933</v>
      </c>
      <c r="AJ206" s="9">
        <f t="shared" si="30"/>
        <v>203.76969840473851</v>
      </c>
      <c r="AK206" s="9">
        <f t="shared" si="30"/>
        <v>213.79620959576246</v>
      </c>
      <c r="AL206" s="9">
        <f t="shared" si="30"/>
        <v>198.49678426360126</v>
      </c>
      <c r="AM206" s="9">
        <f t="shared" si="30"/>
        <v>203.79163123421213</v>
      </c>
      <c r="AN206" s="9">
        <f t="shared" ref="AN206:BC220" si="31">AVERAGEIFS(AN$222:AN$400,$B$222:$B$400,$A206)</f>
        <v>205.52715134455025</v>
      </c>
      <c r="AO206" s="9">
        <f t="shared" si="31"/>
        <v>224.89565755074193</v>
      </c>
      <c r="AP206" s="9">
        <f t="shared" si="31"/>
        <v>217.4024749358239</v>
      </c>
      <c r="AQ206" s="9">
        <f t="shared" si="31"/>
        <v>202.30405263849454</v>
      </c>
      <c r="AR206" s="9">
        <f t="shared" si="31"/>
        <v>221.01996956079998</v>
      </c>
      <c r="AS206" s="9">
        <f t="shared" si="31"/>
        <v>216.56051867686062</v>
      </c>
      <c r="AT206" s="9">
        <f t="shared" si="31"/>
        <v>202.47406749773242</v>
      </c>
      <c r="AU206" s="9">
        <f t="shared" si="31"/>
        <v>223.39722548773901</v>
      </c>
      <c r="AV206" s="9">
        <f t="shared" si="31"/>
        <v>216.27533967572336</v>
      </c>
      <c r="AW206" s="9">
        <f t="shared" si="31"/>
        <v>224.51802343886257</v>
      </c>
      <c r="AX206" s="9">
        <f t="shared" si="31"/>
        <v>207.00532360953824</v>
      </c>
      <c r="AY206" s="9">
        <f t="shared" si="31"/>
        <v>218.14732880253109</v>
      </c>
      <c r="AZ206" s="9">
        <f t="shared" si="31"/>
        <v>213.45702821515127</v>
      </c>
      <c r="BA206" s="9">
        <f t="shared" si="31"/>
        <v>197.16010731378466</v>
      </c>
      <c r="BB206" s="9">
        <f t="shared" si="31"/>
        <v>224.53840135484583</v>
      </c>
      <c r="BC206" s="9">
        <f t="shared" si="31"/>
        <v>200.063319263436</v>
      </c>
      <c r="BD206" s="9">
        <f t="shared" ref="BD206:BM220" si="32">AVERAGEIFS(BD$222:BD$400,$B$222:$B$400,$A206)</f>
        <v>210.30188079698564</v>
      </c>
      <c r="BE206" s="9">
        <f t="shared" si="32"/>
        <v>211.72619712980352</v>
      </c>
    </row>
    <row r="207" spans="1:57" x14ac:dyDescent="0.35">
      <c r="A207" s="8">
        <f>A206+1</f>
        <v>2025</v>
      </c>
      <c r="B207" s="3"/>
      <c r="C207" s="6">
        <f t="shared" ref="C207:C220" si="33">PERCENTILE($H207:$BE207, 0.5)</f>
        <v>215.6240491554866</v>
      </c>
      <c r="D207" s="7">
        <f t="shared" ref="D207:D270" si="34">PERCENTILE($H207:$BE207, 0.1)</f>
        <v>192.72932854798393</v>
      </c>
      <c r="E207" s="7">
        <f t="shared" ref="E207:E270" si="35">PERCENTILE($H207:$BE207, 0.25)</f>
        <v>203.73582362476651</v>
      </c>
      <c r="F207" s="7">
        <f t="shared" ref="F207:F270" si="36">PERCENTILE($H207:$BE207, 0.75)</f>
        <v>229.32000374189303</v>
      </c>
      <c r="G207" s="7">
        <f t="shared" ref="G207:G270" si="37">PERCENTILE($H207:$BE207, 0.9)</f>
        <v>237.74309141009931</v>
      </c>
      <c r="H207" s="9">
        <f t="shared" si="29"/>
        <v>207.14402714472496</v>
      </c>
      <c r="I207" s="9">
        <f t="shared" si="29"/>
        <v>224.00499853620542</v>
      </c>
      <c r="J207" s="9">
        <f t="shared" si="29"/>
        <v>214.29535935373693</v>
      </c>
      <c r="K207" s="9">
        <f t="shared" si="29"/>
        <v>208.07025019877753</v>
      </c>
      <c r="L207" s="9">
        <f t="shared" si="29"/>
        <v>227.37054284194099</v>
      </c>
      <c r="M207" s="9">
        <f t="shared" si="29"/>
        <v>228.36043619554565</v>
      </c>
      <c r="N207" s="9">
        <f t="shared" si="29"/>
        <v>201.15781341680301</v>
      </c>
      <c r="O207" s="9">
        <f t="shared" si="29"/>
        <v>215.31838500188633</v>
      </c>
      <c r="P207" s="9">
        <f t="shared" si="29"/>
        <v>197.98861238509915</v>
      </c>
      <c r="Q207" s="9">
        <f t="shared" si="29"/>
        <v>237.42394924363802</v>
      </c>
      <c r="R207" s="9">
        <f t="shared" si="29"/>
        <v>190.66161725990344</v>
      </c>
      <c r="S207" s="9">
        <f t="shared" si="29"/>
        <v>225.08862576223794</v>
      </c>
      <c r="T207" s="9">
        <f t="shared" si="29"/>
        <v>211.65704624464067</v>
      </c>
      <c r="U207" s="9">
        <f t="shared" si="29"/>
        <v>215.92971330908688</v>
      </c>
      <c r="V207" s="9">
        <f t="shared" si="29"/>
        <v>216.84969704331581</v>
      </c>
      <c r="W207" s="9">
        <f t="shared" si="29"/>
        <v>232.39419859603174</v>
      </c>
      <c r="X207" s="9">
        <f t="shared" si="30"/>
        <v>227.37799038147577</v>
      </c>
      <c r="Y207" s="9">
        <f t="shared" si="30"/>
        <v>235.89506629834432</v>
      </c>
      <c r="Z207" s="9">
        <f t="shared" si="30"/>
        <v>199.40815476425834</v>
      </c>
      <c r="AA207" s="9">
        <f t="shared" si="30"/>
        <v>208.95778308319061</v>
      </c>
      <c r="AB207" s="9">
        <f t="shared" si="30"/>
        <v>230.75897414957481</v>
      </c>
      <c r="AC207" s="9">
        <f t="shared" si="30"/>
        <v>191.49898925637783</v>
      </c>
      <c r="AD207" s="9">
        <f t="shared" si="30"/>
        <v>236.22347947188123</v>
      </c>
      <c r="AE207" s="9">
        <f t="shared" si="30"/>
        <v>240.61537090825084</v>
      </c>
      <c r="AF207" s="9">
        <f t="shared" si="30"/>
        <v>258.46863035631242</v>
      </c>
      <c r="AG207" s="9">
        <f t="shared" si="30"/>
        <v>221.64752121395682</v>
      </c>
      <c r="AH207" s="9">
        <f t="shared" si="30"/>
        <v>202.81857377024218</v>
      </c>
      <c r="AI207" s="9">
        <f t="shared" si="30"/>
        <v>206.48757318833952</v>
      </c>
      <c r="AJ207" s="9">
        <f t="shared" si="30"/>
        <v>192.73882962246171</v>
      </c>
      <c r="AK207" s="9">
        <f t="shared" si="30"/>
        <v>229.32517469047698</v>
      </c>
      <c r="AL207" s="9">
        <f t="shared" si="30"/>
        <v>197.84779210471618</v>
      </c>
      <c r="AM207" s="9">
        <f t="shared" si="30"/>
        <v>253.68303843518558</v>
      </c>
      <c r="AN207" s="9">
        <f t="shared" si="31"/>
        <v>189.8156130661076</v>
      </c>
      <c r="AO207" s="9">
        <f t="shared" si="31"/>
        <v>192.64381887768391</v>
      </c>
      <c r="AP207" s="9">
        <f t="shared" si="31"/>
        <v>212.30240992094107</v>
      </c>
      <c r="AQ207" s="9">
        <f t="shared" si="31"/>
        <v>219.53339410279227</v>
      </c>
      <c r="AR207" s="9">
        <f t="shared" si="31"/>
        <v>192.01510311784583</v>
      </c>
      <c r="AS207" s="9">
        <f t="shared" si="31"/>
        <v>219.39748712732398</v>
      </c>
      <c r="AT207" s="9">
        <f t="shared" si="31"/>
        <v>211.48152440297898</v>
      </c>
      <c r="AU207" s="9">
        <f t="shared" si="31"/>
        <v>196.53694817295718</v>
      </c>
      <c r="AV207" s="9">
        <f t="shared" si="31"/>
        <v>196.12973885301494</v>
      </c>
      <c r="AW207" s="9">
        <f t="shared" si="31"/>
        <v>258.61884574651225</v>
      </c>
      <c r="AX207" s="9">
        <f t="shared" si="31"/>
        <v>229.30449089614115</v>
      </c>
      <c r="AY207" s="9">
        <f t="shared" si="31"/>
        <v>219.08272877523643</v>
      </c>
      <c r="AZ207" s="9">
        <f t="shared" si="31"/>
        <v>230.32962961345802</v>
      </c>
      <c r="BA207" s="9">
        <f t="shared" si="31"/>
        <v>212.89577927534927</v>
      </c>
      <c r="BB207" s="9">
        <f t="shared" si="31"/>
        <v>207.62440667799169</v>
      </c>
      <c r="BC207" s="9">
        <f t="shared" si="31"/>
        <v>241.03968722940056</v>
      </c>
      <c r="BD207" s="9">
        <f t="shared" si="32"/>
        <v>211.29251163123396</v>
      </c>
      <c r="BE207" s="9">
        <f t="shared" si="32"/>
        <v>234.50618604312362</v>
      </c>
    </row>
    <row r="208" spans="1:57" x14ac:dyDescent="0.35">
      <c r="A208" s="8">
        <f t="shared" ref="A208:A220" si="38">A207+1</f>
        <v>2026</v>
      </c>
      <c r="B208" s="3"/>
      <c r="C208" s="6">
        <f t="shared" si="33"/>
        <v>206.06095868628606</v>
      </c>
      <c r="D208" s="7">
        <f t="shared" si="34"/>
        <v>180.76870596953171</v>
      </c>
      <c r="E208" s="7">
        <f t="shared" si="35"/>
        <v>194.56531765380316</v>
      </c>
      <c r="F208" s="7">
        <f t="shared" si="36"/>
        <v>222.04662133309949</v>
      </c>
      <c r="G208" s="7">
        <f t="shared" si="37"/>
        <v>230.98920018573074</v>
      </c>
      <c r="H208" s="9">
        <f t="shared" si="29"/>
        <v>212.08080475377329</v>
      </c>
      <c r="I208" s="9">
        <f t="shared" si="29"/>
        <v>231.43693532777431</v>
      </c>
      <c r="J208" s="9">
        <f t="shared" si="29"/>
        <v>235.05690250481555</v>
      </c>
      <c r="K208" s="9">
        <f t="shared" si="29"/>
        <v>201.74613366701752</v>
      </c>
      <c r="L208" s="9">
        <f t="shared" si="29"/>
        <v>181.76485623862277</v>
      </c>
      <c r="M208" s="9">
        <f t="shared" si="29"/>
        <v>180.7324738615562</v>
      </c>
      <c r="N208" s="9">
        <f t="shared" si="29"/>
        <v>219.90618096826302</v>
      </c>
      <c r="O208" s="9">
        <f t="shared" si="29"/>
        <v>194.27730384395343</v>
      </c>
      <c r="P208" s="9">
        <f t="shared" si="29"/>
        <v>228.63318100631145</v>
      </c>
      <c r="Q208" s="9">
        <f t="shared" si="29"/>
        <v>217.33488297291663</v>
      </c>
      <c r="R208" s="9">
        <f t="shared" si="29"/>
        <v>224.88076856968715</v>
      </c>
      <c r="S208" s="9">
        <f t="shared" si="29"/>
        <v>204.9579589641115</v>
      </c>
      <c r="T208" s="9">
        <f t="shared" si="29"/>
        <v>229.38856303681234</v>
      </c>
      <c r="U208" s="9">
        <f t="shared" si="29"/>
        <v>182.95123142579351</v>
      </c>
      <c r="V208" s="9">
        <f t="shared" si="29"/>
        <v>222.36112057918669</v>
      </c>
      <c r="W208" s="9">
        <f t="shared" si="29"/>
        <v>200.97386462060351</v>
      </c>
      <c r="X208" s="9">
        <f t="shared" si="30"/>
        <v>221.10312359483791</v>
      </c>
      <c r="Y208" s="9">
        <f t="shared" si="30"/>
        <v>203.79264555688681</v>
      </c>
      <c r="Z208" s="9">
        <f t="shared" si="30"/>
        <v>203.90042662680946</v>
      </c>
      <c r="AA208" s="9">
        <f t="shared" si="30"/>
        <v>163.01129594852526</v>
      </c>
      <c r="AB208" s="9">
        <f t="shared" si="30"/>
        <v>225.02381447372235</v>
      </c>
      <c r="AC208" s="9">
        <f t="shared" si="30"/>
        <v>178.36439132555691</v>
      </c>
      <c r="AD208" s="9">
        <f t="shared" si="30"/>
        <v>208.18478912241457</v>
      </c>
      <c r="AE208" s="9">
        <f t="shared" si="30"/>
        <v>222.91863793081612</v>
      </c>
      <c r="AF208" s="9">
        <f t="shared" si="30"/>
        <v>192.06984393282536</v>
      </c>
      <c r="AG208" s="9">
        <f t="shared" si="30"/>
        <v>207.02213347143183</v>
      </c>
      <c r="AH208" s="9">
        <f t="shared" si="30"/>
        <v>230.93945183661478</v>
      </c>
      <c r="AI208" s="9">
        <f t="shared" si="30"/>
        <v>194.58488408062217</v>
      </c>
      <c r="AJ208" s="9">
        <f t="shared" si="30"/>
        <v>194.66250657294245</v>
      </c>
      <c r="AK208" s="9">
        <f t="shared" si="30"/>
        <v>229.35051718503249</v>
      </c>
      <c r="AL208" s="9">
        <f t="shared" si="30"/>
        <v>203.18815144772273</v>
      </c>
      <c r="AM208" s="9">
        <f t="shared" si="30"/>
        <v>210.17396159636601</v>
      </c>
      <c r="AN208" s="9">
        <f t="shared" si="31"/>
        <v>180.45694080390751</v>
      </c>
      <c r="AO208" s="9">
        <f t="shared" si="31"/>
        <v>249.4163946243186</v>
      </c>
      <c r="AP208" s="9">
        <f t="shared" si="31"/>
        <v>240.3343565235929</v>
      </c>
      <c r="AQ208" s="9">
        <f t="shared" si="31"/>
        <v>180.77273175930677</v>
      </c>
      <c r="AR208" s="9">
        <f t="shared" si="31"/>
        <v>204.21655692177009</v>
      </c>
      <c r="AS208" s="9">
        <f t="shared" si="31"/>
        <v>194.55879551153018</v>
      </c>
      <c r="AT208" s="9">
        <f t="shared" si="31"/>
        <v>212.16266484848009</v>
      </c>
      <c r="AU208" s="9">
        <f t="shared" si="31"/>
        <v>199.6371603541628</v>
      </c>
      <c r="AV208" s="9">
        <f t="shared" si="31"/>
        <v>205.09978390114028</v>
      </c>
      <c r="AW208" s="9">
        <f t="shared" si="31"/>
        <v>208.07084252561128</v>
      </c>
      <c r="AX208" s="9">
        <f t="shared" si="31"/>
        <v>216.55429883129557</v>
      </c>
      <c r="AY208" s="9">
        <f t="shared" si="31"/>
        <v>190.79129986787791</v>
      </c>
      <c r="AZ208" s="9">
        <f t="shared" si="31"/>
        <v>213.42781744143139</v>
      </c>
      <c r="BA208" s="9">
        <f t="shared" si="31"/>
        <v>237.26407332102028</v>
      </c>
      <c r="BB208" s="9">
        <f t="shared" si="31"/>
        <v>213.11461447457614</v>
      </c>
      <c r="BC208" s="9">
        <f t="shared" si="31"/>
        <v>181.43659162057682</v>
      </c>
      <c r="BD208" s="9">
        <f t="shared" si="32"/>
        <v>177.15560773411391</v>
      </c>
      <c r="BE208" s="9">
        <f t="shared" si="32"/>
        <v>199.14274554026213</v>
      </c>
    </row>
    <row r="209" spans="1:57" x14ac:dyDescent="0.35">
      <c r="A209" s="8">
        <f t="shared" si="38"/>
        <v>2027</v>
      </c>
      <c r="B209" s="3"/>
      <c r="C209" s="6">
        <f t="shared" si="33"/>
        <v>230.84166082666979</v>
      </c>
      <c r="D209" s="7">
        <f t="shared" si="34"/>
        <v>176.06454021164808</v>
      </c>
      <c r="E209" s="7">
        <f t="shared" si="35"/>
        <v>196.24422107851598</v>
      </c>
      <c r="F209" s="7">
        <f t="shared" si="36"/>
        <v>277.1058112674375</v>
      </c>
      <c r="G209" s="7">
        <f t="shared" si="37"/>
        <v>302.87464393521094</v>
      </c>
      <c r="H209" s="9">
        <f t="shared" si="29"/>
        <v>322.62276665691667</v>
      </c>
      <c r="I209" s="9">
        <f t="shared" si="29"/>
        <v>313.36338743648656</v>
      </c>
      <c r="J209" s="9">
        <f t="shared" si="29"/>
        <v>301.09705484388502</v>
      </c>
      <c r="K209" s="9">
        <f t="shared" si="29"/>
        <v>194.43500793999542</v>
      </c>
      <c r="L209" s="9">
        <f t="shared" si="29"/>
        <v>169.68175264514522</v>
      </c>
      <c r="M209" s="9">
        <f t="shared" si="29"/>
        <v>169.6419874049156</v>
      </c>
      <c r="N209" s="9">
        <f t="shared" si="29"/>
        <v>214.15644271691519</v>
      </c>
      <c r="O209" s="9">
        <f t="shared" si="29"/>
        <v>149.53448912838033</v>
      </c>
      <c r="P209" s="9">
        <f t="shared" si="29"/>
        <v>317.89925593086076</v>
      </c>
      <c r="Q209" s="9">
        <f t="shared" si="29"/>
        <v>278.77659694378735</v>
      </c>
      <c r="R209" s="9">
        <f t="shared" si="29"/>
        <v>221.21632290870434</v>
      </c>
      <c r="S209" s="9">
        <f t="shared" si="29"/>
        <v>259.56218292302708</v>
      </c>
      <c r="T209" s="9">
        <f t="shared" si="29"/>
        <v>199.2078733213834</v>
      </c>
      <c r="U209" s="9">
        <f t="shared" si="29"/>
        <v>213.29102333494561</v>
      </c>
      <c r="V209" s="9">
        <f t="shared" si="29"/>
        <v>211.49105346263215</v>
      </c>
      <c r="W209" s="9">
        <f t="shared" si="29"/>
        <v>260.81954943025937</v>
      </c>
      <c r="X209" s="9">
        <f t="shared" si="30"/>
        <v>301.70922799062475</v>
      </c>
      <c r="Y209" s="9">
        <f t="shared" si="30"/>
        <v>293.55017180480598</v>
      </c>
      <c r="Z209" s="9">
        <f t="shared" si="30"/>
        <v>220.69533530941982</v>
      </c>
      <c r="AA209" s="9">
        <f t="shared" si="30"/>
        <v>182.03977545709753</v>
      </c>
      <c r="AB209" s="9">
        <f t="shared" si="30"/>
        <v>243.96465720837242</v>
      </c>
      <c r="AC209" s="9">
        <f t="shared" si="30"/>
        <v>265.0759613720229</v>
      </c>
      <c r="AD209" s="9">
        <f t="shared" si="30"/>
        <v>361.09664465418615</v>
      </c>
      <c r="AE209" s="9">
        <f t="shared" si="30"/>
        <v>228.31977126057873</v>
      </c>
      <c r="AF209" s="9">
        <f t="shared" si="30"/>
        <v>237.24270705766449</v>
      </c>
      <c r="AG209" s="9">
        <f t="shared" si="30"/>
        <v>246.03195103711963</v>
      </c>
      <c r="AH209" s="9">
        <f t="shared" si="30"/>
        <v>195.62865670080313</v>
      </c>
      <c r="AI209" s="9">
        <f t="shared" si="30"/>
        <v>176.7737388301484</v>
      </c>
      <c r="AJ209" s="9">
        <f t="shared" si="30"/>
        <v>208.07157401503341</v>
      </c>
      <c r="AK209" s="9">
        <f t="shared" si="30"/>
        <v>288.16366162678065</v>
      </c>
      <c r="AL209" s="9">
        <f t="shared" si="30"/>
        <v>258.72370158046573</v>
      </c>
      <c r="AM209" s="9">
        <f t="shared" si="30"/>
        <v>192.16903721032693</v>
      </c>
      <c r="AN209" s="9">
        <f t="shared" si="31"/>
        <v>285.08939292564349</v>
      </c>
      <c r="AO209" s="9">
        <f t="shared" si="31"/>
        <v>223.82799396929167</v>
      </c>
      <c r="AP209" s="9">
        <f t="shared" si="31"/>
        <v>250.28689080196671</v>
      </c>
      <c r="AQ209" s="9">
        <f t="shared" si="31"/>
        <v>183.94647566313202</v>
      </c>
      <c r="AR209" s="9">
        <f t="shared" si="31"/>
        <v>186.38331530483387</v>
      </c>
      <c r="AS209" s="9">
        <f t="shared" si="31"/>
        <v>200.83929767753895</v>
      </c>
      <c r="AT209" s="9">
        <f t="shared" si="31"/>
        <v>400.64070054521812</v>
      </c>
      <c r="AU209" s="9">
        <f t="shared" si="31"/>
        <v>258.88934811479936</v>
      </c>
      <c r="AV209" s="9">
        <f t="shared" si="31"/>
        <v>284.6075750624575</v>
      </c>
      <c r="AW209" s="9">
        <f t="shared" si="31"/>
        <v>168.80200518198453</v>
      </c>
      <c r="AX209" s="9">
        <f t="shared" si="31"/>
        <v>272.09345423838801</v>
      </c>
      <c r="AY209" s="9">
        <f t="shared" si="31"/>
        <v>233.36355039276089</v>
      </c>
      <c r="AZ209" s="9">
        <f t="shared" si="31"/>
        <v>198.09091421165451</v>
      </c>
      <c r="BA209" s="9">
        <f t="shared" si="31"/>
        <v>282.65598368427669</v>
      </c>
      <c r="BB209" s="9">
        <f t="shared" si="31"/>
        <v>244.34243876883397</v>
      </c>
      <c r="BC209" s="9">
        <f t="shared" si="31"/>
        <v>221.23121237806234</v>
      </c>
      <c r="BD209" s="9">
        <f t="shared" si="32"/>
        <v>169.25392307913717</v>
      </c>
      <c r="BE209" s="9">
        <f t="shared" si="32"/>
        <v>177.00939907409301</v>
      </c>
    </row>
    <row r="210" spans="1:57" x14ac:dyDescent="0.35">
      <c r="A210" s="8">
        <f t="shared" si="38"/>
        <v>2028</v>
      </c>
      <c r="B210" s="3"/>
      <c r="C210" s="6">
        <f t="shared" si="33"/>
        <v>250.23273306688753</v>
      </c>
      <c r="D210" s="7">
        <f t="shared" si="34"/>
        <v>192.42873274219832</v>
      </c>
      <c r="E210" s="7">
        <f t="shared" si="35"/>
        <v>208.56025515645814</v>
      </c>
      <c r="F210" s="7">
        <f t="shared" si="36"/>
        <v>304.13763112100725</v>
      </c>
      <c r="G210" s="7">
        <f t="shared" si="37"/>
        <v>357.171287297243</v>
      </c>
      <c r="H210" s="9">
        <f t="shared" si="29"/>
        <v>355.12767423498457</v>
      </c>
      <c r="I210" s="9">
        <f t="shared" si="29"/>
        <v>350.38275899484626</v>
      </c>
      <c r="J210" s="9">
        <f t="shared" si="29"/>
        <v>193.72232526658661</v>
      </c>
      <c r="K210" s="9">
        <f t="shared" si="29"/>
        <v>241.225218596692</v>
      </c>
      <c r="L210" s="9">
        <f t="shared" si="29"/>
        <v>241.56999055498966</v>
      </c>
      <c r="M210" s="9">
        <f t="shared" si="29"/>
        <v>283.99074332483264</v>
      </c>
      <c r="N210" s="9">
        <f t="shared" si="29"/>
        <v>204.31996002110932</v>
      </c>
      <c r="O210" s="9">
        <f t="shared" si="29"/>
        <v>344.36166053951609</v>
      </c>
      <c r="P210" s="9">
        <f t="shared" si="29"/>
        <v>178.00378611451228</v>
      </c>
      <c r="Q210" s="9">
        <f t="shared" si="29"/>
        <v>301.20955972107998</v>
      </c>
      <c r="R210" s="9">
        <f t="shared" si="29"/>
        <v>178.44764061049946</v>
      </c>
      <c r="S210" s="9">
        <f t="shared" si="29"/>
        <v>351.15553626142469</v>
      </c>
      <c r="T210" s="9">
        <f t="shared" si="29"/>
        <v>205.26679375101534</v>
      </c>
      <c r="U210" s="9">
        <f t="shared" si="29"/>
        <v>192.75024668461108</v>
      </c>
      <c r="V210" s="9">
        <f t="shared" si="29"/>
        <v>331.92268696915437</v>
      </c>
      <c r="W210" s="9">
        <f t="shared" si="29"/>
        <v>375.56380485756881</v>
      </c>
      <c r="X210" s="9">
        <f t="shared" si="30"/>
        <v>314.03152025225154</v>
      </c>
      <c r="Y210" s="9">
        <f t="shared" si="30"/>
        <v>305.11365492098298</v>
      </c>
      <c r="Z210" s="9">
        <f t="shared" si="30"/>
        <v>242.49390912254739</v>
      </c>
      <c r="AA210" s="9">
        <f t="shared" si="30"/>
        <v>231.83135828236573</v>
      </c>
      <c r="AB210" s="9">
        <f t="shared" si="30"/>
        <v>284.15688521298665</v>
      </c>
      <c r="AC210" s="9">
        <f t="shared" si="30"/>
        <v>438.88584962463386</v>
      </c>
      <c r="AD210" s="9">
        <f t="shared" si="30"/>
        <v>280.75528673420183</v>
      </c>
      <c r="AE210" s="9">
        <f t="shared" si="30"/>
        <v>240.76092375914189</v>
      </c>
      <c r="AF210" s="9">
        <f t="shared" si="30"/>
        <v>208.66865443512143</v>
      </c>
      <c r="AG210" s="9">
        <f t="shared" si="30"/>
        <v>208.52412206357039</v>
      </c>
      <c r="AH210" s="9">
        <f t="shared" si="30"/>
        <v>197.32023409674946</v>
      </c>
      <c r="AI210" s="9">
        <f t="shared" si="30"/>
        <v>264.08029978121527</v>
      </c>
      <c r="AJ210" s="9">
        <f t="shared" si="30"/>
        <v>393.4385848645075</v>
      </c>
      <c r="AK210" s="9">
        <f t="shared" si="30"/>
        <v>180.1299594784131</v>
      </c>
      <c r="AL210" s="9">
        <f t="shared" si="30"/>
        <v>168.69543298517465</v>
      </c>
      <c r="AM210" s="9">
        <f t="shared" si="30"/>
        <v>261.97209403116466</v>
      </c>
      <c r="AN210" s="9">
        <f t="shared" si="31"/>
        <v>254.71139790428677</v>
      </c>
      <c r="AO210" s="9">
        <f t="shared" si="31"/>
        <v>270.11496789687783</v>
      </c>
      <c r="AP210" s="9">
        <f t="shared" si="31"/>
        <v>277.91547538088361</v>
      </c>
      <c r="AQ210" s="9">
        <f t="shared" si="31"/>
        <v>214.5830691837871</v>
      </c>
      <c r="AR210" s="9">
        <f t="shared" si="31"/>
        <v>389.3993009326345</v>
      </c>
      <c r="AS210" s="9">
        <f t="shared" si="31"/>
        <v>245.7540682294883</v>
      </c>
      <c r="AT210" s="9">
        <f t="shared" si="31"/>
        <v>275.05870297196731</v>
      </c>
      <c r="AU210" s="9">
        <f t="shared" si="31"/>
        <v>189.53510726048353</v>
      </c>
      <c r="AV210" s="9">
        <f t="shared" si="31"/>
        <v>442.26627247746183</v>
      </c>
      <c r="AW210" s="9">
        <f t="shared" si="31"/>
        <v>223.32155818373374</v>
      </c>
      <c r="AX210" s="9">
        <f t="shared" si="31"/>
        <v>193.57476981513992</v>
      </c>
      <c r="AY210" s="9">
        <f t="shared" si="31"/>
        <v>219.96649782617712</v>
      </c>
      <c r="AZ210" s="9">
        <f t="shared" si="31"/>
        <v>341.58224470809068</v>
      </c>
      <c r="BA210" s="9">
        <f t="shared" si="31"/>
        <v>229.55176988411856</v>
      </c>
      <c r="BB210" s="9">
        <f t="shared" si="31"/>
        <v>262.08351509565989</v>
      </c>
      <c r="BC210" s="9">
        <f t="shared" si="31"/>
        <v>203.67855827809638</v>
      </c>
      <c r="BD210" s="9">
        <f t="shared" si="32"/>
        <v>208.85776014777215</v>
      </c>
      <c r="BE210" s="9">
        <f t="shared" si="32"/>
        <v>258.48616689585072</v>
      </c>
    </row>
    <row r="211" spans="1:57" x14ac:dyDescent="0.35">
      <c r="A211" s="8">
        <f t="shared" si="38"/>
        <v>2029</v>
      </c>
      <c r="B211" s="3"/>
      <c r="C211" s="6">
        <f t="shared" si="33"/>
        <v>233.84831660476394</v>
      </c>
      <c r="D211" s="7">
        <f t="shared" si="34"/>
        <v>189.10162323005056</v>
      </c>
      <c r="E211" s="7">
        <f t="shared" si="35"/>
        <v>209.5436219662293</v>
      </c>
      <c r="F211" s="7">
        <f t="shared" si="36"/>
        <v>284.62187354930313</v>
      </c>
      <c r="G211" s="7">
        <f t="shared" si="37"/>
        <v>327.56848610956638</v>
      </c>
      <c r="H211" s="9">
        <f t="shared" si="29"/>
        <v>357.1918776842258</v>
      </c>
      <c r="I211" s="9">
        <f t="shared" si="29"/>
        <v>247.55223884870631</v>
      </c>
      <c r="J211" s="9">
        <f t="shared" si="29"/>
        <v>191.79509405481406</v>
      </c>
      <c r="K211" s="9">
        <f t="shared" si="29"/>
        <v>254.41353225394937</v>
      </c>
      <c r="L211" s="9">
        <f t="shared" si="29"/>
        <v>317.11535933776969</v>
      </c>
      <c r="M211" s="9">
        <f t="shared" si="29"/>
        <v>290.80694214361199</v>
      </c>
      <c r="N211" s="9">
        <f t="shared" si="29"/>
        <v>232.60870449060488</v>
      </c>
      <c r="O211" s="9">
        <f t="shared" si="29"/>
        <v>200.62500671694701</v>
      </c>
      <c r="P211" s="9">
        <f t="shared" si="29"/>
        <v>223.3548702890283</v>
      </c>
      <c r="Q211" s="9">
        <f t="shared" si="29"/>
        <v>371.97652428687235</v>
      </c>
      <c r="R211" s="9">
        <f t="shared" si="29"/>
        <v>305.50632823012921</v>
      </c>
      <c r="S211" s="9">
        <f t="shared" si="29"/>
        <v>293.63760948914427</v>
      </c>
      <c r="T211" s="9">
        <f t="shared" si="29"/>
        <v>195.46181006556685</v>
      </c>
      <c r="U211" s="9">
        <f t="shared" si="29"/>
        <v>227.12957387588355</v>
      </c>
      <c r="V211" s="9">
        <f t="shared" si="29"/>
        <v>254.03204273750683</v>
      </c>
      <c r="W211" s="9">
        <f t="shared" si="29"/>
        <v>173.48877822821169</v>
      </c>
      <c r="X211" s="9">
        <f t="shared" si="30"/>
        <v>208.50687408348983</v>
      </c>
      <c r="Y211" s="9">
        <f t="shared" si="30"/>
        <v>266.06666776637661</v>
      </c>
      <c r="Z211" s="9">
        <f t="shared" si="30"/>
        <v>225.47681976187286</v>
      </c>
      <c r="AA211" s="9">
        <f t="shared" si="30"/>
        <v>228.90288739041841</v>
      </c>
      <c r="AB211" s="9">
        <f t="shared" si="30"/>
        <v>376.30426880226599</v>
      </c>
      <c r="AC211" s="9">
        <f t="shared" si="30"/>
        <v>235.087928718923</v>
      </c>
      <c r="AD211" s="9">
        <f t="shared" si="30"/>
        <v>185.37618421685772</v>
      </c>
      <c r="AE211" s="9">
        <f t="shared" si="30"/>
        <v>250.50453750103975</v>
      </c>
      <c r="AF211" s="9">
        <f t="shared" si="30"/>
        <v>228.85349818667348</v>
      </c>
      <c r="AG211" s="9">
        <f t="shared" si="30"/>
        <v>194.75596870972115</v>
      </c>
      <c r="AH211" s="9">
        <f t="shared" si="30"/>
        <v>246.58246193862371</v>
      </c>
      <c r="AI211" s="9">
        <f t="shared" si="30"/>
        <v>168.73826942738259</v>
      </c>
      <c r="AJ211" s="9">
        <f t="shared" si="30"/>
        <v>245.36502583354994</v>
      </c>
      <c r="AK211" s="9">
        <f t="shared" si="30"/>
        <v>212.58293761642128</v>
      </c>
      <c r="AL211" s="9">
        <f t="shared" si="30"/>
        <v>241.48549805546759</v>
      </c>
      <c r="AM211" s="9">
        <f t="shared" si="30"/>
        <v>162.45088425784601</v>
      </c>
      <c r="AN211" s="9">
        <f t="shared" si="31"/>
        <v>210.42097368375434</v>
      </c>
      <c r="AO211" s="9">
        <f t="shared" si="31"/>
        <v>249.1161525521162</v>
      </c>
      <c r="AP211" s="9">
        <f t="shared" si="31"/>
        <v>303.85486378852414</v>
      </c>
      <c r="AQ211" s="9">
        <f t="shared" si="31"/>
        <v>319.09595665382403</v>
      </c>
      <c r="AR211" s="9">
        <f t="shared" si="31"/>
        <v>231.51310698496491</v>
      </c>
      <c r="AS211" s="9">
        <f t="shared" si="31"/>
        <v>341.37429998747206</v>
      </c>
      <c r="AT211" s="9">
        <f t="shared" si="31"/>
        <v>223.57462753960058</v>
      </c>
      <c r="AU211" s="9">
        <f t="shared" si="31"/>
        <v>326.09915180189978</v>
      </c>
      <c r="AV211" s="9">
        <f t="shared" si="31"/>
        <v>242.5944493476687</v>
      </c>
      <c r="AW211" s="9">
        <f t="shared" si="31"/>
        <v>209.25117139372097</v>
      </c>
      <c r="AX211" s="9">
        <f t="shared" si="31"/>
        <v>189.51556089818311</v>
      </c>
      <c r="AY211" s="9">
        <f t="shared" si="31"/>
        <v>229.36064200361525</v>
      </c>
      <c r="AZ211" s="9">
        <f t="shared" si="31"/>
        <v>318.75713167584104</v>
      </c>
      <c r="BA211" s="9">
        <f t="shared" si="31"/>
        <v>340.79249487856532</v>
      </c>
      <c r="BB211" s="9">
        <f t="shared" si="31"/>
        <v>179.88374733418482</v>
      </c>
      <c r="BC211" s="9">
        <f t="shared" si="31"/>
        <v>214.36973812347719</v>
      </c>
      <c r="BD211" s="9">
        <f t="shared" si="32"/>
        <v>209.21943203924391</v>
      </c>
      <c r="BE211" s="9">
        <f t="shared" si="32"/>
        <v>239.16820765090748</v>
      </c>
    </row>
    <row r="212" spans="1:57" x14ac:dyDescent="0.35">
      <c r="A212" s="8">
        <f t="shared" si="38"/>
        <v>2030</v>
      </c>
      <c r="B212" s="3"/>
      <c r="C212" s="6">
        <f t="shared" si="33"/>
        <v>243.13315897743462</v>
      </c>
      <c r="D212" s="7">
        <f t="shared" si="34"/>
        <v>195.95348350276407</v>
      </c>
      <c r="E212" s="7">
        <f t="shared" si="35"/>
        <v>217.10448579593651</v>
      </c>
      <c r="F212" s="7">
        <f t="shared" si="36"/>
        <v>273.860443453188</v>
      </c>
      <c r="G212" s="7">
        <f t="shared" si="37"/>
        <v>297.54304528007083</v>
      </c>
      <c r="H212" s="9">
        <f t="shared" si="29"/>
        <v>243.67565524480503</v>
      </c>
      <c r="I212" s="9">
        <f t="shared" si="29"/>
        <v>216.903502807043</v>
      </c>
      <c r="J212" s="9">
        <f t="shared" si="29"/>
        <v>293.31073336781532</v>
      </c>
      <c r="K212" s="9">
        <f t="shared" si="29"/>
        <v>272.83536716942001</v>
      </c>
      <c r="L212" s="9">
        <f t="shared" si="29"/>
        <v>184.99156084395864</v>
      </c>
      <c r="M212" s="9">
        <f t="shared" si="29"/>
        <v>231.57581499173145</v>
      </c>
      <c r="N212" s="9">
        <f t="shared" si="29"/>
        <v>233.16613001200651</v>
      </c>
      <c r="O212" s="9">
        <f t="shared" si="29"/>
        <v>280.06132590549515</v>
      </c>
      <c r="P212" s="9">
        <f t="shared" si="29"/>
        <v>198.02842898843343</v>
      </c>
      <c r="Q212" s="9">
        <f t="shared" si="29"/>
        <v>264.77052019395325</v>
      </c>
      <c r="R212" s="9">
        <f t="shared" si="29"/>
        <v>272.75871564546765</v>
      </c>
      <c r="S212" s="9">
        <f t="shared" si="29"/>
        <v>293.70654793046566</v>
      </c>
      <c r="T212" s="9">
        <f t="shared" si="29"/>
        <v>192.99562331483415</v>
      </c>
      <c r="U212" s="9">
        <f t="shared" si="29"/>
        <v>393.69998745487334</v>
      </c>
      <c r="V212" s="9">
        <f t="shared" si="29"/>
        <v>217.70743476261703</v>
      </c>
      <c r="W212" s="9">
        <f t="shared" si="29"/>
        <v>242.59066271006418</v>
      </c>
      <c r="X212" s="9">
        <f t="shared" si="30"/>
        <v>215.79899066766401</v>
      </c>
      <c r="Y212" s="9">
        <f t="shared" si="30"/>
        <v>249.47573882003053</v>
      </c>
      <c r="Z212" s="9">
        <f t="shared" si="30"/>
        <v>193.01505296842186</v>
      </c>
      <c r="AA212" s="9">
        <f t="shared" si="30"/>
        <v>299.85265590006992</v>
      </c>
      <c r="AB212" s="9">
        <f t="shared" si="30"/>
        <v>193.53309808167057</v>
      </c>
      <c r="AC212" s="9">
        <f t="shared" si="30"/>
        <v>201.68029104830327</v>
      </c>
      <c r="AD212" s="9">
        <f t="shared" si="30"/>
        <v>228.94302520232392</v>
      </c>
      <c r="AE212" s="9">
        <f t="shared" si="30"/>
        <v>260.71485184314452</v>
      </c>
      <c r="AF212" s="9">
        <f t="shared" si="30"/>
        <v>229.17244118345479</v>
      </c>
      <c r="AG212" s="9">
        <f t="shared" si="30"/>
        <v>297.28642187784868</v>
      </c>
      <c r="AH212" s="9">
        <f t="shared" si="30"/>
        <v>212.11754806239037</v>
      </c>
      <c r="AI212" s="9">
        <f t="shared" si="30"/>
        <v>279.81470082641732</v>
      </c>
      <c r="AJ212" s="9">
        <f t="shared" si="30"/>
        <v>308.97917579623237</v>
      </c>
      <c r="AK212" s="9">
        <f t="shared" si="30"/>
        <v>245.10141454544365</v>
      </c>
      <c r="AL212" s="9">
        <f t="shared" si="30"/>
        <v>253.1934366480011</v>
      </c>
      <c r="AM212" s="9">
        <f t="shared" si="30"/>
        <v>223.99356951166831</v>
      </c>
      <c r="AN212" s="9">
        <f t="shared" si="31"/>
        <v>276.84359984589543</v>
      </c>
      <c r="AO212" s="9">
        <f t="shared" si="31"/>
        <v>207.90746595835799</v>
      </c>
      <c r="AP212" s="9">
        <f t="shared" si="31"/>
        <v>235.64918808032357</v>
      </c>
      <c r="AQ212" s="9">
        <f t="shared" si="31"/>
        <v>196.22241521621891</v>
      </c>
      <c r="AR212" s="9">
        <f t="shared" si="31"/>
        <v>249.21505109530708</v>
      </c>
      <c r="AS212" s="9">
        <f t="shared" si="31"/>
        <v>258.8899890245944</v>
      </c>
      <c r="AT212" s="9">
        <f t="shared" si="31"/>
        <v>351.61476123082895</v>
      </c>
      <c r="AU212" s="9">
        <f t="shared" si="31"/>
        <v>295.13774140105846</v>
      </c>
      <c r="AV212" s="9">
        <f t="shared" si="31"/>
        <v>238.22129161062631</v>
      </c>
      <c r="AW212" s="9">
        <f t="shared" si="31"/>
        <v>192.85432140115242</v>
      </c>
      <c r="AX212" s="9">
        <f t="shared" si="31"/>
        <v>233.0909701881294</v>
      </c>
      <c r="AY212" s="9">
        <f t="shared" si="31"/>
        <v>232.56612923782814</v>
      </c>
      <c r="AZ212" s="9">
        <f t="shared" si="31"/>
        <v>229.33187729604825</v>
      </c>
      <c r="BA212" s="9">
        <f t="shared" si="31"/>
        <v>247.53939334647998</v>
      </c>
      <c r="BB212" s="9">
        <f t="shared" si="31"/>
        <v>199.53966497608084</v>
      </c>
      <c r="BC212" s="9">
        <f t="shared" si="31"/>
        <v>429.9021997464086</v>
      </c>
      <c r="BD212" s="9">
        <f t="shared" si="32"/>
        <v>274.20213554777735</v>
      </c>
      <c r="BE212" s="9">
        <f t="shared" si="32"/>
        <v>261.28753568422809</v>
      </c>
    </row>
    <row r="213" spans="1:57" x14ac:dyDescent="0.35">
      <c r="A213" s="8">
        <f t="shared" si="38"/>
        <v>2031</v>
      </c>
      <c r="B213" s="3"/>
      <c r="C213" s="6">
        <f t="shared" si="33"/>
        <v>269.39000768568201</v>
      </c>
      <c r="D213" s="7">
        <f t="shared" si="34"/>
        <v>210.47337291299809</v>
      </c>
      <c r="E213" s="7">
        <f t="shared" si="35"/>
        <v>238.83858335995586</v>
      </c>
      <c r="F213" s="7">
        <f t="shared" si="36"/>
        <v>308.43145465449106</v>
      </c>
      <c r="G213" s="7">
        <f t="shared" si="37"/>
        <v>327.38029692322743</v>
      </c>
      <c r="H213" s="9">
        <f t="shared" si="29"/>
        <v>285.00655666424456</v>
      </c>
      <c r="I213" s="9">
        <f t="shared" si="29"/>
        <v>269.9043222178139</v>
      </c>
      <c r="J213" s="9">
        <f t="shared" si="29"/>
        <v>246.64341381118433</v>
      </c>
      <c r="K213" s="9">
        <f t="shared" si="29"/>
        <v>323.13414375849561</v>
      </c>
      <c r="L213" s="9">
        <f t="shared" si="29"/>
        <v>243.76837363524706</v>
      </c>
      <c r="M213" s="9">
        <f t="shared" si="29"/>
        <v>288.45492667331752</v>
      </c>
      <c r="N213" s="9">
        <f t="shared" si="29"/>
        <v>327.66144115161501</v>
      </c>
      <c r="O213" s="9">
        <f t="shared" si="29"/>
        <v>180.22736338871115</v>
      </c>
      <c r="P213" s="9">
        <f t="shared" si="29"/>
        <v>268.87569315355012</v>
      </c>
      <c r="Q213" s="9">
        <f t="shared" si="29"/>
        <v>261.86881397276562</v>
      </c>
      <c r="R213" s="9">
        <f t="shared" si="29"/>
        <v>199.99365105411019</v>
      </c>
      <c r="S213" s="9">
        <f t="shared" si="29"/>
        <v>258.53645236598976</v>
      </c>
      <c r="T213" s="9">
        <f t="shared" si="29"/>
        <v>296.02561893017355</v>
      </c>
      <c r="U213" s="9">
        <f t="shared" si="29"/>
        <v>277.36733855963922</v>
      </c>
      <c r="V213" s="9">
        <f t="shared" si="29"/>
        <v>216.39328185510706</v>
      </c>
      <c r="W213" s="9">
        <f t="shared" si="29"/>
        <v>265.55123258766378</v>
      </c>
      <c r="X213" s="9">
        <f t="shared" si="30"/>
        <v>324.42995457184321</v>
      </c>
      <c r="Y213" s="9">
        <f t="shared" si="30"/>
        <v>208.61210684696132</v>
      </c>
      <c r="Z213" s="9">
        <f t="shared" si="30"/>
        <v>190.13418694078055</v>
      </c>
      <c r="AA213" s="9">
        <f t="shared" si="30"/>
        <v>234.9624262942755</v>
      </c>
      <c r="AB213" s="9">
        <f t="shared" si="30"/>
        <v>342.37592675077047</v>
      </c>
      <c r="AC213" s="9">
        <f t="shared" si="30"/>
        <v>221.6673824916993</v>
      </c>
      <c r="AD213" s="9">
        <f t="shared" si="30"/>
        <v>356.62076242368789</v>
      </c>
      <c r="AE213" s="9">
        <f t="shared" si="30"/>
        <v>222.32115444710453</v>
      </c>
      <c r="AF213" s="9">
        <f t="shared" si="30"/>
        <v>259.92488825447901</v>
      </c>
      <c r="AG213" s="9">
        <f t="shared" si="30"/>
        <v>311.2294342687519</v>
      </c>
      <c r="AH213" s="9">
        <f t="shared" si="30"/>
        <v>265.82569932670208</v>
      </c>
      <c r="AI213" s="9">
        <f t="shared" si="30"/>
        <v>368.99271921291626</v>
      </c>
      <c r="AJ213" s="9">
        <f t="shared" si="30"/>
        <v>221.18700804865185</v>
      </c>
      <c r="AK213" s="9">
        <f t="shared" si="30"/>
        <v>281.33206020243688</v>
      </c>
      <c r="AL213" s="9">
        <f t="shared" si="30"/>
        <v>283.97134349631818</v>
      </c>
      <c r="AM213" s="9">
        <f t="shared" si="30"/>
        <v>315.83759412186936</v>
      </c>
      <c r="AN213" s="9">
        <f t="shared" si="31"/>
        <v>292.31451777255285</v>
      </c>
      <c r="AO213" s="9">
        <f t="shared" si="31"/>
        <v>277.16545510984605</v>
      </c>
      <c r="AP213" s="9">
        <f t="shared" si="31"/>
        <v>327.34905867562878</v>
      </c>
      <c r="AQ213" s="9">
        <f t="shared" si="31"/>
        <v>318.16668500532472</v>
      </c>
      <c r="AR213" s="9">
        <f t="shared" si="31"/>
        <v>239.96122692478832</v>
      </c>
      <c r="AS213" s="9">
        <f t="shared" si="31"/>
        <v>252.96962969784326</v>
      </c>
      <c r="AT213" s="9">
        <f t="shared" si="31"/>
        <v>300.0375158117086</v>
      </c>
      <c r="AU213" s="9">
        <f t="shared" si="31"/>
        <v>279.54847352489543</v>
      </c>
      <c r="AV213" s="9">
        <f t="shared" si="31"/>
        <v>336.16497184221674</v>
      </c>
      <c r="AW213" s="9">
        <f t="shared" si="31"/>
        <v>210.11846478913037</v>
      </c>
      <c r="AX213" s="9">
        <f t="shared" si="31"/>
        <v>210.5128071489834</v>
      </c>
      <c r="AY213" s="9">
        <f t="shared" si="31"/>
        <v>219.48434186544955</v>
      </c>
      <c r="AZ213" s="9">
        <f t="shared" si="31"/>
        <v>312.58414486985492</v>
      </c>
      <c r="BA213" s="9">
        <f t="shared" si="31"/>
        <v>274.65348097313881</v>
      </c>
      <c r="BB213" s="9">
        <f t="shared" si="31"/>
        <v>263.15614394817493</v>
      </c>
      <c r="BC213" s="9">
        <f t="shared" si="31"/>
        <v>325.42685731392936</v>
      </c>
      <c r="BD213" s="9">
        <f t="shared" si="32"/>
        <v>238.46436883834502</v>
      </c>
      <c r="BE213" s="9">
        <f t="shared" si="32"/>
        <v>243.03769004672424</v>
      </c>
    </row>
    <row r="214" spans="1:57" x14ac:dyDescent="0.35">
      <c r="A214" s="8">
        <f t="shared" si="38"/>
        <v>2032</v>
      </c>
      <c r="B214" s="3"/>
      <c r="C214" s="6">
        <f t="shared" si="33"/>
        <v>262.07400540978347</v>
      </c>
      <c r="D214" s="7">
        <f t="shared" si="34"/>
        <v>228.22420423138547</v>
      </c>
      <c r="E214" s="7">
        <f t="shared" si="35"/>
        <v>244.7954144307061</v>
      </c>
      <c r="F214" s="7">
        <f t="shared" si="36"/>
        <v>306.44885446706718</v>
      </c>
      <c r="G214" s="7">
        <f t="shared" si="37"/>
        <v>345.82223210688375</v>
      </c>
      <c r="H214" s="9">
        <f t="shared" si="29"/>
        <v>244.27046179078658</v>
      </c>
      <c r="I214" s="9">
        <f t="shared" si="29"/>
        <v>289.58031366451462</v>
      </c>
      <c r="J214" s="9">
        <f t="shared" si="29"/>
        <v>285.07435977461114</v>
      </c>
      <c r="K214" s="9">
        <f t="shared" si="29"/>
        <v>284.04453291904429</v>
      </c>
      <c r="L214" s="9">
        <f t="shared" si="29"/>
        <v>262.86482264127739</v>
      </c>
      <c r="M214" s="9">
        <f t="shared" si="29"/>
        <v>333.78621255411684</v>
      </c>
      <c r="N214" s="9">
        <f t="shared" si="29"/>
        <v>398.17955469568727</v>
      </c>
      <c r="O214" s="9">
        <f t="shared" si="29"/>
        <v>228.44598517279738</v>
      </c>
      <c r="P214" s="9">
        <f t="shared" si="29"/>
        <v>282.55898130467392</v>
      </c>
      <c r="Q214" s="9">
        <f t="shared" si="29"/>
        <v>355.4614285060224</v>
      </c>
      <c r="R214" s="9">
        <f t="shared" si="29"/>
        <v>260.78574459608757</v>
      </c>
      <c r="S214" s="9">
        <f t="shared" si="29"/>
        <v>332.59321976237413</v>
      </c>
      <c r="T214" s="9">
        <f t="shared" si="29"/>
        <v>258.45801334679226</v>
      </c>
      <c r="U214" s="9">
        <f t="shared" si="29"/>
        <v>238.27285950445352</v>
      </c>
      <c r="V214" s="9">
        <f t="shared" si="29"/>
        <v>306.22399833456598</v>
      </c>
      <c r="W214" s="9">
        <f t="shared" si="29"/>
        <v>280.73566864254417</v>
      </c>
      <c r="X214" s="9">
        <f t="shared" si="30"/>
        <v>338.69510068168626</v>
      </c>
      <c r="Y214" s="9">
        <f t="shared" si="30"/>
        <v>241.28223960909182</v>
      </c>
      <c r="Z214" s="9">
        <f t="shared" si="30"/>
        <v>413.58677043408306</v>
      </c>
      <c r="AA214" s="9">
        <f t="shared" si="30"/>
        <v>246.37027235046472</v>
      </c>
      <c r="AB214" s="9">
        <f t="shared" si="30"/>
        <v>325.81013827792879</v>
      </c>
      <c r="AC214" s="9">
        <f t="shared" si="30"/>
        <v>280.91220673498157</v>
      </c>
      <c r="AD214" s="9">
        <f t="shared" si="30"/>
        <v>224.37878354889907</v>
      </c>
      <c r="AE214" s="9">
        <f t="shared" si="30"/>
        <v>256.81961994101516</v>
      </c>
      <c r="AF214" s="9">
        <f t="shared" si="30"/>
        <v>238.16150853711636</v>
      </c>
      <c r="AG214" s="9">
        <f t="shared" si="30"/>
        <v>332.28376469184258</v>
      </c>
      <c r="AH214" s="9">
        <f t="shared" si="30"/>
        <v>248.53237469970171</v>
      </c>
      <c r="AI214" s="9">
        <f t="shared" si="30"/>
        <v>225.76409709353808</v>
      </c>
      <c r="AJ214" s="9">
        <f t="shared" si="30"/>
        <v>248.19324711417536</v>
      </c>
      <c r="AK214" s="9">
        <f t="shared" si="30"/>
        <v>256.35784257448682</v>
      </c>
      <c r="AL214" s="9">
        <f t="shared" si="30"/>
        <v>344.75121028475724</v>
      </c>
      <c r="AM214" s="9">
        <f t="shared" si="30"/>
        <v>247.04184854942693</v>
      </c>
      <c r="AN214" s="9">
        <f t="shared" si="31"/>
        <v>206.99843440832834</v>
      </c>
      <c r="AO214" s="9">
        <f t="shared" si="31"/>
        <v>241.32716668949169</v>
      </c>
      <c r="AP214" s="9">
        <f t="shared" si="31"/>
        <v>389.39885735626285</v>
      </c>
      <c r="AQ214" s="9">
        <f t="shared" si="31"/>
        <v>218.85960783738233</v>
      </c>
      <c r="AR214" s="9">
        <f t="shared" si="31"/>
        <v>246.8147808926341</v>
      </c>
      <c r="AS214" s="9">
        <f t="shared" si="31"/>
        <v>286.9444733578888</v>
      </c>
      <c r="AT214" s="9">
        <f t="shared" si="31"/>
        <v>305.64773591531866</v>
      </c>
      <c r="AU214" s="9">
        <f t="shared" si="31"/>
        <v>293.34556892612227</v>
      </c>
      <c r="AV214" s="9">
        <f t="shared" si="31"/>
        <v>382.25253385597506</v>
      </c>
      <c r="AW214" s="9">
        <f t="shared" si="31"/>
        <v>241.78835279607503</v>
      </c>
      <c r="AX214" s="9">
        <f t="shared" si="31"/>
        <v>239.6753201155733</v>
      </c>
      <c r="AY214" s="9">
        <f t="shared" si="31"/>
        <v>251.35054601937713</v>
      </c>
      <c r="AZ214" s="9">
        <f t="shared" si="31"/>
        <v>226.22817575867819</v>
      </c>
      <c r="BA214" s="9">
        <f t="shared" si="31"/>
        <v>261.28318817828949</v>
      </c>
      <c r="BB214" s="9">
        <f t="shared" si="31"/>
        <v>306.52380651123423</v>
      </c>
      <c r="BC214" s="9">
        <f t="shared" si="31"/>
        <v>325.68138416508731</v>
      </c>
      <c r="BD214" s="9">
        <f t="shared" si="32"/>
        <v>277.92217710240777</v>
      </c>
      <c r="BE214" s="9">
        <f t="shared" si="32"/>
        <v>253.79839951155893</v>
      </c>
    </row>
    <row r="215" spans="1:57" x14ac:dyDescent="0.35">
      <c r="A215" s="8">
        <f t="shared" si="38"/>
        <v>2033</v>
      </c>
      <c r="B215" s="3"/>
      <c r="C215" s="6">
        <f t="shared" si="33"/>
        <v>318.71325102794907</v>
      </c>
      <c r="D215" s="7">
        <f t="shared" si="34"/>
        <v>269.97952378263705</v>
      </c>
      <c r="E215" s="7">
        <f t="shared" si="35"/>
        <v>286.86632532613612</v>
      </c>
      <c r="F215" s="7">
        <f t="shared" si="36"/>
        <v>350.93345217414532</v>
      </c>
      <c r="G215" s="7">
        <f t="shared" si="37"/>
        <v>383.31785114317825</v>
      </c>
      <c r="H215" s="9">
        <f t="shared" si="29"/>
        <v>303.69693738987098</v>
      </c>
      <c r="I215" s="9">
        <f t="shared" si="29"/>
        <v>446.99450295864784</v>
      </c>
      <c r="J215" s="9">
        <f t="shared" si="29"/>
        <v>270.47197994686417</v>
      </c>
      <c r="K215" s="9">
        <f t="shared" si="29"/>
        <v>342.71996768285516</v>
      </c>
      <c r="L215" s="9">
        <f t="shared" si="29"/>
        <v>319.11341544943281</v>
      </c>
      <c r="M215" s="9">
        <f t="shared" si="29"/>
        <v>339.86845919084072</v>
      </c>
      <c r="N215" s="9">
        <f t="shared" si="29"/>
        <v>351.88818600353534</v>
      </c>
      <c r="O215" s="9">
        <f t="shared" si="29"/>
        <v>284.2695127641033</v>
      </c>
      <c r="P215" s="9">
        <f t="shared" si="29"/>
        <v>312.18445729269661</v>
      </c>
      <c r="Q215" s="9">
        <f t="shared" si="29"/>
        <v>384.98304459191786</v>
      </c>
      <c r="R215" s="9">
        <f t="shared" si="29"/>
        <v>303.90439290819967</v>
      </c>
      <c r="S215" s="9">
        <f t="shared" si="29"/>
        <v>328.93771251822511</v>
      </c>
      <c r="T215" s="9">
        <f t="shared" si="29"/>
        <v>397.19940139078682</v>
      </c>
      <c r="U215" s="9">
        <f t="shared" si="29"/>
        <v>438.59033128650952</v>
      </c>
      <c r="V215" s="9">
        <f t="shared" si="29"/>
        <v>274.03080865174383</v>
      </c>
      <c r="W215" s="9">
        <f t="shared" si="29"/>
        <v>281.45693553789653</v>
      </c>
      <c r="X215" s="9">
        <f t="shared" si="30"/>
        <v>323.75647604860649</v>
      </c>
      <c r="Y215" s="9">
        <f t="shared" si="30"/>
        <v>324.28422563769288</v>
      </c>
      <c r="Z215" s="9">
        <f t="shared" si="30"/>
        <v>265.54741830459295</v>
      </c>
      <c r="AA215" s="9">
        <f t="shared" si="30"/>
        <v>297.69112606481951</v>
      </c>
      <c r="AB215" s="9">
        <f t="shared" si="30"/>
        <v>380.16574199358303</v>
      </c>
      <c r="AC215" s="9">
        <f t="shared" si="30"/>
        <v>353.54123865185232</v>
      </c>
      <c r="AD215" s="9">
        <f t="shared" si="30"/>
        <v>370.93625241161203</v>
      </c>
      <c r="AE215" s="9">
        <f t="shared" si="30"/>
        <v>336.38696162608602</v>
      </c>
      <c r="AF215" s="9">
        <f t="shared" si="30"/>
        <v>314.09411301221024</v>
      </c>
      <c r="AG215" s="9">
        <f t="shared" si="30"/>
        <v>361.80969186743101</v>
      </c>
      <c r="AH215" s="9">
        <f t="shared" si="30"/>
        <v>286.09825656270078</v>
      </c>
      <c r="AI215" s="9">
        <f t="shared" si="30"/>
        <v>318.31308660646533</v>
      </c>
      <c r="AJ215" s="9">
        <f t="shared" si="30"/>
        <v>276.86458889222064</v>
      </c>
      <c r="AK215" s="9">
        <f t="shared" si="30"/>
        <v>289.17053161644225</v>
      </c>
      <c r="AL215" s="9">
        <f t="shared" si="30"/>
        <v>328.89410379106982</v>
      </c>
      <c r="AM215" s="9">
        <f t="shared" si="30"/>
        <v>507.55859825435493</v>
      </c>
      <c r="AN215" s="9">
        <f t="shared" si="31"/>
        <v>334.32105121813964</v>
      </c>
      <c r="AO215" s="9">
        <f t="shared" si="31"/>
        <v>261.57978782957417</v>
      </c>
      <c r="AP215" s="9">
        <f t="shared" si="31"/>
        <v>310.27196854797188</v>
      </c>
      <c r="AQ215" s="9">
        <f t="shared" si="31"/>
        <v>258.52746085384092</v>
      </c>
      <c r="AR215" s="9">
        <f t="shared" si="31"/>
        <v>355.54996151267875</v>
      </c>
      <c r="AS215" s="9">
        <f t="shared" si="31"/>
        <v>317.93196335420578</v>
      </c>
      <c r="AT215" s="9">
        <f t="shared" si="31"/>
        <v>260.60745222605658</v>
      </c>
      <c r="AU215" s="9">
        <f t="shared" si="31"/>
        <v>348.06925068597525</v>
      </c>
      <c r="AV215" s="9">
        <f t="shared" si="31"/>
        <v>281.39715638377908</v>
      </c>
      <c r="AW215" s="9">
        <f t="shared" si="31"/>
        <v>313.02227199597735</v>
      </c>
      <c r="AX215" s="9">
        <f t="shared" si="31"/>
        <v>332.01601814728826</v>
      </c>
      <c r="AY215" s="9">
        <f t="shared" si="31"/>
        <v>289.91261274479854</v>
      </c>
      <c r="AZ215" s="9">
        <f t="shared" si="31"/>
        <v>383.13282964887384</v>
      </c>
      <c r="BA215" s="9">
        <f t="shared" si="31"/>
        <v>364.47400781618762</v>
      </c>
      <c r="BB215" s="9">
        <f t="shared" si="31"/>
        <v>298.57260822403452</v>
      </c>
      <c r="BC215" s="9">
        <f t="shared" si="31"/>
        <v>323.35946979172462</v>
      </c>
      <c r="BD215" s="9">
        <f t="shared" si="32"/>
        <v>278.0131391478252</v>
      </c>
      <c r="BE215" s="9">
        <f t="shared" si="32"/>
        <v>264.41506658124894</v>
      </c>
    </row>
    <row r="216" spans="1:57" x14ac:dyDescent="0.35">
      <c r="A216" s="8">
        <f t="shared" si="38"/>
        <v>2034</v>
      </c>
      <c r="B216" s="3"/>
      <c r="C216" s="6">
        <f t="shared" si="33"/>
        <v>334.4673652739142</v>
      </c>
      <c r="D216" s="7">
        <f t="shared" si="34"/>
        <v>288.81963871322523</v>
      </c>
      <c r="E216" s="7">
        <f t="shared" si="35"/>
        <v>316.76131737673455</v>
      </c>
      <c r="F216" s="7">
        <f t="shared" si="36"/>
        <v>368.59888450462876</v>
      </c>
      <c r="G216" s="7">
        <f t="shared" si="37"/>
        <v>451.27720804573238</v>
      </c>
      <c r="H216" s="9">
        <f t="shared" si="29"/>
        <v>351.33397344395911</v>
      </c>
      <c r="I216" s="9">
        <f t="shared" si="29"/>
        <v>323.85394515682134</v>
      </c>
      <c r="J216" s="9">
        <f t="shared" si="29"/>
        <v>468.68094341500813</v>
      </c>
      <c r="K216" s="9">
        <f t="shared" si="29"/>
        <v>288.72415987181574</v>
      </c>
      <c r="L216" s="9">
        <f t="shared" si="29"/>
        <v>308.6601519337608</v>
      </c>
      <c r="M216" s="9">
        <f t="shared" si="29"/>
        <v>335.55211986735128</v>
      </c>
      <c r="N216" s="9">
        <f t="shared" si="29"/>
        <v>301.77811089634713</v>
      </c>
      <c r="O216" s="9">
        <f t="shared" si="29"/>
        <v>327.06518116631725</v>
      </c>
      <c r="P216" s="9">
        <f t="shared" si="29"/>
        <v>346.92401321313417</v>
      </c>
      <c r="Q216" s="9">
        <f t="shared" si="29"/>
        <v>353.53584171477064</v>
      </c>
      <c r="R216" s="9">
        <f t="shared" si="29"/>
        <v>333.38261068047706</v>
      </c>
      <c r="S216" s="9">
        <f t="shared" si="29"/>
        <v>290.27976348551573</v>
      </c>
      <c r="T216" s="9">
        <f t="shared" si="29"/>
        <v>333.32404038679442</v>
      </c>
      <c r="U216" s="9">
        <f t="shared" si="29"/>
        <v>423.63250029946806</v>
      </c>
      <c r="V216" s="9">
        <f t="shared" si="29"/>
        <v>330.39891180897399</v>
      </c>
      <c r="W216" s="9">
        <f t="shared" si="29"/>
        <v>323.85948791016858</v>
      </c>
      <c r="X216" s="9">
        <f t="shared" si="30"/>
        <v>321.49227855357623</v>
      </c>
      <c r="Y216" s="9">
        <f t="shared" si="30"/>
        <v>288.83024747338186</v>
      </c>
      <c r="Z216" s="9">
        <f t="shared" si="30"/>
        <v>318.32642868645945</v>
      </c>
      <c r="AA216" s="9">
        <f t="shared" si="30"/>
        <v>309.83610455639774</v>
      </c>
      <c r="AB216" s="9">
        <f t="shared" si="30"/>
        <v>224.67025117193535</v>
      </c>
      <c r="AC216" s="9">
        <f t="shared" si="30"/>
        <v>355.92662806807721</v>
      </c>
      <c r="AD216" s="9">
        <f t="shared" si="30"/>
        <v>321.05038162617797</v>
      </c>
      <c r="AE216" s="9">
        <f t="shared" si="30"/>
        <v>409.1460784879099</v>
      </c>
      <c r="AF216" s="9">
        <f t="shared" si="30"/>
        <v>450.94508489334549</v>
      </c>
      <c r="AG216" s="9">
        <f t="shared" si="30"/>
        <v>284.0722954965741</v>
      </c>
      <c r="AH216" s="9">
        <f t="shared" si="30"/>
        <v>479.32826037145315</v>
      </c>
      <c r="AI216" s="9">
        <f t="shared" si="30"/>
        <v>487.82471829948076</v>
      </c>
      <c r="AJ216" s="9">
        <f t="shared" si="30"/>
        <v>309.75466407686525</v>
      </c>
      <c r="AK216" s="9">
        <f t="shared" si="30"/>
        <v>375.69497953632668</v>
      </c>
      <c r="AL216" s="9">
        <f t="shared" si="30"/>
        <v>330.19300540997915</v>
      </c>
      <c r="AM216" s="9">
        <f t="shared" si="30"/>
        <v>368.15190875580993</v>
      </c>
      <c r="AN216" s="9">
        <f t="shared" si="31"/>
        <v>454.26631641721457</v>
      </c>
      <c r="AO216" s="9">
        <f t="shared" si="31"/>
        <v>340.97632383838544</v>
      </c>
      <c r="AP216" s="9">
        <f t="shared" si="31"/>
        <v>415.83973692554423</v>
      </c>
      <c r="AQ216" s="9">
        <f t="shared" si="31"/>
        <v>237.227918059377</v>
      </c>
      <c r="AR216" s="9">
        <f t="shared" si="31"/>
        <v>468.60387051611332</v>
      </c>
      <c r="AS216" s="9">
        <f t="shared" si="31"/>
        <v>340.32516002631058</v>
      </c>
      <c r="AT216" s="9">
        <f t="shared" si="31"/>
        <v>346.25101650098168</v>
      </c>
      <c r="AU216" s="9">
        <f t="shared" si="31"/>
        <v>270.77705823942927</v>
      </c>
      <c r="AV216" s="9">
        <f t="shared" si="31"/>
        <v>355.6751016359666</v>
      </c>
      <c r="AW216" s="9">
        <f t="shared" si="31"/>
        <v>316.23961360682625</v>
      </c>
      <c r="AX216" s="9">
        <f t="shared" si="31"/>
        <v>405.1637543653772</v>
      </c>
      <c r="AY216" s="9">
        <f t="shared" si="31"/>
        <v>346.36013447479939</v>
      </c>
      <c r="AZ216" s="9">
        <f t="shared" si="31"/>
        <v>329.14329131757876</v>
      </c>
      <c r="BA216" s="9">
        <f t="shared" si="31"/>
        <v>368.74787642090172</v>
      </c>
      <c r="BB216" s="9">
        <f t="shared" si="31"/>
        <v>293.84678126605723</v>
      </c>
      <c r="BC216" s="9">
        <f t="shared" si="31"/>
        <v>332.35488462074727</v>
      </c>
      <c r="BD216" s="9">
        <f t="shared" si="32"/>
        <v>367.66539662076804</v>
      </c>
      <c r="BE216" s="9">
        <f t="shared" si="32"/>
        <v>396.05984053240809</v>
      </c>
    </row>
    <row r="217" spans="1:57" x14ac:dyDescent="0.35">
      <c r="A217" s="8">
        <f t="shared" si="38"/>
        <v>2035</v>
      </c>
      <c r="B217" s="3"/>
      <c r="C217" s="6">
        <f t="shared" si="33"/>
        <v>377.81861503985431</v>
      </c>
      <c r="D217" s="7">
        <f t="shared" si="34"/>
        <v>311.60095096952296</v>
      </c>
      <c r="E217" s="7">
        <f t="shared" si="35"/>
        <v>332.50487939930724</v>
      </c>
      <c r="F217" s="7">
        <f t="shared" si="36"/>
        <v>418.34146370190564</v>
      </c>
      <c r="G217" s="7">
        <f t="shared" si="37"/>
        <v>432.91892474560689</v>
      </c>
      <c r="H217" s="9">
        <f t="shared" si="29"/>
        <v>417.48611422224388</v>
      </c>
      <c r="I217" s="9">
        <f t="shared" si="29"/>
        <v>433.88765738992123</v>
      </c>
      <c r="J217" s="9">
        <f t="shared" si="29"/>
        <v>393.11535272621654</v>
      </c>
      <c r="K217" s="9">
        <f t="shared" si="29"/>
        <v>367.1907073677649</v>
      </c>
      <c r="L217" s="9">
        <f t="shared" si="29"/>
        <v>322.46687152168448</v>
      </c>
      <c r="M217" s="9">
        <f t="shared" si="29"/>
        <v>406.39271364138926</v>
      </c>
      <c r="N217" s="9">
        <f t="shared" si="29"/>
        <v>384.11043096678031</v>
      </c>
      <c r="O217" s="9">
        <f t="shared" si="29"/>
        <v>325.06661906712804</v>
      </c>
      <c r="P217" s="9">
        <f t="shared" si="29"/>
        <v>498.85121314461895</v>
      </c>
      <c r="Q217" s="9">
        <f t="shared" si="29"/>
        <v>328.71316579591388</v>
      </c>
      <c r="R217" s="9">
        <f t="shared" si="29"/>
        <v>353.78764513537385</v>
      </c>
      <c r="S217" s="9">
        <f t="shared" si="29"/>
        <v>353.84488420988197</v>
      </c>
      <c r="T217" s="9">
        <f t="shared" si="29"/>
        <v>418.55542982672273</v>
      </c>
      <c r="U217" s="9">
        <f t="shared" si="29"/>
        <v>370.5448853382361</v>
      </c>
      <c r="V217" s="9">
        <f t="shared" si="29"/>
        <v>417.69956532745437</v>
      </c>
      <c r="W217" s="9">
        <f t="shared" si="29"/>
        <v>429.13821189766554</v>
      </c>
      <c r="X217" s="9">
        <f t="shared" si="30"/>
        <v>425.30656826490633</v>
      </c>
      <c r="Y217" s="9">
        <f t="shared" si="30"/>
        <v>376.86685549431564</v>
      </c>
      <c r="Z217" s="9">
        <f t="shared" si="30"/>
        <v>378.77037458539291</v>
      </c>
      <c r="AA217" s="9">
        <f t="shared" si="30"/>
        <v>277.73412824912231</v>
      </c>
      <c r="AB217" s="9">
        <f t="shared" si="30"/>
        <v>463.83546222623545</v>
      </c>
      <c r="AC217" s="9">
        <f t="shared" si="30"/>
        <v>340.86176273187431</v>
      </c>
      <c r="AD217" s="9">
        <f t="shared" si="30"/>
        <v>380.6312705107427</v>
      </c>
      <c r="AE217" s="9">
        <f t="shared" si="30"/>
        <v>399.59619939088071</v>
      </c>
      <c r="AF217" s="9">
        <f t="shared" si="30"/>
        <v>385.67238927180432</v>
      </c>
      <c r="AG217" s="9">
        <f t="shared" si="30"/>
        <v>359.76969584548561</v>
      </c>
      <c r="AH217" s="9">
        <f t="shared" si="30"/>
        <v>563.75133227381332</v>
      </c>
      <c r="AI217" s="9">
        <f t="shared" si="30"/>
        <v>430.06078065361294</v>
      </c>
      <c r="AJ217" s="9">
        <f t="shared" si="30"/>
        <v>423.29953218212364</v>
      </c>
      <c r="AK217" s="9">
        <f t="shared" si="30"/>
        <v>310.99824299123503</v>
      </c>
      <c r="AL217" s="9">
        <f t="shared" si="30"/>
        <v>367.30241119178578</v>
      </c>
      <c r="AM217" s="9">
        <f t="shared" si="30"/>
        <v>326.80829090836846</v>
      </c>
      <c r="AN217" s="9">
        <f t="shared" si="31"/>
        <v>321.32519875060706</v>
      </c>
      <c r="AO217" s="9">
        <f t="shared" si="31"/>
        <v>508.67643705261247</v>
      </c>
      <c r="AP217" s="9">
        <f t="shared" si="31"/>
        <v>280.81748499575457</v>
      </c>
      <c r="AQ217" s="9">
        <f t="shared" si="31"/>
        <v>432.81128778512749</v>
      </c>
      <c r="AR217" s="9">
        <f t="shared" si="31"/>
        <v>332.24468555220818</v>
      </c>
      <c r="AS217" s="9">
        <f t="shared" si="31"/>
        <v>431.02495449594625</v>
      </c>
      <c r="AT217" s="9">
        <f t="shared" si="31"/>
        <v>372.04305083203434</v>
      </c>
      <c r="AU217" s="9">
        <f t="shared" si="31"/>
        <v>382.92885435127999</v>
      </c>
      <c r="AV217" s="9">
        <f t="shared" si="31"/>
        <v>336.85689648998311</v>
      </c>
      <c r="AW217" s="9">
        <f t="shared" si="31"/>
        <v>421.29893260640893</v>
      </c>
      <c r="AX217" s="9">
        <f t="shared" si="31"/>
        <v>334.40773168341667</v>
      </c>
      <c r="AY217" s="9">
        <f t="shared" si="31"/>
        <v>397.5004389709822</v>
      </c>
      <c r="AZ217" s="9">
        <f t="shared" si="31"/>
        <v>333.28546094060431</v>
      </c>
      <c r="BA217" s="9">
        <f t="shared" si="31"/>
        <v>393.05146228427566</v>
      </c>
      <c r="BB217" s="9">
        <f t="shared" si="31"/>
        <v>314.52264400277113</v>
      </c>
      <c r="BC217" s="9">
        <f t="shared" si="31"/>
        <v>297.55763702930085</v>
      </c>
      <c r="BD217" s="9">
        <f t="shared" si="32"/>
        <v>310.85136408946789</v>
      </c>
      <c r="BE217" s="9">
        <f t="shared" si="32"/>
        <v>311.66791852266607</v>
      </c>
    </row>
    <row r="218" spans="1:57" x14ac:dyDescent="0.35">
      <c r="A218" s="8">
        <f t="shared" si="38"/>
        <v>2036</v>
      </c>
      <c r="B218" s="3"/>
      <c r="C218" s="6">
        <f t="shared" si="33"/>
        <v>385.22835810386664</v>
      </c>
      <c r="D218" s="7">
        <f t="shared" si="34"/>
        <v>315.16150621331786</v>
      </c>
      <c r="E218" s="7">
        <f t="shared" si="35"/>
        <v>365.73062699481562</v>
      </c>
      <c r="F218" s="7">
        <f t="shared" si="36"/>
        <v>436.67718792542513</v>
      </c>
      <c r="G218" s="7">
        <f t="shared" si="37"/>
        <v>466.27163956390126</v>
      </c>
      <c r="H218" s="9">
        <f t="shared" si="29"/>
        <v>381.05192246447473</v>
      </c>
      <c r="I218" s="9">
        <f t="shared" si="29"/>
        <v>365.43552917681706</v>
      </c>
      <c r="J218" s="9">
        <f t="shared" si="29"/>
        <v>374.80815924870348</v>
      </c>
      <c r="K218" s="9">
        <f t="shared" si="29"/>
        <v>466.04401208957137</v>
      </c>
      <c r="L218" s="9">
        <f t="shared" si="29"/>
        <v>452.57602290266328</v>
      </c>
      <c r="M218" s="9">
        <f t="shared" si="29"/>
        <v>311.67341813977356</v>
      </c>
      <c r="N218" s="9">
        <f t="shared" si="29"/>
        <v>382.99182010908675</v>
      </c>
      <c r="O218" s="9">
        <f t="shared" si="29"/>
        <v>304.23923297954849</v>
      </c>
      <c r="P218" s="9">
        <f t="shared" si="29"/>
        <v>343.41967768401111</v>
      </c>
      <c r="Q218" s="9">
        <f t="shared" si="29"/>
        <v>315.54907155482277</v>
      </c>
      <c r="R218" s="9">
        <f t="shared" si="29"/>
        <v>306.62693831788596</v>
      </c>
      <c r="S218" s="9">
        <f t="shared" si="29"/>
        <v>385.38680571601208</v>
      </c>
      <c r="T218" s="9">
        <f t="shared" si="29"/>
        <v>340.90969832383223</v>
      </c>
      <c r="U218" s="9">
        <f t="shared" si="29"/>
        <v>472.1571480816051</v>
      </c>
      <c r="V218" s="9">
        <f t="shared" si="29"/>
        <v>392.14001634114152</v>
      </c>
      <c r="W218" s="9">
        <f t="shared" si="29"/>
        <v>378.54379462272732</v>
      </c>
      <c r="X218" s="9">
        <f t="shared" si="30"/>
        <v>378.87461537511354</v>
      </c>
      <c r="Y218" s="9">
        <f t="shared" si="30"/>
        <v>332.97599193913089</v>
      </c>
      <c r="Z218" s="9">
        <f t="shared" si="30"/>
        <v>392.67959220198821</v>
      </c>
      <c r="AA218" s="9">
        <f t="shared" si="30"/>
        <v>521.80024850457426</v>
      </c>
      <c r="AB218" s="9">
        <f t="shared" si="30"/>
        <v>417.00823600729063</v>
      </c>
      <c r="AC218" s="9">
        <f t="shared" si="30"/>
        <v>411.4004710003025</v>
      </c>
      <c r="AD218" s="9">
        <f t="shared" si="30"/>
        <v>433.13143437817757</v>
      </c>
      <c r="AE218" s="9">
        <f t="shared" si="30"/>
        <v>422.67119577143973</v>
      </c>
      <c r="AF218" s="9">
        <f t="shared" si="30"/>
        <v>394.66908762348913</v>
      </c>
      <c r="AG218" s="9">
        <f t="shared" si="30"/>
        <v>366.61592044881132</v>
      </c>
      <c r="AH218" s="9">
        <f t="shared" si="30"/>
        <v>437.85910577450767</v>
      </c>
      <c r="AI218" s="9">
        <f t="shared" si="30"/>
        <v>373.88393097077011</v>
      </c>
      <c r="AJ218" s="9">
        <f t="shared" si="30"/>
        <v>311.52096440076525</v>
      </c>
      <c r="AK218" s="9">
        <f t="shared" si="30"/>
        <v>279.39361930191052</v>
      </c>
      <c r="AL218" s="9">
        <f t="shared" si="30"/>
        <v>319.86436482020957</v>
      </c>
      <c r="AM218" s="9">
        <f t="shared" si="30"/>
        <v>395.33805806897675</v>
      </c>
      <c r="AN218" s="9">
        <f t="shared" si="31"/>
        <v>447.61426216846303</v>
      </c>
      <c r="AO218" s="9">
        <f t="shared" si="31"/>
        <v>442.38311839902286</v>
      </c>
      <c r="AP218" s="9">
        <f t="shared" si="31"/>
        <v>378.45429972836513</v>
      </c>
      <c r="AQ218" s="9">
        <f t="shared" si="31"/>
        <v>371.16490693832338</v>
      </c>
      <c r="AR218" s="9">
        <f t="shared" si="31"/>
        <v>337.73068380746139</v>
      </c>
      <c r="AS218" s="9">
        <f t="shared" si="31"/>
        <v>323.15036162646851</v>
      </c>
      <c r="AT218" s="9">
        <f t="shared" si="31"/>
        <v>397.27221942582872</v>
      </c>
      <c r="AU218" s="9">
        <f t="shared" si="31"/>
        <v>468.32028683287052</v>
      </c>
      <c r="AV218" s="9">
        <f t="shared" si="31"/>
        <v>553.25947194762159</v>
      </c>
      <c r="AW218" s="9">
        <f t="shared" si="31"/>
        <v>462.57330933306713</v>
      </c>
      <c r="AX218" s="9">
        <f t="shared" si="31"/>
        <v>425.22977481556126</v>
      </c>
      <c r="AY218" s="9">
        <f t="shared" si="31"/>
        <v>459.37389313880158</v>
      </c>
      <c r="AZ218" s="9">
        <f t="shared" si="31"/>
        <v>432.43082691632509</v>
      </c>
      <c r="BA218" s="9">
        <f t="shared" si="31"/>
        <v>383.88737376537341</v>
      </c>
      <c r="BB218" s="9">
        <f t="shared" si="31"/>
        <v>370.00117450527358</v>
      </c>
      <c r="BC218" s="9">
        <f t="shared" si="31"/>
        <v>385.06991049172126</v>
      </c>
      <c r="BD218" s="9">
        <f t="shared" si="32"/>
        <v>512.18350898660265</v>
      </c>
      <c r="BE218" s="9">
        <f t="shared" si="32"/>
        <v>440.08460736739067</v>
      </c>
    </row>
    <row r="219" spans="1:57" x14ac:dyDescent="0.35">
      <c r="A219" s="8">
        <f t="shared" si="38"/>
        <v>2037</v>
      </c>
      <c r="B219" s="3"/>
      <c r="C219" s="6">
        <f t="shared" si="33"/>
        <v>374.909504992753</v>
      </c>
      <c r="D219" s="7">
        <f t="shared" si="34"/>
        <v>301.66722402880328</v>
      </c>
      <c r="E219" s="7">
        <f t="shared" si="35"/>
        <v>331.76031498623405</v>
      </c>
      <c r="F219" s="7">
        <f t="shared" si="36"/>
        <v>424.30196781721861</v>
      </c>
      <c r="G219" s="7">
        <f t="shared" si="37"/>
        <v>454.59012688929897</v>
      </c>
      <c r="H219" s="9">
        <f t="shared" si="29"/>
        <v>439.4532815560205</v>
      </c>
      <c r="I219" s="9">
        <f t="shared" si="29"/>
        <v>267.36999058179623</v>
      </c>
      <c r="J219" s="9">
        <f t="shared" si="29"/>
        <v>371.09440581038979</v>
      </c>
      <c r="K219" s="9">
        <f t="shared" si="29"/>
        <v>423.91257362088521</v>
      </c>
      <c r="L219" s="9">
        <f t="shared" si="29"/>
        <v>365.3008261432505</v>
      </c>
      <c r="M219" s="9">
        <f t="shared" si="29"/>
        <v>388.62165170112939</v>
      </c>
      <c r="N219" s="9">
        <f t="shared" si="29"/>
        <v>328.15914365778514</v>
      </c>
      <c r="O219" s="9">
        <f t="shared" si="29"/>
        <v>373.35702661316918</v>
      </c>
      <c r="P219" s="9">
        <f t="shared" si="29"/>
        <v>272.92727459170959</v>
      </c>
      <c r="Q219" s="9">
        <f t="shared" si="29"/>
        <v>451.52581187729805</v>
      </c>
      <c r="R219" s="9">
        <f t="shared" si="29"/>
        <v>351.72111039011014</v>
      </c>
      <c r="S219" s="9">
        <f t="shared" si="29"/>
        <v>497.91907071339102</v>
      </c>
      <c r="T219" s="9">
        <f t="shared" si="29"/>
        <v>331.52628831310847</v>
      </c>
      <c r="U219" s="9">
        <f t="shared" si="29"/>
        <v>424.43176588266306</v>
      </c>
      <c r="V219" s="9">
        <f t="shared" si="29"/>
        <v>351.00976645984116</v>
      </c>
      <c r="W219" s="9">
        <f t="shared" si="29"/>
        <v>470.49553492365106</v>
      </c>
      <c r="X219" s="9">
        <f t="shared" si="30"/>
        <v>315.60867933460247</v>
      </c>
      <c r="Y219" s="9">
        <f t="shared" si="30"/>
        <v>327.47100821734921</v>
      </c>
      <c r="Z219" s="9">
        <f t="shared" si="30"/>
        <v>349.37400023709165</v>
      </c>
      <c r="AA219" s="9">
        <f t="shared" si="30"/>
        <v>348.63599619869871</v>
      </c>
      <c r="AB219" s="9">
        <f t="shared" si="30"/>
        <v>411.39086498182178</v>
      </c>
      <c r="AC219" s="9">
        <f t="shared" si="30"/>
        <v>376.14475041495257</v>
      </c>
      <c r="AD219" s="9">
        <f t="shared" si="30"/>
        <v>414.2584078325545</v>
      </c>
      <c r="AE219" s="9">
        <f t="shared" si="30"/>
        <v>314.69646138260401</v>
      </c>
      <c r="AF219" s="9">
        <f t="shared" si="30"/>
        <v>463.06667234546387</v>
      </c>
      <c r="AG219" s="9">
        <f t="shared" si="30"/>
        <v>389.2350962860321</v>
      </c>
      <c r="AH219" s="9">
        <f t="shared" si="30"/>
        <v>568.28364455257895</v>
      </c>
      <c r="AI219" s="9">
        <f t="shared" si="30"/>
        <v>394.6721956492309</v>
      </c>
      <c r="AJ219" s="9">
        <f t="shared" si="30"/>
        <v>306.49539308904792</v>
      </c>
      <c r="AK219" s="9">
        <f t="shared" si="30"/>
        <v>300.01191687193943</v>
      </c>
      <c r="AL219" s="9">
        <f t="shared" si="30"/>
        <v>316.92600734010085</v>
      </c>
      <c r="AM219" s="9">
        <f t="shared" si="30"/>
        <v>295.32585929850683</v>
      </c>
      <c r="AN219" s="9">
        <f t="shared" si="31"/>
        <v>426.17378706197991</v>
      </c>
      <c r="AO219" s="9">
        <f t="shared" si="31"/>
        <v>279.80897350597644</v>
      </c>
      <c r="AP219" s="9">
        <f t="shared" si="31"/>
        <v>398.23653930746787</v>
      </c>
      <c r="AQ219" s="9">
        <f t="shared" si="31"/>
        <v>453.64828850528062</v>
      </c>
      <c r="AR219" s="9">
        <f t="shared" si="31"/>
        <v>373.67425957055343</v>
      </c>
      <c r="AS219" s="9">
        <f t="shared" si="31"/>
        <v>332.46239500561086</v>
      </c>
      <c r="AT219" s="9">
        <f t="shared" si="31"/>
        <v>395.38634444564553</v>
      </c>
      <c r="AU219" s="9">
        <f t="shared" si="31"/>
        <v>394.8070628247753</v>
      </c>
      <c r="AV219" s="9">
        <f t="shared" si="31"/>
        <v>488.83053868896991</v>
      </c>
      <c r="AW219" s="9">
        <f t="shared" si="31"/>
        <v>301.8511470462326</v>
      </c>
      <c r="AX219" s="9">
        <f t="shared" si="31"/>
        <v>425.7674160400806</v>
      </c>
      <c r="AY219" s="9">
        <f t="shared" si="31"/>
        <v>359.60017885376095</v>
      </c>
      <c r="AZ219" s="9">
        <f t="shared" si="31"/>
        <v>398.76163808815022</v>
      </c>
      <c r="BA219" s="9">
        <f t="shared" si="31"/>
        <v>353.89225272369083</v>
      </c>
      <c r="BB219" s="9">
        <f t="shared" si="31"/>
        <v>449.99875027911202</v>
      </c>
      <c r="BC219" s="9">
        <f t="shared" si="31"/>
        <v>419.66039244443488</v>
      </c>
      <c r="BD219" s="9">
        <f t="shared" si="32"/>
        <v>351.47748342975359</v>
      </c>
      <c r="BE219" s="9">
        <f t="shared" si="32"/>
        <v>438.35198686058857</v>
      </c>
    </row>
    <row r="220" spans="1:57" x14ac:dyDescent="0.35">
      <c r="A220" s="8">
        <f t="shared" si="38"/>
        <v>2038</v>
      </c>
      <c r="B220" s="3"/>
      <c r="C220" s="6">
        <f t="shared" si="33"/>
        <v>515.16142664767563</v>
      </c>
      <c r="D220" s="7">
        <f t="shared" si="34"/>
        <v>435.76357236274271</v>
      </c>
      <c r="E220" s="7">
        <f t="shared" si="35"/>
        <v>470.81782836025934</v>
      </c>
      <c r="F220" s="7">
        <f t="shared" si="36"/>
        <v>588.12848938151819</v>
      </c>
      <c r="G220" s="7">
        <f t="shared" si="37"/>
        <v>623.09794559378997</v>
      </c>
      <c r="H220" s="9">
        <f t="shared" si="29"/>
        <v>494.9888579176997</v>
      </c>
      <c r="I220" s="9">
        <f t="shared" si="29"/>
        <v>487.63340210558783</v>
      </c>
      <c r="J220" s="9">
        <f t="shared" si="29"/>
        <v>459.0582318241444</v>
      </c>
      <c r="K220" s="9">
        <f t="shared" si="29"/>
        <v>479.61041246927397</v>
      </c>
      <c r="L220" s="9">
        <f t="shared" si="29"/>
        <v>612.67969759197365</v>
      </c>
      <c r="M220" s="9">
        <f t="shared" si="29"/>
        <v>604.55333723109061</v>
      </c>
      <c r="N220" s="9">
        <f t="shared" si="29"/>
        <v>580.18215968282448</v>
      </c>
      <c r="O220" s="9">
        <f t="shared" si="29"/>
        <v>595.3933167480152</v>
      </c>
      <c r="P220" s="9">
        <f t="shared" si="29"/>
        <v>528.52474119356498</v>
      </c>
      <c r="Q220" s="9">
        <f t="shared" si="29"/>
        <v>429.08603595662066</v>
      </c>
      <c r="R220" s="9">
        <f t="shared" si="29"/>
        <v>415.282848214811</v>
      </c>
      <c r="S220" s="9">
        <f t="shared" si="29"/>
        <v>546.85494678145994</v>
      </c>
      <c r="T220" s="9">
        <f t="shared" si="29"/>
        <v>522.18260633430725</v>
      </c>
      <c r="U220" s="9">
        <f t="shared" si="29"/>
        <v>528.62647468381726</v>
      </c>
      <c r="V220" s="9">
        <f t="shared" si="29"/>
        <v>456.77956586653875</v>
      </c>
      <c r="W220" s="9">
        <f t="shared" si="29"/>
        <v>590.77726594774936</v>
      </c>
      <c r="X220" s="9">
        <f t="shared" si="30"/>
        <v>440.54200368656007</v>
      </c>
      <c r="Y220" s="9">
        <f t="shared" si="30"/>
        <v>760.83605638713925</v>
      </c>
      <c r="Z220" s="9">
        <f t="shared" si="30"/>
        <v>513.0966122164923</v>
      </c>
      <c r="AA220" s="9">
        <f t="shared" si="30"/>
        <v>491.1941651552591</v>
      </c>
      <c r="AB220" s="9">
        <f t="shared" si="30"/>
        <v>428.08611593940958</v>
      </c>
      <c r="AC220" s="9">
        <f t="shared" si="30"/>
        <v>630.32355171645236</v>
      </c>
      <c r="AD220" s="9">
        <f t="shared" si="30"/>
        <v>488.65230159320657</v>
      </c>
      <c r="AE220" s="9">
        <f t="shared" si="30"/>
        <v>555.90390035857877</v>
      </c>
      <c r="AF220" s="9">
        <f t="shared" si="30"/>
        <v>467.01760780058032</v>
      </c>
      <c r="AG220" s="9">
        <f t="shared" si="30"/>
        <v>537.70939643152985</v>
      </c>
      <c r="AH220" s="9">
        <f t="shared" si="30"/>
        <v>569.99117394643883</v>
      </c>
      <c r="AI220" s="9">
        <f t="shared" si="30"/>
        <v>484.18092758692859</v>
      </c>
      <c r="AJ220" s="9">
        <f t="shared" si="30"/>
        <v>436.28689858834167</v>
      </c>
      <c r="AK220" s="9">
        <f t="shared" si="30"/>
        <v>630.38133401001301</v>
      </c>
      <c r="AL220" s="9">
        <f t="shared" si="30"/>
        <v>471.80887782364829</v>
      </c>
      <c r="AM220" s="9">
        <f t="shared" si="30"/>
        <v>470.48747853912971</v>
      </c>
      <c r="AN220" s="9">
        <f t="shared" si="31"/>
        <v>431.05363633235226</v>
      </c>
      <c r="AO220" s="9">
        <f t="shared" si="31"/>
        <v>542.49112419764731</v>
      </c>
      <c r="AP220" s="9">
        <f t="shared" si="31"/>
        <v>711.32446649577196</v>
      </c>
      <c r="AQ220" s="9">
        <f t="shared" si="31"/>
        <v>775.7954372584735</v>
      </c>
      <c r="AR220" s="9">
        <f t="shared" si="31"/>
        <v>482.44694826691023</v>
      </c>
      <c r="AS220" s="9">
        <f t="shared" si="31"/>
        <v>517.22624107885895</v>
      </c>
      <c r="AT220" s="9">
        <f t="shared" si="31"/>
        <v>614.58279326366778</v>
      </c>
      <c r="AU220" s="9">
        <f t="shared" si="31"/>
        <v>518.19672011496721</v>
      </c>
      <c r="AV220" s="9">
        <f t="shared" si="31"/>
        <v>507.16737684880445</v>
      </c>
      <c r="AW220" s="9">
        <f t="shared" si="31"/>
        <v>467.26207813827807</v>
      </c>
      <c r="AX220" s="9">
        <f t="shared" si="31"/>
        <v>517.58405155091828</v>
      </c>
      <c r="AY220" s="9">
        <f t="shared" si="31"/>
        <v>460.62269861393486</v>
      </c>
      <c r="AZ220" s="9">
        <f t="shared" si="31"/>
        <v>509.91004633788401</v>
      </c>
      <c r="BA220" s="9">
        <f t="shared" si="31"/>
        <v>594.05845947069542</v>
      </c>
      <c r="BB220" s="9">
        <f t="shared" si="31"/>
        <v>622.29510046904966</v>
      </c>
      <c r="BC220" s="9">
        <f t="shared" si="31"/>
        <v>358.30140121938797</v>
      </c>
      <c r="BD220" s="9">
        <f t="shared" si="32"/>
        <v>483.69285416560484</v>
      </c>
      <c r="BE220" s="9">
        <f t="shared" si="32"/>
        <v>599.61832749491407</v>
      </c>
    </row>
    <row r="221" spans="1:57" x14ac:dyDescent="0.35">
      <c r="A221" s="3"/>
      <c r="B221" s="3"/>
      <c r="C221" s="6"/>
      <c r="D221" s="7"/>
      <c r="E221" s="7"/>
      <c r="F221" s="7"/>
      <c r="G221" s="7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</row>
    <row r="222" spans="1:57" x14ac:dyDescent="0.35">
      <c r="A222" s="10" t="s">
        <v>57</v>
      </c>
      <c r="B222" s="11">
        <f>YEAR(A222)</f>
        <v>2024</v>
      </c>
      <c r="C222" s="6">
        <f>PERCENTILE($H222:$BE222, 0.5)</f>
        <v>346.488659003831</v>
      </c>
      <c r="D222" s="12">
        <f t="shared" si="34"/>
        <v>345.49614500000001</v>
      </c>
      <c r="E222" s="12">
        <f t="shared" si="35"/>
        <v>345.7442543438695</v>
      </c>
      <c r="F222" s="12">
        <f t="shared" si="36"/>
        <v>346.488659003831</v>
      </c>
      <c r="G222" s="12">
        <f t="shared" si="37"/>
        <v>347.48873076923002</v>
      </c>
      <c r="H222" s="13">
        <v>346.48858237547802</v>
      </c>
      <c r="I222" s="13">
        <v>345.49614500000001</v>
      </c>
      <c r="J222" s="13">
        <v>346.488659003831</v>
      </c>
      <c r="K222" s="13">
        <v>347.48873076923002</v>
      </c>
      <c r="L222" s="13">
        <v>345.49614500000001</v>
      </c>
      <c r="M222" s="13">
        <v>346.48858237547802</v>
      </c>
      <c r="N222" s="13">
        <v>347.48873076923002</v>
      </c>
      <c r="O222" s="13">
        <v>346.488659003831</v>
      </c>
      <c r="P222" s="13">
        <v>346.488659003831</v>
      </c>
      <c r="Q222" s="13">
        <v>346.48858237547802</v>
      </c>
      <c r="R222" s="13">
        <v>347.48873076923002</v>
      </c>
      <c r="S222" s="13">
        <v>346.48858237547802</v>
      </c>
      <c r="T222" s="13">
        <v>345.49614500000001</v>
      </c>
      <c r="U222" s="13">
        <v>345.49614500000001</v>
      </c>
      <c r="V222" s="13">
        <v>345.49614500000001</v>
      </c>
      <c r="W222" s="13">
        <v>346.48858237547802</v>
      </c>
      <c r="X222" s="13">
        <v>346.488659003831</v>
      </c>
      <c r="Y222" s="13">
        <v>347.48873076923002</v>
      </c>
      <c r="Z222" s="13">
        <v>346.488659003831</v>
      </c>
      <c r="AA222" s="13">
        <v>347.48873076923002</v>
      </c>
      <c r="AB222" s="13">
        <v>346.488659003831</v>
      </c>
      <c r="AC222" s="13">
        <v>346.48858237547802</v>
      </c>
      <c r="AD222" s="13">
        <v>346.488659003831</v>
      </c>
      <c r="AE222" s="13">
        <v>346.488659003831</v>
      </c>
      <c r="AF222" s="13">
        <v>345.49614500000001</v>
      </c>
      <c r="AG222" s="13">
        <v>346.488659003831</v>
      </c>
      <c r="AH222" s="13">
        <v>346.48858237547802</v>
      </c>
      <c r="AI222" s="13">
        <v>347.48873076923002</v>
      </c>
      <c r="AJ222" s="13">
        <v>346.48858237547802</v>
      </c>
      <c r="AK222" s="13">
        <v>346.488659003831</v>
      </c>
      <c r="AL222" s="13">
        <v>346.48858237547802</v>
      </c>
      <c r="AM222" s="13">
        <v>346.48858237547802</v>
      </c>
      <c r="AN222" s="13">
        <v>345.49614500000001</v>
      </c>
      <c r="AO222" s="13">
        <v>345.49614500000001</v>
      </c>
      <c r="AP222" s="13">
        <v>346.488659003831</v>
      </c>
      <c r="AQ222" s="13">
        <v>347.48873076923002</v>
      </c>
      <c r="AR222" s="13">
        <v>345.49614500000001</v>
      </c>
      <c r="AS222" s="13">
        <v>347.48873076923002</v>
      </c>
      <c r="AT222" s="13">
        <v>345.49614500000001</v>
      </c>
      <c r="AU222" s="13">
        <v>347.48873076923002</v>
      </c>
      <c r="AV222" s="13">
        <v>345.49614500000001</v>
      </c>
      <c r="AW222" s="13">
        <v>346.488659003831</v>
      </c>
      <c r="AX222" s="13">
        <v>347.48873076923002</v>
      </c>
      <c r="AY222" s="13">
        <v>345.49614500000001</v>
      </c>
      <c r="AZ222" s="13">
        <v>346.488659003831</v>
      </c>
      <c r="BA222" s="13">
        <v>346.488659003831</v>
      </c>
      <c r="BB222" s="13">
        <v>347.48873076923002</v>
      </c>
      <c r="BC222" s="13">
        <v>345.49614500000001</v>
      </c>
      <c r="BD222" s="13">
        <v>346.488659003831</v>
      </c>
      <c r="BE222" s="13">
        <v>346.488659003831</v>
      </c>
    </row>
    <row r="223" spans="1:57" x14ac:dyDescent="0.35">
      <c r="A223" s="10" t="s">
        <v>58</v>
      </c>
      <c r="B223" s="11">
        <f t="shared" ref="B223:B286" si="39">YEAR(A223)</f>
        <v>2024</v>
      </c>
      <c r="C223" s="6">
        <f t="shared" ref="C223:C286" si="40">PERCENTILE($H223:$BE223, 0.5)</f>
        <v>202.56090909090901</v>
      </c>
      <c r="D223" s="12">
        <f t="shared" si="34"/>
        <v>202.56090909090901</v>
      </c>
      <c r="E223" s="12">
        <f t="shared" si="35"/>
        <v>202.56090909090901</v>
      </c>
      <c r="F223" s="12">
        <f t="shared" si="36"/>
        <v>203.26074285714199</v>
      </c>
      <c r="G223" s="12">
        <f t="shared" si="37"/>
        <v>203.26074285714199</v>
      </c>
      <c r="H223" s="13">
        <v>202.56090909090901</v>
      </c>
      <c r="I223" s="13">
        <v>202.56090909090901</v>
      </c>
      <c r="J223" s="13">
        <v>203.26074285714199</v>
      </c>
      <c r="K223" s="13">
        <v>202.56090909090901</v>
      </c>
      <c r="L223" s="13">
        <v>202.56090909090901</v>
      </c>
      <c r="M223" s="13">
        <v>202.56090909090901</v>
      </c>
      <c r="N223" s="13">
        <v>202.56090909090901</v>
      </c>
      <c r="O223" s="13">
        <v>202.56090909090901</v>
      </c>
      <c r="P223" s="13">
        <v>203.26074285714199</v>
      </c>
      <c r="Q223" s="13">
        <v>202.56090909090901</v>
      </c>
      <c r="R223" s="13">
        <v>202.56090909090901</v>
      </c>
      <c r="S223" s="13">
        <v>203.26074285714199</v>
      </c>
      <c r="T223" s="13">
        <v>202.56090909090901</v>
      </c>
      <c r="U223" s="13">
        <v>202.56090909090901</v>
      </c>
      <c r="V223" s="13">
        <v>203.26074285714199</v>
      </c>
      <c r="W223" s="13">
        <v>203.26074285714199</v>
      </c>
      <c r="X223" s="13">
        <v>202.56090909090901</v>
      </c>
      <c r="Y223" s="13">
        <v>202.56090909090901</v>
      </c>
      <c r="Z223" s="13">
        <v>202.56090909090901</v>
      </c>
      <c r="AA223" s="13">
        <v>203.26074285714199</v>
      </c>
      <c r="AB223" s="13">
        <v>203.26074285714199</v>
      </c>
      <c r="AC223" s="13">
        <v>202.56090909090901</v>
      </c>
      <c r="AD223" s="13">
        <v>202.56090909090901</v>
      </c>
      <c r="AE223" s="13">
        <v>202.56090909090901</v>
      </c>
      <c r="AF223" s="13">
        <v>202.56090909090901</v>
      </c>
      <c r="AG223" s="13">
        <v>202.56090909090901</v>
      </c>
      <c r="AH223" s="13">
        <v>202.56090909090901</v>
      </c>
      <c r="AI223" s="13">
        <v>202.56090909090901</v>
      </c>
      <c r="AJ223" s="13">
        <v>203.26074285714199</v>
      </c>
      <c r="AK223" s="13">
        <v>202.56090909090901</v>
      </c>
      <c r="AL223" s="13">
        <v>202.56090909090901</v>
      </c>
      <c r="AM223" s="13">
        <v>202.56090909090901</v>
      </c>
      <c r="AN223" s="13">
        <v>202.56090909090901</v>
      </c>
      <c r="AO223" s="13">
        <v>203.26074285714199</v>
      </c>
      <c r="AP223" s="13">
        <v>202.56090909090901</v>
      </c>
      <c r="AQ223" s="13">
        <v>202.56090909090901</v>
      </c>
      <c r="AR223" s="13">
        <v>203.26074285714199</v>
      </c>
      <c r="AS223" s="13">
        <v>202.56090909090901</v>
      </c>
      <c r="AT223" s="13">
        <v>202.56090909090901</v>
      </c>
      <c r="AU223" s="13">
        <v>203.26074285714199</v>
      </c>
      <c r="AV223" s="13">
        <v>202.56090909090901</v>
      </c>
      <c r="AW223" s="13">
        <v>203.26074285714199</v>
      </c>
      <c r="AX223" s="13">
        <v>202.56090909090901</v>
      </c>
      <c r="AY223" s="13">
        <v>202.56090909090901</v>
      </c>
      <c r="AZ223" s="13">
        <v>203.26074285714199</v>
      </c>
      <c r="BA223" s="13">
        <v>202.56090909090901</v>
      </c>
      <c r="BB223" s="13">
        <v>202.56090909090901</v>
      </c>
      <c r="BC223" s="13">
        <v>202.56090909090901</v>
      </c>
      <c r="BD223" s="13">
        <v>203.26074285714199</v>
      </c>
      <c r="BE223" s="13">
        <v>202.56090909090901</v>
      </c>
    </row>
    <row r="224" spans="1:57" x14ac:dyDescent="0.35">
      <c r="A224" s="10" t="s">
        <v>59</v>
      </c>
      <c r="B224" s="11">
        <f t="shared" si="39"/>
        <v>2024</v>
      </c>
      <c r="C224" s="6">
        <f t="shared" si="40"/>
        <v>211.432897196261</v>
      </c>
      <c r="D224" s="12">
        <f t="shared" si="34"/>
        <v>211.432897196261</v>
      </c>
      <c r="E224" s="12">
        <f t="shared" si="35"/>
        <v>211.432897196261</v>
      </c>
      <c r="F224" s="12">
        <f t="shared" si="36"/>
        <v>211.432897196261</v>
      </c>
      <c r="G224" s="12">
        <f t="shared" si="37"/>
        <v>211.432897196261</v>
      </c>
      <c r="H224" s="13">
        <v>211.432897196261</v>
      </c>
      <c r="I224" s="13">
        <v>211.432897196261</v>
      </c>
      <c r="J224" s="13">
        <v>211.432897196261</v>
      </c>
      <c r="K224" s="13">
        <v>211.432897196261</v>
      </c>
      <c r="L224" s="13">
        <v>211.432897196261</v>
      </c>
      <c r="M224" s="13">
        <v>211.432897196261</v>
      </c>
      <c r="N224" s="13">
        <v>211.432897196261</v>
      </c>
      <c r="O224" s="13">
        <v>211.432897196261</v>
      </c>
      <c r="P224" s="13">
        <v>211.432897196261</v>
      </c>
      <c r="Q224" s="13">
        <v>211.432897196261</v>
      </c>
      <c r="R224" s="13">
        <v>211.432897196261</v>
      </c>
      <c r="S224" s="13">
        <v>211.432897196261</v>
      </c>
      <c r="T224" s="13">
        <v>211.432897196261</v>
      </c>
      <c r="U224" s="13">
        <v>211.432897196261</v>
      </c>
      <c r="V224" s="13">
        <v>211.432897196261</v>
      </c>
      <c r="W224" s="13">
        <v>211.432897196261</v>
      </c>
      <c r="X224" s="13">
        <v>211.432897196261</v>
      </c>
      <c r="Y224" s="13">
        <v>211.432897196261</v>
      </c>
      <c r="Z224" s="13">
        <v>211.432897196261</v>
      </c>
      <c r="AA224" s="13">
        <v>211.432897196261</v>
      </c>
      <c r="AB224" s="13">
        <v>211.432897196261</v>
      </c>
      <c r="AC224" s="13">
        <v>211.432897196261</v>
      </c>
      <c r="AD224" s="13">
        <v>211.432897196261</v>
      </c>
      <c r="AE224" s="13">
        <v>211.432897196261</v>
      </c>
      <c r="AF224" s="13">
        <v>211.432897196261</v>
      </c>
      <c r="AG224" s="13">
        <v>211.432897196261</v>
      </c>
      <c r="AH224" s="13">
        <v>211.432897196261</v>
      </c>
      <c r="AI224" s="13">
        <v>211.432897196261</v>
      </c>
      <c r="AJ224" s="13">
        <v>211.432897196261</v>
      </c>
      <c r="AK224" s="13">
        <v>211.432897196261</v>
      </c>
      <c r="AL224" s="13">
        <v>211.432897196261</v>
      </c>
      <c r="AM224" s="13">
        <v>211.432897196261</v>
      </c>
      <c r="AN224" s="13">
        <v>211.432897196261</v>
      </c>
      <c r="AO224" s="13">
        <v>211.432897196261</v>
      </c>
      <c r="AP224" s="13">
        <v>211.432897196261</v>
      </c>
      <c r="AQ224" s="13">
        <v>211.432897196261</v>
      </c>
      <c r="AR224" s="13">
        <v>211.432897196261</v>
      </c>
      <c r="AS224" s="13">
        <v>211.432897196261</v>
      </c>
      <c r="AT224" s="13">
        <v>211.432897196261</v>
      </c>
      <c r="AU224" s="13">
        <v>211.432897196261</v>
      </c>
      <c r="AV224" s="13">
        <v>211.432897196261</v>
      </c>
      <c r="AW224" s="13">
        <v>211.432897196261</v>
      </c>
      <c r="AX224" s="13">
        <v>211.432897196261</v>
      </c>
      <c r="AY224" s="13">
        <v>211.432897196261</v>
      </c>
      <c r="AZ224" s="13">
        <v>211.432897196261</v>
      </c>
      <c r="BA224" s="13">
        <v>211.432897196261</v>
      </c>
      <c r="BB224" s="13">
        <v>211.432897196261</v>
      </c>
      <c r="BC224" s="13">
        <v>211.432897196261</v>
      </c>
      <c r="BD224" s="13">
        <v>211.432897196261</v>
      </c>
      <c r="BE224" s="13">
        <v>211.432897196261</v>
      </c>
    </row>
    <row r="225" spans="1:57" x14ac:dyDescent="0.35">
      <c r="A225" s="10" t="s">
        <v>60</v>
      </c>
      <c r="B225" s="11">
        <f t="shared" si="39"/>
        <v>2024</v>
      </c>
      <c r="C225" s="6">
        <f t="shared" si="40"/>
        <v>271.96330275229298</v>
      </c>
      <c r="D225" s="12">
        <f t="shared" si="34"/>
        <v>271.96330275229298</v>
      </c>
      <c r="E225" s="12">
        <f t="shared" si="35"/>
        <v>271.96330275229298</v>
      </c>
      <c r="F225" s="12">
        <f t="shared" si="36"/>
        <v>271.96330275229298</v>
      </c>
      <c r="G225" s="12">
        <f t="shared" si="37"/>
        <v>271.96330275229298</v>
      </c>
      <c r="H225" s="13">
        <v>271.96330275229298</v>
      </c>
      <c r="I225" s="13">
        <v>271.96330275229298</v>
      </c>
      <c r="J225" s="13">
        <v>271.96330275229298</v>
      </c>
      <c r="K225" s="13">
        <v>271.96330275229298</v>
      </c>
      <c r="L225" s="13">
        <v>271.96330275229298</v>
      </c>
      <c r="M225" s="13">
        <v>271.96330275229298</v>
      </c>
      <c r="N225" s="13">
        <v>271.96330275229298</v>
      </c>
      <c r="O225" s="13">
        <v>271.96330275229298</v>
      </c>
      <c r="P225" s="13">
        <v>271.96330275229298</v>
      </c>
      <c r="Q225" s="13">
        <v>271.96330275229298</v>
      </c>
      <c r="R225" s="13">
        <v>271.96330275229298</v>
      </c>
      <c r="S225" s="13">
        <v>271.96330275229298</v>
      </c>
      <c r="T225" s="13">
        <v>271.96330275229298</v>
      </c>
      <c r="U225" s="13">
        <v>271.96330275229298</v>
      </c>
      <c r="V225" s="13">
        <v>271.96330275229298</v>
      </c>
      <c r="W225" s="13">
        <v>271.96330275229298</v>
      </c>
      <c r="X225" s="13">
        <v>271.96330275229298</v>
      </c>
      <c r="Y225" s="13">
        <v>271.96330275229298</v>
      </c>
      <c r="Z225" s="13">
        <v>271.96330275229298</v>
      </c>
      <c r="AA225" s="13">
        <v>271.96330275229298</v>
      </c>
      <c r="AB225" s="13">
        <v>271.96330275229298</v>
      </c>
      <c r="AC225" s="13">
        <v>271.96330275229298</v>
      </c>
      <c r="AD225" s="13">
        <v>271.96330275229298</v>
      </c>
      <c r="AE225" s="13">
        <v>271.96330275229298</v>
      </c>
      <c r="AF225" s="13">
        <v>271.96330275229298</v>
      </c>
      <c r="AG225" s="13">
        <v>271.96330275229298</v>
      </c>
      <c r="AH225" s="13">
        <v>271.96330275229298</v>
      </c>
      <c r="AI225" s="13">
        <v>271.96330275229298</v>
      </c>
      <c r="AJ225" s="13">
        <v>273.77101851851802</v>
      </c>
      <c r="AK225" s="13">
        <v>271.96330275229298</v>
      </c>
      <c r="AL225" s="13">
        <v>271.96330275229298</v>
      </c>
      <c r="AM225" s="13">
        <v>271.96330275229298</v>
      </c>
      <c r="AN225" s="13">
        <v>271.96330275229298</v>
      </c>
      <c r="AO225" s="13">
        <v>273.77101851851802</v>
      </c>
      <c r="AP225" s="13">
        <v>271.96330275229298</v>
      </c>
      <c r="AQ225" s="13">
        <v>271.96330275229298</v>
      </c>
      <c r="AR225" s="13">
        <v>271.96330275229298</v>
      </c>
      <c r="AS225" s="13">
        <v>271.96330275229298</v>
      </c>
      <c r="AT225" s="13">
        <v>271.96330275229298</v>
      </c>
      <c r="AU225" s="13">
        <v>271.96330275229298</v>
      </c>
      <c r="AV225" s="13">
        <v>271.96330275229298</v>
      </c>
      <c r="AW225" s="13">
        <v>271.96330275229298</v>
      </c>
      <c r="AX225" s="13">
        <v>271.96330275229298</v>
      </c>
      <c r="AY225" s="13">
        <v>271.96330275229298</v>
      </c>
      <c r="AZ225" s="13">
        <v>271.96330275229298</v>
      </c>
      <c r="BA225" s="13">
        <v>273.77101851851802</v>
      </c>
      <c r="BB225" s="13">
        <v>271.96330275229298</v>
      </c>
      <c r="BC225" s="13">
        <v>271.96330275229298</v>
      </c>
      <c r="BD225" s="13">
        <v>271.96330275229298</v>
      </c>
      <c r="BE225" s="13">
        <v>271.96330275229298</v>
      </c>
    </row>
    <row r="226" spans="1:57" x14ac:dyDescent="0.35">
      <c r="A226" s="10" t="s">
        <v>61</v>
      </c>
      <c r="B226" s="11">
        <f t="shared" si="39"/>
        <v>2024</v>
      </c>
      <c r="C226" s="6">
        <f t="shared" si="40"/>
        <v>147.038571428571</v>
      </c>
      <c r="D226" s="12">
        <f t="shared" si="34"/>
        <v>145.61840000000001</v>
      </c>
      <c r="E226" s="12">
        <f t="shared" si="35"/>
        <v>147.038571428571</v>
      </c>
      <c r="F226" s="12">
        <f t="shared" si="36"/>
        <v>147.038571428571</v>
      </c>
      <c r="G226" s="12">
        <f t="shared" si="37"/>
        <v>147.038571428571</v>
      </c>
      <c r="H226" s="13">
        <v>147.038571428571</v>
      </c>
      <c r="I226" s="13">
        <v>145.61840000000001</v>
      </c>
      <c r="J226" s="13">
        <v>147.038571428571</v>
      </c>
      <c r="K226" s="13">
        <v>147.038571428571</v>
      </c>
      <c r="L226" s="13">
        <v>145.61840000000001</v>
      </c>
      <c r="M226" s="13">
        <v>147.038571428571</v>
      </c>
      <c r="N226" s="13">
        <v>147.038571428571</v>
      </c>
      <c r="O226" s="13">
        <v>145.61840000000001</v>
      </c>
      <c r="P226" s="13">
        <v>147.038571428571</v>
      </c>
      <c r="Q226" s="13">
        <v>145.61840000000001</v>
      </c>
      <c r="R226" s="13">
        <v>147.038571428571</v>
      </c>
      <c r="S226" s="13">
        <v>147.038571428571</v>
      </c>
      <c r="T226" s="13">
        <v>147.038571428571</v>
      </c>
      <c r="U226" s="13">
        <v>147.038571428571</v>
      </c>
      <c r="V226" s="13">
        <v>147.038571428571</v>
      </c>
      <c r="W226" s="13">
        <v>145.61840000000001</v>
      </c>
      <c r="X226" s="13">
        <v>147.038571428571</v>
      </c>
      <c r="Y226" s="13">
        <v>147.038571428571</v>
      </c>
      <c r="Z226" s="13">
        <v>147.038571428571</v>
      </c>
      <c r="AA226" s="13">
        <v>147.038571428571</v>
      </c>
      <c r="AB226" s="13">
        <v>147.038571428571</v>
      </c>
      <c r="AC226" s="13">
        <v>147.038571428571</v>
      </c>
      <c r="AD226" s="13">
        <v>147.038571428571</v>
      </c>
      <c r="AE226" s="13">
        <v>147.038571428571</v>
      </c>
      <c r="AF226" s="13">
        <v>147.038571428571</v>
      </c>
      <c r="AG226" s="13">
        <v>145.61840000000001</v>
      </c>
      <c r="AH226" s="13">
        <v>147.038571428571</v>
      </c>
      <c r="AI226" s="13">
        <v>147.038571428571</v>
      </c>
      <c r="AJ226" s="13">
        <v>147.038571428571</v>
      </c>
      <c r="AK226" s="13">
        <v>147.038571428571</v>
      </c>
      <c r="AL226" s="13">
        <v>147.038571428571</v>
      </c>
      <c r="AM226" s="13">
        <v>147.038571428571</v>
      </c>
      <c r="AN226" s="13">
        <v>147.038571428571</v>
      </c>
      <c r="AO226" s="13">
        <v>147.038571428571</v>
      </c>
      <c r="AP226" s="13">
        <v>147.038571428571</v>
      </c>
      <c r="AQ226" s="13">
        <v>147.038571428571</v>
      </c>
      <c r="AR226" s="13">
        <v>147.038571428571</v>
      </c>
      <c r="AS226" s="13">
        <v>147.038571428571</v>
      </c>
      <c r="AT226" s="13">
        <v>145.61840000000001</v>
      </c>
      <c r="AU226" s="13">
        <v>147.038571428571</v>
      </c>
      <c r="AV226" s="13">
        <v>147.038571428571</v>
      </c>
      <c r="AW226" s="13">
        <v>147.038571428571</v>
      </c>
      <c r="AX226" s="13">
        <v>145.61840000000001</v>
      </c>
      <c r="AY226" s="13">
        <v>147.038571428571</v>
      </c>
      <c r="AZ226" s="13">
        <v>147.038571428571</v>
      </c>
      <c r="BA226" s="13">
        <v>147.038571428571</v>
      </c>
      <c r="BB226" s="13">
        <v>147.038571428571</v>
      </c>
      <c r="BC226" s="13">
        <v>147.038571428571</v>
      </c>
      <c r="BD226" s="13">
        <v>147.038571428571</v>
      </c>
      <c r="BE226" s="13">
        <v>147.038571428571</v>
      </c>
    </row>
    <row r="227" spans="1:57" x14ac:dyDescent="0.35">
      <c r="A227" s="10" t="s">
        <v>62</v>
      </c>
      <c r="B227" s="11">
        <f t="shared" si="39"/>
        <v>2024</v>
      </c>
      <c r="C227" s="6">
        <f t="shared" si="40"/>
        <v>142.698269230769</v>
      </c>
      <c r="D227" s="12">
        <f t="shared" si="34"/>
        <v>142.698269230769</v>
      </c>
      <c r="E227" s="12">
        <f t="shared" si="35"/>
        <v>142.698269230769</v>
      </c>
      <c r="F227" s="12">
        <f t="shared" si="36"/>
        <v>142.698269230769</v>
      </c>
      <c r="G227" s="12">
        <f t="shared" si="37"/>
        <v>142.698269230769</v>
      </c>
      <c r="H227" s="13">
        <v>142.698269230769</v>
      </c>
      <c r="I227" s="13">
        <v>142.698269230769</v>
      </c>
      <c r="J227" s="13">
        <v>142.698269230769</v>
      </c>
      <c r="K227" s="13">
        <v>142.698269230769</v>
      </c>
      <c r="L227" s="13">
        <v>142.698269230769</v>
      </c>
      <c r="M227" s="13">
        <v>142.698269230769</v>
      </c>
      <c r="N227" s="13">
        <v>142.698269230769</v>
      </c>
      <c r="O227" s="13">
        <v>142.698269230769</v>
      </c>
      <c r="P227" s="13">
        <v>142.698269230769</v>
      </c>
      <c r="Q227" s="13">
        <v>142.698269230769</v>
      </c>
      <c r="R227" s="13">
        <v>142.698269230769</v>
      </c>
      <c r="S227" s="13">
        <v>142.698269230769</v>
      </c>
      <c r="T227" s="13">
        <v>142.698269230769</v>
      </c>
      <c r="U227" s="13">
        <v>142.698269230769</v>
      </c>
      <c r="V227" s="13">
        <v>142.698269230769</v>
      </c>
      <c r="W227" s="13">
        <v>142.698269230769</v>
      </c>
      <c r="X227" s="13">
        <v>142.698269230769</v>
      </c>
      <c r="Y227" s="13">
        <v>142.698269230769</v>
      </c>
      <c r="Z227" s="13">
        <v>142.698269230769</v>
      </c>
      <c r="AA227" s="13">
        <v>142.698269230769</v>
      </c>
      <c r="AB227" s="13">
        <v>142.698269230769</v>
      </c>
      <c r="AC227" s="13">
        <v>142.698269230769</v>
      </c>
      <c r="AD227" s="13">
        <v>142.698269230769</v>
      </c>
      <c r="AE227" s="13">
        <v>142.698269230769</v>
      </c>
      <c r="AF227" s="13">
        <v>142.698269230769</v>
      </c>
      <c r="AG227" s="13">
        <v>142.698269230769</v>
      </c>
      <c r="AH227" s="13">
        <v>142.698269230769</v>
      </c>
      <c r="AI227" s="13">
        <v>142.698269230769</v>
      </c>
      <c r="AJ227" s="13">
        <v>142.698269230769</v>
      </c>
      <c r="AK227" s="13">
        <v>142.698269230769</v>
      </c>
      <c r="AL227" s="13">
        <v>142.698269230769</v>
      </c>
      <c r="AM227" s="13">
        <v>142.698269230769</v>
      </c>
      <c r="AN227" s="13">
        <v>142.698269230769</v>
      </c>
      <c r="AO227" s="13">
        <v>142.698269230769</v>
      </c>
      <c r="AP227" s="13">
        <v>142.698269230769</v>
      </c>
      <c r="AQ227" s="13">
        <v>142.698269230769</v>
      </c>
      <c r="AR227" s="13">
        <v>142.698269230769</v>
      </c>
      <c r="AS227" s="13">
        <v>142.698269230769</v>
      </c>
      <c r="AT227" s="13">
        <v>142.698269230769</v>
      </c>
      <c r="AU227" s="13">
        <v>142.698269230769</v>
      </c>
      <c r="AV227" s="13">
        <v>142.698269230769</v>
      </c>
      <c r="AW227" s="13">
        <v>142.698269230769</v>
      </c>
      <c r="AX227" s="13">
        <v>142.698269230769</v>
      </c>
      <c r="AY227" s="13">
        <v>142.698269230769</v>
      </c>
      <c r="AZ227" s="13">
        <v>142.698269230769</v>
      </c>
      <c r="BA227" s="13">
        <v>142.698269230769</v>
      </c>
      <c r="BB227" s="13">
        <v>142.698269230769</v>
      </c>
      <c r="BC227" s="13">
        <v>142.698269230769</v>
      </c>
      <c r="BD227" s="13">
        <v>142.698269230769</v>
      </c>
      <c r="BE227" s="13">
        <v>142.698269230769</v>
      </c>
    </row>
    <row r="228" spans="1:57" x14ac:dyDescent="0.35">
      <c r="A228" s="10" t="s">
        <v>63</v>
      </c>
      <c r="B228" s="11">
        <f t="shared" si="39"/>
        <v>2024</v>
      </c>
      <c r="C228" s="6">
        <f t="shared" si="40"/>
        <v>325.384444444444</v>
      </c>
      <c r="D228" s="12">
        <f t="shared" si="34"/>
        <v>325.384444444444</v>
      </c>
      <c r="E228" s="12">
        <f t="shared" si="35"/>
        <v>325.384444444444</v>
      </c>
      <c r="F228" s="12">
        <f t="shared" si="36"/>
        <v>325.384444444444</v>
      </c>
      <c r="G228" s="12">
        <f t="shared" si="37"/>
        <v>325.384444444444</v>
      </c>
      <c r="H228" s="13">
        <v>323.74629870129797</v>
      </c>
      <c r="I228" s="13">
        <v>325.384444444444</v>
      </c>
      <c r="J228" s="13">
        <v>325.384444444444</v>
      </c>
      <c r="K228" s="13">
        <v>325.384444444444</v>
      </c>
      <c r="L228" s="13">
        <v>325.384444444444</v>
      </c>
      <c r="M228" s="13">
        <v>325.384444444444</v>
      </c>
      <c r="N228" s="13">
        <v>325.384444444444</v>
      </c>
      <c r="O228" s="13">
        <v>325.384444444444</v>
      </c>
      <c r="P228" s="13">
        <v>325.384444444444</v>
      </c>
      <c r="Q228" s="13">
        <v>325.384444444444</v>
      </c>
      <c r="R228" s="13">
        <v>325.384444444444</v>
      </c>
      <c r="S228" s="13">
        <v>325.384444444444</v>
      </c>
      <c r="T228" s="13">
        <v>325.384444444444</v>
      </c>
      <c r="U228" s="13">
        <v>325.384444444444</v>
      </c>
      <c r="V228" s="13">
        <v>325.384444444444</v>
      </c>
      <c r="W228" s="13">
        <v>325.384444444444</v>
      </c>
      <c r="X228" s="13">
        <v>325.384444444444</v>
      </c>
      <c r="Y228" s="13">
        <v>325.384444444444</v>
      </c>
      <c r="Z228" s="13">
        <v>325.384444444444</v>
      </c>
      <c r="AA228" s="13">
        <v>325.384444444444</v>
      </c>
      <c r="AB228" s="13">
        <v>325.384444444444</v>
      </c>
      <c r="AC228" s="13">
        <v>325.384444444444</v>
      </c>
      <c r="AD228" s="13">
        <v>325.384444444444</v>
      </c>
      <c r="AE228" s="13">
        <v>325.384444444444</v>
      </c>
      <c r="AF228" s="13">
        <v>325.384444444444</v>
      </c>
      <c r="AG228" s="13">
        <v>325.384444444444</v>
      </c>
      <c r="AH228" s="13">
        <v>325.384444444444</v>
      </c>
      <c r="AI228" s="13">
        <v>325.384444444444</v>
      </c>
      <c r="AJ228" s="13">
        <v>325.384444444444</v>
      </c>
      <c r="AK228" s="13">
        <v>325.384444444444</v>
      </c>
      <c r="AL228" s="13">
        <v>323.74629870129797</v>
      </c>
      <c r="AM228" s="13">
        <v>325.384444444444</v>
      </c>
      <c r="AN228" s="13">
        <v>325.384444444444</v>
      </c>
      <c r="AO228" s="13">
        <v>325.384444444444</v>
      </c>
      <c r="AP228" s="13">
        <v>325.384444444444</v>
      </c>
      <c r="AQ228" s="13">
        <v>325.384444444444</v>
      </c>
      <c r="AR228" s="13">
        <v>325.384444444444</v>
      </c>
      <c r="AS228" s="13">
        <v>325.384444444444</v>
      </c>
      <c r="AT228" s="13">
        <v>325.384444444444</v>
      </c>
      <c r="AU228" s="13">
        <v>325.384444444444</v>
      </c>
      <c r="AV228" s="13">
        <v>325.384444444444</v>
      </c>
      <c r="AW228" s="13">
        <v>325.384444444444</v>
      </c>
      <c r="AX228" s="13">
        <v>325.384444444444</v>
      </c>
      <c r="AY228" s="13">
        <v>325.384444444444</v>
      </c>
      <c r="AZ228" s="13">
        <v>325.384444444444</v>
      </c>
      <c r="BA228" s="13">
        <v>325.384444444444</v>
      </c>
      <c r="BB228" s="13">
        <v>325.384444444444</v>
      </c>
      <c r="BC228" s="13">
        <v>325.384444444444</v>
      </c>
      <c r="BD228" s="13">
        <v>325.384444444444</v>
      </c>
      <c r="BE228" s="13">
        <v>325.384444444444</v>
      </c>
    </row>
    <row r="229" spans="1:57" x14ac:dyDescent="0.35">
      <c r="A229" s="10" t="s">
        <v>64</v>
      </c>
      <c r="B229" s="11">
        <f t="shared" si="39"/>
        <v>2024</v>
      </c>
      <c r="C229" s="6">
        <f t="shared" si="40"/>
        <v>194.27658385093099</v>
      </c>
      <c r="D229" s="12">
        <f t="shared" si="34"/>
        <v>171.32391731266139</v>
      </c>
      <c r="E229" s="12">
        <f t="shared" si="35"/>
        <v>182.02713909024951</v>
      </c>
      <c r="F229" s="12">
        <f t="shared" si="36"/>
        <v>215.99538824884752</v>
      </c>
      <c r="G229" s="12">
        <f t="shared" si="37"/>
        <v>235.70270102249461</v>
      </c>
      <c r="H229" s="13">
        <v>195.24443877550999</v>
      </c>
      <c r="I229" s="13">
        <v>168.44777777777699</v>
      </c>
      <c r="J229" s="13">
        <v>190.50292682926801</v>
      </c>
      <c r="K229" s="13">
        <v>206.295737704918</v>
      </c>
      <c r="L229" s="13">
        <v>261.85472222222199</v>
      </c>
      <c r="M229" s="13">
        <v>214.899838709677</v>
      </c>
      <c r="N229" s="13">
        <v>181.71729032258</v>
      </c>
      <c r="O229" s="13">
        <v>189.16456852791799</v>
      </c>
      <c r="P229" s="13">
        <v>189.31184397163099</v>
      </c>
      <c r="Q229" s="13">
        <v>187.22006024096299</v>
      </c>
      <c r="R229" s="13">
        <v>296.58323943661901</v>
      </c>
      <c r="S229" s="13">
        <v>200.68237113402</v>
      </c>
      <c r="T229" s="13">
        <v>182.956685393258</v>
      </c>
      <c r="U229" s="13">
        <v>175.54260869565201</v>
      </c>
      <c r="V229" s="13">
        <v>234.32981595091999</v>
      </c>
      <c r="W229" s="13">
        <v>263.00843434343398</v>
      </c>
      <c r="X229" s="13">
        <v>193.45840579710099</v>
      </c>
      <c r="Y229" s="13">
        <v>231.71595555555501</v>
      </c>
      <c r="Z229" s="13">
        <v>163.55948979591801</v>
      </c>
      <c r="AA229" s="13">
        <v>171.643488372093</v>
      </c>
      <c r="AB229" s="13">
        <v>175.551686746987</v>
      </c>
      <c r="AC229" s="13">
        <v>184.937049999999</v>
      </c>
      <c r="AD229" s="13">
        <v>201.70349282296601</v>
      </c>
      <c r="AE229" s="13">
        <v>206.93158227848099</v>
      </c>
      <c r="AF229" s="13">
        <v>158.019347826086</v>
      </c>
      <c r="AG229" s="13">
        <v>200.60683333333299</v>
      </c>
      <c r="AH229" s="13">
        <v>179.39902702702699</v>
      </c>
      <c r="AI229" s="13">
        <v>199.17204761904699</v>
      </c>
      <c r="AJ229" s="13">
        <v>177.95747474747401</v>
      </c>
      <c r="AK229" s="13">
        <v>186.266608695652</v>
      </c>
      <c r="AL229" s="13">
        <v>152.14054347826001</v>
      </c>
      <c r="AM229" s="13">
        <v>229.23910256410201</v>
      </c>
      <c r="AN229" s="13">
        <v>183.59695364238399</v>
      </c>
      <c r="AO229" s="13">
        <v>229.63155279503101</v>
      </c>
      <c r="AP229" s="13">
        <v>176.78432098765401</v>
      </c>
      <c r="AQ229" s="13">
        <v>192.610649350649</v>
      </c>
      <c r="AR229" s="13">
        <v>223.980824742268</v>
      </c>
      <c r="AS229" s="13">
        <v>252.113266331658</v>
      </c>
      <c r="AT229" s="13">
        <v>195.09476190476099</v>
      </c>
      <c r="AU229" s="13">
        <v>248.058666666666</v>
      </c>
      <c r="AV229" s="13">
        <v>219.41056603773501</v>
      </c>
      <c r="AW229" s="13">
        <v>192.43966887417201</v>
      </c>
      <c r="AX229" s="13">
        <v>158.712452830188</v>
      </c>
      <c r="AY229" s="13">
        <v>204.71371584699401</v>
      </c>
      <c r="AZ229" s="13">
        <v>209.48306306306301</v>
      </c>
      <c r="BA229" s="13">
        <v>173.86109677419299</v>
      </c>
      <c r="BB229" s="13">
        <v>229.133446327683</v>
      </c>
      <c r="BC229" s="13">
        <v>195.52476923076901</v>
      </c>
      <c r="BD229" s="13">
        <v>191.27975459999999</v>
      </c>
      <c r="BE229" s="13">
        <v>216.36057142857101</v>
      </c>
    </row>
    <row r="230" spans="1:57" x14ac:dyDescent="0.35">
      <c r="A230" s="10" t="s">
        <v>65</v>
      </c>
      <c r="B230" s="11">
        <f t="shared" si="39"/>
        <v>2024</v>
      </c>
      <c r="C230" s="6">
        <f t="shared" si="40"/>
        <v>156.30210187822649</v>
      </c>
      <c r="D230" s="12">
        <f t="shared" si="34"/>
        <v>124.37847368421001</v>
      </c>
      <c r="E230" s="12">
        <f t="shared" si="35"/>
        <v>141.74454803921498</v>
      </c>
      <c r="F230" s="12">
        <f t="shared" si="36"/>
        <v>182.09733885886726</v>
      </c>
      <c r="G230" s="12">
        <f t="shared" si="37"/>
        <v>205.47187263875338</v>
      </c>
      <c r="H230" s="13">
        <v>160.41999999999999</v>
      </c>
      <c r="I230" s="13">
        <v>142.374466666666</v>
      </c>
      <c r="J230" s="13">
        <v>143.15588235294101</v>
      </c>
      <c r="K230" s="13">
        <v>219.92628742514901</v>
      </c>
      <c r="L230" s="13">
        <v>160.58669491525399</v>
      </c>
      <c r="M230" s="13">
        <v>205.26348717948699</v>
      </c>
      <c r="N230" s="13">
        <v>145.4464375</v>
      </c>
      <c r="O230" s="13">
        <v>153.30918478260801</v>
      </c>
      <c r="P230" s="13">
        <v>155.23970588235201</v>
      </c>
      <c r="Q230" s="13">
        <v>184.376510067114</v>
      </c>
      <c r="R230" s="13">
        <v>217.22890909090901</v>
      </c>
      <c r="S230" s="13">
        <v>197.14135678391901</v>
      </c>
      <c r="T230" s="13">
        <v>138.17907407407401</v>
      </c>
      <c r="U230" s="13">
        <v>119.604347826086</v>
      </c>
      <c r="V230" s="13">
        <v>189.95942028985499</v>
      </c>
      <c r="W230" s="13">
        <v>200.86260273972599</v>
      </c>
      <c r="X230" s="13">
        <v>156.087743902439</v>
      </c>
      <c r="Y230" s="13">
        <v>197.73434782608601</v>
      </c>
      <c r="Z230" s="13">
        <v>152.826608695652</v>
      </c>
      <c r="AA230" s="13">
        <v>152.95676691729301</v>
      </c>
      <c r="AB230" s="13">
        <v>144.71012658227801</v>
      </c>
      <c r="AC230" s="13">
        <v>151.53926829268201</v>
      </c>
      <c r="AD230" s="13">
        <v>127.12141732283401</v>
      </c>
      <c r="AE230" s="13">
        <v>156.51645985401399</v>
      </c>
      <c r="AF230" s="13">
        <v>112.84042553191399</v>
      </c>
      <c r="AG230" s="13">
        <v>137.33322033898301</v>
      </c>
      <c r="AH230" s="13">
        <v>164.059027777777</v>
      </c>
      <c r="AI230" s="13">
        <v>164.877430167597</v>
      </c>
      <c r="AJ230" s="13">
        <v>183.15544910179599</v>
      </c>
      <c r="AK230" s="13">
        <v>177.17347826086899</v>
      </c>
      <c r="AL230" s="13">
        <v>122.469999999999</v>
      </c>
      <c r="AM230" s="13">
        <v>119.739761904761</v>
      </c>
      <c r="AN230" s="13">
        <v>160.94955414012699</v>
      </c>
      <c r="AO230" s="13">
        <v>145.49522321428501</v>
      </c>
      <c r="AP230" s="13">
        <v>207.347341772151</v>
      </c>
      <c r="AQ230" s="13">
        <v>138.891455696202</v>
      </c>
      <c r="AR230" s="13">
        <v>167.34032894736799</v>
      </c>
      <c r="AS230" s="13">
        <v>170.814567901234</v>
      </c>
      <c r="AT230" s="13">
        <v>124.86443548387</v>
      </c>
      <c r="AU230" s="13">
        <v>274.28347368420998</v>
      </c>
      <c r="AV230" s="13">
        <v>178.923008130081</v>
      </c>
      <c r="AW230" s="13">
        <v>247.456824324324</v>
      </c>
      <c r="AX230" s="13">
        <v>141.53457516339799</v>
      </c>
      <c r="AY230" s="13">
        <v>178.306266666666</v>
      </c>
      <c r="AZ230" s="13">
        <v>144.728775510204</v>
      </c>
      <c r="BA230" s="13">
        <v>110.987207792207</v>
      </c>
      <c r="BB230" s="13">
        <v>170.51103174603099</v>
      </c>
      <c r="BC230" s="13">
        <v>137.41479452054699</v>
      </c>
      <c r="BD230" s="13">
        <v>186.07641509433901</v>
      </c>
      <c r="BE230" s="13">
        <v>124.59052631578901</v>
      </c>
    </row>
    <row r="231" spans="1:57" x14ac:dyDescent="0.35">
      <c r="A231" s="10" t="s">
        <v>66</v>
      </c>
      <c r="B231" s="11">
        <f t="shared" si="39"/>
        <v>2024</v>
      </c>
      <c r="C231" s="6">
        <f t="shared" si="40"/>
        <v>160.39418905913101</v>
      </c>
      <c r="D231" s="12">
        <f t="shared" si="34"/>
        <v>119.23061577540091</v>
      </c>
      <c r="E231" s="12">
        <f t="shared" si="35"/>
        <v>134.70921054888476</v>
      </c>
      <c r="F231" s="12">
        <f t="shared" si="36"/>
        <v>186.13396984551349</v>
      </c>
      <c r="G231" s="12">
        <f t="shared" si="37"/>
        <v>214.75943297000001</v>
      </c>
      <c r="H231" s="13">
        <v>167.97507177033401</v>
      </c>
      <c r="I231" s="13">
        <v>143.18467948717901</v>
      </c>
      <c r="J231" s="13">
        <v>151.26528735632101</v>
      </c>
      <c r="K231" s="13">
        <v>158.79588709677401</v>
      </c>
      <c r="L231" s="13">
        <v>215.44412840000001</v>
      </c>
      <c r="M231" s="13">
        <v>218.81158940397299</v>
      </c>
      <c r="N231" s="13">
        <v>225.65741379310299</v>
      </c>
      <c r="O231" s="13">
        <v>215.98865671641701</v>
      </c>
      <c r="P231" s="13">
        <v>99.447931034482707</v>
      </c>
      <c r="Q231" s="13">
        <v>205.23598639455699</v>
      </c>
      <c r="R231" s="13">
        <v>150.04544217687001</v>
      </c>
      <c r="S231" s="13">
        <v>159.74769230769201</v>
      </c>
      <c r="T231" s="13">
        <v>157.069420289855</v>
      </c>
      <c r="U231" s="13">
        <v>163.64917293233</v>
      </c>
      <c r="V231" s="13">
        <v>182.28310160427799</v>
      </c>
      <c r="W231" s="13">
        <v>164.21428571428501</v>
      </c>
      <c r="X231" s="13">
        <v>147.77133333333299</v>
      </c>
      <c r="Y231" s="13">
        <v>187.417592592592</v>
      </c>
      <c r="Z231" s="13">
        <v>120.308787878787</v>
      </c>
      <c r="AA231" s="13">
        <v>117.448863636363</v>
      </c>
      <c r="AB231" s="13">
        <v>146.06459595959501</v>
      </c>
      <c r="AC231" s="13">
        <v>165.786979865771</v>
      </c>
      <c r="AD231" s="13">
        <v>110.41412280701699</v>
      </c>
      <c r="AE231" s="13">
        <v>199.075985915492</v>
      </c>
      <c r="AF231" s="13">
        <v>160.97101010100999</v>
      </c>
      <c r="AG231" s="13">
        <v>135.565660377358</v>
      </c>
      <c r="AH231" s="13">
        <v>100.825857142857</v>
      </c>
      <c r="AI231" s="13">
        <v>140.64282051282001</v>
      </c>
      <c r="AJ231" s="13">
        <v>146.5275207</v>
      </c>
      <c r="AK231" s="13">
        <v>188.333475177304</v>
      </c>
      <c r="AL231" s="13">
        <v>134.42372727272701</v>
      </c>
      <c r="AM231" s="13">
        <v>109.740895522388</v>
      </c>
      <c r="AN231" s="13">
        <v>133.09223529411699</v>
      </c>
      <c r="AO231" s="13">
        <v>207.73335714285699</v>
      </c>
      <c r="AP231" s="13">
        <v>167.84546099290699</v>
      </c>
      <c r="AQ231" s="13">
        <v>127.917475728155</v>
      </c>
      <c r="AR231" s="13">
        <v>206.099111111111</v>
      </c>
      <c r="AS231" s="13">
        <v>236.86497142857101</v>
      </c>
      <c r="AT231" s="13">
        <v>130.558139534883</v>
      </c>
      <c r="AU231" s="13">
        <v>161.58440559440501</v>
      </c>
      <c r="AV231" s="13">
        <v>189.88035714285701</v>
      </c>
      <c r="AW231" s="13">
        <v>214.68335569999999</v>
      </c>
      <c r="AX231" s="13">
        <v>173.481940298507</v>
      </c>
      <c r="AY231" s="13">
        <v>160.48036764705799</v>
      </c>
      <c r="AZ231" s="13">
        <v>178.72037499999999</v>
      </c>
      <c r="BA231" s="13">
        <v>120.50392857142801</v>
      </c>
      <c r="BB231" s="13">
        <v>174.82145569620201</v>
      </c>
      <c r="BC231" s="13">
        <v>119.428588235294</v>
      </c>
      <c r="BD231" s="13">
        <v>129.85777777777699</v>
      </c>
      <c r="BE231" s="13">
        <v>160.308010471204</v>
      </c>
    </row>
    <row r="232" spans="1:57" x14ac:dyDescent="0.35">
      <c r="A232" s="10" t="s">
        <v>67</v>
      </c>
      <c r="B232" s="11">
        <f t="shared" si="39"/>
        <v>2024</v>
      </c>
      <c r="C232" s="6">
        <f t="shared" si="40"/>
        <v>172.07042797157601</v>
      </c>
      <c r="D232" s="12">
        <f t="shared" si="34"/>
        <v>123.55780232558061</v>
      </c>
      <c r="E232" s="12">
        <f t="shared" si="35"/>
        <v>144.34383175559327</v>
      </c>
      <c r="F232" s="12">
        <f t="shared" si="36"/>
        <v>213.108544394435</v>
      </c>
      <c r="G232" s="12">
        <f t="shared" si="37"/>
        <v>235.85573343504771</v>
      </c>
      <c r="H232" s="13">
        <v>210.97673076922999</v>
      </c>
      <c r="I232" s="13">
        <v>170.53049382716</v>
      </c>
      <c r="J232" s="13">
        <v>179.689591836734</v>
      </c>
      <c r="K232" s="13">
        <v>232.63347517730401</v>
      </c>
      <c r="L232" s="13">
        <v>154.113017241379</v>
      </c>
      <c r="M232" s="13">
        <v>230.94247999999999</v>
      </c>
      <c r="N232" s="13">
        <v>132.45579710144901</v>
      </c>
      <c r="O232" s="13">
        <v>157.8466</v>
      </c>
      <c r="P232" s="13">
        <v>133.11686567164099</v>
      </c>
      <c r="Q232" s="13">
        <v>218.05699999999999</v>
      </c>
      <c r="R232" s="13">
        <v>253.97784722222201</v>
      </c>
      <c r="S232" s="13">
        <v>172.67597222222199</v>
      </c>
      <c r="T232" s="13">
        <v>247.47106870229001</v>
      </c>
      <c r="U232" s="13">
        <v>361.94450980392099</v>
      </c>
      <c r="V232" s="13">
        <v>123.622777777777</v>
      </c>
      <c r="W232" s="13">
        <v>198.217247706422</v>
      </c>
      <c r="X232" s="13">
        <v>158.54390909090901</v>
      </c>
      <c r="Y232" s="13">
        <v>134.50729999999999</v>
      </c>
      <c r="Z232" s="13">
        <v>266.66672131147499</v>
      </c>
      <c r="AA232" s="13">
        <v>143.30928571428501</v>
      </c>
      <c r="AB232" s="13">
        <v>110.93452173913001</v>
      </c>
      <c r="AC232" s="13">
        <v>131.03572649572601</v>
      </c>
      <c r="AD232" s="13">
        <v>151.69322580645101</v>
      </c>
      <c r="AE232" s="13">
        <v>169.18322033898301</v>
      </c>
      <c r="AF232" s="13">
        <v>213.81914893617</v>
      </c>
      <c r="AG232" s="13">
        <v>122.973023255813</v>
      </c>
      <c r="AH232" s="13">
        <v>235.224516129032</v>
      </c>
      <c r="AI232" s="13">
        <v>142.82753623188401</v>
      </c>
      <c r="AJ232" s="13">
        <v>113.06846153846099</v>
      </c>
      <c r="AK232" s="13">
        <v>200.88086956521701</v>
      </c>
      <c r="AL232" s="13">
        <v>160.90333333333299</v>
      </c>
      <c r="AM232" s="13">
        <v>147.447469879518</v>
      </c>
      <c r="AN232" s="13">
        <v>150.02770833333301</v>
      </c>
      <c r="AO232" s="13">
        <v>241.53668918918899</v>
      </c>
      <c r="AP232" s="13">
        <v>185.1696</v>
      </c>
      <c r="AQ232" s="13">
        <v>171.46488372093</v>
      </c>
      <c r="AR232" s="13">
        <v>232.778360655737</v>
      </c>
      <c r="AS232" s="13">
        <v>140.5241</v>
      </c>
      <c r="AT232" s="13">
        <v>181.31386792452801</v>
      </c>
      <c r="AU232" s="13">
        <v>178.84352380952299</v>
      </c>
      <c r="AV232" s="13">
        <v>187.72742857142799</v>
      </c>
      <c r="AW232" s="13">
        <v>209.41454545454499</v>
      </c>
      <c r="AX232" s="13">
        <v>204.48123076923</v>
      </c>
      <c r="AY232" s="13">
        <v>214.38089552238799</v>
      </c>
      <c r="AZ232" s="13">
        <v>193.823571428571</v>
      </c>
      <c r="BA232" s="13">
        <v>114.72076923076899</v>
      </c>
      <c r="BB232" s="13">
        <v>233.47442424242399</v>
      </c>
      <c r="BC232" s="13">
        <v>111.25012345679001</v>
      </c>
      <c r="BD232" s="13">
        <v>165.71679012345601</v>
      </c>
      <c r="BE232" s="13">
        <v>170.41358490566</v>
      </c>
    </row>
    <row r="233" spans="1:57" x14ac:dyDescent="0.35">
      <c r="A233" s="10" t="s">
        <v>68</v>
      </c>
      <c r="B233" s="11">
        <f t="shared" si="39"/>
        <v>2024</v>
      </c>
      <c r="C233" s="6">
        <f t="shared" si="40"/>
        <v>183.54545212765899</v>
      </c>
      <c r="D233" s="12">
        <f t="shared" si="34"/>
        <v>161.19051493576811</v>
      </c>
      <c r="E233" s="12">
        <f t="shared" si="35"/>
        <v>166.55722864321601</v>
      </c>
      <c r="F233" s="12">
        <f t="shared" si="36"/>
        <v>202.74623626373602</v>
      </c>
      <c r="G233" s="12">
        <f t="shared" si="37"/>
        <v>224.23122805627091</v>
      </c>
      <c r="H233" s="13">
        <v>166.953674698795</v>
      </c>
      <c r="I233" s="13">
        <v>166.452</v>
      </c>
      <c r="J233" s="13">
        <v>189.77397660818701</v>
      </c>
      <c r="K233" s="13">
        <v>206.78201219512101</v>
      </c>
      <c r="L233" s="13">
        <v>162.516490066225</v>
      </c>
      <c r="M233" s="13">
        <v>199.35282051281999</v>
      </c>
      <c r="N233" s="13">
        <v>161.23943661971799</v>
      </c>
      <c r="O233" s="13">
        <v>161.60312500000001</v>
      </c>
      <c r="P233" s="13">
        <v>202.85333333333301</v>
      </c>
      <c r="Q233" s="13">
        <v>241.851958041958</v>
      </c>
      <c r="R233" s="13">
        <v>169.06685863874301</v>
      </c>
      <c r="S233" s="13">
        <v>160.750219780219</v>
      </c>
      <c r="T233" s="13">
        <v>187.69251396647999</v>
      </c>
      <c r="U233" s="13">
        <v>177.085054945054</v>
      </c>
      <c r="V233" s="13">
        <v>203.851861702127</v>
      </c>
      <c r="W233" s="13">
        <v>166.872914572864</v>
      </c>
      <c r="X233" s="13">
        <v>185.13590425531899</v>
      </c>
      <c r="Y233" s="13">
        <v>238.42121052631501</v>
      </c>
      <c r="Z233" s="13">
        <v>199.69254385964899</v>
      </c>
      <c r="AA233" s="13">
        <v>179.43088495575199</v>
      </c>
      <c r="AB233" s="13">
        <v>174.23864705882301</v>
      </c>
      <c r="AC233" s="13">
        <v>203.43572164948401</v>
      </c>
      <c r="AD233" s="13">
        <v>163.92602739725999</v>
      </c>
      <c r="AE233" s="13">
        <v>192.78983333333301</v>
      </c>
      <c r="AF233" s="13">
        <v>178.10607305936</v>
      </c>
      <c r="AG233" s="13">
        <v>212.12550458715501</v>
      </c>
      <c r="AH233" s="13">
        <v>231.82111111111101</v>
      </c>
      <c r="AI233" s="13">
        <v>166.12904761904699</v>
      </c>
      <c r="AJ233" s="13">
        <v>174.452948717948</v>
      </c>
      <c r="AK233" s="13">
        <v>165.33303030303</v>
      </c>
      <c r="AL233" s="13">
        <v>166.094976303317</v>
      </c>
      <c r="AM233" s="13">
        <v>191.76536842105199</v>
      </c>
      <c r="AN233" s="13">
        <v>192.08482558139499</v>
      </c>
      <c r="AO233" s="13">
        <v>225.268979591836</v>
      </c>
      <c r="AP233" s="13">
        <v>224.11592233009699</v>
      </c>
      <c r="AQ233" s="13">
        <v>148.197042253521</v>
      </c>
      <c r="AR233" s="13">
        <v>174.766636363636</v>
      </c>
      <c r="AS233" s="13">
        <v>149.842193548387</v>
      </c>
      <c r="AT233" s="13">
        <v>152.70323741007101</v>
      </c>
      <c r="AU233" s="13">
        <v>168.729677419354</v>
      </c>
      <c r="AV233" s="13">
        <v>172.78817708333301</v>
      </c>
      <c r="AW233" s="13">
        <v>181.95499999999899</v>
      </c>
      <c r="AX233" s="13">
        <v>158.70673076923001</v>
      </c>
      <c r="AY233" s="13">
        <v>213.31216080402001</v>
      </c>
      <c r="AZ233" s="13">
        <v>186.46166666666599</v>
      </c>
      <c r="BA233" s="13">
        <v>196.47351648351599</v>
      </c>
      <c r="BB233" s="13">
        <v>237.95333333333301</v>
      </c>
      <c r="BC233" s="13">
        <v>190.56701657458501</v>
      </c>
      <c r="BD233" s="13">
        <v>202.424945054945</v>
      </c>
      <c r="BE233" s="13">
        <v>221.47461928934001</v>
      </c>
    </row>
    <row r="234" spans="1:57" s="14" customFormat="1" x14ac:dyDescent="0.35">
      <c r="A234" s="10" t="s">
        <v>69</v>
      </c>
      <c r="B234" s="11">
        <f t="shared" si="39"/>
        <v>2025</v>
      </c>
      <c r="C234" s="6">
        <f t="shared" si="40"/>
        <v>253.08354351125701</v>
      </c>
      <c r="D234" s="12">
        <f t="shared" si="34"/>
        <v>202.38748281130592</v>
      </c>
      <c r="E234" s="12">
        <f t="shared" si="35"/>
        <v>221.29732862903199</v>
      </c>
      <c r="F234" s="12">
        <f t="shared" si="36"/>
        <v>272.12564237911977</v>
      </c>
      <c r="G234" s="12">
        <f t="shared" si="37"/>
        <v>285.82836269430032</v>
      </c>
      <c r="H234" s="13">
        <v>269.92088000000001</v>
      </c>
      <c r="I234" s="13">
        <v>310.00988636363599</v>
      </c>
      <c r="J234" s="13">
        <v>190.28985714285699</v>
      </c>
      <c r="K234" s="13">
        <v>275.71980198019799</v>
      </c>
      <c r="L234" s="13">
        <v>220.652083333333</v>
      </c>
      <c r="M234" s="13">
        <v>288.88032679738501</v>
      </c>
      <c r="N234" s="13">
        <v>267.58472</v>
      </c>
      <c r="O234" s="13">
        <v>244.89385245901599</v>
      </c>
      <c r="P234" s="13">
        <v>210.02683673469301</v>
      </c>
      <c r="Q234" s="13">
        <v>259.005319148936</v>
      </c>
      <c r="R234" s="13">
        <v>163.495</v>
      </c>
      <c r="S234" s="13">
        <v>252.14835820895499</v>
      </c>
      <c r="T234" s="13">
        <v>208.95640449999999</v>
      </c>
      <c r="U234" s="13">
        <v>273.43742424242402</v>
      </c>
      <c r="V234" s="13">
        <v>298.07155963302699</v>
      </c>
      <c r="W234" s="13">
        <v>237.35393700787401</v>
      </c>
      <c r="X234" s="13">
        <v>242.16056</v>
      </c>
      <c r="Y234" s="13">
        <v>256.25597014925302</v>
      </c>
      <c r="Z234" s="13">
        <v>247.740898876404</v>
      </c>
      <c r="AA234" s="13">
        <v>202.887058823529</v>
      </c>
      <c r="AB234" s="13">
        <v>203.62287128712799</v>
      </c>
      <c r="AC234" s="13">
        <v>223.23306451612899</v>
      </c>
      <c r="AD234" s="13">
        <v>216.30563909774401</v>
      </c>
      <c r="AE234" s="13">
        <v>269.80494623655898</v>
      </c>
      <c r="AF234" s="13">
        <v>279.65112068965499</v>
      </c>
      <c r="AG234" s="13">
        <v>254.01872881355899</v>
      </c>
      <c r="AH234" s="13">
        <v>197.89129870129801</v>
      </c>
      <c r="AI234" s="13">
        <v>237.88</v>
      </c>
      <c r="AJ234" s="13">
        <v>192.13966292134799</v>
      </c>
      <c r="AK234" s="13">
        <v>235.19564099999999</v>
      </c>
      <c r="AL234" s="13">
        <v>279.62233830845702</v>
      </c>
      <c r="AM234" s="13">
        <v>294.50649122806999</v>
      </c>
      <c r="AN234" s="13">
        <v>240.58401515151499</v>
      </c>
      <c r="AO234" s="13">
        <v>229.38426356589099</v>
      </c>
      <c r="AP234" s="13">
        <v>272.56637209302301</v>
      </c>
      <c r="AQ234" s="13">
        <v>288.57098445595801</v>
      </c>
      <c r="AR234" s="13">
        <v>211.685774647887</v>
      </c>
      <c r="AS234" s="13">
        <v>269.41730232558098</v>
      </c>
      <c r="AT234" s="13">
        <v>284.62825327510899</v>
      </c>
      <c r="AU234" s="13">
        <v>285.52362694300501</v>
      </c>
      <c r="AV234" s="13">
        <v>242.07576744185999</v>
      </c>
      <c r="AW234" s="13">
        <v>283.97428571428497</v>
      </c>
      <c r="AX234" s="13">
        <v>267.08316831683101</v>
      </c>
      <c r="AY234" s="13">
        <v>262.16562499999998</v>
      </c>
      <c r="AZ234" s="13">
        <v>262.431752577319</v>
      </c>
      <c r="BA234" s="13">
        <v>217.05008000000001</v>
      </c>
      <c r="BB234" s="13">
        <v>164.78125</v>
      </c>
      <c r="BC234" s="13">
        <v>270.80345323741</v>
      </c>
      <c r="BD234" s="13">
        <v>234.595531914893</v>
      </c>
      <c r="BE234" s="13">
        <v>257.89105260000002</v>
      </c>
    </row>
    <row r="235" spans="1:57" x14ac:dyDescent="0.35">
      <c r="A235" s="10" t="s">
        <v>70</v>
      </c>
      <c r="B235" s="11">
        <f t="shared" si="39"/>
        <v>2025</v>
      </c>
      <c r="C235" s="6">
        <f t="shared" si="40"/>
        <v>266.34786449739249</v>
      </c>
      <c r="D235" s="12">
        <f t="shared" si="34"/>
        <v>184.9672443609017</v>
      </c>
      <c r="E235" s="12">
        <f t="shared" si="35"/>
        <v>234.89419471153775</v>
      </c>
      <c r="F235" s="12">
        <f t="shared" si="36"/>
        <v>284.07714087857596</v>
      </c>
      <c r="G235" s="12">
        <f t="shared" si="37"/>
        <v>299.37262726247678</v>
      </c>
      <c r="H235" s="13">
        <v>248.196834532374</v>
      </c>
      <c r="I235" s="13">
        <v>264.65688073394398</v>
      </c>
      <c r="J235" s="13">
        <v>267.03809523809502</v>
      </c>
      <c r="K235" s="13">
        <v>269.54251748251698</v>
      </c>
      <c r="L235" s="13">
        <v>283.39274999999998</v>
      </c>
      <c r="M235" s="13">
        <v>280.14350000000002</v>
      </c>
      <c r="N235" s="13">
        <v>327.03790697674401</v>
      </c>
      <c r="O235" s="13">
        <v>256.11611374407499</v>
      </c>
      <c r="P235" s="13">
        <v>234.57173076922999</v>
      </c>
      <c r="Q235" s="13">
        <v>435.73372549019598</v>
      </c>
      <c r="R235" s="13">
        <v>202.194042553191</v>
      </c>
      <c r="S235" s="13">
        <v>235.86158653846101</v>
      </c>
      <c r="T235" s="13">
        <v>254.31166666666601</v>
      </c>
      <c r="U235" s="13">
        <v>266.36251798561102</v>
      </c>
      <c r="V235" s="13">
        <v>226.06284403669699</v>
      </c>
      <c r="W235" s="13">
        <v>270.91669530000001</v>
      </c>
      <c r="X235" s="13">
        <v>290.37106557377001</v>
      </c>
      <c r="Y235" s="13">
        <v>238.09885714285701</v>
      </c>
      <c r="Z235" s="13">
        <v>252.24607142857101</v>
      </c>
      <c r="AA235" s="13">
        <v>294.58045454545402</v>
      </c>
      <c r="AB235" s="13">
        <v>257.28395121951201</v>
      </c>
      <c r="AC235" s="13">
        <v>219.287692307692</v>
      </c>
      <c r="AD235" s="13">
        <v>185.158809523809</v>
      </c>
      <c r="AE235" s="13">
        <v>300.76138211382101</v>
      </c>
      <c r="AF235" s="13">
        <v>279.42646017699099</v>
      </c>
      <c r="AG235" s="13">
        <v>256.24674285714201</v>
      </c>
      <c r="AH235" s="13">
        <v>338.51306449999998</v>
      </c>
      <c r="AI235" s="13">
        <v>210.371864406779</v>
      </c>
      <c r="AJ235" s="13">
        <v>190.32999999999899</v>
      </c>
      <c r="AK235" s="13">
        <v>292.06606481481401</v>
      </c>
      <c r="AL235" s="13">
        <v>132.111111111111</v>
      </c>
      <c r="AM235" s="13">
        <v>299.218321167883</v>
      </c>
      <c r="AN235" s="13">
        <v>286.28025000000002</v>
      </c>
      <c r="AO235" s="13">
        <v>247.72435897435801</v>
      </c>
      <c r="AP235" s="13">
        <v>163.47958333333301</v>
      </c>
      <c r="AQ235" s="13">
        <v>149.516666666666</v>
      </c>
      <c r="AR235" s="13">
        <v>274.82726415094299</v>
      </c>
      <c r="AS235" s="13">
        <v>177.994333333333</v>
      </c>
      <c r="AT235" s="13">
        <v>284.23417910447699</v>
      </c>
      <c r="AU235" s="13">
        <v>277.63788617886098</v>
      </c>
      <c r="AV235" s="13">
        <v>242.10740740740701</v>
      </c>
      <c r="AW235" s="13">
        <v>266.33321100917402</v>
      </c>
      <c r="AX235" s="13">
        <v>274.50089108910799</v>
      </c>
      <c r="AY235" s="13">
        <v>288.70521739130402</v>
      </c>
      <c r="AZ235" s="13">
        <v>268.25469999999899</v>
      </c>
      <c r="BA235" s="13">
        <v>183.24315789473599</v>
      </c>
      <c r="BB235" s="13">
        <v>293.46222222222201</v>
      </c>
      <c r="BC235" s="13">
        <v>210.43181818181799</v>
      </c>
      <c r="BD235" s="13">
        <v>325.14178343948998</v>
      </c>
      <c r="BE235" s="13">
        <v>283.60602620087298</v>
      </c>
    </row>
    <row r="236" spans="1:57" x14ac:dyDescent="0.35">
      <c r="A236" s="10" t="s">
        <v>71</v>
      </c>
      <c r="B236" s="11">
        <f t="shared" si="39"/>
        <v>2025</v>
      </c>
      <c r="C236" s="6">
        <f t="shared" si="40"/>
        <v>204.28768494897901</v>
      </c>
      <c r="D236" s="12">
        <f t="shared" si="34"/>
        <v>117.4400555555555</v>
      </c>
      <c r="E236" s="12">
        <f t="shared" si="35"/>
        <v>148.80666666666599</v>
      </c>
      <c r="F236" s="12">
        <f t="shared" si="36"/>
        <v>242.62097115384574</v>
      </c>
      <c r="G236" s="12">
        <f t="shared" si="37"/>
        <v>283.47809487037983</v>
      </c>
      <c r="H236" s="13">
        <v>133.29799999999901</v>
      </c>
      <c r="I236" s="13">
        <v>219.642868217054</v>
      </c>
      <c r="J236" s="13">
        <v>144.328</v>
      </c>
      <c r="K236" s="13">
        <v>134.67358490565999</v>
      </c>
      <c r="L236" s="13">
        <v>231.79130434782601</v>
      </c>
      <c r="M236" s="13">
        <v>135.166875</v>
      </c>
      <c r="N236" s="13">
        <v>180.201724137931</v>
      </c>
      <c r="O236" s="13">
        <v>181.846</v>
      </c>
      <c r="P236" s="13">
        <v>163.16457142857101</v>
      </c>
      <c r="Q236" s="13">
        <v>281.857837837837</v>
      </c>
      <c r="R236" s="13">
        <v>237.16249999999999</v>
      </c>
      <c r="S236" s="13">
        <v>300.11119266054999</v>
      </c>
      <c r="T236" s="13">
        <v>174.18464285714199</v>
      </c>
      <c r="U236" s="13">
        <v>244.44046153846099</v>
      </c>
      <c r="V236" s="13">
        <v>206.075462184873</v>
      </c>
      <c r="W236" s="13">
        <v>271.61656249999999</v>
      </c>
      <c r="X236" s="13">
        <v>199.096833333333</v>
      </c>
      <c r="Y236" s="13">
        <v>249.78</v>
      </c>
      <c r="Z236" s="13">
        <v>155.65666666666601</v>
      </c>
      <c r="AA236" s="13">
        <v>115.730555555555</v>
      </c>
      <c r="AB236" s="13">
        <v>186.11352112675999</v>
      </c>
      <c r="AC236" s="13">
        <v>204.98312499999901</v>
      </c>
      <c r="AD236" s="13">
        <v>154.956666666666</v>
      </c>
      <c r="AE236" s="13">
        <v>357.29592857142802</v>
      </c>
      <c r="AF236" s="13">
        <v>366.05514925373097</v>
      </c>
      <c r="AG236" s="13">
        <v>175.0068</v>
      </c>
      <c r="AH236" s="13">
        <v>142.72290322580599</v>
      </c>
      <c r="AI236" s="13">
        <v>208.37541666666601</v>
      </c>
      <c r="AJ236" s="13">
        <v>210.681746031746</v>
      </c>
      <c r="AK236" s="13">
        <v>224.95671641791</v>
      </c>
      <c r="AL236" s="13">
        <v>117.63</v>
      </c>
      <c r="AM236" s="13">
        <v>313.77311688311602</v>
      </c>
      <c r="AN236" s="13">
        <v>103.317428571428</v>
      </c>
      <c r="AO236" s="13">
        <v>209.76333333333301</v>
      </c>
      <c r="AP236" s="13">
        <v>124.409032258064</v>
      </c>
      <c r="AQ236" s="13">
        <v>98.668999999999997</v>
      </c>
      <c r="AR236" s="13">
        <v>146.75666666666601</v>
      </c>
      <c r="AS236" s="13">
        <v>194.72624999999999</v>
      </c>
      <c r="AT236" s="13">
        <v>206.18354430379699</v>
      </c>
      <c r="AU236" s="13">
        <v>203.59224489795901</v>
      </c>
      <c r="AV236" s="13">
        <v>104.097272727272</v>
      </c>
      <c r="AW236" s="13">
        <v>236.34883435582799</v>
      </c>
      <c r="AX236" s="13">
        <v>258.37531428571401</v>
      </c>
      <c r="AY236" s="13">
        <v>216.6525</v>
      </c>
      <c r="AZ236" s="13">
        <v>261.22086330935201</v>
      </c>
      <c r="BA236" s="13">
        <v>298.06040816326498</v>
      </c>
      <c r="BB236" s="13">
        <v>277.195384615384</v>
      </c>
      <c r="BC236" s="13">
        <v>188.88373134328299</v>
      </c>
      <c r="BD236" s="13">
        <v>93.962222222222195</v>
      </c>
      <c r="BE236" s="13">
        <v>262.264146341463</v>
      </c>
    </row>
    <row r="237" spans="1:57" x14ac:dyDescent="0.35">
      <c r="A237" s="10" t="s">
        <v>72</v>
      </c>
      <c r="B237" s="11">
        <f t="shared" si="39"/>
        <v>2025</v>
      </c>
      <c r="C237" s="6">
        <f t="shared" si="40"/>
        <v>165.6380225988695</v>
      </c>
      <c r="D237" s="12">
        <f t="shared" si="34"/>
        <v>112.5967222222219</v>
      </c>
      <c r="E237" s="12">
        <f t="shared" si="35"/>
        <v>128.02023484848425</v>
      </c>
      <c r="F237" s="12">
        <f t="shared" si="36"/>
        <v>199.69618902438998</v>
      </c>
      <c r="G237" s="12">
        <f t="shared" si="37"/>
        <v>224.21616066997461</v>
      </c>
      <c r="H237" s="13">
        <v>136.873604651162</v>
      </c>
      <c r="I237" s="13">
        <v>137.087540983606</v>
      </c>
      <c r="J237" s="13">
        <v>190.886078431372</v>
      </c>
      <c r="K237" s="13">
        <v>171.019642857142</v>
      </c>
      <c r="L237" s="13">
        <v>296.19</v>
      </c>
      <c r="M237" s="13">
        <v>117.207142857142</v>
      </c>
      <c r="N237" s="13">
        <v>180.105263157894</v>
      </c>
      <c r="O237" s="13">
        <v>203.63684210526301</v>
      </c>
      <c r="P237" s="13">
        <v>154.06232558139499</v>
      </c>
      <c r="Q237" s="13">
        <v>209.624545454545</v>
      </c>
      <c r="R237" s="13">
        <v>169.65796296296199</v>
      </c>
      <c r="S237" s="13">
        <v>110.880909090909</v>
      </c>
      <c r="T237" s="13">
        <v>142.32594589999999</v>
      </c>
      <c r="U237" s="13">
        <v>204.683934426229</v>
      </c>
      <c r="V237" s="13">
        <v>132.35853658536499</v>
      </c>
      <c r="W237" s="13">
        <v>117.42066666666599</v>
      </c>
      <c r="X237" s="13">
        <v>187.808999999999</v>
      </c>
      <c r="Y237" s="13">
        <v>173.61947368420999</v>
      </c>
      <c r="Z237" s="13">
        <v>109.892666666666</v>
      </c>
      <c r="AA237" s="13">
        <v>175.15116279069699</v>
      </c>
      <c r="AB237" s="13">
        <v>300.13523809523798</v>
      </c>
      <c r="AC237" s="13">
        <v>176.212452830188</v>
      </c>
      <c r="AD237" s="13">
        <v>200.255</v>
      </c>
      <c r="AE237" s="13">
        <v>223.52788461538401</v>
      </c>
      <c r="AF237" s="13">
        <v>150.51</v>
      </c>
      <c r="AG237" s="13">
        <v>263.40518518518502</v>
      </c>
      <c r="AH237" s="13">
        <v>190.04446808510599</v>
      </c>
      <c r="AI237" s="13">
        <v>213.99246153846099</v>
      </c>
      <c r="AJ237" s="13">
        <v>131.94927272727199</v>
      </c>
      <c r="AK237" s="13">
        <v>230.41064516129001</v>
      </c>
      <c r="AL237" s="13">
        <v>108.05652173913001</v>
      </c>
      <c r="AM237" s="13">
        <v>164.77271186440601</v>
      </c>
      <c r="AN237" s="13">
        <v>126.710555555555</v>
      </c>
      <c r="AO237" s="13">
        <v>150.34610389610299</v>
      </c>
      <c r="AP237" s="13">
        <v>113.763846153846</v>
      </c>
      <c r="AQ237" s="13">
        <v>291.11555555555498</v>
      </c>
      <c r="AR237" s="13">
        <v>149.82360465116199</v>
      </c>
      <c r="AS237" s="13">
        <v>106.883571428571</v>
      </c>
      <c r="AT237" s="13">
        <v>154.89051282051199</v>
      </c>
      <c r="AU237" s="13">
        <v>112.698333333333</v>
      </c>
      <c r="AV237" s="13">
        <v>111.68222222222199</v>
      </c>
      <c r="AW237" s="13">
        <v>198.01975609755999</v>
      </c>
      <c r="AX237" s="13">
        <v>184.85795918367299</v>
      </c>
      <c r="AY237" s="13">
        <v>209.68476190476099</v>
      </c>
      <c r="AZ237" s="13">
        <v>116.671764705882</v>
      </c>
      <c r="BA237" s="13">
        <v>118.8276</v>
      </c>
      <c r="BB237" s="13">
        <v>118.444347826086</v>
      </c>
      <c r="BC237" s="13">
        <v>166.50333333333299</v>
      </c>
      <c r="BD237" s="13">
        <v>143.711772151898</v>
      </c>
      <c r="BE237" s="13">
        <v>212.86083333333301</v>
      </c>
    </row>
    <row r="238" spans="1:57" x14ac:dyDescent="0.35">
      <c r="A238" s="10" t="s">
        <v>73</v>
      </c>
      <c r="B238" s="11">
        <f t="shared" si="39"/>
        <v>2025</v>
      </c>
      <c r="C238" s="6">
        <f t="shared" si="40"/>
        <v>233.26741071428501</v>
      </c>
      <c r="D238" s="12">
        <f t="shared" si="34"/>
        <v>104.9075</v>
      </c>
      <c r="E238" s="12">
        <f t="shared" si="35"/>
        <v>140.25499999999974</v>
      </c>
      <c r="F238" s="12">
        <f t="shared" si="36"/>
        <v>303.72233333333276</v>
      </c>
      <c r="G238" s="12">
        <f t="shared" si="37"/>
        <v>346.59718487394883</v>
      </c>
      <c r="H238" s="13">
        <v>211.31727272727201</v>
      </c>
      <c r="I238" s="13">
        <v>323.33423076922998</v>
      </c>
      <c r="J238" s="13">
        <v>128.22999999999999</v>
      </c>
      <c r="K238" s="13"/>
      <c r="L238" s="13">
        <v>206.88499999999999</v>
      </c>
      <c r="M238" s="13"/>
      <c r="N238" s="13">
        <v>130.06</v>
      </c>
      <c r="O238" s="13">
        <v>305.81181818181801</v>
      </c>
      <c r="P238" s="13">
        <v>120.68714285714201</v>
      </c>
      <c r="Q238" s="13">
        <v>90.967500000000001</v>
      </c>
      <c r="R238" s="13">
        <v>116.77</v>
      </c>
      <c r="S238" s="13">
        <v>177.12249999999901</v>
      </c>
      <c r="T238" s="13">
        <v>298.53199999999998</v>
      </c>
      <c r="U238" s="13"/>
      <c r="V238" s="13">
        <v>225.36624999999901</v>
      </c>
      <c r="W238" s="13">
        <v>298.98368421052601</v>
      </c>
      <c r="X238" s="13">
        <v>107.235</v>
      </c>
      <c r="Y238" s="13">
        <v>213.71636363636301</v>
      </c>
      <c r="Z238" s="13">
        <v>159.956666666666</v>
      </c>
      <c r="AA238" s="13">
        <v>321.04571428571398</v>
      </c>
      <c r="AB238" s="13">
        <v>364.38238095238</v>
      </c>
      <c r="AC238" s="13">
        <v>241.43636363636301</v>
      </c>
      <c r="AD238" s="13">
        <v>305.42142857142801</v>
      </c>
      <c r="AE238" s="13">
        <v>222.273333333333</v>
      </c>
      <c r="AF238" s="13">
        <v>260.017333333333</v>
      </c>
      <c r="AG238" s="13">
        <v>241.168571428571</v>
      </c>
      <c r="AH238" s="13"/>
      <c r="AI238" s="13">
        <v>303.48777777777701</v>
      </c>
      <c r="AJ238" s="13">
        <v>286.75499999999897</v>
      </c>
      <c r="AK238" s="13">
        <v>304.42599999999999</v>
      </c>
      <c r="AL238" s="13">
        <v>175.775405405405</v>
      </c>
      <c r="AM238" s="13">
        <v>371.17200000000003</v>
      </c>
      <c r="AN238" s="13">
        <v>90.52</v>
      </c>
      <c r="AO238" s="13">
        <v>103.91</v>
      </c>
      <c r="AP238" s="13">
        <v>248.00666666666601</v>
      </c>
      <c r="AQ238" s="13">
        <v>143.65333333333299</v>
      </c>
      <c r="AR238" s="13">
        <v>150.72555555555499</v>
      </c>
      <c r="AS238" s="13">
        <v>264.41611111111098</v>
      </c>
      <c r="AT238" s="13"/>
      <c r="AU238" s="13">
        <v>112.92666666666599</v>
      </c>
      <c r="AV238" s="13">
        <v>103.811428571428</v>
      </c>
      <c r="AW238" s="13">
        <v>258.41424999999998</v>
      </c>
      <c r="AX238" s="13">
        <v>376.95071428571401</v>
      </c>
      <c r="AY238" s="13"/>
      <c r="AZ238" s="13">
        <v>275.67428571428502</v>
      </c>
      <c r="BA238" s="13">
        <v>346.51238095238</v>
      </c>
      <c r="BB238" s="13">
        <v>95.293333333333294</v>
      </c>
      <c r="BC238" s="13">
        <v>346.63352941176402</v>
      </c>
      <c r="BD238" s="13">
        <v>409.659999999999</v>
      </c>
      <c r="BE238" s="13">
        <v>196.523333333333</v>
      </c>
    </row>
    <row r="239" spans="1:57" x14ac:dyDescent="0.35">
      <c r="A239" s="10" t="s">
        <v>74</v>
      </c>
      <c r="B239" s="11">
        <f t="shared" si="39"/>
        <v>2025</v>
      </c>
      <c r="C239" s="6">
        <f t="shared" si="40"/>
        <v>220.74315789473599</v>
      </c>
      <c r="D239" s="12">
        <f t="shared" si="34"/>
        <v>107.8558666666662</v>
      </c>
      <c r="E239" s="12">
        <f t="shared" si="35"/>
        <v>186.26710526315699</v>
      </c>
      <c r="F239" s="12">
        <f t="shared" si="36"/>
        <v>272.55711538461497</v>
      </c>
      <c r="G239" s="12">
        <f t="shared" si="37"/>
        <v>307.28938017020397</v>
      </c>
      <c r="H239" s="13">
        <v>237.50121212121201</v>
      </c>
      <c r="I239" s="13">
        <v>220.74315789473599</v>
      </c>
      <c r="J239" s="13">
        <v>351.89727272727202</v>
      </c>
      <c r="K239" s="13">
        <v>212.01</v>
      </c>
      <c r="L239" s="13">
        <v>123.793333333333</v>
      </c>
      <c r="M239" s="13">
        <v>283.163571428571</v>
      </c>
      <c r="N239" s="13">
        <v>91.14</v>
      </c>
      <c r="O239" s="13">
        <v>189.729999999999</v>
      </c>
      <c r="P239" s="13">
        <v>216.584888888888</v>
      </c>
      <c r="Q239" s="13">
        <v>252.51923076923001</v>
      </c>
      <c r="R239" s="13">
        <v>272.55711538461497</v>
      </c>
      <c r="S239" s="13">
        <v>297.22608695652099</v>
      </c>
      <c r="T239" s="13">
        <v>254.2721311</v>
      </c>
      <c r="U239" s="13">
        <v>176.76961538461501</v>
      </c>
      <c r="V239" s="13">
        <v>194.79592592592499</v>
      </c>
      <c r="W239" s="13">
        <v>188.142857142857</v>
      </c>
      <c r="X239" s="13">
        <v>308.35302330000002</v>
      </c>
      <c r="Y239" s="13">
        <v>307.02346938775497</v>
      </c>
      <c r="Z239" s="13">
        <v>245.12358974358901</v>
      </c>
      <c r="AA239" s="13">
        <v>232.27647058823499</v>
      </c>
      <c r="AB239" s="13">
        <v>188.86815789473599</v>
      </c>
      <c r="AC239" s="13">
        <v>213.349411764705</v>
      </c>
      <c r="AD239" s="13">
        <v>288.17999999999898</v>
      </c>
      <c r="AE239" s="13">
        <v>192.53133333333301</v>
      </c>
      <c r="AF239" s="13">
        <v>287.15666666666601</v>
      </c>
      <c r="AG239" s="13">
        <v>248.31042553191401</v>
      </c>
      <c r="AH239" s="13">
        <v>104.146</v>
      </c>
      <c r="AI239" s="13">
        <v>108.667333333333</v>
      </c>
      <c r="AJ239" s="13">
        <v>186.26710526315699</v>
      </c>
      <c r="AK239" s="13">
        <v>240.50764705882301</v>
      </c>
      <c r="AL239" s="13">
        <v>141.55793103448201</v>
      </c>
      <c r="AM239" s="13">
        <v>272.861666666666</v>
      </c>
      <c r="AN239" s="13">
        <v>104.609999999999</v>
      </c>
      <c r="AO239" s="13">
        <v>121.821176470588</v>
      </c>
      <c r="AP239" s="13">
        <v>218.106666666666</v>
      </c>
      <c r="AQ239" s="13">
        <v>335.849722222222</v>
      </c>
      <c r="AR239" s="13">
        <v>219.196666666666</v>
      </c>
      <c r="AS239" s="13">
        <v>270.01833333333298</v>
      </c>
      <c r="AT239" s="13">
        <v>299.276874999999</v>
      </c>
      <c r="AU239" s="13">
        <v>100.376666666666</v>
      </c>
      <c r="AV239" s="13">
        <v>180.97956521739101</v>
      </c>
      <c r="AW239" s="13">
        <v>338.38531249999897</v>
      </c>
      <c r="AX239" s="13">
        <v>101.93545454545399</v>
      </c>
      <c r="AY239" s="13">
        <v>260.71636363636298</v>
      </c>
      <c r="AZ239" s="13">
        <v>259.53057142857102</v>
      </c>
      <c r="BA239" s="13">
        <v>114.18384615384601</v>
      </c>
      <c r="BB239" s="13">
        <v>327.06333333333299</v>
      </c>
      <c r="BC239" s="13"/>
      <c r="BD239" s="13">
        <v>224.505909090909</v>
      </c>
      <c r="BE239" s="13">
        <v>208.74235294117599</v>
      </c>
    </row>
    <row r="240" spans="1:57" x14ac:dyDescent="0.35">
      <c r="A240" s="10" t="s">
        <v>75</v>
      </c>
      <c r="B240" s="11">
        <f t="shared" si="39"/>
        <v>2025</v>
      </c>
      <c r="C240" s="6">
        <f t="shared" si="40"/>
        <v>222.06257385172449</v>
      </c>
      <c r="D240" s="12">
        <f t="shared" si="34"/>
        <v>183.01449347839122</v>
      </c>
      <c r="E240" s="12">
        <f t="shared" si="35"/>
        <v>199.27597233201499</v>
      </c>
      <c r="F240" s="12">
        <f t="shared" si="36"/>
        <v>252.52764575702</v>
      </c>
      <c r="G240" s="12">
        <f t="shared" si="37"/>
        <v>272.03945173125413</v>
      </c>
      <c r="H240" s="13">
        <v>230.98717791410999</v>
      </c>
      <c r="I240" s="13">
        <v>211.81506666666601</v>
      </c>
      <c r="J240" s="13">
        <v>281.60556390977399</v>
      </c>
      <c r="K240" s="13">
        <v>270.96554455445499</v>
      </c>
      <c r="L240" s="13">
        <v>207.73663934426199</v>
      </c>
      <c r="M240" s="13">
        <v>243.94252747252699</v>
      </c>
      <c r="N240" s="13">
        <v>195.593823529411</v>
      </c>
      <c r="O240" s="13">
        <v>217.83327102803699</v>
      </c>
      <c r="P240" s="13">
        <v>238.75625899280499</v>
      </c>
      <c r="Q240" s="13">
        <v>231.58120879120801</v>
      </c>
      <c r="R240" s="13">
        <v>213.189787234042</v>
      </c>
      <c r="S240" s="13">
        <v>262.40271523178802</v>
      </c>
      <c r="T240" s="13">
        <v>233.95426900584701</v>
      </c>
      <c r="U240" s="13">
        <v>178.894375</v>
      </c>
      <c r="V240" s="13">
        <v>209.597911392405</v>
      </c>
      <c r="W240" s="13">
        <v>290.705064935064</v>
      </c>
      <c r="X240" s="13">
        <v>189.64810457516299</v>
      </c>
      <c r="Y240" s="13">
        <v>265.66135483870897</v>
      </c>
      <c r="Z240" s="13">
        <v>218.871130434782</v>
      </c>
      <c r="AA240" s="13">
        <v>171.05959595959499</v>
      </c>
      <c r="AB240" s="13">
        <v>180.636614173228</v>
      </c>
      <c r="AC240" s="13">
        <v>179.47706766917199</v>
      </c>
      <c r="AD240" s="13">
        <v>261.82017241379299</v>
      </c>
      <c r="AE240" s="13">
        <v>234.69850649350599</v>
      </c>
      <c r="AF240" s="13">
        <v>221.87080808080799</v>
      </c>
      <c r="AG240" s="13">
        <v>222.79583333333301</v>
      </c>
      <c r="AH240" s="13">
        <v>257.30762711864401</v>
      </c>
      <c r="AI240" s="13">
        <v>226.957368421052</v>
      </c>
      <c r="AJ240" s="13">
        <v>212.86105633802799</v>
      </c>
      <c r="AK240" s="13">
        <v>190.48504347826</v>
      </c>
      <c r="AL240" s="13">
        <v>262.46759124087498</v>
      </c>
      <c r="AM240" s="13">
        <v>308.03535353535301</v>
      </c>
      <c r="AN240" s="13">
        <v>321.14960000000002</v>
      </c>
      <c r="AO240" s="13">
        <v>271.316394557823</v>
      </c>
      <c r="AP240" s="13">
        <v>232.332631578947</v>
      </c>
      <c r="AQ240" s="13">
        <v>222.472068965517</v>
      </c>
      <c r="AR240" s="13">
        <v>193.48675324675301</v>
      </c>
      <c r="AS240" s="13">
        <v>194.26494047618999</v>
      </c>
      <c r="AT240" s="13">
        <v>149.25726027397201</v>
      </c>
      <c r="AU240" s="13">
        <v>278.54696629213402</v>
      </c>
      <c r="AV240" s="13">
        <v>230.920591715976</v>
      </c>
      <c r="AW240" s="13">
        <v>208.47271428571401</v>
      </c>
      <c r="AX240" s="13">
        <v>183.27870229007601</v>
      </c>
      <c r="AY240" s="13">
        <v>187.436260162601</v>
      </c>
      <c r="AZ240" s="13">
        <v>202.820434782608</v>
      </c>
      <c r="BA240" s="13">
        <v>222.254339622641</v>
      </c>
      <c r="BB240" s="13">
        <v>255.38935185185099</v>
      </c>
      <c r="BC240" s="13">
        <v>213.464520547945</v>
      </c>
      <c r="BD240" s="13">
        <v>198.094484848484</v>
      </c>
      <c r="BE240" s="13">
        <v>220.75503546099199</v>
      </c>
    </row>
    <row r="241" spans="1:57" x14ac:dyDescent="0.35">
      <c r="A241" s="10" t="s">
        <v>76</v>
      </c>
      <c r="B241" s="11">
        <f t="shared" si="39"/>
        <v>2025</v>
      </c>
      <c r="C241" s="6">
        <f t="shared" si="40"/>
        <v>212.23580578512349</v>
      </c>
      <c r="D241" s="12">
        <f t="shared" si="34"/>
        <v>187.7160725342768</v>
      </c>
      <c r="E241" s="12">
        <f t="shared" si="35"/>
        <v>198.71525760502126</v>
      </c>
      <c r="F241" s="12">
        <f t="shared" si="36"/>
        <v>229.5097113887085</v>
      </c>
      <c r="G241" s="12">
        <f t="shared" si="37"/>
        <v>252.39181733560122</v>
      </c>
      <c r="H241" s="13">
        <v>197.69434782608599</v>
      </c>
      <c r="I241" s="13">
        <v>214.40967391304301</v>
      </c>
      <c r="J241" s="13">
        <v>186.47669172932299</v>
      </c>
      <c r="K241" s="13">
        <v>254.057864077669</v>
      </c>
      <c r="L241" s="13">
        <v>275.39247999999998</v>
      </c>
      <c r="M241" s="13">
        <v>249.55152777777701</v>
      </c>
      <c r="N241" s="13">
        <v>193.14068181818101</v>
      </c>
      <c r="O241" s="13">
        <v>175.48010869565201</v>
      </c>
      <c r="P241" s="13">
        <v>208.898039215686</v>
      </c>
      <c r="Q241" s="13">
        <v>210.844556962025</v>
      </c>
      <c r="R241" s="13">
        <v>212.63243589743499</v>
      </c>
      <c r="S241" s="13">
        <v>205.982857142857</v>
      </c>
      <c r="T241" s="13">
        <v>196.52824999999899</v>
      </c>
      <c r="U241" s="13">
        <v>241.88131313131299</v>
      </c>
      <c r="V241" s="13">
        <v>224.39477777777699</v>
      </c>
      <c r="W241" s="13">
        <v>227.858173913043</v>
      </c>
      <c r="X241" s="13">
        <v>211.367457627118</v>
      </c>
      <c r="Y241" s="13">
        <v>210.804508196721</v>
      </c>
      <c r="Z241" s="13">
        <v>192.06082352941101</v>
      </c>
      <c r="AA241" s="13">
        <v>230.06022388059699</v>
      </c>
      <c r="AB241" s="13">
        <v>266.5346237</v>
      </c>
      <c r="AC241" s="13">
        <v>232.43178947368401</v>
      </c>
      <c r="AD241" s="13">
        <v>180.70641791044699</v>
      </c>
      <c r="AE241" s="13">
        <v>212.32570247933799</v>
      </c>
      <c r="AF241" s="13">
        <v>210.37391752577301</v>
      </c>
      <c r="AG241" s="13">
        <v>178.303522727272</v>
      </c>
      <c r="AH241" s="13">
        <v>212.39452173913</v>
      </c>
      <c r="AI241" s="13">
        <v>247.816714285714</v>
      </c>
      <c r="AJ241" s="13">
        <v>188.657410071942</v>
      </c>
      <c r="AK241" s="13">
        <v>198.46957894736801</v>
      </c>
      <c r="AL241" s="13">
        <v>273.86540322580601</v>
      </c>
      <c r="AM241" s="13">
        <v>202.071881188118</v>
      </c>
      <c r="AN241" s="13">
        <v>201.85071428571399</v>
      </c>
      <c r="AO241" s="13">
        <v>216.320652173913</v>
      </c>
      <c r="AP241" s="13">
        <v>204.61914285714201</v>
      </c>
      <c r="AQ241" s="13">
        <v>252.20670103092701</v>
      </c>
      <c r="AR241" s="13">
        <v>212.14590909090899</v>
      </c>
      <c r="AS241" s="13">
        <v>218.863684210526</v>
      </c>
      <c r="AT241" s="13">
        <v>199.45229357798101</v>
      </c>
      <c r="AU241" s="13">
        <v>223.56747368421</v>
      </c>
      <c r="AV241" s="13">
        <v>210.26273809523801</v>
      </c>
      <c r="AW241" s="13">
        <v>287.640827586206</v>
      </c>
      <c r="AX241" s="13">
        <v>223.743581081081</v>
      </c>
      <c r="AY241" s="13">
        <v>225.93029629629601</v>
      </c>
      <c r="AZ241" s="13">
        <v>192.43156521739101</v>
      </c>
      <c r="BA241" s="13">
        <v>164.30999999999901</v>
      </c>
      <c r="BB241" s="13">
        <v>187.853781512605</v>
      </c>
      <c r="BC241" s="13">
        <v>231.36716417910401</v>
      </c>
      <c r="BD241" s="13">
        <v>225.989026548672</v>
      </c>
      <c r="BE241" s="13">
        <v>230.774</v>
      </c>
    </row>
    <row r="242" spans="1:57" x14ac:dyDescent="0.35">
      <c r="A242" s="10" t="s">
        <v>77</v>
      </c>
      <c r="B242" s="11">
        <f t="shared" si="39"/>
        <v>2025</v>
      </c>
      <c r="C242" s="6">
        <f t="shared" si="40"/>
        <v>189.65307701044901</v>
      </c>
      <c r="D242" s="12">
        <f t="shared" si="34"/>
        <v>129.95299999999961</v>
      </c>
      <c r="E242" s="12">
        <f t="shared" si="35"/>
        <v>149.9186478507315</v>
      </c>
      <c r="F242" s="12">
        <f t="shared" si="36"/>
        <v>218.89893733421724</v>
      </c>
      <c r="G242" s="12">
        <f t="shared" si="37"/>
        <v>260.39828701922977</v>
      </c>
      <c r="H242" s="13">
        <v>317.21114285714202</v>
      </c>
      <c r="I242" s="13">
        <v>115.33107142857099</v>
      </c>
      <c r="J242" s="13">
        <v>192.95212765957399</v>
      </c>
      <c r="K242" s="13">
        <v>167.031571428571</v>
      </c>
      <c r="L242" s="13">
        <v>190.10854838709599</v>
      </c>
      <c r="M242" s="13">
        <v>133.27862068965501</v>
      </c>
      <c r="N242" s="13">
        <v>108.28909090909001</v>
      </c>
      <c r="O242" s="13">
        <v>171.47499999999999</v>
      </c>
      <c r="P242" s="13">
        <v>238.95575757575699</v>
      </c>
      <c r="Q242" s="13">
        <v>142.62105263157801</v>
      </c>
      <c r="R242" s="13">
        <v>124.20557692307599</v>
      </c>
      <c r="S242" s="13">
        <v>220.136724137931</v>
      </c>
      <c r="T242" s="13">
        <v>197.18132075471601</v>
      </c>
      <c r="U242" s="13">
        <v>254.39246376811499</v>
      </c>
      <c r="V242" s="13">
        <v>136.457058823529</v>
      </c>
      <c r="W242" s="13">
        <v>240.36910256410201</v>
      </c>
      <c r="X242" s="13">
        <v>265.40618556701003</v>
      </c>
      <c r="Y242" s="13">
        <v>211.06123595505599</v>
      </c>
      <c r="Z242" s="13">
        <v>139.61999999999901</v>
      </c>
      <c r="AA242" s="13">
        <v>144.70192982456101</v>
      </c>
      <c r="AB242" s="13">
        <v>239.26806451612899</v>
      </c>
      <c r="AC242" s="13">
        <v>129.98444444444399</v>
      </c>
      <c r="AD242" s="13">
        <v>278.48102564102498</v>
      </c>
      <c r="AE242" s="13">
        <v>181.215735294117</v>
      </c>
      <c r="AF242" s="13">
        <v>211.42375000000001</v>
      </c>
      <c r="AG242" s="13">
        <v>263.67630769230698</v>
      </c>
      <c r="AH242" s="13">
        <v>182.66068181818099</v>
      </c>
      <c r="AI242" s="13">
        <v>129.66999999999999</v>
      </c>
      <c r="AJ242" s="13">
        <v>192.75951612903199</v>
      </c>
      <c r="AK242" s="13">
        <v>178.619545454545</v>
      </c>
      <c r="AL242" s="13">
        <v>179.59</v>
      </c>
      <c r="AM242" s="13">
        <v>145.91808219178</v>
      </c>
      <c r="AN242" s="13">
        <v>125.7571875</v>
      </c>
      <c r="AO242" s="13">
        <v>184.64478260869501</v>
      </c>
      <c r="AP242" s="13">
        <v>235.98333333333301</v>
      </c>
      <c r="AQ242" s="13">
        <v>201.87147058823501</v>
      </c>
      <c r="AR242" s="13">
        <v>260.03406249999898</v>
      </c>
      <c r="AS242" s="13">
        <v>161.92034482758601</v>
      </c>
      <c r="AT242" s="13">
        <v>196.93011627906901</v>
      </c>
      <c r="AU242" s="13">
        <v>189.197605633802</v>
      </c>
      <c r="AV242" s="13">
        <v>165.05166666666599</v>
      </c>
      <c r="AW242" s="13">
        <v>268.909071428571</v>
      </c>
      <c r="AX242" s="13">
        <v>208.817205882352</v>
      </c>
      <c r="AY242" s="13">
        <v>142.31137931034399</v>
      </c>
      <c r="AZ242" s="13">
        <v>192.30120481927699</v>
      </c>
      <c r="BA242" s="13">
        <v>188.44431034482699</v>
      </c>
      <c r="BB242" s="13">
        <v>215.18557692307601</v>
      </c>
      <c r="BC242" s="13">
        <v>248.20476923076899</v>
      </c>
      <c r="BD242" s="13">
        <v>181.780333333333</v>
      </c>
      <c r="BE242" s="13">
        <v>202.666666666666</v>
      </c>
    </row>
    <row r="243" spans="1:57" x14ac:dyDescent="0.35">
      <c r="A243" s="10" t="s">
        <v>78</v>
      </c>
      <c r="B243" s="11">
        <f t="shared" si="39"/>
        <v>2025</v>
      </c>
      <c r="C243" s="6">
        <f t="shared" si="40"/>
        <v>188.980471264367</v>
      </c>
      <c r="D243" s="12">
        <f t="shared" si="34"/>
        <v>148.1206251920114</v>
      </c>
      <c r="E243" s="12">
        <f t="shared" si="35"/>
        <v>166.51582656342501</v>
      </c>
      <c r="F243" s="12">
        <f t="shared" si="36"/>
        <v>226.13461791497951</v>
      </c>
      <c r="G243" s="12">
        <f t="shared" si="37"/>
        <v>248.39420351219511</v>
      </c>
      <c r="H243" s="13">
        <v>202.29999999999899</v>
      </c>
      <c r="I243" s="13">
        <v>167.84350427350401</v>
      </c>
      <c r="J243" s="13">
        <v>212.10829545454499</v>
      </c>
      <c r="K243" s="13">
        <v>120.829999999999</v>
      </c>
      <c r="L243" s="13">
        <v>208.57319999999899</v>
      </c>
      <c r="M243" s="13">
        <v>247.38775999999999</v>
      </c>
      <c r="N243" s="13">
        <v>176.00797752808899</v>
      </c>
      <c r="O243" s="13">
        <v>159.68965517241301</v>
      </c>
      <c r="P243" s="13">
        <v>244.08851063829701</v>
      </c>
      <c r="Q243" s="13">
        <v>142.90238095238001</v>
      </c>
      <c r="R243" s="13">
        <v>192.14669999999899</v>
      </c>
      <c r="S243" s="13">
        <v>171.772272727272</v>
      </c>
      <c r="T243" s="13">
        <v>177.71506493506399</v>
      </c>
      <c r="U243" s="13">
        <v>134.65925925925899</v>
      </c>
      <c r="V243" s="13">
        <v>167.92864197530801</v>
      </c>
      <c r="W243" s="13">
        <v>160.03965517241301</v>
      </c>
      <c r="X243" s="13">
        <v>244.97983870967701</v>
      </c>
      <c r="Y243" s="13">
        <v>274.55624999999998</v>
      </c>
      <c r="Z243" s="13">
        <v>210.67132530120401</v>
      </c>
      <c r="AA243" s="13">
        <v>174.55297619047599</v>
      </c>
      <c r="AB243" s="13">
        <v>130.11130434782601</v>
      </c>
      <c r="AC243" s="13">
        <v>178.57826086956501</v>
      </c>
      <c r="AD243" s="13">
        <v>233.098434782608</v>
      </c>
      <c r="AE243" s="13">
        <v>237.22541095890401</v>
      </c>
      <c r="AF243" s="13">
        <v>257.45219512195098</v>
      </c>
      <c r="AG243" s="13">
        <v>135.38578947368401</v>
      </c>
      <c r="AH243" s="13">
        <v>188.42666666666599</v>
      </c>
      <c r="AI243" s="13">
        <v>224.557894736842</v>
      </c>
      <c r="AJ243" s="13">
        <v>166.07326732673201</v>
      </c>
      <c r="AK243" s="13">
        <v>229.217692307692</v>
      </c>
      <c r="AL243" s="13">
        <v>148.70043010752599</v>
      </c>
      <c r="AM243" s="13">
        <v>183.16769230769199</v>
      </c>
      <c r="AN243" s="13">
        <v>207.98535087719199</v>
      </c>
      <c r="AO243" s="13">
        <v>271.32745762711801</v>
      </c>
      <c r="AP243" s="13">
        <v>214.12738095238001</v>
      </c>
      <c r="AQ243" s="13">
        <v>175.99622641509399</v>
      </c>
      <c r="AR243" s="13">
        <v>156.32448275862001</v>
      </c>
      <c r="AS243" s="13">
        <v>261.09736363636301</v>
      </c>
      <c r="AT243" s="13">
        <v>149.874137931034</v>
      </c>
      <c r="AU243" s="13">
        <v>165.88883720930201</v>
      </c>
      <c r="AV243" s="13">
        <v>287.69233644859798</v>
      </c>
      <c r="AW243" s="13">
        <v>211.5764063</v>
      </c>
      <c r="AX243" s="13">
        <v>189.534275862068</v>
      </c>
      <c r="AY243" s="13">
        <v>204.34069767441801</v>
      </c>
      <c r="AZ243" s="13">
        <v>226.660192307692</v>
      </c>
      <c r="BA243" s="13">
        <v>155.17536585365801</v>
      </c>
      <c r="BB243" s="13">
        <v>184.71720930232499</v>
      </c>
      <c r="BC243" s="13">
        <v>191.873023255813</v>
      </c>
      <c r="BD243" s="13">
        <v>187.15951219512101</v>
      </c>
      <c r="BE243" s="13">
        <v>246.237333333333</v>
      </c>
    </row>
    <row r="244" spans="1:57" x14ac:dyDescent="0.35">
      <c r="A244" s="10" t="s">
        <v>79</v>
      </c>
      <c r="B244" s="11">
        <f t="shared" si="39"/>
        <v>2025</v>
      </c>
      <c r="C244" s="6">
        <f t="shared" si="40"/>
        <v>225.91383743633202</v>
      </c>
      <c r="D244" s="12">
        <f t="shared" si="34"/>
        <v>160.9217565610854</v>
      </c>
      <c r="E244" s="12">
        <f t="shared" si="35"/>
        <v>192.29963093322576</v>
      </c>
      <c r="F244" s="12">
        <f t="shared" si="36"/>
        <v>252.89615299877525</v>
      </c>
      <c r="G244" s="12">
        <f t="shared" si="37"/>
        <v>325.19160856777773</v>
      </c>
      <c r="H244" s="13">
        <v>141.28333333333299</v>
      </c>
      <c r="I244" s="13">
        <v>246.867142857142</v>
      </c>
      <c r="J244" s="13">
        <v>224.23283950617201</v>
      </c>
      <c r="K244" s="13">
        <v>191.09104477611899</v>
      </c>
      <c r="L244" s="13">
        <v>255.71172413793099</v>
      </c>
      <c r="M244" s="13">
        <v>350.54425925925898</v>
      </c>
      <c r="N244" s="13">
        <v>341.961538461538</v>
      </c>
      <c r="O244" s="13">
        <v>236.51472000000001</v>
      </c>
      <c r="P244" s="13">
        <v>189.331315789473</v>
      </c>
      <c r="Q244" s="13">
        <v>355.33756097560899</v>
      </c>
      <c r="R244" s="13">
        <v>230.055833333333</v>
      </c>
      <c r="S244" s="13">
        <v>226.028306451612</v>
      </c>
      <c r="T244" s="13">
        <v>202.631320754716</v>
      </c>
      <c r="U244" s="13">
        <v>194.22706896551699</v>
      </c>
      <c r="V244" s="13">
        <v>338.69436170212703</v>
      </c>
      <c r="W244" s="13">
        <v>240.87520325203201</v>
      </c>
      <c r="X244" s="13">
        <v>248.03320895522299</v>
      </c>
      <c r="Y244" s="13">
        <v>193.39079646017601</v>
      </c>
      <c r="Z244" s="13">
        <v>239.16714285714201</v>
      </c>
      <c r="AA244" s="13">
        <v>218.65329113924</v>
      </c>
      <c r="AB244" s="13">
        <v>217.72817460317401</v>
      </c>
      <c r="AC244" s="13">
        <v>135.31090909090901</v>
      </c>
      <c r="AD244" s="13">
        <v>324.3769231</v>
      </c>
      <c r="AE244" s="13">
        <v>191.93590909090901</v>
      </c>
      <c r="AF244" s="13">
        <v>301.36024793388401</v>
      </c>
      <c r="AG244" s="13">
        <v>182.59221238937999</v>
      </c>
      <c r="AH244" s="13">
        <v>216.31949999999901</v>
      </c>
      <c r="AI244" s="13">
        <v>176.64444444444399</v>
      </c>
      <c r="AJ244" s="13">
        <v>196.71218181818099</v>
      </c>
      <c r="AK244" s="13">
        <v>213.07083333333301</v>
      </c>
      <c r="AL244" s="13">
        <v>253.29511627906899</v>
      </c>
      <c r="AM244" s="13">
        <v>236.74089743589701</v>
      </c>
      <c r="AN244" s="13">
        <v>273.42068181818098</v>
      </c>
      <c r="AO244" s="13">
        <v>117.808620689655</v>
      </c>
      <c r="AP244" s="13">
        <v>251.69926315789399</v>
      </c>
      <c r="AQ244" s="13">
        <v>194.96899999999999</v>
      </c>
      <c r="AR244" s="13">
        <v>143.86941176470501</v>
      </c>
      <c r="AS244" s="13">
        <v>225.79936842105201</v>
      </c>
      <c r="AT244" s="13">
        <v>162.816461538461</v>
      </c>
      <c r="AU244" s="13">
        <v>201.44025641025601</v>
      </c>
      <c r="AV244" s="13">
        <v>227.23617647058799</v>
      </c>
      <c r="AW244" s="13">
        <v>290.15456692913301</v>
      </c>
      <c r="AX244" s="13">
        <v>235.268846153846</v>
      </c>
      <c r="AY244" s="13">
        <v>186.645399999999</v>
      </c>
      <c r="AZ244" s="13">
        <v>259.47184466019399</v>
      </c>
      <c r="BA244" s="13">
        <v>323.20166666666597</v>
      </c>
      <c r="BB244" s="13">
        <v>172.27613333333301</v>
      </c>
      <c r="BC244" s="13">
        <v>332.52377777777701</v>
      </c>
      <c r="BD244" s="13">
        <v>126.09599999999899</v>
      </c>
      <c r="BE244" s="13">
        <v>249.17351724137899</v>
      </c>
    </row>
    <row r="245" spans="1:57" x14ac:dyDescent="0.35">
      <c r="A245" s="10" t="s">
        <v>80</v>
      </c>
      <c r="B245" s="11">
        <f t="shared" si="39"/>
        <v>2025</v>
      </c>
      <c r="C245" s="6">
        <f t="shared" si="40"/>
        <v>227.50670731707299</v>
      </c>
      <c r="D245" s="12">
        <f t="shared" si="34"/>
        <v>180.7991471291858</v>
      </c>
      <c r="E245" s="12">
        <f t="shared" si="35"/>
        <v>200.01761181622248</v>
      </c>
      <c r="F245" s="12">
        <f t="shared" si="36"/>
        <v>245.97697700114549</v>
      </c>
      <c r="G245" s="12">
        <f t="shared" si="37"/>
        <v>264.26304054054015</v>
      </c>
      <c r="H245" s="13">
        <v>159.144519774011</v>
      </c>
      <c r="I245" s="13">
        <v>256.318958333333</v>
      </c>
      <c r="J245" s="13">
        <v>201.49949044585901</v>
      </c>
      <c r="K245" s="13">
        <v>221.83118012422301</v>
      </c>
      <c r="L245" s="13">
        <v>228.219451219512</v>
      </c>
      <c r="M245" s="13">
        <v>182.698686868686</v>
      </c>
      <c r="N245" s="13">
        <v>222.77103448275801</v>
      </c>
      <c r="O245" s="13">
        <v>240.79323863636299</v>
      </c>
      <c r="P245" s="13">
        <v>156.73597014925301</v>
      </c>
      <c r="Q245" s="13">
        <v>236.09247191011201</v>
      </c>
      <c r="R245" s="13">
        <v>153.872452830188</v>
      </c>
      <c r="S245" s="13">
        <v>241.39</v>
      </c>
      <c r="T245" s="13">
        <v>199.29153846153801</v>
      </c>
      <c r="U245" s="13">
        <v>205.478412698412</v>
      </c>
      <c r="V245" s="13">
        <v>242.393034482758</v>
      </c>
      <c r="W245" s="13">
        <v>244.44878048780399</v>
      </c>
      <c r="X245" s="13">
        <v>234.07560693641599</v>
      </c>
      <c r="Y245" s="13">
        <v>236.772516129032</v>
      </c>
      <c r="Z245" s="13">
        <v>221.89087499999999</v>
      </c>
      <c r="AA245" s="13">
        <v>226.79396341463399</v>
      </c>
      <c r="AB245" s="13">
        <v>234.42278787878701</v>
      </c>
      <c r="AC245" s="13">
        <v>163.70328947368401</v>
      </c>
      <c r="AD245" s="13">
        <v>205.92123595505601</v>
      </c>
      <c r="AE245" s="13">
        <v>263.78837837837801</v>
      </c>
      <c r="AF245" s="13">
        <v>276.32591549295699</v>
      </c>
      <c r="AG245" s="13">
        <v>238.86013513513501</v>
      </c>
      <c r="AH245" s="13">
        <v>200.577579617834</v>
      </c>
      <c r="AI245" s="13">
        <v>189.429602649006</v>
      </c>
      <c r="AJ245" s="13">
        <v>157.679736842105</v>
      </c>
      <c r="AK245" s="13">
        <v>214.47668831168801</v>
      </c>
      <c r="AL245" s="13">
        <v>301.50165680473299</v>
      </c>
      <c r="AM245" s="13">
        <v>251.95824675324599</v>
      </c>
      <c r="AN245" s="13">
        <v>195.60157303370701</v>
      </c>
      <c r="AO245" s="13">
        <v>187.35868263473</v>
      </c>
      <c r="AP245" s="13">
        <v>268.534999999999</v>
      </c>
      <c r="AQ245" s="13">
        <v>279.51</v>
      </c>
      <c r="AR245" s="13">
        <v>185.30508571428501</v>
      </c>
      <c r="AS245" s="13">
        <v>287.368242424242</v>
      </c>
      <c r="AT245" s="13">
        <v>238.75313432835799</v>
      </c>
      <c r="AU245" s="13">
        <v>207.04681415929201</v>
      </c>
      <c r="AV245" s="13">
        <v>247.639693251533</v>
      </c>
      <c r="AW245" s="13">
        <v>255.19691275167699</v>
      </c>
      <c r="AX245" s="13">
        <v>247.30777777777701</v>
      </c>
      <c r="AY245" s="13">
        <v>225.321515151515</v>
      </c>
      <c r="AZ245" s="13">
        <v>246.48637583892599</v>
      </c>
      <c r="BA245" s="13">
        <v>223.486195652173</v>
      </c>
      <c r="BB245" s="13">
        <v>199.83095588235199</v>
      </c>
      <c r="BC245" s="13">
        <v>250.74743902438999</v>
      </c>
      <c r="BD245" s="13">
        <v>184.813563829787</v>
      </c>
      <c r="BE245" s="13">
        <v>242.579935064935</v>
      </c>
    </row>
    <row r="246" spans="1:57" x14ac:dyDescent="0.35">
      <c r="A246" s="10" t="s">
        <v>81</v>
      </c>
      <c r="B246" s="11">
        <f t="shared" si="39"/>
        <v>2026</v>
      </c>
      <c r="C246" s="6">
        <f t="shared" si="40"/>
        <v>208.51423220231447</v>
      </c>
      <c r="D246" s="12">
        <f t="shared" si="34"/>
        <v>178.72327251344021</v>
      </c>
      <c r="E246" s="12">
        <f t="shared" si="35"/>
        <v>188.50277822098099</v>
      </c>
      <c r="F246" s="12">
        <f t="shared" si="36"/>
        <v>233.34466056910526</v>
      </c>
      <c r="G246" s="12">
        <f t="shared" si="37"/>
        <v>256.351046354635</v>
      </c>
      <c r="H246" s="13">
        <v>209.11594339622599</v>
      </c>
      <c r="I246" s="13">
        <v>175.320537634408</v>
      </c>
      <c r="J246" s="13">
        <v>240.974430379746</v>
      </c>
      <c r="K246" s="13">
        <v>242.39837499999999</v>
      </c>
      <c r="L246" s="13">
        <v>157.76905982905899</v>
      </c>
      <c r="M246" s="13">
        <v>195.820205479452</v>
      </c>
      <c r="N246" s="13">
        <v>254.39770114942499</v>
      </c>
      <c r="O246" s="13">
        <v>174.945217391304</v>
      </c>
      <c r="P246" s="13">
        <v>246.10055555555499</v>
      </c>
      <c r="Q246" s="13">
        <v>179.101354166666</v>
      </c>
      <c r="R246" s="13">
        <v>196.28297520661101</v>
      </c>
      <c r="S246" s="13">
        <v>190.77330882352899</v>
      </c>
      <c r="T246" s="13">
        <v>212.31551181102299</v>
      </c>
      <c r="U246" s="13">
        <v>188.95478260869501</v>
      </c>
      <c r="V246" s="13">
        <v>215.38145454545401</v>
      </c>
      <c r="W246" s="13">
        <v>271.628507462686</v>
      </c>
      <c r="X246" s="13">
        <v>216.87285</v>
      </c>
      <c r="Y246" s="13">
        <v>231.46516666666599</v>
      </c>
      <c r="Z246" s="13">
        <v>172.17144444444401</v>
      </c>
      <c r="AA246" s="13">
        <v>186.53296296296199</v>
      </c>
      <c r="AB246" s="13">
        <v>199.86487046632101</v>
      </c>
      <c r="AC246" s="13">
        <v>272.86586206896499</v>
      </c>
      <c r="AD246" s="13">
        <v>217.87541095890401</v>
      </c>
      <c r="AE246" s="13">
        <v>210.59606451612899</v>
      </c>
      <c r="AF246" s="13">
        <v>228.50561111111099</v>
      </c>
      <c r="AG246" s="13">
        <v>192.505661764705</v>
      </c>
      <c r="AH246" s="13">
        <v>228.43552238805901</v>
      </c>
      <c r="AI246" s="13">
        <v>215.21011299435</v>
      </c>
      <c r="AJ246" s="13">
        <v>187.51647999999901</v>
      </c>
      <c r="AK246" s="13">
        <v>268.82904458598699</v>
      </c>
      <c r="AL246" s="13">
        <v>248.722872928176</v>
      </c>
      <c r="AM246" s="13">
        <v>261.40455445544501</v>
      </c>
      <c r="AN246" s="13">
        <v>161.51310344827499</v>
      </c>
      <c r="AO246" s="13">
        <v>269.60945812807802</v>
      </c>
      <c r="AP246" s="13">
        <v>204.01842465753401</v>
      </c>
      <c r="AQ246" s="13">
        <v>193.254013605442</v>
      </c>
      <c r="AR246" s="13">
        <v>183.37329670329601</v>
      </c>
      <c r="AS246" s="13">
        <v>207.91252100840299</v>
      </c>
      <c r="AT246" s="13">
        <v>206.2595</v>
      </c>
      <c r="AU246" s="13">
        <v>241.98071065989799</v>
      </c>
      <c r="AV246" s="13">
        <v>187.0418627</v>
      </c>
      <c r="AW246" s="13">
        <v>215.27250000000001</v>
      </c>
      <c r="AX246" s="13">
        <v>233.97115853658499</v>
      </c>
      <c r="AY246" s="13">
        <v>184.72452380952299</v>
      </c>
      <c r="AZ246" s="13">
        <v>255.78954545454499</v>
      </c>
      <c r="BA246" s="13">
        <v>200.85338129496401</v>
      </c>
      <c r="BB246" s="13">
        <v>198.41586538461499</v>
      </c>
      <c r="BC246" s="13">
        <v>183.418405797101</v>
      </c>
      <c r="BD246" s="13">
        <v>188.35211009174299</v>
      </c>
      <c r="BE246" s="13">
        <v>217.80494845360801</v>
      </c>
    </row>
    <row r="247" spans="1:57" x14ac:dyDescent="0.35">
      <c r="A247" s="10" t="s">
        <v>82</v>
      </c>
      <c r="B247" s="11">
        <f t="shared" si="39"/>
        <v>2026</v>
      </c>
      <c r="C247" s="6">
        <f t="shared" si="40"/>
        <v>234.34969522326048</v>
      </c>
      <c r="D247" s="12">
        <f t="shared" si="34"/>
        <v>141.47869592476411</v>
      </c>
      <c r="E247" s="12">
        <f t="shared" si="35"/>
        <v>208.85374314925326</v>
      </c>
      <c r="F247" s="12">
        <f t="shared" si="36"/>
        <v>269.17031017369652</v>
      </c>
      <c r="G247" s="12">
        <f t="shared" si="37"/>
        <v>292.021940340909</v>
      </c>
      <c r="H247" s="13">
        <v>274.18913043478199</v>
      </c>
      <c r="I247" s="13">
        <v>325.03192307692302</v>
      </c>
      <c r="J247" s="13">
        <v>274.33748603351899</v>
      </c>
      <c r="K247" s="13">
        <v>231.83553571428499</v>
      </c>
      <c r="L247" s="13">
        <v>127.864545454545</v>
      </c>
      <c r="M247" s="13">
        <v>164.84037037037001</v>
      </c>
      <c r="N247" s="13">
        <v>234.12357142857101</v>
      </c>
      <c r="O247" s="13">
        <v>216.21246376811499</v>
      </c>
      <c r="P247" s="13">
        <v>325.282222222222</v>
      </c>
      <c r="Q247" s="13">
        <v>196.15848484848399</v>
      </c>
      <c r="R247" s="13">
        <v>221.52437956204301</v>
      </c>
      <c r="S247" s="13">
        <v>196.722794117647</v>
      </c>
      <c r="T247" s="13">
        <v>208.679626865671</v>
      </c>
      <c r="U247" s="13">
        <v>202.87037037037001</v>
      </c>
      <c r="V247" s="13">
        <v>217.591428571428</v>
      </c>
      <c r="W247" s="13">
        <v>165.70840000000001</v>
      </c>
      <c r="X247" s="13">
        <v>317.86038709677399</v>
      </c>
      <c r="Y247" s="13">
        <v>127.373783783783</v>
      </c>
      <c r="Z247" s="13">
        <v>262.492894736842</v>
      </c>
      <c r="AA247" s="13">
        <v>119.42482758620601</v>
      </c>
      <c r="AB247" s="13">
        <v>310.59909090909002</v>
      </c>
      <c r="AC247" s="13">
        <v>170.01633799999999</v>
      </c>
      <c r="AD247" s="13">
        <v>235.15951219512101</v>
      </c>
      <c r="AE247" s="13">
        <v>236.47743589743499</v>
      </c>
      <c r="AF247" s="13">
        <v>234.45616822429901</v>
      </c>
      <c r="AG247" s="13">
        <v>221.87612676056301</v>
      </c>
      <c r="AH247" s="13">
        <v>271.40119402984999</v>
      </c>
      <c r="AI247" s="13">
        <v>287.777407407407</v>
      </c>
      <c r="AJ247" s="13">
        <v>247.57834437086001</v>
      </c>
      <c r="AK247" s="13">
        <v>255.45042654028401</v>
      </c>
      <c r="AL247" s="13">
        <v>312.921999999999</v>
      </c>
      <c r="AM247" s="13">
        <v>285.10169999999999</v>
      </c>
      <c r="AN247" s="13">
        <v>142.991379310344</v>
      </c>
      <c r="AO247" s="13">
        <v>289.95781249999999</v>
      </c>
      <c r="AP247" s="13">
        <v>234.24322222222199</v>
      </c>
      <c r="AQ247" s="13">
        <v>244.68114285714199</v>
      </c>
      <c r="AR247" s="13">
        <v>225.16352941176399</v>
      </c>
      <c r="AS247" s="13">
        <v>221.634148148148</v>
      </c>
      <c r="AT247" s="13">
        <v>240.594339622641</v>
      </c>
      <c r="AU247" s="13">
        <v>270.42923076923</v>
      </c>
      <c r="AV247" s="13">
        <v>123.75151515151499</v>
      </c>
      <c r="AW247" s="13">
        <v>233.85172410000001</v>
      </c>
      <c r="AX247" s="13">
        <v>265.39354838709602</v>
      </c>
      <c r="AY247" s="13">
        <v>209.376092</v>
      </c>
      <c r="AZ247" s="13">
        <v>236.13152542372799</v>
      </c>
      <c r="BA247" s="13">
        <v>249.22742690058399</v>
      </c>
      <c r="BB247" s="13">
        <v>276.362682926829</v>
      </c>
      <c r="BC247" s="13">
        <v>212.614719101123</v>
      </c>
      <c r="BD247" s="13">
        <v>126.098</v>
      </c>
      <c r="BE247" s="13">
        <v>248.59360000000001</v>
      </c>
    </row>
    <row r="248" spans="1:57" x14ac:dyDescent="0.35">
      <c r="A248" s="10" t="s">
        <v>83</v>
      </c>
      <c r="B248" s="11">
        <f t="shared" si="39"/>
        <v>2026</v>
      </c>
      <c r="C248" s="6">
        <f t="shared" si="40"/>
        <v>201.19887286324749</v>
      </c>
      <c r="D248" s="12">
        <f t="shared" si="34"/>
        <v>129.26930681818089</v>
      </c>
      <c r="E248" s="12">
        <f t="shared" si="35"/>
        <v>173.28973022273399</v>
      </c>
      <c r="F248" s="12">
        <f t="shared" si="36"/>
        <v>240.56530967194524</v>
      </c>
      <c r="G248" s="12">
        <f t="shared" si="37"/>
        <v>280.22310389610345</v>
      </c>
      <c r="H248" s="13">
        <v>279.33545454545401</v>
      </c>
      <c r="I248" s="13">
        <v>297.476956521739</v>
      </c>
      <c r="J248" s="13">
        <v>199.06557894736801</v>
      </c>
      <c r="K248" s="13">
        <v>192.16464788732301</v>
      </c>
      <c r="L248" s="13">
        <v>174.367849462365</v>
      </c>
      <c r="M248" s="13">
        <v>207.74675675675601</v>
      </c>
      <c r="N248" s="13">
        <v>207.103692307692</v>
      </c>
      <c r="O248" s="13">
        <v>119.861666666666</v>
      </c>
      <c r="P248" s="13">
        <v>249.958151260504</v>
      </c>
      <c r="Q248" s="13">
        <v>213.185</v>
      </c>
      <c r="R248" s="13">
        <v>123.046666666666</v>
      </c>
      <c r="S248" s="13">
        <v>180.272906976744</v>
      </c>
      <c r="T248" s="13">
        <v>202.06445945945899</v>
      </c>
      <c r="U248" s="13">
        <v>103.679523809523</v>
      </c>
      <c r="V248" s="13">
        <v>201.12611111111099</v>
      </c>
      <c r="W248" s="13">
        <v>129.67624999999899</v>
      </c>
      <c r="X248" s="13">
        <v>256.56129870129803</v>
      </c>
      <c r="Y248" s="13">
        <v>146.661</v>
      </c>
      <c r="Z248" s="13">
        <v>308.08304347825998</v>
      </c>
      <c r="AA248" s="13">
        <v>169.09440860215</v>
      </c>
      <c r="AB248" s="13">
        <v>274.46734693877499</v>
      </c>
      <c r="AC248" s="13">
        <v>184.20580952380899</v>
      </c>
      <c r="AD248" s="13">
        <v>190.420444444444</v>
      </c>
      <c r="AE248" s="13">
        <v>197.25712643678099</v>
      </c>
      <c r="AF248" s="13">
        <v>246.78571428571399</v>
      </c>
      <c r="AG248" s="13">
        <v>174.76775000000001</v>
      </c>
      <c r="AH248" s="13">
        <v>302.56380952380903</v>
      </c>
      <c r="AI248" s="13">
        <v>202.85468750000001</v>
      </c>
      <c r="AJ248" s="13">
        <v>160.269838709677</v>
      </c>
      <c r="AK248" s="13">
        <v>227.56801724137901</v>
      </c>
      <c r="AL248" s="13">
        <v>160.425517241379</v>
      </c>
      <c r="AM248" s="13">
        <v>201.27163461538399</v>
      </c>
      <c r="AN248" s="13">
        <v>160.934186046511</v>
      </c>
      <c r="AO248" s="13">
        <v>345.0675</v>
      </c>
      <c r="AP248" s="13">
        <v>251.809859154929</v>
      </c>
      <c r="AQ248" s="13">
        <v>125.606818181818</v>
      </c>
      <c r="AR248" s="13">
        <v>210.708387096774</v>
      </c>
      <c r="AS248" s="13">
        <v>113.105111111111</v>
      </c>
      <c r="AT248" s="13">
        <v>242.20269230769199</v>
      </c>
      <c r="AU248" s="13">
        <v>211.59508771929799</v>
      </c>
      <c r="AV248" s="13">
        <v>235.653161764705</v>
      </c>
      <c r="AW248" s="13">
        <v>182.64750000000001</v>
      </c>
      <c r="AX248" s="13">
        <v>131.87865384615299</v>
      </c>
      <c r="AY248" s="13">
        <v>172.93035714285699</v>
      </c>
      <c r="AZ248" s="13">
        <v>288.21194805194801</v>
      </c>
      <c r="BA248" s="13">
        <v>277.73529411764702</v>
      </c>
      <c r="BB248" s="13">
        <v>219.735357142857</v>
      </c>
      <c r="BC248" s="13">
        <v>196.29</v>
      </c>
      <c r="BD248" s="13">
        <v>186.11749999999901</v>
      </c>
      <c r="BE248" s="13">
        <v>216.03599999999901</v>
      </c>
    </row>
    <row r="249" spans="1:57" x14ac:dyDescent="0.35">
      <c r="A249" s="10" t="s">
        <v>84</v>
      </c>
      <c r="B249" s="11">
        <f t="shared" si="39"/>
        <v>2026</v>
      </c>
      <c r="C249" s="6">
        <f t="shared" si="40"/>
        <v>146.13604895104851</v>
      </c>
      <c r="D249" s="12">
        <f t="shared" si="34"/>
        <v>123.8545435827041</v>
      </c>
      <c r="E249" s="12">
        <f t="shared" si="35"/>
        <v>128.26062888198675</v>
      </c>
      <c r="F249" s="12">
        <f t="shared" si="36"/>
        <v>167.71934251025951</v>
      </c>
      <c r="G249" s="12">
        <f t="shared" si="37"/>
        <v>214.45396500000001</v>
      </c>
      <c r="H249" s="13">
        <v>125.12403508771899</v>
      </c>
      <c r="I249" s="13">
        <v>229.70055555555501</v>
      </c>
      <c r="J249" s="13">
        <v>131.29333333333301</v>
      </c>
      <c r="K249" s="13">
        <v>118.624</v>
      </c>
      <c r="L249" s="13">
        <v>156.56379999999999</v>
      </c>
      <c r="M249" s="13">
        <v>121.004583333333</v>
      </c>
      <c r="N249" s="13">
        <v>128.05000000000001</v>
      </c>
      <c r="O249" s="13">
        <v>151.173294117647</v>
      </c>
      <c r="P249" s="13">
        <v>230.368615384615</v>
      </c>
      <c r="Q249" s="13">
        <v>123.953829787234</v>
      </c>
      <c r="R249" s="13">
        <v>214.11625000000001</v>
      </c>
      <c r="S249" s="13">
        <v>262.01608695652101</v>
      </c>
      <c r="T249" s="13">
        <v>130.47</v>
      </c>
      <c r="U249" s="13">
        <v>127.128615384615</v>
      </c>
      <c r="V249" s="13">
        <v>128.67142857142801</v>
      </c>
      <c r="W249" s="13">
        <v>181.037936507936</v>
      </c>
      <c r="X249" s="13">
        <v>165.209342105263</v>
      </c>
      <c r="Y249" s="13">
        <v>132.40969230769201</v>
      </c>
      <c r="Z249" s="13">
        <v>183.28264705882299</v>
      </c>
      <c r="AA249" s="13">
        <v>117.054</v>
      </c>
      <c r="AB249" s="13">
        <v>161.75151515151501</v>
      </c>
      <c r="AC249" s="13">
        <v>130.10193548386999</v>
      </c>
      <c r="AD249" s="13">
        <v>168.005348837209</v>
      </c>
      <c r="AE249" s="13">
        <v>170.5872</v>
      </c>
      <c r="AF249" s="13">
        <v>147.75070175438501</v>
      </c>
      <c r="AG249" s="13">
        <v>114.995714285714</v>
      </c>
      <c r="AH249" s="13">
        <v>126.90590909090901</v>
      </c>
      <c r="AI249" s="13">
        <v>130.28279069767399</v>
      </c>
      <c r="AJ249" s="13">
        <v>147.46863636363599</v>
      </c>
      <c r="AK249" s="13">
        <v>307.47363636363599</v>
      </c>
      <c r="AL249" s="13">
        <v>136.17824999999999</v>
      </c>
      <c r="AM249" s="13">
        <v>194.85333333333301</v>
      </c>
      <c r="AN249" s="13">
        <v>128.12369565217301</v>
      </c>
      <c r="AO249" s="13">
        <v>217.49340000000001</v>
      </c>
      <c r="AP249" s="13">
        <v>144.80346153846099</v>
      </c>
      <c r="AQ249" s="13">
        <v>166.86132352941101</v>
      </c>
      <c r="AR249" s="13">
        <v>122.96096774193499</v>
      </c>
      <c r="AS249" s="13">
        <v>131.986666666666</v>
      </c>
      <c r="AT249" s="13">
        <v>213.934411764705</v>
      </c>
      <c r="AU249" s="13">
        <v>166.77510638297801</v>
      </c>
      <c r="AV249" s="13">
        <v>131.76893617021199</v>
      </c>
      <c r="AW249" s="13">
        <v>178.53774193548301</v>
      </c>
      <c r="AX249" s="13">
        <v>133.35599999999999</v>
      </c>
      <c r="AY249" s="13">
        <v>161.720660377358</v>
      </c>
      <c r="AZ249" s="13">
        <v>151.99</v>
      </c>
      <c r="BA249" s="13">
        <v>162.3348</v>
      </c>
      <c r="BB249" s="13">
        <v>124.71973684210499</v>
      </c>
      <c r="BC249" s="13">
        <v>150.43861538461499</v>
      </c>
      <c r="BD249" s="13">
        <v>137.82809523809499</v>
      </c>
      <c r="BE249" s="13">
        <v>124.06294117647001</v>
      </c>
    </row>
    <row r="250" spans="1:57" x14ac:dyDescent="0.35">
      <c r="A250" s="10" t="s">
        <v>85</v>
      </c>
      <c r="B250" s="11">
        <f t="shared" si="39"/>
        <v>2026</v>
      </c>
      <c r="C250" s="6">
        <f t="shared" si="40"/>
        <v>223.78678260869501</v>
      </c>
      <c r="D250" s="12">
        <f t="shared" si="34"/>
        <v>102.26700000000001</v>
      </c>
      <c r="E250" s="12">
        <f t="shared" si="35"/>
        <v>123.765147058823</v>
      </c>
      <c r="F250" s="12">
        <f t="shared" si="36"/>
        <v>348.71232352941126</v>
      </c>
      <c r="G250" s="12">
        <f t="shared" si="37"/>
        <v>377.62553333333329</v>
      </c>
      <c r="H250" s="13"/>
      <c r="I250" s="13"/>
      <c r="J250" s="13">
        <v>257.76823529411701</v>
      </c>
      <c r="K250" s="13">
        <v>240.47833333333301</v>
      </c>
      <c r="L250" s="13">
        <v>102.26</v>
      </c>
      <c r="M250" s="13"/>
      <c r="N250" s="13">
        <v>128.84</v>
      </c>
      <c r="O250" s="13">
        <v>196.00399999999999</v>
      </c>
      <c r="P250" s="13">
        <v>349.67176470588203</v>
      </c>
      <c r="Q250" s="13">
        <v>356.96285714285699</v>
      </c>
      <c r="R250" s="13">
        <v>462.55999999999898</v>
      </c>
      <c r="S250" s="13">
        <v>203.49181818181799</v>
      </c>
      <c r="T250" s="13">
        <v>432.65699999999998</v>
      </c>
      <c r="U250" s="13">
        <v>119.148</v>
      </c>
      <c r="V250" s="13">
        <v>449.70499999999998</v>
      </c>
      <c r="W250" s="13">
        <v>203.37933333333299</v>
      </c>
      <c r="X250" s="13">
        <v>284.87249999999898</v>
      </c>
      <c r="Y250" s="13"/>
      <c r="Z250" s="13"/>
      <c r="AA250" s="13">
        <v>117.229999999999</v>
      </c>
      <c r="AB250" s="13">
        <v>91.914999999999907</v>
      </c>
      <c r="AC250" s="13">
        <v>109.14</v>
      </c>
      <c r="AD250" s="13">
        <v>286.51812499999897</v>
      </c>
      <c r="AE250" s="13">
        <v>334.84562499999998</v>
      </c>
      <c r="AF250" s="13"/>
      <c r="AG250" s="13">
        <v>350.71086956521702</v>
      </c>
      <c r="AH250" s="13">
        <v>350.46333333333303</v>
      </c>
      <c r="AI250" s="13">
        <v>112.259999999999</v>
      </c>
      <c r="AJ250" s="13">
        <v>140.78</v>
      </c>
      <c r="AK250" s="13">
        <v>226.77399999999901</v>
      </c>
      <c r="AL250" s="13">
        <v>100.3575</v>
      </c>
      <c r="AM250" s="13">
        <v>100.675833333333</v>
      </c>
      <c r="AN250" s="13">
        <v>161.76</v>
      </c>
      <c r="AO250" s="13">
        <v>303.30961538461497</v>
      </c>
      <c r="AP250" s="13">
        <v>520.55833333333305</v>
      </c>
      <c r="AQ250" s="13">
        <v>132.45499999999899</v>
      </c>
      <c r="AR250" s="13">
        <v>345.83399999999898</v>
      </c>
      <c r="AS250" s="13">
        <v>227.02799999999999</v>
      </c>
      <c r="AT250" s="13">
        <v>191.60249999999999</v>
      </c>
      <c r="AU250" s="13">
        <v>185.3</v>
      </c>
      <c r="AV250" s="13">
        <v>355.185</v>
      </c>
      <c r="AW250" s="13">
        <v>379.05799999999999</v>
      </c>
      <c r="AX250" s="13">
        <v>364.73333333333301</v>
      </c>
      <c r="AY250" s="13">
        <v>220.79956521739101</v>
      </c>
      <c r="AZ250" s="13"/>
      <c r="BA250" s="13">
        <v>286.56</v>
      </c>
      <c r="BB250" s="13"/>
      <c r="BC250" s="13">
        <v>122.073529411764</v>
      </c>
      <c r="BD250" s="13">
        <v>102.26</v>
      </c>
      <c r="BE250" s="13">
        <v>102.33</v>
      </c>
    </row>
    <row r="251" spans="1:57" x14ac:dyDescent="0.35">
      <c r="A251" s="10" t="s">
        <v>86</v>
      </c>
      <c r="B251" s="11">
        <f t="shared" si="39"/>
        <v>2026</v>
      </c>
      <c r="C251" s="6">
        <f t="shared" si="40"/>
        <v>189.85843750000001</v>
      </c>
      <c r="D251" s="12">
        <f t="shared" si="34"/>
        <v>111.12007142857141</v>
      </c>
      <c r="E251" s="12">
        <f t="shared" si="35"/>
        <v>144.15681818181801</v>
      </c>
      <c r="F251" s="12">
        <f t="shared" si="36"/>
        <v>225.774615384615</v>
      </c>
      <c r="G251" s="12">
        <f t="shared" si="37"/>
        <v>266.72000140350866</v>
      </c>
      <c r="H251" s="13">
        <v>237.61107142857099</v>
      </c>
      <c r="I251" s="13">
        <v>183.965</v>
      </c>
      <c r="J251" s="13">
        <v>194.16730769230699</v>
      </c>
      <c r="K251" s="13">
        <v>104.32035714285701</v>
      </c>
      <c r="L251" s="13">
        <v>194.45428571428499</v>
      </c>
      <c r="M251" s="13">
        <v>126.1</v>
      </c>
      <c r="N251" s="13"/>
      <c r="O251" s="13">
        <v>259.602812499999</v>
      </c>
      <c r="P251" s="13">
        <v>103.148571428571</v>
      </c>
      <c r="Q251" s="13">
        <v>291.90842857142798</v>
      </c>
      <c r="R251" s="13">
        <v>246.70058823529399</v>
      </c>
      <c r="S251" s="13">
        <v>135.38166666666601</v>
      </c>
      <c r="T251" s="13">
        <v>263.73680000000002</v>
      </c>
      <c r="U251" s="13">
        <v>194.21043478260799</v>
      </c>
      <c r="V251" s="13">
        <v>225.774615384615</v>
      </c>
      <c r="W251" s="13">
        <v>151.33785714285699</v>
      </c>
      <c r="X251" s="13">
        <v>224.08599999999899</v>
      </c>
      <c r="Y251" s="13">
        <v>278.65280701754301</v>
      </c>
      <c r="Z251" s="13">
        <v>95.88</v>
      </c>
      <c r="AA251" s="13">
        <v>144.74</v>
      </c>
      <c r="AB251" s="13">
        <v>295.87294117647002</v>
      </c>
      <c r="AC251" s="13">
        <v>123.87375</v>
      </c>
      <c r="AD251" s="13">
        <v>116.905714285714</v>
      </c>
      <c r="AE251" s="13">
        <v>98.812941176470503</v>
      </c>
      <c r="AF251" s="13">
        <v>162.255</v>
      </c>
      <c r="AG251" s="13">
        <v>144.15681818181801</v>
      </c>
      <c r="AH251" s="13">
        <v>222.634444444444</v>
      </c>
      <c r="AI251" s="13">
        <v>166.26583333333301</v>
      </c>
      <c r="AJ251" s="13">
        <v>228.90736842105201</v>
      </c>
      <c r="AK251" s="13">
        <v>134.54299999999901</v>
      </c>
      <c r="AL251" s="13">
        <v>214.98277777777699</v>
      </c>
      <c r="AM251" s="13">
        <v>338.15437500000002</v>
      </c>
      <c r="AN251" s="13">
        <v>235.611363636363</v>
      </c>
      <c r="AO251" s="13">
        <v>157.00649999999999</v>
      </c>
      <c r="AP251" s="13">
        <v>197.62647058823501</v>
      </c>
      <c r="AQ251" s="13">
        <v>243.32454545454499</v>
      </c>
      <c r="AR251" s="13">
        <v>193.791333333333</v>
      </c>
      <c r="AS251" s="13">
        <v>189.85843750000001</v>
      </c>
      <c r="AT251" s="13">
        <v>135.33733333333299</v>
      </c>
      <c r="AU251" s="13">
        <v>100.65545454545401</v>
      </c>
      <c r="AV251" s="13">
        <v>163.7484</v>
      </c>
      <c r="AW251" s="13">
        <v>167.79086956521701</v>
      </c>
      <c r="AX251" s="13">
        <v>112.82</v>
      </c>
      <c r="AY251" s="13">
        <v>208.367407407407</v>
      </c>
      <c r="AZ251" s="13">
        <v>174.84399999999999</v>
      </c>
      <c r="BA251" s="13">
        <v>279.30806451612898</v>
      </c>
      <c r="BB251" s="13">
        <v>224.25375</v>
      </c>
      <c r="BC251" s="13">
        <v>162.53736842105201</v>
      </c>
      <c r="BD251" s="13">
        <v>221.91119999999901</v>
      </c>
      <c r="BE251" s="13">
        <v>180.57052631578901</v>
      </c>
    </row>
    <row r="252" spans="1:57" x14ac:dyDescent="0.35">
      <c r="A252" s="10" t="s">
        <v>87</v>
      </c>
      <c r="B252" s="11">
        <f t="shared" si="39"/>
        <v>2026</v>
      </c>
      <c r="C252" s="6">
        <f t="shared" si="40"/>
        <v>215.223008346374</v>
      </c>
      <c r="D252" s="12">
        <f t="shared" si="34"/>
        <v>183.86270368421</v>
      </c>
      <c r="E252" s="12">
        <f t="shared" si="35"/>
        <v>197.00742174492126</v>
      </c>
      <c r="F252" s="12">
        <f t="shared" si="36"/>
        <v>240.0719267191175</v>
      </c>
      <c r="G252" s="12">
        <f t="shared" si="37"/>
        <v>264.64341496865171</v>
      </c>
      <c r="H252" s="13">
        <v>197.70202531645501</v>
      </c>
      <c r="I252" s="13">
        <v>185.347927927927</v>
      </c>
      <c r="J252" s="13">
        <v>274.49253968253902</v>
      </c>
      <c r="K252" s="13">
        <v>225.43053191489301</v>
      </c>
      <c r="L252" s="13">
        <v>225.43756302521001</v>
      </c>
      <c r="M252" s="13">
        <v>178.06897959183601</v>
      </c>
      <c r="N252" s="13">
        <v>184.667333333333</v>
      </c>
      <c r="O252" s="13">
        <v>149.527341772151</v>
      </c>
      <c r="P252" s="13">
        <v>202.26539568345299</v>
      </c>
      <c r="Q252" s="13">
        <v>201.126846153846</v>
      </c>
      <c r="R252" s="13">
        <v>183.07229999999899</v>
      </c>
      <c r="S252" s="13">
        <v>264.99147727272702</v>
      </c>
      <c r="T252" s="13">
        <v>288.927522935779</v>
      </c>
      <c r="U252" s="13">
        <v>190.1594068</v>
      </c>
      <c r="V252" s="13">
        <v>165.26897435897399</v>
      </c>
      <c r="W252" s="13">
        <v>218.273565217391</v>
      </c>
      <c r="X252" s="13">
        <v>234.057594936708</v>
      </c>
      <c r="Y252" s="13">
        <v>211.03530769230699</v>
      </c>
      <c r="Z252" s="13">
        <v>196.83136752136701</v>
      </c>
      <c r="AA252" s="13">
        <v>163.98284313725401</v>
      </c>
      <c r="AB252" s="13">
        <v>264.60474137930998</v>
      </c>
      <c r="AC252" s="13">
        <v>203.58465753424599</v>
      </c>
      <c r="AD252" s="13">
        <v>202.082280701754</v>
      </c>
      <c r="AE252" s="13">
        <v>259.11446969696902</v>
      </c>
      <c r="AF252" s="13">
        <v>245.32499999999999</v>
      </c>
      <c r="AG252" s="13">
        <v>238.12425287356299</v>
      </c>
      <c r="AH252" s="13">
        <v>215.92253521126699</v>
      </c>
      <c r="AI252" s="13">
        <v>216.8433058</v>
      </c>
      <c r="AJ252" s="13">
        <v>188.28415584415501</v>
      </c>
      <c r="AK252" s="13">
        <v>197.92503703703699</v>
      </c>
      <c r="AL252" s="13">
        <v>205.367826086956</v>
      </c>
      <c r="AM252" s="13">
        <v>184.68989795918301</v>
      </c>
      <c r="AN252" s="13">
        <v>214.52348148148101</v>
      </c>
      <c r="AO252" s="13">
        <v>257.153272727272</v>
      </c>
      <c r="AP252" s="13">
        <v>236.27404255319101</v>
      </c>
      <c r="AQ252" s="13">
        <v>197.535584415584</v>
      </c>
      <c r="AR252" s="13">
        <v>206.39319444444399</v>
      </c>
      <c r="AS252" s="13">
        <v>250.54454545454499</v>
      </c>
      <c r="AT252" s="13">
        <v>266.59981481481401</v>
      </c>
      <c r="AU252" s="13">
        <v>238.20294117647001</v>
      </c>
      <c r="AV252" s="13">
        <v>217.43280487804799</v>
      </c>
      <c r="AW252" s="13">
        <v>232.11090909090899</v>
      </c>
      <c r="AX252" s="13">
        <v>249.79583333333301</v>
      </c>
      <c r="AY252" s="13">
        <v>211.533214285714</v>
      </c>
      <c r="AZ252" s="13">
        <v>333.25164383561599</v>
      </c>
      <c r="BA252" s="13">
        <v>249.728152173913</v>
      </c>
      <c r="BB252" s="13">
        <v>183.95052631578901</v>
      </c>
      <c r="BC252" s="13">
        <v>224.88529411764699</v>
      </c>
      <c r="BD252" s="13">
        <v>240.6949219</v>
      </c>
      <c r="BE252" s="13">
        <v>187.455194805194</v>
      </c>
    </row>
    <row r="253" spans="1:57" x14ac:dyDescent="0.35">
      <c r="A253" s="10" t="s">
        <v>88</v>
      </c>
      <c r="B253" s="11">
        <f t="shared" si="39"/>
        <v>2026</v>
      </c>
      <c r="C253" s="6">
        <f t="shared" si="40"/>
        <v>220.24974474226752</v>
      </c>
      <c r="D253" s="12">
        <f t="shared" si="34"/>
        <v>180.41885692171579</v>
      </c>
      <c r="E253" s="12">
        <f t="shared" si="35"/>
        <v>190.21535833611725</v>
      </c>
      <c r="F253" s="12">
        <f t="shared" si="36"/>
        <v>250.34671272229798</v>
      </c>
      <c r="G253" s="12">
        <f t="shared" si="37"/>
        <v>278.975398578811</v>
      </c>
      <c r="H253" s="13">
        <v>225.57999999999899</v>
      </c>
      <c r="I253" s="13">
        <v>277.79183486238497</v>
      </c>
      <c r="J253" s="13">
        <v>251.74260162601601</v>
      </c>
      <c r="K253" s="13">
        <v>186.42412121212101</v>
      </c>
      <c r="L253" s="13">
        <v>216.97396226415</v>
      </c>
      <c r="M253" s="13">
        <v>190.909726027397</v>
      </c>
      <c r="N253" s="13">
        <v>291.221896551724</v>
      </c>
      <c r="O253" s="13">
        <v>169.88855072463701</v>
      </c>
      <c r="P253" s="13">
        <v>248.249176470588</v>
      </c>
      <c r="Q253" s="13">
        <v>187.95452380952301</v>
      </c>
      <c r="R253" s="13">
        <v>299.27161290322499</v>
      </c>
      <c r="S253" s="13">
        <v>206.78821917808199</v>
      </c>
      <c r="T253" s="13">
        <v>214.40526315789401</v>
      </c>
      <c r="U253" s="13">
        <v>278.64732558139502</v>
      </c>
      <c r="V253" s="13">
        <v>299.49103448275798</v>
      </c>
      <c r="W253" s="13">
        <v>192.82529411764699</v>
      </c>
      <c r="X253" s="13">
        <v>213.76920454545399</v>
      </c>
      <c r="Y253" s="13">
        <v>200.421214953271</v>
      </c>
      <c r="Z253" s="13">
        <v>216.886507936507</v>
      </c>
      <c r="AA253" s="13">
        <v>184.33853448275801</v>
      </c>
      <c r="AB253" s="13">
        <v>156.01590909090899</v>
      </c>
      <c r="AC253" s="13">
        <v>186.134659090909</v>
      </c>
      <c r="AD253" s="13">
        <v>238.584024390243</v>
      </c>
      <c r="AE253" s="13">
        <v>227.99733333333299</v>
      </c>
      <c r="AF253" s="13">
        <v>183.53550561797701</v>
      </c>
      <c r="AG253" s="13">
        <v>234.28491525423701</v>
      </c>
      <c r="AH253" s="13">
        <v>242.32197916666601</v>
      </c>
      <c r="AI253" s="13">
        <v>172.608395061728</v>
      </c>
      <c r="AJ253" s="13">
        <v>240.76664122137399</v>
      </c>
      <c r="AK253" s="13">
        <v>223.77220472440899</v>
      </c>
      <c r="AL253" s="13">
        <v>180.780438596491</v>
      </c>
      <c r="AM253" s="13">
        <v>192.211325301204</v>
      </c>
      <c r="AN253" s="13">
        <v>212.08840000000001</v>
      </c>
      <c r="AO253" s="13">
        <v>270.84374100719401</v>
      </c>
      <c r="AP253" s="13">
        <v>259.979108910891</v>
      </c>
      <c r="AQ253" s="13">
        <v>220.04164948453601</v>
      </c>
      <c r="AR253" s="13">
        <v>189.98390243902401</v>
      </c>
      <c r="AS253" s="13">
        <v>221.090125</v>
      </c>
      <c r="AT253" s="13">
        <v>220.45783999999901</v>
      </c>
      <c r="AU253" s="13">
        <v>227.511282051282</v>
      </c>
      <c r="AV253" s="13">
        <v>251.04589147286799</v>
      </c>
      <c r="AW253" s="13">
        <v>177.16462184873899</v>
      </c>
      <c r="AX253" s="13">
        <v>281.92805555555498</v>
      </c>
      <c r="AY253" s="13">
        <v>172.97240506329101</v>
      </c>
      <c r="AZ253" s="13">
        <v>192.18484210526299</v>
      </c>
      <c r="BA253" s="13">
        <v>319.74673469387699</v>
      </c>
      <c r="BB253" s="13">
        <v>264.68726190476099</v>
      </c>
      <c r="BC253" s="13">
        <v>222.35722222222199</v>
      </c>
      <c r="BD253" s="13">
        <v>184.14112244897899</v>
      </c>
      <c r="BE253" s="13">
        <v>266.66685534591102</v>
      </c>
    </row>
    <row r="254" spans="1:57" x14ac:dyDescent="0.35">
      <c r="A254" s="10" t="s">
        <v>89</v>
      </c>
      <c r="B254" s="11">
        <f t="shared" si="39"/>
        <v>2026</v>
      </c>
      <c r="C254" s="6">
        <f t="shared" si="40"/>
        <v>188.39627823240551</v>
      </c>
      <c r="D254" s="12">
        <f t="shared" si="34"/>
        <v>131.7675181818181</v>
      </c>
      <c r="E254" s="12">
        <f t="shared" si="35"/>
        <v>150.98244734432177</v>
      </c>
      <c r="F254" s="12">
        <f t="shared" si="36"/>
        <v>214.497340598568</v>
      </c>
      <c r="G254" s="12">
        <f t="shared" si="37"/>
        <v>242.15606306306231</v>
      </c>
      <c r="H254" s="13">
        <v>128.132105263157</v>
      </c>
      <c r="I254" s="13">
        <v>214.136603773584</v>
      </c>
      <c r="J254" s="13">
        <v>190.764166666666</v>
      </c>
      <c r="K254" s="13">
        <v>192.16838709677401</v>
      </c>
      <c r="L254" s="13">
        <v>150.448461538461</v>
      </c>
      <c r="M254" s="13">
        <v>125.772083333333</v>
      </c>
      <c r="N254" s="13">
        <v>210.05999999999901</v>
      </c>
      <c r="O254" s="13">
        <v>256.84937500000001</v>
      </c>
      <c r="P254" s="13">
        <v>172.41421686746901</v>
      </c>
      <c r="Q254" s="13">
        <v>241.87581081081001</v>
      </c>
      <c r="R254" s="13">
        <v>201.28749999999999</v>
      </c>
      <c r="S254" s="13">
        <v>247.709365079365</v>
      </c>
      <c r="T254" s="13">
        <v>231.047333333333</v>
      </c>
      <c r="U254" s="13">
        <v>286.606666666666</v>
      </c>
      <c r="V254" s="13">
        <v>148.058205128205</v>
      </c>
      <c r="W254" s="13">
        <v>270.73700000000002</v>
      </c>
      <c r="X254" s="13">
        <v>189.029787234042</v>
      </c>
      <c r="Y254" s="13">
        <v>222.834259259259</v>
      </c>
      <c r="Z254" s="13">
        <v>209.956153846153</v>
      </c>
      <c r="AA254" s="13">
        <v>129.892</v>
      </c>
      <c r="AB254" s="13">
        <v>222.87631578947301</v>
      </c>
      <c r="AC254" s="13">
        <v>173.22226804123699</v>
      </c>
      <c r="AD254" s="13">
        <v>120.03035087719201</v>
      </c>
      <c r="AE254" s="13">
        <v>244.678333333333</v>
      </c>
      <c r="AF254" s="13">
        <v>152.58440476190401</v>
      </c>
      <c r="AG254" s="13">
        <v>173.02250000000001</v>
      </c>
      <c r="AH254" s="13">
        <v>208.37970873786401</v>
      </c>
      <c r="AI254" s="13">
        <v>197.971</v>
      </c>
      <c r="AJ254" s="13">
        <v>131.975909090909</v>
      </c>
      <c r="AK254" s="13">
        <v>158.19396825396799</v>
      </c>
      <c r="AL254" s="13">
        <v>228.52636363636299</v>
      </c>
      <c r="AM254" s="13">
        <v>134.91021505376301</v>
      </c>
      <c r="AN254" s="13">
        <v>169.47357142857101</v>
      </c>
      <c r="AO254" s="13">
        <v>208.512916666666</v>
      </c>
      <c r="AP254" s="13">
        <v>187.76276923076901</v>
      </c>
      <c r="AQ254" s="13">
        <v>163.683703703703</v>
      </c>
      <c r="AR254" s="13">
        <v>234.95688524590099</v>
      </c>
      <c r="AS254" s="13">
        <v>147.363928571428</v>
      </c>
      <c r="AT254" s="13">
        <v>239.10689655172399</v>
      </c>
      <c r="AU254" s="13">
        <v>178.998111111111</v>
      </c>
      <c r="AV254" s="13">
        <v>146.993055555555</v>
      </c>
      <c r="AW254" s="13">
        <v>136.702173913043</v>
      </c>
      <c r="AX254" s="13">
        <v>116.24448275861999</v>
      </c>
      <c r="AY254" s="13">
        <v>211.59</v>
      </c>
      <c r="AZ254" s="13">
        <v>155.16984615384601</v>
      </c>
      <c r="BA254" s="13">
        <v>166.00628571428501</v>
      </c>
      <c r="BB254" s="13">
        <v>205.59653846153799</v>
      </c>
      <c r="BC254" s="13">
        <v>214.61758620689599</v>
      </c>
      <c r="BD254" s="13">
        <v>141.92508771929801</v>
      </c>
      <c r="BE254" s="13">
        <v>184.597222222222</v>
      </c>
    </row>
    <row r="255" spans="1:57" x14ac:dyDescent="0.35">
      <c r="A255" s="10" t="s">
        <v>90</v>
      </c>
      <c r="B255" s="11">
        <f t="shared" si="39"/>
        <v>2026</v>
      </c>
      <c r="C255" s="6">
        <f t="shared" si="40"/>
        <v>173.94623030302949</v>
      </c>
      <c r="D255" s="12">
        <f t="shared" si="34"/>
        <v>138.62533456221129</v>
      </c>
      <c r="E255" s="12">
        <f t="shared" si="35"/>
        <v>151.92377633378874</v>
      </c>
      <c r="F255" s="12">
        <f t="shared" si="36"/>
        <v>197.48503236862075</v>
      </c>
      <c r="G255" s="12">
        <f t="shared" si="37"/>
        <v>218.8083090333333</v>
      </c>
      <c r="H255" s="13">
        <v>179.58511363636299</v>
      </c>
      <c r="I255" s="13">
        <v>238.441276595744</v>
      </c>
      <c r="J255" s="13">
        <v>258.52947368421002</v>
      </c>
      <c r="K255" s="13">
        <v>213.713488372093</v>
      </c>
      <c r="L255" s="13">
        <v>218.01297299999999</v>
      </c>
      <c r="M255" s="13">
        <v>164.648390804597</v>
      </c>
      <c r="N255" s="13">
        <v>216.939666666666</v>
      </c>
      <c r="O255" s="13">
        <v>268.74079365079302</v>
      </c>
      <c r="P255" s="13">
        <v>171.37066666666601</v>
      </c>
      <c r="Q255" s="13">
        <v>144.720918367346</v>
      </c>
      <c r="R255" s="13">
        <v>123.083333333333</v>
      </c>
      <c r="S255" s="13">
        <v>142.40562499999999</v>
      </c>
      <c r="T255" s="13">
        <v>149.99538461538401</v>
      </c>
      <c r="U255" s="13">
        <v>159.274</v>
      </c>
      <c r="V255" s="13">
        <v>172.413066666666</v>
      </c>
      <c r="W255" s="13">
        <v>151.00117647058801</v>
      </c>
      <c r="X255" s="13">
        <v>179.75111111111099</v>
      </c>
      <c r="Y255" s="13">
        <v>236.83508928571399</v>
      </c>
      <c r="Z255" s="13">
        <v>179.411458333333</v>
      </c>
      <c r="AA255" s="13">
        <v>209.44810810810799</v>
      </c>
      <c r="AB255" s="13">
        <v>166.791666666666</v>
      </c>
      <c r="AC255" s="13">
        <v>140.32499999999999</v>
      </c>
      <c r="AD255" s="13">
        <v>193.729166666666</v>
      </c>
      <c r="AE255" s="13">
        <v>225.96633333333301</v>
      </c>
      <c r="AF255" s="13">
        <v>138.81741935483799</v>
      </c>
      <c r="AG255" s="13">
        <v>187.82970588235199</v>
      </c>
      <c r="AH255" s="13">
        <v>193.714615384615</v>
      </c>
      <c r="AI255" s="13">
        <v>163.67011904761901</v>
      </c>
      <c r="AJ255" s="13">
        <v>202.87511111111101</v>
      </c>
      <c r="AK255" s="13">
        <v>178.392280701754</v>
      </c>
      <c r="AL255" s="13">
        <v>166.112519083969</v>
      </c>
      <c r="AM255" s="13">
        <v>176.58572649572599</v>
      </c>
      <c r="AN255" s="13">
        <v>135.119052631578</v>
      </c>
      <c r="AO255" s="13">
        <v>186.34768</v>
      </c>
      <c r="AP255" s="13">
        <v>165.68628571428499</v>
      </c>
      <c r="AQ255" s="13">
        <v>152.666046511627</v>
      </c>
      <c r="AR255" s="13">
        <v>144.07730158730101</v>
      </c>
      <c r="AS255" s="13">
        <v>169.94435897435801</v>
      </c>
      <c r="AT255" s="13">
        <v>123.736363636363</v>
      </c>
      <c r="AU255" s="13">
        <v>136.89657142857101</v>
      </c>
      <c r="AV255" s="13">
        <v>151.67635294117599</v>
      </c>
      <c r="AW255" s="13">
        <v>129.44232323232299</v>
      </c>
      <c r="AX255" s="13">
        <v>166.803636363636</v>
      </c>
      <c r="AY255" s="13">
        <v>202.67394736842101</v>
      </c>
      <c r="AZ255" s="13">
        <v>155.04749999999899</v>
      </c>
      <c r="BA255" s="13">
        <v>198.56743589743499</v>
      </c>
      <c r="BB255" s="13">
        <v>204.356974789915</v>
      </c>
      <c r="BC255" s="13">
        <v>175.47939393939299</v>
      </c>
      <c r="BD255" s="13">
        <v>181.88818181818101</v>
      </c>
      <c r="BE255" s="13">
        <v>194.237821782178</v>
      </c>
    </row>
    <row r="256" spans="1:57" x14ac:dyDescent="0.35">
      <c r="A256" s="10" t="s">
        <v>91</v>
      </c>
      <c r="B256" s="11">
        <f t="shared" si="39"/>
        <v>2026</v>
      </c>
      <c r="C256" s="6">
        <f t="shared" si="40"/>
        <v>202.8827048319325</v>
      </c>
      <c r="D256" s="12">
        <f t="shared" si="34"/>
        <v>159.14499999999958</v>
      </c>
      <c r="E256" s="12">
        <f t="shared" si="35"/>
        <v>187.353279220779</v>
      </c>
      <c r="F256" s="12">
        <f t="shared" si="36"/>
        <v>221.24917509481625</v>
      </c>
      <c r="G256" s="12">
        <f t="shared" si="37"/>
        <v>258.56572972972958</v>
      </c>
      <c r="H256" s="13">
        <v>229.02935779816499</v>
      </c>
      <c r="I256" s="13">
        <v>179.28452631578901</v>
      </c>
      <c r="J256" s="13">
        <v>252.26716535432999</v>
      </c>
      <c r="K256" s="13">
        <v>202.699159663865</v>
      </c>
      <c r="L256" s="13">
        <v>201.389655172413</v>
      </c>
      <c r="M256" s="13">
        <v>244.82305555555499</v>
      </c>
      <c r="N256" s="13">
        <v>267.03750000000002</v>
      </c>
      <c r="O256" s="13">
        <v>172.85818181818101</v>
      </c>
      <c r="P256" s="13">
        <v>202.39022471910101</v>
      </c>
      <c r="Q256" s="13">
        <v>224.00397058823501</v>
      </c>
      <c r="R256" s="13">
        <v>190.84069767441801</v>
      </c>
      <c r="S256" s="13">
        <v>196.93623931623901</v>
      </c>
      <c r="T256" s="13">
        <v>185.85048076922999</v>
      </c>
      <c r="U256" s="13">
        <v>154.19727272727201</v>
      </c>
      <c r="V256" s="13">
        <v>189.65357142857101</v>
      </c>
      <c r="W256" s="13">
        <v>203.06625</v>
      </c>
      <c r="X256" s="13">
        <v>159.46740740740699</v>
      </c>
      <c r="Y256" s="13">
        <v>213.59033898305</v>
      </c>
      <c r="Z256" s="13">
        <v>204.72404040404001</v>
      </c>
      <c r="AA256" s="13">
        <v>186.58651515151499</v>
      </c>
      <c r="AB256" s="13">
        <v>280.40950495049498</v>
      </c>
      <c r="AC256" s="13">
        <v>191.37488095238001</v>
      </c>
      <c r="AD256" s="13">
        <v>260.76729729729698</v>
      </c>
      <c r="AE256" s="13">
        <v>206.88831932773101</v>
      </c>
      <c r="AF256" s="13">
        <v>185.95093333333301</v>
      </c>
      <c r="AG256" s="13">
        <v>193.290310077519</v>
      </c>
      <c r="AH256" s="13">
        <v>200.511363636363</v>
      </c>
      <c r="AI256" s="13">
        <v>198.79721518987299</v>
      </c>
      <c r="AJ256" s="13">
        <v>245.770188679245</v>
      </c>
      <c r="AK256" s="13">
        <v>281.44835365853601</v>
      </c>
      <c r="AL256" s="13">
        <v>222.085714285714</v>
      </c>
      <c r="AM256" s="13">
        <v>211.778285714285</v>
      </c>
      <c r="AN256" s="13">
        <v>190.28867919999999</v>
      </c>
      <c r="AO256" s="13">
        <v>217.212469135802</v>
      </c>
      <c r="AP256" s="13">
        <v>218.73955752212299</v>
      </c>
      <c r="AQ256" s="13">
        <v>119.479999999999</v>
      </c>
      <c r="AR256" s="13">
        <v>156.243333333333</v>
      </c>
      <c r="AS256" s="13">
        <v>224.059</v>
      </c>
      <c r="AT256" s="13">
        <v>213.890229007633</v>
      </c>
      <c r="AU256" s="13">
        <v>204.527903225806</v>
      </c>
      <c r="AV256" s="13">
        <v>258.32111111111101</v>
      </c>
      <c r="AW256" s="13">
        <v>195.217625</v>
      </c>
      <c r="AX256" s="13">
        <v>289.02358974358901</v>
      </c>
      <c r="AY256" s="13">
        <v>127.319999999999</v>
      </c>
      <c r="AZ256" s="13">
        <v>168.20485714285701</v>
      </c>
      <c r="BA256" s="13">
        <v>207.021538461538</v>
      </c>
      <c r="BB256" s="13">
        <v>182.76567010309199</v>
      </c>
      <c r="BC256" s="13">
        <v>116.30294117647</v>
      </c>
      <c r="BD256" s="13">
        <v>206.50761904761899</v>
      </c>
      <c r="BE256" s="13">
        <v>214.14680412371101</v>
      </c>
    </row>
    <row r="257" spans="1:57" x14ac:dyDescent="0.35">
      <c r="A257" s="10" t="s">
        <v>92</v>
      </c>
      <c r="B257" s="11">
        <f t="shared" si="39"/>
        <v>2026</v>
      </c>
      <c r="C257" s="6">
        <f t="shared" si="40"/>
        <v>247.275593406593</v>
      </c>
      <c r="D257" s="12">
        <f t="shared" si="34"/>
        <v>207.76584895723559</v>
      </c>
      <c r="E257" s="12">
        <f t="shared" si="35"/>
        <v>230.63552777777727</v>
      </c>
      <c r="F257" s="12">
        <f t="shared" si="36"/>
        <v>261.8008642726715</v>
      </c>
      <c r="G257" s="12">
        <f t="shared" si="37"/>
        <v>270.92848051947988</v>
      </c>
      <c r="H257" s="13">
        <v>247.48461538461501</v>
      </c>
      <c r="I257" s="13">
        <v>239.30914634146299</v>
      </c>
      <c r="J257" s="13">
        <v>295.28051136363598</v>
      </c>
      <c r="K257" s="13">
        <v>270.69666666666598</v>
      </c>
      <c r="L257" s="13">
        <v>255.636119402985</v>
      </c>
      <c r="M257" s="13">
        <v>268.32306122448898</v>
      </c>
      <c r="N257" s="13">
        <v>296.52662921348298</v>
      </c>
      <c r="O257" s="13">
        <v>195.66394871794799</v>
      </c>
      <c r="P257" s="13">
        <v>242.37861111111101</v>
      </c>
      <c r="Q257" s="13">
        <v>247.066571428571</v>
      </c>
      <c r="R257" s="13">
        <v>236.782919254658</v>
      </c>
      <c r="S257" s="13">
        <v>232.006</v>
      </c>
      <c r="T257" s="13">
        <v>232.513373493975</v>
      </c>
      <c r="U257" s="13">
        <v>190.53837837837801</v>
      </c>
      <c r="V257" s="13">
        <v>255.19855670102999</v>
      </c>
      <c r="W257" s="13">
        <v>273.01480519480498</v>
      </c>
      <c r="X257" s="13">
        <v>211.7</v>
      </c>
      <c r="Y257" s="13">
        <v>240.44044117646999</v>
      </c>
      <c r="Z257" s="13">
        <v>213.185135135135</v>
      </c>
      <c r="AA257" s="13">
        <v>227.81135135135099</v>
      </c>
      <c r="AB257" s="13">
        <v>275.116871165644</v>
      </c>
      <c r="AC257" s="13">
        <v>255.52753521126701</v>
      </c>
      <c r="AD257" s="13">
        <v>268.13979381443198</v>
      </c>
      <c r="AE257" s="13">
        <v>261.80247311827901</v>
      </c>
      <c r="AF257" s="13">
        <v>186.801824817518</v>
      </c>
      <c r="AG257" s="13">
        <v>258.70097701149399</v>
      </c>
      <c r="AH257" s="13">
        <v>208.019007092198</v>
      </c>
      <c r="AI257" s="13">
        <v>270.47774193548298</v>
      </c>
      <c r="AJ257" s="13">
        <v>213.757405063291</v>
      </c>
      <c r="AK257" s="13">
        <v>291.83623711340198</v>
      </c>
      <c r="AL257" s="13">
        <v>261.79603773584898</v>
      </c>
      <c r="AM257" s="13">
        <v>240.450657894736</v>
      </c>
      <c r="AN257" s="13">
        <v>253.05637681159399</v>
      </c>
      <c r="AO257" s="13">
        <v>270.48236994219599</v>
      </c>
      <c r="AP257" s="13">
        <v>262.51074285714202</v>
      </c>
      <c r="AQ257" s="13">
        <v>209.682953367875</v>
      </c>
      <c r="AR257" s="13">
        <v>237.11255172413701</v>
      </c>
      <c r="AS257" s="13">
        <v>230.17870370370301</v>
      </c>
      <c r="AT257" s="13">
        <v>252.23005714285699</v>
      </c>
      <c r="AU257" s="13">
        <v>232.77352517985599</v>
      </c>
      <c r="AV257" s="13">
        <v>238.579315068493</v>
      </c>
      <c r="AW257" s="13">
        <v>269.05412162162099</v>
      </c>
      <c r="AX257" s="13">
        <v>252.703294117647</v>
      </c>
      <c r="AY257" s="13">
        <v>205.487425742574</v>
      </c>
      <c r="AZ257" s="13">
        <v>236.88028368794301</v>
      </c>
      <c r="BA257" s="13">
        <v>250.07976608187101</v>
      </c>
      <c r="BB257" s="13">
        <v>259.416395348837</v>
      </c>
      <c r="BC257" s="13">
        <v>196.22402366863901</v>
      </c>
      <c r="BD257" s="13">
        <v>208.14345454545401</v>
      </c>
      <c r="BE257" s="13">
        <v>253.21103225806399</v>
      </c>
    </row>
    <row r="258" spans="1:57" x14ac:dyDescent="0.35">
      <c r="A258" s="10" t="s">
        <v>93</v>
      </c>
      <c r="B258" s="11">
        <f t="shared" si="39"/>
        <v>2027</v>
      </c>
      <c r="C258" s="6">
        <f t="shared" si="40"/>
        <v>214.80227063492049</v>
      </c>
      <c r="D258" s="12">
        <f t="shared" si="34"/>
        <v>181.923875310173</v>
      </c>
      <c r="E258" s="12">
        <f t="shared" si="35"/>
        <v>196.14629136904699</v>
      </c>
      <c r="F258" s="12">
        <f t="shared" si="36"/>
        <v>247.68319283746476</v>
      </c>
      <c r="G258" s="12">
        <f t="shared" si="37"/>
        <v>269.41716782689167</v>
      </c>
      <c r="H258" s="13">
        <v>200.29540540540501</v>
      </c>
      <c r="I258" s="13">
        <v>230.36666666666599</v>
      </c>
      <c r="J258" s="13">
        <v>373.06078260869498</v>
      </c>
      <c r="K258" s="13">
        <v>200.768588235294</v>
      </c>
      <c r="L258" s="13">
        <v>205.81316091954</v>
      </c>
      <c r="M258" s="13">
        <v>182.73818840579699</v>
      </c>
      <c r="N258" s="13">
        <v>160.84326732673199</v>
      </c>
      <c r="O258" s="13">
        <v>215.55522012578601</v>
      </c>
      <c r="P258" s="13">
        <v>166.01669902912599</v>
      </c>
      <c r="Q258" s="13">
        <v>175.186571428571</v>
      </c>
      <c r="R258" s="13">
        <v>259.07911602209902</v>
      </c>
      <c r="S258" s="13">
        <v>355.37048543689298</v>
      </c>
      <c r="T258" s="13">
        <v>215.28469999999999</v>
      </c>
      <c r="U258" s="13">
        <v>197.834966442953</v>
      </c>
      <c r="V258" s="13">
        <v>200.65513089005199</v>
      </c>
      <c r="W258" s="13">
        <v>251.5716875</v>
      </c>
      <c r="X258" s="13">
        <v>234.020414201183</v>
      </c>
      <c r="Y258" s="13">
        <v>246.787438016528</v>
      </c>
      <c r="Z258" s="13">
        <v>190.22837563451699</v>
      </c>
      <c r="AA258" s="13">
        <v>259.964857142857</v>
      </c>
      <c r="AB258" s="13">
        <v>269.11950413223099</v>
      </c>
      <c r="AC258" s="13">
        <v>207.67331081080999</v>
      </c>
      <c r="AD258" s="13">
        <v>247.98177777777701</v>
      </c>
      <c r="AE258" s="13">
        <v>177.64048387096699</v>
      </c>
      <c r="AF258" s="13">
        <v>214.31984126984099</v>
      </c>
      <c r="AG258" s="13">
        <v>272.096141078838</v>
      </c>
      <c r="AH258" s="13">
        <v>226.842348484848</v>
      </c>
      <c r="AI258" s="13">
        <v>188.47312977099199</v>
      </c>
      <c r="AJ258" s="13">
        <v>198.22542857142801</v>
      </c>
      <c r="AK258" s="13">
        <v>318.27100780000001</v>
      </c>
      <c r="AL258" s="13">
        <v>262.138453608247</v>
      </c>
      <c r="AM258" s="13">
        <v>191.15619354838699</v>
      </c>
      <c r="AN258" s="13">
        <v>220.889913043478</v>
      </c>
      <c r="AO258" s="13">
        <v>290.623243243243</v>
      </c>
      <c r="AP258" s="13">
        <v>228.273061224489</v>
      </c>
      <c r="AQ258" s="13">
        <v>229.947653631284</v>
      </c>
      <c r="AR258" s="13">
        <v>208.017</v>
      </c>
      <c r="AS258" s="13">
        <v>182.39980769230701</v>
      </c>
      <c r="AT258" s="13">
        <v>259.105580357142</v>
      </c>
      <c r="AU258" s="13">
        <v>242.89082926829201</v>
      </c>
      <c r="AV258" s="13">
        <v>244.672631578947</v>
      </c>
      <c r="AW258" s="13">
        <v>196.72785046728899</v>
      </c>
      <c r="AX258" s="13">
        <v>188.80261440000001</v>
      </c>
      <c r="AY258" s="13">
        <v>227.76186868686801</v>
      </c>
      <c r="AZ258" s="13">
        <v>175.0437383</v>
      </c>
      <c r="BA258" s="13">
        <v>256.10462184873899</v>
      </c>
      <c r="BB258" s="13">
        <v>196.39793333333299</v>
      </c>
      <c r="BC258" s="13">
        <v>195.62723300970799</v>
      </c>
      <c r="BD258" s="13">
        <v>196.06241071428499</v>
      </c>
      <c r="BE258" s="13">
        <v>210.72698529411699</v>
      </c>
    </row>
    <row r="259" spans="1:57" x14ac:dyDescent="0.35">
      <c r="A259" s="10" t="s">
        <v>94</v>
      </c>
      <c r="B259" s="11">
        <f t="shared" si="39"/>
        <v>2027</v>
      </c>
      <c r="C259" s="6">
        <f t="shared" si="40"/>
        <v>274.70860015568201</v>
      </c>
      <c r="D259" s="12">
        <f t="shared" si="34"/>
        <v>145.8676991666666</v>
      </c>
      <c r="E259" s="12">
        <f t="shared" si="35"/>
        <v>187.76557494279101</v>
      </c>
      <c r="F259" s="12">
        <f t="shared" si="36"/>
        <v>351.23581034482726</v>
      </c>
      <c r="G259" s="12">
        <f t="shared" si="37"/>
        <v>436.27421428571415</v>
      </c>
      <c r="H259" s="13">
        <v>292.91775193798401</v>
      </c>
      <c r="I259" s="13">
        <v>351.78241379310299</v>
      </c>
      <c r="J259" s="13">
        <v>361.01</v>
      </c>
      <c r="K259" s="13">
        <v>317.80076923076899</v>
      </c>
      <c r="L259" s="13">
        <v>218.04698113207499</v>
      </c>
      <c r="M259" s="13">
        <v>270.803902439024</v>
      </c>
      <c r="N259" s="13">
        <v>185.84315789473601</v>
      </c>
      <c r="O259" s="13">
        <v>132.15269230769201</v>
      </c>
      <c r="P259" s="13">
        <v>460.81711864406702</v>
      </c>
      <c r="Q259" s="13">
        <v>309.00627737226199</v>
      </c>
      <c r="R259" s="13">
        <v>181.600196078431</v>
      </c>
      <c r="S259" s="13">
        <v>130.320317460317</v>
      </c>
      <c r="T259" s="13">
        <v>151.79787878787801</v>
      </c>
      <c r="U259" s="13">
        <v>202.131162790697</v>
      </c>
      <c r="V259" s="13">
        <v>287.990526315789</v>
      </c>
      <c r="W259" s="13">
        <v>371.79075757575703</v>
      </c>
      <c r="X259" s="13">
        <v>259.48427631578897</v>
      </c>
      <c r="Y259" s="13">
        <v>139.74386666666601</v>
      </c>
      <c r="Z259" s="13">
        <v>261.633146067415</v>
      </c>
      <c r="AA259" s="13">
        <v>278.61329787234001</v>
      </c>
      <c r="AB259" s="13">
        <v>296.82431372549001</v>
      </c>
      <c r="AC259" s="13">
        <v>370.80974358974299</v>
      </c>
      <c r="AD259" s="13">
        <v>446.400178571428</v>
      </c>
      <c r="AE259" s="13">
        <v>347.79323529411698</v>
      </c>
      <c r="AF259" s="13">
        <v>268.82450549450499</v>
      </c>
      <c r="AG259" s="13">
        <v>473.67178571428502</v>
      </c>
      <c r="AH259" s="13">
        <v>193.666</v>
      </c>
      <c r="AI259" s="13">
        <v>213.56625</v>
      </c>
      <c r="AJ259" s="13">
        <v>146.548125</v>
      </c>
      <c r="AK259" s="13">
        <v>317.05584269662899</v>
      </c>
      <c r="AL259" s="13">
        <v>388.92622222222201</v>
      </c>
      <c r="AM259" s="13">
        <v>211.52646341463401</v>
      </c>
      <c r="AN259" s="13">
        <v>435.14910714285702</v>
      </c>
      <c r="AO259" s="13">
        <v>269.37642857142799</v>
      </c>
      <c r="AP259" s="13">
        <v>543.09652173913003</v>
      </c>
      <c r="AQ259" s="13">
        <v>129.81541666666601</v>
      </c>
      <c r="AR259" s="13">
        <v>164.8</v>
      </c>
      <c r="AS259" s="13">
        <v>285.48649999999998</v>
      </c>
      <c r="AT259" s="13">
        <v>498.70341666666599</v>
      </c>
      <c r="AU259" s="13">
        <v>412.99386666666601</v>
      </c>
      <c r="AV259" s="13">
        <v>185.75115384615299</v>
      </c>
      <c r="AW259" s="13">
        <v>156.375</v>
      </c>
      <c r="AX259" s="13">
        <v>203.87130841121399</v>
      </c>
      <c r="AY259" s="13">
        <v>388.80103700000001</v>
      </c>
      <c r="AZ259" s="13">
        <v>193.53282608695599</v>
      </c>
      <c r="BA259" s="13">
        <v>303.53588235294097</v>
      </c>
      <c r="BB259" s="13">
        <v>294.685</v>
      </c>
      <c r="BC259" s="13">
        <v>349.596</v>
      </c>
      <c r="BD259" s="13">
        <v>129.22730769230699</v>
      </c>
      <c r="BE259" s="13">
        <v>172.60869047618999</v>
      </c>
    </row>
    <row r="260" spans="1:57" x14ac:dyDescent="0.35">
      <c r="A260" s="10" t="s">
        <v>95</v>
      </c>
      <c r="B260" s="11">
        <f t="shared" si="39"/>
        <v>2027</v>
      </c>
      <c r="C260" s="6">
        <f t="shared" si="40"/>
        <v>163.95905082417551</v>
      </c>
      <c r="D260" s="12">
        <f t="shared" si="34"/>
        <v>120.3164124999991</v>
      </c>
      <c r="E260" s="12">
        <f t="shared" si="35"/>
        <v>129.34857142857101</v>
      </c>
      <c r="F260" s="12">
        <f t="shared" si="36"/>
        <v>258.16237854250926</v>
      </c>
      <c r="G260" s="12">
        <f t="shared" si="37"/>
        <v>348.01836527647555</v>
      </c>
      <c r="H260" s="13">
        <v>138.67055555555501</v>
      </c>
      <c r="I260" s="13">
        <v>122.33645161290301</v>
      </c>
      <c r="J260" s="13">
        <v>388.94773195876201</v>
      </c>
      <c r="K260" s="13">
        <v>113.184666666666</v>
      </c>
      <c r="L260" s="13">
        <v>131.09593749999999</v>
      </c>
      <c r="M260" s="13">
        <v>119.888125</v>
      </c>
      <c r="N260" s="13">
        <v>177.211408450704</v>
      </c>
      <c r="O260" s="13">
        <v>114.017222222222</v>
      </c>
      <c r="P260" s="13">
        <v>358.07159090908999</v>
      </c>
      <c r="Q260" s="13">
        <v>127.14460317460301</v>
      </c>
      <c r="R260" s="13">
        <v>153.343934426229</v>
      </c>
      <c r="S260" s="13">
        <v>301.77702702702697</v>
      </c>
      <c r="T260" s="13">
        <v>246.44833333333301</v>
      </c>
      <c r="U260" s="13">
        <v>129.28571428571399</v>
      </c>
      <c r="V260" s="13">
        <v>218.12736842105201</v>
      </c>
      <c r="W260" s="13">
        <v>125.330277777777</v>
      </c>
      <c r="X260" s="13">
        <v>280.50188679245201</v>
      </c>
      <c r="Y260" s="13">
        <v>361.29680412371101</v>
      </c>
      <c r="Z260" s="13">
        <v>147.82848484848401</v>
      </c>
      <c r="AA260" s="13">
        <v>261.06115384615299</v>
      </c>
      <c r="AB260" s="13">
        <v>158.86742857142801</v>
      </c>
      <c r="AC260" s="13">
        <v>133.28</v>
      </c>
      <c r="AD260" s="13">
        <v>474.36830508474497</v>
      </c>
      <c r="AE260" s="13">
        <v>128.77613333333301</v>
      </c>
      <c r="AF260" s="13">
        <v>341.13306449999999</v>
      </c>
      <c r="AG260" s="13">
        <v>217.232333333333</v>
      </c>
      <c r="AH260" s="13">
        <v>169.050673076923</v>
      </c>
      <c r="AI260" s="13">
        <v>150.26702700000001</v>
      </c>
      <c r="AJ260" s="13">
        <v>120.6592</v>
      </c>
      <c r="AK260" s="13">
        <v>346.90134020618501</v>
      </c>
      <c r="AL260" s="13">
        <v>120.363999999999</v>
      </c>
      <c r="AM260" s="13">
        <v>245.952857142857</v>
      </c>
      <c r="AN260" s="13">
        <v>326.66478260869502</v>
      </c>
      <c r="AO260" s="13">
        <v>212.323777777777</v>
      </c>
      <c r="AP260" s="13">
        <v>123.9725</v>
      </c>
      <c r="AQ260" s="13">
        <v>134.31916666666601</v>
      </c>
      <c r="AR260" s="13">
        <v>118.120624999999</v>
      </c>
      <c r="AS260" s="13">
        <v>228.54956989247299</v>
      </c>
      <c r="AT260" s="13">
        <v>370.40260869565202</v>
      </c>
      <c r="AU260" s="13">
        <v>264.10943396226401</v>
      </c>
      <c r="AV260" s="13">
        <v>239.098045977011</v>
      </c>
      <c r="AW260" s="13">
        <v>117.31923076923</v>
      </c>
      <c r="AX260" s="13">
        <v>346.875</v>
      </c>
      <c r="AY260" s="13">
        <v>206.12866666666599</v>
      </c>
      <c r="AZ260" s="13">
        <v>129.53714285714199</v>
      </c>
      <c r="BA260" s="13">
        <v>220.07685714285699</v>
      </c>
      <c r="BB260" s="13">
        <v>154.54905660377301</v>
      </c>
      <c r="BC260" s="13">
        <v>249.46605263157801</v>
      </c>
      <c r="BD260" s="13">
        <v>153.60322580645101</v>
      </c>
      <c r="BE260" s="13">
        <v>131.07407407407399</v>
      </c>
    </row>
    <row r="261" spans="1:57" x14ac:dyDescent="0.35">
      <c r="A261" s="10" t="s">
        <v>96</v>
      </c>
      <c r="B261" s="11">
        <f t="shared" si="39"/>
        <v>2027</v>
      </c>
      <c r="C261" s="6">
        <f t="shared" si="40"/>
        <v>156.48653177755651</v>
      </c>
      <c r="D261" s="12">
        <f t="shared" si="34"/>
        <v>126.97319128329279</v>
      </c>
      <c r="E261" s="12">
        <f t="shared" si="35"/>
        <v>131.83692165709573</v>
      </c>
      <c r="F261" s="12">
        <f t="shared" si="36"/>
        <v>219.47050438596449</v>
      </c>
      <c r="G261" s="12">
        <f t="shared" si="37"/>
        <v>288.72457435897365</v>
      </c>
      <c r="H261" s="13">
        <v>738.71777777777697</v>
      </c>
      <c r="I261" s="13">
        <v>224.324444444444</v>
      </c>
      <c r="J261" s="13">
        <v>278.26036363636302</v>
      </c>
      <c r="K261" s="13">
        <v>144.33474576271101</v>
      </c>
      <c r="L261" s="13">
        <v>130.642857142857</v>
      </c>
      <c r="M261" s="13">
        <v>142.13833333333301</v>
      </c>
      <c r="N261" s="13">
        <v>154.77362068965499</v>
      </c>
      <c r="O261" s="13">
        <v>157.08000000000001</v>
      </c>
      <c r="P261" s="13">
        <v>151.46388888888799</v>
      </c>
      <c r="Q261" s="13">
        <v>264.682631578947</v>
      </c>
      <c r="R261" s="13">
        <v>123.08999999999899</v>
      </c>
      <c r="S261" s="13">
        <v>132.65205882352899</v>
      </c>
      <c r="T261" s="13">
        <v>118.55739130434699</v>
      </c>
      <c r="U261" s="13">
        <v>157.24403225806401</v>
      </c>
      <c r="V261" s="13">
        <v>132.135476190476</v>
      </c>
      <c r="W261" s="13">
        <v>142.25241379310299</v>
      </c>
      <c r="X261" s="13">
        <v>311.31766666666601</v>
      </c>
      <c r="Y261" s="13">
        <v>367.66948717948702</v>
      </c>
      <c r="Z261" s="13">
        <v>204.90868421052599</v>
      </c>
      <c r="AA261" s="13">
        <v>126.187627118644</v>
      </c>
      <c r="AB261" s="13">
        <v>128.33354166666601</v>
      </c>
      <c r="AC261" s="13">
        <v>133.63138888888801</v>
      </c>
      <c r="AD261" s="13">
        <v>225.95999999999901</v>
      </c>
      <c r="AE261" s="13">
        <v>175.69614457831301</v>
      </c>
      <c r="AF261" s="13">
        <v>246.01051282051199</v>
      </c>
      <c r="AG261" s="13">
        <v>156.27815789473601</v>
      </c>
      <c r="AH261" s="13">
        <v>133.66480519480501</v>
      </c>
      <c r="AI261" s="13">
        <v>162.436833333333</v>
      </c>
      <c r="AJ261" s="13">
        <v>279.48676923076903</v>
      </c>
      <c r="AK261" s="13">
        <v>128.737058823529</v>
      </c>
      <c r="AL261" s="13">
        <v>128.14857142857099</v>
      </c>
      <c r="AM261" s="13">
        <v>184.32918032786799</v>
      </c>
      <c r="AN261" s="13">
        <v>121.71470588235201</v>
      </c>
      <c r="AO261" s="13">
        <v>233.41909090908999</v>
      </c>
      <c r="AP261" s="13">
        <v>169.228222222222</v>
      </c>
      <c r="AQ261" s="13">
        <v>150.24222222222201</v>
      </c>
      <c r="AR261" s="13">
        <v>127.060476190476</v>
      </c>
      <c r="AS261" s="13">
        <v>131.91377358490499</v>
      </c>
      <c r="AT261" s="13">
        <v>177.53109090909001</v>
      </c>
      <c r="AU261" s="13">
        <v>286.21423076923003</v>
      </c>
      <c r="AV261" s="13">
        <v>395.391355932203</v>
      </c>
      <c r="AW261" s="13">
        <v>128.08367346938701</v>
      </c>
      <c r="AX261" s="13">
        <v>200.43027397260201</v>
      </c>
      <c r="AY261" s="13">
        <v>124.27749999999899</v>
      </c>
      <c r="AZ261" s="13">
        <v>129.81649999999999</v>
      </c>
      <c r="BA261" s="13">
        <v>373.71727272727202</v>
      </c>
      <c r="BB261" s="13">
        <v>131.811304347826</v>
      </c>
      <c r="BC261" s="13">
        <v>170.31560975609699</v>
      </c>
      <c r="BD261" s="13">
        <v>172.34931034482699</v>
      </c>
      <c r="BE261" s="13">
        <v>156.694905660377</v>
      </c>
    </row>
    <row r="262" spans="1:57" x14ac:dyDescent="0.35">
      <c r="A262" s="10" t="s">
        <v>97</v>
      </c>
      <c r="B262" s="11">
        <f t="shared" si="39"/>
        <v>2027</v>
      </c>
      <c r="C262" s="6">
        <f t="shared" si="40"/>
        <v>218.86814814814801</v>
      </c>
      <c r="D262" s="12">
        <f t="shared" si="34"/>
        <v>99.367999999999995</v>
      </c>
      <c r="E262" s="12">
        <f t="shared" si="35"/>
        <v>109.80119047619</v>
      </c>
      <c r="F262" s="12">
        <f t="shared" si="36"/>
        <v>438.59479166666654</v>
      </c>
      <c r="G262" s="12">
        <f t="shared" si="37"/>
        <v>581.02750000000003</v>
      </c>
      <c r="H262" s="13">
        <v>640.46299999999997</v>
      </c>
      <c r="I262" s="13">
        <v>374.16833333333301</v>
      </c>
      <c r="J262" s="13">
        <v>129.04499999999999</v>
      </c>
      <c r="K262" s="13">
        <v>213.43</v>
      </c>
      <c r="L262" s="13">
        <v>95.13</v>
      </c>
      <c r="M262" s="13">
        <v>140.23399999999901</v>
      </c>
      <c r="N262" s="13">
        <v>102.738</v>
      </c>
      <c r="O262" s="13">
        <v>101.3</v>
      </c>
      <c r="P262" s="13">
        <v>98.346000000000004</v>
      </c>
      <c r="Q262" s="13">
        <v>708.63583333333304</v>
      </c>
      <c r="R262" s="13">
        <v>527.50250000000005</v>
      </c>
      <c r="S262" s="13">
        <v>523.87214285714197</v>
      </c>
      <c r="T262" s="13"/>
      <c r="U262" s="13">
        <v>346.47833333333301</v>
      </c>
      <c r="V262" s="13">
        <v>254.38919999999999</v>
      </c>
      <c r="W262" s="13">
        <v>353.11647058823502</v>
      </c>
      <c r="X262" s="13">
        <v>498.22874999999999</v>
      </c>
      <c r="Y262" s="13">
        <v>368.87090909090898</v>
      </c>
      <c r="Z262" s="13"/>
      <c r="AA262" s="13">
        <v>109.444444444444</v>
      </c>
      <c r="AB262" s="13">
        <v>95.5</v>
      </c>
      <c r="AC262" s="13">
        <v>536.55571428571398</v>
      </c>
      <c r="AD262" s="13">
        <v>820.41166666666595</v>
      </c>
      <c r="AE262" s="13">
        <v>109.157</v>
      </c>
      <c r="AF262" s="13"/>
      <c r="AG262" s="13">
        <v>258.12885714285699</v>
      </c>
      <c r="AH262" s="13">
        <v>195.226</v>
      </c>
      <c r="AI262" s="13">
        <v>110.871428571428</v>
      </c>
      <c r="AJ262" s="13">
        <v>452.67750000000001</v>
      </c>
      <c r="AK262" s="13">
        <v>95.5</v>
      </c>
      <c r="AL262" s="13">
        <v>111.354</v>
      </c>
      <c r="AM262" s="13">
        <v>100.39</v>
      </c>
      <c r="AN262" s="13">
        <v>540.729999999999</v>
      </c>
      <c r="AO262" s="13">
        <v>105.558333333333</v>
      </c>
      <c r="AP262" s="13">
        <v>224.30629629629601</v>
      </c>
      <c r="AQ262" s="13"/>
      <c r="AR262" s="13">
        <v>325.86</v>
      </c>
      <c r="AS262" s="13">
        <v>108.54875</v>
      </c>
      <c r="AT262" s="13">
        <v>1500</v>
      </c>
      <c r="AU262" s="13">
        <v>129.933333333333</v>
      </c>
      <c r="AV262" s="13">
        <v>168.25333333333299</v>
      </c>
      <c r="AW262" s="13">
        <v>98.326666666666597</v>
      </c>
      <c r="AX262" s="13">
        <v>620.74</v>
      </c>
      <c r="AY262" s="13">
        <v>163.11000000000001</v>
      </c>
      <c r="AZ262" s="13">
        <v>396.34666666666601</v>
      </c>
      <c r="BA262" s="13">
        <v>144.39142857142801</v>
      </c>
      <c r="BB262" s="13">
        <v>541.31500000000005</v>
      </c>
      <c r="BC262" s="13">
        <v>308.011785714285</v>
      </c>
      <c r="BD262" s="13">
        <v>142</v>
      </c>
      <c r="BE262" s="13">
        <v>348.52249999999998</v>
      </c>
    </row>
    <row r="263" spans="1:57" x14ac:dyDescent="0.35">
      <c r="A263" s="10" t="s">
        <v>98</v>
      </c>
      <c r="B263" s="11">
        <f t="shared" si="39"/>
        <v>2027</v>
      </c>
      <c r="C263" s="6">
        <f t="shared" si="40"/>
        <v>241.00281609195349</v>
      </c>
      <c r="D263" s="12">
        <f t="shared" si="34"/>
        <v>104.0552</v>
      </c>
      <c r="E263" s="12">
        <f t="shared" si="35"/>
        <v>119.46458333333325</v>
      </c>
      <c r="F263" s="12">
        <f t="shared" si="36"/>
        <v>377.08458333333323</v>
      </c>
      <c r="G263" s="12">
        <f t="shared" si="37"/>
        <v>441.41526923076884</v>
      </c>
      <c r="H263" s="13">
        <v>439.389444444444</v>
      </c>
      <c r="I263" s="13">
        <v>495.87935483870899</v>
      </c>
      <c r="J263" s="13">
        <v>508.14954545454498</v>
      </c>
      <c r="K263" s="13">
        <v>104.1</v>
      </c>
      <c r="L263" s="13">
        <v>100.85</v>
      </c>
      <c r="M263" s="13">
        <v>139.148181818181</v>
      </c>
      <c r="N263" s="13">
        <v>280.45842105263102</v>
      </c>
      <c r="O263" s="13">
        <v>100.85</v>
      </c>
      <c r="P263" s="13">
        <v>408.14074074074</v>
      </c>
      <c r="Q263" s="13">
        <v>389.89058823529399</v>
      </c>
      <c r="R263" s="13">
        <v>103.224</v>
      </c>
      <c r="S263" s="13">
        <v>110.460769230769</v>
      </c>
      <c r="T263" s="13">
        <v>107.900909090909</v>
      </c>
      <c r="U263" s="13">
        <v>340.72549999999899</v>
      </c>
      <c r="V263" s="13">
        <v>146.47866666666599</v>
      </c>
      <c r="W263" s="13">
        <v>295.815</v>
      </c>
      <c r="X263" s="13">
        <v>118.37</v>
      </c>
      <c r="Y263" s="13">
        <v>403.67571428571398</v>
      </c>
      <c r="Z263" s="13">
        <v>242.42666666666599</v>
      </c>
      <c r="AA263" s="13">
        <v>152.20222222222199</v>
      </c>
      <c r="AB263" s="13">
        <v>577.27</v>
      </c>
      <c r="AC263" s="13">
        <v>260.64384615384603</v>
      </c>
      <c r="AD263" s="13">
        <v>186.94882352941099</v>
      </c>
      <c r="AE263" s="13">
        <v>259.12699999999899</v>
      </c>
      <c r="AF263" s="13">
        <v>353.99833333333299</v>
      </c>
      <c r="AG263" s="13">
        <v>413.62799999999999</v>
      </c>
      <c r="AH263" s="13">
        <v>167.25758620689601</v>
      </c>
      <c r="AI263" s="13">
        <v>123.45222222222201</v>
      </c>
      <c r="AJ263" s="13">
        <v>271.488</v>
      </c>
      <c r="AK263" s="13">
        <v>392.36499999999899</v>
      </c>
      <c r="AL263" s="13">
        <v>873.84400000000005</v>
      </c>
      <c r="AM263" s="13">
        <v>117.88249999999999</v>
      </c>
      <c r="AN263" s="13">
        <v>459.64769230769201</v>
      </c>
      <c r="AO263" s="13">
        <v>107.35</v>
      </c>
      <c r="AP263" s="13">
        <v>239.57896551724099</v>
      </c>
      <c r="AQ263" s="13">
        <v>124.19499999999999</v>
      </c>
      <c r="AR263" s="13">
        <v>99.215000000000003</v>
      </c>
      <c r="AS263" s="13">
        <v>122.74833333333299</v>
      </c>
      <c r="AT263" s="13">
        <v>330.43714285714202</v>
      </c>
      <c r="AU263" s="13">
        <v>202.02833333333299</v>
      </c>
      <c r="AV263" s="13">
        <v>301.37461538461503</v>
      </c>
      <c r="AW263" s="13">
        <v>198.070769230769</v>
      </c>
      <c r="AX263" s="13">
        <v>384.78</v>
      </c>
      <c r="AY263" s="13">
        <v>143.23999999999899</v>
      </c>
      <c r="AZ263" s="13">
        <v>116.95399999999999</v>
      </c>
      <c r="BA263" s="13">
        <v>407.94760000000002</v>
      </c>
      <c r="BB263" s="13">
        <v>259.94600000000003</v>
      </c>
      <c r="BC263" s="13">
        <v>103.652</v>
      </c>
      <c r="BD263" s="13">
        <v>252.90111111111099</v>
      </c>
      <c r="BE263" s="13">
        <v>104.71</v>
      </c>
    </row>
    <row r="264" spans="1:57" x14ac:dyDescent="0.35">
      <c r="A264" s="10" t="s">
        <v>99</v>
      </c>
      <c r="B264" s="11">
        <f t="shared" si="39"/>
        <v>2027</v>
      </c>
      <c r="C264" s="6">
        <f t="shared" si="40"/>
        <v>258.36366659285704</v>
      </c>
      <c r="D264" s="12">
        <f t="shared" si="34"/>
        <v>161.04638655462171</v>
      </c>
      <c r="E264" s="12">
        <f t="shared" si="35"/>
        <v>187.50545591542902</v>
      </c>
      <c r="F264" s="12">
        <f t="shared" si="36"/>
        <v>335.6926415579955</v>
      </c>
      <c r="G264" s="12">
        <f t="shared" si="37"/>
        <v>379.18441666666638</v>
      </c>
      <c r="H264" s="13">
        <v>179.28610389610299</v>
      </c>
      <c r="I264" s="13">
        <v>379.099722222222</v>
      </c>
      <c r="J264" s="13">
        <v>282.211037735849</v>
      </c>
      <c r="K264" s="13">
        <v>305.33519480519402</v>
      </c>
      <c r="L264" s="13">
        <v>379.94666666666598</v>
      </c>
      <c r="M264" s="13">
        <v>135.598829787234</v>
      </c>
      <c r="N264" s="13">
        <v>171.151238095238</v>
      </c>
      <c r="O264" s="13">
        <v>263.85368421052601</v>
      </c>
      <c r="P264" s="13">
        <v>182.61075</v>
      </c>
      <c r="Q264" s="13">
        <v>189.37717391304301</v>
      </c>
      <c r="R264" s="13">
        <v>258.60946428571401</v>
      </c>
      <c r="S264" s="13">
        <v>219.93729729729699</v>
      </c>
      <c r="T264" s="13">
        <v>166.47740740740699</v>
      </c>
      <c r="U264" s="13">
        <v>355.25572580645098</v>
      </c>
      <c r="V264" s="13">
        <v>305.22804347826002</v>
      </c>
      <c r="W264" s="13">
        <v>338.77107526881701</v>
      </c>
      <c r="X264" s="13">
        <v>361.62141592920301</v>
      </c>
      <c r="Y264" s="13">
        <v>258.11786890000002</v>
      </c>
      <c r="Z264" s="13">
        <v>253.75043478260801</v>
      </c>
      <c r="AA264" s="13">
        <v>160.918571428571</v>
      </c>
      <c r="AB264" s="13">
        <v>285.98765306122402</v>
      </c>
      <c r="AC264" s="13">
        <v>378.02291338582597</v>
      </c>
      <c r="AD264" s="13">
        <v>303.81601941747499</v>
      </c>
      <c r="AE264" s="13">
        <v>255.21829268292601</v>
      </c>
      <c r="AF264" s="13">
        <v>209.56775862068901</v>
      </c>
      <c r="AG264" s="13">
        <v>206.28103896103801</v>
      </c>
      <c r="AH264" s="13">
        <v>187.96803418803401</v>
      </c>
      <c r="AI264" s="13">
        <v>338.79533898304999</v>
      </c>
      <c r="AJ264" s="13">
        <v>193.24</v>
      </c>
      <c r="AK264" s="13">
        <v>429.60898305084697</v>
      </c>
      <c r="AL264" s="13">
        <v>187.35126315789401</v>
      </c>
      <c r="AM264" s="13">
        <v>326.45734042553102</v>
      </c>
      <c r="AN264" s="13">
        <v>232.995555555555</v>
      </c>
      <c r="AO264" s="13">
        <v>137.154411764705</v>
      </c>
      <c r="AP264" s="13">
        <v>189.426013986013</v>
      </c>
      <c r="AQ264" s="13">
        <v>470.62147058823501</v>
      </c>
      <c r="AR264" s="13">
        <v>288.67666666666599</v>
      </c>
      <c r="AS264" s="13">
        <v>362.737804878048</v>
      </c>
      <c r="AT264" s="13">
        <v>382.63311688311597</v>
      </c>
      <c r="AU264" s="13">
        <v>161.06058823529401</v>
      </c>
      <c r="AV264" s="13">
        <v>420.16294117646999</v>
      </c>
      <c r="AW264" s="13">
        <v>142.835257731958</v>
      </c>
      <c r="AX264" s="13">
        <v>191.07830985915399</v>
      </c>
      <c r="AY264" s="13">
        <v>263.38880597014901</v>
      </c>
      <c r="AZ264" s="13">
        <v>179.50034090909</v>
      </c>
      <c r="BA264" s="13">
        <v>286.95830645161197</v>
      </c>
      <c r="BB264" s="13">
        <v>358.4113084</v>
      </c>
      <c r="BC264" s="13">
        <v>266.90207920792</v>
      </c>
      <c r="BD264" s="13">
        <v>145.75535353535301</v>
      </c>
      <c r="BE264" s="13">
        <v>179.78231578947299</v>
      </c>
    </row>
    <row r="265" spans="1:57" x14ac:dyDescent="0.35">
      <c r="A265" s="10" t="s">
        <v>100</v>
      </c>
      <c r="B265" s="11">
        <f t="shared" si="39"/>
        <v>2027</v>
      </c>
      <c r="C265" s="6">
        <f t="shared" si="40"/>
        <v>224.65398039215648</v>
      </c>
      <c r="D265" s="12">
        <f t="shared" si="34"/>
        <v>177.93204336734681</v>
      </c>
      <c r="E265" s="12">
        <f t="shared" si="35"/>
        <v>195.41535586124348</v>
      </c>
      <c r="F265" s="12">
        <f t="shared" si="36"/>
        <v>308.63863809351176</v>
      </c>
      <c r="G265" s="12">
        <f t="shared" si="37"/>
        <v>382.3803434343431</v>
      </c>
      <c r="H265" s="13">
        <v>307.36584269662899</v>
      </c>
      <c r="I265" s="13">
        <v>265.39752577319501</v>
      </c>
      <c r="J265" s="13">
        <v>187.046530612244</v>
      </c>
      <c r="K265" s="13">
        <v>283.81645161290299</v>
      </c>
      <c r="L265" s="13">
        <v>158.735853658536</v>
      </c>
      <c r="M265" s="13">
        <v>186.63370967741901</v>
      </c>
      <c r="N265" s="13">
        <v>253.11022471910101</v>
      </c>
      <c r="O265" s="13">
        <v>146.87</v>
      </c>
      <c r="P265" s="13">
        <v>463.18012987012901</v>
      </c>
      <c r="Q265" s="13">
        <v>354.14</v>
      </c>
      <c r="R265" s="13">
        <v>199.142352941176</v>
      </c>
      <c r="S265" s="13">
        <v>394.73031496062902</v>
      </c>
      <c r="T265" s="13">
        <v>224.01866666666601</v>
      </c>
      <c r="U265" s="13">
        <v>179.47517241379299</v>
      </c>
      <c r="V265" s="13">
        <v>225.28929411764699</v>
      </c>
      <c r="W265" s="13">
        <v>335.40183673469301</v>
      </c>
      <c r="X265" s="13">
        <v>409.67892310000002</v>
      </c>
      <c r="Y265" s="13">
        <v>197.54568181818101</v>
      </c>
      <c r="Z265" s="13">
        <v>221.58103448275801</v>
      </c>
      <c r="AA265" s="13">
        <v>255.461803278688</v>
      </c>
      <c r="AB265" s="13">
        <v>213.97992481202999</v>
      </c>
      <c r="AC265" s="13">
        <v>393.00730769230699</v>
      </c>
      <c r="AD265" s="13">
        <v>300.70621951219499</v>
      </c>
      <c r="AE265" s="13">
        <v>364.88616279069697</v>
      </c>
      <c r="AF265" s="13">
        <v>197.231818181818</v>
      </c>
      <c r="AG265" s="13">
        <v>200.70267605633799</v>
      </c>
      <c r="AH265" s="13">
        <v>235.16571428571399</v>
      </c>
      <c r="AI265" s="13">
        <v>194.80986842105199</v>
      </c>
      <c r="AJ265" s="13">
        <v>204.70523255813899</v>
      </c>
      <c r="AK265" s="13">
        <v>302.69788888888797</v>
      </c>
      <c r="AL265" s="13">
        <v>189.30074074074</v>
      </c>
      <c r="AM265" s="13">
        <v>187.13808510638299</v>
      </c>
      <c r="AN265" s="13">
        <v>262.81264705882302</v>
      </c>
      <c r="AO265" s="13">
        <v>381.36728395061698</v>
      </c>
      <c r="AP265" s="13">
        <v>201.1165</v>
      </c>
      <c r="AQ265" s="13">
        <v>209.5966</v>
      </c>
      <c r="AR265" s="13">
        <v>169.23696428571401</v>
      </c>
      <c r="AS265" s="13">
        <v>329.33435294117601</v>
      </c>
      <c r="AT265" s="13">
        <v>360.665263157894</v>
      </c>
      <c r="AU265" s="13">
        <v>218.48688311688301</v>
      </c>
      <c r="AV265" s="13">
        <v>291.22621951219497</v>
      </c>
      <c r="AW265" s="13">
        <v>309.062903225806</v>
      </c>
      <c r="AX265" s="13">
        <v>178.89816326530601</v>
      </c>
      <c r="AY265" s="13">
        <v>363.12528089887599</v>
      </c>
      <c r="AZ265" s="13">
        <v>219.244545454545</v>
      </c>
      <c r="BA265" s="13">
        <v>391.49787878787799</v>
      </c>
      <c r="BB265" s="13">
        <v>272.145147058823</v>
      </c>
      <c r="BC265" s="13">
        <v>159.132580645161</v>
      </c>
      <c r="BD265" s="13">
        <v>153.04370370370299</v>
      </c>
      <c r="BE265" s="13">
        <v>185.80799999999999</v>
      </c>
    </row>
    <row r="266" spans="1:57" x14ac:dyDescent="0.35">
      <c r="A266" s="10" t="s">
        <v>101</v>
      </c>
      <c r="B266" s="11">
        <f t="shared" si="39"/>
        <v>2027</v>
      </c>
      <c r="C266" s="6">
        <f t="shared" si="40"/>
        <v>194.89692028985451</v>
      </c>
      <c r="D266" s="12">
        <f t="shared" si="34"/>
        <v>135.73011538461489</v>
      </c>
      <c r="E266" s="12">
        <f t="shared" si="35"/>
        <v>143.10091818181749</v>
      </c>
      <c r="F266" s="12">
        <f t="shared" si="36"/>
        <v>248.0532379248655</v>
      </c>
      <c r="G266" s="12">
        <f t="shared" si="37"/>
        <v>319.53699569892422</v>
      </c>
      <c r="H266" s="13">
        <v>321.13866666666598</v>
      </c>
      <c r="I266" s="13">
        <v>251.171153846153</v>
      </c>
      <c r="J266" s="13">
        <v>239.68786516853899</v>
      </c>
      <c r="K266" s="13">
        <v>143.37639999999999</v>
      </c>
      <c r="L266" s="13">
        <v>125.9975</v>
      </c>
      <c r="M266" s="13">
        <v>146.17366666666601</v>
      </c>
      <c r="N266" s="13">
        <v>241.967894736842</v>
      </c>
      <c r="O266" s="13">
        <v>129.178139534883</v>
      </c>
      <c r="P266" s="13">
        <v>356.04871794871701</v>
      </c>
      <c r="Q266" s="13">
        <v>135.858461538461</v>
      </c>
      <c r="R266" s="13">
        <v>192.58217391304299</v>
      </c>
      <c r="S266" s="13">
        <v>150.27455882352899</v>
      </c>
      <c r="T266" s="13">
        <v>179.82714285714201</v>
      </c>
      <c r="U266" s="13">
        <v>143.00909090908999</v>
      </c>
      <c r="V266" s="13">
        <v>253.79296296296201</v>
      </c>
      <c r="W266" s="13">
        <v>319.35903225806402</v>
      </c>
      <c r="X266" s="13">
        <v>177.586428571428</v>
      </c>
      <c r="Y266" s="13">
        <v>323.10838383838302</v>
      </c>
      <c r="Z266" s="13">
        <v>268.61230769230701</v>
      </c>
      <c r="AA266" s="13">
        <v>134.57499999999999</v>
      </c>
      <c r="AB266" s="13">
        <v>278.91125</v>
      </c>
      <c r="AC266" s="13">
        <v>141.73999999999899</v>
      </c>
      <c r="AD266" s="13">
        <v>362.968021978021</v>
      </c>
      <c r="AE266" s="13">
        <v>220.00656249999901</v>
      </c>
      <c r="AF266" s="13">
        <v>249.347792207792</v>
      </c>
      <c r="AG266" s="13">
        <v>209.93</v>
      </c>
      <c r="AH266" s="13">
        <v>245.01372093023201</v>
      </c>
      <c r="AI266" s="13">
        <v>136.8478125</v>
      </c>
      <c r="AJ266" s="13">
        <v>129.784042553191</v>
      </c>
      <c r="AK266" s="13">
        <v>359.14380434782601</v>
      </c>
      <c r="AL266" s="13">
        <v>201.51184210526301</v>
      </c>
      <c r="AM266" s="13">
        <v>163.71700000000001</v>
      </c>
      <c r="AN266" s="13">
        <v>197.958</v>
      </c>
      <c r="AO266" s="13">
        <v>223.41</v>
      </c>
      <c r="AP266" s="13">
        <v>197.21166666666599</v>
      </c>
      <c r="AQ266" s="13">
        <v>166.576875</v>
      </c>
      <c r="AR266" s="13">
        <v>240.51083333333301</v>
      </c>
      <c r="AS266" s="13">
        <v>128.94</v>
      </c>
      <c r="AT266" s="13">
        <v>238.12968749999999</v>
      </c>
      <c r="AU266" s="13">
        <v>298.53926829268198</v>
      </c>
      <c r="AV266" s="13">
        <v>188.358421052631</v>
      </c>
      <c r="AW266" s="13">
        <v>183.11807692307599</v>
      </c>
      <c r="AX266" s="13">
        <v>198.05359999999999</v>
      </c>
      <c r="AY266" s="13">
        <v>144.36729166666601</v>
      </c>
      <c r="AZ266" s="13">
        <v>249.06641025640999</v>
      </c>
      <c r="BA266" s="13">
        <v>165.38548387096699</v>
      </c>
      <c r="BB266" s="13">
        <v>138.80258064516099</v>
      </c>
      <c r="BC266" s="13">
        <v>141.93076923076899</v>
      </c>
      <c r="BD266" s="13">
        <v>140.31576923076901</v>
      </c>
      <c r="BE266" s="13">
        <v>136.55647058823499</v>
      </c>
    </row>
    <row r="267" spans="1:57" x14ac:dyDescent="0.35">
      <c r="A267" s="10" t="s">
        <v>102</v>
      </c>
      <c r="B267" s="11">
        <f t="shared" si="39"/>
        <v>2027</v>
      </c>
      <c r="C267" s="6">
        <f t="shared" si="40"/>
        <v>193.11448744877998</v>
      </c>
      <c r="D267" s="12">
        <f t="shared" si="34"/>
        <v>137.3687960526315</v>
      </c>
      <c r="E267" s="12">
        <f t="shared" si="35"/>
        <v>153.48323702830126</v>
      </c>
      <c r="F267" s="12">
        <f t="shared" si="36"/>
        <v>285.437085700757</v>
      </c>
      <c r="G267" s="12">
        <f t="shared" si="37"/>
        <v>342.3731202510175</v>
      </c>
      <c r="H267" s="13">
        <v>155.57624999999999</v>
      </c>
      <c r="I267" s="13">
        <v>394.71541935483799</v>
      </c>
      <c r="J267" s="13">
        <v>411.48961538461498</v>
      </c>
      <c r="K267" s="13">
        <v>158.89222222222199</v>
      </c>
      <c r="L267" s="13">
        <v>129.815333333333</v>
      </c>
      <c r="M267" s="13">
        <v>148.168076923076</v>
      </c>
      <c r="N267" s="13">
        <v>292.26571428571401</v>
      </c>
      <c r="O267" s="13">
        <v>143.4503125</v>
      </c>
      <c r="P267" s="13">
        <v>262.00828571428502</v>
      </c>
      <c r="Q267" s="13">
        <v>198.73761904761901</v>
      </c>
      <c r="R267" s="13">
        <v>286.76795454545402</v>
      </c>
      <c r="S267" s="13">
        <v>292.83305882352897</v>
      </c>
      <c r="T267" s="13">
        <v>341.787014925373</v>
      </c>
      <c r="U267" s="13">
        <v>155.71255319148901</v>
      </c>
      <c r="V267" s="13">
        <v>138.43031249999899</v>
      </c>
      <c r="W267" s="13">
        <v>122.910625</v>
      </c>
      <c r="X267" s="13">
        <v>379.464583333333</v>
      </c>
      <c r="Y267" s="13">
        <v>281.44447916666599</v>
      </c>
      <c r="Z267" s="13">
        <v>241.118636363636</v>
      </c>
      <c r="AA267" s="13">
        <v>144.95836734693799</v>
      </c>
      <c r="AB267" s="13">
        <v>141.11717391304299</v>
      </c>
      <c r="AC267" s="13">
        <v>315.17984380000001</v>
      </c>
      <c r="AD267" s="13">
        <v>289.68642105263098</v>
      </c>
      <c r="AE267" s="13">
        <v>193.68921879999999</v>
      </c>
      <c r="AF267" s="13">
        <v>114.068571428571</v>
      </c>
      <c r="AG267" s="13">
        <v>156.587232142857</v>
      </c>
      <c r="AH267" s="13">
        <v>229.601071428571</v>
      </c>
      <c r="AI267" s="13">
        <v>151.41743243243201</v>
      </c>
      <c r="AJ267" s="13">
        <v>165.89769230769201</v>
      </c>
      <c r="AK267" s="13">
        <v>292.071888888888</v>
      </c>
      <c r="AL267" s="13">
        <v>245.253263157894</v>
      </c>
      <c r="AM267" s="13">
        <v>198.358048780487</v>
      </c>
      <c r="AN267" s="13">
        <v>166.80659793814399</v>
      </c>
      <c r="AO267" s="13">
        <v>265.61256880733902</v>
      </c>
      <c r="AP267" s="13">
        <v>218.965266666666</v>
      </c>
      <c r="AQ267" s="13">
        <v>137.91874999999999</v>
      </c>
      <c r="AR267" s="13">
        <v>176.39</v>
      </c>
      <c r="AS267" s="13">
        <v>166.08193877551</v>
      </c>
      <c r="AT267" s="13">
        <v>132.419210526315</v>
      </c>
      <c r="AU267" s="13">
        <v>303.75727272727198</v>
      </c>
      <c r="AV267" s="13">
        <v>347.64806818181802</v>
      </c>
      <c r="AW267" s="13">
        <v>155.998095238095</v>
      </c>
      <c r="AX267" s="13">
        <v>453.52904761904699</v>
      </c>
      <c r="AY267" s="13">
        <v>226.17482758620599</v>
      </c>
      <c r="AZ267" s="13">
        <v>194.622162162162</v>
      </c>
      <c r="BA267" s="13">
        <v>171.76249999999899</v>
      </c>
      <c r="BB267" s="13">
        <v>128.48057142857101</v>
      </c>
      <c r="BC267" s="13">
        <v>152.78556603773501</v>
      </c>
      <c r="BD267" s="13">
        <v>165.53863636363599</v>
      </c>
      <c r="BE267" s="13">
        <v>192.53975609756</v>
      </c>
    </row>
    <row r="268" spans="1:57" x14ac:dyDescent="0.35">
      <c r="A268" s="10" t="s">
        <v>103</v>
      </c>
      <c r="B268" s="11">
        <f t="shared" si="39"/>
        <v>2027</v>
      </c>
      <c r="C268" s="6">
        <f t="shared" si="40"/>
        <v>211.19556691919149</v>
      </c>
      <c r="D268" s="12">
        <f t="shared" si="34"/>
        <v>127.1124190476184</v>
      </c>
      <c r="E268" s="12">
        <f t="shared" si="35"/>
        <v>145.10384740259724</v>
      </c>
      <c r="F268" s="12">
        <f t="shared" si="36"/>
        <v>285.40376704545452</v>
      </c>
      <c r="G268" s="12">
        <f t="shared" si="37"/>
        <v>366.62229166666617</v>
      </c>
      <c r="H268" s="13">
        <v>255.910618556701</v>
      </c>
      <c r="I268" s="13">
        <v>205.13127272727201</v>
      </c>
      <c r="J268" s="13">
        <v>260.14855670102997</v>
      </c>
      <c r="K268" s="13">
        <v>140.98697674418599</v>
      </c>
      <c r="L268" s="13">
        <v>197.53741935483799</v>
      </c>
      <c r="M268" s="13">
        <v>242.38166666666601</v>
      </c>
      <c r="N268" s="13">
        <v>146.00681818181801</v>
      </c>
      <c r="O268" s="13">
        <v>127.077619047619</v>
      </c>
      <c r="P268" s="13">
        <v>550.681149425287</v>
      </c>
      <c r="Q268" s="13">
        <v>251.511139240506</v>
      </c>
      <c r="R268" s="13">
        <v>189.63437500000001</v>
      </c>
      <c r="S268" s="13">
        <v>280.90306818181801</v>
      </c>
      <c r="T268" s="13">
        <v>237.29716216216201</v>
      </c>
      <c r="U268" s="13">
        <v>135.660909090909</v>
      </c>
      <c r="V268" s="13">
        <v>181.006170212765</v>
      </c>
      <c r="W268" s="13">
        <v>286.904</v>
      </c>
      <c r="X268" s="13">
        <v>414.19571428571402</v>
      </c>
      <c r="Y268" s="13">
        <v>348.491428571428</v>
      </c>
      <c r="Z268" s="13">
        <v>198.372978723404</v>
      </c>
      <c r="AA268" s="13">
        <v>133.124666666666</v>
      </c>
      <c r="AB268" s="13">
        <v>225.09444444444401</v>
      </c>
      <c r="AC268" s="13">
        <v>127.573125</v>
      </c>
      <c r="AD268" s="13">
        <v>395.98916666666599</v>
      </c>
      <c r="AE268" s="13">
        <v>289.24851063829698</v>
      </c>
      <c r="AF268" s="13">
        <v>244.24032786885201</v>
      </c>
      <c r="AG268" s="13">
        <v>154.70581081080999</v>
      </c>
      <c r="AH268" s="13">
        <v>123.580512820512</v>
      </c>
      <c r="AI268" s="13">
        <v>200.10227272727201</v>
      </c>
      <c r="AJ268" s="13">
        <v>127.116285714285</v>
      </c>
      <c r="AK268" s="13">
        <v>275.094615384615</v>
      </c>
      <c r="AL268" s="13">
        <v>175.04985915492901</v>
      </c>
      <c r="AM268" s="13">
        <v>222.97799999999901</v>
      </c>
      <c r="AN268" s="13">
        <v>217.25986111111101</v>
      </c>
      <c r="AO268" s="13">
        <v>140.69661016949101</v>
      </c>
      <c r="AP268" s="13">
        <v>425.91052083333301</v>
      </c>
      <c r="AQ268" s="13">
        <v>125.931333333333</v>
      </c>
      <c r="AR268" s="13">
        <v>161.1644</v>
      </c>
      <c r="AS268" s="13">
        <v>147.500232558139</v>
      </c>
      <c r="AT268" s="13">
        <v>313.614677419354</v>
      </c>
      <c r="AU268" s="13">
        <v>363.35930555555501</v>
      </c>
      <c r="AV268" s="13">
        <v>361.63582417582398</v>
      </c>
      <c r="AW268" s="13">
        <v>124.051538461538</v>
      </c>
      <c r="AX268" s="13">
        <v>132.49</v>
      </c>
      <c r="AY268" s="13">
        <v>361.33792452830102</v>
      </c>
      <c r="AZ268" s="13">
        <v>192.94901408450701</v>
      </c>
      <c r="BA268" s="13">
        <v>443.73812500000003</v>
      </c>
      <c r="BB268" s="13">
        <v>230.22476190476101</v>
      </c>
      <c r="BC268" s="13">
        <v>306.32945945945897</v>
      </c>
      <c r="BD268" s="13">
        <v>144.80285714285699</v>
      </c>
      <c r="BE268" s="13">
        <v>109.961333333333</v>
      </c>
    </row>
    <row r="269" spans="1:57" x14ac:dyDescent="0.35">
      <c r="A269" s="10" t="s">
        <v>104</v>
      </c>
      <c r="B269" s="11">
        <f t="shared" si="39"/>
        <v>2027</v>
      </c>
      <c r="C269" s="6">
        <f t="shared" si="40"/>
        <v>211.42454000000001</v>
      </c>
      <c r="D269" s="12">
        <f t="shared" si="34"/>
        <v>162.9830138360422</v>
      </c>
      <c r="E269" s="12">
        <f t="shared" si="35"/>
        <v>183.748611309523</v>
      </c>
      <c r="F269" s="12">
        <f t="shared" si="36"/>
        <v>237.69473717034876</v>
      </c>
      <c r="G269" s="12">
        <f t="shared" si="37"/>
        <v>272.33877509778301</v>
      </c>
      <c r="H269" s="13">
        <v>201.74178294573599</v>
      </c>
      <c r="I269" s="13">
        <v>465.98789062499998</v>
      </c>
      <c r="J269" s="13">
        <v>194.107628865979</v>
      </c>
      <c r="K269" s="13">
        <v>207.19408000000001</v>
      </c>
      <c r="L269" s="13">
        <v>162.569322033898</v>
      </c>
      <c r="M269" s="13">
        <v>181.79716814159201</v>
      </c>
      <c r="N269" s="13">
        <v>403.50754716981101</v>
      </c>
      <c r="O269" s="13">
        <v>163.02897959183599</v>
      </c>
      <c r="P269" s="13">
        <v>357.40600000000001</v>
      </c>
      <c r="Q269" s="13">
        <v>241.14826446280901</v>
      </c>
      <c r="R269" s="13">
        <v>180.01980769230701</v>
      </c>
      <c r="S269" s="13">
        <v>221.615096153846</v>
      </c>
      <c r="T269" s="13">
        <v>201.89</v>
      </c>
      <c r="U269" s="13">
        <v>216.67911949685501</v>
      </c>
      <c r="V269" s="13">
        <v>194.36948979591801</v>
      </c>
      <c r="W269" s="13">
        <v>186.611416666666</v>
      </c>
      <c r="X269" s="13">
        <v>176.040676691729</v>
      </c>
      <c r="Y269" s="13">
        <v>225.849999999999</v>
      </c>
      <c r="Z269" s="13">
        <v>197.187938931297</v>
      </c>
      <c r="AA269" s="13">
        <v>167.96529411764701</v>
      </c>
      <c r="AB269" s="13">
        <v>256.570652173913</v>
      </c>
      <c r="AC269" s="13">
        <v>182.794342857142</v>
      </c>
      <c r="AD269" s="13">
        <v>277.92313559322002</v>
      </c>
      <c r="AE269" s="13">
        <v>218.598510638297</v>
      </c>
      <c r="AF269" s="13">
        <v>170.92725190839599</v>
      </c>
      <c r="AG269" s="13">
        <v>233.14137931034401</v>
      </c>
      <c r="AH269" s="13">
        <v>240.50741379310301</v>
      </c>
      <c r="AI269" s="13">
        <v>150.24525</v>
      </c>
      <c r="AJ269" s="13">
        <v>207.03061224489699</v>
      </c>
      <c r="AK269" s="13">
        <v>200.516509433962</v>
      </c>
      <c r="AL269" s="13">
        <v>221.44220338983001</v>
      </c>
      <c r="AM269" s="13">
        <v>156.14277777777701</v>
      </c>
      <c r="AN269" s="13">
        <v>238.443852459016</v>
      </c>
      <c r="AO269" s="13">
        <v>319.044179104477</v>
      </c>
      <c r="AP269" s="13">
        <v>242.35715447154399</v>
      </c>
      <c r="AQ269" s="13">
        <v>144.24674418604599</v>
      </c>
      <c r="AR269" s="13">
        <v>157.547818181818</v>
      </c>
      <c r="AS269" s="13">
        <v>215.83050847457599</v>
      </c>
      <c r="AT269" s="13">
        <v>244.04661157024699</v>
      </c>
      <c r="AU269" s="13">
        <v>223.29883211678799</v>
      </c>
      <c r="AV269" s="13">
        <v>271.71829059829003</v>
      </c>
      <c r="AW269" s="13">
        <v>215.655</v>
      </c>
      <c r="AX269" s="13">
        <v>165.573133333333</v>
      </c>
      <c r="AY269" s="13">
        <v>188.64940170940099</v>
      </c>
      <c r="AZ269" s="13">
        <v>200.477623762376</v>
      </c>
      <c r="BA269" s="13">
        <v>226.755847457627</v>
      </c>
      <c r="BB269" s="13">
        <v>225.34060150375899</v>
      </c>
      <c r="BC269" s="13">
        <v>251.025412844036</v>
      </c>
      <c r="BD269" s="13">
        <v>235.44739130434701</v>
      </c>
      <c r="BE269" s="13">
        <v>195.12775757575699</v>
      </c>
    </row>
    <row r="270" spans="1:57" x14ac:dyDescent="0.35">
      <c r="A270" s="10" t="s">
        <v>105</v>
      </c>
      <c r="B270" s="11">
        <f t="shared" si="39"/>
        <v>2028</v>
      </c>
      <c r="C270" s="6">
        <f t="shared" si="40"/>
        <v>221.59174571603398</v>
      </c>
      <c r="D270" s="12">
        <f t="shared" si="34"/>
        <v>189.71907009925539</v>
      </c>
      <c r="E270" s="12">
        <f t="shared" si="35"/>
        <v>206.03069786776126</v>
      </c>
      <c r="F270" s="12">
        <f t="shared" si="36"/>
        <v>269.38820171620398</v>
      </c>
      <c r="G270" s="12">
        <f t="shared" si="37"/>
        <v>297.43347406690424</v>
      </c>
      <c r="H270" s="13">
        <v>346.99288888888799</v>
      </c>
      <c r="I270" s="13">
        <v>222.29546511627899</v>
      </c>
      <c r="J270" s="13">
        <v>296.354184782608</v>
      </c>
      <c r="K270" s="13">
        <v>259.45852459016299</v>
      </c>
      <c r="L270" s="13">
        <v>291.33903614457802</v>
      </c>
      <c r="M270" s="13">
        <v>209.783617021276</v>
      </c>
      <c r="N270" s="13">
        <v>265.21232558139502</v>
      </c>
      <c r="O270" s="13">
        <v>218.03</v>
      </c>
      <c r="P270" s="13">
        <v>205.23366197183</v>
      </c>
      <c r="Q270" s="13">
        <v>253.508949771689</v>
      </c>
      <c r="R270" s="13">
        <v>253.66331606217599</v>
      </c>
      <c r="S270" s="13">
        <v>247.69700854700801</v>
      </c>
      <c r="T270" s="13">
        <v>236.21681818181801</v>
      </c>
      <c r="U270" s="13">
        <v>212.21237410071899</v>
      </c>
      <c r="V270" s="13">
        <v>174.75381679389301</v>
      </c>
      <c r="W270" s="13">
        <v>250.970807174887</v>
      </c>
      <c r="X270" s="13">
        <v>219.79306451612899</v>
      </c>
      <c r="Y270" s="13">
        <v>209.17683060109201</v>
      </c>
      <c r="Z270" s="13">
        <v>287.61781914893601</v>
      </c>
      <c r="AA270" s="13">
        <v>270.780160427807</v>
      </c>
      <c r="AB270" s="13">
        <v>210.21475409836</v>
      </c>
      <c r="AC270" s="13">
        <v>307.14707762556998</v>
      </c>
      <c r="AD270" s="13">
        <v>200.201436781609</v>
      </c>
      <c r="AE270" s="13">
        <v>219.16152317880699</v>
      </c>
      <c r="AF270" s="13">
        <v>319.678255813953</v>
      </c>
      <c r="AG270" s="13">
        <v>201.634285714285</v>
      </c>
      <c r="AH270" s="13">
        <v>179.30895999999899</v>
      </c>
      <c r="AI270" s="13">
        <v>202.3692481203</v>
      </c>
      <c r="AJ270" s="13">
        <v>208.42180555555501</v>
      </c>
      <c r="AK270" s="13">
        <v>318.54458128078801</v>
      </c>
      <c r="AL270" s="13">
        <v>190.22570512820499</v>
      </c>
      <c r="AM270" s="13">
        <v>393.11715328467102</v>
      </c>
      <c r="AN270" s="13">
        <v>253.68260090000001</v>
      </c>
      <c r="AO270" s="13">
        <v>287.48862831858401</v>
      </c>
      <c r="AP270" s="13">
        <v>213.73191780821901</v>
      </c>
      <c r="AQ270" s="13">
        <v>170.29677685950401</v>
      </c>
      <c r="AR270" s="13">
        <v>220.88802631578901</v>
      </c>
      <c r="AS270" s="13">
        <v>293.48154320987601</v>
      </c>
      <c r="AT270" s="13">
        <v>182.09422885572101</v>
      </c>
      <c r="AU270" s="13">
        <v>185.15935483870899</v>
      </c>
      <c r="AV270" s="13">
        <v>212.43717948717901</v>
      </c>
      <c r="AW270" s="13">
        <v>240.815494505494</v>
      </c>
      <c r="AX270" s="13">
        <v>204.77237288135501</v>
      </c>
      <c r="AY270" s="13">
        <v>280.83063694267503</v>
      </c>
      <c r="AZ270" s="13">
        <v>225.395363128491</v>
      </c>
      <c r="BA270" s="13">
        <v>200.486035502958</v>
      </c>
      <c r="BB270" s="13">
        <v>233.65661375661301</v>
      </c>
      <c r="BC270" s="13">
        <v>193.69229166666599</v>
      </c>
      <c r="BD270" s="13">
        <v>282.15758793969798</v>
      </c>
      <c r="BE270" s="13">
        <v>215.58469696969601</v>
      </c>
    </row>
    <row r="271" spans="1:57" x14ac:dyDescent="0.35">
      <c r="A271" s="10" t="s">
        <v>106</v>
      </c>
      <c r="B271" s="11">
        <f t="shared" si="39"/>
        <v>2028</v>
      </c>
      <c r="C271" s="6">
        <f t="shared" si="40"/>
        <v>273.2502555555555</v>
      </c>
      <c r="D271" s="12">
        <f t="shared" ref="D271:D334" si="41">PERCENTILE($H271:$BE271, 0.1)</f>
        <v>163.2291060606052</v>
      </c>
      <c r="E271" s="12">
        <f t="shared" ref="E271:E334" si="42">PERCENTILE($H271:$BE271, 0.25)</f>
        <v>194.59612637362551</v>
      </c>
      <c r="F271" s="12">
        <f t="shared" ref="F271:F334" si="43">PERCENTILE($H271:$BE271, 0.75)</f>
        <v>351.72597994987376</v>
      </c>
      <c r="G271" s="12">
        <f t="shared" ref="G271:G334" si="44">PERCENTILE($H271:$BE271, 0.9)</f>
        <v>434.80017142857071</v>
      </c>
      <c r="H271" s="13">
        <v>723.95045454545402</v>
      </c>
      <c r="I271" s="13">
        <v>407.06021052631502</v>
      </c>
      <c r="J271" s="13">
        <v>122.665714285714</v>
      </c>
      <c r="K271" s="13">
        <v>253.53407766990199</v>
      </c>
      <c r="L271" s="13">
        <v>136.138983050847</v>
      </c>
      <c r="M271" s="13">
        <v>329.84123287671201</v>
      </c>
      <c r="N271" s="13">
        <v>263.54266666666598</v>
      </c>
      <c r="O271" s="13">
        <v>287.87946969696901</v>
      </c>
      <c r="P271" s="13">
        <v>187.367313432835</v>
      </c>
      <c r="Q271" s="13">
        <v>340.39476190476103</v>
      </c>
      <c r="R271" s="13">
        <v>176.629999999999</v>
      </c>
      <c r="S271" s="13">
        <v>278.61774193548302</v>
      </c>
      <c r="T271" s="13">
        <v>205.01142857142801</v>
      </c>
      <c r="U271" s="13">
        <v>178.17590909090899</v>
      </c>
      <c r="V271" s="13">
        <v>224.99210526315699</v>
      </c>
      <c r="W271" s="13">
        <v>438.01</v>
      </c>
      <c r="X271" s="13">
        <v>364.73658536585299</v>
      </c>
      <c r="Y271" s="13">
        <v>400.41640630000001</v>
      </c>
      <c r="Z271" s="13">
        <v>158.52121212121199</v>
      </c>
      <c r="AA271" s="13">
        <v>191.12435897435799</v>
      </c>
      <c r="AB271" s="13">
        <v>561.04</v>
      </c>
      <c r="AC271" s="13">
        <v>385.06904761904701</v>
      </c>
      <c r="AD271" s="13">
        <v>272.25439999999998</v>
      </c>
      <c r="AE271" s="13">
        <v>176.38637499999999</v>
      </c>
      <c r="AF271" s="13">
        <v>228.11104651162699</v>
      </c>
      <c r="AG271" s="13">
        <v>163.52592592592501</v>
      </c>
      <c r="AH271" s="13">
        <v>160.55772727272699</v>
      </c>
      <c r="AI271" s="13">
        <v>292.71562499999999</v>
      </c>
      <c r="AJ271" s="13">
        <v>611.08296296296203</v>
      </c>
      <c r="AK271" s="13">
        <v>224.91131578947301</v>
      </c>
      <c r="AL271" s="13">
        <v>274.24611111111102</v>
      </c>
      <c r="AM271" s="13">
        <v>309.31433333333302</v>
      </c>
      <c r="AN271" s="13">
        <v>265.22352941176399</v>
      </c>
      <c r="AO271" s="13">
        <v>315.04149999999998</v>
      </c>
      <c r="AP271" s="13">
        <v>265.51009708737803</v>
      </c>
      <c r="AQ271" s="13">
        <v>312.22583333333301</v>
      </c>
      <c r="AR271" s="13">
        <v>434.44352380952301</v>
      </c>
      <c r="AS271" s="13">
        <v>289.82268292682897</v>
      </c>
      <c r="AT271" s="13">
        <v>355.50305263157799</v>
      </c>
      <c r="AU271" s="13">
        <v>170.35555555555499</v>
      </c>
      <c r="AV271" s="13">
        <v>415.46531914893598</v>
      </c>
      <c r="AW271" s="13">
        <v>167.701333333333</v>
      </c>
      <c r="AX271" s="13">
        <v>247.17511627906899</v>
      </c>
      <c r="AY271" s="13">
        <v>266.74297619047599</v>
      </c>
      <c r="AZ271" s="13">
        <v>277.5</v>
      </c>
      <c r="BA271" s="13">
        <v>145.11250000000001</v>
      </c>
      <c r="BB271" s="13">
        <v>304.79568181818098</v>
      </c>
      <c r="BC271" s="13">
        <v>219.104375</v>
      </c>
      <c r="BD271" s="13">
        <v>404.41299065420498</v>
      </c>
      <c r="BE271" s="13">
        <v>456.84263157894702</v>
      </c>
    </row>
    <row r="272" spans="1:57" x14ac:dyDescent="0.35">
      <c r="A272" s="10" t="s">
        <v>107</v>
      </c>
      <c r="B272" s="11">
        <f t="shared" si="39"/>
        <v>2028</v>
      </c>
      <c r="C272" s="6">
        <f t="shared" si="40"/>
        <v>259.30772727272699</v>
      </c>
      <c r="D272" s="12">
        <f t="shared" si="41"/>
        <v>128.31236134453721</v>
      </c>
      <c r="E272" s="12">
        <f t="shared" si="42"/>
        <v>162.15052211302151</v>
      </c>
      <c r="F272" s="12">
        <f t="shared" si="43"/>
        <v>380.88883838383822</v>
      </c>
      <c r="G272" s="12">
        <f t="shared" si="44"/>
        <v>505.88355567226864</v>
      </c>
      <c r="H272" s="13">
        <v>290.962963</v>
      </c>
      <c r="I272" s="13">
        <v>491.880857142857</v>
      </c>
      <c r="J272" s="13">
        <v>199.41149999999999</v>
      </c>
      <c r="K272" s="13">
        <v>315.750925925925</v>
      </c>
      <c r="L272" s="13">
        <v>112.86799999999999</v>
      </c>
      <c r="M272" s="13">
        <v>324.15192309999998</v>
      </c>
      <c r="N272" s="13">
        <v>138.87333333333299</v>
      </c>
      <c r="O272" s="13">
        <v>222.25375</v>
      </c>
      <c r="P272" s="13">
        <v>104.48333333333299</v>
      </c>
      <c r="Q272" s="13">
        <v>341.214374999999</v>
      </c>
      <c r="R272" s="13">
        <v>115.531666666666</v>
      </c>
      <c r="S272" s="13">
        <v>222.70999999999901</v>
      </c>
      <c r="T272" s="13">
        <v>460.37761904761902</v>
      </c>
      <c r="U272" s="13">
        <v>150.203269230769</v>
      </c>
      <c r="V272" s="13">
        <v>921.65011764705798</v>
      </c>
      <c r="W272" s="13">
        <v>121.287142857142</v>
      </c>
      <c r="X272" s="13">
        <v>341.66500000000002</v>
      </c>
      <c r="Y272" s="13">
        <v>336.95661764705801</v>
      </c>
      <c r="Z272" s="13">
        <v>129.09294117646999</v>
      </c>
      <c r="AA272" s="13">
        <v>731.39</v>
      </c>
      <c r="AB272" s="13">
        <v>504.61147058823502</v>
      </c>
      <c r="AC272" s="13">
        <v>652.35111111111098</v>
      </c>
      <c r="AD272" s="13">
        <v>332.420526315789</v>
      </c>
      <c r="AE272" s="13">
        <v>636.22571428571405</v>
      </c>
      <c r="AF272" s="13">
        <v>190.69148148148099</v>
      </c>
      <c r="AG272" s="13">
        <v>226.53051724137899</v>
      </c>
      <c r="AH272" s="13">
        <v>273.039999999999</v>
      </c>
      <c r="AI272" s="13">
        <v>195.43898734177199</v>
      </c>
      <c r="AJ272" s="13">
        <v>473.19479166666599</v>
      </c>
      <c r="AK272" s="13">
        <v>148.11099999999999</v>
      </c>
      <c r="AL272" s="13">
        <v>131.82399999999899</v>
      </c>
      <c r="AM272" s="13">
        <v>250.71545454545401</v>
      </c>
      <c r="AN272" s="13">
        <v>347.74090909090899</v>
      </c>
      <c r="AO272" s="13">
        <v>146.29894736842101</v>
      </c>
      <c r="AP272" s="13">
        <v>406.86190476190399</v>
      </c>
      <c r="AQ272" s="13">
        <v>391.938148148148</v>
      </c>
      <c r="AR272" s="13">
        <v>393.555789473684</v>
      </c>
      <c r="AS272" s="13">
        <v>312.36</v>
      </c>
      <c r="AT272" s="13">
        <v>267.89999999999998</v>
      </c>
      <c r="AU272" s="13">
        <v>165.16181818181801</v>
      </c>
      <c r="AV272" s="13">
        <v>517.33232142857105</v>
      </c>
      <c r="AW272" s="13">
        <v>179.03708333333299</v>
      </c>
      <c r="AX272" s="13">
        <v>109.9975</v>
      </c>
      <c r="AY272" s="13">
        <v>132.92517241379301</v>
      </c>
      <c r="AZ272" s="13">
        <v>423.15934210526302</v>
      </c>
      <c r="BA272" s="13">
        <v>200.899518072289</v>
      </c>
      <c r="BB272" s="13">
        <v>161.14675675675599</v>
      </c>
      <c r="BC272" s="13">
        <v>343.947</v>
      </c>
      <c r="BD272" s="13">
        <v>217.92121212121199</v>
      </c>
      <c r="BE272" s="13">
        <v>171.31589285714199</v>
      </c>
    </row>
    <row r="273" spans="1:57" x14ac:dyDescent="0.35">
      <c r="A273" s="10" t="s">
        <v>108</v>
      </c>
      <c r="B273" s="11">
        <f t="shared" si="39"/>
        <v>2028</v>
      </c>
      <c r="C273" s="6">
        <f t="shared" si="40"/>
        <v>142.31072727272701</v>
      </c>
      <c r="D273" s="12">
        <f t="shared" si="41"/>
        <v>118.6556874999993</v>
      </c>
      <c r="E273" s="12">
        <f t="shared" si="42"/>
        <v>122.11357158786726</v>
      </c>
      <c r="F273" s="12">
        <f t="shared" si="43"/>
        <v>200.86690104166598</v>
      </c>
      <c r="G273" s="12">
        <f t="shared" si="44"/>
        <v>304.6193193442619</v>
      </c>
      <c r="H273" s="13">
        <v>119.53631578947299</v>
      </c>
      <c r="I273" s="13">
        <v>131.25791666666601</v>
      </c>
      <c r="J273" s="13">
        <v>200.88055555555499</v>
      </c>
      <c r="K273" s="13">
        <v>114.175625</v>
      </c>
      <c r="L273" s="13">
        <v>189.96879310344801</v>
      </c>
      <c r="M273" s="13">
        <v>270.69947368420998</v>
      </c>
      <c r="N273" s="13">
        <v>119.175</v>
      </c>
      <c r="O273" s="13">
        <v>494.308666666666</v>
      </c>
      <c r="P273" s="13">
        <v>118.864444444444</v>
      </c>
      <c r="Q273" s="13">
        <v>147.29</v>
      </c>
      <c r="R273" s="13">
        <v>171.4436</v>
      </c>
      <c r="S273" s="13">
        <v>139.694444444444</v>
      </c>
      <c r="T273" s="13">
        <v>237.004666666666</v>
      </c>
      <c r="U273" s="13">
        <v>122.076779661016</v>
      </c>
      <c r="V273" s="13">
        <v>306.61679999999899</v>
      </c>
      <c r="W273" s="13">
        <v>118.556874999999</v>
      </c>
      <c r="X273" s="13">
        <v>136.29656249999999</v>
      </c>
      <c r="Y273" s="13">
        <v>129.49249999999901</v>
      </c>
      <c r="Z273" s="13">
        <v>120.747</v>
      </c>
      <c r="AA273" s="13">
        <v>265.11750000000001</v>
      </c>
      <c r="AB273" s="13">
        <v>128.643333333333</v>
      </c>
      <c r="AC273" s="13">
        <v>122.22394736842099</v>
      </c>
      <c r="AD273" s="13">
        <v>109.99124999999999</v>
      </c>
      <c r="AE273" s="13">
        <v>135.32</v>
      </c>
      <c r="AF273" s="13">
        <v>107.63124999999999</v>
      </c>
      <c r="AG273" s="13">
        <v>127.144166666666</v>
      </c>
      <c r="AH273" s="13">
        <v>275.94351851851798</v>
      </c>
      <c r="AI273" s="13">
        <v>194.92859154929499</v>
      </c>
      <c r="AJ273" s="13">
        <v>118.666666666666</v>
      </c>
      <c r="AK273" s="13">
        <v>153.71285714285699</v>
      </c>
      <c r="AL273" s="13">
        <v>127.242903225806</v>
      </c>
      <c r="AM273" s="13">
        <v>112.36814814814799</v>
      </c>
      <c r="AN273" s="13">
        <v>144.26241379310301</v>
      </c>
      <c r="AO273" s="13">
        <v>127.308679245283</v>
      </c>
      <c r="AP273" s="13">
        <v>626.43263157894705</v>
      </c>
      <c r="AQ273" s="13">
        <v>121.357</v>
      </c>
      <c r="AR273" s="13">
        <v>211.66325581395299</v>
      </c>
      <c r="AS273" s="13">
        <v>201.41938775510201</v>
      </c>
      <c r="AT273" s="13">
        <v>200.82593749999899</v>
      </c>
      <c r="AU273" s="13">
        <v>145.577258064516</v>
      </c>
      <c r="AV273" s="13">
        <v>409.11457142857103</v>
      </c>
      <c r="AW273" s="13">
        <v>142.65545454545401</v>
      </c>
      <c r="AX273" s="13">
        <v>127.03352941176399</v>
      </c>
      <c r="AY273" s="13">
        <v>161.23208333333301</v>
      </c>
      <c r="AZ273" s="13">
        <v>436.60904761904698</v>
      </c>
      <c r="BA273" s="13">
        <v>141.96600000000001</v>
      </c>
      <c r="BB273" s="13">
        <v>304.39737704918002</v>
      </c>
      <c r="BC273" s="13">
        <v>150.70835616438299</v>
      </c>
      <c r="BD273" s="13">
        <v>200.11695652173901</v>
      </c>
      <c r="BE273" s="13">
        <v>121.458148148148</v>
      </c>
    </row>
    <row r="274" spans="1:57" x14ac:dyDescent="0.35">
      <c r="A274" s="10" t="s">
        <v>109</v>
      </c>
      <c r="B274" s="11">
        <f t="shared" si="39"/>
        <v>2028</v>
      </c>
      <c r="C274" s="6">
        <f t="shared" si="40"/>
        <v>174.3713888888885</v>
      </c>
      <c r="D274" s="12">
        <f t="shared" si="41"/>
        <v>110.667</v>
      </c>
      <c r="E274" s="12">
        <f t="shared" si="42"/>
        <v>121.58399999999925</v>
      </c>
      <c r="F274" s="12">
        <f t="shared" si="43"/>
        <v>390.35566666666648</v>
      </c>
      <c r="G274" s="12">
        <f t="shared" si="44"/>
        <v>654.80290909090809</v>
      </c>
      <c r="H274" s="13">
        <v>759.43222222222198</v>
      </c>
      <c r="I274" s="13">
        <v>184.298888888888</v>
      </c>
      <c r="J274" s="13">
        <v>163.11000000000001</v>
      </c>
      <c r="K274" s="13">
        <v>154.12333333333299</v>
      </c>
      <c r="L274" s="13">
        <v>816.88499999999999</v>
      </c>
      <c r="M274" s="13">
        <v>383.55666666666599</v>
      </c>
      <c r="N274" s="13">
        <v>181.85</v>
      </c>
      <c r="O274" s="13">
        <v>112.73</v>
      </c>
      <c r="P274" s="13">
        <v>133.25399999999999</v>
      </c>
      <c r="Q274" s="13">
        <v>560.33909090909003</v>
      </c>
      <c r="R274" s="13">
        <v>125.865999999999</v>
      </c>
      <c r="S274" s="13">
        <v>156.35</v>
      </c>
      <c r="T274" s="13">
        <v>104.51375</v>
      </c>
      <c r="U274" s="13">
        <v>122.835999999999</v>
      </c>
      <c r="V274" s="13">
        <v>531.29</v>
      </c>
      <c r="W274" s="13">
        <v>130.756</v>
      </c>
      <c r="X274" s="13">
        <v>117.463333333333</v>
      </c>
      <c r="Y274" s="13">
        <v>665.29888888888797</v>
      </c>
      <c r="Z274" s="13"/>
      <c r="AA274" s="13">
        <v>211.89400000000001</v>
      </c>
      <c r="AB274" s="13"/>
      <c r="AC274" s="13">
        <v>121.166666666666</v>
      </c>
      <c r="AD274" s="13">
        <v>247.73428571428499</v>
      </c>
      <c r="AE274" s="13">
        <v>436.22399999999999</v>
      </c>
      <c r="AF274" s="13">
        <v>99.73</v>
      </c>
      <c r="AG274" s="13">
        <v>117.36750000000001</v>
      </c>
      <c r="AH274" s="13">
        <v>166.89277777777701</v>
      </c>
      <c r="AI274" s="13">
        <v>801.01</v>
      </c>
      <c r="AJ274" s="13"/>
      <c r="AK274" s="13"/>
      <c r="AL274" s="13">
        <v>102.86</v>
      </c>
      <c r="AM274" s="13">
        <v>128.863333333333</v>
      </c>
      <c r="AN274" s="13">
        <v>111.72</v>
      </c>
      <c r="AO274" s="13">
        <v>236.60764705882301</v>
      </c>
      <c r="AP274" s="13">
        <v>163.41</v>
      </c>
      <c r="AQ274" s="13">
        <v>101.32749999999901</v>
      </c>
      <c r="AR274" s="13">
        <v>1500</v>
      </c>
      <c r="AS274" s="13">
        <v>185.46700000000001</v>
      </c>
      <c r="AT274" s="13">
        <v>244.21</v>
      </c>
      <c r="AU274" s="13">
        <v>227.652142857142</v>
      </c>
      <c r="AV274" s="13">
        <v>410.53437500000001</v>
      </c>
      <c r="AW274" s="13">
        <v>392.62200000000001</v>
      </c>
      <c r="AX274" s="13"/>
      <c r="AY274" s="13">
        <v>114.72</v>
      </c>
      <c r="AZ274" s="13"/>
      <c r="BA274" s="13"/>
      <c r="BB274" s="13">
        <v>511.92399999999998</v>
      </c>
      <c r="BC274" s="13"/>
      <c r="BD274" s="13">
        <v>110.55</v>
      </c>
      <c r="BE274" s="13">
        <v>260.06272727272699</v>
      </c>
    </row>
    <row r="275" spans="1:57" x14ac:dyDescent="0.35">
      <c r="A275" s="10" t="s">
        <v>110</v>
      </c>
      <c r="B275" s="11">
        <f t="shared" si="39"/>
        <v>2028</v>
      </c>
      <c r="C275" s="6">
        <f t="shared" si="40"/>
        <v>237.92188259109301</v>
      </c>
      <c r="D275" s="12">
        <f t="shared" si="41"/>
        <v>110.25083333333299</v>
      </c>
      <c r="E275" s="12">
        <f t="shared" si="42"/>
        <v>124.3037499999995</v>
      </c>
      <c r="F275" s="12">
        <f t="shared" si="43"/>
        <v>491.61833333333249</v>
      </c>
      <c r="G275" s="12">
        <f t="shared" si="44"/>
        <v>958.09795454544997</v>
      </c>
      <c r="H275" s="13">
        <v>284.42923076923</v>
      </c>
      <c r="I275" s="13">
        <v>680.48</v>
      </c>
      <c r="J275" s="13">
        <v>104.34</v>
      </c>
      <c r="K275" s="13">
        <v>110.755</v>
      </c>
      <c r="L275" s="13">
        <v>121.065</v>
      </c>
      <c r="M275" s="13">
        <v>344.41461538461499</v>
      </c>
      <c r="N275" s="13">
        <v>164.01</v>
      </c>
      <c r="O275" s="13">
        <v>1054.82</v>
      </c>
      <c r="P275" s="13">
        <v>100.57</v>
      </c>
      <c r="Q275" s="13">
        <v>378.52142857142798</v>
      </c>
      <c r="R275" s="13">
        <v>129.13999999999999</v>
      </c>
      <c r="S275" s="13">
        <v>1500</v>
      </c>
      <c r="T275" s="13">
        <v>130.83000000000001</v>
      </c>
      <c r="U275" s="13">
        <v>385.29083333333301</v>
      </c>
      <c r="V275" s="13">
        <v>122.63999999999901</v>
      </c>
      <c r="W275" s="13">
        <v>1097.6083333333299</v>
      </c>
      <c r="X275" s="13">
        <v>541.476</v>
      </c>
      <c r="Y275" s="13">
        <v>131.62857142857101</v>
      </c>
      <c r="Z275" s="13">
        <v>680.344999999999</v>
      </c>
      <c r="AA275" s="13">
        <v>104.34</v>
      </c>
      <c r="AB275" s="13">
        <v>405.66727272727201</v>
      </c>
      <c r="AC275" s="13">
        <v>1162.48</v>
      </c>
      <c r="AD275" s="13">
        <v>749.29636363636303</v>
      </c>
      <c r="AE275" s="13">
        <v>111.44</v>
      </c>
      <c r="AF275" s="13"/>
      <c r="AG275" s="13"/>
      <c r="AH275" s="13">
        <v>133.41083333333299</v>
      </c>
      <c r="AI275" s="13">
        <v>134.98692307692301</v>
      </c>
      <c r="AJ275" s="13">
        <v>914.65499999999997</v>
      </c>
      <c r="AK275" s="13">
        <v>131.73999999999899</v>
      </c>
      <c r="AL275" s="13">
        <v>133.05500000000001</v>
      </c>
      <c r="AM275" s="13">
        <v>403.54799999999898</v>
      </c>
      <c r="AN275" s="13">
        <v>568.30411764705798</v>
      </c>
      <c r="AO275" s="13">
        <v>426.37190476190398</v>
      </c>
      <c r="AP275" s="13">
        <v>118.76333333333299</v>
      </c>
      <c r="AQ275" s="13">
        <v>390.35999999999899</v>
      </c>
      <c r="AR275" s="13">
        <v>123.34428571428499</v>
      </c>
      <c r="AS275" s="13">
        <v>287.54904761904697</v>
      </c>
      <c r="AT275" s="13">
        <v>251.85692307692301</v>
      </c>
      <c r="AU275" s="13">
        <v>103.71499999999899</v>
      </c>
      <c r="AV275" s="13">
        <v>1001.5409090909</v>
      </c>
      <c r="AW275" s="13"/>
      <c r="AX275" s="13">
        <v>126.63500000000001</v>
      </c>
      <c r="AY275" s="13"/>
      <c r="AZ275" s="13">
        <v>513.36714285714197</v>
      </c>
      <c r="BA275" s="13">
        <v>223.98684210526301</v>
      </c>
      <c r="BB275" s="13">
        <v>149.26499999999999</v>
      </c>
      <c r="BC275" s="13">
        <v>123.526666666666</v>
      </c>
      <c r="BD275" s="13">
        <v>109.746666666666</v>
      </c>
      <c r="BE275" s="13">
        <v>361.71222222222201</v>
      </c>
    </row>
    <row r="276" spans="1:57" x14ac:dyDescent="0.35">
      <c r="A276" s="10" t="s">
        <v>111</v>
      </c>
      <c r="B276" s="11">
        <f t="shared" si="39"/>
        <v>2028</v>
      </c>
      <c r="C276" s="6">
        <f t="shared" si="40"/>
        <v>280.96785714285699</v>
      </c>
      <c r="D276" s="12">
        <f t="shared" si="41"/>
        <v>169.1127809829058</v>
      </c>
      <c r="E276" s="12">
        <f t="shared" si="42"/>
        <v>201.01780055833274</v>
      </c>
      <c r="F276" s="12">
        <f t="shared" si="43"/>
        <v>329.23448533639976</v>
      </c>
      <c r="G276" s="12">
        <f t="shared" si="44"/>
        <v>436.14574347826044</v>
      </c>
      <c r="H276" s="13">
        <v>279.33499999999998</v>
      </c>
      <c r="I276" s="13">
        <v>330.33787234042501</v>
      </c>
      <c r="J276" s="13">
        <v>484.45490196078401</v>
      </c>
      <c r="K276" s="13">
        <v>291.12745762711802</v>
      </c>
      <c r="L276" s="13">
        <v>318.693414634146</v>
      </c>
      <c r="M276" s="13">
        <v>290.29199999999997</v>
      </c>
      <c r="N276" s="13">
        <v>434.30717391304302</v>
      </c>
      <c r="O276" s="13">
        <v>510.91304347826002</v>
      </c>
      <c r="P276" s="13">
        <v>323.76828130000001</v>
      </c>
      <c r="Q276" s="13">
        <v>201.67786889999999</v>
      </c>
      <c r="R276" s="13">
        <v>128.87684210526299</v>
      </c>
      <c r="S276" s="13">
        <v>418.11813333333299</v>
      </c>
      <c r="T276" s="13">
        <v>169.39884615384599</v>
      </c>
      <c r="U276" s="13">
        <v>282.60071428571399</v>
      </c>
      <c r="V276" s="13">
        <v>325.924324324324</v>
      </c>
      <c r="W276" s="13">
        <v>195.18061538461501</v>
      </c>
      <c r="X276" s="13">
        <v>496.54305555555499</v>
      </c>
      <c r="Y276" s="13">
        <v>284.63672897196199</v>
      </c>
      <c r="Z276" s="13">
        <v>188.24710526315701</v>
      </c>
      <c r="AA276" s="13">
        <v>214.483076923076</v>
      </c>
      <c r="AB276" s="13">
        <v>146.77888888888799</v>
      </c>
      <c r="AC276" s="13">
        <v>616.89144444444401</v>
      </c>
      <c r="AD276" s="13">
        <v>175.77169811320701</v>
      </c>
      <c r="AE276" s="13">
        <v>150.637547169811</v>
      </c>
      <c r="AF276" s="13">
        <v>229.45169811320699</v>
      </c>
      <c r="AG276" s="13">
        <v>223.15876543209799</v>
      </c>
      <c r="AH276" s="13">
        <v>191.132656249999</v>
      </c>
      <c r="AI276" s="13">
        <v>265.61067961165003</v>
      </c>
      <c r="AJ276" s="13">
        <v>286.82096774193502</v>
      </c>
      <c r="AK276" s="13">
        <v>200.79777777777699</v>
      </c>
      <c r="AL276" s="13">
        <v>298.12285714285701</v>
      </c>
      <c r="AM276" s="13">
        <v>205.2586</v>
      </c>
      <c r="AN276" s="13">
        <v>260.06476190476099</v>
      </c>
      <c r="AO276" s="13">
        <v>246.49459459459399</v>
      </c>
      <c r="AP276" s="13">
        <v>307.653703703703</v>
      </c>
      <c r="AQ276" s="13">
        <v>187.69275862068901</v>
      </c>
      <c r="AR276" s="13">
        <v>321.68124999999998</v>
      </c>
      <c r="AS276" s="13">
        <v>362.244035087719</v>
      </c>
      <c r="AT276" s="13">
        <v>351.65486842105202</v>
      </c>
      <c r="AU276" s="13">
        <v>200.58319999999901</v>
      </c>
      <c r="AV276" s="13">
        <v>452.69286956521699</v>
      </c>
      <c r="AW276" s="13">
        <v>223.65931034482699</v>
      </c>
      <c r="AX276" s="13">
        <v>210.492909090909</v>
      </c>
      <c r="AY276" s="13">
        <v>344.94432098765401</v>
      </c>
      <c r="AZ276" s="13">
        <v>384.12225352112603</v>
      </c>
      <c r="BA276" s="13">
        <v>251.19692307692301</v>
      </c>
      <c r="BB276" s="13">
        <v>292.2528125</v>
      </c>
      <c r="BC276" s="13">
        <v>166.538194444444</v>
      </c>
      <c r="BD276" s="13">
        <v>146.33627450980299</v>
      </c>
      <c r="BE276" s="13">
        <v>378.02947826086898</v>
      </c>
    </row>
    <row r="277" spans="1:57" x14ac:dyDescent="0.35">
      <c r="A277" s="10" t="s">
        <v>112</v>
      </c>
      <c r="B277" s="11">
        <f t="shared" si="39"/>
        <v>2028</v>
      </c>
      <c r="C277" s="6">
        <f t="shared" si="40"/>
        <v>257.07776310660347</v>
      </c>
      <c r="D277" s="12">
        <f t="shared" si="41"/>
        <v>158.2076255980858</v>
      </c>
      <c r="E277" s="12">
        <f t="shared" si="42"/>
        <v>201.22918458781325</v>
      </c>
      <c r="F277" s="12">
        <f t="shared" si="43"/>
        <v>335.60630524027954</v>
      </c>
      <c r="G277" s="12">
        <f t="shared" si="44"/>
        <v>382.83635192216371</v>
      </c>
      <c r="H277" s="13">
        <v>449.09533333333297</v>
      </c>
      <c r="I277" s="13">
        <v>323.93895833333301</v>
      </c>
      <c r="J277" s="13">
        <v>166.38677419354801</v>
      </c>
      <c r="K277" s="13">
        <v>350.59603960395998</v>
      </c>
      <c r="L277" s="13">
        <v>239.87611940298501</v>
      </c>
      <c r="M277" s="13">
        <v>225.722716049382</v>
      </c>
      <c r="N277" s="13">
        <v>189.58514285714199</v>
      </c>
      <c r="O277" s="13">
        <v>363.53158878504598</v>
      </c>
      <c r="P277" s="13">
        <v>276.71722222222201</v>
      </c>
      <c r="Q277" s="13">
        <v>322.24960396039597</v>
      </c>
      <c r="R277" s="13">
        <v>148.45952380952301</v>
      </c>
      <c r="S277" s="13">
        <v>551.03112244897898</v>
      </c>
      <c r="T277" s="13">
        <v>202.20222222222199</v>
      </c>
      <c r="U277" s="13">
        <v>153.30171052631499</v>
      </c>
      <c r="V277" s="13">
        <v>373.56854166666602</v>
      </c>
      <c r="W277" s="13">
        <v>193.733970588235</v>
      </c>
      <c r="X277" s="13">
        <v>337.74336633663302</v>
      </c>
      <c r="Y277" s="13">
        <v>329.19512195121899</v>
      </c>
      <c r="Z277" s="13">
        <v>200.90483870967699</v>
      </c>
      <c r="AA277" s="13">
        <v>145.684</v>
      </c>
      <c r="AB277" s="13">
        <v>244.329038461538</v>
      </c>
      <c r="AC277" s="13">
        <v>350.27308641975299</v>
      </c>
      <c r="AD277" s="13">
        <v>293.03070796460099</v>
      </c>
      <c r="AE277" s="13">
        <v>211.92230769230699</v>
      </c>
      <c r="AF277" s="13">
        <v>237.25756097560901</v>
      </c>
      <c r="AG277" s="13">
        <v>217.92134328358199</v>
      </c>
      <c r="AH277" s="13">
        <v>239.906421052631</v>
      </c>
      <c r="AI277" s="13">
        <v>262.26670454545399</v>
      </c>
      <c r="AJ277" s="13">
        <v>466.5312371</v>
      </c>
      <c r="AK277" s="13">
        <v>158.75272727272699</v>
      </c>
      <c r="AL277" s="13">
        <v>145.43282051282</v>
      </c>
      <c r="AM277" s="13">
        <v>428.89317757009297</v>
      </c>
      <c r="AN277" s="13">
        <v>175.84383561643801</v>
      </c>
      <c r="AO277" s="13">
        <v>258.15225806451599</v>
      </c>
      <c r="AP277" s="13">
        <v>305.41655172413698</v>
      </c>
      <c r="AQ277" s="13">
        <v>176.28653333333301</v>
      </c>
      <c r="AR277" s="13">
        <v>380.313103448275</v>
      </c>
      <c r="AS277" s="13">
        <v>214.971927710843</v>
      </c>
      <c r="AT277" s="13">
        <v>257.68169811320701</v>
      </c>
      <c r="AU277" s="13">
        <v>311.847160493827</v>
      </c>
      <c r="AV277" s="13">
        <v>375.36298387096701</v>
      </c>
      <c r="AW277" s="13">
        <v>151.550625</v>
      </c>
      <c r="AX277" s="13">
        <v>274.82909909909898</v>
      </c>
      <c r="AY277" s="13">
        <v>229.10971830985901</v>
      </c>
      <c r="AZ277" s="13">
        <v>212.55447058823501</v>
      </c>
      <c r="BA277" s="13">
        <v>390.57290697674398</v>
      </c>
      <c r="BB277" s="13">
        <v>298.68847619047602</v>
      </c>
      <c r="BC277" s="13">
        <v>381.97673469387701</v>
      </c>
      <c r="BD277" s="13">
        <v>178.194111111111</v>
      </c>
      <c r="BE277" s="13">
        <v>256.47382809999999</v>
      </c>
    </row>
    <row r="278" spans="1:57" x14ac:dyDescent="0.35">
      <c r="A278" s="10" t="s">
        <v>113</v>
      </c>
      <c r="B278" s="11">
        <f t="shared" si="39"/>
        <v>2028</v>
      </c>
      <c r="C278" s="6">
        <f t="shared" si="40"/>
        <v>196.80728571428551</v>
      </c>
      <c r="D278" s="12">
        <f t="shared" si="41"/>
        <v>143.31869999999969</v>
      </c>
      <c r="E278" s="12">
        <f t="shared" si="42"/>
        <v>158.38249999999999</v>
      </c>
      <c r="F278" s="12">
        <f t="shared" si="43"/>
        <v>248.61299469604174</v>
      </c>
      <c r="G278" s="12">
        <f t="shared" si="44"/>
        <v>342.45002469135738</v>
      </c>
      <c r="H278" s="13">
        <v>195.149333333333</v>
      </c>
      <c r="I278" s="13">
        <v>341.80666666666599</v>
      </c>
      <c r="J278" s="13">
        <v>150.87823529411699</v>
      </c>
      <c r="K278" s="13">
        <v>229.128717948717</v>
      </c>
      <c r="L278" s="13">
        <v>180.38071428571399</v>
      </c>
      <c r="M278" s="13">
        <v>187.97268292682901</v>
      </c>
      <c r="N278" s="13">
        <v>130.35388888888801</v>
      </c>
      <c r="O278" s="13">
        <v>150.90940000000001</v>
      </c>
      <c r="P278" s="13">
        <v>143.988333333333</v>
      </c>
      <c r="Q278" s="13">
        <v>283.951627906976</v>
      </c>
      <c r="R278" s="13">
        <v>154.16026315789401</v>
      </c>
      <c r="S278" s="13">
        <v>176.74826923076901</v>
      </c>
      <c r="T278" s="13">
        <v>145.37212121212099</v>
      </c>
      <c r="U278" s="13">
        <v>178.26967213114699</v>
      </c>
      <c r="V278" s="13">
        <v>245.85415254237199</v>
      </c>
      <c r="W278" s="13">
        <v>1343.58689655172</v>
      </c>
      <c r="X278" s="13">
        <v>278.49538461538401</v>
      </c>
      <c r="Y278" s="13">
        <v>301.55746268656702</v>
      </c>
      <c r="Z278" s="13">
        <v>134.6615625</v>
      </c>
      <c r="AA278" s="13">
        <v>205.526451612903</v>
      </c>
      <c r="AB278" s="13">
        <v>206.911343283582</v>
      </c>
      <c r="AC278" s="13">
        <v>249.21720930232499</v>
      </c>
      <c r="AD278" s="13">
        <v>173.41016393442601</v>
      </c>
      <c r="AE278" s="13">
        <v>196.638571428571</v>
      </c>
      <c r="AF278" s="13">
        <v>252.09537313432801</v>
      </c>
      <c r="AG278" s="13">
        <v>190.64651685393201</v>
      </c>
      <c r="AH278" s="13">
        <v>196.976</v>
      </c>
      <c r="AI278" s="13">
        <v>234.71444444444401</v>
      </c>
      <c r="AJ278" s="13">
        <v>399.81578130000003</v>
      </c>
      <c r="AK278" s="13">
        <v>130.864736842105</v>
      </c>
      <c r="AL278" s="13">
        <v>137.292</v>
      </c>
      <c r="AM278" s="13">
        <v>234.84688524590101</v>
      </c>
      <c r="AN278" s="13">
        <v>170.13679999999999</v>
      </c>
      <c r="AO278" s="13">
        <v>244.51290322580601</v>
      </c>
      <c r="AP278" s="13">
        <v>226.70672727272699</v>
      </c>
      <c r="AQ278" s="13">
        <v>183.592903225806</v>
      </c>
      <c r="AR278" s="13">
        <v>348.24024691357999</v>
      </c>
      <c r="AS278" s="13">
        <v>158.90375</v>
      </c>
      <c r="AT278" s="13">
        <v>364.805138888888</v>
      </c>
      <c r="AU278" s="13">
        <v>176.26249999999999</v>
      </c>
      <c r="AV278" s="13">
        <v>378.51914285714201</v>
      </c>
      <c r="AW278" s="13">
        <v>130.241153846153</v>
      </c>
      <c r="AX278" s="13">
        <v>153.18396551724101</v>
      </c>
      <c r="AY278" s="13">
        <v>246.80035087719199</v>
      </c>
      <c r="AZ278" s="13">
        <v>266.41436363636302</v>
      </c>
      <c r="BA278" s="13">
        <v>207.242666666666</v>
      </c>
      <c r="BB278" s="13">
        <v>267.23581818181799</v>
      </c>
      <c r="BC278" s="13">
        <v>158.20875000000001</v>
      </c>
      <c r="BD278" s="13">
        <v>217.27012500000001</v>
      </c>
      <c r="BE278" s="13">
        <v>154.850862068965</v>
      </c>
    </row>
    <row r="279" spans="1:57" x14ac:dyDescent="0.35">
      <c r="A279" s="10" t="s">
        <v>114</v>
      </c>
      <c r="B279" s="11">
        <f t="shared" si="39"/>
        <v>2028</v>
      </c>
      <c r="C279" s="6">
        <f t="shared" si="40"/>
        <v>231.29268881034449</v>
      </c>
      <c r="D279" s="12">
        <f t="shared" si="41"/>
        <v>137.6817371541498</v>
      </c>
      <c r="E279" s="12">
        <f t="shared" si="42"/>
        <v>161.52085048426125</v>
      </c>
      <c r="F279" s="12">
        <f t="shared" si="43"/>
        <v>320.66448298513501</v>
      </c>
      <c r="G279" s="12">
        <f t="shared" si="44"/>
        <v>384.74039462025269</v>
      </c>
      <c r="H279" s="13">
        <v>364.37255813953402</v>
      </c>
      <c r="I279" s="13">
        <v>363.69542857142801</v>
      </c>
      <c r="J279" s="13">
        <v>134.64928571428501</v>
      </c>
      <c r="K279" s="13">
        <v>329.43639999999999</v>
      </c>
      <c r="L279" s="13">
        <v>171.79272727272701</v>
      </c>
      <c r="M279" s="13">
        <v>262.26555555555501</v>
      </c>
      <c r="N279" s="13">
        <v>237.822758620689</v>
      </c>
      <c r="O279" s="13">
        <v>149.823157894736</v>
      </c>
      <c r="P279" s="13">
        <v>130.330952380952</v>
      </c>
      <c r="Q279" s="13">
        <v>394.069285714285</v>
      </c>
      <c r="R279" s="13">
        <v>140.357846153846</v>
      </c>
      <c r="S279" s="13">
        <v>172.44727272727201</v>
      </c>
      <c r="T279" s="13">
        <v>244.44065789473601</v>
      </c>
      <c r="U279" s="13">
        <v>170.58983050847399</v>
      </c>
      <c r="V279" s="13">
        <v>361.49638888888802</v>
      </c>
      <c r="W279" s="13">
        <v>257.587575757575</v>
      </c>
      <c r="X279" s="13">
        <v>290.952</v>
      </c>
      <c r="Y279" s="13">
        <v>474.99380952380898</v>
      </c>
      <c r="Z279" s="13">
        <v>274.06253333333302</v>
      </c>
      <c r="AA279" s="13">
        <v>127.776666666666</v>
      </c>
      <c r="AB279" s="13">
        <v>284.01338235294099</v>
      </c>
      <c r="AC279" s="13">
        <v>372.01755555555502</v>
      </c>
      <c r="AD279" s="13">
        <v>183.10166666666601</v>
      </c>
      <c r="AE279" s="13">
        <v>303.18054054053999</v>
      </c>
      <c r="AF279" s="13">
        <v>149.1824</v>
      </c>
      <c r="AG279" s="13">
        <v>389.08289473684198</v>
      </c>
      <c r="AH279" s="13">
        <v>128.789318181818</v>
      </c>
      <c r="AI279" s="13">
        <v>199.951960784313</v>
      </c>
      <c r="AJ279" s="13">
        <v>146.21213114753999</v>
      </c>
      <c r="AK279" s="13">
        <v>179.758444444444</v>
      </c>
      <c r="AL279" s="13">
        <v>184.267727272727</v>
      </c>
      <c r="AM279" s="13">
        <v>224.762619</v>
      </c>
      <c r="AN279" s="13">
        <v>357.136212121212</v>
      </c>
      <c r="AO279" s="13">
        <v>144.128965517241</v>
      </c>
      <c r="AP279" s="13">
        <v>219.236666666666</v>
      </c>
      <c r="AQ279" s="13">
        <v>172.91017857142799</v>
      </c>
      <c r="AR279" s="13">
        <v>297.23878787878698</v>
      </c>
      <c r="AS279" s="13">
        <v>251.16277777777699</v>
      </c>
      <c r="AT279" s="13">
        <v>402.12636363636301</v>
      </c>
      <c r="AU279" s="13">
        <v>223.43078431372501</v>
      </c>
      <c r="AV279" s="13">
        <v>384.390632911392</v>
      </c>
      <c r="AW279" s="13">
        <v>242.44387096774099</v>
      </c>
      <c r="AX279" s="13">
        <v>136.879545454545</v>
      </c>
      <c r="AY279" s="13">
        <v>158.49785714285699</v>
      </c>
      <c r="AZ279" s="13">
        <v>387.888249999999</v>
      </c>
      <c r="BA279" s="13">
        <v>326.4924638</v>
      </c>
      <c r="BB279" s="13">
        <v>173.80175</v>
      </c>
      <c r="BC279" s="13">
        <v>139.452</v>
      </c>
      <c r="BD279" s="13">
        <v>137.770869565217</v>
      </c>
      <c r="BE279" s="13">
        <v>238.94884615384601</v>
      </c>
    </row>
    <row r="280" spans="1:57" x14ac:dyDescent="0.35">
      <c r="A280" s="10" t="s">
        <v>115</v>
      </c>
      <c r="B280" s="11">
        <f t="shared" si="39"/>
        <v>2028</v>
      </c>
      <c r="C280" s="6">
        <f t="shared" si="40"/>
        <v>190.33866071428548</v>
      </c>
      <c r="D280" s="12">
        <f t="shared" si="41"/>
        <v>131.32597685185181</v>
      </c>
      <c r="E280" s="12">
        <f t="shared" si="42"/>
        <v>148.31831359649101</v>
      </c>
      <c r="F280" s="12">
        <f t="shared" si="43"/>
        <v>303.44854515050122</v>
      </c>
      <c r="G280" s="12">
        <f t="shared" si="44"/>
        <v>391.62615243902411</v>
      </c>
      <c r="H280" s="13">
        <v>212.710519480519</v>
      </c>
      <c r="I280" s="13">
        <v>420.73630952380898</v>
      </c>
      <c r="J280" s="13">
        <v>132.041666666666</v>
      </c>
      <c r="K280" s="13">
        <v>243.78205479452001</v>
      </c>
      <c r="L280" s="13">
        <v>115.141666666666</v>
      </c>
      <c r="M280" s="13">
        <v>304.46652173912997</v>
      </c>
      <c r="N280" s="13">
        <v>135.52764705882299</v>
      </c>
      <c r="O280" s="13">
        <v>300.39461538461501</v>
      </c>
      <c r="P280" s="13">
        <v>178.413571428571</v>
      </c>
      <c r="Q280" s="13">
        <v>128.09361111111099</v>
      </c>
      <c r="R280" s="13">
        <v>418.19909090908999</v>
      </c>
      <c r="S280" s="13">
        <v>165.84103896103801</v>
      </c>
      <c r="T280" s="13">
        <v>125.505</v>
      </c>
      <c r="U280" s="13">
        <v>177.72749999999999</v>
      </c>
      <c r="V280" s="13">
        <v>222.65076923076899</v>
      </c>
      <c r="W280" s="13">
        <v>160.73777777777701</v>
      </c>
      <c r="X280" s="13">
        <v>333.63703129999999</v>
      </c>
      <c r="Y280" s="13">
        <v>149.09592105263101</v>
      </c>
      <c r="Z280" s="13">
        <v>308.05541666666602</v>
      </c>
      <c r="AA280" s="13">
        <v>131.09851851851801</v>
      </c>
      <c r="AB280" s="13">
        <v>231.80379746835399</v>
      </c>
      <c r="AC280" s="13">
        <v>495.08866666666597</v>
      </c>
      <c r="AD280" s="13">
        <v>397.26402439024298</v>
      </c>
      <c r="AE280" s="13">
        <v>133.06874999999999</v>
      </c>
      <c r="AF280" s="13">
        <v>243.06787878787799</v>
      </c>
      <c r="AG280" s="13">
        <v>209.51594936708801</v>
      </c>
      <c r="AH280" s="13">
        <v>234.227096774193</v>
      </c>
      <c r="AI280" s="13">
        <v>160.28285714285701</v>
      </c>
      <c r="AJ280" s="13">
        <v>321.391818181818</v>
      </c>
      <c r="AK280" s="13">
        <v>158.36565217391299</v>
      </c>
      <c r="AL280" s="13">
        <v>118.648571428571</v>
      </c>
      <c r="AM280" s="13">
        <v>131.35124999999999</v>
      </c>
      <c r="AN280" s="13">
        <v>139.33420000000001</v>
      </c>
      <c r="AO280" s="13">
        <v>603.43718309859105</v>
      </c>
      <c r="AP280" s="13">
        <v>278.90815789473601</v>
      </c>
      <c r="AQ280" s="13">
        <v>188.57749999999999</v>
      </c>
      <c r="AR280" s="13">
        <v>179.71307692307599</v>
      </c>
      <c r="AS280" s="13">
        <v>133.184615384615</v>
      </c>
      <c r="AT280" s="13">
        <v>153.5942</v>
      </c>
      <c r="AU280" s="13">
        <v>177.89051282051199</v>
      </c>
      <c r="AV280" s="13">
        <v>390.99972222222198</v>
      </c>
      <c r="AW280" s="13">
        <v>390.043157894736</v>
      </c>
      <c r="AX280" s="13">
        <v>337.166744186046</v>
      </c>
      <c r="AY280" s="13">
        <v>192.099821428571</v>
      </c>
      <c r="AZ280" s="13">
        <v>390.64855555555499</v>
      </c>
      <c r="BA280" s="13">
        <v>165.34457142857099</v>
      </c>
      <c r="BB280" s="13">
        <v>148.05911111111101</v>
      </c>
      <c r="BC280" s="13">
        <v>138.745555555555</v>
      </c>
      <c r="BD280" s="13">
        <v>202.50333333333299</v>
      </c>
      <c r="BE280" s="13">
        <v>214.79529411764699</v>
      </c>
    </row>
    <row r="281" spans="1:57" x14ac:dyDescent="0.35">
      <c r="A281" s="10" t="s">
        <v>116</v>
      </c>
      <c r="B281" s="11">
        <f t="shared" si="39"/>
        <v>2028</v>
      </c>
      <c r="C281" s="6">
        <f t="shared" si="40"/>
        <v>230.14589850205201</v>
      </c>
      <c r="D281" s="12">
        <f t="shared" si="41"/>
        <v>179.03176019677949</v>
      </c>
      <c r="E281" s="12">
        <f t="shared" si="42"/>
        <v>188.63802083333326</v>
      </c>
      <c r="F281" s="12">
        <f t="shared" si="43"/>
        <v>268.02557704688303</v>
      </c>
      <c r="G281" s="12">
        <f t="shared" si="44"/>
        <v>307.0817666957542</v>
      </c>
      <c r="H281" s="13">
        <v>235.565271317829</v>
      </c>
      <c r="I281" s="13">
        <v>306.80453416148998</v>
      </c>
      <c r="J281" s="13">
        <v>169.495084745762</v>
      </c>
      <c r="K281" s="13">
        <v>242.834466666666</v>
      </c>
      <c r="L281" s="13">
        <v>204.690432098765</v>
      </c>
      <c r="M281" s="13">
        <v>274.721914893617</v>
      </c>
      <c r="N281" s="13">
        <v>191.57958333333301</v>
      </c>
      <c r="O281" s="13">
        <v>266.74623456790101</v>
      </c>
      <c r="P281" s="13">
        <v>233.05431952662701</v>
      </c>
      <c r="Q281" s="13">
        <v>263.204112903225</v>
      </c>
      <c r="R281" s="13">
        <v>179.04353846153799</v>
      </c>
      <c r="S281" s="13">
        <v>184.61140350877099</v>
      </c>
      <c r="T281" s="13">
        <v>202.328395061728</v>
      </c>
      <c r="U281" s="13">
        <v>179.71836734693801</v>
      </c>
      <c r="V281" s="13">
        <v>171.63522727272701</v>
      </c>
      <c r="W281" s="13">
        <v>198.74966386554601</v>
      </c>
      <c r="X281" s="13">
        <v>309.57685950413202</v>
      </c>
      <c r="Y281" s="13">
        <v>248.91499999999999</v>
      </c>
      <c r="Z281" s="13">
        <v>185.17757142857101</v>
      </c>
      <c r="AA281" s="13">
        <v>182.76156626506</v>
      </c>
      <c r="AB281" s="13">
        <v>201.71245614035001</v>
      </c>
      <c r="AC281" s="13">
        <v>432.704382716049</v>
      </c>
      <c r="AD281" s="13">
        <v>234.586917293233</v>
      </c>
      <c r="AE281" s="13">
        <v>178.925755813953</v>
      </c>
      <c r="AF281" s="13">
        <v>238.45825396825299</v>
      </c>
      <c r="AG281" s="13">
        <v>227.237477477477</v>
      </c>
      <c r="AH281" s="13">
        <v>187.6575</v>
      </c>
      <c r="AI281" s="13">
        <v>224.68757575757499</v>
      </c>
      <c r="AJ281" s="13">
        <v>381.03127118643999</v>
      </c>
      <c r="AK281" s="13">
        <v>175.870461538461</v>
      </c>
      <c r="AL281" s="13">
        <v>181.1275</v>
      </c>
      <c r="AM281" s="13">
        <v>320.62617391304298</v>
      </c>
      <c r="AN281" s="13">
        <v>263.08739436619697</v>
      </c>
      <c r="AO281" s="13">
        <v>205.536403508771</v>
      </c>
      <c r="AP281" s="13">
        <v>202.35401273885299</v>
      </c>
      <c r="AQ281" s="13">
        <v>178.43169811320701</v>
      </c>
      <c r="AR281" s="13">
        <v>261.71026490066203</v>
      </c>
      <c r="AS281" s="13">
        <v>258.48205128205097</v>
      </c>
      <c r="AT281" s="13">
        <v>268.45202453987702</v>
      </c>
      <c r="AU281" s="13">
        <v>186.786</v>
      </c>
      <c r="AV281" s="13">
        <v>358.80524271844598</v>
      </c>
      <c r="AW281" s="13">
        <v>195.76765624999999</v>
      </c>
      <c r="AX281" s="13">
        <v>201.156686046511</v>
      </c>
      <c r="AY281" s="13">
        <v>291.72853846153799</v>
      </c>
      <c r="AZ281" s="13">
        <v>239.74590277777699</v>
      </c>
      <c r="BA281" s="13">
        <v>271.76904109588997</v>
      </c>
      <c r="BB281" s="13">
        <v>299.77878378378301</v>
      </c>
      <c r="BC281" s="13">
        <v>224.56421686746901</v>
      </c>
      <c r="BD281" s="13">
        <v>299.312994350282</v>
      </c>
      <c r="BE281" s="13">
        <v>271.75937499999998</v>
      </c>
    </row>
    <row r="282" spans="1:57" x14ac:dyDescent="0.35">
      <c r="A282" s="10" t="s">
        <v>117</v>
      </c>
      <c r="B282" s="11">
        <f t="shared" si="39"/>
        <v>2029</v>
      </c>
      <c r="C282" s="6">
        <f t="shared" si="40"/>
        <v>225.63859252262051</v>
      </c>
      <c r="D282" s="12">
        <f t="shared" si="41"/>
        <v>183.45200433304939</v>
      </c>
      <c r="E282" s="12">
        <f t="shared" si="42"/>
        <v>205.32315789473651</v>
      </c>
      <c r="F282" s="12">
        <f t="shared" si="43"/>
        <v>250.720519417475</v>
      </c>
      <c r="G282" s="12">
        <f t="shared" si="44"/>
        <v>279.63236602348991</v>
      </c>
      <c r="H282" s="13">
        <v>254.107520661157</v>
      </c>
      <c r="I282" s="13">
        <v>184.254272727272</v>
      </c>
      <c r="J282" s="13">
        <v>205.20263157894701</v>
      </c>
      <c r="K282" s="13">
        <v>195.80853146853099</v>
      </c>
      <c r="L282" s="13">
        <v>503.07456521739101</v>
      </c>
      <c r="M282" s="13">
        <v>383.475531914893</v>
      </c>
      <c r="N282" s="13">
        <v>225.24752212389299</v>
      </c>
      <c r="O282" s="13">
        <v>200.68976744186</v>
      </c>
      <c r="P282" s="13">
        <v>219.842399999999</v>
      </c>
      <c r="Q282" s="13">
        <v>369.001639344262</v>
      </c>
      <c r="R282" s="13">
        <v>206.51937984496101</v>
      </c>
      <c r="S282" s="13">
        <v>273.47727777777698</v>
      </c>
      <c r="T282" s="13">
        <v>295.647785234899</v>
      </c>
      <c r="U282" s="13">
        <v>227.851326530612</v>
      </c>
      <c r="V282" s="13">
        <v>207.020683760683</v>
      </c>
      <c r="W282" s="13">
        <v>228.55724137931</v>
      </c>
      <c r="X282" s="13">
        <v>229.34634831460599</v>
      </c>
      <c r="Y282" s="13">
        <v>210.147727272727</v>
      </c>
      <c r="Z282" s="13">
        <v>208.726201550387</v>
      </c>
      <c r="AA282" s="13">
        <v>236.62285714285699</v>
      </c>
      <c r="AB282" s="13">
        <v>195.97735294117601</v>
      </c>
      <c r="AC282" s="13">
        <v>209.12351955307199</v>
      </c>
      <c r="AD282" s="13">
        <v>485.44222222222197</v>
      </c>
      <c r="AE282" s="13">
        <v>196.656055045871</v>
      </c>
      <c r="AF282" s="13">
        <v>227.846206896551</v>
      </c>
      <c r="AG282" s="13">
        <v>248.828</v>
      </c>
      <c r="AH282" s="13">
        <v>191.731176470588</v>
      </c>
      <c r="AI282" s="13">
        <v>277.85287499999998</v>
      </c>
      <c r="AJ282" s="13">
        <v>247.015748031496</v>
      </c>
      <c r="AK282" s="13">
        <v>205.684736842105</v>
      </c>
      <c r="AL282" s="13">
        <v>230.78210810810799</v>
      </c>
      <c r="AM282" s="13">
        <v>264.44327272727202</v>
      </c>
      <c r="AN282" s="13">
        <v>204.486315789473</v>
      </c>
      <c r="AO282" s="13">
        <v>172.679</v>
      </c>
      <c r="AP282" s="13">
        <v>173.55710526315701</v>
      </c>
      <c r="AQ282" s="13">
        <v>264.149261083743</v>
      </c>
      <c r="AR282" s="13">
        <v>223.13126760563301</v>
      </c>
      <c r="AS282" s="13">
        <v>229.49107526881701</v>
      </c>
      <c r="AT282" s="13">
        <v>165.678</v>
      </c>
      <c r="AU282" s="13">
        <v>233.52701492537301</v>
      </c>
      <c r="AV282" s="13">
        <v>217.253559322033</v>
      </c>
      <c r="AW282" s="13">
        <v>213.515979381443</v>
      </c>
      <c r="AX282" s="13">
        <v>169.125512820512</v>
      </c>
      <c r="AY282" s="13">
        <v>218.81102040816299</v>
      </c>
      <c r="AZ282" s="13">
        <v>257.10132352941099</v>
      </c>
      <c r="BA282" s="13">
        <v>251.35135922329999</v>
      </c>
      <c r="BB282" s="13">
        <v>176.231588785046</v>
      </c>
      <c r="BC282" s="13">
        <v>226.02966292134801</v>
      </c>
      <c r="BD282" s="13">
        <v>231.92130769230701</v>
      </c>
      <c r="BE282" s="13">
        <v>252.364742268041</v>
      </c>
    </row>
    <row r="283" spans="1:57" x14ac:dyDescent="0.35">
      <c r="A283" s="10" t="s">
        <v>118</v>
      </c>
      <c r="B283" s="11">
        <f t="shared" si="39"/>
        <v>2029</v>
      </c>
      <c r="C283" s="6">
        <f t="shared" si="40"/>
        <v>257.57396122068201</v>
      </c>
      <c r="D283" s="12">
        <f t="shared" si="41"/>
        <v>151.7715405405402</v>
      </c>
      <c r="E283" s="12">
        <f t="shared" si="42"/>
        <v>165.47487206823001</v>
      </c>
      <c r="F283" s="12">
        <f t="shared" si="43"/>
        <v>325.7427857142855</v>
      </c>
      <c r="G283" s="12">
        <f t="shared" si="44"/>
        <v>382.98339330024777</v>
      </c>
      <c r="H283" s="13">
        <v>228.965806451612</v>
      </c>
      <c r="I283" s="13">
        <v>287.35295652173897</v>
      </c>
      <c r="J283" s="13">
        <v>259.73599999999999</v>
      </c>
      <c r="K283" s="13">
        <v>294.930984848484</v>
      </c>
      <c r="L283" s="13">
        <v>457.53029411764697</v>
      </c>
      <c r="M283" s="13">
        <v>258.70984848484801</v>
      </c>
      <c r="N283" s="13">
        <v>183.174576271186</v>
      </c>
      <c r="O283" s="13">
        <v>258.22598214285699</v>
      </c>
      <c r="P283" s="13">
        <v>160.28111111111099</v>
      </c>
      <c r="Q283" s="13">
        <v>298.05959999999999</v>
      </c>
      <c r="R283" s="13">
        <v>526.85433962264096</v>
      </c>
      <c r="S283" s="13">
        <v>204.39890109890101</v>
      </c>
      <c r="T283" s="13">
        <v>126.99238095238</v>
      </c>
      <c r="U283" s="13">
        <v>169.39354838709599</v>
      </c>
      <c r="V283" s="13">
        <v>348.14703703703702</v>
      </c>
      <c r="W283" s="13">
        <v>145.77590909090901</v>
      </c>
      <c r="X283" s="13">
        <v>154.70216666666599</v>
      </c>
      <c r="Y283" s="13">
        <v>259.53218750000002</v>
      </c>
      <c r="Z283" s="13">
        <v>412.04038461538403</v>
      </c>
      <c r="AA283" s="13">
        <v>375.49771428571398</v>
      </c>
      <c r="AB283" s="13">
        <v>554.39907894736803</v>
      </c>
      <c r="AC283" s="13">
        <v>164.53268656716401</v>
      </c>
      <c r="AD283" s="13">
        <v>149.63999999999999</v>
      </c>
      <c r="AE283" s="13">
        <v>379.75483870967702</v>
      </c>
      <c r="AF283" s="13">
        <v>369.73742857142798</v>
      </c>
      <c r="AG283" s="13">
        <v>155.270344827586</v>
      </c>
      <c r="AH283" s="13">
        <v>148.78916666666601</v>
      </c>
      <c r="AI283" s="13">
        <v>152.00837837837801</v>
      </c>
      <c r="AJ283" s="13">
        <v>315.63884297520599</v>
      </c>
      <c r="AK283" s="13">
        <v>161.18509090909001</v>
      </c>
      <c r="AL283" s="13">
        <v>352.832413793103</v>
      </c>
      <c r="AM283" s="13">
        <v>145.915588235294</v>
      </c>
      <c r="AN283" s="13">
        <v>359.10737864077601</v>
      </c>
      <c r="AO283" s="13">
        <v>325.80799999999999</v>
      </c>
      <c r="AP283" s="13">
        <v>266.36376810000002</v>
      </c>
      <c r="AQ283" s="13">
        <v>189.38493333333301</v>
      </c>
      <c r="AR283" s="13">
        <v>246.488928571428</v>
      </c>
      <c r="AS283" s="13">
        <v>313.64402439024298</v>
      </c>
      <c r="AT283" s="13">
        <v>168.301428571428</v>
      </c>
      <c r="AU283" s="13">
        <v>158.25057471264299</v>
      </c>
      <c r="AV283" s="13">
        <v>219.2240625</v>
      </c>
      <c r="AW283" s="13">
        <v>325.54714285714198</v>
      </c>
      <c r="AX283" s="13">
        <v>357.076885245901</v>
      </c>
      <c r="AY283" s="13">
        <v>218.94120000000001</v>
      </c>
      <c r="AZ283" s="13">
        <v>443.05386666666601</v>
      </c>
      <c r="BA283" s="13">
        <v>256.92194029850702</v>
      </c>
      <c r="BB283" s="13">
        <v>192.98128571428501</v>
      </c>
      <c r="BC283" s="13">
        <v>303.92916666666599</v>
      </c>
      <c r="BD283" s="13">
        <v>154.313478260869</v>
      </c>
      <c r="BE283" s="13">
        <v>242.54599999999999</v>
      </c>
    </row>
    <row r="284" spans="1:57" x14ac:dyDescent="0.35">
      <c r="A284" s="10" t="s">
        <v>119</v>
      </c>
      <c r="B284" s="11">
        <f t="shared" si="39"/>
        <v>2029</v>
      </c>
      <c r="C284" s="6">
        <f t="shared" si="40"/>
        <v>250.03686538461449</v>
      </c>
      <c r="D284" s="12">
        <f t="shared" si="41"/>
        <v>123.58447222222219</v>
      </c>
      <c r="E284" s="12">
        <f t="shared" si="42"/>
        <v>181.45897321428501</v>
      </c>
      <c r="F284" s="12">
        <f t="shared" si="43"/>
        <v>336.06014736070301</v>
      </c>
      <c r="G284" s="12">
        <f t="shared" si="44"/>
        <v>472.22865277777771</v>
      </c>
      <c r="H284" s="13">
        <v>488.54027777777702</v>
      </c>
      <c r="I284" s="13">
        <v>190.98862068965499</v>
      </c>
      <c r="J284" s="13">
        <v>117.023333333333</v>
      </c>
      <c r="K284" s="13">
        <v>368.88925373134299</v>
      </c>
      <c r="L284" s="13">
        <v>633.37157894736799</v>
      </c>
      <c r="M284" s="13">
        <v>291.29483333333297</v>
      </c>
      <c r="N284" s="13">
        <v>241.8706</v>
      </c>
      <c r="O284" s="13">
        <v>211.52509090909001</v>
      </c>
      <c r="P284" s="13">
        <v>280.54407407407399</v>
      </c>
      <c r="Q284" s="13">
        <v>277.04000000000002</v>
      </c>
      <c r="R284" s="13">
        <v>249.96910714285701</v>
      </c>
      <c r="S284" s="13">
        <v>275.50964285714201</v>
      </c>
      <c r="T284" s="13">
        <v>250.02923076923</v>
      </c>
      <c r="U284" s="13">
        <v>464.49062500000002</v>
      </c>
      <c r="V284" s="13">
        <v>242.40235294117599</v>
      </c>
      <c r="W284" s="13">
        <v>159.03</v>
      </c>
      <c r="X284" s="13">
        <v>200.43235294117599</v>
      </c>
      <c r="Y284" s="13">
        <v>466.78746268656698</v>
      </c>
      <c r="Z284" s="13">
        <v>355.24054054054</v>
      </c>
      <c r="AA284" s="13">
        <v>163.79111111111101</v>
      </c>
      <c r="AB284" s="13">
        <v>404.72835294117601</v>
      </c>
      <c r="AC284" s="13">
        <v>470.41624999999999</v>
      </c>
      <c r="AD284" s="13">
        <v>109.7825</v>
      </c>
      <c r="AE284" s="13">
        <v>299.66236363636301</v>
      </c>
      <c r="AF284" s="13">
        <v>256.934545454545</v>
      </c>
      <c r="AG284" s="13">
        <v>284.33105263157802</v>
      </c>
      <c r="AH284" s="13">
        <v>280.69555555555502</v>
      </c>
      <c r="AI284" s="13">
        <v>129.75</v>
      </c>
      <c r="AJ284" s="13">
        <v>250.044499999999</v>
      </c>
      <c r="AK284" s="13">
        <v>116.39375</v>
      </c>
      <c r="AL284" s="13">
        <v>533.58513513513503</v>
      </c>
      <c r="AM284" s="13">
        <v>123.66249999999999</v>
      </c>
      <c r="AN284" s="13">
        <v>180.161785714285</v>
      </c>
      <c r="AO284" s="13">
        <v>189.63290322580599</v>
      </c>
      <c r="AP284" s="13">
        <v>285.875124999999</v>
      </c>
      <c r="AQ284" s="13">
        <v>775.49270833333298</v>
      </c>
      <c r="AR284" s="13">
        <v>236.270344827586</v>
      </c>
      <c r="AS284" s="13">
        <v>586.65349397590296</v>
      </c>
      <c r="AT284" s="13">
        <v>191.25261904761899</v>
      </c>
      <c r="AU284" s="13">
        <v>274.55945945945899</v>
      </c>
      <c r="AV284" s="13">
        <v>263.12680555555499</v>
      </c>
      <c r="AW284" s="13">
        <v>125.267647058823</v>
      </c>
      <c r="AX284" s="13">
        <v>126.32534883720901</v>
      </c>
      <c r="AY284" s="13">
        <v>185.350535714285</v>
      </c>
      <c r="AZ284" s="13">
        <v>348.19274193548301</v>
      </c>
      <c r="BA284" s="13">
        <v>398.22322916666599</v>
      </c>
      <c r="BB284" s="13">
        <v>122.882222222222</v>
      </c>
      <c r="BC284" s="13">
        <v>118.7775</v>
      </c>
      <c r="BD284" s="13">
        <v>130.576666666666</v>
      </c>
      <c r="BE284" s="13">
        <v>187.77258064516101</v>
      </c>
    </row>
    <row r="285" spans="1:57" x14ac:dyDescent="0.35">
      <c r="A285" s="10" t="s">
        <v>120</v>
      </c>
      <c r="B285" s="11">
        <f t="shared" si="39"/>
        <v>2029</v>
      </c>
      <c r="C285" s="6">
        <f t="shared" si="40"/>
        <v>171.22647916666651</v>
      </c>
      <c r="D285" s="12">
        <f t="shared" si="41"/>
        <v>120.8002493368696</v>
      </c>
      <c r="E285" s="12">
        <f t="shared" si="42"/>
        <v>134.46793693812725</v>
      </c>
      <c r="F285" s="12">
        <f t="shared" si="43"/>
        <v>233.97734508899126</v>
      </c>
      <c r="G285" s="12">
        <f t="shared" si="44"/>
        <v>282.48329355379786</v>
      </c>
      <c r="H285" s="13">
        <v>272.34707317073099</v>
      </c>
      <c r="I285" s="13">
        <v>135.91999999999999</v>
      </c>
      <c r="J285" s="13">
        <v>139.337543859649</v>
      </c>
      <c r="K285" s="13">
        <v>225.357058823529</v>
      </c>
      <c r="L285" s="13">
        <v>135.99</v>
      </c>
      <c r="M285" s="13">
        <v>215.891388888888</v>
      </c>
      <c r="N285" s="13">
        <v>225.388648648648</v>
      </c>
      <c r="O285" s="13">
        <v>139.97652173912999</v>
      </c>
      <c r="P285" s="13">
        <v>171.44733333333301</v>
      </c>
      <c r="Q285" s="13">
        <v>462.299772727272</v>
      </c>
      <c r="R285" s="13">
        <v>167.07057142857099</v>
      </c>
      <c r="S285" s="13">
        <v>148.57661971830899</v>
      </c>
      <c r="T285" s="13">
        <v>122.94199999999999</v>
      </c>
      <c r="U285" s="13">
        <v>120.87241379310299</v>
      </c>
      <c r="V285" s="13">
        <v>261.34566666666598</v>
      </c>
      <c r="W285" s="13">
        <v>113.66200000000001</v>
      </c>
      <c r="X285" s="13">
        <v>166.558437499999</v>
      </c>
      <c r="Y285" s="13">
        <v>246.68016393442599</v>
      </c>
      <c r="Z285" s="13">
        <v>122.439583333333</v>
      </c>
      <c r="AA285" s="13">
        <v>124.56399999999999</v>
      </c>
      <c r="AB285" s="13">
        <v>294.01134328358199</v>
      </c>
      <c r="AC285" s="13">
        <v>251.052258064516</v>
      </c>
      <c r="AD285" s="13">
        <v>123.675</v>
      </c>
      <c r="AE285" s="13">
        <v>133.808727272727</v>
      </c>
      <c r="AF285" s="13">
        <v>282.03214953270998</v>
      </c>
      <c r="AG285" s="13">
        <v>177.113488372093</v>
      </c>
      <c r="AH285" s="13">
        <v>137.13524999999899</v>
      </c>
      <c r="AI285" s="13">
        <v>122.70333333333301</v>
      </c>
      <c r="AJ285" s="13">
        <v>324.45633333333302</v>
      </c>
      <c r="AK285" s="13">
        <v>200.13102941176399</v>
      </c>
      <c r="AL285" s="13">
        <v>223.07329113924001</v>
      </c>
      <c r="AM285" s="13">
        <v>120.150769230769</v>
      </c>
      <c r="AN285" s="13">
        <v>117.60272727272699</v>
      </c>
      <c r="AO285" s="13">
        <v>135.35338709677399</v>
      </c>
      <c r="AP285" s="13">
        <v>181.63540540540501</v>
      </c>
      <c r="AQ285" s="13">
        <v>207.93510638297801</v>
      </c>
      <c r="AR285" s="13">
        <v>208.68249999999901</v>
      </c>
      <c r="AS285" s="13">
        <v>286.543589743589</v>
      </c>
      <c r="AT285" s="13">
        <v>202.86877192982399</v>
      </c>
      <c r="AU285" s="13">
        <v>273.07591836734599</v>
      </c>
      <c r="AV285" s="13">
        <v>134.17278688524499</v>
      </c>
      <c r="AW285" s="13">
        <v>171.00562500000001</v>
      </c>
      <c r="AX285" s="13">
        <v>144.43488372093</v>
      </c>
      <c r="AY285" s="13">
        <v>153.80309090909</v>
      </c>
      <c r="AZ285" s="13">
        <v>236.840243902439</v>
      </c>
      <c r="BA285" s="13">
        <v>305.26619047618999</v>
      </c>
      <c r="BB285" s="13">
        <v>208.69824742268</v>
      </c>
      <c r="BC285" s="13">
        <v>113.745217391304</v>
      </c>
      <c r="BD285" s="13">
        <v>115.592</v>
      </c>
      <c r="BE285" s="13">
        <v>266.40325000000001</v>
      </c>
    </row>
    <row r="286" spans="1:57" x14ac:dyDescent="0.35">
      <c r="A286" s="10" t="s">
        <v>121</v>
      </c>
      <c r="B286" s="11">
        <f t="shared" si="39"/>
        <v>2029</v>
      </c>
      <c r="C286" s="6">
        <f t="shared" si="40"/>
        <v>215.67250000000001</v>
      </c>
      <c r="D286" s="12">
        <f t="shared" si="41"/>
        <v>114.99</v>
      </c>
      <c r="E286" s="12">
        <f t="shared" si="42"/>
        <v>130.9613636363635</v>
      </c>
      <c r="F286" s="12">
        <f t="shared" si="43"/>
        <v>379.39152597402551</v>
      </c>
      <c r="G286" s="12">
        <f t="shared" si="44"/>
        <v>612.38409210526288</v>
      </c>
      <c r="H286" s="13">
        <v>131.63999999999999</v>
      </c>
      <c r="I286" s="13">
        <v>447.98399999999901</v>
      </c>
      <c r="J286" s="13">
        <v>265.40136363636299</v>
      </c>
      <c r="K286" s="13">
        <v>284.12</v>
      </c>
      <c r="L286" s="13">
        <v>459.75749999999999</v>
      </c>
      <c r="M286" s="13">
        <v>362.791666666666</v>
      </c>
      <c r="N286" s="13">
        <v>304.404</v>
      </c>
      <c r="O286" s="13">
        <v>146.82499999999999</v>
      </c>
      <c r="P286" s="13">
        <v>102.31</v>
      </c>
      <c r="Q286" s="13">
        <v>369.21714285714199</v>
      </c>
      <c r="R286" s="13">
        <v>350.37555555555502</v>
      </c>
      <c r="S286" s="13">
        <v>802.88499999999999</v>
      </c>
      <c r="T286" s="13">
        <v>114.99</v>
      </c>
      <c r="U286" s="13">
        <v>114.99</v>
      </c>
      <c r="V286" s="13">
        <v>215.67250000000001</v>
      </c>
      <c r="W286" s="13">
        <v>115.96299999999999</v>
      </c>
      <c r="X286" s="13">
        <v>105.15</v>
      </c>
      <c r="Y286" s="13">
        <v>171.88555555555499</v>
      </c>
      <c r="Z286" s="13">
        <v>159.553333333333</v>
      </c>
      <c r="AA286" s="13">
        <v>117.53749999999999</v>
      </c>
      <c r="AB286" s="13">
        <v>667.67312500000003</v>
      </c>
      <c r="AC286" s="13"/>
      <c r="AD286" s="13"/>
      <c r="AE286" s="13">
        <v>125.613</v>
      </c>
      <c r="AF286" s="13">
        <v>212.09114285714199</v>
      </c>
      <c r="AG286" s="13">
        <v>157.54</v>
      </c>
      <c r="AH286" s="13">
        <v>351.53500000000003</v>
      </c>
      <c r="AI286" s="13">
        <v>140.157777777777</v>
      </c>
      <c r="AJ286" s="13">
        <v>395.51166666666597</v>
      </c>
      <c r="AK286" s="13">
        <v>126.143846153846</v>
      </c>
      <c r="AL286" s="13">
        <v>101.99</v>
      </c>
      <c r="AM286" s="13">
        <v>132.31</v>
      </c>
      <c r="AN286" s="13">
        <v>231.33357142857099</v>
      </c>
      <c r="AO286" s="13"/>
      <c r="AP286" s="13">
        <v>832.53</v>
      </c>
      <c r="AQ286" s="13">
        <v>843.83500000000004</v>
      </c>
      <c r="AR286" s="13">
        <v>143.47888888888801</v>
      </c>
      <c r="AS286" s="13">
        <v>575.52473684210497</v>
      </c>
      <c r="AT286" s="13">
        <v>130.28272727272699</v>
      </c>
      <c r="AU286" s="13">
        <v>676.45062499999995</v>
      </c>
      <c r="AV286" s="13">
        <v>236.09153846153799</v>
      </c>
      <c r="AW286" s="13">
        <v>301.98</v>
      </c>
      <c r="AX286" s="13">
        <v>151.04333333333301</v>
      </c>
      <c r="AY286" s="13">
        <v>575.226</v>
      </c>
      <c r="AZ286" s="13">
        <v>389.56590909090897</v>
      </c>
      <c r="BA286" s="13">
        <v>473.61210526315699</v>
      </c>
      <c r="BB286" s="13">
        <v>119.29818181818101</v>
      </c>
      <c r="BC286" s="13">
        <v>101.99</v>
      </c>
      <c r="BD286" s="13">
        <v>132.41</v>
      </c>
      <c r="BE286" s="13">
        <v>275.86916666666599</v>
      </c>
    </row>
    <row r="287" spans="1:57" x14ac:dyDescent="0.35">
      <c r="A287" s="10" t="s">
        <v>122</v>
      </c>
      <c r="B287" s="11">
        <f t="shared" ref="B287:B350" si="45">YEAR(A287)</f>
        <v>2029</v>
      </c>
      <c r="C287" s="6">
        <f t="shared" ref="C287:C350" si="46">PERCENTILE($H287:$BE287, 0.5)</f>
        <v>231.13333333333301</v>
      </c>
      <c r="D287" s="12">
        <f t="shared" si="41"/>
        <v>110.34815</v>
      </c>
      <c r="E287" s="12">
        <f t="shared" si="42"/>
        <v>117.71299999999999</v>
      </c>
      <c r="F287" s="12">
        <f t="shared" si="43"/>
        <v>363.84208333333299</v>
      </c>
      <c r="G287" s="12">
        <f t="shared" si="44"/>
        <v>534.68990802666679</v>
      </c>
      <c r="H287" s="13">
        <v>812.673</v>
      </c>
      <c r="I287" s="13">
        <v>220.89875000000001</v>
      </c>
      <c r="J287" s="13">
        <v>110.96299999999999</v>
      </c>
      <c r="K287" s="13">
        <v>171.21541666666599</v>
      </c>
      <c r="L287" s="13">
        <v>112.93375</v>
      </c>
      <c r="M287" s="13">
        <v>231.13333333333301</v>
      </c>
      <c r="N287" s="13">
        <v>129.91749999999999</v>
      </c>
      <c r="O287" s="13">
        <v>346.60583333333301</v>
      </c>
      <c r="P287" s="13">
        <v>248.21</v>
      </c>
      <c r="Q287" s="13">
        <v>811.905714285714</v>
      </c>
      <c r="R287" s="13">
        <v>418.49222222222198</v>
      </c>
      <c r="S287" s="13">
        <v>287.41909090909002</v>
      </c>
      <c r="T287" s="13">
        <v>104.95</v>
      </c>
      <c r="U287" s="13">
        <v>249.33538461538399</v>
      </c>
      <c r="V287" s="13">
        <v>347.101</v>
      </c>
      <c r="W287" s="13">
        <v>117.699166666666</v>
      </c>
      <c r="X287" s="13">
        <v>149.42124999999999</v>
      </c>
      <c r="Y287" s="13">
        <v>270.83625000000001</v>
      </c>
      <c r="Z287" s="13">
        <v>117.562857142857</v>
      </c>
      <c r="AA287" s="13">
        <v>117.71299999999999</v>
      </c>
      <c r="AB287" s="13">
        <v>523.58655169999997</v>
      </c>
      <c r="AC287" s="13">
        <v>133.80285714285699</v>
      </c>
      <c r="AD287" s="13">
        <v>102.45</v>
      </c>
      <c r="AE287" s="13">
        <v>494.46020833333301</v>
      </c>
      <c r="AF287" s="13">
        <v>336.11947368420999</v>
      </c>
      <c r="AG287" s="13">
        <v>117.505</v>
      </c>
      <c r="AH287" s="13">
        <v>331.27142857142798</v>
      </c>
      <c r="AI287" s="13">
        <v>104.95</v>
      </c>
      <c r="AJ287" s="13">
        <v>148.88499999999999</v>
      </c>
      <c r="AK287" s="13">
        <v>579.10333333333301</v>
      </c>
      <c r="AL287" s="13">
        <v>113.586</v>
      </c>
      <c r="AM287" s="13">
        <v>101.98</v>
      </c>
      <c r="AN287" s="13">
        <v>126.675</v>
      </c>
      <c r="AO287" s="13">
        <v>263.86611111111102</v>
      </c>
      <c r="AP287" s="13">
        <v>413.29531250000002</v>
      </c>
      <c r="AQ287" s="13">
        <v>107.88875</v>
      </c>
      <c r="AR287" s="13">
        <v>297.27850000000001</v>
      </c>
      <c r="AS287" s="13">
        <v>326.17124999999999</v>
      </c>
      <c r="AT287" s="13">
        <v>387.43857142857098</v>
      </c>
      <c r="AU287" s="13">
        <v>668.09333333333302</v>
      </c>
      <c r="AV287" s="13">
        <v>473.16333333333301</v>
      </c>
      <c r="AW287" s="13">
        <v>160.43449999999899</v>
      </c>
      <c r="AX287" s="13">
        <v>130.458</v>
      </c>
      <c r="AY287" s="13">
        <v>221.68791666666601</v>
      </c>
      <c r="AZ287" s="13">
        <v>363.84208333333299</v>
      </c>
      <c r="BA287" s="13">
        <v>671.51470588235202</v>
      </c>
      <c r="BB287" s="13">
        <v>134.887</v>
      </c>
      <c r="BC287" s="13">
        <v>398.99785714285701</v>
      </c>
      <c r="BD287" s="13"/>
      <c r="BE287" s="13">
        <v>116.94999999999899</v>
      </c>
    </row>
    <row r="288" spans="1:57" x14ac:dyDescent="0.35">
      <c r="A288" s="10" t="s">
        <v>123</v>
      </c>
      <c r="B288" s="11">
        <f t="shared" si="45"/>
        <v>2029</v>
      </c>
      <c r="C288" s="6">
        <f t="shared" si="46"/>
        <v>274.70577777777748</v>
      </c>
      <c r="D288" s="12">
        <f t="shared" si="41"/>
        <v>187.9924716202265</v>
      </c>
      <c r="E288" s="12">
        <f t="shared" si="42"/>
        <v>223.56436694847002</v>
      </c>
      <c r="F288" s="12">
        <f t="shared" si="43"/>
        <v>326.14172307692252</v>
      </c>
      <c r="G288" s="12">
        <f t="shared" si="44"/>
        <v>369.21808582089517</v>
      </c>
      <c r="H288" s="13">
        <v>514.36898734177203</v>
      </c>
      <c r="I288" s="13">
        <v>322.33920000000001</v>
      </c>
      <c r="J288" s="13">
        <v>168.45414285714199</v>
      </c>
      <c r="K288" s="13">
        <v>190.10606060606</v>
      </c>
      <c r="L288" s="13">
        <v>506.4325</v>
      </c>
      <c r="M288" s="13">
        <v>322.16050847457598</v>
      </c>
      <c r="N288" s="13">
        <v>303.20297619047602</v>
      </c>
      <c r="O288" s="13">
        <v>180.52527272727201</v>
      </c>
      <c r="P288" s="13">
        <v>352.72830985915402</v>
      </c>
      <c r="Q288" s="13">
        <v>465.39956043955999</v>
      </c>
      <c r="R288" s="13">
        <v>344.75233333333301</v>
      </c>
      <c r="S288" s="13">
        <v>271.66022222222199</v>
      </c>
      <c r="T288" s="13">
        <v>142.85900000000001</v>
      </c>
      <c r="U288" s="13">
        <v>298.68744186046501</v>
      </c>
      <c r="V288" s="13">
        <v>360.365079365079</v>
      </c>
      <c r="W288" s="13">
        <v>318.79285714285697</v>
      </c>
      <c r="X288" s="13">
        <v>277.75133333333298</v>
      </c>
      <c r="Y288" s="13">
        <v>250.893653846153</v>
      </c>
      <c r="Z288" s="13">
        <v>284.21885245901598</v>
      </c>
      <c r="AA288" s="13">
        <v>298.20184615384602</v>
      </c>
      <c r="AB288" s="13">
        <v>345.28019799999998</v>
      </c>
      <c r="AC288" s="13">
        <v>153.26396825396799</v>
      </c>
      <c r="AD288" s="13">
        <v>188.37294117646999</v>
      </c>
      <c r="AE288" s="13">
        <v>245.81094736842101</v>
      </c>
      <c r="AF288" s="13">
        <v>192.39894736842101</v>
      </c>
      <c r="AG288" s="13">
        <v>195.31574074074001</v>
      </c>
      <c r="AH288" s="13">
        <v>310.62875000000003</v>
      </c>
      <c r="AI288" s="13">
        <v>223.20857142857099</v>
      </c>
      <c r="AJ288" s="13">
        <v>184.56824561403499</v>
      </c>
      <c r="AK288" s="13">
        <v>266.87931818181801</v>
      </c>
      <c r="AL288" s="13">
        <v>383.64249999999902</v>
      </c>
      <c r="AM288" s="13">
        <v>197.558214285714</v>
      </c>
      <c r="AN288" s="13">
        <v>226.10370370370299</v>
      </c>
      <c r="AO288" s="13">
        <v>338.14909090908998</v>
      </c>
      <c r="AP288" s="13">
        <v>223.26576086956501</v>
      </c>
      <c r="AQ288" s="13">
        <v>327.40923076923002</v>
      </c>
      <c r="AR288" s="13">
        <v>245.18254901960699</v>
      </c>
      <c r="AS288" s="13">
        <v>367.61537313432802</v>
      </c>
      <c r="AT288" s="13">
        <v>244.64666666666599</v>
      </c>
      <c r="AU288" s="13">
        <v>283.118837209302</v>
      </c>
      <c r="AV288" s="13">
        <v>270.62196078431299</v>
      </c>
      <c r="AW288" s="13">
        <v>236.59961538461499</v>
      </c>
      <c r="AX288" s="13">
        <v>224.460185185185</v>
      </c>
      <c r="AY288" s="13">
        <v>257.49638888888802</v>
      </c>
      <c r="AZ288" s="13">
        <v>284.77265957446798</v>
      </c>
      <c r="BA288" s="13">
        <v>330.963372093023</v>
      </c>
      <c r="BB288" s="13">
        <v>306.51724637681099</v>
      </c>
      <c r="BC288" s="13">
        <v>267.9495</v>
      </c>
      <c r="BD288" s="13">
        <v>453.46454545454498</v>
      </c>
      <c r="BE288" s="13">
        <v>203.957551020408</v>
      </c>
    </row>
    <row r="289" spans="1:57" x14ac:dyDescent="0.35">
      <c r="A289" s="10" t="s">
        <v>124</v>
      </c>
      <c r="B289" s="11">
        <f t="shared" si="45"/>
        <v>2029</v>
      </c>
      <c r="C289" s="6">
        <f t="shared" si="46"/>
        <v>249.46005602240848</v>
      </c>
      <c r="D289" s="12">
        <f t="shared" si="41"/>
        <v>174.68703225806428</v>
      </c>
      <c r="E289" s="12">
        <f t="shared" si="42"/>
        <v>203.48612687557326</v>
      </c>
      <c r="F289" s="12">
        <f t="shared" si="43"/>
        <v>295.13164478060702</v>
      </c>
      <c r="G289" s="12">
        <f t="shared" si="44"/>
        <v>386.20553333333271</v>
      </c>
      <c r="H289" s="13">
        <v>322.78226890000002</v>
      </c>
      <c r="I289" s="13">
        <v>249.154588235294</v>
      </c>
      <c r="J289" s="13">
        <v>314.42843140000002</v>
      </c>
      <c r="K289" s="13">
        <v>327.03345454545399</v>
      </c>
      <c r="L289" s="13">
        <v>215.11716049382699</v>
      </c>
      <c r="M289" s="13">
        <v>263.15193549999998</v>
      </c>
      <c r="N289" s="13">
        <v>219.04825</v>
      </c>
      <c r="O289" s="13">
        <v>177.79032258064501</v>
      </c>
      <c r="P289" s="13">
        <v>217.44307692307601</v>
      </c>
      <c r="Q289" s="13">
        <v>403.44242990654197</v>
      </c>
      <c r="R289" s="13">
        <v>194.40761194029801</v>
      </c>
      <c r="S289" s="13">
        <v>266.222222222222</v>
      </c>
      <c r="T289" s="13">
        <v>144.59705882352901</v>
      </c>
      <c r="U289" s="13">
        <v>179.72961538461499</v>
      </c>
      <c r="V289" s="13">
        <v>166.52625</v>
      </c>
      <c r="W289" s="13">
        <v>179.351956521739</v>
      </c>
      <c r="X289" s="13">
        <v>299.02232558139502</v>
      </c>
      <c r="Y289" s="13">
        <v>307.65209876543202</v>
      </c>
      <c r="Z289" s="13">
        <v>203.570693069306</v>
      </c>
      <c r="AA289" s="13">
        <v>185.132247191011</v>
      </c>
      <c r="AB289" s="13">
        <v>402.52235849056598</v>
      </c>
      <c r="AC289" s="13">
        <v>277.64014925373101</v>
      </c>
      <c r="AD289" s="13">
        <v>225.04499999999999</v>
      </c>
      <c r="AE289" s="13">
        <v>410.60863636363598</v>
      </c>
      <c r="AF289" s="13">
        <v>205.882222222222</v>
      </c>
      <c r="AG289" s="13">
        <v>215.89686046511599</v>
      </c>
      <c r="AH289" s="13">
        <v>225.619047619047</v>
      </c>
      <c r="AI289" s="13">
        <v>211.178888888888</v>
      </c>
      <c r="AJ289" s="13">
        <v>260.72911111111102</v>
      </c>
      <c r="AK289" s="13">
        <v>151.21647058823501</v>
      </c>
      <c r="AL289" s="13">
        <v>264.17509259259202</v>
      </c>
      <c r="AM289" s="13">
        <v>174.87225806451599</v>
      </c>
      <c r="AN289" s="13">
        <v>337.79624999999999</v>
      </c>
      <c r="AO289" s="13">
        <v>269.34529411764697</v>
      </c>
      <c r="AP289" s="13">
        <v>400.90133333333301</v>
      </c>
      <c r="AQ289" s="13">
        <v>248.01848101265799</v>
      </c>
      <c r="AR289" s="13">
        <v>296.784205607476</v>
      </c>
      <c r="AS289" s="13">
        <v>276.99927710843298</v>
      </c>
      <c r="AT289" s="13">
        <v>283.61588235294101</v>
      </c>
      <c r="AU289" s="13">
        <v>247.27965219999999</v>
      </c>
      <c r="AV289" s="13">
        <v>249.98063063063</v>
      </c>
      <c r="AW289" s="13">
        <v>201.80309090909</v>
      </c>
      <c r="AX289" s="13">
        <v>159.12629032257999</v>
      </c>
      <c r="AY289" s="13">
        <v>255.18842857142801</v>
      </c>
      <c r="AZ289" s="13">
        <v>290.17396230000003</v>
      </c>
      <c r="BA289" s="13">
        <v>384.57266666666601</v>
      </c>
      <c r="BB289" s="13">
        <v>173.01999999999899</v>
      </c>
      <c r="BC289" s="13">
        <v>249.76552380952299</v>
      </c>
      <c r="BD289" s="13">
        <v>410.07441176470502</v>
      </c>
      <c r="BE289" s="13">
        <v>203.45793814432901</v>
      </c>
    </row>
    <row r="290" spans="1:57" x14ac:dyDescent="0.35">
      <c r="A290" s="10" t="s">
        <v>125</v>
      </c>
      <c r="B290" s="11">
        <f t="shared" si="45"/>
        <v>2029</v>
      </c>
      <c r="C290" s="6">
        <f t="shared" si="46"/>
        <v>207.66807341269799</v>
      </c>
      <c r="D290" s="12">
        <f t="shared" si="41"/>
        <v>137.2383857142857</v>
      </c>
      <c r="E290" s="12">
        <f t="shared" si="42"/>
        <v>146.98316666666625</v>
      </c>
      <c r="F290" s="12">
        <f t="shared" si="43"/>
        <v>247.27875159642349</v>
      </c>
      <c r="G290" s="12">
        <f t="shared" si="44"/>
        <v>290.19813513513452</v>
      </c>
      <c r="H290" s="13">
        <v>269.14082191780801</v>
      </c>
      <c r="I290" s="13">
        <v>291.02135135135097</v>
      </c>
      <c r="J290" s="13">
        <v>135.088333333333</v>
      </c>
      <c r="K290" s="13">
        <v>290.106666666666</v>
      </c>
      <c r="L290" s="13">
        <v>218.66868421052601</v>
      </c>
      <c r="M290" s="13">
        <v>263.86876543209797</v>
      </c>
      <c r="N290" s="13">
        <v>233.144646464646</v>
      </c>
      <c r="O290" s="13">
        <v>143.78281250000001</v>
      </c>
      <c r="P290" s="13">
        <v>182.945945945945</v>
      </c>
      <c r="Q290" s="13">
        <v>207.509619047619</v>
      </c>
      <c r="R290" s="13">
        <v>226.08480769230701</v>
      </c>
      <c r="S290" s="13">
        <v>316.27638554216799</v>
      </c>
      <c r="T290" s="13">
        <v>153.358974358974</v>
      </c>
      <c r="U290" s="13">
        <v>195.829655172413</v>
      </c>
      <c r="V290" s="13">
        <v>135.56700000000001</v>
      </c>
      <c r="W290" s="13">
        <v>159.37222222222201</v>
      </c>
      <c r="X290" s="13">
        <v>262.950612244897</v>
      </c>
      <c r="Y290" s="13">
        <v>135.11071428571401</v>
      </c>
      <c r="Z290" s="13">
        <v>268.13734693877501</v>
      </c>
      <c r="AA290" s="13">
        <v>311.67864864864799</v>
      </c>
      <c r="AB290" s="13">
        <v>282.59525641025601</v>
      </c>
      <c r="AC290" s="13">
        <v>273.15611111111099</v>
      </c>
      <c r="AD290" s="13">
        <v>145.83687499999999</v>
      </c>
      <c r="AE290" s="13">
        <v>246.30259259259199</v>
      </c>
      <c r="AF290" s="13">
        <v>151.982727272727</v>
      </c>
      <c r="AG290" s="13">
        <v>243.36382978723401</v>
      </c>
      <c r="AH290" s="13">
        <v>229.80828571428501</v>
      </c>
      <c r="AI290" s="13">
        <v>137.404</v>
      </c>
      <c r="AJ290" s="13">
        <v>187.63392857142799</v>
      </c>
      <c r="AK290" s="13">
        <v>155.79833333333301</v>
      </c>
      <c r="AL290" s="13">
        <v>210.54830769230699</v>
      </c>
      <c r="AM290" s="13">
        <v>143.80409090909001</v>
      </c>
      <c r="AN290" s="13">
        <v>177.163589743589</v>
      </c>
      <c r="AO290" s="13">
        <v>146.005333333333</v>
      </c>
      <c r="AP290" s="13">
        <v>297.82504854368898</v>
      </c>
      <c r="AQ290" s="13">
        <v>247.60413793103399</v>
      </c>
      <c r="AR290" s="13">
        <v>243.05790697674399</v>
      </c>
      <c r="AS290" s="13">
        <v>135.74785714285699</v>
      </c>
      <c r="AT290" s="13">
        <v>137.41321428571399</v>
      </c>
      <c r="AU290" s="13">
        <v>207.82652777777699</v>
      </c>
      <c r="AV290" s="13">
        <v>143.48341463414599</v>
      </c>
      <c r="AW290" s="13">
        <v>222.82843750000001</v>
      </c>
      <c r="AX290" s="13">
        <v>211.33754716981099</v>
      </c>
      <c r="AY290" s="13">
        <v>141.05599999999899</v>
      </c>
      <c r="AZ290" s="13">
        <v>292.87009090908998</v>
      </c>
      <c r="BA290" s="13">
        <v>187.63989010988999</v>
      </c>
      <c r="BB290" s="13">
        <v>149.916666666666</v>
      </c>
      <c r="BC290" s="13">
        <v>197.31233333333299</v>
      </c>
      <c r="BD290" s="13">
        <v>122.831666666666</v>
      </c>
      <c r="BE290" s="13">
        <v>220.89421052631499</v>
      </c>
    </row>
    <row r="291" spans="1:57" x14ac:dyDescent="0.35">
      <c r="A291" s="10" t="s">
        <v>126</v>
      </c>
      <c r="B291" s="11">
        <f t="shared" si="45"/>
        <v>2029</v>
      </c>
      <c r="C291" s="6">
        <f t="shared" si="46"/>
        <v>195.634671101256</v>
      </c>
      <c r="D291" s="12">
        <f t="shared" si="41"/>
        <v>143.93189010988931</v>
      </c>
      <c r="E291" s="12">
        <f t="shared" si="42"/>
        <v>157.1831896551715</v>
      </c>
      <c r="F291" s="12">
        <f t="shared" si="43"/>
        <v>280.06414407313923</v>
      </c>
      <c r="G291" s="12">
        <f t="shared" si="44"/>
        <v>366.35966666666621</v>
      </c>
      <c r="H291" s="13">
        <v>257.40426470588199</v>
      </c>
      <c r="I291" s="13">
        <v>173.93639999999999</v>
      </c>
      <c r="J291" s="13">
        <v>298.143888888888</v>
      </c>
      <c r="K291" s="13">
        <v>157.00482758620601</v>
      </c>
      <c r="L291" s="13">
        <v>176.023636363636</v>
      </c>
      <c r="M291" s="13">
        <v>245.59787878787799</v>
      </c>
      <c r="N291" s="13">
        <v>340.52697368421002</v>
      </c>
      <c r="O291" s="13">
        <v>131.72117647058801</v>
      </c>
      <c r="P291" s="13">
        <v>308.62492307692298</v>
      </c>
      <c r="Q291" s="13">
        <v>253.986597938144</v>
      </c>
      <c r="R291" s="13">
        <v>384.84375</v>
      </c>
      <c r="S291" s="13">
        <v>149.687894736842</v>
      </c>
      <c r="T291" s="13">
        <v>214.24857142857101</v>
      </c>
      <c r="U291" s="13">
        <v>247.66769230769199</v>
      </c>
      <c r="V291" s="13">
        <v>169.833181818181</v>
      </c>
      <c r="W291" s="13">
        <v>150.46890629999999</v>
      </c>
      <c r="X291" s="13">
        <v>283.75111111111102</v>
      </c>
      <c r="Y291" s="13">
        <v>388.745</v>
      </c>
      <c r="Z291" s="13">
        <v>176.92851851851799</v>
      </c>
      <c r="AA291" s="13">
        <v>346.22188405796999</v>
      </c>
      <c r="AB291" s="13">
        <v>296.883166666666</v>
      </c>
      <c r="AC291" s="13">
        <v>144.027142857142</v>
      </c>
      <c r="AD291" s="13">
        <v>150.4</v>
      </c>
      <c r="AE291" s="13">
        <v>157.718275862068</v>
      </c>
      <c r="AF291" s="13">
        <v>194.80146341463399</v>
      </c>
      <c r="AG291" s="13">
        <v>143.07461538461499</v>
      </c>
      <c r="AH291" s="13">
        <v>277.91311475409799</v>
      </c>
      <c r="AI291" s="13">
        <v>152.030967741935</v>
      </c>
      <c r="AJ291" s="13">
        <v>164.65238095238001</v>
      </c>
      <c r="AK291" s="13">
        <v>262.071764705882</v>
      </c>
      <c r="AL291" s="13">
        <v>138.19133333333301</v>
      </c>
      <c r="AM291" s="13">
        <v>190.47038461538401</v>
      </c>
      <c r="AN291" s="13">
        <v>165.72142857142799</v>
      </c>
      <c r="AO291" s="13">
        <v>252.33746987951801</v>
      </c>
      <c r="AP291" s="13">
        <v>145.0748438</v>
      </c>
      <c r="AQ291" s="13">
        <v>136.42736842105199</v>
      </c>
      <c r="AR291" s="13">
        <v>231.216451612903</v>
      </c>
      <c r="AS291" s="13">
        <v>408.738026315789</v>
      </c>
      <c r="AT291" s="13">
        <v>397.77605633802801</v>
      </c>
      <c r="AU291" s="13">
        <v>365.93851851851798</v>
      </c>
      <c r="AV291" s="13">
        <v>370.15</v>
      </c>
      <c r="AW291" s="13">
        <v>151.31821428571399</v>
      </c>
      <c r="AX291" s="13">
        <v>179.23571428571401</v>
      </c>
      <c r="AY291" s="13">
        <v>193.16716216216199</v>
      </c>
      <c r="AZ291" s="13">
        <v>280.78115384615302</v>
      </c>
      <c r="BA291" s="13">
        <v>252.95808988764</v>
      </c>
      <c r="BB291" s="13">
        <v>162.90575757575701</v>
      </c>
      <c r="BC291" s="13">
        <v>196.46787878787799</v>
      </c>
      <c r="BD291" s="13">
        <v>127.863703703703</v>
      </c>
      <c r="BE291" s="13">
        <v>207.86308641975299</v>
      </c>
    </row>
    <row r="292" spans="1:57" x14ac:dyDescent="0.35">
      <c r="A292" s="10" t="s">
        <v>127</v>
      </c>
      <c r="B292" s="11">
        <f t="shared" si="45"/>
        <v>2029</v>
      </c>
      <c r="C292" s="6">
        <f t="shared" si="46"/>
        <v>221.987226247987</v>
      </c>
      <c r="D292" s="12">
        <f t="shared" si="41"/>
        <v>154.3923308270673</v>
      </c>
      <c r="E292" s="12">
        <f t="shared" si="42"/>
        <v>183.38184380032123</v>
      </c>
      <c r="F292" s="12">
        <f t="shared" si="43"/>
        <v>273.803928571428</v>
      </c>
      <c r="G292" s="12">
        <f t="shared" si="44"/>
        <v>356.65275675675662</v>
      </c>
      <c r="H292" s="13">
        <v>531.66370786516802</v>
      </c>
      <c r="I292" s="13">
        <v>263.694285714285</v>
      </c>
      <c r="J292" s="13">
        <v>117.196666666666</v>
      </c>
      <c r="K292" s="13">
        <v>277.17380952380898</v>
      </c>
      <c r="L292" s="13">
        <v>176.69746478873199</v>
      </c>
      <c r="M292" s="13">
        <v>376.34054347825997</v>
      </c>
      <c r="N292" s="13">
        <v>191.49161764705801</v>
      </c>
      <c r="O292" s="13">
        <v>233.52481927710801</v>
      </c>
      <c r="P292" s="13">
        <v>216.97012820512799</v>
      </c>
      <c r="Q292" s="13">
        <v>236.790659340659</v>
      </c>
      <c r="R292" s="13">
        <v>307.85042105263102</v>
      </c>
      <c r="S292" s="13">
        <v>285.14525423728799</v>
      </c>
      <c r="T292" s="13">
        <v>354.92810810810801</v>
      </c>
      <c r="U292" s="13">
        <v>219.440547945205</v>
      </c>
      <c r="V292" s="13">
        <v>372.174594594594</v>
      </c>
      <c r="W292" s="13">
        <v>200.982424242424</v>
      </c>
      <c r="X292" s="13">
        <v>189.714782608695</v>
      </c>
      <c r="Y292" s="13">
        <v>226.31450704225301</v>
      </c>
      <c r="Z292" s="13">
        <v>193.633833333333</v>
      </c>
      <c r="AA292" s="13">
        <v>258.72657894736801</v>
      </c>
      <c r="AB292" s="13">
        <v>240.44131147540901</v>
      </c>
      <c r="AC292" s="13">
        <v>299.91788461538403</v>
      </c>
      <c r="AD292" s="13">
        <v>170.49588235294101</v>
      </c>
      <c r="AE292" s="13">
        <v>137.613488372093</v>
      </c>
      <c r="AF292" s="13">
        <v>133.22368421052599</v>
      </c>
      <c r="AG292" s="13">
        <v>202.602692307692</v>
      </c>
      <c r="AH292" s="13">
        <v>252.38450704225301</v>
      </c>
      <c r="AI292" s="13">
        <v>194.102173913043</v>
      </c>
      <c r="AJ292" s="13">
        <v>225.119718309859</v>
      </c>
      <c r="AK292" s="13">
        <v>149.363333333333</v>
      </c>
      <c r="AL292" s="13">
        <v>156.54025641025601</v>
      </c>
      <c r="AM292" s="13">
        <v>154.91095238095201</v>
      </c>
      <c r="AN292" s="13">
        <v>203.75352112676001</v>
      </c>
      <c r="AO292" s="13">
        <v>433.40260000000001</v>
      </c>
      <c r="AP292" s="13">
        <v>181.27086419752999</v>
      </c>
      <c r="AQ292" s="13">
        <v>222.27814814814801</v>
      </c>
      <c r="AR292" s="13">
        <v>198.56686746987901</v>
      </c>
      <c r="AS292" s="13">
        <v>348.61458823529398</v>
      </c>
      <c r="AT292" s="13">
        <v>162.33488372093001</v>
      </c>
      <c r="AU292" s="13">
        <v>226.119047619047</v>
      </c>
      <c r="AV292" s="13">
        <v>162.58119047618999</v>
      </c>
      <c r="AW292" s="13">
        <v>221.69630434782599</v>
      </c>
      <c r="AX292" s="13">
        <v>232.09621951219501</v>
      </c>
      <c r="AY292" s="13">
        <v>149.72473684210499</v>
      </c>
      <c r="AZ292" s="13">
        <v>338.17318681318602</v>
      </c>
      <c r="BA292" s="13">
        <v>277.92829787234001</v>
      </c>
      <c r="BB292" s="13">
        <v>166.345</v>
      </c>
      <c r="BC292" s="13">
        <v>206.16590163934401</v>
      </c>
      <c r="BD292" s="13">
        <v>222.84111111111099</v>
      </c>
      <c r="BE292" s="13">
        <v>418.45803278688498</v>
      </c>
    </row>
    <row r="293" spans="1:57" x14ac:dyDescent="0.35">
      <c r="A293" s="10" t="s">
        <v>128</v>
      </c>
      <c r="B293" s="11">
        <f t="shared" si="45"/>
        <v>2029</v>
      </c>
      <c r="C293" s="6">
        <f t="shared" si="46"/>
        <v>210.467219530303</v>
      </c>
      <c r="D293" s="12">
        <f t="shared" si="41"/>
        <v>179.46278999999939</v>
      </c>
      <c r="E293" s="12">
        <f t="shared" si="42"/>
        <v>191.53215063520798</v>
      </c>
      <c r="F293" s="12">
        <f t="shared" si="43"/>
        <v>244.85727818383123</v>
      </c>
      <c r="G293" s="12">
        <f t="shared" si="44"/>
        <v>298.59731369274772</v>
      </c>
      <c r="H293" s="13">
        <v>202.66880341880301</v>
      </c>
      <c r="I293" s="13">
        <v>203.082440944881</v>
      </c>
      <c r="J293" s="13">
        <v>170.56579310344799</v>
      </c>
      <c r="K293" s="13">
        <v>271.216322580645</v>
      </c>
      <c r="L293" s="13">
        <v>209.78717791411</v>
      </c>
      <c r="M293" s="13">
        <v>275.267071428571</v>
      </c>
      <c r="N293" s="13">
        <v>193.88714285714201</v>
      </c>
      <c r="O293" s="13">
        <v>236.30748148148101</v>
      </c>
      <c r="P293" s="13">
        <v>218.911140939597</v>
      </c>
      <c r="Q293" s="13">
        <v>309.06555555555502</v>
      </c>
      <c r="R293" s="13">
        <v>288.85583892617399</v>
      </c>
      <c r="S293" s="13">
        <v>242.39280254777</v>
      </c>
      <c r="T293" s="13">
        <v>319.99861111111102</v>
      </c>
      <c r="U293" s="13">
        <v>237.26663551401799</v>
      </c>
      <c r="V293" s="13">
        <v>222.229166666666</v>
      </c>
      <c r="W293" s="13">
        <v>192.20965517241299</v>
      </c>
      <c r="X293" s="13">
        <v>183.28176869999999</v>
      </c>
      <c r="Y293" s="13">
        <v>258.21469230769202</v>
      </c>
      <c r="Z293" s="13">
        <v>203.669692307692</v>
      </c>
      <c r="AA293" s="13">
        <v>211.14726114649599</v>
      </c>
      <c r="AB293" s="13">
        <v>307.55312977099197</v>
      </c>
      <c r="AC293" s="13">
        <v>209.034388489208</v>
      </c>
      <c r="AD293" s="13">
        <v>187.99760563380201</v>
      </c>
      <c r="AE293" s="13">
        <v>178.045316455696</v>
      </c>
      <c r="AF293" s="13">
        <v>183.191986754966</v>
      </c>
      <c r="AG293" s="13">
        <v>196.23</v>
      </c>
      <c r="AH293" s="13">
        <v>221.47826086956499</v>
      </c>
      <c r="AI293" s="13">
        <v>179.51226666666599</v>
      </c>
      <c r="AJ293" s="13">
        <v>240.12483443708601</v>
      </c>
      <c r="AK293" s="13">
        <v>177.02424460431601</v>
      </c>
      <c r="AL293" s="13">
        <v>188.879538461538</v>
      </c>
      <c r="AM293" s="13">
        <v>199.33258064516099</v>
      </c>
      <c r="AN293" s="13">
        <v>195.14641221374001</v>
      </c>
      <c r="AO293" s="13">
        <v>213.6984884</v>
      </c>
      <c r="AP293" s="13">
        <v>244.66379844961199</v>
      </c>
      <c r="AQ293" s="13">
        <v>258.728354430379</v>
      </c>
      <c r="AR293" s="13">
        <v>208.018873239436</v>
      </c>
      <c r="AS293" s="13">
        <v>240.74830769230701</v>
      </c>
      <c r="AT293" s="13">
        <v>211.28670886075901</v>
      </c>
      <c r="AU293" s="13">
        <v>298.9503125</v>
      </c>
      <c r="AV293" s="13">
        <v>171.28410958904101</v>
      </c>
      <c r="AW293" s="13">
        <v>179.01750000000001</v>
      </c>
      <c r="AX293" s="13">
        <v>189.466810344827</v>
      </c>
      <c r="AY293" s="13">
        <v>181.87522388059699</v>
      </c>
      <c r="AZ293" s="13">
        <v>299.71835820895501</v>
      </c>
      <c r="BA293" s="13">
        <v>298.55809160305301</v>
      </c>
      <c r="BB293" s="13">
        <v>244.92177142857099</v>
      </c>
      <c r="BC293" s="13">
        <v>191.30631578947299</v>
      </c>
      <c r="BD293" s="13">
        <v>199.52486111111099</v>
      </c>
      <c r="BE293" s="13">
        <v>273.48193333333302</v>
      </c>
    </row>
    <row r="294" spans="1:57" x14ac:dyDescent="0.35">
      <c r="A294" s="10" t="s">
        <v>129</v>
      </c>
      <c r="B294" s="11">
        <f t="shared" si="45"/>
        <v>2030</v>
      </c>
      <c r="C294" s="6">
        <f t="shared" si="46"/>
        <v>230.42786824191802</v>
      </c>
      <c r="D294" s="12">
        <f t="shared" si="41"/>
        <v>192.49282368421001</v>
      </c>
      <c r="E294" s="12">
        <f t="shared" si="42"/>
        <v>200.61494944852925</v>
      </c>
      <c r="F294" s="12">
        <f t="shared" si="43"/>
        <v>280.67096825363399</v>
      </c>
      <c r="G294" s="12">
        <f t="shared" si="44"/>
        <v>340.17126404494371</v>
      </c>
      <c r="H294" s="13">
        <v>164.81876404494301</v>
      </c>
      <c r="I294" s="13">
        <v>238.34682795698899</v>
      </c>
      <c r="J294" s="13">
        <v>224.82135593220301</v>
      </c>
      <c r="K294" s="13">
        <v>237.258397790055</v>
      </c>
      <c r="L294" s="13">
        <v>362.07060240963801</v>
      </c>
      <c r="M294" s="13">
        <v>255.43093959731499</v>
      </c>
      <c r="N294" s="13">
        <v>191.127499999999</v>
      </c>
      <c r="O294" s="13">
        <v>210.70228571428501</v>
      </c>
      <c r="P294" s="13">
        <v>198.9646875</v>
      </c>
      <c r="Q294" s="13">
        <v>347.19264044943799</v>
      </c>
      <c r="R294" s="13">
        <v>362.74599999999998</v>
      </c>
      <c r="S294" s="13">
        <v>310.35615384615301</v>
      </c>
      <c r="T294" s="13">
        <v>196.20546391752501</v>
      </c>
      <c r="U294" s="13">
        <v>248.94704819277101</v>
      </c>
      <c r="V294" s="13">
        <v>258.53460674157299</v>
      </c>
      <c r="W294" s="13">
        <v>219.142857142857</v>
      </c>
      <c r="X294" s="13">
        <v>223.894639175257</v>
      </c>
      <c r="Y294" s="13">
        <v>197.103223140495</v>
      </c>
      <c r="Z294" s="13">
        <v>325.36782608695597</v>
      </c>
      <c r="AA294" s="13">
        <v>279.795958904109</v>
      </c>
      <c r="AB294" s="13">
        <v>367.39459893048098</v>
      </c>
      <c r="AC294" s="13">
        <v>196.67409999999899</v>
      </c>
      <c r="AD294" s="13">
        <v>233.542261306532</v>
      </c>
      <c r="AE294" s="13">
        <v>227.19621621621599</v>
      </c>
      <c r="AF294" s="13">
        <v>158.911401869158</v>
      </c>
      <c r="AG294" s="13">
        <v>197.893125</v>
      </c>
      <c r="AH294" s="13">
        <v>192.64452631578899</v>
      </c>
      <c r="AI294" s="13">
        <v>280.96263803680898</v>
      </c>
      <c r="AJ294" s="13">
        <v>282.57474358974298</v>
      </c>
      <c r="AK294" s="13">
        <v>239.912569832402</v>
      </c>
      <c r="AL294" s="13">
        <v>193.61152173913001</v>
      </c>
      <c r="AM294" s="13">
        <v>222.563214285714</v>
      </c>
      <c r="AN294" s="13">
        <v>205.56573529411699</v>
      </c>
      <c r="AO294" s="13">
        <v>227.31347517730401</v>
      </c>
      <c r="AP294" s="13">
        <v>304.94419580419498</v>
      </c>
      <c r="AQ294" s="13">
        <v>249.574314720812</v>
      </c>
      <c r="AR294" s="13">
        <v>267.34177142857101</v>
      </c>
      <c r="AS294" s="13">
        <v>197.65782258064499</v>
      </c>
      <c r="AT294" s="13">
        <v>240.5035</v>
      </c>
      <c r="AU294" s="13">
        <v>217.051656441717</v>
      </c>
      <c r="AV294" s="13">
        <v>339.391111111111</v>
      </c>
      <c r="AW294" s="13">
        <v>165.91439999999901</v>
      </c>
      <c r="AX294" s="13">
        <v>259.49255208333301</v>
      </c>
      <c r="AY294" s="13">
        <v>181.808666666666</v>
      </c>
      <c r="AZ294" s="13">
        <v>218.64419642857101</v>
      </c>
      <c r="BA294" s="13">
        <v>288.66759776536298</v>
      </c>
      <c r="BB294" s="13">
        <v>292.63499999999999</v>
      </c>
      <c r="BC294" s="13">
        <v>215.30669421487599</v>
      </c>
      <c r="BD294" s="13">
        <v>214.707024793388</v>
      </c>
      <c r="BE294" s="13">
        <v>366.10979487179401</v>
      </c>
    </row>
    <row r="295" spans="1:57" x14ac:dyDescent="0.35">
      <c r="A295" s="10" t="s">
        <v>130</v>
      </c>
      <c r="B295" s="11">
        <f t="shared" si="45"/>
        <v>2030</v>
      </c>
      <c r="C295" s="6">
        <f t="shared" si="46"/>
        <v>215.59329026701101</v>
      </c>
      <c r="D295" s="12">
        <f t="shared" si="41"/>
        <v>127.0864615384606</v>
      </c>
      <c r="E295" s="12">
        <f t="shared" si="42"/>
        <v>144.8125</v>
      </c>
      <c r="F295" s="12">
        <f t="shared" si="43"/>
        <v>294.11786951013477</v>
      </c>
      <c r="G295" s="12">
        <f t="shared" si="44"/>
        <v>417.34010661268542</v>
      </c>
      <c r="H295" s="13">
        <v>227.797272727272</v>
      </c>
      <c r="I295" s="13">
        <v>296.11364583333301</v>
      </c>
      <c r="J295" s="13">
        <v>205.88518518518501</v>
      </c>
      <c r="K295" s="13">
        <v>116.555454545454</v>
      </c>
      <c r="L295" s="13">
        <v>138.761</v>
      </c>
      <c r="M295" s="13">
        <v>130.89117647058799</v>
      </c>
      <c r="N295" s="13">
        <v>234.48113207547101</v>
      </c>
      <c r="O295" s="13">
        <v>465.264112903225</v>
      </c>
      <c r="P295" s="13">
        <v>256.55</v>
      </c>
      <c r="Q295" s="13">
        <v>116.741818181818</v>
      </c>
      <c r="R295" s="13">
        <v>225.30139534883699</v>
      </c>
      <c r="S295" s="13">
        <v>271.49135593220302</v>
      </c>
      <c r="T295" s="13">
        <v>171.00238095238001</v>
      </c>
      <c r="U295" s="13">
        <v>416.98284552845502</v>
      </c>
      <c r="V295" s="13">
        <v>127.554615384615</v>
      </c>
      <c r="W295" s="13">
        <v>282.66439024390201</v>
      </c>
      <c r="X295" s="13">
        <v>187.891976744186</v>
      </c>
      <c r="Y295" s="13">
        <v>258.23999999999899</v>
      </c>
      <c r="Z295" s="13">
        <v>142.62</v>
      </c>
      <c r="AA295" s="13">
        <v>188.278703703703</v>
      </c>
      <c r="AB295" s="13">
        <v>124.804615384615</v>
      </c>
      <c r="AC295" s="13">
        <v>259.38549999999998</v>
      </c>
      <c r="AD295" s="13">
        <v>262.174719101123</v>
      </c>
      <c r="AE295" s="13">
        <v>419.16948717948702</v>
      </c>
      <c r="AF295" s="13">
        <v>181.96419354838699</v>
      </c>
      <c r="AG295" s="13">
        <v>350.61067415730298</v>
      </c>
      <c r="AH295" s="13">
        <v>142.35374999999999</v>
      </c>
      <c r="AI295" s="13">
        <v>522.95953489999999</v>
      </c>
      <c r="AJ295" s="13">
        <v>367.97671328671299</v>
      </c>
      <c r="AK295" s="13">
        <v>151.38999999999999</v>
      </c>
      <c r="AL295" s="13">
        <v>438.04735294117597</v>
      </c>
      <c r="AM295" s="13">
        <v>288.13054054053998</v>
      </c>
      <c r="AN295" s="13">
        <v>352.22837837837801</v>
      </c>
      <c r="AO295" s="13">
        <v>252.38310810810799</v>
      </c>
      <c r="AP295" s="13">
        <v>163.24909090909</v>
      </c>
      <c r="AQ295" s="13">
        <v>130.02099999999999</v>
      </c>
      <c r="AR295" s="13">
        <v>118.720588235294</v>
      </c>
      <c r="AS295" s="13">
        <v>164.86571428571401</v>
      </c>
      <c r="AT295" s="13">
        <v>417.13684210526299</v>
      </c>
      <c r="AU295" s="13">
        <v>425.48588235294102</v>
      </c>
      <c r="AV295" s="13">
        <v>316.46341463414598</v>
      </c>
      <c r="AW295" s="13">
        <v>163.66074074074001</v>
      </c>
      <c r="AX295" s="13">
        <v>121.356428571428</v>
      </c>
      <c r="AY295" s="13">
        <v>154.573076923076</v>
      </c>
      <c r="AZ295" s="13">
        <v>159.0678125</v>
      </c>
      <c r="BA295" s="13">
        <v>134.38266666666601</v>
      </c>
      <c r="BB295" s="13">
        <v>127.33999999999899</v>
      </c>
      <c r="BC295" s="13">
        <v>351.93217948717898</v>
      </c>
      <c r="BD295" s="13">
        <v>184.641355932203</v>
      </c>
      <c r="BE295" s="13">
        <v>241.02136363636299</v>
      </c>
    </row>
    <row r="296" spans="1:57" x14ac:dyDescent="0.35">
      <c r="A296" s="10" t="s">
        <v>131</v>
      </c>
      <c r="B296" s="11">
        <f t="shared" si="45"/>
        <v>2030</v>
      </c>
      <c r="C296" s="6">
        <f t="shared" si="46"/>
        <v>232.97998447204901</v>
      </c>
      <c r="D296" s="12">
        <f t="shared" si="41"/>
        <v>124.17624999999971</v>
      </c>
      <c r="E296" s="12">
        <f t="shared" si="42"/>
        <v>137.46297054597625</v>
      </c>
      <c r="F296" s="12">
        <f t="shared" si="43"/>
        <v>324.80156538067575</v>
      </c>
      <c r="G296" s="12">
        <f t="shared" si="44"/>
        <v>365.16428853955313</v>
      </c>
      <c r="H296" s="13">
        <v>229.75448275861999</v>
      </c>
      <c r="I296" s="13">
        <v>311.71114285714202</v>
      </c>
      <c r="J296" s="13">
        <v>184.163538461538</v>
      </c>
      <c r="K296" s="13">
        <v>203.05173913043399</v>
      </c>
      <c r="L296" s="13">
        <v>147.95083333333301</v>
      </c>
      <c r="M296" s="13">
        <v>335.83</v>
      </c>
      <c r="N296" s="13">
        <v>699.69600000000003</v>
      </c>
      <c r="O296" s="13">
        <v>351.90552631578902</v>
      </c>
      <c r="P296" s="13">
        <v>212.68974358974299</v>
      </c>
      <c r="Q296" s="13">
        <v>108.61666666666601</v>
      </c>
      <c r="R296" s="13">
        <v>321.098510638297</v>
      </c>
      <c r="S296" s="13">
        <v>519.90784090909005</v>
      </c>
      <c r="T296" s="13">
        <v>322.79108910891</v>
      </c>
      <c r="U296" s="13">
        <v>360.91672727272697</v>
      </c>
      <c r="V296" s="13">
        <v>125.974</v>
      </c>
      <c r="W296" s="13">
        <v>129.40703703703701</v>
      </c>
      <c r="X296" s="13">
        <v>247.06744186046501</v>
      </c>
      <c r="Y296" s="13">
        <v>416.01063291139201</v>
      </c>
      <c r="Z296" s="13">
        <v>123.37</v>
      </c>
      <c r="AA296" s="13">
        <v>192.71372881355899</v>
      </c>
      <c r="AB296" s="13">
        <v>149.835789473684</v>
      </c>
      <c r="AC296" s="13">
        <v>176.78111111111099</v>
      </c>
      <c r="AD296" s="13">
        <v>234.59782608695599</v>
      </c>
      <c r="AE296" s="13">
        <v>303.625333333333</v>
      </c>
      <c r="AF296" s="13">
        <v>138.642916666666</v>
      </c>
      <c r="AG296" s="13">
        <v>250.248181818181</v>
      </c>
      <c r="AH296" s="13">
        <v>137.06965517241301</v>
      </c>
      <c r="AI296" s="13">
        <v>306.91408163265299</v>
      </c>
      <c r="AJ296" s="13">
        <v>325.47172413793101</v>
      </c>
      <c r="AK296" s="13">
        <v>231.362142857142</v>
      </c>
      <c r="AL296" s="13">
        <v>128.8965116</v>
      </c>
      <c r="AM296" s="13">
        <v>140.82</v>
      </c>
      <c r="AN296" s="13">
        <v>359.55214285714197</v>
      </c>
      <c r="AO296" s="13">
        <v>112.61</v>
      </c>
      <c r="AP296" s="13">
        <v>365.41862068965497</v>
      </c>
      <c r="AQ296" s="13">
        <v>131.14222222222199</v>
      </c>
      <c r="AR296" s="13">
        <v>114.206666666666</v>
      </c>
      <c r="AS296" s="13">
        <v>351.08</v>
      </c>
      <c r="AT296" s="13">
        <v>310.04333333333301</v>
      </c>
      <c r="AU296" s="13">
        <v>365.13602941176401</v>
      </c>
      <c r="AV296" s="13">
        <v>361.49799999999999</v>
      </c>
      <c r="AW296" s="13">
        <v>117.527777777777</v>
      </c>
      <c r="AX296" s="13">
        <v>157.30416666666599</v>
      </c>
      <c r="AY296" s="13">
        <v>126.306363636363</v>
      </c>
      <c r="AZ296" s="13">
        <v>130.397142857142</v>
      </c>
      <c r="BA296" s="13">
        <v>124.26583333333301</v>
      </c>
      <c r="BB296" s="13">
        <v>289.82499999999999</v>
      </c>
      <c r="BC296" s="13">
        <v>303.84752941176401</v>
      </c>
      <c r="BD296" s="13">
        <v>392.03337349397498</v>
      </c>
      <c r="BE296" s="13">
        <v>322.74117647058802</v>
      </c>
    </row>
    <row r="297" spans="1:57" x14ac:dyDescent="0.35">
      <c r="A297" s="10" t="s">
        <v>132</v>
      </c>
      <c r="B297" s="11">
        <f t="shared" si="45"/>
        <v>2030</v>
      </c>
      <c r="C297" s="6">
        <f t="shared" si="46"/>
        <v>149.57333846153801</v>
      </c>
      <c r="D297" s="12">
        <f t="shared" si="41"/>
        <v>122.5271176470587</v>
      </c>
      <c r="E297" s="12">
        <f t="shared" si="42"/>
        <v>128.20408730158675</v>
      </c>
      <c r="F297" s="12">
        <f t="shared" si="43"/>
        <v>194.70534615384548</v>
      </c>
      <c r="G297" s="12">
        <f t="shared" si="44"/>
        <v>263.12611532985204</v>
      </c>
      <c r="H297" s="13">
        <v>126.652142857142</v>
      </c>
      <c r="I297" s="13">
        <v>174.03599999999901</v>
      </c>
      <c r="J297" s="13">
        <v>305.25045454545398</v>
      </c>
      <c r="K297" s="13">
        <v>130.089454545454</v>
      </c>
      <c r="L297" s="13">
        <v>112.66</v>
      </c>
      <c r="M297" s="13">
        <v>137.32</v>
      </c>
      <c r="N297" s="13">
        <v>166.05237113402001</v>
      </c>
      <c r="O297" s="13">
        <v>118.732</v>
      </c>
      <c r="P297" s="13">
        <v>153.44703703703701</v>
      </c>
      <c r="Q297" s="13">
        <v>176.61054054054</v>
      </c>
      <c r="R297" s="13">
        <v>209.222835820895</v>
      </c>
      <c r="S297" s="13">
        <v>239.14499999999899</v>
      </c>
      <c r="T297" s="13">
        <v>121.955882352941</v>
      </c>
      <c r="U297" s="13">
        <v>170.12473684210499</v>
      </c>
      <c r="V297" s="13">
        <v>174.70323529411701</v>
      </c>
      <c r="W297" s="13">
        <v>129.78818181818099</v>
      </c>
      <c r="X297" s="13">
        <v>165.67907407407401</v>
      </c>
      <c r="Y297" s="13">
        <v>202.02138461538399</v>
      </c>
      <c r="Z297" s="13">
        <v>123.93799999999899</v>
      </c>
      <c r="AA297" s="13">
        <v>336.69843137254901</v>
      </c>
      <c r="AB297" s="13">
        <v>137.86506849315001</v>
      </c>
      <c r="AC297" s="13">
        <v>151.00307692307601</v>
      </c>
      <c r="AD297" s="13">
        <v>170.28425925925899</v>
      </c>
      <c r="AE297" s="13">
        <v>139.04769230769199</v>
      </c>
      <c r="AF297" s="13">
        <v>127.58999999999899</v>
      </c>
      <c r="AG297" s="13">
        <v>210.117536231884</v>
      </c>
      <c r="AH297" s="13">
        <v>130.0812</v>
      </c>
      <c r="AI297" s="13">
        <v>194.75866666666599</v>
      </c>
      <c r="AJ297" s="13">
        <v>331.34682926829203</v>
      </c>
      <c r="AK297" s="13">
        <v>122.59058823529401</v>
      </c>
      <c r="AL297" s="13">
        <v>298.94673469387698</v>
      </c>
      <c r="AM297" s="13">
        <v>124.933076923076</v>
      </c>
      <c r="AN297" s="13">
        <v>137.166666666666</v>
      </c>
      <c r="AO297" s="13">
        <v>131.33545454545401</v>
      </c>
      <c r="AP297" s="13">
        <v>168.690851063829</v>
      </c>
      <c r="AQ297" s="13">
        <v>115.22947368421001</v>
      </c>
      <c r="AR297" s="13">
        <v>227.535217391304</v>
      </c>
      <c r="AS297" s="13">
        <v>211.84666666666601</v>
      </c>
      <c r="AT297" s="13">
        <v>123.91419999999999</v>
      </c>
      <c r="AU297" s="13">
        <v>134.12423076923</v>
      </c>
      <c r="AV297" s="13">
        <v>194.54538461538399</v>
      </c>
      <c r="AW297" s="13">
        <v>129.88466666666599</v>
      </c>
      <c r="AX297" s="13">
        <v>148.14359999999999</v>
      </c>
      <c r="AY297" s="13">
        <v>127.80259259259201</v>
      </c>
      <c r="AZ297" s="13">
        <v>124.154848484848</v>
      </c>
      <c r="BA297" s="13">
        <v>121.684285714285</v>
      </c>
      <c r="BB297" s="13">
        <v>129.40857142857101</v>
      </c>
      <c r="BC297" s="13">
        <v>330.45583333333298</v>
      </c>
      <c r="BD297" s="13">
        <v>259.14604651162699</v>
      </c>
      <c r="BE297" s="13">
        <v>182.459019607843</v>
      </c>
    </row>
    <row r="298" spans="1:57" x14ac:dyDescent="0.35">
      <c r="A298" s="10" t="s">
        <v>133</v>
      </c>
      <c r="B298" s="11">
        <f t="shared" si="45"/>
        <v>2030</v>
      </c>
      <c r="C298" s="6">
        <f t="shared" si="46"/>
        <v>242.52666666666599</v>
      </c>
      <c r="D298" s="12">
        <f t="shared" si="41"/>
        <v>115.22800000000001</v>
      </c>
      <c r="E298" s="12">
        <f t="shared" si="42"/>
        <v>151.46423076923</v>
      </c>
      <c r="F298" s="12">
        <f t="shared" si="43"/>
        <v>342.75</v>
      </c>
      <c r="G298" s="12">
        <f t="shared" si="44"/>
        <v>483.63661111111082</v>
      </c>
      <c r="H298" s="13">
        <v>500</v>
      </c>
      <c r="I298" s="13">
        <v>163.15333333333299</v>
      </c>
      <c r="J298" s="13">
        <v>481.88777777777699</v>
      </c>
      <c r="K298" s="13">
        <v>156.87375</v>
      </c>
      <c r="L298" s="13">
        <v>184.7</v>
      </c>
      <c r="M298" s="13"/>
      <c r="N298" s="13">
        <v>231.02769230769201</v>
      </c>
      <c r="O298" s="13">
        <v>295.01727272727197</v>
      </c>
      <c r="P298" s="13">
        <v>137.47499999999999</v>
      </c>
      <c r="Q298" s="13">
        <v>287.35055555555499</v>
      </c>
      <c r="R298" s="13">
        <v>223.326666666666</v>
      </c>
      <c r="S298" s="13">
        <v>289.68913043478199</v>
      </c>
      <c r="T298" s="13">
        <v>103.64</v>
      </c>
      <c r="U298" s="13">
        <v>1280.002</v>
      </c>
      <c r="V298" s="13">
        <v>151.46423076923</v>
      </c>
      <c r="W298" s="13">
        <v>405.74666666666599</v>
      </c>
      <c r="X298" s="13">
        <v>104.92</v>
      </c>
      <c r="Y298" s="13">
        <v>257.73090909090899</v>
      </c>
      <c r="Z298" s="13">
        <v>113.79</v>
      </c>
      <c r="AA298" s="13">
        <v>342.75</v>
      </c>
      <c r="AB298" s="13">
        <v>137.435</v>
      </c>
      <c r="AC298" s="13">
        <v>117.38500000000001</v>
      </c>
      <c r="AD298" s="13">
        <v>210.01</v>
      </c>
      <c r="AE298" s="13"/>
      <c r="AF298" s="13">
        <v>104.71</v>
      </c>
      <c r="AG298" s="13">
        <v>310.59099999999899</v>
      </c>
      <c r="AH298" s="13">
        <v>294.87266666666602</v>
      </c>
      <c r="AI298" s="13">
        <v>243.20500000000001</v>
      </c>
      <c r="AJ298" s="13">
        <v>449.416666666666</v>
      </c>
      <c r="AK298" s="13">
        <v>313.433333333333</v>
      </c>
      <c r="AL298" s="13">
        <v>128.41499999999999</v>
      </c>
      <c r="AM298" s="13">
        <v>242.52666666666599</v>
      </c>
      <c r="AN298" s="13">
        <v>384.04499999999899</v>
      </c>
      <c r="AO298" s="13">
        <v>127.38875</v>
      </c>
      <c r="AP298" s="13">
        <v>484.80250000000001</v>
      </c>
      <c r="AQ298" s="13">
        <v>235.930714285714</v>
      </c>
      <c r="AR298" s="13"/>
      <c r="AS298" s="13">
        <v>121.916</v>
      </c>
      <c r="AT298" s="13">
        <v>1500</v>
      </c>
      <c r="AU298" s="13">
        <v>450.71624999999898</v>
      </c>
      <c r="AV298" s="13"/>
      <c r="AW298" s="13">
        <v>164.81333333333299</v>
      </c>
      <c r="AX298" s="13">
        <v>308.8168</v>
      </c>
      <c r="AY298" s="13">
        <v>480.55111111111103</v>
      </c>
      <c r="AZ298" s="13">
        <v>113.79</v>
      </c>
      <c r="BA298" s="13">
        <v>163.75578947368399</v>
      </c>
      <c r="BB298" s="13">
        <v>154.53368421052599</v>
      </c>
      <c r="BC298" s="13">
        <v>692.23769230769199</v>
      </c>
      <c r="BD298" s="13">
        <v>312.75764705882301</v>
      </c>
      <c r="BE298" s="13"/>
    </row>
    <row r="299" spans="1:57" x14ac:dyDescent="0.35">
      <c r="A299" s="10" t="s">
        <v>134</v>
      </c>
      <c r="B299" s="11">
        <f t="shared" si="45"/>
        <v>2030</v>
      </c>
      <c r="C299" s="6">
        <f t="shared" si="46"/>
        <v>282.96574519230751</v>
      </c>
      <c r="D299" s="12">
        <f t="shared" si="41"/>
        <v>134.12801538461531</v>
      </c>
      <c r="E299" s="12">
        <f t="shared" si="42"/>
        <v>147.89571428571426</v>
      </c>
      <c r="F299" s="12">
        <f t="shared" si="43"/>
        <v>446.06416666666649</v>
      </c>
      <c r="G299" s="12">
        <f t="shared" si="44"/>
        <v>625.38712761904753</v>
      </c>
      <c r="H299" s="13">
        <v>137.69</v>
      </c>
      <c r="I299" s="13">
        <v>127.71</v>
      </c>
      <c r="J299" s="13">
        <v>262.11173913043399</v>
      </c>
      <c r="K299" s="13">
        <v>165.69714285714201</v>
      </c>
      <c r="L299" s="13">
        <v>134.346</v>
      </c>
      <c r="M299" s="13">
        <v>631.56047619047604</v>
      </c>
      <c r="N299" s="13">
        <v>150.62666666666601</v>
      </c>
      <c r="O299" s="13">
        <v>455.83199999999999</v>
      </c>
      <c r="P299" s="13">
        <v>455.32459459459398</v>
      </c>
      <c r="Q299" s="13">
        <v>589.95416666666597</v>
      </c>
      <c r="R299" s="13">
        <v>480.34800000000001</v>
      </c>
      <c r="S299" s="13">
        <v>186.74600000000001</v>
      </c>
      <c r="T299" s="13">
        <v>132.16615384615301</v>
      </c>
      <c r="U299" s="13">
        <v>448.02722222222201</v>
      </c>
      <c r="V299" s="13">
        <v>137.933636363636</v>
      </c>
      <c r="W299" s="13">
        <v>330.86374999999998</v>
      </c>
      <c r="X299" s="13">
        <v>161.974285714285</v>
      </c>
      <c r="Y299" s="13">
        <v>124.69</v>
      </c>
      <c r="Z299" s="13">
        <v>152.70999999999901</v>
      </c>
      <c r="AA299" s="13">
        <v>496.328888888888</v>
      </c>
      <c r="AB299" s="13">
        <v>155.99576923076901</v>
      </c>
      <c r="AC299" s="13">
        <v>355.35199999999998</v>
      </c>
      <c r="AD299" s="13">
        <v>284.94799999999998</v>
      </c>
      <c r="AE299" s="13">
        <v>171.032222222222</v>
      </c>
      <c r="AF299" s="13">
        <v>351.81857142857098</v>
      </c>
      <c r="AG299" s="13">
        <v>800.59272727272696</v>
      </c>
      <c r="AH299" s="13">
        <v>624.70119999999997</v>
      </c>
      <c r="AI299" s="13">
        <v>202.56200000000001</v>
      </c>
      <c r="AJ299" s="13">
        <v>415.82916666666603</v>
      </c>
      <c r="AK299" s="13">
        <v>145.02833333333299</v>
      </c>
      <c r="AL299" s="13">
        <v>504.15300000000002</v>
      </c>
      <c r="AM299" s="13">
        <v>411.07</v>
      </c>
      <c r="AN299" s="13">
        <v>150.34285714285701</v>
      </c>
      <c r="AO299" s="13">
        <v>417.90699999999998</v>
      </c>
      <c r="AP299" s="13">
        <v>138.666</v>
      </c>
      <c r="AQ299" s="13">
        <v>282.10461538461499</v>
      </c>
      <c r="AR299" s="13">
        <v>807.40769230769195</v>
      </c>
      <c r="AS299" s="13">
        <v>366.64249999999998</v>
      </c>
      <c r="AT299" s="13">
        <v>283.82687499999997</v>
      </c>
      <c r="AU299" s="13">
        <v>440.17500000000001</v>
      </c>
      <c r="AV299" s="13">
        <v>134.66333333333299</v>
      </c>
      <c r="AW299" s="13">
        <v>152.27166666666599</v>
      </c>
      <c r="AX299" s="13">
        <v>146.677142857142</v>
      </c>
      <c r="AY299" s="13">
        <v>325.721</v>
      </c>
      <c r="AZ299" s="13">
        <v>109.1</v>
      </c>
      <c r="BA299" s="13">
        <v>705.85571428571404</v>
      </c>
      <c r="BB299" s="13">
        <v>123.716666666666</v>
      </c>
      <c r="BC299" s="13">
        <v>1040.7664</v>
      </c>
      <c r="BD299" s="13">
        <v>290.40777777777703</v>
      </c>
      <c r="BE299" s="13">
        <v>147.08000000000001</v>
      </c>
    </row>
    <row r="300" spans="1:57" x14ac:dyDescent="0.35">
      <c r="A300" s="10" t="s">
        <v>135</v>
      </c>
      <c r="B300" s="11">
        <f t="shared" si="45"/>
        <v>2030</v>
      </c>
      <c r="C300" s="6">
        <f t="shared" si="46"/>
        <v>324.17761578044554</v>
      </c>
      <c r="D300" s="12">
        <f t="shared" si="41"/>
        <v>182.63243766233711</v>
      </c>
      <c r="E300" s="12">
        <f t="shared" si="42"/>
        <v>218.75966856060552</v>
      </c>
      <c r="F300" s="12">
        <f t="shared" si="43"/>
        <v>442.91827011936823</v>
      </c>
      <c r="G300" s="12">
        <f t="shared" si="44"/>
        <v>544.99638664596216</v>
      </c>
      <c r="H300" s="13">
        <v>252.98046511627899</v>
      </c>
      <c r="I300" s="13">
        <v>201.969523809523</v>
      </c>
      <c r="J300" s="13">
        <v>502.10964285714198</v>
      </c>
      <c r="K300" s="13">
        <v>612.04321428571404</v>
      </c>
      <c r="L300" s="13">
        <v>217.31636363636301</v>
      </c>
      <c r="M300" s="13">
        <v>160.13166666666601</v>
      </c>
      <c r="N300" s="13">
        <v>263.45585714285698</v>
      </c>
      <c r="O300" s="13">
        <v>325.136363636363</v>
      </c>
      <c r="P300" s="13">
        <v>174.63851063829699</v>
      </c>
      <c r="Q300" s="13">
        <v>158.78699999999901</v>
      </c>
      <c r="R300" s="13">
        <v>369.78938775510198</v>
      </c>
      <c r="S300" s="13">
        <v>346.33702380952298</v>
      </c>
      <c r="T300" s="13">
        <v>391.87415384615298</v>
      </c>
      <c r="U300" s="13">
        <v>370.14671879999997</v>
      </c>
      <c r="V300" s="13">
        <v>458.75693877550998</v>
      </c>
      <c r="W300" s="13">
        <v>395.40226415094298</v>
      </c>
      <c r="X300" s="13">
        <v>260.59249999999997</v>
      </c>
      <c r="Y300" s="13">
        <v>225.42175438596399</v>
      </c>
      <c r="Z300" s="13">
        <v>223.089583333333</v>
      </c>
      <c r="AA300" s="13">
        <v>334.01457829999998</v>
      </c>
      <c r="AB300" s="13">
        <v>209.46982456140299</v>
      </c>
      <c r="AC300" s="13">
        <v>183.48945454545401</v>
      </c>
      <c r="AD300" s="13">
        <v>460.53245283018799</v>
      </c>
      <c r="AE300" s="13">
        <v>612.83105263157802</v>
      </c>
      <c r="AF300" s="13">
        <v>499.37217391304301</v>
      </c>
      <c r="AG300" s="13">
        <v>340.75931506849298</v>
      </c>
      <c r="AH300" s="13">
        <v>192.647575757575</v>
      </c>
      <c r="AI300" s="13">
        <v>262.53015384615298</v>
      </c>
      <c r="AJ300" s="13">
        <v>382.09397058823498</v>
      </c>
      <c r="AK300" s="13">
        <v>488.97472972972901</v>
      </c>
      <c r="AL300" s="13">
        <v>174.919285714285</v>
      </c>
      <c r="AM300" s="13">
        <v>225.826724137931</v>
      </c>
      <c r="AN300" s="13">
        <v>359.61865671641698</v>
      </c>
      <c r="AO300" s="13">
        <v>293.96875</v>
      </c>
      <c r="AP300" s="13">
        <v>243.34686274509801</v>
      </c>
      <c r="AQ300" s="13">
        <v>192.003260869565</v>
      </c>
      <c r="AR300" s="13">
        <v>163.23444444444399</v>
      </c>
      <c r="AS300" s="13">
        <v>537.54673913043405</v>
      </c>
      <c r="AT300" s="13">
        <v>207.39725490196</v>
      </c>
      <c r="AU300" s="13">
        <v>338.46285714285699</v>
      </c>
      <c r="AV300" s="13">
        <v>187.53674418604601</v>
      </c>
      <c r="AW300" s="13">
        <v>323.21886792452801</v>
      </c>
      <c r="AX300" s="13">
        <v>277.595714285714</v>
      </c>
      <c r="AY300" s="13">
        <v>512.57124999999996</v>
      </c>
      <c r="AZ300" s="13">
        <v>765.85098040000003</v>
      </c>
      <c r="BA300" s="13">
        <v>356.18854166666603</v>
      </c>
      <c r="BB300" s="13">
        <v>238.700980392156</v>
      </c>
      <c r="BC300" s="13">
        <v>673.37323232323195</v>
      </c>
      <c r="BD300" s="13">
        <v>666.84925925925904</v>
      </c>
      <c r="BE300" s="13">
        <v>472.28704545454502</v>
      </c>
    </row>
    <row r="301" spans="1:57" x14ac:dyDescent="0.35">
      <c r="A301" s="10" t="s">
        <v>136</v>
      </c>
      <c r="B301" s="11">
        <f t="shared" si="45"/>
        <v>2030</v>
      </c>
      <c r="C301" s="6">
        <f t="shared" si="46"/>
        <v>216.23493206521701</v>
      </c>
      <c r="D301" s="12">
        <f t="shared" si="41"/>
        <v>165.16417145593852</v>
      </c>
      <c r="E301" s="12">
        <f t="shared" si="42"/>
        <v>184.2193740981235</v>
      </c>
      <c r="F301" s="12">
        <f t="shared" si="43"/>
        <v>266.35414886237476</v>
      </c>
      <c r="G301" s="12">
        <f t="shared" si="44"/>
        <v>334.77161576741668</v>
      </c>
      <c r="H301" s="13">
        <v>211.64673913043401</v>
      </c>
      <c r="I301" s="13">
        <v>200.90973333333301</v>
      </c>
      <c r="J301" s="13">
        <v>363.41452054794502</v>
      </c>
      <c r="K301" s="13">
        <v>339.40543478260798</v>
      </c>
      <c r="L301" s="13">
        <v>173.254411764705</v>
      </c>
      <c r="M301" s="13">
        <v>189.85487804877999</v>
      </c>
      <c r="N301" s="13">
        <v>206.85272727272701</v>
      </c>
      <c r="O301" s="13">
        <v>177.354318181818</v>
      </c>
      <c r="P301" s="13">
        <v>175.36510416666599</v>
      </c>
      <c r="Q301" s="13">
        <v>277.67500000000001</v>
      </c>
      <c r="R301" s="13">
        <v>183.38935064935001</v>
      </c>
      <c r="S301" s="13">
        <v>222.34115384615299</v>
      </c>
      <c r="T301" s="13">
        <v>224.16582278480999</v>
      </c>
      <c r="U301" s="13">
        <v>352.349999999999</v>
      </c>
      <c r="V301" s="13">
        <v>248.39610169491499</v>
      </c>
      <c r="W301" s="13">
        <v>205.31396226415001</v>
      </c>
      <c r="X301" s="13">
        <v>164.02861111111099</v>
      </c>
      <c r="Y301" s="13">
        <v>238.713050847457</v>
      </c>
      <c r="Z301" s="13">
        <v>201.11891891891801</v>
      </c>
      <c r="AA301" s="13">
        <v>616.01482142857105</v>
      </c>
      <c r="AB301" s="13">
        <v>220.823125</v>
      </c>
      <c r="AC301" s="13">
        <v>182.77699999999999</v>
      </c>
      <c r="AD301" s="13">
        <v>183.26745762711801</v>
      </c>
      <c r="AE301" s="13">
        <v>222.067307692307</v>
      </c>
      <c r="AF301" s="13">
        <v>210.190117647058</v>
      </c>
      <c r="AG301" s="13">
        <v>186.70944444444399</v>
      </c>
      <c r="AH301" s="13">
        <v>165.29034482758601</v>
      </c>
      <c r="AI301" s="13">
        <v>261.57056603773498</v>
      </c>
      <c r="AJ301" s="13">
        <v>293.04450980392102</v>
      </c>
      <c r="AK301" s="13">
        <v>374.87061538461501</v>
      </c>
      <c r="AL301" s="13">
        <v>173.87615384615299</v>
      </c>
      <c r="AM301" s="13">
        <v>154.86788732394299</v>
      </c>
      <c r="AN301" s="13">
        <v>260.94253731343201</v>
      </c>
      <c r="AO301" s="13">
        <v>233.21482758620601</v>
      </c>
      <c r="AP301" s="13">
        <v>295.02104166666601</v>
      </c>
      <c r="AQ301" s="13">
        <v>259.09199999999998</v>
      </c>
      <c r="AR301" s="13">
        <v>289.38600000000002</v>
      </c>
      <c r="AS301" s="13">
        <v>209.610322580645</v>
      </c>
      <c r="AT301" s="13">
        <v>160.25357142857101</v>
      </c>
      <c r="AU301" s="13">
        <v>280.82891089108898</v>
      </c>
      <c r="AV301" s="13">
        <v>196.191041666666</v>
      </c>
      <c r="AW301" s="13">
        <v>228.282072072072</v>
      </c>
      <c r="AX301" s="13">
        <v>250.867228915662</v>
      </c>
      <c r="AY301" s="13">
        <v>159.829714285714</v>
      </c>
      <c r="AZ301" s="13">
        <v>267.948676470588</v>
      </c>
      <c r="BA301" s="13">
        <v>202.77173469387699</v>
      </c>
      <c r="BB301" s="13">
        <v>144.35327586206799</v>
      </c>
      <c r="BC301" s="13">
        <v>323.97870967741898</v>
      </c>
      <c r="BD301" s="13">
        <v>206.30615384615299</v>
      </c>
      <c r="BE301" s="13">
        <v>334.25674698795098</v>
      </c>
    </row>
    <row r="302" spans="1:57" x14ac:dyDescent="0.35">
      <c r="A302" s="10" t="s">
        <v>137</v>
      </c>
      <c r="B302" s="11">
        <f t="shared" si="45"/>
        <v>2030</v>
      </c>
      <c r="C302" s="6">
        <f t="shared" si="46"/>
        <v>161.778736721217</v>
      </c>
      <c r="D302" s="12">
        <f t="shared" si="41"/>
        <v>137.182436090225</v>
      </c>
      <c r="E302" s="12">
        <f t="shared" si="42"/>
        <v>146.33591666666601</v>
      </c>
      <c r="F302" s="12">
        <f t="shared" si="43"/>
        <v>220.7598076923075</v>
      </c>
      <c r="G302" s="12">
        <f t="shared" si="44"/>
        <v>242.71808049535591</v>
      </c>
      <c r="H302" s="13">
        <v>191.668474576271</v>
      </c>
      <c r="I302" s="13">
        <v>154.17775</v>
      </c>
      <c r="J302" s="13">
        <v>235.956476190476</v>
      </c>
      <c r="K302" s="13">
        <v>169.06428571428501</v>
      </c>
      <c r="L302" s="13">
        <v>174.79900000000001</v>
      </c>
      <c r="M302" s="13">
        <v>145.63166666666601</v>
      </c>
      <c r="N302" s="13">
        <v>154.91933333333299</v>
      </c>
      <c r="O302" s="13">
        <v>158.97263157894699</v>
      </c>
      <c r="P302" s="13">
        <v>137.268421052631</v>
      </c>
      <c r="Q302" s="13">
        <v>152.488</v>
      </c>
      <c r="R302" s="13">
        <v>191.47597400000001</v>
      </c>
      <c r="S302" s="13">
        <v>130.51652173913001</v>
      </c>
      <c r="T302" s="13">
        <v>142.32249999999999</v>
      </c>
      <c r="U302" s="13">
        <v>173.1821875</v>
      </c>
      <c r="V302" s="13">
        <v>148.44866666666601</v>
      </c>
      <c r="W302" s="13">
        <v>150.46174999999999</v>
      </c>
      <c r="X302" s="13">
        <v>399.35446153846101</v>
      </c>
      <c r="Y302" s="13">
        <v>205.43420289855001</v>
      </c>
      <c r="Z302" s="13">
        <v>138.3425</v>
      </c>
      <c r="AA302" s="13">
        <v>197.90339805825201</v>
      </c>
      <c r="AB302" s="13">
        <v>151.27599999999899</v>
      </c>
      <c r="AC302" s="13">
        <v>157.05124999999899</v>
      </c>
      <c r="AD302" s="13">
        <v>149.32624999999999</v>
      </c>
      <c r="AE302" s="13">
        <v>271.48895833333302</v>
      </c>
      <c r="AF302" s="13">
        <v>174.89461538461501</v>
      </c>
      <c r="AG302" s="13">
        <v>152.619</v>
      </c>
      <c r="AH302" s="13">
        <v>127.869999999999</v>
      </c>
      <c r="AI302" s="13">
        <v>290.48250000000002</v>
      </c>
      <c r="AJ302" s="13">
        <v>226.40385714285699</v>
      </c>
      <c r="AK302" s="13">
        <v>241.76529411764699</v>
      </c>
      <c r="AL302" s="13">
        <v>341.933333333333</v>
      </c>
      <c r="AM302" s="13">
        <v>197.82531914893599</v>
      </c>
      <c r="AN302" s="13">
        <v>236.34024389999999</v>
      </c>
      <c r="AO302" s="13">
        <v>238.61277777777701</v>
      </c>
      <c r="AP302" s="13">
        <v>144.28483870967699</v>
      </c>
      <c r="AQ302" s="13">
        <v>136.40857142857101</v>
      </c>
      <c r="AR302" s="13">
        <v>131.50153846153799</v>
      </c>
      <c r="AS302" s="13">
        <v>229.10882352941101</v>
      </c>
      <c r="AT302" s="13">
        <v>223.445769230769</v>
      </c>
      <c r="AU302" s="13">
        <v>251.293157894736</v>
      </c>
      <c r="AV302" s="13">
        <v>162.56654320987599</v>
      </c>
      <c r="AW302" s="13">
        <v>160.99093023255799</v>
      </c>
      <c r="AX302" s="13">
        <v>143.57</v>
      </c>
      <c r="AY302" s="13">
        <v>134.67652173913001</v>
      </c>
      <c r="AZ302" s="13">
        <v>191.30195121951201</v>
      </c>
      <c r="BA302" s="13">
        <v>149.34375</v>
      </c>
      <c r="BB302" s="13">
        <v>212.70192307692301</v>
      </c>
      <c r="BC302" s="13">
        <v>224.130483870967</v>
      </c>
      <c r="BD302" s="13">
        <v>143.12224999999901</v>
      </c>
      <c r="BE302" s="13">
        <v>139.54770833333299</v>
      </c>
    </row>
    <row r="303" spans="1:57" x14ac:dyDescent="0.35">
      <c r="A303" s="10" t="s">
        <v>138</v>
      </c>
      <c r="B303" s="11">
        <f t="shared" si="45"/>
        <v>2030</v>
      </c>
      <c r="C303" s="6">
        <f t="shared" si="46"/>
        <v>179.672623626373</v>
      </c>
      <c r="D303" s="12">
        <f t="shared" si="41"/>
        <v>145.83261620294539</v>
      </c>
      <c r="E303" s="12">
        <f t="shared" si="42"/>
        <v>154.27465260196874</v>
      </c>
      <c r="F303" s="12">
        <f t="shared" si="43"/>
        <v>247.52719720989174</v>
      </c>
      <c r="G303" s="12">
        <f t="shared" si="44"/>
        <v>330.53353163265206</v>
      </c>
      <c r="H303" s="13">
        <v>299.16409090909002</v>
      </c>
      <c r="I303" s="13">
        <v>147.79249999999999</v>
      </c>
      <c r="J303" s="13">
        <v>258.49253968253902</v>
      </c>
      <c r="K303" s="13">
        <v>298.20648936170198</v>
      </c>
      <c r="L303" s="13">
        <v>175.8775</v>
      </c>
      <c r="M303" s="13">
        <v>144.24250000000001</v>
      </c>
      <c r="N303" s="13">
        <v>161.73045454545399</v>
      </c>
      <c r="O303" s="13">
        <v>152.63214285714199</v>
      </c>
      <c r="P303" s="13">
        <v>145.849787234042</v>
      </c>
      <c r="Q303" s="13">
        <v>497.55799999999999</v>
      </c>
      <c r="R303" s="13">
        <v>226.647142857142</v>
      </c>
      <c r="S303" s="13">
        <v>295.56099999999998</v>
      </c>
      <c r="T303" s="13">
        <v>152.94162162162101</v>
      </c>
      <c r="U303" s="13">
        <v>182.08178571428499</v>
      </c>
      <c r="V303" s="13">
        <v>251.32819277108399</v>
      </c>
      <c r="W303" s="13">
        <v>286.97098039215598</v>
      </c>
      <c r="X303" s="13">
        <v>236.12421052631501</v>
      </c>
      <c r="Y303" s="13">
        <v>330.36049999999898</v>
      </c>
      <c r="Z303" s="13">
        <v>134.66388888888801</v>
      </c>
      <c r="AA303" s="13">
        <v>217.79017241379299</v>
      </c>
      <c r="AB303" s="13">
        <v>175.32013513513499</v>
      </c>
      <c r="AC303" s="13">
        <v>170.57499999999999</v>
      </c>
      <c r="AD303" s="13">
        <v>148.553636363636</v>
      </c>
      <c r="AE303" s="13">
        <v>155.160888888888</v>
      </c>
      <c r="AF303" s="13">
        <v>216.77383333333299</v>
      </c>
      <c r="AG303" s="13">
        <v>455.92292307692298</v>
      </c>
      <c r="AH303" s="13">
        <v>165.970333333333</v>
      </c>
      <c r="AI303" s="13">
        <v>235.42894736842101</v>
      </c>
      <c r="AJ303" s="13">
        <v>145.67807692307599</v>
      </c>
      <c r="AK303" s="13">
        <v>177.263461538461</v>
      </c>
      <c r="AL303" s="13">
        <v>332.09081632652999</v>
      </c>
      <c r="AM303" s="13">
        <v>153.06025641025599</v>
      </c>
      <c r="AN303" s="13">
        <v>182.29473684210501</v>
      </c>
      <c r="AO303" s="13">
        <v>129.83857142857099</v>
      </c>
      <c r="AP303" s="13">
        <v>203.62213333333301</v>
      </c>
      <c r="AQ303" s="13">
        <v>143.364375</v>
      </c>
      <c r="AR303" s="13">
        <v>149.20333333333301</v>
      </c>
      <c r="AS303" s="13">
        <v>189.900131578947</v>
      </c>
      <c r="AT303" s="13">
        <v>459.12676470588201</v>
      </c>
      <c r="AU303" s="13">
        <v>204.58413793103401</v>
      </c>
      <c r="AV303" s="13">
        <v>166.467777777777</v>
      </c>
      <c r="AW303" s="13">
        <v>201.859166666666</v>
      </c>
      <c r="AX303" s="13">
        <v>162.45645161290301</v>
      </c>
      <c r="AY303" s="13">
        <v>174.403725490196</v>
      </c>
      <c r="AZ303" s="13">
        <v>155.16303030303001</v>
      </c>
      <c r="BA303" s="13">
        <v>153.97924050632901</v>
      </c>
      <c r="BB303" s="13">
        <v>260.73320512820499</v>
      </c>
      <c r="BC303" s="13">
        <v>445.86604651162702</v>
      </c>
      <c r="BD303" s="13">
        <v>165.48612499999999</v>
      </c>
      <c r="BE303" s="13">
        <v>196.046666666666</v>
      </c>
    </row>
    <row r="304" spans="1:57" x14ac:dyDescent="0.35">
      <c r="A304" s="10" t="s">
        <v>139</v>
      </c>
      <c r="B304" s="11">
        <f t="shared" si="45"/>
        <v>2030</v>
      </c>
      <c r="C304" s="6">
        <f t="shared" si="46"/>
        <v>243.88513888888849</v>
      </c>
      <c r="D304" s="12">
        <f t="shared" si="41"/>
        <v>140.3452874999991</v>
      </c>
      <c r="E304" s="12">
        <f t="shared" si="42"/>
        <v>168.26875686813125</v>
      </c>
      <c r="F304" s="12">
        <f t="shared" si="43"/>
        <v>304.16907142857099</v>
      </c>
      <c r="G304" s="12">
        <f t="shared" si="44"/>
        <v>427.48290838794151</v>
      </c>
      <c r="H304" s="13">
        <v>355.97226415094298</v>
      </c>
      <c r="I304" s="13">
        <v>357.693278688524</v>
      </c>
      <c r="J304" s="13">
        <v>289.24567010309198</v>
      </c>
      <c r="K304" s="13">
        <v>376.75492537313397</v>
      </c>
      <c r="L304" s="13">
        <v>216.732173913043</v>
      </c>
      <c r="M304" s="13">
        <v>226.03153846153799</v>
      </c>
      <c r="N304" s="13">
        <v>162.788571428571</v>
      </c>
      <c r="O304" s="13">
        <v>427.03014285714198</v>
      </c>
      <c r="P304" s="13">
        <v>140.35524999999899</v>
      </c>
      <c r="Q304" s="13">
        <v>192.465967741935</v>
      </c>
      <c r="R304" s="13">
        <v>240.87666666666601</v>
      </c>
      <c r="S304" s="13">
        <v>480.84115702479301</v>
      </c>
      <c r="T304" s="13">
        <v>163.535744680851</v>
      </c>
      <c r="U304" s="13">
        <v>431.557798165137</v>
      </c>
      <c r="V304" s="13">
        <v>246.893611111111</v>
      </c>
      <c r="W304" s="13">
        <v>140.25562500000001</v>
      </c>
      <c r="X304" s="13">
        <v>200.404893617021</v>
      </c>
      <c r="Y304" s="13">
        <v>330.00257731958698</v>
      </c>
      <c r="Z304" s="13">
        <v>447.37703703703698</v>
      </c>
      <c r="AA304" s="13">
        <v>192.81302631578899</v>
      </c>
      <c r="AB304" s="13">
        <v>174.802142857142</v>
      </c>
      <c r="AC304" s="13">
        <v>291.06400000000002</v>
      </c>
      <c r="AD304" s="13">
        <v>216.76555555555501</v>
      </c>
      <c r="AE304" s="13">
        <v>130.96888888888799</v>
      </c>
      <c r="AF304" s="13">
        <v>357.50695652173903</v>
      </c>
      <c r="AG304" s="13">
        <v>134.28888888888801</v>
      </c>
      <c r="AH304" s="13">
        <v>144.367142857142</v>
      </c>
      <c r="AI304" s="13">
        <v>303.04857142857099</v>
      </c>
      <c r="AJ304" s="13">
        <v>254.498971962616</v>
      </c>
      <c r="AK304" s="13">
        <v>165.53447761193999</v>
      </c>
      <c r="AL304" s="13">
        <v>143.201212121212</v>
      </c>
      <c r="AM304" s="13">
        <v>309.92217391304303</v>
      </c>
      <c r="AN304" s="13">
        <v>443.52511627906898</v>
      </c>
      <c r="AO304" s="13">
        <v>142.92444444444399</v>
      </c>
      <c r="AP304" s="13">
        <v>131.40727272727199</v>
      </c>
      <c r="AQ304" s="13">
        <v>175.938507462686</v>
      </c>
      <c r="AR304" s="13">
        <v>293.28896551724102</v>
      </c>
      <c r="AS304" s="13">
        <v>254.61738095237999</v>
      </c>
      <c r="AT304" s="13">
        <v>123.10470588235199</v>
      </c>
      <c r="AU304" s="13">
        <v>218.49402061855599</v>
      </c>
      <c r="AV304" s="13">
        <v>295.24864406779602</v>
      </c>
      <c r="AW304" s="13">
        <v>253.17625000000001</v>
      </c>
      <c r="AX304" s="13">
        <v>507.71089549999999</v>
      </c>
      <c r="AY304" s="13">
        <v>218.34109090909001</v>
      </c>
      <c r="AZ304" s="13">
        <v>212.42777777777701</v>
      </c>
      <c r="BA304" s="13">
        <v>281.74661016949102</v>
      </c>
      <c r="BB304" s="13">
        <v>166.09096153846099</v>
      </c>
      <c r="BC304" s="13">
        <v>304.54257142857102</v>
      </c>
      <c r="BD304" s="13">
        <v>255.44356435643499</v>
      </c>
      <c r="BE304" s="13">
        <v>256.42018867924497</v>
      </c>
    </row>
    <row r="305" spans="1:57" x14ac:dyDescent="0.35">
      <c r="A305" s="10" t="s">
        <v>140</v>
      </c>
      <c r="B305" s="11">
        <f t="shared" si="45"/>
        <v>2030</v>
      </c>
      <c r="C305" s="6">
        <f t="shared" si="46"/>
        <v>226.7526742424235</v>
      </c>
      <c r="D305" s="12">
        <f t="shared" si="41"/>
        <v>180.16122014051479</v>
      </c>
      <c r="E305" s="12">
        <f t="shared" si="42"/>
        <v>193.3220798898065</v>
      </c>
      <c r="F305" s="12">
        <f t="shared" si="43"/>
        <v>254.16597105704625</v>
      </c>
      <c r="G305" s="12">
        <f t="shared" si="44"/>
        <v>291.45869405232423</v>
      </c>
      <c r="H305" s="13">
        <v>225.96316666666601</v>
      </c>
      <c r="I305" s="13">
        <v>229.22829787233999</v>
      </c>
      <c r="J305" s="13">
        <v>206.38989999999899</v>
      </c>
      <c r="K305" s="13">
        <v>469.02411764705801</v>
      </c>
      <c r="L305" s="13">
        <v>181.43084507042201</v>
      </c>
      <c r="M305" s="13">
        <v>190.40912280701701</v>
      </c>
      <c r="N305" s="13">
        <v>175.23525423728799</v>
      </c>
      <c r="O305" s="13">
        <v>222.157114093959</v>
      </c>
      <c r="P305" s="13">
        <v>188.413012048192</v>
      </c>
      <c r="Q305" s="13">
        <v>271.80588652482197</v>
      </c>
      <c r="R305" s="13">
        <v>238.88265734265701</v>
      </c>
      <c r="S305" s="13">
        <v>231.54623762376201</v>
      </c>
      <c r="T305" s="13">
        <v>193.34666666666601</v>
      </c>
      <c r="U305" s="13">
        <v>290.08077922077899</v>
      </c>
      <c r="V305" s="13">
        <v>282.50138157894702</v>
      </c>
      <c r="W305" s="13">
        <v>235.07048780487801</v>
      </c>
      <c r="X305" s="13">
        <v>237.65579365079299</v>
      </c>
      <c r="Y305" s="13">
        <v>207.98063063063</v>
      </c>
      <c r="Z305" s="13">
        <v>189.792881355932</v>
      </c>
      <c r="AA305" s="13">
        <v>203.13016260162601</v>
      </c>
      <c r="AB305" s="13">
        <v>317.37510791366901</v>
      </c>
      <c r="AC305" s="13">
        <v>178.626</v>
      </c>
      <c r="AD305" s="13">
        <v>193.31388429751999</v>
      </c>
      <c r="AE305" s="13">
        <v>215.275322580645</v>
      </c>
      <c r="AF305" s="13">
        <v>227.694513888888</v>
      </c>
      <c r="AG305" s="13">
        <v>177.08424657534201</v>
      </c>
      <c r="AH305" s="13">
        <v>227.54218181818101</v>
      </c>
      <c r="AI305" s="13">
        <v>253.35374999999999</v>
      </c>
      <c r="AJ305" s="13">
        <v>233.41487951807201</v>
      </c>
      <c r="AK305" s="13">
        <v>289.09142857142803</v>
      </c>
      <c r="AL305" s="13">
        <v>180.230317460317</v>
      </c>
      <c r="AM305" s="13">
        <v>216.37697478991501</v>
      </c>
      <c r="AN305" s="13">
        <v>250.50112676056301</v>
      </c>
      <c r="AO305" s="13">
        <v>187.392432432432</v>
      </c>
      <c r="AP305" s="13">
        <v>184.33684931506801</v>
      </c>
      <c r="AQ305" s="13">
        <v>303.859927536231</v>
      </c>
      <c r="AR305" s="13">
        <v>179.539344262295</v>
      </c>
      <c r="AS305" s="13">
        <v>271.88776699029103</v>
      </c>
      <c r="AT305" s="13">
        <v>170.62431818181801</v>
      </c>
      <c r="AU305" s="13">
        <v>215.300763358778</v>
      </c>
      <c r="AV305" s="13">
        <v>265.86221311475401</v>
      </c>
      <c r="AW305" s="13">
        <v>252.65198473282399</v>
      </c>
      <c r="AX305" s="13">
        <v>313.10066176470502</v>
      </c>
      <c r="AY305" s="13">
        <v>194.2084375</v>
      </c>
      <c r="AZ305" s="13">
        <v>304.13611111111101</v>
      </c>
      <c r="BA305" s="13">
        <v>287.83095588235199</v>
      </c>
      <c r="BB305" s="13">
        <v>254.436711409395</v>
      </c>
      <c r="BC305" s="13">
        <v>252.38902439024301</v>
      </c>
      <c r="BD305" s="13">
        <v>199.525048543689</v>
      </c>
      <c r="BE305" s="13">
        <v>216.19318181818099</v>
      </c>
    </row>
    <row r="306" spans="1:57" x14ac:dyDescent="0.35">
      <c r="A306" s="10" t="s">
        <v>141</v>
      </c>
      <c r="B306" s="11">
        <f t="shared" si="45"/>
        <v>2031</v>
      </c>
      <c r="C306" s="6">
        <f t="shared" si="46"/>
        <v>242.363509169244</v>
      </c>
      <c r="D306" s="12">
        <f t="shared" si="41"/>
        <v>187.3880833037083</v>
      </c>
      <c r="E306" s="12">
        <f t="shared" si="42"/>
        <v>206.35362789051402</v>
      </c>
      <c r="F306" s="12">
        <f t="shared" si="43"/>
        <v>275.77574291374549</v>
      </c>
      <c r="G306" s="12">
        <f t="shared" si="44"/>
        <v>315.47065714285691</v>
      </c>
      <c r="H306" s="13">
        <v>172.306917293233</v>
      </c>
      <c r="I306" s="13">
        <v>242.48013245033101</v>
      </c>
      <c r="J306" s="13">
        <v>242.21584507042201</v>
      </c>
      <c r="K306" s="13">
        <v>224.188037974683</v>
      </c>
      <c r="L306" s="13">
        <v>237.282605042016</v>
      </c>
      <c r="M306" s="13">
        <v>287.05520000000001</v>
      </c>
      <c r="N306" s="13">
        <v>250.754864864864</v>
      </c>
      <c r="O306" s="13">
        <v>170.64144230769199</v>
      </c>
      <c r="P306" s="13">
        <v>198.99250000000001</v>
      </c>
      <c r="Q306" s="13">
        <v>268.90058823529398</v>
      </c>
      <c r="R306" s="13">
        <v>197.89124999999899</v>
      </c>
      <c r="S306" s="13">
        <v>214.11235772357699</v>
      </c>
      <c r="T306" s="13">
        <v>183.09908045976999</v>
      </c>
      <c r="U306" s="13">
        <v>278.37990196078403</v>
      </c>
      <c r="V306" s="13">
        <v>237.984594594594</v>
      </c>
      <c r="W306" s="13">
        <v>260.835510204081</v>
      </c>
      <c r="X306" s="13">
        <v>220.96</v>
      </c>
      <c r="Y306" s="13">
        <v>164.63056</v>
      </c>
      <c r="Z306" s="13">
        <v>242.334758064516</v>
      </c>
      <c r="AA306" s="13">
        <v>196.34531250000001</v>
      </c>
      <c r="AB306" s="13">
        <v>198.339272727272</v>
      </c>
      <c r="AC306" s="13">
        <v>381.30847953216301</v>
      </c>
      <c r="AD306" s="13">
        <v>212.82921428571399</v>
      </c>
      <c r="AE306" s="13">
        <v>245.76484379999999</v>
      </c>
      <c r="AF306" s="13">
        <v>242.392260273972</v>
      </c>
      <c r="AG306" s="13">
        <v>331.40432432432402</v>
      </c>
      <c r="AH306" s="13">
        <v>287.96041450777199</v>
      </c>
      <c r="AI306" s="13">
        <v>228.45509433962201</v>
      </c>
      <c r="AJ306" s="13">
        <v>244.96051813471499</v>
      </c>
      <c r="AK306" s="13">
        <v>198.092372881355</v>
      </c>
      <c r="AL306" s="13">
        <v>193.53142857142799</v>
      </c>
      <c r="AM306" s="13">
        <v>224.79431372549001</v>
      </c>
      <c r="AN306" s="13">
        <v>264.633629032258</v>
      </c>
      <c r="AO306" s="13">
        <v>259.24030534351101</v>
      </c>
      <c r="AP306" s="13">
        <v>258.01730964466998</v>
      </c>
      <c r="AQ306" s="13">
        <v>236.556874999999</v>
      </c>
      <c r="AR306" s="13">
        <v>283.471493506493</v>
      </c>
      <c r="AS306" s="13">
        <v>265.55298076922998</v>
      </c>
      <c r="AT306" s="13">
        <v>291.78688410000001</v>
      </c>
      <c r="AU306" s="13">
        <v>313.92409523809499</v>
      </c>
      <c r="AV306" s="13">
        <v>208.08076923076899</v>
      </c>
      <c r="AW306" s="13">
        <v>358.54447204968898</v>
      </c>
      <c r="AX306" s="13">
        <v>329.38971428571398</v>
      </c>
      <c r="AY306" s="13">
        <v>278.06746113989601</v>
      </c>
      <c r="AZ306" s="13">
        <v>205.77791411042901</v>
      </c>
      <c r="BA306" s="13">
        <v>394.79380281690101</v>
      </c>
      <c r="BB306" s="13">
        <v>248.795304347826</v>
      </c>
      <c r="BC306" s="13">
        <v>280.88202453987702</v>
      </c>
      <c r="BD306" s="13">
        <v>174.19130841121401</v>
      </c>
      <c r="BE306" s="13">
        <v>187.864639175257</v>
      </c>
    </row>
    <row r="307" spans="1:57" x14ac:dyDescent="0.35">
      <c r="A307" s="10" t="s">
        <v>142</v>
      </c>
      <c r="B307" s="11">
        <f t="shared" si="45"/>
        <v>2031</v>
      </c>
      <c r="C307" s="6">
        <f t="shared" si="46"/>
        <v>262.54147163120501</v>
      </c>
      <c r="D307" s="12">
        <f t="shared" si="41"/>
        <v>188.59787499999942</v>
      </c>
      <c r="E307" s="12">
        <f t="shared" si="42"/>
        <v>215.1891219158195</v>
      </c>
      <c r="F307" s="12">
        <f t="shared" si="43"/>
        <v>381.51818240768972</v>
      </c>
      <c r="G307" s="12">
        <f t="shared" si="44"/>
        <v>465.68797878787859</v>
      </c>
      <c r="H307" s="13">
        <v>191.19749999999999</v>
      </c>
      <c r="I307" s="13">
        <v>371.19221238938002</v>
      </c>
      <c r="J307" s="13">
        <v>543.67258064516102</v>
      </c>
      <c r="K307" s="13">
        <v>402.34802919708</v>
      </c>
      <c r="L307" s="13">
        <v>286.02999999999997</v>
      </c>
      <c r="M307" s="13">
        <v>353.46666666666601</v>
      </c>
      <c r="N307" s="13">
        <v>403.62323529411702</v>
      </c>
      <c r="O307" s="13">
        <v>253.46</v>
      </c>
      <c r="P307" s="13">
        <v>224.643125</v>
      </c>
      <c r="Q307" s="13">
        <v>162.71375</v>
      </c>
      <c r="R307" s="13">
        <v>200.232727272727</v>
      </c>
      <c r="S307" s="13">
        <v>488.37069767441801</v>
      </c>
      <c r="T307" s="13">
        <v>244.84119047619001</v>
      </c>
      <c r="U307" s="13">
        <v>218.20228571428501</v>
      </c>
      <c r="V307" s="13">
        <v>224.005454545454</v>
      </c>
      <c r="W307" s="13">
        <v>258.70893939393898</v>
      </c>
      <c r="X307" s="13">
        <v>384.96017241379298</v>
      </c>
      <c r="Y307" s="13">
        <v>215.024615384615</v>
      </c>
      <c r="Z307" s="13">
        <v>328.48131147540897</v>
      </c>
      <c r="AA307" s="13">
        <v>161.00924999999901</v>
      </c>
      <c r="AB307" s="13">
        <v>215.68264150943301</v>
      </c>
      <c r="AC307" s="13">
        <v>218.07260869565201</v>
      </c>
      <c r="AD307" s="13">
        <v>464.70918518518499</v>
      </c>
      <c r="AE307" s="13">
        <v>189.75666666666601</v>
      </c>
      <c r="AF307" s="13">
        <v>387.88866071428498</v>
      </c>
      <c r="AG307" s="13">
        <v>402.73514705882297</v>
      </c>
      <c r="AH307" s="13">
        <v>260.53166666666601</v>
      </c>
      <c r="AI307" s="13">
        <v>264.55127659574401</v>
      </c>
      <c r="AJ307" s="13">
        <v>301.52421052631502</v>
      </c>
      <c r="AK307" s="13">
        <v>307.97442622950803</v>
      </c>
      <c r="AL307" s="13">
        <v>504.45255319148902</v>
      </c>
      <c r="AM307" s="13">
        <v>209.363928571428</v>
      </c>
      <c r="AN307" s="13">
        <v>245.10037735848999</v>
      </c>
      <c r="AO307" s="13">
        <v>178.16874999999999</v>
      </c>
      <c r="AP307" s="13">
        <v>269.62333333333299</v>
      </c>
      <c r="AQ307" s="13">
        <v>437.25455223880499</v>
      </c>
      <c r="AR307" s="13">
        <v>315.76789473684198</v>
      </c>
      <c r="AS307" s="13">
        <v>152.35999999999899</v>
      </c>
      <c r="AT307" s="13">
        <v>218.85833333333301</v>
      </c>
      <c r="AU307" s="13">
        <v>305.50282608695602</v>
      </c>
      <c r="AV307" s="13">
        <v>190.4785</v>
      </c>
      <c r="AW307" s="13">
        <v>212.13333333333301</v>
      </c>
      <c r="AX307" s="13">
        <v>368.12312500000002</v>
      </c>
      <c r="AY307" s="13">
        <v>161.02099999999999</v>
      </c>
      <c r="AZ307" s="13">
        <v>474.49712121212099</v>
      </c>
      <c r="BA307" s="13">
        <v>203.43823529411699</v>
      </c>
      <c r="BB307" s="13">
        <v>305.71338028168998</v>
      </c>
      <c r="BC307" s="13">
        <v>400.01538461538399</v>
      </c>
      <c r="BD307" s="13">
        <v>233.88392857142799</v>
      </c>
      <c r="BE307" s="13">
        <v>555.94306122448904</v>
      </c>
    </row>
    <row r="308" spans="1:57" x14ac:dyDescent="0.35">
      <c r="A308" s="10" t="s">
        <v>143</v>
      </c>
      <c r="B308" s="11">
        <f t="shared" si="45"/>
        <v>2031</v>
      </c>
      <c r="C308" s="6">
        <f t="shared" si="46"/>
        <v>229.31363372093</v>
      </c>
      <c r="D308" s="12">
        <f t="shared" si="41"/>
        <v>122.9601666666657</v>
      </c>
      <c r="E308" s="12">
        <f t="shared" si="42"/>
        <v>161.05374999999998</v>
      </c>
      <c r="F308" s="12">
        <f t="shared" si="43"/>
        <v>334.29813405797051</v>
      </c>
      <c r="G308" s="12">
        <f t="shared" si="44"/>
        <v>469.81454460093835</v>
      </c>
      <c r="H308" s="13">
        <v>322.950188679245</v>
      </c>
      <c r="I308" s="13">
        <v>504.93371428571402</v>
      </c>
      <c r="J308" s="13">
        <v>215.06428571428501</v>
      </c>
      <c r="K308" s="13">
        <v>379.54536231883998</v>
      </c>
      <c r="L308" s="13">
        <v>116.508181818181</v>
      </c>
      <c r="M308" s="13">
        <v>123.024999999999</v>
      </c>
      <c r="N308" s="13">
        <v>465.98690140845002</v>
      </c>
      <c r="O308" s="13">
        <v>148.01111111111101</v>
      </c>
      <c r="P308" s="13">
        <v>325.05928571428501</v>
      </c>
      <c r="Q308" s="13">
        <v>119.85</v>
      </c>
      <c r="R308" s="13">
        <v>226.64102564102501</v>
      </c>
      <c r="S308" s="13">
        <v>214.26549999999901</v>
      </c>
      <c r="T308" s="13">
        <v>590.24666666666599</v>
      </c>
      <c r="U308" s="13">
        <v>427.57461538461502</v>
      </c>
      <c r="V308" s="13">
        <v>335.83944444444398</v>
      </c>
      <c r="W308" s="13">
        <v>203.61444444444399</v>
      </c>
      <c r="X308" s="13">
        <v>577.00092105263104</v>
      </c>
      <c r="Y308" s="13">
        <v>206.57464285714201</v>
      </c>
      <c r="Z308" s="13">
        <v>152.04</v>
      </c>
      <c r="AA308" s="13">
        <v>151.47479166666599</v>
      </c>
      <c r="AB308" s="13">
        <v>228.25976744185999</v>
      </c>
      <c r="AC308" s="13">
        <v>120.971111111111</v>
      </c>
      <c r="AD308" s="13">
        <v>233.971081081081</v>
      </c>
      <c r="AE308" s="13">
        <v>218.10213114754001</v>
      </c>
      <c r="AF308" s="13">
        <v>188.095</v>
      </c>
      <c r="AG308" s="13">
        <v>504.26333333333298</v>
      </c>
      <c r="AH308" s="13">
        <v>125.79125000000001</v>
      </c>
      <c r="AI308" s="13">
        <v>123.5</v>
      </c>
      <c r="AJ308" s="13">
        <v>188.59714285714199</v>
      </c>
      <c r="AK308" s="13">
        <v>260.291466666666</v>
      </c>
      <c r="AL308" s="13">
        <v>258.80521739130398</v>
      </c>
      <c r="AM308" s="13">
        <v>230.36750000000001</v>
      </c>
      <c r="AN308" s="13">
        <v>277.16270270270201</v>
      </c>
      <c r="AO308" s="13">
        <v>615.14321428571395</v>
      </c>
      <c r="AP308" s="13">
        <v>237.71617647058801</v>
      </c>
      <c r="AQ308" s="13">
        <v>271.71843139999999</v>
      </c>
      <c r="AR308" s="13">
        <v>410.19741379310301</v>
      </c>
      <c r="AS308" s="13">
        <v>134.142</v>
      </c>
      <c r="AT308" s="13">
        <v>421.95131578947303</v>
      </c>
      <c r="AU308" s="13">
        <v>418.58499999999901</v>
      </c>
      <c r="AV308" s="13">
        <v>241.67196721311399</v>
      </c>
      <c r="AW308" s="13">
        <v>188.678888888888</v>
      </c>
      <c r="AX308" s="13">
        <v>121.927272727272</v>
      </c>
      <c r="AY308" s="13">
        <v>122.376666666666</v>
      </c>
      <c r="AZ308" s="13">
        <v>212.32314285714199</v>
      </c>
      <c r="BA308" s="13">
        <v>273.08290322580598</v>
      </c>
      <c r="BB308" s="13">
        <v>358.57487500000002</v>
      </c>
      <c r="BC308" s="13">
        <v>329.67420289854999</v>
      </c>
      <c r="BD308" s="13">
        <v>209.68428571428501</v>
      </c>
      <c r="BE308" s="13">
        <v>131.83799999999999</v>
      </c>
    </row>
    <row r="309" spans="1:57" x14ac:dyDescent="0.35">
      <c r="A309" s="10" t="s">
        <v>144</v>
      </c>
      <c r="B309" s="11">
        <f t="shared" si="45"/>
        <v>2031</v>
      </c>
      <c r="C309" s="6">
        <f t="shared" si="46"/>
        <v>170.84656744185997</v>
      </c>
      <c r="D309" s="12">
        <f t="shared" si="41"/>
        <v>122.04910121457401</v>
      </c>
      <c r="E309" s="12">
        <f t="shared" si="42"/>
        <v>134.23142551892499</v>
      </c>
      <c r="F309" s="12">
        <f t="shared" si="43"/>
        <v>257.48315856777475</v>
      </c>
      <c r="G309" s="12">
        <f t="shared" si="44"/>
        <v>379.05550733137812</v>
      </c>
      <c r="H309" s="13">
        <v>148.00246153846101</v>
      </c>
      <c r="I309" s="13">
        <v>222.07040000000001</v>
      </c>
      <c r="J309" s="13">
        <v>143.98730769230701</v>
      </c>
      <c r="K309" s="13">
        <v>116.838571428571</v>
      </c>
      <c r="L309" s="13">
        <v>122.361052631578</v>
      </c>
      <c r="M309" s="13">
        <v>313.25584905660298</v>
      </c>
      <c r="N309" s="13">
        <v>354.13890629999997</v>
      </c>
      <c r="O309" s="13">
        <v>136.64031746031699</v>
      </c>
      <c r="P309" s="13">
        <v>560.60062500000004</v>
      </c>
      <c r="Q309" s="13">
        <v>145.545576923076</v>
      </c>
      <c r="R309" s="13">
        <v>146.94074074074001</v>
      </c>
      <c r="S309" s="13">
        <v>221.37923076922999</v>
      </c>
      <c r="T309" s="13">
        <v>125.160277777777</v>
      </c>
      <c r="U309" s="13">
        <v>119.07499999999899</v>
      </c>
      <c r="V309" s="13">
        <v>124.982352941176</v>
      </c>
      <c r="W309" s="13">
        <v>181.49</v>
      </c>
      <c r="X309" s="13">
        <v>159.15568181818099</v>
      </c>
      <c r="Y309" s="13">
        <v>125.165624999999</v>
      </c>
      <c r="Z309" s="13">
        <v>177.49359999999999</v>
      </c>
      <c r="AA309" s="13">
        <v>205.14400000000001</v>
      </c>
      <c r="AB309" s="13">
        <v>323.41037974683502</v>
      </c>
      <c r="AC309" s="13">
        <v>116.52</v>
      </c>
      <c r="AD309" s="13">
        <v>644.27719999999999</v>
      </c>
      <c r="AE309" s="13">
        <v>151.70523076923001</v>
      </c>
      <c r="AF309" s="13">
        <v>271.65161290322499</v>
      </c>
      <c r="AG309" s="13">
        <v>377.33181818181799</v>
      </c>
      <c r="AH309" s="13">
        <v>234.36939393939301</v>
      </c>
      <c r="AI309" s="13">
        <v>189.49047619047599</v>
      </c>
      <c r="AJ309" s="13">
        <v>161.511355932203</v>
      </c>
      <c r="AK309" s="13">
        <v>180.33609756097499</v>
      </c>
      <c r="AL309" s="13">
        <v>133.42846153846099</v>
      </c>
      <c r="AM309" s="13">
        <v>564.37581818181798</v>
      </c>
      <c r="AN309" s="13">
        <v>274.07190476190402</v>
      </c>
      <c r="AO309" s="13">
        <v>125.87627906976699</v>
      </c>
      <c r="AP309" s="13">
        <v>200.499523809523</v>
      </c>
      <c r="AQ309" s="13">
        <v>394.56870967741901</v>
      </c>
      <c r="AR309" s="13">
        <v>205.16187500000001</v>
      </c>
      <c r="AS309" s="13">
        <v>123.28620689655099</v>
      </c>
      <c r="AT309" s="13">
        <v>218.46054054053999</v>
      </c>
      <c r="AU309" s="13">
        <v>331.09565217391298</v>
      </c>
      <c r="AV309" s="13">
        <v>257.57558823529399</v>
      </c>
      <c r="AW309" s="13">
        <v>138.357272727272</v>
      </c>
      <c r="AX309" s="13">
        <v>126.356470588235</v>
      </c>
      <c r="AY309" s="13">
        <v>153.01499999999999</v>
      </c>
      <c r="AZ309" s="13">
        <v>145.27357142857099</v>
      </c>
      <c r="BA309" s="13">
        <v>164.19953488371999</v>
      </c>
      <c r="BB309" s="13">
        <v>257.20586956521697</v>
      </c>
      <c r="BC309" s="13">
        <v>427.19214285714202</v>
      </c>
      <c r="BD309" s="13">
        <v>119.241538461538</v>
      </c>
      <c r="BE309" s="13">
        <v>116.44</v>
      </c>
    </row>
    <row r="310" spans="1:57" x14ac:dyDescent="0.35">
      <c r="A310" s="10" t="s">
        <v>145</v>
      </c>
      <c r="B310" s="11">
        <f t="shared" si="45"/>
        <v>2031</v>
      </c>
      <c r="C310" s="6">
        <f t="shared" si="46"/>
        <v>294.19</v>
      </c>
      <c r="D310" s="12">
        <f t="shared" si="41"/>
        <v>122.86649999999939</v>
      </c>
      <c r="E310" s="12">
        <f t="shared" si="42"/>
        <v>168.71444444444401</v>
      </c>
      <c r="F310" s="12">
        <f t="shared" si="43"/>
        <v>494.72285714285698</v>
      </c>
      <c r="G310" s="12">
        <f t="shared" si="44"/>
        <v>575.8013090909086</v>
      </c>
      <c r="H310" s="13">
        <v>539.91250000000002</v>
      </c>
      <c r="I310" s="13">
        <v>294.19</v>
      </c>
      <c r="J310" s="13">
        <v>208.56166666666601</v>
      </c>
      <c r="K310" s="13">
        <v>621.82499999999902</v>
      </c>
      <c r="L310" s="13">
        <v>168.71444444444401</v>
      </c>
      <c r="M310" s="13">
        <v>445.03384615384601</v>
      </c>
      <c r="N310" s="13">
        <v>508.547249999999</v>
      </c>
      <c r="O310" s="13">
        <v>247.38499999999999</v>
      </c>
      <c r="P310" s="13">
        <v>159.565</v>
      </c>
      <c r="Q310" s="13">
        <v>141.03666666666601</v>
      </c>
      <c r="R310" s="13"/>
      <c r="S310" s="13">
        <v>186.91</v>
      </c>
      <c r="T310" s="13">
        <v>106.63</v>
      </c>
      <c r="U310" s="13">
        <v>851.86749999999995</v>
      </c>
      <c r="V310" s="13">
        <v>113.4</v>
      </c>
      <c r="W310" s="13">
        <v>371.039999999999</v>
      </c>
      <c r="X310" s="13">
        <v>501.00062500000001</v>
      </c>
      <c r="Y310" s="13">
        <v>122.617499999999</v>
      </c>
      <c r="Z310" s="13">
        <v>140.07333333333301</v>
      </c>
      <c r="AA310" s="13">
        <v>268.887857142857</v>
      </c>
      <c r="AB310" s="13">
        <v>558.40599999999995</v>
      </c>
      <c r="AC310" s="13"/>
      <c r="AD310" s="13">
        <v>438.50833333333298</v>
      </c>
      <c r="AE310" s="13">
        <v>105.31</v>
      </c>
      <c r="AF310" s="13">
        <v>303.98333333333301</v>
      </c>
      <c r="AG310" s="13">
        <v>242.46733333333299</v>
      </c>
      <c r="AH310" s="13"/>
      <c r="AI310" s="13">
        <v>123.24</v>
      </c>
      <c r="AJ310" s="13">
        <v>139.185</v>
      </c>
      <c r="AK310" s="13">
        <v>150.88333333333301</v>
      </c>
      <c r="AL310" s="13">
        <v>416.63</v>
      </c>
      <c r="AM310" s="13">
        <v>471.15499999999997</v>
      </c>
      <c r="AN310" s="13">
        <v>526.05428571428502</v>
      </c>
      <c r="AO310" s="13">
        <v>293.16199999999998</v>
      </c>
      <c r="AP310" s="13">
        <v>695.38400000000001</v>
      </c>
      <c r="AQ310" s="13">
        <v>354.957142857142</v>
      </c>
      <c r="AR310" s="13">
        <v>306.94200000000001</v>
      </c>
      <c r="AS310" s="13">
        <v>212.96529411764701</v>
      </c>
      <c r="AT310" s="13">
        <v>537.52285714285699</v>
      </c>
      <c r="AU310" s="13">
        <v>587.398181818181</v>
      </c>
      <c r="AV310" s="13">
        <v>827.64249999999902</v>
      </c>
      <c r="AW310" s="13"/>
      <c r="AX310" s="13">
        <v>109.759999999999</v>
      </c>
      <c r="AY310" s="13">
        <v>266.66437500000001</v>
      </c>
      <c r="AZ310" s="13">
        <v>436.83181818181799</v>
      </c>
      <c r="BA310" s="13">
        <v>494.72285714285698</v>
      </c>
      <c r="BB310" s="13">
        <v>270.64249999999998</v>
      </c>
      <c r="BC310" s="13">
        <v>337.99888888888802</v>
      </c>
      <c r="BD310" s="13"/>
      <c r="BE310" s="13">
        <v>180.5025</v>
      </c>
    </row>
    <row r="311" spans="1:57" x14ac:dyDescent="0.35">
      <c r="A311" s="10" t="s">
        <v>146</v>
      </c>
      <c r="B311" s="11">
        <f t="shared" si="45"/>
        <v>2031</v>
      </c>
      <c r="C311" s="6">
        <f t="shared" si="46"/>
        <v>310.56611111111101</v>
      </c>
      <c r="D311" s="12">
        <f t="shared" si="41"/>
        <v>131.13076190476119</v>
      </c>
      <c r="E311" s="12">
        <f t="shared" si="42"/>
        <v>180.59285714285701</v>
      </c>
      <c r="F311" s="12">
        <f t="shared" si="43"/>
        <v>523.41545454545405</v>
      </c>
      <c r="G311" s="12">
        <f t="shared" si="44"/>
        <v>666.49514285714292</v>
      </c>
      <c r="H311" s="13">
        <v>356.23</v>
      </c>
      <c r="I311" s="13">
        <v>320.23142857142801</v>
      </c>
      <c r="J311" s="13">
        <v>470.70499999999998</v>
      </c>
      <c r="K311" s="13">
        <v>630.034799999999</v>
      </c>
      <c r="L311" s="13">
        <v>342.55999999999898</v>
      </c>
      <c r="M311" s="13">
        <v>575.02</v>
      </c>
      <c r="N311" s="13">
        <v>310.56611111111101</v>
      </c>
      <c r="O311" s="13">
        <v>180.59285714285701</v>
      </c>
      <c r="P311" s="13">
        <v>552.68799999999999</v>
      </c>
      <c r="Q311" s="13">
        <v>833.80499999999995</v>
      </c>
      <c r="R311" s="13">
        <v>140.63999999999999</v>
      </c>
      <c r="S311" s="13">
        <v>140.02000000000001</v>
      </c>
      <c r="T311" s="13">
        <v>186.548</v>
      </c>
      <c r="U311" s="13">
        <v>125.22</v>
      </c>
      <c r="V311" s="13">
        <v>128.71666666666599</v>
      </c>
      <c r="W311" s="13">
        <v>860.22249999999997</v>
      </c>
      <c r="X311" s="13">
        <v>365.42318181818098</v>
      </c>
      <c r="Y311" s="13">
        <v>254.727857142857</v>
      </c>
      <c r="Z311" s="13">
        <v>250.962631578947</v>
      </c>
      <c r="AA311" s="13">
        <v>256.20384615384597</v>
      </c>
      <c r="AB311" s="13">
        <v>613.29750000000001</v>
      </c>
      <c r="AC311" s="13"/>
      <c r="AD311" s="13">
        <v>523.41545454545405</v>
      </c>
      <c r="AE311" s="13">
        <v>651.47749999999996</v>
      </c>
      <c r="AF311" s="13">
        <v>244.11117647058799</v>
      </c>
      <c r="AG311" s="13">
        <v>375.33347826086901</v>
      </c>
      <c r="AH311" s="13">
        <v>137.19</v>
      </c>
      <c r="AI311" s="13">
        <v>1425.1907142857101</v>
      </c>
      <c r="AJ311" s="13">
        <v>131.73428571428499</v>
      </c>
      <c r="AK311" s="13">
        <v>909.97214285714199</v>
      </c>
      <c r="AL311" s="13">
        <v>290.947</v>
      </c>
      <c r="AM311" s="13">
        <v>401.57941176470501</v>
      </c>
      <c r="AN311" s="13">
        <v>310.04399999999998</v>
      </c>
      <c r="AO311" s="13">
        <v>368.08</v>
      </c>
      <c r="AP311" s="13">
        <v>206.15333333333299</v>
      </c>
      <c r="AQ311" s="13">
        <v>490.50102564102502</v>
      </c>
      <c r="AR311" s="13">
        <v>150.15629629629601</v>
      </c>
      <c r="AS311" s="13">
        <v>593.57666666666603</v>
      </c>
      <c r="AT311" s="13">
        <v>251.69333333333299</v>
      </c>
      <c r="AU311" s="13">
        <v>202.45400000000001</v>
      </c>
      <c r="AV311" s="13">
        <v>373.52499999999998</v>
      </c>
      <c r="AW311" s="13">
        <v>116.995</v>
      </c>
      <c r="AX311" s="13">
        <v>168.66749999999999</v>
      </c>
      <c r="AY311" s="13">
        <v>124.3</v>
      </c>
      <c r="AZ311" s="13">
        <v>726.56571428571397</v>
      </c>
      <c r="BA311" s="13">
        <v>113.33</v>
      </c>
      <c r="BB311" s="13">
        <v>177.44866666666601</v>
      </c>
      <c r="BC311" s="13">
        <v>346.04500000000002</v>
      </c>
      <c r="BD311" s="13">
        <v>595.25625000000002</v>
      </c>
      <c r="BE311" s="13">
        <v>228.7775</v>
      </c>
    </row>
    <row r="312" spans="1:57" x14ac:dyDescent="0.35">
      <c r="A312" s="10" t="s">
        <v>147</v>
      </c>
      <c r="B312" s="11">
        <f t="shared" si="45"/>
        <v>2031</v>
      </c>
      <c r="C312" s="6">
        <f t="shared" si="46"/>
        <v>283.69856170598848</v>
      </c>
      <c r="D312" s="12">
        <f t="shared" si="41"/>
        <v>179.89706985294112</v>
      </c>
      <c r="E312" s="12">
        <f t="shared" si="42"/>
        <v>203.96909632034601</v>
      </c>
      <c r="F312" s="12">
        <f t="shared" si="43"/>
        <v>440.77679390997275</v>
      </c>
      <c r="G312" s="12">
        <f t="shared" si="44"/>
        <v>508.93250733137813</v>
      </c>
      <c r="H312" s="13">
        <v>629.96038961038903</v>
      </c>
      <c r="I312" s="13">
        <v>317.56428571428501</v>
      </c>
      <c r="J312" s="13">
        <v>215.32508771929801</v>
      </c>
      <c r="K312" s="13">
        <v>456.77523810000002</v>
      </c>
      <c r="L312" s="13">
        <v>568.38852941176401</v>
      </c>
      <c r="M312" s="13">
        <v>239.23595744680799</v>
      </c>
      <c r="N312" s="13">
        <v>433.059902912621</v>
      </c>
      <c r="O312" s="13">
        <v>234.801111111111</v>
      </c>
      <c r="P312" s="13">
        <v>193.20571428571401</v>
      </c>
      <c r="Q312" s="13">
        <v>254.50699999999901</v>
      </c>
      <c r="R312" s="13">
        <v>278.23779999999999</v>
      </c>
      <c r="S312" s="13">
        <v>264.90442307692302</v>
      </c>
      <c r="T312" s="13">
        <v>505.59705882352898</v>
      </c>
      <c r="U312" s="13">
        <v>194.35512195121899</v>
      </c>
      <c r="V312" s="13">
        <v>443.34909090909002</v>
      </c>
      <c r="W312" s="13">
        <v>171.20113636363601</v>
      </c>
      <c r="X312" s="13">
        <v>335.00237499999997</v>
      </c>
      <c r="Y312" s="13">
        <v>483.64932203389799</v>
      </c>
      <c r="Z312" s="13">
        <v>161.82249999999999</v>
      </c>
      <c r="AA312" s="13">
        <v>394.164927536231</v>
      </c>
      <c r="AB312" s="13">
        <v>166.81717391304301</v>
      </c>
      <c r="AC312" s="13">
        <v>180.636875</v>
      </c>
      <c r="AD312" s="13">
        <v>506.73181818181803</v>
      </c>
      <c r="AE312" s="13">
        <v>182.26882352941101</v>
      </c>
      <c r="AF312" s="13">
        <v>289.08315789473602</v>
      </c>
      <c r="AG312" s="13">
        <v>379.24936170212698</v>
      </c>
      <c r="AH312" s="13">
        <v>759.32966666666596</v>
      </c>
      <c r="AI312" s="13">
        <v>173.23882352941101</v>
      </c>
      <c r="AJ312" s="13">
        <v>216.23840909090899</v>
      </c>
      <c r="AK312" s="13">
        <v>191.00368421052599</v>
      </c>
      <c r="AL312" s="13">
        <v>188.39022222222201</v>
      </c>
      <c r="AM312" s="13">
        <v>293.21899999999999</v>
      </c>
      <c r="AN312" s="13">
        <v>387.70447058823498</v>
      </c>
      <c r="AO312" s="13">
        <v>213.939242424242</v>
      </c>
      <c r="AP312" s="13">
        <v>528.73870967741902</v>
      </c>
      <c r="AQ312" s="13">
        <v>278.313965517241</v>
      </c>
      <c r="AR312" s="13">
        <v>200.64571428571401</v>
      </c>
      <c r="AS312" s="13">
        <v>167.248780487804</v>
      </c>
      <c r="AT312" s="13">
        <v>461.01945454545398</v>
      </c>
      <c r="AU312" s="13">
        <v>241.663518518518</v>
      </c>
      <c r="AV312" s="13">
        <v>734.14854368932004</v>
      </c>
      <c r="AW312" s="13">
        <v>409.86324999999999</v>
      </c>
      <c r="AX312" s="13">
        <v>454.27199999999999</v>
      </c>
      <c r="AY312" s="13">
        <v>194.954029850746</v>
      </c>
      <c r="AZ312" s="13">
        <v>382.02329113923997</v>
      </c>
      <c r="BA312" s="13">
        <v>361.589</v>
      </c>
      <c r="BB312" s="13">
        <v>274.57982456140297</v>
      </c>
      <c r="BC312" s="13">
        <v>478.77306818181802</v>
      </c>
      <c r="BD312" s="13">
        <v>263.10826086956502</v>
      </c>
      <c r="BE312" s="13">
        <v>362.17554054054</v>
      </c>
    </row>
    <row r="313" spans="1:57" x14ac:dyDescent="0.35">
      <c r="A313" s="10" t="s">
        <v>148</v>
      </c>
      <c r="B313" s="11">
        <f t="shared" si="45"/>
        <v>2031</v>
      </c>
      <c r="C313" s="6">
        <f t="shared" si="46"/>
        <v>236.25157530453998</v>
      </c>
      <c r="D313" s="12">
        <f t="shared" si="41"/>
        <v>184.55568952819311</v>
      </c>
      <c r="E313" s="12">
        <f t="shared" si="42"/>
        <v>206.32467441020651</v>
      </c>
      <c r="F313" s="12">
        <f t="shared" si="43"/>
        <v>296.03674251152052</v>
      </c>
      <c r="G313" s="12">
        <f t="shared" si="44"/>
        <v>360.83605394605337</v>
      </c>
      <c r="H313" s="13">
        <v>352.73755319148898</v>
      </c>
      <c r="I313" s="13">
        <v>226.157912087912</v>
      </c>
      <c r="J313" s="13">
        <v>215.23454545454501</v>
      </c>
      <c r="K313" s="13">
        <v>224.968921568627</v>
      </c>
      <c r="L313" s="13">
        <v>191.26418604651101</v>
      </c>
      <c r="M313" s="13">
        <v>467.86603773584898</v>
      </c>
      <c r="N313" s="13">
        <v>247.36674418604599</v>
      </c>
      <c r="O313" s="13">
        <v>197.99822784810101</v>
      </c>
      <c r="P313" s="13">
        <v>184.57381818181801</v>
      </c>
      <c r="Q313" s="13">
        <v>354.565384615384</v>
      </c>
      <c r="R313" s="13">
        <v>248.37204301075201</v>
      </c>
      <c r="S313" s="13">
        <v>541.03467741935401</v>
      </c>
      <c r="T313" s="13">
        <v>308.71228571428497</v>
      </c>
      <c r="U313" s="13">
        <v>329.38679012345602</v>
      </c>
      <c r="V313" s="13">
        <v>210.23948051948</v>
      </c>
      <c r="W313" s="13">
        <v>139.192222222222</v>
      </c>
      <c r="X313" s="13">
        <v>262.18096774193498</v>
      </c>
      <c r="Y313" s="13">
        <v>242.241481481481</v>
      </c>
      <c r="Z313" s="13">
        <v>216.45765624999899</v>
      </c>
      <c r="AA313" s="13">
        <v>195.98948275862</v>
      </c>
      <c r="AB313" s="13">
        <v>310.93330097087301</v>
      </c>
      <c r="AC313" s="13">
        <v>208.19794871794801</v>
      </c>
      <c r="AD313" s="13">
        <v>241.78174999999999</v>
      </c>
      <c r="AE313" s="13">
        <v>184.39253164556899</v>
      </c>
      <c r="AF313" s="13">
        <v>284.84535714285698</v>
      </c>
      <c r="AG313" s="13">
        <v>199.25384615384601</v>
      </c>
      <c r="AH313" s="13">
        <v>179.68714285714199</v>
      </c>
      <c r="AI313" s="13">
        <v>744.16157894736796</v>
      </c>
      <c r="AJ313" s="13">
        <v>206.61854838709601</v>
      </c>
      <c r="AK313" s="13">
        <v>279.20265822784802</v>
      </c>
      <c r="AL313" s="13">
        <v>417.27207792207702</v>
      </c>
      <c r="AM313" s="13">
        <v>301.10011363636301</v>
      </c>
      <c r="AN313" s="13">
        <v>206.22040540540499</v>
      </c>
      <c r="AO313" s="13">
        <v>299.76720430107503</v>
      </c>
      <c r="AP313" s="13">
        <v>214.104444444444</v>
      </c>
      <c r="AQ313" s="13">
        <v>309.146043956043</v>
      </c>
      <c r="AR313" s="13">
        <v>231.34547619047601</v>
      </c>
      <c r="AS313" s="13">
        <v>432.89369047618999</v>
      </c>
      <c r="AT313" s="13">
        <v>282.60950000000003</v>
      </c>
      <c r="AU313" s="13">
        <v>228.687959183673</v>
      </c>
      <c r="AV313" s="13">
        <v>270.69141025640999</v>
      </c>
      <c r="AW313" s="13">
        <v>159.52205882352899</v>
      </c>
      <c r="AX313" s="13">
        <v>172.79592592592499</v>
      </c>
      <c r="AY313" s="13">
        <v>215.68294871794799</v>
      </c>
      <c r="AZ313" s="13">
        <v>206.868115942028</v>
      </c>
      <c r="BA313" s="13">
        <v>206.22671641791001</v>
      </c>
      <c r="BB313" s="13">
        <v>262.696818181818</v>
      </c>
      <c r="BC313" s="13">
        <v>241.15767441860399</v>
      </c>
      <c r="BD313" s="13">
        <v>244.601272727272</v>
      </c>
      <c r="BE313" s="13">
        <v>205.60724999999999</v>
      </c>
    </row>
    <row r="314" spans="1:57" x14ac:dyDescent="0.35">
      <c r="A314" s="10" t="s">
        <v>149</v>
      </c>
      <c r="B314" s="11">
        <f t="shared" si="45"/>
        <v>2031</v>
      </c>
      <c r="C314" s="6">
        <f t="shared" si="46"/>
        <v>189.79267733835499</v>
      </c>
      <c r="D314" s="12">
        <f t="shared" si="41"/>
        <v>142.31627272727221</v>
      </c>
      <c r="E314" s="12">
        <f t="shared" si="42"/>
        <v>152.57600000000002</v>
      </c>
      <c r="F314" s="12">
        <f t="shared" si="43"/>
        <v>229.50250394736824</v>
      </c>
      <c r="G314" s="12">
        <f t="shared" si="44"/>
        <v>314.39465297860016</v>
      </c>
      <c r="H314" s="13">
        <v>176.41555555555499</v>
      </c>
      <c r="I314" s="13">
        <v>138.83656250000001</v>
      </c>
      <c r="J314" s="13">
        <v>155.744</v>
      </c>
      <c r="K314" s="13">
        <v>190.49016949152499</v>
      </c>
      <c r="L314" s="13">
        <v>172.58</v>
      </c>
      <c r="M314" s="13">
        <v>139.98090909090899</v>
      </c>
      <c r="N314" s="13">
        <v>219.16463917525701</v>
      </c>
      <c r="O314" s="13">
        <v>145.935</v>
      </c>
      <c r="P314" s="13">
        <v>184.26863636363601</v>
      </c>
      <c r="Q314" s="13">
        <v>157.172727272727</v>
      </c>
      <c r="R314" s="13">
        <v>145.95470588235199</v>
      </c>
      <c r="S314" s="13">
        <v>151.52000000000001</v>
      </c>
      <c r="T314" s="13">
        <v>175.14085714285699</v>
      </c>
      <c r="U314" s="13">
        <v>163.092115384615</v>
      </c>
      <c r="V314" s="13">
        <v>202.83895833333301</v>
      </c>
      <c r="W314" s="13">
        <v>130.79333333333301</v>
      </c>
      <c r="X314" s="13">
        <v>261.90755102040799</v>
      </c>
      <c r="Y314" s="13">
        <v>196.43275862068899</v>
      </c>
      <c r="Z314" s="13">
        <v>145.428333333333</v>
      </c>
      <c r="AA314" s="13">
        <v>227.61782051282</v>
      </c>
      <c r="AB314" s="13">
        <v>311.16543859649101</v>
      </c>
      <c r="AC314" s="13">
        <v>146.62649999999999</v>
      </c>
      <c r="AD314" s="13">
        <v>217.35445783132499</v>
      </c>
      <c r="AE314" s="13">
        <v>159.6704</v>
      </c>
      <c r="AF314" s="13">
        <v>251.222972972972</v>
      </c>
      <c r="AG314" s="13">
        <v>206.5472</v>
      </c>
      <c r="AH314" s="13">
        <v>189.09518518518499</v>
      </c>
      <c r="AI314" s="13">
        <v>624.854999999999</v>
      </c>
      <c r="AJ314" s="13">
        <v>390.13593220338902</v>
      </c>
      <c r="AK314" s="13">
        <v>230.05289999999999</v>
      </c>
      <c r="AL314" s="13">
        <v>366.30648648648599</v>
      </c>
      <c r="AM314" s="13">
        <v>343.45758241758199</v>
      </c>
      <c r="AN314" s="13">
        <v>232.56061538461501</v>
      </c>
      <c r="AO314" s="13">
        <v>292.28674999999998</v>
      </c>
      <c r="AP314" s="13">
        <v>178.74469387755099</v>
      </c>
      <c r="AQ314" s="13">
        <v>226.63749999999999</v>
      </c>
      <c r="AR314" s="13">
        <v>142.575757575757</v>
      </c>
      <c r="AS314" s="13">
        <v>146.39666666666599</v>
      </c>
      <c r="AT314" s="13">
        <v>174.83028169014</v>
      </c>
      <c r="AU314" s="13">
        <v>147.573076923076</v>
      </c>
      <c r="AV314" s="13">
        <v>219.73370370370299</v>
      </c>
      <c r="AW314" s="13">
        <v>125.45333333333301</v>
      </c>
      <c r="AX314" s="13">
        <v>137.77590909090901</v>
      </c>
      <c r="AY314" s="13">
        <v>418.92933333333298</v>
      </c>
      <c r="AZ314" s="13">
        <v>239.30775510204001</v>
      </c>
      <c r="BA314" s="13">
        <v>186.98278688524499</v>
      </c>
      <c r="BB314" s="13">
        <v>227.85131578947301</v>
      </c>
      <c r="BC314" s="13">
        <v>289.974042553191</v>
      </c>
      <c r="BD314" s="13">
        <v>198.550499999999</v>
      </c>
      <c r="BE314" s="13">
        <v>220.22044444444401</v>
      </c>
    </row>
    <row r="315" spans="1:57" x14ac:dyDescent="0.35">
      <c r="A315" s="10" t="s">
        <v>150</v>
      </c>
      <c r="B315" s="11">
        <f t="shared" si="45"/>
        <v>2031</v>
      </c>
      <c r="C315" s="6">
        <f t="shared" si="46"/>
        <v>209.81873952576149</v>
      </c>
      <c r="D315" s="12">
        <f t="shared" si="41"/>
        <v>148.55276086956511</v>
      </c>
      <c r="E315" s="12">
        <f t="shared" si="42"/>
        <v>169.56409178433825</v>
      </c>
      <c r="F315" s="12">
        <f t="shared" si="43"/>
        <v>267.20771592909199</v>
      </c>
      <c r="G315" s="12">
        <f t="shared" si="44"/>
        <v>362.16642222222146</v>
      </c>
      <c r="H315" s="13">
        <v>149.91679999999999</v>
      </c>
      <c r="I315" s="13">
        <v>188.99799999999999</v>
      </c>
      <c r="J315" s="13">
        <v>178.81323529411699</v>
      </c>
      <c r="K315" s="13">
        <v>143.08794117647</v>
      </c>
      <c r="L315" s="13">
        <v>435.56941176470502</v>
      </c>
      <c r="M315" s="13">
        <v>168.517560975609</v>
      </c>
      <c r="N315" s="13">
        <v>307.74872093023203</v>
      </c>
      <c r="O315" s="13">
        <v>148.751956521739</v>
      </c>
      <c r="P315" s="13">
        <v>277.07242424242401</v>
      </c>
      <c r="Q315" s="13">
        <v>223.096206896551</v>
      </c>
      <c r="R315" s="13">
        <v>300.11553571428499</v>
      </c>
      <c r="S315" s="13">
        <v>206.79548387096699</v>
      </c>
      <c r="T315" s="13">
        <v>710.99922222222199</v>
      </c>
      <c r="U315" s="13">
        <v>131.73882352941101</v>
      </c>
      <c r="V315" s="13">
        <v>166.98</v>
      </c>
      <c r="W315" s="13">
        <v>248.28460000000001</v>
      </c>
      <c r="X315" s="13">
        <v>266.32158536585302</v>
      </c>
      <c r="Y315" s="13">
        <v>153.26024999999899</v>
      </c>
      <c r="Z315" s="13">
        <v>153.67947368421</v>
      </c>
      <c r="AA315" s="13">
        <v>188.56281690140801</v>
      </c>
      <c r="AB315" s="13">
        <v>401.44902912621302</v>
      </c>
      <c r="AC315" s="13">
        <v>274.13473684210499</v>
      </c>
      <c r="AD315" s="13">
        <v>159.71269230769201</v>
      </c>
      <c r="AE315" s="13">
        <v>180.745081967213</v>
      </c>
      <c r="AF315" s="13">
        <v>172.70368421052601</v>
      </c>
      <c r="AG315" s="13">
        <v>236.62506493506399</v>
      </c>
      <c r="AH315" s="13">
        <v>216.924107142857</v>
      </c>
      <c r="AI315" s="13">
        <v>155.41777777777699</v>
      </c>
      <c r="AJ315" s="13">
        <v>146.76</v>
      </c>
      <c r="AK315" s="13">
        <v>263.56685185185103</v>
      </c>
      <c r="AL315" s="13">
        <v>173.07911764705801</v>
      </c>
      <c r="AM315" s="13">
        <v>227.45499999999899</v>
      </c>
      <c r="AN315" s="13">
        <v>183.92906666666599</v>
      </c>
      <c r="AO315" s="13">
        <v>248.64560606060601</v>
      </c>
      <c r="AP315" s="13">
        <v>438.80181818181802</v>
      </c>
      <c r="AQ315" s="13">
        <v>198.322121212121</v>
      </c>
      <c r="AR315" s="13">
        <v>254.78477272727201</v>
      </c>
      <c r="AS315" s="13">
        <v>208.77760563380201</v>
      </c>
      <c r="AT315" s="13">
        <v>240.43646341463401</v>
      </c>
      <c r="AU315" s="13">
        <v>268.65419354838701</v>
      </c>
      <c r="AV315" s="13">
        <v>197.090135135135</v>
      </c>
      <c r="AW315" s="13">
        <v>129.32243902439001</v>
      </c>
      <c r="AX315" s="13">
        <v>138.981071428571</v>
      </c>
      <c r="AY315" s="13">
        <v>210.85987341772099</v>
      </c>
      <c r="AZ315" s="13">
        <v>216.059</v>
      </c>
      <c r="BA315" s="13">
        <v>396.54222222222199</v>
      </c>
      <c r="BB315" s="13">
        <v>267.503092783505</v>
      </c>
      <c r="BC315" s="13">
        <v>358.34688888888797</v>
      </c>
      <c r="BD315" s="13">
        <v>208.52512195121901</v>
      </c>
      <c r="BE315" s="13">
        <v>314.640161290322</v>
      </c>
    </row>
    <row r="316" spans="1:57" x14ac:dyDescent="0.35">
      <c r="A316" s="10" t="s">
        <v>151</v>
      </c>
      <c r="B316" s="11">
        <f t="shared" si="45"/>
        <v>2031</v>
      </c>
      <c r="C316" s="6">
        <f t="shared" si="46"/>
        <v>231.32028361344499</v>
      </c>
      <c r="D316" s="12">
        <f t="shared" si="41"/>
        <v>151.71067101449211</v>
      </c>
      <c r="E316" s="12">
        <f t="shared" si="42"/>
        <v>181.79913461538399</v>
      </c>
      <c r="F316" s="12">
        <f t="shared" si="43"/>
        <v>303.23803175</v>
      </c>
      <c r="G316" s="12">
        <f t="shared" si="44"/>
        <v>371.19742029598274</v>
      </c>
      <c r="H316" s="13">
        <v>228.987083333333</v>
      </c>
      <c r="I316" s="13">
        <v>219.79257575757501</v>
      </c>
      <c r="J316" s="13">
        <v>183.50153846153799</v>
      </c>
      <c r="K316" s="13">
        <v>282.4615</v>
      </c>
      <c r="L316" s="13">
        <v>115.058333333333</v>
      </c>
      <c r="M316" s="13">
        <v>152.094782608695</v>
      </c>
      <c r="N316" s="13">
        <v>243.583827160493</v>
      </c>
      <c r="O316" s="13">
        <v>129.918695652173</v>
      </c>
      <c r="P316" s="13">
        <v>148.25366666666599</v>
      </c>
      <c r="Q316" s="13">
        <v>200.57696428571401</v>
      </c>
      <c r="R316" s="13">
        <v>162.987666666666</v>
      </c>
      <c r="S316" s="13">
        <v>262.58789473684197</v>
      </c>
      <c r="T316" s="13">
        <v>165.070363636363</v>
      </c>
      <c r="U316" s="13">
        <v>242.60108108108099</v>
      </c>
      <c r="V316" s="13">
        <v>183.84962962962899</v>
      </c>
      <c r="W316" s="13">
        <v>180.79238095238</v>
      </c>
      <c r="X316" s="13">
        <v>352.143368421052</v>
      </c>
      <c r="Y316" s="13">
        <v>176.17781249999999</v>
      </c>
      <c r="Z316" s="13">
        <v>132.72999999999999</v>
      </c>
      <c r="AA316" s="13">
        <v>367.85127450980298</v>
      </c>
      <c r="AB316" s="13">
        <v>425.32409523809503</v>
      </c>
      <c r="AC316" s="13">
        <v>368.88232558139498</v>
      </c>
      <c r="AD316" s="13">
        <v>422.91539823008799</v>
      </c>
      <c r="AE316" s="13">
        <v>206.79019607843099</v>
      </c>
      <c r="AF316" s="13">
        <v>244.21617647058801</v>
      </c>
      <c r="AG316" s="13">
        <v>286.570434782608</v>
      </c>
      <c r="AH316" s="13">
        <v>342.27538461538398</v>
      </c>
      <c r="AI316" s="13">
        <v>181.231666666666</v>
      </c>
      <c r="AJ316" s="13">
        <v>232.623214285714</v>
      </c>
      <c r="AK316" s="13">
        <v>200.049324324324</v>
      </c>
      <c r="AL316" s="13">
        <v>256.96308823529398</v>
      </c>
      <c r="AM316" s="13">
        <v>332.11796116504797</v>
      </c>
      <c r="AN316" s="13">
        <v>397.35654205607398</v>
      </c>
      <c r="AO316" s="13">
        <v>200.19489361702099</v>
      </c>
      <c r="AP316" s="13">
        <v>392.03327272727199</v>
      </c>
      <c r="AQ316" s="13">
        <v>416.40951923076898</v>
      </c>
      <c r="AR316" s="13">
        <v>216.04400000000001</v>
      </c>
      <c r="AS316" s="13">
        <v>324.21117647058799</v>
      </c>
      <c r="AT316" s="13">
        <v>296.58656565656503</v>
      </c>
      <c r="AU316" s="13">
        <v>122.55</v>
      </c>
      <c r="AV316" s="13">
        <v>304.60468750000001</v>
      </c>
      <c r="AW316" s="13">
        <v>299.13806449999998</v>
      </c>
      <c r="AX316" s="13">
        <v>230.017352941176</v>
      </c>
      <c r="AY316" s="13">
        <v>215.69810344827499</v>
      </c>
      <c r="AZ316" s="13">
        <v>277.80957894736798</v>
      </c>
      <c r="BA316" s="13">
        <v>237.146388888888</v>
      </c>
      <c r="BB316" s="13">
        <v>307.41684210526302</v>
      </c>
      <c r="BC316" s="13">
        <v>176.70368421052601</v>
      </c>
      <c r="BD316" s="13">
        <v>175.69411764705799</v>
      </c>
      <c r="BE316" s="13">
        <v>188.338245614035</v>
      </c>
    </row>
    <row r="317" spans="1:57" x14ac:dyDescent="0.35">
      <c r="A317" s="10" t="s">
        <v>152</v>
      </c>
      <c r="B317" s="11">
        <f t="shared" si="45"/>
        <v>2031</v>
      </c>
      <c r="C317" s="6">
        <f t="shared" si="46"/>
        <v>204.08689880952352</v>
      </c>
      <c r="D317" s="12">
        <f t="shared" si="41"/>
        <v>168.54211173848972</v>
      </c>
      <c r="E317" s="12">
        <f t="shared" si="42"/>
        <v>188.279263110307</v>
      </c>
      <c r="F317" s="12">
        <f t="shared" si="43"/>
        <v>226.88796384319576</v>
      </c>
      <c r="G317" s="12">
        <f t="shared" si="44"/>
        <v>272.44142854862662</v>
      </c>
      <c r="H317" s="13">
        <v>151.46173076923</v>
      </c>
      <c r="I317" s="13">
        <v>192.40464285714199</v>
      </c>
      <c r="J317" s="13">
        <v>186.89587301587301</v>
      </c>
      <c r="K317" s="13">
        <v>205.046153846153</v>
      </c>
      <c r="L317" s="13">
        <v>168.90373913043399</v>
      </c>
      <c r="M317" s="13">
        <v>196.90731034482701</v>
      </c>
      <c r="N317" s="13">
        <v>187.39619047618999</v>
      </c>
      <c r="O317" s="13">
        <v>168.59264150943301</v>
      </c>
      <c r="P317" s="13">
        <v>217.58552238805899</v>
      </c>
      <c r="Q317" s="13">
        <v>280.65590277777699</v>
      </c>
      <c r="R317" s="13">
        <v>151.916666666666</v>
      </c>
      <c r="S317" s="13">
        <v>210.53716312056699</v>
      </c>
      <c r="T317" s="13">
        <v>250.262424242424</v>
      </c>
      <c r="U317" s="13">
        <v>246.914827586206</v>
      </c>
      <c r="V317" s="13">
        <v>224.53370967741901</v>
      </c>
      <c r="W317" s="13">
        <v>180.43972413793099</v>
      </c>
      <c r="X317" s="13">
        <v>207.10302521008401</v>
      </c>
      <c r="Y317" s="13">
        <v>162.84285714285701</v>
      </c>
      <c r="Z317" s="13">
        <v>180.10664556962001</v>
      </c>
      <c r="AA317" s="13">
        <v>206.29773584905601</v>
      </c>
      <c r="AB317" s="13">
        <v>355.42652173913001</v>
      </c>
      <c r="AC317" s="13">
        <v>201.32323943661899</v>
      </c>
      <c r="AD317" s="13">
        <v>213.24256410256399</v>
      </c>
      <c r="AE317" s="13">
        <v>191.87044776119399</v>
      </c>
      <c r="AF317" s="13">
        <v>238.90526666666599</v>
      </c>
      <c r="AG317" s="13">
        <v>192.97186915887801</v>
      </c>
      <c r="AH317" s="13">
        <v>190.92848101265801</v>
      </c>
      <c r="AI317" s="13">
        <v>194.58022222222201</v>
      </c>
      <c r="AJ317" s="13">
        <v>294.355479452054</v>
      </c>
      <c r="AK317" s="13">
        <v>204.559464285714</v>
      </c>
      <c r="AL317" s="13">
        <v>207.85046874999901</v>
      </c>
      <c r="AM317" s="13">
        <v>191.06549999999999</v>
      </c>
      <c r="AN317" s="13">
        <v>202.9362136</v>
      </c>
      <c r="AO317" s="13">
        <v>231.48121621621601</v>
      </c>
      <c r="AP317" s="13">
        <v>308.37208860759398</v>
      </c>
      <c r="AQ317" s="13">
        <v>203.61433333333301</v>
      </c>
      <c r="AR317" s="13">
        <v>162.44202898550699</v>
      </c>
      <c r="AS317" s="13">
        <v>274.22448818897601</v>
      </c>
      <c r="AT317" s="13">
        <v>204.69466019417399</v>
      </c>
      <c r="AU317" s="13">
        <v>186.493178807947</v>
      </c>
      <c r="AV317" s="13">
        <v>208.73685714285699</v>
      </c>
      <c r="AW317" s="13">
        <v>173.29499999999999</v>
      </c>
      <c r="AX317" s="13">
        <v>168.08734380000001</v>
      </c>
      <c r="AY317" s="13">
        <v>272.24331081080999</v>
      </c>
      <c r="AZ317" s="13">
        <v>227.672715231788</v>
      </c>
      <c r="BA317" s="13">
        <v>263.78732389999999</v>
      </c>
      <c r="BB317" s="13">
        <v>199.44523809523801</v>
      </c>
      <c r="BC317" s="13">
        <v>238.35928571428499</v>
      </c>
      <c r="BD317" s="13">
        <v>200.37147286821701</v>
      </c>
      <c r="BE317" s="13">
        <v>224.104938271604</v>
      </c>
    </row>
    <row r="318" spans="1:57" x14ac:dyDescent="0.35">
      <c r="A318" s="10" t="s">
        <v>153</v>
      </c>
      <c r="B318" s="11">
        <f t="shared" si="45"/>
        <v>2032</v>
      </c>
      <c r="C318" s="6">
        <f t="shared" si="46"/>
        <v>293.72806164383496</v>
      </c>
      <c r="D318" s="12">
        <f t="shared" si="41"/>
        <v>203.05345995423269</v>
      </c>
      <c r="E318" s="12">
        <f t="shared" si="42"/>
        <v>244.25218302861651</v>
      </c>
      <c r="F318" s="12">
        <f t="shared" si="43"/>
        <v>352.27328244274804</v>
      </c>
      <c r="G318" s="12">
        <f t="shared" si="44"/>
        <v>401.33808202973484</v>
      </c>
      <c r="H318" s="13">
        <v>309.71238805970103</v>
      </c>
      <c r="I318" s="13">
        <v>243.154592592592</v>
      </c>
      <c r="J318" s="13">
        <v>282.97044444444401</v>
      </c>
      <c r="K318" s="13">
        <v>392.535753424657</v>
      </c>
      <c r="L318" s="13">
        <v>358.54706293706198</v>
      </c>
      <c r="M318" s="13">
        <v>244.133676470588</v>
      </c>
      <c r="N318" s="13">
        <v>315.07939390000001</v>
      </c>
      <c r="O318" s="13">
        <v>323.58951690821198</v>
      </c>
      <c r="P318" s="13">
        <v>193.22618705035899</v>
      </c>
      <c r="Q318" s="13">
        <v>226.78965517241301</v>
      </c>
      <c r="R318" s="13">
        <v>299.14899999999898</v>
      </c>
      <c r="S318" s="13">
        <v>502.59963414634097</v>
      </c>
      <c r="T318" s="13">
        <v>248.319802631578</v>
      </c>
      <c r="U318" s="13">
        <v>222.518606060606</v>
      </c>
      <c r="V318" s="13">
        <v>447.025796178343</v>
      </c>
      <c r="W318" s="13">
        <v>237.196232876712</v>
      </c>
      <c r="X318" s="13">
        <v>436.565879120879</v>
      </c>
      <c r="Y318" s="13">
        <v>287.446231884057</v>
      </c>
      <c r="Z318" s="13">
        <v>397.42388235294101</v>
      </c>
      <c r="AA318" s="13">
        <v>313.00964824120598</v>
      </c>
      <c r="AB318" s="13">
        <v>444.60279761904701</v>
      </c>
      <c r="AC318" s="13">
        <v>285.97153846153799</v>
      </c>
      <c r="AD318" s="13">
        <v>320.34725118483402</v>
      </c>
      <c r="AE318" s="13">
        <v>203.166739130434</v>
      </c>
      <c r="AF318" s="13">
        <v>388.79947368421</v>
      </c>
      <c r="AG318" s="13">
        <v>300.893646408839</v>
      </c>
      <c r="AH318" s="13">
        <v>244.793283582089</v>
      </c>
      <c r="AI318" s="13">
        <v>441.905896226415</v>
      </c>
      <c r="AJ318" s="13">
        <v>288.307123287671</v>
      </c>
      <c r="AK318" s="13">
        <v>338.4</v>
      </c>
      <c r="AL318" s="13">
        <v>366.25366666666599</v>
      </c>
      <c r="AM318" s="13">
        <v>374.83598590000003</v>
      </c>
      <c r="AN318" s="13">
        <v>268.27873239436599</v>
      </c>
      <c r="AO318" s="13">
        <v>178.52036585365801</v>
      </c>
      <c r="AP318" s="13">
        <v>334.33109589999998</v>
      </c>
      <c r="AQ318" s="13">
        <v>244.614960629921</v>
      </c>
      <c r="AR318" s="13">
        <v>194.274</v>
      </c>
      <c r="AS318" s="13">
        <v>218.76771241829999</v>
      </c>
      <c r="AT318" s="13">
        <v>328.647725321888</v>
      </c>
      <c r="AU318" s="13">
        <v>356.89770992366402</v>
      </c>
      <c r="AV318" s="13">
        <v>244.607702702702</v>
      </c>
      <c r="AW318" s="13">
        <v>252.936040268456</v>
      </c>
      <c r="AX318" s="13">
        <v>261.60530303030299</v>
      </c>
      <c r="AY318" s="13">
        <v>229.73821839080401</v>
      </c>
      <c r="AZ318" s="13">
        <v>202.033947368421</v>
      </c>
      <c r="BA318" s="13">
        <v>331.79686440677898</v>
      </c>
      <c r="BB318" s="13">
        <v>165.929731543624</v>
      </c>
      <c r="BC318" s="13">
        <v>360.26326732673198</v>
      </c>
      <c r="BD318" s="13">
        <v>315.353944954128</v>
      </c>
      <c r="BE318" s="13">
        <v>253.680567375886</v>
      </c>
    </row>
    <row r="319" spans="1:57" x14ac:dyDescent="0.35">
      <c r="A319" s="10" t="s">
        <v>154</v>
      </c>
      <c r="B319" s="11">
        <f t="shared" si="45"/>
        <v>2032</v>
      </c>
      <c r="C319" s="6">
        <f t="shared" si="46"/>
        <v>286.81804290947105</v>
      </c>
      <c r="D319" s="12">
        <f t="shared" si="41"/>
        <v>148.21115909090872</v>
      </c>
      <c r="E319" s="12">
        <f t="shared" si="42"/>
        <v>220.85195235906775</v>
      </c>
      <c r="F319" s="12">
        <f t="shared" si="43"/>
        <v>396.79069007263877</v>
      </c>
      <c r="G319" s="12">
        <f t="shared" si="44"/>
        <v>470.00550528541197</v>
      </c>
      <c r="H319" s="13">
        <v>131.19133333333301</v>
      </c>
      <c r="I319" s="13">
        <v>400.28142857142802</v>
      </c>
      <c r="J319" s="13">
        <v>275.07155555555499</v>
      </c>
      <c r="K319" s="13">
        <v>343.72115384615302</v>
      </c>
      <c r="L319" s="13">
        <v>292.63808510000001</v>
      </c>
      <c r="M319" s="13">
        <v>203.61791666666599</v>
      </c>
      <c r="N319" s="13">
        <v>544.64180327868803</v>
      </c>
      <c r="O319" s="13">
        <v>134.04599999999999</v>
      </c>
      <c r="P319" s="13">
        <v>208.25957446808499</v>
      </c>
      <c r="Q319" s="13">
        <v>326.04689189189099</v>
      </c>
      <c r="R319" s="13">
        <v>185.25372549019599</v>
      </c>
      <c r="S319" s="13">
        <v>326.79470588235199</v>
      </c>
      <c r="T319" s="13">
        <v>317.93444444444401</v>
      </c>
      <c r="U319" s="13">
        <v>246.14192307692301</v>
      </c>
      <c r="V319" s="13">
        <v>236.93045454545401</v>
      </c>
      <c r="W319" s="13">
        <v>431.62020833333298</v>
      </c>
      <c r="X319" s="13">
        <v>447.69373239436601</v>
      </c>
      <c r="Y319" s="13">
        <v>271.71904761904699</v>
      </c>
      <c r="Z319" s="13">
        <v>286.79326530612201</v>
      </c>
      <c r="AA319" s="13">
        <v>132.81899999999999</v>
      </c>
      <c r="AB319" s="13">
        <v>1035.163</v>
      </c>
      <c r="AC319" s="13">
        <v>259.51813953488301</v>
      </c>
      <c r="AD319" s="13">
        <v>158.11749999999901</v>
      </c>
      <c r="AE319" s="13">
        <v>355.664729729729</v>
      </c>
      <c r="AF319" s="13">
        <v>286.84282051282003</v>
      </c>
      <c r="AG319" s="13">
        <v>464.36581395348799</v>
      </c>
      <c r="AH319" s="13">
        <v>230.03921568627399</v>
      </c>
      <c r="AI319" s="13">
        <v>139.183636363636</v>
      </c>
      <c r="AJ319" s="13">
        <v>217.78953124999899</v>
      </c>
      <c r="AK319" s="13">
        <v>623.69155555555506</v>
      </c>
      <c r="AL319" s="13">
        <v>327.68265630000002</v>
      </c>
      <c r="AM319" s="13">
        <v>386.318474576271</v>
      </c>
      <c r="AN319" s="13">
        <v>342.14866666666597</v>
      </c>
      <c r="AO319" s="13">
        <v>520.76272727272703</v>
      </c>
      <c r="AP319" s="13">
        <v>277.56058823529401</v>
      </c>
      <c r="AQ319" s="13">
        <v>260.45444444444399</v>
      </c>
      <c r="AR319" s="13">
        <v>359.65315789473601</v>
      </c>
      <c r="AS319" s="13">
        <v>455.96991525423698</v>
      </c>
      <c r="AT319" s="13">
        <v>442.51350000000002</v>
      </c>
      <c r="AU319" s="13">
        <v>214.28192982456099</v>
      </c>
      <c r="AV319" s="13">
        <v>272.778703703703</v>
      </c>
      <c r="AW319" s="13">
        <v>410.50118644067697</v>
      </c>
      <c r="AX319" s="13">
        <v>266.86656249999999</v>
      </c>
      <c r="AY319" s="13">
        <v>457.544166666666</v>
      </c>
      <c r="AZ319" s="13">
        <v>275.77947368421002</v>
      </c>
      <c r="BA319" s="13">
        <v>216.94950819672101</v>
      </c>
      <c r="BB319" s="13">
        <v>716.47434780000003</v>
      </c>
      <c r="BC319" s="13">
        <v>149.13583333333301</v>
      </c>
      <c r="BD319" s="13">
        <v>139.88909090908999</v>
      </c>
      <c r="BE319" s="13">
        <v>378.71272727272702</v>
      </c>
    </row>
    <row r="320" spans="1:57" x14ac:dyDescent="0.35">
      <c r="A320" s="10" t="s">
        <v>155</v>
      </c>
      <c r="B320" s="11">
        <f t="shared" si="45"/>
        <v>2032</v>
      </c>
      <c r="C320" s="6">
        <f t="shared" si="46"/>
        <v>237.26124999999999</v>
      </c>
      <c r="D320" s="12">
        <f t="shared" si="41"/>
        <v>125.208</v>
      </c>
      <c r="E320" s="12">
        <f t="shared" si="42"/>
        <v>159.158999999999</v>
      </c>
      <c r="F320" s="12">
        <f t="shared" si="43"/>
        <v>421.96212121212102</v>
      </c>
      <c r="G320" s="12">
        <f t="shared" si="44"/>
        <v>567.61334623655875</v>
      </c>
      <c r="H320" s="13">
        <v>135.40333333333299</v>
      </c>
      <c r="I320" s="13">
        <v>511.98279069767398</v>
      </c>
      <c r="J320" s="13">
        <v>145.219999999999</v>
      </c>
      <c r="K320" s="13">
        <v>254.72578129999999</v>
      </c>
      <c r="L320" s="13"/>
      <c r="M320" s="13">
        <v>558.49466666666603</v>
      </c>
      <c r="N320" s="13">
        <v>713.36777777777695</v>
      </c>
      <c r="O320" s="13">
        <v>386.13545454545402</v>
      </c>
      <c r="P320" s="13">
        <v>454.15431818181798</v>
      </c>
      <c r="Q320" s="13">
        <v>345.92826666666599</v>
      </c>
      <c r="R320" s="13">
        <v>163.21375</v>
      </c>
      <c r="S320" s="13">
        <v>125.28</v>
      </c>
      <c r="T320" s="13">
        <v>170.16333333333299</v>
      </c>
      <c r="U320" s="13">
        <v>151.55733333333299</v>
      </c>
      <c r="V320" s="13">
        <v>122.37</v>
      </c>
      <c r="W320" s="13">
        <v>217.68159090909</v>
      </c>
      <c r="X320" s="13">
        <v>367.989249999999</v>
      </c>
      <c r="Y320" s="13">
        <v>320.50562500000001</v>
      </c>
      <c r="Z320" s="13">
        <v>1112.39857142857</v>
      </c>
      <c r="AA320" s="13">
        <v>119.591428571428</v>
      </c>
      <c r="AB320" s="13">
        <v>124.92</v>
      </c>
      <c r="AC320" s="13">
        <v>183.57400000000001</v>
      </c>
      <c r="AD320" s="13">
        <v>159.158999999999</v>
      </c>
      <c r="AE320" s="13">
        <v>493.82579710144898</v>
      </c>
      <c r="AF320" s="13">
        <v>165.451818181818</v>
      </c>
      <c r="AG320" s="13">
        <v>604.08806451612895</v>
      </c>
      <c r="AH320" s="13">
        <v>196.32749999999999</v>
      </c>
      <c r="AI320" s="13">
        <v>111.91</v>
      </c>
      <c r="AJ320" s="13">
        <v>721.08124999999995</v>
      </c>
      <c r="AK320" s="13">
        <v>260.27105260000002</v>
      </c>
      <c r="AL320" s="13">
        <v>791.23376470588198</v>
      </c>
      <c r="AM320" s="13">
        <v>176.31</v>
      </c>
      <c r="AN320" s="13">
        <v>160.47</v>
      </c>
      <c r="AO320" s="13">
        <v>270.928666666666</v>
      </c>
      <c r="AP320" s="13">
        <v>156.95375000000001</v>
      </c>
      <c r="AQ320" s="13">
        <v>290.98130434782598</v>
      </c>
      <c r="AR320" s="13">
        <v>293.56821428571402</v>
      </c>
      <c r="AS320" s="13">
        <v>536.74485714285697</v>
      </c>
      <c r="AT320" s="13">
        <v>492.53526315789401</v>
      </c>
      <c r="AU320" s="13">
        <v>181.181025641025</v>
      </c>
      <c r="AV320" s="13">
        <v>427.333125</v>
      </c>
      <c r="AW320" s="13">
        <v>230.233513513513</v>
      </c>
      <c r="AX320" s="13">
        <v>237.26124999999999</v>
      </c>
      <c r="AY320" s="13">
        <v>143.75</v>
      </c>
      <c r="AZ320" s="13">
        <v>417.73888888888803</v>
      </c>
      <c r="BA320" s="13">
        <v>421.96212121212102</v>
      </c>
      <c r="BB320" s="13">
        <v>340.51365853658501</v>
      </c>
      <c r="BC320" s="13">
        <v>111.44</v>
      </c>
      <c r="BD320" s="13">
        <v>137.64499999999899</v>
      </c>
      <c r="BE320" s="13">
        <v>174.670769230769</v>
      </c>
    </row>
    <row r="321" spans="1:57" x14ac:dyDescent="0.35">
      <c r="A321" s="10" t="s">
        <v>156</v>
      </c>
      <c r="B321" s="11">
        <f t="shared" si="45"/>
        <v>2032</v>
      </c>
      <c r="C321" s="6">
        <f t="shared" si="46"/>
        <v>150.035400238948</v>
      </c>
      <c r="D321" s="12">
        <f t="shared" si="41"/>
        <v>124.07550000000001</v>
      </c>
      <c r="E321" s="12">
        <f t="shared" si="42"/>
        <v>132.19463571428474</v>
      </c>
      <c r="F321" s="12">
        <f t="shared" si="43"/>
        <v>193.95499999999976</v>
      </c>
      <c r="G321" s="12">
        <f t="shared" si="44"/>
        <v>259.26719117647013</v>
      </c>
      <c r="H321" s="13">
        <v>123.94499999999999</v>
      </c>
      <c r="I321" s="13">
        <v>123.6675</v>
      </c>
      <c r="J321" s="13">
        <v>139.11289473684201</v>
      </c>
      <c r="K321" s="13">
        <v>228.82793103448199</v>
      </c>
      <c r="L321" s="13">
        <v>138.44571428571399</v>
      </c>
      <c r="M321" s="13">
        <v>254.562068965517</v>
      </c>
      <c r="N321" s="13">
        <v>159.36124999999899</v>
      </c>
      <c r="O321" s="13">
        <v>156.52245901639299</v>
      </c>
      <c r="P321" s="13">
        <v>130.41935483870901</v>
      </c>
      <c r="Q321" s="13">
        <v>490.88836363636301</v>
      </c>
      <c r="R321" s="13">
        <v>127.144166666666</v>
      </c>
      <c r="S321" s="13">
        <v>129.28</v>
      </c>
      <c r="T321" s="13">
        <v>228.15301587301499</v>
      </c>
      <c r="U321" s="13">
        <v>139.00579710144899</v>
      </c>
      <c r="V321" s="13">
        <v>184.36571428571401</v>
      </c>
      <c r="W321" s="13">
        <v>153.007096774193</v>
      </c>
      <c r="X321" s="13">
        <v>140.953571428571</v>
      </c>
      <c r="Y321" s="13">
        <v>146.62058823529401</v>
      </c>
      <c r="Z321" s="13">
        <v>196.67333333333301</v>
      </c>
      <c r="AA321" s="13">
        <v>136.807894736842</v>
      </c>
      <c r="AB321" s="13">
        <v>144.88052631578901</v>
      </c>
      <c r="AC321" s="13">
        <v>181.05362068965499</v>
      </c>
      <c r="AD321" s="13">
        <v>139.479375</v>
      </c>
      <c r="AE321" s="13">
        <v>199.569444444444</v>
      </c>
      <c r="AF321" s="13">
        <v>128.79300000000001</v>
      </c>
      <c r="AG321" s="13">
        <v>297.78941176470499</v>
      </c>
      <c r="AH321" s="13">
        <v>124.59399999999999</v>
      </c>
      <c r="AI321" s="13">
        <v>118.866363636363</v>
      </c>
      <c r="AJ321" s="13">
        <v>131.97879999999901</v>
      </c>
      <c r="AK321" s="13">
        <v>134.62100000000001</v>
      </c>
      <c r="AL321" s="13">
        <v>185.8</v>
      </c>
      <c r="AM321" s="13">
        <v>363.28226666666598</v>
      </c>
      <c r="AN321" s="13">
        <v>176.17163265306101</v>
      </c>
      <c r="AO321" s="13">
        <v>132.84214285714199</v>
      </c>
      <c r="AP321" s="13">
        <v>207.988333333333</v>
      </c>
      <c r="AQ321" s="13">
        <v>161.922622950819</v>
      </c>
      <c r="AR321" s="13">
        <v>204.815660377358</v>
      </c>
      <c r="AS321" s="13">
        <v>171.62521739130401</v>
      </c>
      <c r="AT321" s="13">
        <v>176.06263157894699</v>
      </c>
      <c r="AU321" s="13">
        <v>649.87833333333299</v>
      </c>
      <c r="AV321" s="13">
        <v>254.98694444444399</v>
      </c>
      <c r="AW321" s="13">
        <v>117.21</v>
      </c>
      <c r="AX321" s="13">
        <v>172.408064516129</v>
      </c>
      <c r="AY321" s="13">
        <v>124.09</v>
      </c>
      <c r="AZ321" s="13">
        <v>138.31145833333301</v>
      </c>
      <c r="BA321" s="13">
        <v>168.07684210526301</v>
      </c>
      <c r="BB321" s="13">
        <v>120.39571428571401</v>
      </c>
      <c r="BC321" s="13">
        <v>126.113809523809</v>
      </c>
      <c r="BD321" s="13">
        <v>147.063703703703</v>
      </c>
      <c r="BE321" s="13">
        <v>354.82714285714201</v>
      </c>
    </row>
    <row r="322" spans="1:57" x14ac:dyDescent="0.35">
      <c r="A322" s="10" t="s">
        <v>157</v>
      </c>
      <c r="B322" s="11">
        <f t="shared" si="45"/>
        <v>2032</v>
      </c>
      <c r="C322" s="6">
        <f t="shared" si="46"/>
        <v>184.81377272727201</v>
      </c>
      <c r="D322" s="12">
        <f t="shared" si="41"/>
        <v>123.7305714285706</v>
      </c>
      <c r="E322" s="12">
        <f t="shared" si="42"/>
        <v>139.01963541666623</v>
      </c>
      <c r="F322" s="12">
        <f t="shared" si="43"/>
        <v>331.50737499999946</v>
      </c>
      <c r="G322" s="12">
        <f t="shared" si="44"/>
        <v>447.1975999999994</v>
      </c>
      <c r="H322" s="13">
        <v>111.59</v>
      </c>
      <c r="I322" s="13"/>
      <c r="J322" s="13">
        <v>154.43</v>
      </c>
      <c r="K322" s="13">
        <v>416.69600000000003</v>
      </c>
      <c r="L322" s="13">
        <v>329.072</v>
      </c>
      <c r="M322" s="13">
        <v>401.988</v>
      </c>
      <c r="N322" s="13">
        <v>637.83000000000004</v>
      </c>
      <c r="O322" s="13">
        <v>123.727142857142</v>
      </c>
      <c r="P322" s="13">
        <v>199.04857142857099</v>
      </c>
      <c r="Q322" s="13">
        <v>725.64230769230699</v>
      </c>
      <c r="R322" s="13"/>
      <c r="S322" s="13"/>
      <c r="T322" s="13">
        <v>174.04900000000001</v>
      </c>
      <c r="U322" s="13">
        <v>257.85000000000002</v>
      </c>
      <c r="V322" s="13"/>
      <c r="W322" s="13">
        <v>315.054736842105</v>
      </c>
      <c r="X322" s="13">
        <v>450.81124999999997</v>
      </c>
      <c r="Y322" s="13">
        <v>123.761428571428</v>
      </c>
      <c r="Z322" s="13">
        <v>186.00799999999899</v>
      </c>
      <c r="AA322" s="13">
        <v>134.88555555555499</v>
      </c>
      <c r="AB322" s="13"/>
      <c r="AC322" s="13"/>
      <c r="AD322" s="13">
        <v>183.619545454545</v>
      </c>
      <c r="AE322" s="13">
        <v>181.511818181818</v>
      </c>
      <c r="AF322" s="13"/>
      <c r="AG322" s="13">
        <v>201.89</v>
      </c>
      <c r="AH322" s="13">
        <v>841.60500000000002</v>
      </c>
      <c r="AI322" s="13">
        <v>163.58599999999899</v>
      </c>
      <c r="AJ322" s="13"/>
      <c r="AK322" s="13">
        <v>332.31916666666598</v>
      </c>
      <c r="AL322" s="13">
        <v>450.58666666666602</v>
      </c>
      <c r="AM322" s="13">
        <v>128.1</v>
      </c>
      <c r="AN322" s="13">
        <v>361.22241379310299</v>
      </c>
      <c r="AO322" s="13">
        <v>132.97454545454499</v>
      </c>
      <c r="AP322" s="13">
        <v>128.77181818181799</v>
      </c>
      <c r="AQ322" s="13">
        <v>260.3075</v>
      </c>
      <c r="AR322" s="13">
        <v>151.421875</v>
      </c>
      <c r="AS322" s="13">
        <v>322.14333333333298</v>
      </c>
      <c r="AT322" s="13">
        <v>384.64631578947302</v>
      </c>
      <c r="AU322" s="13">
        <v>392.83052631578897</v>
      </c>
      <c r="AV322" s="13">
        <v>163.308666666666</v>
      </c>
      <c r="AW322" s="13">
        <v>206.745</v>
      </c>
      <c r="AX322" s="13">
        <v>166.26</v>
      </c>
      <c r="AY322" s="13">
        <v>118.9</v>
      </c>
      <c r="AZ322" s="13">
        <v>109.608</v>
      </c>
      <c r="BA322" s="13">
        <v>166.71</v>
      </c>
      <c r="BB322" s="13">
        <v>208.86666666666599</v>
      </c>
      <c r="BC322" s="13">
        <v>125.671666666666</v>
      </c>
      <c r="BD322" s="13">
        <v>166.41</v>
      </c>
      <c r="BE322" s="13">
        <v>113.48</v>
      </c>
    </row>
    <row r="323" spans="1:57" x14ac:dyDescent="0.35">
      <c r="A323" s="10" t="s">
        <v>158</v>
      </c>
      <c r="B323" s="11">
        <f t="shared" si="45"/>
        <v>2032</v>
      </c>
      <c r="C323" s="6">
        <f t="shared" si="46"/>
        <v>183.869242424242</v>
      </c>
      <c r="D323" s="12">
        <f t="shared" si="41"/>
        <v>119.83550000000001</v>
      </c>
      <c r="E323" s="12">
        <f t="shared" si="42"/>
        <v>131.9375</v>
      </c>
      <c r="F323" s="12">
        <f t="shared" si="43"/>
        <v>352.44562499999927</v>
      </c>
      <c r="G323" s="12">
        <f t="shared" si="44"/>
        <v>570.05788198757773</v>
      </c>
      <c r="H323" s="13">
        <v>131.16333333333299</v>
      </c>
      <c r="I323" s="13">
        <v>207.08666666666599</v>
      </c>
      <c r="J323" s="13"/>
      <c r="K323" s="13">
        <v>207.53</v>
      </c>
      <c r="L323" s="13">
        <v>194.14750000000001</v>
      </c>
      <c r="M323" s="13">
        <v>296.37</v>
      </c>
      <c r="N323" s="13">
        <v>876.72500000000002</v>
      </c>
      <c r="O323" s="13">
        <v>285.30222222222199</v>
      </c>
      <c r="P323" s="13">
        <v>135.78375</v>
      </c>
      <c r="Q323" s="13">
        <v>263.27409090908998</v>
      </c>
      <c r="R323" s="13">
        <v>167.78399999999999</v>
      </c>
      <c r="S323" s="13">
        <v>111.81</v>
      </c>
      <c r="T323" s="13">
        <v>495.09500000000003</v>
      </c>
      <c r="U323" s="13">
        <v>393.505384615384</v>
      </c>
      <c r="V323" s="13">
        <v>107.81</v>
      </c>
      <c r="W323" s="13">
        <v>148.14599999999999</v>
      </c>
      <c r="X323" s="13">
        <v>641.02380952380895</v>
      </c>
      <c r="Y323" s="13">
        <v>140.49619047619001</v>
      </c>
      <c r="Z323" s="13">
        <v>1500</v>
      </c>
      <c r="AA323" s="13">
        <v>340.597499999999</v>
      </c>
      <c r="AB323" s="13">
        <v>206.47</v>
      </c>
      <c r="AC323" s="13">
        <v>480.18</v>
      </c>
      <c r="AD323" s="13">
        <v>128.37333333333299</v>
      </c>
      <c r="AE323" s="13">
        <v>157.84714285714199</v>
      </c>
      <c r="AF323" s="13">
        <v>132.04</v>
      </c>
      <c r="AG323" s="13">
        <v>481.05374999999998</v>
      </c>
      <c r="AH323" s="13">
        <v>111.81</v>
      </c>
      <c r="AI323" s="13">
        <v>110.916666666666</v>
      </c>
      <c r="AJ323" s="13">
        <v>123.27500000000001</v>
      </c>
      <c r="AK323" s="13">
        <v>130.32499999999999</v>
      </c>
      <c r="AL323" s="13">
        <v>293.40249999999997</v>
      </c>
      <c r="AM323" s="13"/>
      <c r="AN323" s="13">
        <v>124.81</v>
      </c>
      <c r="AO323" s="13">
        <v>128.72999999999999</v>
      </c>
      <c r="AP323" s="13">
        <v>1254.8623809523799</v>
      </c>
      <c r="AQ323" s="13">
        <v>164.09</v>
      </c>
      <c r="AR323" s="13">
        <v>243.28307692307601</v>
      </c>
      <c r="AS323" s="13">
        <v>142.684</v>
      </c>
      <c r="AT323" s="13">
        <v>139.63</v>
      </c>
      <c r="AU323" s="13">
        <v>160.53384615384601</v>
      </c>
      <c r="AV323" s="13">
        <v>539.64391304347805</v>
      </c>
      <c r="AW323" s="13">
        <v>180.59181818181801</v>
      </c>
      <c r="AX323" s="13">
        <v>167.61</v>
      </c>
      <c r="AY323" s="13">
        <v>131.63</v>
      </c>
      <c r="AZ323" s="13">
        <v>222.80857142857101</v>
      </c>
      <c r="BA323" s="13">
        <v>187.14666666666599</v>
      </c>
      <c r="BB323" s="13">
        <v>495.64370370370301</v>
      </c>
      <c r="BC323" s="13">
        <v>1500</v>
      </c>
      <c r="BD323" s="13">
        <v>111.81</v>
      </c>
      <c r="BE323" s="13">
        <v>387.99</v>
      </c>
    </row>
    <row r="324" spans="1:57" x14ac:dyDescent="0.35">
      <c r="A324" s="10" t="s">
        <v>159</v>
      </c>
      <c r="B324" s="11">
        <f t="shared" si="45"/>
        <v>2032</v>
      </c>
      <c r="C324" s="6">
        <f t="shared" si="46"/>
        <v>305.10231372548998</v>
      </c>
      <c r="D324" s="12">
        <f t="shared" si="41"/>
        <v>159.93995918367321</v>
      </c>
      <c r="E324" s="12">
        <f t="shared" si="42"/>
        <v>179.7942690417685</v>
      </c>
      <c r="F324" s="12">
        <f t="shared" si="43"/>
        <v>435.89379460093824</v>
      </c>
      <c r="G324" s="12">
        <f t="shared" si="44"/>
        <v>537.28108088946135</v>
      </c>
      <c r="H324" s="13">
        <v>441.79028169013998</v>
      </c>
      <c r="I324" s="13">
        <v>605.95654320987603</v>
      </c>
      <c r="J324" s="13">
        <v>179.15054054053999</v>
      </c>
      <c r="K324" s="13">
        <v>165.40435897435799</v>
      </c>
      <c r="L324" s="13">
        <v>409.35757142857102</v>
      </c>
      <c r="M324" s="13">
        <v>604.03981132075398</v>
      </c>
      <c r="N324" s="13">
        <v>168.94866666666601</v>
      </c>
      <c r="O324" s="13">
        <v>161.058360655737</v>
      </c>
      <c r="P324" s="13">
        <v>418.20433333333301</v>
      </c>
      <c r="Q324" s="13">
        <v>301.94862745097998</v>
      </c>
      <c r="R324" s="13">
        <v>263.67217391304303</v>
      </c>
      <c r="S324" s="13">
        <v>203.91999999999899</v>
      </c>
      <c r="T324" s="13">
        <v>158.20959183673401</v>
      </c>
      <c r="U324" s="13">
        <v>457.43971698113199</v>
      </c>
      <c r="V324" s="13">
        <v>531.76275862068906</v>
      </c>
      <c r="W324" s="13">
        <v>495.93403846153802</v>
      </c>
      <c r="X324" s="13">
        <v>347.43757575757502</v>
      </c>
      <c r="Y324" s="13">
        <v>212.7294</v>
      </c>
      <c r="Z324" s="13">
        <v>254.91810810810799</v>
      </c>
      <c r="AA324" s="13">
        <v>586.94598130841098</v>
      </c>
      <c r="AB324" s="13">
        <v>261.80541666666602</v>
      </c>
      <c r="AC324" s="13">
        <v>499.152999999999</v>
      </c>
      <c r="AD324" s="13">
        <v>183.22844444444399</v>
      </c>
      <c r="AE324" s="13">
        <v>181.725454545454</v>
      </c>
      <c r="AF324" s="13">
        <v>385.66064516129001</v>
      </c>
      <c r="AG324" s="13">
        <v>325.60148936170202</v>
      </c>
      <c r="AH324" s="13">
        <v>214.642916666666</v>
      </c>
      <c r="AI324" s="13">
        <v>150.21080000000001</v>
      </c>
      <c r="AJ324" s="13">
        <v>161.59081081081001</v>
      </c>
      <c r="AK324" s="13">
        <v>166.51770833333299</v>
      </c>
      <c r="AL324" s="13">
        <v>503.88262626262599</v>
      </c>
      <c r="AM324" s="13">
        <v>198.759142857142</v>
      </c>
      <c r="AN324" s="13">
        <v>151.04387096774099</v>
      </c>
      <c r="AO324" s="13">
        <v>321.125074626865</v>
      </c>
      <c r="AP324" s="13">
        <v>155.161</v>
      </c>
      <c r="AQ324" s="13">
        <v>308.25599999999997</v>
      </c>
      <c r="AR324" s="13">
        <v>341.35142857142802</v>
      </c>
      <c r="AS324" s="13">
        <v>341.174375</v>
      </c>
      <c r="AT324" s="13">
        <v>185.75219512195099</v>
      </c>
      <c r="AU324" s="13">
        <v>171.60257575757501</v>
      </c>
      <c r="AV324" s="13">
        <v>942.872086956521</v>
      </c>
      <c r="AW324" s="13">
        <v>363.31521739130397</v>
      </c>
      <c r="AX324" s="13">
        <v>353.86060606060602</v>
      </c>
      <c r="AY324" s="13">
        <v>351.25479166666599</v>
      </c>
      <c r="AZ324" s="13">
        <v>272.220212765957</v>
      </c>
      <c r="BA324" s="13">
        <v>457.29775000000001</v>
      </c>
      <c r="BB324" s="13">
        <v>519.45169230769204</v>
      </c>
      <c r="BC324" s="13">
        <v>138.91766666666601</v>
      </c>
      <c r="BD324" s="13">
        <v>989.04153846153804</v>
      </c>
      <c r="BE324" s="13">
        <v>160.132222222222</v>
      </c>
    </row>
    <row r="325" spans="1:57" x14ac:dyDescent="0.35">
      <c r="A325" s="10" t="s">
        <v>160</v>
      </c>
      <c r="B325" s="11">
        <f t="shared" si="45"/>
        <v>2032</v>
      </c>
      <c r="C325" s="6">
        <f t="shared" si="46"/>
        <v>267.4234468085105</v>
      </c>
      <c r="D325" s="12">
        <f t="shared" si="41"/>
        <v>168.9055680580758</v>
      </c>
      <c r="E325" s="12">
        <f t="shared" si="42"/>
        <v>197.49329133064498</v>
      </c>
      <c r="F325" s="12">
        <f t="shared" si="43"/>
        <v>314.85026209677346</v>
      </c>
      <c r="G325" s="12">
        <f t="shared" si="44"/>
        <v>377.09837500000003</v>
      </c>
      <c r="H325" s="13">
        <v>183.45096774193499</v>
      </c>
      <c r="I325" s="13">
        <v>222.989833333333</v>
      </c>
      <c r="J325" s="13">
        <v>291.87790697674399</v>
      </c>
      <c r="K325" s="13">
        <v>283.79758620689603</v>
      </c>
      <c r="L325" s="13">
        <v>195.65562499999999</v>
      </c>
      <c r="M325" s="13">
        <v>272.767124999999</v>
      </c>
      <c r="N325" s="13">
        <v>182.552727272727</v>
      </c>
      <c r="O325" s="13">
        <v>212.07396825396799</v>
      </c>
      <c r="P325" s="13">
        <v>489.91638297872299</v>
      </c>
      <c r="Q325" s="13">
        <v>337.01944954128402</v>
      </c>
      <c r="R325" s="13">
        <v>162.742318840579</v>
      </c>
      <c r="S325" s="13">
        <v>463.212142857142</v>
      </c>
      <c r="T325" s="13">
        <v>206.76263157894701</v>
      </c>
      <c r="U325" s="13">
        <v>238.77656250000001</v>
      </c>
      <c r="V325" s="13">
        <v>317.18025</v>
      </c>
      <c r="W325" s="13">
        <v>315.44416666666598</v>
      </c>
      <c r="X325" s="13">
        <v>296.33653225806398</v>
      </c>
      <c r="Y325" s="13">
        <v>164.77169230769201</v>
      </c>
      <c r="Z325" s="13">
        <v>267.784893617021</v>
      </c>
      <c r="AA325" s="13">
        <v>183.44418604651099</v>
      </c>
      <c r="AB325" s="13">
        <v>260.030303</v>
      </c>
      <c r="AC325" s="13">
        <v>167.50947368421001</v>
      </c>
      <c r="AD325" s="13">
        <v>164.70500000000001</v>
      </c>
      <c r="AE325" s="13">
        <v>340.86736111111099</v>
      </c>
      <c r="AF325" s="13">
        <v>169.06068965517201</v>
      </c>
      <c r="AG325" s="13">
        <v>242.91903225806399</v>
      </c>
      <c r="AH325" s="13">
        <v>280.64903225806398</v>
      </c>
      <c r="AI325" s="13">
        <v>187.04189655172399</v>
      </c>
      <c r="AJ325" s="13">
        <v>310.01327272727201</v>
      </c>
      <c r="AK325" s="13">
        <v>223.77257731958699</v>
      </c>
      <c r="AL325" s="13">
        <v>260.61818181818097</v>
      </c>
      <c r="AM325" s="13">
        <v>430.65750000000003</v>
      </c>
      <c r="AN325" s="13">
        <v>192.647551020408</v>
      </c>
      <c r="AO325" s="13">
        <v>356.59979591836702</v>
      </c>
      <c r="AP325" s="13">
        <v>441.62369047619001</v>
      </c>
      <c r="AQ325" s="13">
        <v>155.36133333333299</v>
      </c>
      <c r="AR325" s="13">
        <v>267.06200000000001</v>
      </c>
      <c r="AS325" s="13">
        <v>278.40422680412303</v>
      </c>
      <c r="AT325" s="13">
        <v>288.92409090909001</v>
      </c>
      <c r="AU325" s="13">
        <v>326.00353448275803</v>
      </c>
      <c r="AV325" s="13">
        <v>475.47702700000002</v>
      </c>
      <c r="AW325" s="13">
        <v>242.57915492957699</v>
      </c>
      <c r="AX325" s="13">
        <v>313.06854838709597</v>
      </c>
      <c r="AY325" s="13">
        <v>350.74788461538401</v>
      </c>
      <c r="AZ325" s="13">
        <v>303.99244897959102</v>
      </c>
      <c r="BA325" s="13">
        <v>187.68984380000001</v>
      </c>
      <c r="BB325" s="13">
        <v>203.00629032258001</v>
      </c>
      <c r="BC325" s="13">
        <v>277.242674418604</v>
      </c>
      <c r="BD325" s="13">
        <v>371.14736111111102</v>
      </c>
      <c r="BE325" s="13">
        <v>244.74197674418599</v>
      </c>
    </row>
    <row r="326" spans="1:57" x14ac:dyDescent="0.35">
      <c r="A326" s="10" t="s">
        <v>161</v>
      </c>
      <c r="B326" s="11">
        <f t="shared" si="45"/>
        <v>2032</v>
      </c>
      <c r="C326" s="6">
        <f t="shared" si="46"/>
        <v>181.170853376503</v>
      </c>
      <c r="D326" s="12">
        <f t="shared" si="41"/>
        <v>137.3891428571427</v>
      </c>
      <c r="E326" s="12">
        <f t="shared" si="42"/>
        <v>150.16001109877877</v>
      </c>
      <c r="F326" s="12">
        <f t="shared" si="43"/>
        <v>232.2945499999995</v>
      </c>
      <c r="G326" s="12">
        <f t="shared" si="44"/>
        <v>323.34636387959796</v>
      </c>
      <c r="H326" s="13">
        <v>324.66086956521701</v>
      </c>
      <c r="I326" s="13">
        <v>172.05914285714201</v>
      </c>
      <c r="J326" s="13">
        <v>254.806086956521</v>
      </c>
      <c r="K326" s="13">
        <v>163.721962616822</v>
      </c>
      <c r="L326" s="13">
        <v>212.42870967741899</v>
      </c>
      <c r="M326" s="13">
        <v>208.37692982456099</v>
      </c>
      <c r="N326" s="13">
        <v>578.48367647058797</v>
      </c>
      <c r="O326" s="13">
        <v>206.166</v>
      </c>
      <c r="P326" s="13">
        <v>278.74166666666599</v>
      </c>
      <c r="Q326" s="13">
        <v>243.05760330578499</v>
      </c>
      <c r="R326" s="13">
        <v>323.20030769230698</v>
      </c>
      <c r="S326" s="13">
        <v>966.89142857142804</v>
      </c>
      <c r="T326" s="13">
        <v>356.82727272727197</v>
      </c>
      <c r="U326" s="13">
        <v>153.00958333333301</v>
      </c>
      <c r="V326" s="13">
        <v>547.55100000000004</v>
      </c>
      <c r="W326" s="13">
        <v>137.59285714285701</v>
      </c>
      <c r="X326" s="13">
        <v>299.39966666666601</v>
      </c>
      <c r="Y326" s="13">
        <v>188.91833333333301</v>
      </c>
      <c r="Z326" s="13">
        <v>141.24315789473599</v>
      </c>
      <c r="AA326" s="13">
        <v>150.09705882352901</v>
      </c>
      <c r="AB326" s="13">
        <v>135.555714285714</v>
      </c>
      <c r="AC326" s="13">
        <v>190.6516</v>
      </c>
      <c r="AD326" s="13">
        <v>149.14809523809501</v>
      </c>
      <c r="AE326" s="13">
        <v>190.54848101265799</v>
      </c>
      <c r="AF326" s="13">
        <v>132.268461538461</v>
      </c>
      <c r="AG326" s="13">
        <v>235.64666666666599</v>
      </c>
      <c r="AH326" s="13">
        <v>197.49</v>
      </c>
      <c r="AI326" s="13">
        <v>145.19464285714199</v>
      </c>
      <c r="AJ326" s="13">
        <v>133.18541666666599</v>
      </c>
      <c r="AK326" s="13">
        <v>208.34169491525401</v>
      </c>
      <c r="AL326" s="13">
        <v>222.23820000000001</v>
      </c>
      <c r="AM326" s="13">
        <v>167.51055555555499</v>
      </c>
      <c r="AN326" s="13">
        <v>143.065</v>
      </c>
      <c r="AO326" s="13">
        <v>170.939487179487</v>
      </c>
      <c r="AP326" s="13">
        <v>165.26</v>
      </c>
      <c r="AQ326" s="13">
        <v>144.636</v>
      </c>
      <c r="AR326" s="13">
        <v>127.783684210526</v>
      </c>
      <c r="AS326" s="13">
        <v>149.92372549019601</v>
      </c>
      <c r="AT326" s="13">
        <v>172.287714285714</v>
      </c>
      <c r="AU326" s="13">
        <v>209.24570247933801</v>
      </c>
      <c r="AV326" s="13">
        <v>313.43854545454502</v>
      </c>
      <c r="AW326" s="13">
        <v>177.93021739130401</v>
      </c>
      <c r="AX326" s="13">
        <v>188.93377777777701</v>
      </c>
      <c r="AY326" s="13">
        <v>177.08617647058799</v>
      </c>
      <c r="AZ326" s="13">
        <v>150.34886792452801</v>
      </c>
      <c r="BA326" s="13">
        <v>170.612575757575</v>
      </c>
      <c r="BB326" s="13">
        <v>255.56810810810799</v>
      </c>
      <c r="BC326" s="13">
        <v>173.25684210526299</v>
      </c>
      <c r="BD326" s="13">
        <v>135.105384615384</v>
      </c>
      <c r="BE326" s="13">
        <v>184.411489361702</v>
      </c>
    </row>
    <row r="327" spans="1:57" x14ac:dyDescent="0.35">
      <c r="A327" s="10" t="s">
        <v>162</v>
      </c>
      <c r="B327" s="11">
        <f t="shared" si="45"/>
        <v>2032</v>
      </c>
      <c r="C327" s="6">
        <f t="shared" si="46"/>
        <v>246.15089677419348</v>
      </c>
      <c r="D327" s="12">
        <f t="shared" si="41"/>
        <v>161.12607235621471</v>
      </c>
      <c r="E327" s="12">
        <f t="shared" si="42"/>
        <v>183.11810227272673</v>
      </c>
      <c r="F327" s="12">
        <f t="shared" si="43"/>
        <v>316.56312169312099</v>
      </c>
      <c r="G327" s="12">
        <f t="shared" si="44"/>
        <v>426.08950877192922</v>
      </c>
      <c r="H327" s="13">
        <v>219.16200000000001</v>
      </c>
      <c r="I327" s="13">
        <v>318.41428571428497</v>
      </c>
      <c r="J327" s="13">
        <v>1071.649688</v>
      </c>
      <c r="K327" s="13">
        <v>157.33877551020399</v>
      </c>
      <c r="L327" s="13">
        <v>424.42736842105199</v>
      </c>
      <c r="M327" s="13">
        <v>239.98070179999999</v>
      </c>
      <c r="N327" s="13">
        <v>137.19764705882301</v>
      </c>
      <c r="O327" s="13">
        <v>167.39638297872301</v>
      </c>
      <c r="P327" s="13">
        <v>228.18423076923</v>
      </c>
      <c r="Q327" s="13">
        <v>170.10608108108099</v>
      </c>
      <c r="R327" s="13">
        <v>784.69297872340405</v>
      </c>
      <c r="S327" s="13">
        <v>260.065</v>
      </c>
      <c r="T327" s="13">
        <v>182.28613636363599</v>
      </c>
      <c r="U327" s="13">
        <v>215.62128205128201</v>
      </c>
      <c r="V327" s="13">
        <v>384.82014925373102</v>
      </c>
      <c r="W327" s="13">
        <v>279.85234380000003</v>
      </c>
      <c r="X327" s="13">
        <v>205.915357142857</v>
      </c>
      <c r="Y327" s="13">
        <v>360.06390243902399</v>
      </c>
      <c r="Z327" s="13">
        <v>187.978064516129</v>
      </c>
      <c r="AA327" s="13">
        <v>218.68322580645099</v>
      </c>
      <c r="AB327" s="13">
        <v>311.00962962962899</v>
      </c>
      <c r="AC327" s="13">
        <v>386.59947368421001</v>
      </c>
      <c r="AD327" s="13">
        <v>296.64636363636299</v>
      </c>
      <c r="AE327" s="13">
        <v>161.04163265306099</v>
      </c>
      <c r="AF327" s="13">
        <v>345.72767857142799</v>
      </c>
      <c r="AG327" s="13">
        <v>305.17655172413703</v>
      </c>
      <c r="AH327" s="13">
        <v>158.98392857142801</v>
      </c>
      <c r="AI327" s="13">
        <v>441.048771929824</v>
      </c>
      <c r="AJ327" s="13">
        <v>219.96566666666601</v>
      </c>
      <c r="AK327" s="13">
        <v>178.23370370370299</v>
      </c>
      <c r="AL327" s="13">
        <v>161.135454545454</v>
      </c>
      <c r="AM327" s="13">
        <v>169.60461538461499</v>
      </c>
      <c r="AN327" s="13">
        <v>186.118214285714</v>
      </c>
      <c r="AO327" s="13">
        <v>161.952321428571</v>
      </c>
      <c r="AP327" s="13">
        <v>451.81531645569601</v>
      </c>
      <c r="AQ327" s="13">
        <v>247.68636363636301</v>
      </c>
      <c r="AR327" s="13">
        <v>372.40709090909002</v>
      </c>
      <c r="AS327" s="13">
        <v>304.480285714285</v>
      </c>
      <c r="AT327" s="13">
        <v>457.38929819999998</v>
      </c>
      <c r="AU327" s="13">
        <v>244.914193548387</v>
      </c>
      <c r="AV327" s="13">
        <v>280.07558441558399</v>
      </c>
      <c r="AW327" s="13">
        <v>185.61399999999901</v>
      </c>
      <c r="AX327" s="13">
        <v>146.38769230769199</v>
      </c>
      <c r="AY327" s="13">
        <v>406.80421052631499</v>
      </c>
      <c r="AZ327" s="13">
        <v>247.38759999999999</v>
      </c>
      <c r="BA327" s="13">
        <v>255.666333333333</v>
      </c>
      <c r="BB327" s="13">
        <v>195.08562499999999</v>
      </c>
      <c r="BC327" s="13">
        <v>280.89357142857102</v>
      </c>
      <c r="BD327" s="13">
        <v>171.541818181818</v>
      </c>
      <c r="BE327" s="13">
        <v>252.55129629629599</v>
      </c>
    </row>
    <row r="328" spans="1:57" x14ac:dyDescent="0.35">
      <c r="A328" s="10" t="s">
        <v>163</v>
      </c>
      <c r="B328" s="11">
        <f t="shared" si="45"/>
        <v>2032</v>
      </c>
      <c r="C328" s="6">
        <f t="shared" si="46"/>
        <v>282.82422161481452</v>
      </c>
      <c r="D328" s="12">
        <f t="shared" si="41"/>
        <v>157.68219135135129</v>
      </c>
      <c r="E328" s="12">
        <f t="shared" si="42"/>
        <v>213.21832096474876</v>
      </c>
      <c r="F328" s="12">
        <f t="shared" si="43"/>
        <v>376.14556708991</v>
      </c>
      <c r="G328" s="12">
        <f t="shared" si="44"/>
        <v>465.33064204851684</v>
      </c>
      <c r="H328" s="13">
        <v>440.82173913043403</v>
      </c>
      <c r="I328" s="13">
        <v>213.189393939393</v>
      </c>
      <c r="J328" s="13">
        <v>157.7276</v>
      </c>
      <c r="K328" s="13">
        <v>553.95813559322005</v>
      </c>
      <c r="L328" s="13">
        <v>134.03272727272699</v>
      </c>
      <c r="M328" s="13">
        <v>483.85584905660301</v>
      </c>
      <c r="N328" s="13">
        <v>214.23441176470499</v>
      </c>
      <c r="O328" s="13">
        <v>219.29382978723399</v>
      </c>
      <c r="P328" s="13">
        <v>425.55603960396002</v>
      </c>
      <c r="Q328" s="13">
        <v>577.36360000000002</v>
      </c>
      <c r="R328" s="13">
        <v>137.52076923076899</v>
      </c>
      <c r="S328" s="13">
        <v>298.31086956521699</v>
      </c>
      <c r="T328" s="13">
        <v>360.05416666666599</v>
      </c>
      <c r="U328" s="13">
        <v>172.14812499999999</v>
      </c>
      <c r="V328" s="13">
        <v>285.22962962962902</v>
      </c>
      <c r="W328" s="13">
        <v>398.83201923076899</v>
      </c>
      <c r="X328" s="13">
        <v>205.866813186813</v>
      </c>
      <c r="Y328" s="13">
        <v>505.04759999999999</v>
      </c>
      <c r="Z328" s="13">
        <v>197.112727272727</v>
      </c>
      <c r="AA328" s="13">
        <v>292.97612244897903</v>
      </c>
      <c r="AB328" s="13">
        <v>463.27228571428498</v>
      </c>
      <c r="AC328" s="13">
        <v>258.28863636363599</v>
      </c>
      <c r="AD328" s="13">
        <v>448.81736842105198</v>
      </c>
      <c r="AE328" s="13">
        <v>382.36561403508699</v>
      </c>
      <c r="AF328" s="13">
        <v>287.46551724137902</v>
      </c>
      <c r="AG328" s="13">
        <v>258.08188888888799</v>
      </c>
      <c r="AH328" s="13">
        <v>154.27999999999901</v>
      </c>
      <c r="AI328" s="13">
        <v>317.47784615384597</v>
      </c>
      <c r="AJ328" s="13">
        <v>157.273513513513</v>
      </c>
      <c r="AK328" s="13">
        <v>247.45301204819199</v>
      </c>
      <c r="AL328" s="13">
        <v>336.98500000000001</v>
      </c>
      <c r="AM328" s="13">
        <v>131.78799999999899</v>
      </c>
      <c r="AN328" s="13">
        <v>171.14625000000001</v>
      </c>
      <c r="AO328" s="13">
        <v>313.91595238095198</v>
      </c>
      <c r="AP328" s="13">
        <v>779.86325301204795</v>
      </c>
      <c r="AQ328" s="13">
        <v>171.37</v>
      </c>
      <c r="AR328" s="13">
        <v>213.63749999999899</v>
      </c>
      <c r="AS328" s="13">
        <v>270.61428571428502</v>
      </c>
      <c r="AT328" s="13">
        <v>280.41881360000002</v>
      </c>
      <c r="AU328" s="13">
        <v>370.19904255319102</v>
      </c>
      <c r="AV328" s="13">
        <v>392.45854166666601</v>
      </c>
      <c r="AW328" s="13">
        <v>292.44883720930198</v>
      </c>
      <c r="AX328" s="13">
        <v>378.12774193548302</v>
      </c>
      <c r="AY328" s="13">
        <v>355.33928571428498</v>
      </c>
      <c r="AZ328" s="13">
        <v>205.765185185185</v>
      </c>
      <c r="BA328" s="13">
        <v>267.53297300000003</v>
      </c>
      <c r="BB328" s="13">
        <v>271.30923076923</v>
      </c>
      <c r="BC328" s="13">
        <v>213.305102040816</v>
      </c>
      <c r="BD328" s="13">
        <v>221.945263157894</v>
      </c>
      <c r="BE328" s="13">
        <v>324.60919999999999</v>
      </c>
    </row>
    <row r="329" spans="1:57" x14ac:dyDescent="0.35">
      <c r="A329" s="10" t="s">
        <v>164</v>
      </c>
      <c r="B329" s="11">
        <f t="shared" si="45"/>
        <v>2032</v>
      </c>
      <c r="C329" s="6">
        <f t="shared" si="46"/>
        <v>234.20423293455252</v>
      </c>
      <c r="D329" s="12">
        <f t="shared" si="41"/>
        <v>185.81694221282581</v>
      </c>
      <c r="E329" s="12">
        <f t="shared" si="42"/>
        <v>203.47411305147</v>
      </c>
      <c r="F329" s="12">
        <f t="shared" si="43"/>
        <v>268.84047890295301</v>
      </c>
      <c r="G329" s="12">
        <f t="shared" si="44"/>
        <v>361.41776177156089</v>
      </c>
      <c r="H329" s="13">
        <v>378.35429530201299</v>
      </c>
      <c r="I329" s="13">
        <v>166.601272727272</v>
      </c>
      <c r="J329" s="13">
        <v>183.80124031007699</v>
      </c>
      <c r="K329" s="13">
        <v>240.27695652173901</v>
      </c>
      <c r="L329" s="13">
        <v>202.76068493150601</v>
      </c>
      <c r="M329" s="13">
        <v>237.24780487804799</v>
      </c>
      <c r="N329" s="13">
        <v>249.732302158273</v>
      </c>
      <c r="O329" s="13">
        <v>366.04048484848403</v>
      </c>
      <c r="P329" s="13">
        <v>229.21336633663299</v>
      </c>
      <c r="Q329" s="13">
        <v>257.47220472440898</v>
      </c>
      <c r="R329" s="13">
        <v>254.27</v>
      </c>
      <c r="S329" s="13">
        <v>270.36163636363602</v>
      </c>
      <c r="T329" s="13">
        <v>203.641764705882</v>
      </c>
      <c r="U329" s="13">
        <v>211.7</v>
      </c>
      <c r="V329" s="13">
        <v>203.41822916666601</v>
      </c>
      <c r="W329" s="13">
        <v>238.46673267326699</v>
      </c>
      <c r="X329" s="13">
        <v>224.347770700636</v>
      </c>
      <c r="Y329" s="13">
        <v>173.30683544303699</v>
      </c>
      <c r="Z329" s="13">
        <v>234.70724137931001</v>
      </c>
      <c r="AA329" s="13">
        <v>346.58566666666599</v>
      </c>
      <c r="AB329" s="13">
        <v>196.20184782608601</v>
      </c>
      <c r="AC329" s="13">
        <v>197.534791666666</v>
      </c>
      <c r="AD329" s="13">
        <v>360.90412587412499</v>
      </c>
      <c r="AE329" s="13">
        <v>233.70122448979501</v>
      </c>
      <c r="AF329" s="13">
        <v>197.66648936170199</v>
      </c>
      <c r="AG329" s="13">
        <v>269.898860759493</v>
      </c>
      <c r="AH329" s="13">
        <v>227.173619631901</v>
      </c>
      <c r="AI329" s="13">
        <v>381.82664473684201</v>
      </c>
      <c r="AJ329" s="13">
        <v>265.66533333333302</v>
      </c>
      <c r="AK329" s="13">
        <v>232.34763975155201</v>
      </c>
      <c r="AL329" s="13">
        <v>237.19580645161199</v>
      </c>
      <c r="AM329" s="13">
        <v>190.293793103448</v>
      </c>
      <c r="AN329" s="13">
        <v>206.85888111888099</v>
      </c>
      <c r="AO329" s="13">
        <v>206.63492063492001</v>
      </c>
      <c r="AP329" s="13">
        <v>318.59506172839502</v>
      </c>
      <c r="AQ329" s="13">
        <v>216.63476470588199</v>
      </c>
      <c r="AR329" s="13">
        <v>192.51968253968201</v>
      </c>
      <c r="AS329" s="13">
        <v>250.80174603174601</v>
      </c>
      <c r="AT329" s="13">
        <v>318.96528301886701</v>
      </c>
      <c r="AU329" s="13">
        <v>242.57840709999999</v>
      </c>
      <c r="AV329" s="13">
        <v>280.04956521739098</v>
      </c>
      <c r="AW329" s="13">
        <v>241.35524822695001</v>
      </c>
      <c r="AX329" s="13">
        <v>223.71429487179401</v>
      </c>
      <c r="AY329" s="13">
        <v>169.321818181818</v>
      </c>
      <c r="AZ329" s="13">
        <v>168.743454545454</v>
      </c>
      <c r="BA329" s="13">
        <v>303.95677966101601</v>
      </c>
      <c r="BB329" s="13">
        <v>186.040909090909</v>
      </c>
      <c r="BC329" s="13">
        <v>451.93617647058801</v>
      </c>
      <c r="BD329" s="13">
        <v>428.11302013422801</v>
      </c>
      <c r="BE329" s="13">
        <v>215.77340277777699</v>
      </c>
    </row>
    <row r="330" spans="1:57" x14ac:dyDescent="0.35">
      <c r="A330" s="10" t="s">
        <v>165</v>
      </c>
      <c r="B330" s="11">
        <f t="shared" si="45"/>
        <v>2033</v>
      </c>
      <c r="C330" s="6">
        <f t="shared" si="46"/>
        <v>254.35628723302349</v>
      </c>
      <c r="D330" s="12">
        <f t="shared" si="41"/>
        <v>199.06588811056341</v>
      </c>
      <c r="E330" s="12">
        <f t="shared" si="42"/>
        <v>219.76815117974525</v>
      </c>
      <c r="F330" s="12">
        <f t="shared" si="43"/>
        <v>309.18608675744503</v>
      </c>
      <c r="G330" s="12">
        <f t="shared" si="44"/>
        <v>383.32086777456561</v>
      </c>
      <c r="H330" s="13">
        <v>276.676050420168</v>
      </c>
      <c r="I330" s="13">
        <v>276.23706185566999</v>
      </c>
      <c r="J330" s="13">
        <v>157.60528846153801</v>
      </c>
      <c r="K330" s="13">
        <v>217.72548780487799</v>
      </c>
      <c r="L330" s="13">
        <v>247.66066115702401</v>
      </c>
      <c r="M330" s="13">
        <v>268.93249999999898</v>
      </c>
      <c r="N330" s="13">
        <v>225.896141304347</v>
      </c>
      <c r="O330" s="13">
        <v>228.873850931677</v>
      </c>
      <c r="P330" s="13">
        <v>178.54041958041901</v>
      </c>
      <c r="Q330" s="13">
        <v>294.98772455089801</v>
      </c>
      <c r="R330" s="13">
        <v>531.54835227272702</v>
      </c>
      <c r="S330" s="13">
        <v>379.99693641618398</v>
      </c>
      <c r="T330" s="13">
        <v>322.09922580645099</v>
      </c>
      <c r="U330" s="13">
        <v>413.23624999999998</v>
      </c>
      <c r="V330" s="13">
        <v>517.90903409090902</v>
      </c>
      <c r="W330" s="13">
        <v>305.00397435897401</v>
      </c>
      <c r="X330" s="13">
        <v>325.94675213675202</v>
      </c>
      <c r="Y330" s="13">
        <v>259.663362068965</v>
      </c>
      <c r="Z330" s="13">
        <v>196.046578947368</v>
      </c>
      <c r="AA330" s="13">
        <v>375.38724324324301</v>
      </c>
      <c r="AB330" s="13">
        <v>256.88238578680199</v>
      </c>
      <c r="AC330" s="13">
        <v>293.195496688741</v>
      </c>
      <c r="AD330" s="13">
        <v>376.65309090909</v>
      </c>
      <c r="AE330" s="13">
        <v>240.41363636363599</v>
      </c>
      <c r="AF330" s="13">
        <v>276.914434782608</v>
      </c>
      <c r="AG330" s="13">
        <v>249.83796407185599</v>
      </c>
      <c r="AH330" s="13">
        <v>246.74999999999901</v>
      </c>
      <c r="AI330" s="13">
        <v>327.90108910891001</v>
      </c>
      <c r="AJ330" s="13">
        <v>250.99237837837799</v>
      </c>
      <c r="AK330" s="13">
        <v>300.57157024793298</v>
      </c>
      <c r="AL330" s="13">
        <v>215.974625</v>
      </c>
      <c r="AM330" s="13">
        <v>417.02918238993698</v>
      </c>
      <c r="AN330" s="13">
        <v>207.97924812030001</v>
      </c>
      <c r="AO330" s="13">
        <v>235.38108280254701</v>
      </c>
      <c r="AP330" s="13">
        <v>210.070503144654</v>
      </c>
      <c r="AQ330" s="13">
        <v>310.58012422360201</v>
      </c>
      <c r="AR330" s="13">
        <v>231.825749999999</v>
      </c>
      <c r="AS330" s="13">
        <v>251.830188679245</v>
      </c>
      <c r="AT330" s="13">
        <v>169.84580882352901</v>
      </c>
      <c r="AU330" s="13">
        <v>586.06948051947995</v>
      </c>
      <c r="AV330" s="13">
        <v>199.40136690647401</v>
      </c>
      <c r="AW330" s="13">
        <v>375.89499999999998</v>
      </c>
      <c r="AX330" s="13">
        <v>240.70423255813901</v>
      </c>
      <c r="AY330" s="13">
        <v>245.001527777777</v>
      </c>
      <c r="AZ330" s="13">
        <v>212.44226950354599</v>
      </c>
      <c r="BA330" s="13">
        <v>262.933618090452</v>
      </c>
      <c r="BB330" s="13">
        <v>271.28541871921101</v>
      </c>
      <c r="BC330" s="13">
        <v>175.426479999999</v>
      </c>
      <c r="BD330" s="13">
        <v>207.66186046511601</v>
      </c>
      <c r="BE330" s="13">
        <v>206.57932367149701</v>
      </c>
    </row>
    <row r="331" spans="1:57" x14ac:dyDescent="0.35">
      <c r="A331" s="10" t="s">
        <v>166</v>
      </c>
      <c r="B331" s="11">
        <f t="shared" si="45"/>
        <v>2033</v>
      </c>
      <c r="C331" s="6">
        <f t="shared" si="46"/>
        <v>343.67666666666599</v>
      </c>
      <c r="D331" s="12">
        <f t="shared" si="41"/>
        <v>225.08877499999971</v>
      </c>
      <c r="E331" s="12">
        <f t="shared" si="42"/>
        <v>256.01624074074005</v>
      </c>
      <c r="F331" s="12">
        <f t="shared" si="43"/>
        <v>454.78157684460996</v>
      </c>
      <c r="G331" s="12">
        <f t="shared" si="44"/>
        <v>549.02023938223886</v>
      </c>
      <c r="H331" s="13">
        <v>297.32191780821898</v>
      </c>
      <c r="I331" s="13">
        <v>221.00899999999999</v>
      </c>
      <c r="J331" s="13">
        <v>562.18428571428501</v>
      </c>
      <c r="K331" s="13">
        <v>355.79014285714197</v>
      </c>
      <c r="L331" s="13">
        <v>247.738888888888</v>
      </c>
      <c r="M331" s="13">
        <v>313.96446428571397</v>
      </c>
      <c r="N331" s="13">
        <v>345.606666666666</v>
      </c>
      <c r="O331" s="13">
        <v>352.56207317073103</v>
      </c>
      <c r="P331" s="13">
        <v>485.55562962962898</v>
      </c>
      <c r="Q331" s="13">
        <v>646.60125000000005</v>
      </c>
      <c r="R331" s="13">
        <v>204.59</v>
      </c>
      <c r="S331" s="13">
        <v>209.660384615384</v>
      </c>
      <c r="T331" s="13">
        <v>676.82819277108399</v>
      </c>
      <c r="U331" s="13">
        <v>680.66790123456701</v>
      </c>
      <c r="V331" s="13">
        <v>228.33913043478199</v>
      </c>
      <c r="W331" s="13">
        <v>287.35704545454502</v>
      </c>
      <c r="X331" s="13">
        <v>214.56124999999901</v>
      </c>
      <c r="Y331" s="13">
        <v>237.31</v>
      </c>
      <c r="Z331" s="13">
        <v>297.09759259259198</v>
      </c>
      <c r="AA331" s="13">
        <v>370.32666666666597</v>
      </c>
      <c r="AB331" s="13">
        <v>335.96809523809497</v>
      </c>
      <c r="AC331" s="13">
        <v>494.93189873417703</v>
      </c>
      <c r="AD331" s="13">
        <v>531.526309523809</v>
      </c>
      <c r="AE331" s="13">
        <v>341.74666666666599</v>
      </c>
      <c r="AF331" s="13">
        <v>540.16595744680797</v>
      </c>
      <c r="AG331" s="13">
        <v>369.44499999999999</v>
      </c>
      <c r="AH331" s="13">
        <v>257.98200000000003</v>
      </c>
      <c r="AI331" s="13">
        <v>314.30695652173898</v>
      </c>
      <c r="AJ331" s="13">
        <v>437.28259259259198</v>
      </c>
      <c r="AK331" s="13">
        <v>547.55756756756705</v>
      </c>
      <c r="AL331" s="13">
        <v>252.17355263157799</v>
      </c>
      <c r="AM331" s="13">
        <v>331.59</v>
      </c>
      <c r="AN331" s="13">
        <v>398.85766666666598</v>
      </c>
      <c r="AO331" s="13">
        <v>332.72194029850698</v>
      </c>
      <c r="AP331" s="13">
        <v>390.02082191780801</v>
      </c>
      <c r="AQ331" s="13">
        <v>438.987012195121</v>
      </c>
      <c r="AR331" s="13">
        <v>446.69924855491303</v>
      </c>
      <c r="AS331" s="13">
        <v>225.54208333333301</v>
      </c>
      <c r="AT331" s="13">
        <v>529.38444444444394</v>
      </c>
      <c r="AU331" s="13">
        <v>237.41175000000001</v>
      </c>
      <c r="AV331" s="13">
        <v>457.47568627450897</v>
      </c>
      <c r="AW331" s="13">
        <v>942.80588235294101</v>
      </c>
      <c r="AX331" s="13">
        <v>334.79692307692301</v>
      </c>
      <c r="AY331" s="13">
        <v>261.80329545454498</v>
      </c>
      <c r="AZ331" s="13">
        <v>368.637402597402</v>
      </c>
      <c r="BA331" s="13">
        <v>219.2884</v>
      </c>
      <c r="BB331" s="13">
        <v>247.55</v>
      </c>
      <c r="BC331" s="13">
        <v>354.04680000000002</v>
      </c>
      <c r="BD331" s="13">
        <v>488.48789473684201</v>
      </c>
      <c r="BE331" s="13">
        <v>255.36098765432001</v>
      </c>
    </row>
    <row r="332" spans="1:57" x14ac:dyDescent="0.35">
      <c r="A332" s="10" t="s">
        <v>167</v>
      </c>
      <c r="B332" s="11">
        <f t="shared" si="45"/>
        <v>2033</v>
      </c>
      <c r="C332" s="6">
        <f t="shared" si="46"/>
        <v>258.04093749999998</v>
      </c>
      <c r="D332" s="12">
        <f t="shared" si="41"/>
        <v>127.99661538461521</v>
      </c>
      <c r="E332" s="12">
        <f t="shared" si="42"/>
        <v>147.768333333333</v>
      </c>
      <c r="F332" s="12">
        <f t="shared" si="43"/>
        <v>495.33017857142801</v>
      </c>
      <c r="G332" s="12">
        <f t="shared" si="44"/>
        <v>652.65022222222228</v>
      </c>
      <c r="H332" s="13">
        <v>679.13111111111095</v>
      </c>
      <c r="I332" s="13">
        <v>128.90066666666601</v>
      </c>
      <c r="J332" s="13">
        <v>258.04093749999998</v>
      </c>
      <c r="K332" s="13">
        <v>162.136</v>
      </c>
      <c r="L332" s="13">
        <v>126.74</v>
      </c>
      <c r="M332" s="13">
        <v>304.61857142857099</v>
      </c>
      <c r="N332" s="13">
        <v>128.31076923076901</v>
      </c>
      <c r="O332" s="13">
        <v>125.44</v>
      </c>
      <c r="P332" s="13">
        <v>254.474999999999</v>
      </c>
      <c r="Q332" s="13">
        <v>639.99421052631499</v>
      </c>
      <c r="R332" s="13">
        <v>646.03</v>
      </c>
      <c r="S332" s="13">
        <v>565.03789473684196</v>
      </c>
      <c r="T332" s="13">
        <v>749.51378947368403</v>
      </c>
      <c r="U332" s="13">
        <v>342.96716049382701</v>
      </c>
      <c r="V332" s="13">
        <v>597.60130430000004</v>
      </c>
      <c r="W332" s="13">
        <v>201.21968749999999</v>
      </c>
      <c r="X332" s="13">
        <v>283.541</v>
      </c>
      <c r="Y332" s="13">
        <v>123.72</v>
      </c>
      <c r="Z332" s="13">
        <v>216.56681818181801</v>
      </c>
      <c r="AA332" s="13">
        <v>481.70874999999899</v>
      </c>
      <c r="AB332" s="13">
        <v>220.38749999999999</v>
      </c>
      <c r="AC332" s="13">
        <v>720.782244897959</v>
      </c>
      <c r="AD332" s="13">
        <v>356.303773584905</v>
      </c>
      <c r="AE332" s="13">
        <v>125.58</v>
      </c>
      <c r="AF332" s="13">
        <v>276.427272727272</v>
      </c>
      <c r="AG332" s="13">
        <v>967.75310344827506</v>
      </c>
      <c r="AH332" s="13">
        <v>131.18125000000001</v>
      </c>
      <c r="AI332" s="13">
        <v>122.535</v>
      </c>
      <c r="AJ332" s="13">
        <v>144.464545454545</v>
      </c>
      <c r="AK332" s="13">
        <v>130.190588235294</v>
      </c>
      <c r="AL332" s="13">
        <v>297.72157894736802</v>
      </c>
      <c r="AM332" s="13">
        <v>992.26822222222199</v>
      </c>
      <c r="AN332" s="13">
        <v>416.18547169811302</v>
      </c>
      <c r="AO332" s="13">
        <v>186.458888888888</v>
      </c>
      <c r="AP332" s="13">
        <v>149.15666666666601</v>
      </c>
      <c r="AQ332" s="13">
        <v>144.051875</v>
      </c>
      <c r="AR332" s="13">
        <v>532.02607142857096</v>
      </c>
      <c r="AS332" s="13">
        <v>147.768333333333</v>
      </c>
      <c r="AT332" s="13">
        <v>363.35722222222199</v>
      </c>
      <c r="AU332" s="13">
        <v>188.2516</v>
      </c>
      <c r="AV332" s="13">
        <v>300.0308</v>
      </c>
      <c r="AW332" s="13">
        <v>163.02666666666599</v>
      </c>
      <c r="AX332" s="13">
        <v>129.463333333333</v>
      </c>
      <c r="AY332" s="13">
        <v>419.20666666666602</v>
      </c>
      <c r="AZ332" s="13"/>
      <c r="BA332" s="13">
        <v>616.928</v>
      </c>
      <c r="BB332" s="13">
        <v>500.36999999999898</v>
      </c>
      <c r="BC332" s="13">
        <v>495.33017857142801</v>
      </c>
      <c r="BD332" s="13">
        <v>152.77199999999999</v>
      </c>
      <c r="BE332" s="13">
        <v>173.42</v>
      </c>
    </row>
    <row r="333" spans="1:57" x14ac:dyDescent="0.35">
      <c r="A333" s="10" t="s">
        <v>168</v>
      </c>
      <c r="B333" s="11">
        <f t="shared" si="45"/>
        <v>2033</v>
      </c>
      <c r="C333" s="6">
        <f t="shared" si="46"/>
        <v>142.39281249999999</v>
      </c>
      <c r="D333" s="12">
        <f t="shared" si="41"/>
        <v>121.6408251748244</v>
      </c>
      <c r="E333" s="12">
        <f t="shared" si="42"/>
        <v>126.32652173913</v>
      </c>
      <c r="F333" s="12">
        <f t="shared" si="43"/>
        <v>193.41300000000001</v>
      </c>
      <c r="G333" s="12">
        <f t="shared" si="44"/>
        <v>251.21130735930706</v>
      </c>
      <c r="H333" s="13">
        <v>166.94095238095201</v>
      </c>
      <c r="I333" s="13">
        <v>180.5</v>
      </c>
      <c r="J333" s="13">
        <v>145.89487804877999</v>
      </c>
      <c r="K333" s="13">
        <v>1150.9420895522301</v>
      </c>
      <c r="L333" s="13">
        <v>130.82714285714201</v>
      </c>
      <c r="M333" s="13">
        <v>130.71436619718301</v>
      </c>
      <c r="N333" s="13">
        <v>126.616976744186</v>
      </c>
      <c r="O333" s="13">
        <v>228.94945454545399</v>
      </c>
      <c r="P333" s="13">
        <v>126.32652173913</v>
      </c>
      <c r="Q333" s="13">
        <v>193.41300000000001</v>
      </c>
      <c r="R333" s="13">
        <v>170.45444444444399</v>
      </c>
      <c r="S333" s="13">
        <v>128.50333333333299</v>
      </c>
      <c r="T333" s="13">
        <v>202.285</v>
      </c>
      <c r="U333" s="13">
        <v>609.28592590000005</v>
      </c>
      <c r="V333" s="13">
        <v>144.44900000000001</v>
      </c>
      <c r="W333" s="13">
        <v>136.82363636363601</v>
      </c>
      <c r="X333" s="13">
        <v>133.24310344827501</v>
      </c>
      <c r="Y333" s="13">
        <v>125.091428571428</v>
      </c>
      <c r="Z333" s="13">
        <v>128.98531914893599</v>
      </c>
      <c r="AA333" s="13">
        <v>119.403636363636</v>
      </c>
      <c r="AB333" s="13">
        <v>161.47657142857099</v>
      </c>
      <c r="AC333" s="13">
        <v>364.00431818181801</v>
      </c>
      <c r="AD333" s="13">
        <v>265.63272727272698</v>
      </c>
      <c r="AE333" s="13">
        <v>228.45814814814801</v>
      </c>
      <c r="AF333" s="13">
        <v>129.31176470588201</v>
      </c>
      <c r="AG333" s="13">
        <v>184.11387096774101</v>
      </c>
      <c r="AH333" s="13">
        <v>127.024999999999</v>
      </c>
      <c r="AI333" s="13">
        <v>121.431818181818</v>
      </c>
      <c r="AJ333" s="13">
        <v>119.73399999999999</v>
      </c>
      <c r="AK333" s="13">
        <v>121.69307692307601</v>
      </c>
      <c r="AL333" s="13">
        <v>128.95052631578901</v>
      </c>
      <c r="AM333" s="13"/>
      <c r="AN333" s="13">
        <v>165.40792452830101</v>
      </c>
      <c r="AO333" s="13">
        <v>125.049047619047</v>
      </c>
      <c r="AP333" s="13">
        <v>211.01440679999999</v>
      </c>
      <c r="AQ333" s="13">
        <v>125.395</v>
      </c>
      <c r="AR333" s="13">
        <v>191.10466666666599</v>
      </c>
      <c r="AS333" s="13">
        <v>125.96655172413701</v>
      </c>
      <c r="AT333" s="13">
        <v>241.10374999999999</v>
      </c>
      <c r="AU333" s="13">
        <v>124.901951219512</v>
      </c>
      <c r="AV333" s="13">
        <v>133.33000000000001</v>
      </c>
      <c r="AW333" s="13">
        <v>124.788888888888</v>
      </c>
      <c r="AX333" s="13">
        <v>154.37692307692299</v>
      </c>
      <c r="AY333" s="13">
        <v>117.03571428571399</v>
      </c>
      <c r="AZ333" s="13">
        <v>121.407692307692</v>
      </c>
      <c r="BA333" s="13">
        <v>247.605952380952</v>
      </c>
      <c r="BB333" s="13">
        <v>315.33</v>
      </c>
      <c r="BC333" s="13">
        <v>142.39281249999999</v>
      </c>
      <c r="BD333" s="13">
        <v>151.47923076923001</v>
      </c>
      <c r="BE333" s="13">
        <v>230.23925</v>
      </c>
    </row>
    <row r="334" spans="1:57" x14ac:dyDescent="0.35">
      <c r="A334" s="10" t="s">
        <v>169</v>
      </c>
      <c r="B334" s="11">
        <f t="shared" si="45"/>
        <v>2033</v>
      </c>
      <c r="C334" s="6">
        <f t="shared" si="46"/>
        <v>179.19</v>
      </c>
      <c r="D334" s="12">
        <f t="shared" si="41"/>
        <v>113.67</v>
      </c>
      <c r="E334" s="12">
        <f t="shared" si="42"/>
        <v>129.03145833333249</v>
      </c>
      <c r="F334" s="12">
        <f t="shared" si="43"/>
        <v>348.39942857142853</v>
      </c>
      <c r="G334" s="12">
        <f t="shared" si="44"/>
        <v>437.95906666666656</v>
      </c>
      <c r="H334" s="13">
        <v>109.09</v>
      </c>
      <c r="I334" s="13">
        <v>113.67</v>
      </c>
      <c r="J334" s="13">
        <v>156.04</v>
      </c>
      <c r="K334" s="13">
        <v>235.87333333333299</v>
      </c>
      <c r="L334" s="13"/>
      <c r="M334" s="13">
        <v>140.6925</v>
      </c>
      <c r="N334" s="13">
        <v>135.19416666666601</v>
      </c>
      <c r="O334" s="13">
        <v>185.45499999999899</v>
      </c>
      <c r="P334" s="13">
        <v>152.405</v>
      </c>
      <c r="Q334" s="13">
        <v>389.09428571428498</v>
      </c>
      <c r="R334" s="13">
        <v>113.67</v>
      </c>
      <c r="S334" s="13">
        <v>200.01</v>
      </c>
      <c r="T334" s="13">
        <v>553.99</v>
      </c>
      <c r="U334" s="13">
        <v>426.683333333333</v>
      </c>
      <c r="V334" s="13">
        <v>120.75</v>
      </c>
      <c r="W334" s="13"/>
      <c r="X334" s="13">
        <v>167.31</v>
      </c>
      <c r="Y334" s="13"/>
      <c r="Z334" s="13">
        <v>122.868749999999</v>
      </c>
      <c r="AA334" s="13">
        <v>140.32499999999999</v>
      </c>
      <c r="AB334" s="13">
        <v>122.11499999999999</v>
      </c>
      <c r="AC334" s="13">
        <v>495.02249999999998</v>
      </c>
      <c r="AD334" s="13">
        <v>1012.94608695652</v>
      </c>
      <c r="AE334" s="13">
        <v>264.565384615384</v>
      </c>
      <c r="AF334" s="13"/>
      <c r="AG334" s="13">
        <v>214.772142857142</v>
      </c>
      <c r="AH334" s="13">
        <v>112.97</v>
      </c>
      <c r="AI334" s="13">
        <v>122.12333333333299</v>
      </c>
      <c r="AJ334" s="13">
        <v>416.78636363636298</v>
      </c>
      <c r="AK334" s="13">
        <v>113.67</v>
      </c>
      <c r="AL334" s="13"/>
      <c r="AM334" s="13"/>
      <c r="AN334" s="13">
        <v>168.66</v>
      </c>
      <c r="AO334" s="13">
        <v>143.33470588235201</v>
      </c>
      <c r="AP334" s="13">
        <v>483.06200000000001</v>
      </c>
      <c r="AQ334" s="13">
        <v>403.67857142857099</v>
      </c>
      <c r="AR334" s="13">
        <v>353.79599999999999</v>
      </c>
      <c r="AS334" s="13"/>
      <c r="AT334" s="13">
        <v>179.19</v>
      </c>
      <c r="AU334" s="13">
        <v>300.01</v>
      </c>
      <c r="AV334" s="13">
        <v>184.26</v>
      </c>
      <c r="AW334" s="13"/>
      <c r="AX334" s="13">
        <v>208.85714285714201</v>
      </c>
      <c r="AY334" s="13"/>
      <c r="AZ334" s="13">
        <v>157.34</v>
      </c>
      <c r="BA334" s="13">
        <v>113.67</v>
      </c>
      <c r="BB334" s="13">
        <v>375.49250000000001</v>
      </c>
      <c r="BC334" s="13"/>
      <c r="BD334" s="13">
        <v>343.00285714285701</v>
      </c>
      <c r="BE334" s="13"/>
    </row>
    <row r="335" spans="1:57" x14ac:dyDescent="0.35">
      <c r="A335" s="10" t="s">
        <v>170</v>
      </c>
      <c r="B335" s="11">
        <f t="shared" si="45"/>
        <v>2033</v>
      </c>
      <c r="C335" s="6">
        <f t="shared" si="46"/>
        <v>422.28989010989</v>
      </c>
      <c r="D335" s="12">
        <f t="shared" ref="D335:D398" si="47">PERCENTILE($H335:$BE335, 0.1)</f>
        <v>125.35</v>
      </c>
      <c r="E335" s="12">
        <f t="shared" ref="E335:E398" si="48">PERCENTILE($H335:$BE335, 0.25)</f>
        <v>143.21118749999999</v>
      </c>
      <c r="F335" s="12">
        <f t="shared" ref="F335:F398" si="49">PERCENTILE($H335:$BE335, 0.75)</f>
        <v>643.19944642857104</v>
      </c>
      <c r="G335" s="12">
        <f t="shared" ref="G335:G398" si="50">PERCENTILE($H335:$BE335, 0.9)</f>
        <v>958.95884210526253</v>
      </c>
      <c r="H335" s="13">
        <v>125.35</v>
      </c>
      <c r="I335" s="13">
        <v>1888.1255555555499</v>
      </c>
      <c r="J335" s="13">
        <v>391.07839999999999</v>
      </c>
      <c r="K335" s="13">
        <v>521.25526315789398</v>
      </c>
      <c r="L335" s="13">
        <v>185.9375</v>
      </c>
      <c r="M335" s="13">
        <v>1210.6188235294101</v>
      </c>
      <c r="N335" s="13">
        <v>398.94285714285701</v>
      </c>
      <c r="O335" s="13">
        <v>624.89350000000002</v>
      </c>
      <c r="P335" s="13">
        <v>649.301428571428</v>
      </c>
      <c r="Q335" s="13">
        <v>524.82624999999996</v>
      </c>
      <c r="R335" s="13">
        <v>109.54</v>
      </c>
      <c r="S335" s="13"/>
      <c r="T335" s="13">
        <v>219.541</v>
      </c>
      <c r="U335" s="13">
        <v>138.20400000000001</v>
      </c>
      <c r="V335" s="13">
        <v>125.35</v>
      </c>
      <c r="W335" s="13"/>
      <c r="X335" s="13">
        <v>561.9325</v>
      </c>
      <c r="Y335" s="13">
        <v>941.95368421052603</v>
      </c>
      <c r="Z335" s="13">
        <v>881.67466666666598</v>
      </c>
      <c r="AA335" s="13">
        <v>488.87692307692299</v>
      </c>
      <c r="AB335" s="13">
        <v>975.96399999999903</v>
      </c>
      <c r="AC335" s="13">
        <v>151.61799999999999</v>
      </c>
      <c r="AD335" s="13">
        <v>121.41</v>
      </c>
      <c r="AE335" s="13">
        <v>560.52176470588199</v>
      </c>
      <c r="AF335" s="13">
        <v>142.73625000000001</v>
      </c>
      <c r="AG335" s="13">
        <v>622.27526315789396</v>
      </c>
      <c r="AH335" s="13">
        <v>799.29533333333302</v>
      </c>
      <c r="AI335" s="13">
        <v>621.08399999999995</v>
      </c>
      <c r="AJ335" s="13">
        <v>147.49</v>
      </c>
      <c r="AK335" s="13">
        <v>280.41000000000003</v>
      </c>
      <c r="AL335" s="13"/>
      <c r="AM335" s="13">
        <v>340.01</v>
      </c>
      <c r="AN335" s="13">
        <v>719.510666666666</v>
      </c>
      <c r="AO335" s="13">
        <v>1000.54432432432</v>
      </c>
      <c r="AP335" s="13">
        <v>484.065</v>
      </c>
      <c r="AQ335" s="13">
        <v>144.636</v>
      </c>
      <c r="AR335" s="13">
        <v>164.16166666666601</v>
      </c>
      <c r="AS335" s="13">
        <v>606.57399999999996</v>
      </c>
      <c r="AT335" s="13">
        <v>136.16727272727201</v>
      </c>
      <c r="AU335" s="13">
        <v>130.77499999999901</v>
      </c>
      <c r="AV335" s="13">
        <v>217.60499999999999</v>
      </c>
      <c r="AW335" s="13"/>
      <c r="AX335" s="13">
        <v>790.98857142857105</v>
      </c>
      <c r="AY335" s="13">
        <v>125.35</v>
      </c>
      <c r="AZ335" s="13">
        <v>1542.52999999999</v>
      </c>
      <c r="BA335" s="13">
        <v>754.70333333333303</v>
      </c>
      <c r="BB335" s="13">
        <v>445.63692307692298</v>
      </c>
      <c r="BC335" s="13">
        <v>136.237857142857</v>
      </c>
      <c r="BD335" s="13">
        <v>111.62</v>
      </c>
      <c r="BE335" s="13">
        <v>112.35</v>
      </c>
    </row>
    <row r="336" spans="1:57" x14ac:dyDescent="0.35">
      <c r="A336" s="10" t="s">
        <v>171</v>
      </c>
      <c r="B336" s="11">
        <f t="shared" si="45"/>
        <v>2033</v>
      </c>
      <c r="C336" s="6">
        <f t="shared" si="46"/>
        <v>468.01014114832503</v>
      </c>
      <c r="D336" s="12">
        <f t="shared" si="47"/>
        <v>215.87436509433959</v>
      </c>
      <c r="E336" s="12">
        <f t="shared" si="48"/>
        <v>282.95264860139798</v>
      </c>
      <c r="F336" s="12">
        <f t="shared" si="49"/>
        <v>614.99928781317624</v>
      </c>
      <c r="G336" s="12">
        <f t="shared" si="50"/>
        <v>845.01041464552225</v>
      </c>
      <c r="H336" s="13">
        <v>589.40129629629598</v>
      </c>
      <c r="I336" s="13">
        <v>693.50969696969696</v>
      </c>
      <c r="J336" s="13">
        <v>180.0412</v>
      </c>
      <c r="K336" s="13">
        <v>281.34045454545401</v>
      </c>
      <c r="L336" s="13">
        <v>658.27179999999998</v>
      </c>
      <c r="M336" s="13">
        <v>463.797545454545</v>
      </c>
      <c r="N336" s="13">
        <v>861.40820895522302</v>
      </c>
      <c r="O336" s="13">
        <v>355.15945454545403</v>
      </c>
      <c r="P336" s="13">
        <v>583.02855263157801</v>
      </c>
      <c r="Q336" s="13">
        <v>706.27090909090896</v>
      </c>
      <c r="R336" s="13">
        <v>843.18843749999996</v>
      </c>
      <c r="S336" s="13">
        <v>597.379818181818</v>
      </c>
      <c r="T336" s="13">
        <v>609.96588235294098</v>
      </c>
      <c r="U336" s="13">
        <v>387.27618181818099</v>
      </c>
      <c r="V336" s="13">
        <v>228.30565217391299</v>
      </c>
      <c r="W336" s="13">
        <v>501.83</v>
      </c>
      <c r="X336" s="13">
        <v>567.94161290322495</v>
      </c>
      <c r="Y336" s="13">
        <v>403.683469387755</v>
      </c>
      <c r="Z336" s="13">
        <v>352.58645833333298</v>
      </c>
      <c r="AA336" s="13">
        <v>460.87062500000002</v>
      </c>
      <c r="AB336" s="13">
        <v>875.98394740000003</v>
      </c>
      <c r="AC336" s="13">
        <v>359.84588235294098</v>
      </c>
      <c r="AD336" s="13">
        <v>472.22273684210501</v>
      </c>
      <c r="AE336" s="13">
        <v>184.173770491803</v>
      </c>
      <c r="AF336" s="13">
        <v>288.18812499999899</v>
      </c>
      <c r="AG336" s="13">
        <v>674.911527777777</v>
      </c>
      <c r="AH336" s="13">
        <v>568.887916666666</v>
      </c>
      <c r="AI336" s="13">
        <v>615.02150943396202</v>
      </c>
      <c r="AJ336" s="13">
        <v>403.02655172413699</v>
      </c>
      <c r="AK336" s="13">
        <v>391.66296879999999</v>
      </c>
      <c r="AL336" s="13">
        <v>695.68311111111097</v>
      </c>
      <c r="AM336" s="13">
        <v>964.69878787878702</v>
      </c>
      <c r="AN336" s="13">
        <v>708.165803571428</v>
      </c>
      <c r="AO336" s="13">
        <v>196.15415094339599</v>
      </c>
      <c r="AP336" s="13">
        <v>537.91794871794798</v>
      </c>
      <c r="AQ336" s="13">
        <v>274.45422222222197</v>
      </c>
      <c r="AR336" s="13">
        <v>903.97255813953495</v>
      </c>
      <c r="AS336" s="13">
        <v>256.61</v>
      </c>
      <c r="AT336" s="13">
        <v>168.67694915254199</v>
      </c>
      <c r="AU336" s="13">
        <v>1068.3693023255801</v>
      </c>
      <c r="AV336" s="13">
        <v>260.902253521126</v>
      </c>
      <c r="AW336" s="13">
        <v>287.78923076923002</v>
      </c>
      <c r="AX336" s="13">
        <v>614.932622950819</v>
      </c>
      <c r="AY336" s="13">
        <v>522.32714285714201</v>
      </c>
      <c r="AZ336" s="13">
        <v>189.83673076923</v>
      </c>
      <c r="BA336" s="13">
        <v>389.92440679999999</v>
      </c>
      <c r="BB336" s="13">
        <v>218.06549999999999</v>
      </c>
      <c r="BC336" s="13">
        <v>499.53720930232498</v>
      </c>
      <c r="BD336" s="13">
        <v>269.89440000000002</v>
      </c>
      <c r="BE336" s="13">
        <v>220.039285714285</v>
      </c>
    </row>
    <row r="337" spans="1:57" x14ac:dyDescent="0.35">
      <c r="A337" s="10" t="s">
        <v>172</v>
      </c>
      <c r="B337" s="11">
        <f t="shared" si="45"/>
        <v>2033</v>
      </c>
      <c r="C337" s="6">
        <f t="shared" si="46"/>
        <v>287.17646654285699</v>
      </c>
      <c r="D337" s="12">
        <f t="shared" si="47"/>
        <v>168.49799999999928</v>
      </c>
      <c r="E337" s="12">
        <f t="shared" si="48"/>
        <v>223.47865141113576</v>
      </c>
      <c r="F337" s="12">
        <f t="shared" si="49"/>
        <v>376.50644532500002</v>
      </c>
      <c r="G337" s="12">
        <f t="shared" si="50"/>
        <v>461.12806960950741</v>
      </c>
      <c r="H337" s="13">
        <v>314.77646153846098</v>
      </c>
      <c r="I337" s="13">
        <v>395.804354838709</v>
      </c>
      <c r="J337" s="13">
        <v>352.56714285714202</v>
      </c>
      <c r="K337" s="13">
        <v>238.088181818181</v>
      </c>
      <c r="L337" s="13">
        <v>496.71613445378102</v>
      </c>
      <c r="M337" s="13">
        <v>475.37806451612897</v>
      </c>
      <c r="N337" s="13">
        <v>378.53375</v>
      </c>
      <c r="O337" s="13">
        <v>402.45351851851802</v>
      </c>
      <c r="P337" s="13">
        <v>264.11494382022403</v>
      </c>
      <c r="Q337" s="13">
        <v>229.05929577464701</v>
      </c>
      <c r="R337" s="13">
        <v>256.51482758620602</v>
      </c>
      <c r="S337" s="13">
        <v>201.09705882352901</v>
      </c>
      <c r="T337" s="13">
        <v>310.28587499999998</v>
      </c>
      <c r="U337" s="13">
        <v>309.61184780000002</v>
      </c>
      <c r="V337" s="13">
        <v>167.393125</v>
      </c>
      <c r="W337" s="13">
        <v>166.58071428571401</v>
      </c>
      <c r="X337" s="13">
        <v>389.32839999999999</v>
      </c>
      <c r="Y337" s="13">
        <v>286.03371428571398</v>
      </c>
      <c r="Z337" s="13">
        <v>292.88020833333297</v>
      </c>
      <c r="AA337" s="13">
        <v>168.07799999999901</v>
      </c>
      <c r="AB337" s="13">
        <v>370.42453130000001</v>
      </c>
      <c r="AC337" s="13">
        <v>234.36405405405401</v>
      </c>
      <c r="AD337" s="13">
        <v>158.473968253968</v>
      </c>
      <c r="AE337" s="13">
        <v>228.07028985507199</v>
      </c>
      <c r="AF337" s="13">
        <v>198.702857142857</v>
      </c>
      <c r="AG337" s="13">
        <v>171.092786885245</v>
      </c>
      <c r="AH337" s="13">
        <v>230.37476190476099</v>
      </c>
      <c r="AI337" s="13">
        <v>356.16358208955199</v>
      </c>
      <c r="AJ337" s="13">
        <v>283.99305555555497</v>
      </c>
      <c r="AK337" s="13">
        <v>182.68662790697601</v>
      </c>
      <c r="AL337" s="13">
        <v>543.88853333333304</v>
      </c>
      <c r="AM337" s="13">
        <v>168.54466666666599</v>
      </c>
      <c r="AN337" s="13">
        <v>235.690857142857</v>
      </c>
      <c r="AO337" s="13">
        <v>198.56092592592501</v>
      </c>
      <c r="AP337" s="13">
        <v>138.28863636363599</v>
      </c>
      <c r="AQ337" s="13">
        <v>221.948105263157</v>
      </c>
      <c r="AR337" s="13">
        <v>434.00123595505602</v>
      </c>
      <c r="AS337" s="13">
        <v>400.045694444444</v>
      </c>
      <c r="AT337" s="13">
        <v>354.60613636363598</v>
      </c>
      <c r="AU337" s="13">
        <v>288.31921879999999</v>
      </c>
      <c r="AV337" s="13">
        <v>293.88155844155801</v>
      </c>
      <c r="AW337" s="13">
        <v>179.83538461538399</v>
      </c>
      <c r="AX337" s="13">
        <v>255.472884615384</v>
      </c>
      <c r="AY337" s="13">
        <v>408.635666666666</v>
      </c>
      <c r="AZ337" s="13">
        <v>459.54473684210501</v>
      </c>
      <c r="BA337" s="13">
        <v>505.08246753246698</v>
      </c>
      <c r="BB337" s="13">
        <v>264.986229508196</v>
      </c>
      <c r="BC337" s="13">
        <v>484.26971428571397</v>
      </c>
      <c r="BD337" s="13">
        <v>290.17423728813498</v>
      </c>
      <c r="BE337" s="13">
        <v>291.476</v>
      </c>
    </row>
    <row r="338" spans="1:57" x14ac:dyDescent="0.35">
      <c r="A338" s="10" t="s">
        <v>173</v>
      </c>
      <c r="B338" s="11">
        <f t="shared" si="45"/>
        <v>2033</v>
      </c>
      <c r="C338" s="6">
        <f t="shared" si="46"/>
        <v>180.58216650438101</v>
      </c>
      <c r="D338" s="12">
        <f t="shared" si="47"/>
        <v>135.45178765880149</v>
      </c>
      <c r="E338" s="12">
        <f t="shared" si="48"/>
        <v>142.57346153846126</v>
      </c>
      <c r="F338" s="12">
        <f t="shared" si="49"/>
        <v>261.82296428571425</v>
      </c>
      <c r="G338" s="12">
        <f t="shared" si="50"/>
        <v>367.7328749999993</v>
      </c>
      <c r="H338" s="13">
        <v>210.47346938775499</v>
      </c>
      <c r="I338" s="13">
        <v>331.81208333333302</v>
      </c>
      <c r="J338" s="13">
        <v>138.66703703703701</v>
      </c>
      <c r="K338" s="13">
        <v>375.34874999999897</v>
      </c>
      <c r="L338" s="13">
        <v>145.78037037037001</v>
      </c>
      <c r="M338" s="13">
        <v>144.34</v>
      </c>
      <c r="N338" s="13">
        <v>149.11555555555501</v>
      </c>
      <c r="O338" s="13">
        <v>163.551428571428</v>
      </c>
      <c r="P338" s="13">
        <v>138.39906250000001</v>
      </c>
      <c r="Q338" s="13">
        <v>205.453766233766</v>
      </c>
      <c r="R338" s="13">
        <v>123.011764705882</v>
      </c>
      <c r="S338" s="13">
        <v>320.59827586206802</v>
      </c>
      <c r="T338" s="13">
        <v>215.397065217391</v>
      </c>
      <c r="U338" s="13">
        <v>267.46776699029101</v>
      </c>
      <c r="V338" s="13">
        <v>180.93230769230701</v>
      </c>
      <c r="W338" s="13">
        <v>187.71520000000001</v>
      </c>
      <c r="X338" s="13">
        <v>312.73816326530601</v>
      </c>
      <c r="Y338" s="13">
        <v>151.43384615384599</v>
      </c>
      <c r="Z338" s="13">
        <v>141.98461538461501</v>
      </c>
      <c r="AA338" s="13">
        <v>191.47</v>
      </c>
      <c r="AB338" s="13">
        <v>159.77631578947299</v>
      </c>
      <c r="AC338" s="13">
        <v>180.23202531645501</v>
      </c>
      <c r="AD338" s="13">
        <v>181.63142857142799</v>
      </c>
      <c r="AE338" s="13">
        <v>861.14157894736798</v>
      </c>
      <c r="AF338" s="13">
        <v>366.88666666666597</v>
      </c>
      <c r="AG338" s="13">
        <v>262.14999999999998</v>
      </c>
      <c r="AH338" s="13">
        <v>148.70411764705801</v>
      </c>
      <c r="AI338" s="13">
        <v>133.134444444444</v>
      </c>
      <c r="AJ338" s="13">
        <v>138.31555555555499</v>
      </c>
      <c r="AK338" s="13">
        <v>133.971034482758</v>
      </c>
      <c r="AL338" s="13">
        <v>405.38322580645098</v>
      </c>
      <c r="AM338" s="13">
        <v>210.14666666666599</v>
      </c>
      <c r="AN338" s="13">
        <v>137.714</v>
      </c>
      <c r="AO338" s="13">
        <v>144.439411764705</v>
      </c>
      <c r="AP338" s="13">
        <v>576.69181818181801</v>
      </c>
      <c r="AQ338" s="13">
        <v>260.84185714285701</v>
      </c>
      <c r="AR338" s="13">
        <v>297.82055555555502</v>
      </c>
      <c r="AS338" s="13">
        <v>154.00843750000001</v>
      </c>
      <c r="AT338" s="13">
        <v>214.48157894736801</v>
      </c>
      <c r="AU338" s="13">
        <v>227.18156862744999</v>
      </c>
      <c r="AV338" s="13">
        <v>133.435483870967</v>
      </c>
      <c r="AW338" s="13">
        <v>124.803333333333</v>
      </c>
      <c r="AX338" s="13">
        <v>138.72615384615301</v>
      </c>
      <c r="AY338" s="13">
        <v>264.338870967741</v>
      </c>
      <c r="AZ338" s="13">
        <v>260.78933333333299</v>
      </c>
      <c r="BA338" s="13">
        <v>138.80166666666599</v>
      </c>
      <c r="BB338" s="13">
        <v>154.68285714285699</v>
      </c>
      <c r="BC338" s="13">
        <v>135.61631578947299</v>
      </c>
      <c r="BD338" s="13">
        <v>144.63225806451601</v>
      </c>
      <c r="BE338" s="13">
        <v>402.81687499999998</v>
      </c>
    </row>
    <row r="339" spans="1:57" x14ac:dyDescent="0.35">
      <c r="A339" s="10" t="s">
        <v>174</v>
      </c>
      <c r="B339" s="11">
        <f t="shared" si="45"/>
        <v>2033</v>
      </c>
      <c r="C339" s="6">
        <f t="shared" si="46"/>
        <v>288.5169247967475</v>
      </c>
      <c r="D339" s="12">
        <f t="shared" si="47"/>
        <v>146.34741920731611</v>
      </c>
      <c r="E339" s="12">
        <f t="shared" si="48"/>
        <v>176.84303335777048</v>
      </c>
      <c r="F339" s="12">
        <f t="shared" si="49"/>
        <v>439.4599489795915</v>
      </c>
      <c r="G339" s="12">
        <f t="shared" si="50"/>
        <v>552.93098322081028</v>
      </c>
      <c r="H339" s="13">
        <v>282.19176470588201</v>
      </c>
      <c r="I339" s="13">
        <v>450.31040816326498</v>
      </c>
      <c r="J339" s="13">
        <v>289.61116666666601</v>
      </c>
      <c r="K339" s="13">
        <v>196.21780487804801</v>
      </c>
      <c r="L339" s="13">
        <v>518.98342857142802</v>
      </c>
      <c r="M339" s="13">
        <v>287.422682926829</v>
      </c>
      <c r="N339" s="13">
        <v>650.34426229999997</v>
      </c>
      <c r="O339" s="13">
        <v>374.26499999999999</v>
      </c>
      <c r="P339" s="13">
        <v>141.06692307692299</v>
      </c>
      <c r="Q339" s="13">
        <v>146.03731707316999</v>
      </c>
      <c r="R339" s="13">
        <v>168.023888888888</v>
      </c>
      <c r="S339" s="13">
        <v>146.38187499999901</v>
      </c>
      <c r="T339" s="13">
        <v>219.42238095238</v>
      </c>
      <c r="U339" s="13">
        <v>546.60215384615299</v>
      </c>
      <c r="V339" s="13">
        <v>290.56244897959101</v>
      </c>
      <c r="W339" s="13">
        <v>170.828571428571</v>
      </c>
      <c r="X339" s="13">
        <v>246.68733333333299</v>
      </c>
      <c r="Y339" s="13">
        <v>150.40117647058801</v>
      </c>
      <c r="Z339" s="13">
        <v>174.45548387096699</v>
      </c>
      <c r="AA339" s="13">
        <v>327.412244897959</v>
      </c>
      <c r="AB339" s="13">
        <v>399.50018518518499</v>
      </c>
      <c r="AC339" s="13">
        <v>195.98380952380899</v>
      </c>
      <c r="AD339" s="13">
        <v>281.19863636363601</v>
      </c>
      <c r="AE339" s="13">
        <v>462.236774193548</v>
      </c>
      <c r="AF339" s="13">
        <v>340.44461538461502</v>
      </c>
      <c r="AG339" s="13">
        <v>305.74839999999898</v>
      </c>
      <c r="AH339" s="13">
        <v>184.00568181818099</v>
      </c>
      <c r="AI339" s="13">
        <v>155.58055555555501</v>
      </c>
      <c r="AJ339" s="13">
        <v>337.94828571428502</v>
      </c>
      <c r="AK339" s="13">
        <v>154.606315789473</v>
      </c>
      <c r="AL339" s="13">
        <v>137.2456</v>
      </c>
      <c r="AM339" s="13">
        <v>577.98529411764696</v>
      </c>
      <c r="AN339" s="13">
        <v>380.18933333333302</v>
      </c>
      <c r="AO339" s="13">
        <v>229.049130434782</v>
      </c>
      <c r="AP339" s="13">
        <v>200.86</v>
      </c>
      <c r="AQ339" s="13">
        <v>145.900714285714</v>
      </c>
      <c r="AR339" s="13">
        <v>131.05722222222201</v>
      </c>
      <c r="AS339" s="13">
        <v>551.32137931034401</v>
      </c>
      <c r="AT339" s="13">
        <v>336.17047619047599</v>
      </c>
      <c r="AU339" s="13">
        <v>406.90857142857101</v>
      </c>
      <c r="AV339" s="13">
        <v>510.597419354838</v>
      </c>
      <c r="AW339" s="13">
        <v>381.78</v>
      </c>
      <c r="AX339" s="13">
        <v>560.73692307692295</v>
      </c>
      <c r="AY339" s="13">
        <v>160.00473684210499</v>
      </c>
      <c r="AZ339" s="13">
        <v>546.91766666666604</v>
      </c>
      <c r="BA339" s="13">
        <v>188.748484848484</v>
      </c>
      <c r="BB339" s="13">
        <v>273.881276595744</v>
      </c>
      <c r="BC339" s="13">
        <v>636.172272727272</v>
      </c>
      <c r="BD339" s="13">
        <v>553.50172410000005</v>
      </c>
      <c r="BE339" s="13">
        <v>552.86756756756699</v>
      </c>
    </row>
    <row r="340" spans="1:57" x14ac:dyDescent="0.35">
      <c r="A340" s="10" t="s">
        <v>175</v>
      </c>
      <c r="B340" s="11">
        <f t="shared" si="45"/>
        <v>2033</v>
      </c>
      <c r="C340" s="6">
        <f t="shared" si="46"/>
        <v>356.56463888888851</v>
      </c>
      <c r="D340" s="12">
        <f t="shared" si="47"/>
        <v>183.882125</v>
      </c>
      <c r="E340" s="12">
        <f t="shared" si="48"/>
        <v>237.63069411764673</v>
      </c>
      <c r="F340" s="12">
        <f t="shared" si="49"/>
        <v>485.15181412337597</v>
      </c>
      <c r="G340" s="12">
        <f t="shared" si="50"/>
        <v>611.84872278911484</v>
      </c>
      <c r="H340" s="13">
        <v>316.64411764705801</v>
      </c>
      <c r="I340" s="13">
        <v>381.23253731343198</v>
      </c>
      <c r="J340" s="13">
        <v>445.39025641025597</v>
      </c>
      <c r="K340" s="13">
        <v>199.241428571428</v>
      </c>
      <c r="L340" s="13">
        <v>380.82313432835798</v>
      </c>
      <c r="M340" s="13">
        <v>165.29142857142801</v>
      </c>
      <c r="N340" s="13">
        <v>511.63206896551702</v>
      </c>
      <c r="O340" s="13">
        <v>191.15846153846101</v>
      </c>
      <c r="P340" s="13">
        <v>496.53244186046498</v>
      </c>
      <c r="Q340" s="13">
        <v>427.31462370000003</v>
      </c>
      <c r="R340" s="13">
        <v>204.90260869565199</v>
      </c>
      <c r="S340" s="13">
        <v>637.85837837837801</v>
      </c>
      <c r="T340" s="13">
        <v>460.08782178217803</v>
      </c>
      <c r="U340" s="13">
        <v>834.44732558139503</v>
      </c>
      <c r="V340" s="13">
        <v>442.719999999999</v>
      </c>
      <c r="W340" s="13">
        <v>584.25675675675598</v>
      </c>
      <c r="X340" s="13">
        <v>437.31580645161199</v>
      </c>
      <c r="Y340" s="13">
        <v>600.41428571428503</v>
      </c>
      <c r="Z340" s="13">
        <v>184.08125000000001</v>
      </c>
      <c r="AA340" s="13">
        <v>242.031599999999</v>
      </c>
      <c r="AB340" s="13">
        <v>383.80261538461502</v>
      </c>
      <c r="AC340" s="13">
        <v>539.87247191011204</v>
      </c>
      <c r="AD340" s="13">
        <v>486.27420454545398</v>
      </c>
      <c r="AE340" s="13">
        <v>259.574444444444</v>
      </c>
      <c r="AF340" s="13">
        <v>583.83912280701702</v>
      </c>
      <c r="AG340" s="13">
        <v>135.09299999999999</v>
      </c>
      <c r="AH340" s="13">
        <v>319.72283333333303</v>
      </c>
      <c r="AI340" s="13">
        <v>635.02416666666602</v>
      </c>
      <c r="AJ340" s="13">
        <v>206.046666666666</v>
      </c>
      <c r="AK340" s="13">
        <v>609.27367346938695</v>
      </c>
      <c r="AL340" s="13">
        <v>272.29795918367302</v>
      </c>
      <c r="AM340" s="13">
        <v>816.22633333333295</v>
      </c>
      <c r="AN340" s="13">
        <v>299.76975609755999</v>
      </c>
      <c r="AO340" s="13">
        <v>158.51299999999901</v>
      </c>
      <c r="AP340" s="13">
        <v>155.144375</v>
      </c>
      <c r="AQ340" s="13">
        <v>373.45786666666601</v>
      </c>
      <c r="AR340" s="13">
        <v>323.43493333333299</v>
      </c>
      <c r="AS340" s="13">
        <v>481.78464285714199</v>
      </c>
      <c r="AT340" s="13">
        <v>253.692884615384</v>
      </c>
      <c r="AU340" s="13">
        <v>361.763611111111</v>
      </c>
      <c r="AV340" s="13">
        <v>373.16623190000001</v>
      </c>
      <c r="AW340" s="13">
        <v>336.488333333333</v>
      </c>
      <c r="AX340" s="13">
        <v>236.16372549019599</v>
      </c>
      <c r="AY340" s="13">
        <v>278.64758620689599</v>
      </c>
      <c r="AZ340" s="13">
        <v>182.09</v>
      </c>
      <c r="BA340" s="13">
        <v>662.62142857142805</v>
      </c>
      <c r="BB340" s="13">
        <v>231.44211538461499</v>
      </c>
      <c r="BC340" s="13">
        <v>285.58163265306098</v>
      </c>
      <c r="BD340" s="13">
        <v>351.36566666666602</v>
      </c>
      <c r="BE340" s="13">
        <v>225.856666666666</v>
      </c>
    </row>
    <row r="341" spans="1:57" x14ac:dyDescent="0.35">
      <c r="A341" s="10" t="s">
        <v>176</v>
      </c>
      <c r="B341" s="11">
        <f t="shared" si="45"/>
        <v>2033</v>
      </c>
      <c r="C341" s="6">
        <f t="shared" si="46"/>
        <v>257.74250554323646</v>
      </c>
      <c r="D341" s="12">
        <f t="shared" si="47"/>
        <v>178.6598492428592</v>
      </c>
      <c r="E341" s="12">
        <f t="shared" si="48"/>
        <v>208.307273270987</v>
      </c>
      <c r="F341" s="12">
        <f t="shared" si="49"/>
        <v>298.7308887362633</v>
      </c>
      <c r="G341" s="12">
        <f t="shared" si="50"/>
        <v>321.03773586939724</v>
      </c>
      <c r="H341" s="13">
        <v>276.36610738255001</v>
      </c>
      <c r="I341" s="13">
        <v>302.82267080745299</v>
      </c>
      <c r="J341" s="13">
        <v>168.543166666666</v>
      </c>
      <c r="K341" s="13">
        <v>178.68067567567499</v>
      </c>
      <c r="L341" s="13">
        <v>370.76850931677001</v>
      </c>
      <c r="M341" s="13">
        <v>172.650563380281</v>
      </c>
      <c r="N341" s="13">
        <v>311.05680851063801</v>
      </c>
      <c r="O341" s="13">
        <v>178.47241134751701</v>
      </c>
      <c r="P341" s="13">
        <v>276.46756410256398</v>
      </c>
      <c r="Q341" s="13">
        <v>216.743902439024</v>
      </c>
      <c r="R341" s="13">
        <v>275.37839080459702</v>
      </c>
      <c r="S341" s="13">
        <v>231.790882352941</v>
      </c>
      <c r="T341" s="13">
        <v>226.976583333333</v>
      </c>
      <c r="U341" s="13">
        <v>306.634128440366</v>
      </c>
      <c r="V341" s="13">
        <v>244.05770114942499</v>
      </c>
      <c r="W341" s="13">
        <v>272.95376923076901</v>
      </c>
      <c r="X341" s="13">
        <v>244.53179104477601</v>
      </c>
      <c r="Y341" s="13">
        <v>287.421515151515</v>
      </c>
      <c r="Z341" s="13">
        <v>197.341278195488</v>
      </c>
      <c r="AA341" s="13">
        <v>206.40282352941099</v>
      </c>
      <c r="AB341" s="13">
        <v>299.70775641025602</v>
      </c>
      <c r="AC341" s="13">
        <v>212.64216216216201</v>
      </c>
      <c r="AD341" s="13">
        <v>206.96206611570199</v>
      </c>
      <c r="AE341" s="13">
        <v>280.16108108108102</v>
      </c>
      <c r="AF341" s="13">
        <v>311.41817647058798</v>
      </c>
      <c r="AG341" s="13">
        <v>184.523243243243</v>
      </c>
      <c r="AH341" s="13">
        <v>306.28018404907903</v>
      </c>
      <c r="AI341" s="13">
        <v>295.45058394160498</v>
      </c>
      <c r="AJ341" s="13">
        <v>436.29507142857102</v>
      </c>
      <c r="AK341" s="13">
        <v>503.752955974842</v>
      </c>
      <c r="AL341" s="13">
        <v>339.62232558139499</v>
      </c>
      <c r="AM341" s="13">
        <v>257.08682926829198</v>
      </c>
      <c r="AN341" s="13">
        <v>173.72188679245201</v>
      </c>
      <c r="AO341" s="13">
        <v>188.750845070422</v>
      </c>
      <c r="AP341" s="13">
        <v>186.971445783132</v>
      </c>
      <c r="AQ341" s="13">
        <v>258.398181818181</v>
      </c>
      <c r="AR341" s="13">
        <v>256.69962962962899</v>
      </c>
      <c r="AS341" s="13">
        <v>295.800285714285</v>
      </c>
      <c r="AT341" s="13">
        <v>180.61290322580601</v>
      </c>
      <c r="AU341" s="13">
        <v>256.86895420000002</v>
      </c>
      <c r="AV341" s="13">
        <v>312.680076335877</v>
      </c>
      <c r="AW341" s="13">
        <v>213.009999999999</v>
      </c>
      <c r="AX341" s="13">
        <v>318.97278145695299</v>
      </c>
      <c r="AY341" s="13">
        <v>386.68753246753198</v>
      </c>
      <c r="AZ341" s="13">
        <v>172.92529411764701</v>
      </c>
      <c r="BA341" s="13">
        <v>273.38033557046901</v>
      </c>
      <c r="BB341" s="13">
        <v>284.14847826086901</v>
      </c>
      <c r="BC341" s="13">
        <v>212.342894736842</v>
      </c>
      <c r="BD341" s="13">
        <v>271.56554054053998</v>
      </c>
      <c r="BE341" s="13">
        <v>237.55977611940301</v>
      </c>
    </row>
    <row r="342" spans="1:57" x14ac:dyDescent="0.35">
      <c r="A342" s="10" t="s">
        <v>177</v>
      </c>
      <c r="B342" s="11">
        <f t="shared" si="45"/>
        <v>2034</v>
      </c>
      <c r="C342" s="6">
        <f t="shared" si="46"/>
        <v>319.313158865248</v>
      </c>
      <c r="D342" s="12">
        <f t="shared" si="47"/>
        <v>209.8557483796296</v>
      </c>
      <c r="E342" s="12">
        <f t="shared" si="48"/>
        <v>269.45795833723798</v>
      </c>
      <c r="F342" s="12">
        <f t="shared" si="49"/>
        <v>383.09755237553151</v>
      </c>
      <c r="G342" s="12">
        <f t="shared" si="50"/>
        <v>526.40641312461082</v>
      </c>
      <c r="H342" s="13">
        <v>337.78219178082099</v>
      </c>
      <c r="I342" s="13">
        <v>312.97775193798401</v>
      </c>
      <c r="J342" s="13">
        <v>268.30432624113399</v>
      </c>
      <c r="K342" s="13">
        <v>210.5776875</v>
      </c>
      <c r="L342" s="13">
        <v>352.37298701298698</v>
      </c>
      <c r="M342" s="13">
        <v>312.90232456140302</v>
      </c>
      <c r="N342" s="13">
        <v>289.31166666666599</v>
      </c>
      <c r="O342" s="13">
        <v>272.91885462555001</v>
      </c>
      <c r="P342" s="13">
        <v>253.87153225806401</v>
      </c>
      <c r="Q342" s="13">
        <v>334.27606481481399</v>
      </c>
      <c r="R342" s="13">
        <v>275.765900383141</v>
      </c>
      <c r="S342" s="13">
        <v>264.46745454545402</v>
      </c>
      <c r="T342" s="13">
        <v>293.93032110091701</v>
      </c>
      <c r="U342" s="13">
        <v>328.27208053691197</v>
      </c>
      <c r="V342" s="13">
        <v>603.70994680851004</v>
      </c>
      <c r="W342" s="13">
        <v>286.41927272727202</v>
      </c>
      <c r="X342" s="13">
        <v>265.06019480519399</v>
      </c>
      <c r="Y342" s="13">
        <v>344.391737089201</v>
      </c>
      <c r="Z342" s="13">
        <v>519.30286458333296</v>
      </c>
      <c r="AA342" s="13">
        <v>261.08521428571402</v>
      </c>
      <c r="AB342" s="13">
        <v>285.48284768211897</v>
      </c>
      <c r="AC342" s="13">
        <v>195.54238095238</v>
      </c>
      <c r="AD342" s="13">
        <v>261.34129770992303</v>
      </c>
      <c r="AE342" s="13">
        <v>433.256084656084</v>
      </c>
      <c r="AF342" s="13">
        <v>404.26356729999998</v>
      </c>
      <c r="AG342" s="13">
        <v>566.05724867724803</v>
      </c>
      <c r="AH342" s="13">
        <v>383.942287234042</v>
      </c>
      <c r="AI342" s="13">
        <v>348.74609195402297</v>
      </c>
      <c r="AJ342" s="13">
        <v>187.23159292035299</v>
      </c>
      <c r="AK342" s="13">
        <v>630.05579234972595</v>
      </c>
      <c r="AL342" s="13">
        <v>302.26520325203199</v>
      </c>
      <c r="AM342" s="13">
        <v>406.91628787878699</v>
      </c>
      <c r="AN342" s="13">
        <v>466.75022988505702</v>
      </c>
      <c r="AO342" s="13">
        <v>526.27462264150904</v>
      </c>
      <c r="AP342" s="13">
        <v>330.98771812080503</v>
      </c>
      <c r="AQ342" s="13">
        <v>186.66674242424199</v>
      </c>
      <c r="AR342" s="13">
        <v>527.59252747252697</v>
      </c>
      <c r="AS342" s="13">
        <v>380.56334779999997</v>
      </c>
      <c r="AT342" s="13">
        <v>314.00020202020198</v>
      </c>
      <c r="AU342" s="13">
        <v>167.56047619047601</v>
      </c>
      <c r="AV342" s="13">
        <v>453.34780346820799</v>
      </c>
      <c r="AW342" s="13">
        <v>314.614184397163</v>
      </c>
      <c r="AX342" s="13">
        <v>355.11414285714199</v>
      </c>
      <c r="AY342" s="13">
        <v>336.66384976525802</v>
      </c>
      <c r="AZ342" s="13">
        <v>203.358296296296</v>
      </c>
      <c r="BA342" s="13">
        <v>538.62915789473595</v>
      </c>
      <c r="BB342" s="13">
        <v>266.53360659999998</v>
      </c>
      <c r="BC342" s="13">
        <v>347.822</v>
      </c>
      <c r="BD342" s="13">
        <v>324.012133333333</v>
      </c>
      <c r="BE342" s="13">
        <v>294.204038461538</v>
      </c>
    </row>
    <row r="343" spans="1:57" x14ac:dyDescent="0.35">
      <c r="A343" s="10" t="s">
        <v>178</v>
      </c>
      <c r="B343" s="11">
        <f t="shared" si="45"/>
        <v>2034</v>
      </c>
      <c r="C343" s="6">
        <f t="shared" si="46"/>
        <v>480.75002646436053</v>
      </c>
      <c r="D343" s="12">
        <f t="shared" si="47"/>
        <v>301.1200719101123</v>
      </c>
      <c r="E343" s="12">
        <f t="shared" si="48"/>
        <v>379.68447527472472</v>
      </c>
      <c r="F343" s="12">
        <f t="shared" si="49"/>
        <v>531.77033680717227</v>
      </c>
      <c r="G343" s="12">
        <f t="shared" si="50"/>
        <v>602.05328000000009</v>
      </c>
      <c r="H343" s="13">
        <v>486.27727272727202</v>
      </c>
      <c r="I343" s="13">
        <v>513.41938779999998</v>
      </c>
      <c r="J343" s="13">
        <v>483.83889908256799</v>
      </c>
      <c r="K343" s="13">
        <v>507.293846153846</v>
      </c>
      <c r="L343" s="13">
        <v>247.154</v>
      </c>
      <c r="M343" s="13">
        <v>238.782499999999</v>
      </c>
      <c r="N343" s="13">
        <v>280.29500000000002</v>
      </c>
      <c r="O343" s="13">
        <v>439.64087378640698</v>
      </c>
      <c r="P343" s="13">
        <v>472.43767609999998</v>
      </c>
      <c r="Q343" s="13">
        <v>451.73923076923001</v>
      </c>
      <c r="R343" s="13">
        <v>417.76305555555501</v>
      </c>
      <c r="S343" s="13">
        <v>502.68</v>
      </c>
      <c r="T343" s="13">
        <v>477.66115384615301</v>
      </c>
      <c r="U343" s="13">
        <v>528.00276315789404</v>
      </c>
      <c r="V343" s="13">
        <v>303.26400000000001</v>
      </c>
      <c r="W343" s="13">
        <v>533.02619469026502</v>
      </c>
      <c r="X343" s="13">
        <v>387.68828571428497</v>
      </c>
      <c r="Y343" s="13">
        <v>536.14252427184397</v>
      </c>
      <c r="Z343" s="13">
        <v>751.14566666666599</v>
      </c>
      <c r="AA343" s="13">
        <v>526.62754098360597</v>
      </c>
      <c r="AB343" s="13">
        <v>508.44480769230699</v>
      </c>
      <c r="AC343" s="13">
        <v>467.04186046511597</v>
      </c>
      <c r="AD343" s="13">
        <v>442.15362831858403</v>
      </c>
      <c r="AE343" s="13">
        <v>871.37440000000004</v>
      </c>
      <c r="AF343" s="13">
        <v>424.32555555555501</v>
      </c>
      <c r="AG343" s="13">
        <v>377.016538461538</v>
      </c>
      <c r="AH343" s="13">
        <v>360.78666666666601</v>
      </c>
      <c r="AI343" s="13">
        <v>501.50275862068901</v>
      </c>
      <c r="AJ343" s="13">
        <v>518.90599999999995</v>
      </c>
      <c r="AK343" s="13">
        <v>408.55739130434699</v>
      </c>
      <c r="AL343" s="13">
        <v>469.16155555555503</v>
      </c>
      <c r="AM343" s="13">
        <v>839.48545454545399</v>
      </c>
      <c r="AN343" s="13">
        <v>571.18823529411702</v>
      </c>
      <c r="AO343" s="13">
        <v>314.15913978494598</v>
      </c>
      <c r="AP343" s="13">
        <v>615.18679999999995</v>
      </c>
      <c r="AQ343" s="13">
        <v>548.26877777777702</v>
      </c>
      <c r="AR343" s="13">
        <v>557.72799999999995</v>
      </c>
      <c r="AS343" s="13">
        <v>360.51902777777701</v>
      </c>
      <c r="AT343" s="13">
        <v>352.25166666666598</v>
      </c>
      <c r="AU343" s="13">
        <v>600.59400000000005</v>
      </c>
      <c r="AV343" s="13">
        <v>317.99913043478199</v>
      </c>
      <c r="AW343" s="13">
        <v>566.34777070063603</v>
      </c>
      <c r="AX343" s="13">
        <v>526.74435900000003</v>
      </c>
      <c r="AY343" s="13">
        <v>438.028723404255</v>
      </c>
      <c r="AZ343" s="13">
        <v>511.89666666666602</v>
      </c>
      <c r="BA343" s="13">
        <v>659.512916666666</v>
      </c>
      <c r="BB343" s="13">
        <v>281.82471910112298</v>
      </c>
      <c r="BC343" s="13">
        <v>375.82309090909001</v>
      </c>
      <c r="BD343" s="13">
        <v>557.14106666666601</v>
      </c>
      <c r="BE343" s="13">
        <v>279.02868131868098</v>
      </c>
    </row>
    <row r="344" spans="1:57" x14ac:dyDescent="0.35">
      <c r="A344" s="10" t="s">
        <v>179</v>
      </c>
      <c r="B344" s="11">
        <f t="shared" si="45"/>
        <v>2034</v>
      </c>
      <c r="C344" s="6">
        <f t="shared" si="46"/>
        <v>361.51059523809499</v>
      </c>
      <c r="D344" s="12">
        <f t="shared" si="47"/>
        <v>159.1515079365077</v>
      </c>
      <c r="E344" s="12">
        <f t="shared" si="48"/>
        <v>219.22291666666601</v>
      </c>
      <c r="F344" s="12">
        <f t="shared" si="49"/>
        <v>547.30071596244102</v>
      </c>
      <c r="G344" s="12">
        <f t="shared" si="50"/>
        <v>777.24989999999946</v>
      </c>
      <c r="H344" s="13">
        <v>260.40419354838701</v>
      </c>
      <c r="I344" s="13">
        <v>344.8075</v>
      </c>
      <c r="J344" s="13">
        <v>798.654</v>
      </c>
      <c r="K344" s="13">
        <v>225.18916666666601</v>
      </c>
      <c r="L344" s="13">
        <v>246.10571428571399</v>
      </c>
      <c r="M344" s="13">
        <v>190.34</v>
      </c>
      <c r="N344" s="13">
        <v>177.35642857142801</v>
      </c>
      <c r="O344" s="13">
        <v>324.60333333333301</v>
      </c>
      <c r="P344" s="13">
        <v>688.83499999999901</v>
      </c>
      <c r="Q344" s="13">
        <v>493.06</v>
      </c>
      <c r="R344" s="13">
        <v>217.234166666666</v>
      </c>
      <c r="S344" s="13">
        <v>427.92203389830502</v>
      </c>
      <c r="T344" s="13">
        <v>128.55000000000001</v>
      </c>
      <c r="U344" s="13">
        <v>874.55171052631499</v>
      </c>
      <c r="V344" s="13">
        <v>448.14</v>
      </c>
      <c r="W344" s="13">
        <v>333.973157894736</v>
      </c>
      <c r="X344" s="13">
        <v>350.19619047619</v>
      </c>
      <c r="Y344" s="13">
        <v>349.74349999999998</v>
      </c>
      <c r="Z344" s="13">
        <v>209.11812499999999</v>
      </c>
      <c r="AA344" s="13">
        <v>478.630588235294</v>
      </c>
      <c r="AB344" s="13">
        <v>114.39</v>
      </c>
      <c r="AC344" s="13">
        <v>127.034999999999</v>
      </c>
      <c r="AD344" s="13">
        <v>774.87166666666599</v>
      </c>
      <c r="AE344" s="13">
        <v>206.58461538461501</v>
      </c>
      <c r="AF344" s="13">
        <v>176.463636363636</v>
      </c>
      <c r="AG344" s="13">
        <v>492.17909090909001</v>
      </c>
      <c r="AH344" s="13">
        <v>659.93050000000005</v>
      </c>
      <c r="AI344" s="13">
        <v>1076.04388888888</v>
      </c>
      <c r="AJ344" s="13">
        <v>547.43222222222198</v>
      </c>
      <c r="AK344" s="13">
        <v>434.08812499999999</v>
      </c>
      <c r="AL344" s="13">
        <v>135.85999999999899</v>
      </c>
      <c r="AM344" s="13">
        <v>546.90619718309802</v>
      </c>
      <c r="AN344" s="13">
        <v>372.82499999999999</v>
      </c>
      <c r="AO344" s="13">
        <v>713.52761904761803</v>
      </c>
      <c r="AP344" s="13">
        <v>1360.8305555555501</v>
      </c>
      <c r="AQ344" s="13">
        <v>291.25749999999999</v>
      </c>
      <c r="AR344" s="13">
        <v>650.99888888888802</v>
      </c>
      <c r="AS344" s="13">
        <v>161.27809523809501</v>
      </c>
      <c r="AT344" s="13">
        <v>416.795263157894</v>
      </c>
      <c r="AU344" s="13">
        <v>140.01222222222199</v>
      </c>
      <c r="AV344" s="13">
        <v>210.81272727272699</v>
      </c>
      <c r="AW344" s="13">
        <v>246.71846153846101</v>
      </c>
      <c r="AX344" s="13">
        <v>823.54609090909003</v>
      </c>
      <c r="AY344" s="13">
        <v>674.97272727272696</v>
      </c>
      <c r="AZ344" s="13">
        <v>409.88777777777699</v>
      </c>
      <c r="BA344" s="13">
        <v>625.61210526315699</v>
      </c>
      <c r="BB344" s="13">
        <v>386.40028571428502</v>
      </c>
      <c r="BC344" s="13">
        <v>346.051428571428</v>
      </c>
      <c r="BD344" s="13">
        <v>467.262542372881</v>
      </c>
      <c r="BE344" s="13">
        <v>299.89269230769202</v>
      </c>
    </row>
    <row r="345" spans="1:57" x14ac:dyDescent="0.35">
      <c r="A345" s="10" t="s">
        <v>180</v>
      </c>
      <c r="B345" s="11">
        <f t="shared" si="45"/>
        <v>2034</v>
      </c>
      <c r="C345" s="6">
        <f t="shared" si="46"/>
        <v>133.88479166666599</v>
      </c>
      <c r="D345" s="12">
        <f t="shared" si="47"/>
        <v>117.58922043010679</v>
      </c>
      <c r="E345" s="12">
        <f t="shared" si="48"/>
        <v>122.91999999999901</v>
      </c>
      <c r="F345" s="12">
        <f t="shared" si="49"/>
        <v>194.83444444444399</v>
      </c>
      <c r="G345" s="12">
        <f t="shared" si="50"/>
        <v>266.22605163852961</v>
      </c>
      <c r="H345" s="13">
        <v>148.3656</v>
      </c>
      <c r="I345" s="13">
        <v>117.482</v>
      </c>
      <c r="J345" s="13">
        <v>126.177959183673</v>
      </c>
      <c r="K345" s="13">
        <v>264.35716981131998</v>
      </c>
      <c r="L345" s="13">
        <v>128.668571428571</v>
      </c>
      <c r="M345" s="13">
        <v>127.04125000000001</v>
      </c>
      <c r="N345" s="13">
        <v>123.56214285714201</v>
      </c>
      <c r="O345" s="13">
        <v>163.57915254237199</v>
      </c>
      <c r="P345" s="13">
        <v>120.77249999999999</v>
      </c>
      <c r="Q345" s="13">
        <v>117.484166666666</v>
      </c>
      <c r="R345" s="13">
        <v>119.856857142857</v>
      </c>
      <c r="S345" s="13">
        <v>210.11588235294099</v>
      </c>
      <c r="T345" s="13">
        <v>119.20619047619</v>
      </c>
      <c r="U345" s="13">
        <v>259.99590909090898</v>
      </c>
      <c r="V345" s="13">
        <v>120.727499999999</v>
      </c>
      <c r="W345" s="13">
        <v>135.20682926829201</v>
      </c>
      <c r="X345" s="13">
        <v>154.06254545454499</v>
      </c>
      <c r="Y345" s="13">
        <v>181.71830188679201</v>
      </c>
      <c r="Z345" s="13">
        <v>138.815</v>
      </c>
      <c r="AA345" s="13">
        <v>122.6075</v>
      </c>
      <c r="AB345" s="13">
        <v>121.10599999999999</v>
      </c>
      <c r="AC345" s="13">
        <v>133.34977272727201</v>
      </c>
      <c r="AD345" s="13">
        <v>157.00962962962899</v>
      </c>
      <c r="AE345" s="13">
        <v>734.65117647058798</v>
      </c>
      <c r="AF345" s="13">
        <v>294.64249999999998</v>
      </c>
      <c r="AG345" s="13">
        <v>219.78304347826</v>
      </c>
      <c r="AH345" s="13">
        <v>259.916666666666</v>
      </c>
      <c r="AI345" s="13">
        <v>128.65724137930999</v>
      </c>
      <c r="AJ345" s="13">
        <v>223.677101449275</v>
      </c>
      <c r="AK345" s="13">
        <v>201.25777777777699</v>
      </c>
      <c r="AL345" s="13">
        <v>135.0275</v>
      </c>
      <c r="AM345" s="13">
        <v>181.20349999999999</v>
      </c>
      <c r="AN345" s="13"/>
      <c r="AO345" s="13">
        <v>133.88479166666599</v>
      </c>
      <c r="AP345" s="13">
        <v>194.83444444444399</v>
      </c>
      <c r="AQ345" s="13">
        <v>273.70157894736798</v>
      </c>
      <c r="AR345" s="13">
        <v>383.681923076923</v>
      </c>
      <c r="AS345" s="13">
        <v>161.608888888888</v>
      </c>
      <c r="AT345" s="13">
        <v>125.345</v>
      </c>
      <c r="AU345" s="13">
        <v>116.611111111111</v>
      </c>
      <c r="AV345" s="13">
        <v>132.34</v>
      </c>
      <c r="AW345" s="13">
        <v>116.119999999999</v>
      </c>
      <c r="AX345" s="13">
        <v>514.26294117647001</v>
      </c>
      <c r="AY345" s="13">
        <v>135.88310344827499</v>
      </c>
      <c r="AZ345" s="13">
        <v>117.615483870967</v>
      </c>
      <c r="BA345" s="13">
        <v>116.297857142857</v>
      </c>
      <c r="BB345" s="13">
        <v>126.874848484848</v>
      </c>
      <c r="BC345" s="13">
        <v>122.91999999999901</v>
      </c>
      <c r="BD345" s="13">
        <v>133.81826086956499</v>
      </c>
      <c r="BE345" s="13">
        <v>125.812571428571</v>
      </c>
    </row>
    <row r="346" spans="1:57" x14ac:dyDescent="0.35">
      <c r="A346" s="10" t="s">
        <v>181</v>
      </c>
      <c r="B346" s="11">
        <f t="shared" si="45"/>
        <v>2034</v>
      </c>
      <c r="C346" s="6">
        <f t="shared" si="46"/>
        <v>174.48500000000001</v>
      </c>
      <c r="D346" s="12">
        <f t="shared" si="47"/>
        <v>114.39500000000001</v>
      </c>
      <c r="E346" s="12">
        <f t="shared" si="48"/>
        <v>136.92374999999998</v>
      </c>
      <c r="F346" s="12">
        <f t="shared" si="49"/>
        <v>354.22174999999976</v>
      </c>
      <c r="G346" s="12">
        <f t="shared" si="50"/>
        <v>555.44290384615351</v>
      </c>
      <c r="H346" s="13">
        <v>498.58230769230698</v>
      </c>
      <c r="I346" s="13">
        <v>612.30349999999999</v>
      </c>
      <c r="J346" s="13">
        <v>654.69166666666604</v>
      </c>
      <c r="K346" s="13">
        <v>304.70999999999998</v>
      </c>
      <c r="L346" s="13">
        <v>131.43</v>
      </c>
      <c r="M346" s="13">
        <v>309.37285714285701</v>
      </c>
      <c r="N346" s="13">
        <v>125.354615384615</v>
      </c>
      <c r="O346" s="13">
        <v>157.35</v>
      </c>
      <c r="P346" s="13">
        <v>687.45</v>
      </c>
      <c r="Q346" s="13">
        <v>248.88749999999999</v>
      </c>
      <c r="R346" s="13">
        <v>157.44999999999999</v>
      </c>
      <c r="S346" s="13">
        <v>377.97199999999901</v>
      </c>
      <c r="T346" s="13">
        <v>389.94400000000002</v>
      </c>
      <c r="U346" s="13">
        <v>380.267</v>
      </c>
      <c r="V346" s="13"/>
      <c r="W346" s="13"/>
      <c r="X346" s="13">
        <v>115.45</v>
      </c>
      <c r="Y346" s="13">
        <v>144.96666666666599</v>
      </c>
      <c r="Z346" s="13">
        <v>168.81</v>
      </c>
      <c r="AA346" s="13">
        <v>284.70999999999998</v>
      </c>
      <c r="AB346" s="13">
        <v>127.664999999999</v>
      </c>
      <c r="AC346" s="13">
        <v>130.41499999999999</v>
      </c>
      <c r="AD346" s="13"/>
      <c r="AE346" s="13"/>
      <c r="AF346" s="13"/>
      <c r="AG346" s="13"/>
      <c r="AH346" s="13">
        <v>113.34</v>
      </c>
      <c r="AI346" s="13">
        <v>108.07</v>
      </c>
      <c r="AJ346" s="13">
        <v>139.52500000000001</v>
      </c>
      <c r="AK346" s="13"/>
      <c r="AL346" s="13"/>
      <c r="AM346" s="13">
        <v>180.60235294117601</v>
      </c>
      <c r="AN346" s="13"/>
      <c r="AO346" s="13">
        <v>168.51</v>
      </c>
      <c r="AP346" s="13">
        <v>148.72999999999999</v>
      </c>
      <c r="AQ346" s="13">
        <v>112.6225</v>
      </c>
      <c r="AR346" s="13">
        <v>169.71</v>
      </c>
      <c r="AS346" s="13"/>
      <c r="AT346" s="13"/>
      <c r="AU346" s="13"/>
      <c r="AV346" s="13">
        <v>497.66999999999899</v>
      </c>
      <c r="AW346" s="13">
        <v>198.21666666666599</v>
      </c>
      <c r="AX346" s="13">
        <v>253.56666666666601</v>
      </c>
      <c r="AY346" s="13">
        <v>113.34</v>
      </c>
      <c r="AZ346" s="13">
        <v>138.755</v>
      </c>
      <c r="BA346" s="13"/>
      <c r="BB346" s="13">
        <v>179.26</v>
      </c>
      <c r="BC346" s="13"/>
      <c r="BD346" s="13">
        <v>346.30500000000001</v>
      </c>
      <c r="BE346" s="13">
        <v>929.93785714285696</v>
      </c>
    </row>
    <row r="347" spans="1:57" x14ac:dyDescent="0.35">
      <c r="A347" s="10" t="s">
        <v>182</v>
      </c>
      <c r="B347" s="11">
        <f t="shared" si="45"/>
        <v>2034</v>
      </c>
      <c r="C347" s="6">
        <f t="shared" si="46"/>
        <v>291.435</v>
      </c>
      <c r="D347" s="12">
        <f t="shared" si="47"/>
        <v>123.003999999999</v>
      </c>
      <c r="E347" s="12">
        <f t="shared" si="48"/>
        <v>163.35599999999999</v>
      </c>
      <c r="F347" s="12">
        <f t="shared" si="49"/>
        <v>550.20249999999999</v>
      </c>
      <c r="G347" s="12">
        <f t="shared" si="50"/>
        <v>841.55947368421005</v>
      </c>
      <c r="H347" s="13">
        <v>387.676153846153</v>
      </c>
      <c r="I347" s="13">
        <v>246.134444444444</v>
      </c>
      <c r="J347" s="13">
        <v>1462.13612903225</v>
      </c>
      <c r="K347" s="13">
        <v>550.20249999999999</v>
      </c>
      <c r="L347" s="13">
        <v>163.35599999999999</v>
      </c>
      <c r="M347" s="13">
        <v>420.77962962962903</v>
      </c>
      <c r="N347" s="13">
        <v>123.003999999999</v>
      </c>
      <c r="O347" s="13">
        <v>149.83125000000001</v>
      </c>
      <c r="P347" s="13">
        <v>152.580833333333</v>
      </c>
      <c r="Q347" s="13"/>
      <c r="R347" s="13">
        <v>185.852222222222</v>
      </c>
      <c r="S347" s="13">
        <v>266.17461538461498</v>
      </c>
      <c r="T347" s="13">
        <v>677.47375</v>
      </c>
      <c r="U347" s="13">
        <v>754.03750000000002</v>
      </c>
      <c r="V347" s="13">
        <v>315.20636363636299</v>
      </c>
      <c r="W347" s="13"/>
      <c r="X347" s="13">
        <v>475.12861111111101</v>
      </c>
      <c r="Y347" s="13">
        <v>404.92055555555498</v>
      </c>
      <c r="Z347" s="13"/>
      <c r="AA347" s="13">
        <v>167.206666666666</v>
      </c>
      <c r="AB347" s="13">
        <v>287.67500000000001</v>
      </c>
      <c r="AC347" s="13">
        <v>841.55947368421005</v>
      </c>
      <c r="AD347" s="13">
        <v>135.583333333333</v>
      </c>
      <c r="AE347" s="13"/>
      <c r="AF347" s="13"/>
      <c r="AG347" s="13">
        <v>108.72</v>
      </c>
      <c r="AH347" s="13">
        <v>422.53090909090901</v>
      </c>
      <c r="AI347" s="13">
        <v>679.38571428571402</v>
      </c>
      <c r="AJ347" s="13">
        <v>234.245</v>
      </c>
      <c r="AK347" s="13"/>
      <c r="AL347" s="13">
        <v>108.55</v>
      </c>
      <c r="AM347" s="13">
        <v>239.37909090909</v>
      </c>
      <c r="AN347" s="13"/>
      <c r="AO347" s="13">
        <v>816.76599999999996</v>
      </c>
      <c r="AP347" s="13">
        <v>852.05333333333294</v>
      </c>
      <c r="AQ347" s="13">
        <v>291.435</v>
      </c>
      <c r="AR347" s="13">
        <v>1500</v>
      </c>
      <c r="AS347" s="13"/>
      <c r="AT347" s="13">
        <v>173.68799999999999</v>
      </c>
      <c r="AU347" s="13">
        <v>368.24944444444401</v>
      </c>
      <c r="AV347" s="13"/>
      <c r="AW347" s="13">
        <v>128.154</v>
      </c>
      <c r="AX347" s="13">
        <v>300.06</v>
      </c>
      <c r="AY347" s="13">
        <v>637.40928571428503</v>
      </c>
      <c r="AZ347" s="13">
        <v>971.25677419354804</v>
      </c>
      <c r="BA347" s="13">
        <v>111.56</v>
      </c>
      <c r="BB347" s="13">
        <v>112.245</v>
      </c>
      <c r="BC347" s="13">
        <v>546.52</v>
      </c>
      <c r="BD347" s="13">
        <v>150.30199999999999</v>
      </c>
      <c r="BE347" s="13">
        <v>256.29000000000002</v>
      </c>
    </row>
    <row r="348" spans="1:57" x14ac:dyDescent="0.35">
      <c r="A348" s="10" t="s">
        <v>183</v>
      </c>
      <c r="B348" s="11">
        <f t="shared" si="45"/>
        <v>2034</v>
      </c>
      <c r="C348" s="6">
        <f t="shared" si="46"/>
        <v>407.33684510555548</v>
      </c>
      <c r="D348" s="12">
        <f t="shared" si="47"/>
        <v>217.91401960784282</v>
      </c>
      <c r="E348" s="12">
        <f t="shared" si="48"/>
        <v>266.55878777472503</v>
      </c>
      <c r="F348" s="12">
        <f t="shared" si="49"/>
        <v>548.97554542253499</v>
      </c>
      <c r="G348" s="12">
        <f t="shared" si="50"/>
        <v>763.95250326086966</v>
      </c>
      <c r="H348" s="13">
        <v>390.17647058823502</v>
      </c>
      <c r="I348" s="13">
        <v>246.169444444444</v>
      </c>
      <c r="J348" s="13">
        <v>267.07053571428497</v>
      </c>
      <c r="K348" s="13">
        <v>198.05394736842101</v>
      </c>
      <c r="L348" s="13">
        <v>840.89036363636296</v>
      </c>
      <c r="M348" s="13">
        <v>540.939803921568</v>
      </c>
      <c r="N348" s="13">
        <v>462.41116279069701</v>
      </c>
      <c r="O348" s="13">
        <v>281.92682926829201</v>
      </c>
      <c r="P348" s="13">
        <v>221.063703703703</v>
      </c>
      <c r="Q348" s="13">
        <v>544.33561403508702</v>
      </c>
      <c r="R348" s="13">
        <v>919.32240740740701</v>
      </c>
      <c r="S348" s="13">
        <v>213.690196078431</v>
      </c>
      <c r="T348" s="13">
        <v>369.26799999999997</v>
      </c>
      <c r="U348" s="13">
        <v>569.95232558139503</v>
      </c>
      <c r="V348" s="13">
        <v>492.98634146341402</v>
      </c>
      <c r="W348" s="13">
        <v>281.17137931034398</v>
      </c>
      <c r="X348" s="13">
        <v>556.55604166666603</v>
      </c>
      <c r="Y348" s="13">
        <v>266.38820512820502</v>
      </c>
      <c r="Z348" s="13">
        <v>532.688749999999</v>
      </c>
      <c r="AA348" s="13">
        <v>229.334423076923</v>
      </c>
      <c r="AB348" s="13">
        <v>418.19736111111098</v>
      </c>
      <c r="AC348" s="13">
        <v>396.47632909999999</v>
      </c>
      <c r="AD348" s="13">
        <v>495.88210526315697</v>
      </c>
      <c r="AE348" s="13">
        <v>176.40580645161199</v>
      </c>
      <c r="AF348" s="13">
        <v>612.48380952380899</v>
      </c>
      <c r="AG348" s="13">
        <v>252.075416666666</v>
      </c>
      <c r="AH348" s="13">
        <v>1118.8093023255799</v>
      </c>
      <c r="AI348" s="13">
        <v>740.69299999999896</v>
      </c>
      <c r="AJ348" s="13">
        <v>549.03729999999996</v>
      </c>
      <c r="AK348" s="13">
        <v>435.21060606060598</v>
      </c>
      <c r="AL348" s="13">
        <v>565.11215689999995</v>
      </c>
      <c r="AM348" s="13">
        <v>363.77682539682502</v>
      </c>
      <c r="AN348" s="13">
        <v>168.5</v>
      </c>
      <c r="AO348" s="13">
        <v>171.74281250000001</v>
      </c>
      <c r="AP348" s="13">
        <v>227.97142857142799</v>
      </c>
      <c r="AQ348" s="13">
        <v>233.51692307692301</v>
      </c>
      <c r="AR348" s="13">
        <v>218.38333333333301</v>
      </c>
      <c r="AS348" s="13">
        <v>337.76647058823499</v>
      </c>
      <c r="AT348" s="13">
        <v>548.79028169013998</v>
      </c>
      <c r="AU348" s="13">
        <v>542.87114754098297</v>
      </c>
      <c r="AV348" s="13">
        <v>876.60624999999902</v>
      </c>
      <c r="AW348" s="13">
        <v>418.613421052631</v>
      </c>
      <c r="AX348" s="13">
        <v>421.36478260869501</v>
      </c>
      <c r="AY348" s="13">
        <v>324.18714285714202</v>
      </c>
      <c r="AZ348" s="13">
        <v>340.92605633802799</v>
      </c>
      <c r="BA348" s="13">
        <v>369.24468085106298</v>
      </c>
      <c r="BB348" s="13">
        <v>609.45413043478197</v>
      </c>
      <c r="BC348" s="13">
        <v>390.765434782608</v>
      </c>
      <c r="BD348" s="13">
        <v>824.70478260869504</v>
      </c>
      <c r="BE348" s="13">
        <v>757.20225000000005</v>
      </c>
    </row>
    <row r="349" spans="1:57" x14ac:dyDescent="0.35">
      <c r="A349" s="10" t="s">
        <v>184</v>
      </c>
      <c r="B349" s="11">
        <f t="shared" si="45"/>
        <v>2034</v>
      </c>
      <c r="C349" s="6">
        <f t="shared" si="46"/>
        <v>278.89640993265948</v>
      </c>
      <c r="D349" s="12">
        <f t="shared" si="47"/>
        <v>155.483782336182</v>
      </c>
      <c r="E349" s="12">
        <f t="shared" si="48"/>
        <v>200.61138508371323</v>
      </c>
      <c r="F349" s="12">
        <f t="shared" si="49"/>
        <v>372.20456153846123</v>
      </c>
      <c r="G349" s="12">
        <f t="shared" si="50"/>
        <v>458.47814874815856</v>
      </c>
      <c r="H349" s="13">
        <v>411.47698275862001</v>
      </c>
      <c r="I349" s="13">
        <v>262.58925925925899</v>
      </c>
      <c r="J349" s="13">
        <v>474.73571428571398</v>
      </c>
      <c r="K349" s="13">
        <v>339.24211538461498</v>
      </c>
      <c r="L349" s="13">
        <v>444.418076923076</v>
      </c>
      <c r="M349" s="13">
        <v>364.02184615384601</v>
      </c>
      <c r="N349" s="13">
        <v>374.93213333333301</v>
      </c>
      <c r="O349" s="13">
        <v>456.67175257731901</v>
      </c>
      <c r="P349" s="13">
        <v>351.25708860759403</v>
      </c>
      <c r="Q349" s="13">
        <v>281.24977272727199</v>
      </c>
      <c r="R349" s="13">
        <v>351.52621212121198</v>
      </c>
      <c r="S349" s="13">
        <v>210.12109589041</v>
      </c>
      <c r="T349" s="13">
        <v>241.462444444444</v>
      </c>
      <c r="U349" s="13">
        <v>277.29272727272701</v>
      </c>
      <c r="V349" s="13">
        <v>139.06700000000001</v>
      </c>
      <c r="W349" s="13">
        <v>338.676153846153</v>
      </c>
      <c r="X349" s="13">
        <v>226.06265306122401</v>
      </c>
      <c r="Y349" s="13">
        <v>286.93131578947299</v>
      </c>
      <c r="Z349" s="13">
        <v>225.62499999999901</v>
      </c>
      <c r="AA349" s="13">
        <v>290.78899999999999</v>
      </c>
      <c r="AB349" s="13">
        <v>151.35321428571399</v>
      </c>
      <c r="AC349" s="13">
        <v>445.05710526315698</v>
      </c>
      <c r="AD349" s="13">
        <v>249.03766666666601</v>
      </c>
      <c r="AE349" s="13">
        <v>154.06259259259201</v>
      </c>
      <c r="AF349" s="13">
        <v>160.11199999999999</v>
      </c>
      <c r="AG349" s="13">
        <v>166.905588235294</v>
      </c>
      <c r="AH349" s="13">
        <v>197.44148148148099</v>
      </c>
      <c r="AI349" s="13">
        <v>399.522435897435</v>
      </c>
      <c r="AJ349" s="13">
        <v>155.64169230769201</v>
      </c>
      <c r="AK349" s="13">
        <v>226.981666666666</v>
      </c>
      <c r="AL349" s="13">
        <v>280.50009259259201</v>
      </c>
      <c r="AM349" s="13">
        <v>224.20444444444399</v>
      </c>
      <c r="AN349" s="13">
        <v>305.59718750000002</v>
      </c>
      <c r="AO349" s="13">
        <v>332.21612244897898</v>
      </c>
      <c r="AP349" s="13">
        <v>180.89433962264101</v>
      </c>
      <c r="AQ349" s="13">
        <v>183.1352</v>
      </c>
      <c r="AR349" s="13">
        <v>180.38595238095201</v>
      </c>
      <c r="AS349" s="13">
        <v>715.73397435897402</v>
      </c>
      <c r="AT349" s="13">
        <v>218.82124999999999</v>
      </c>
      <c r="AU349" s="13">
        <v>153.3965</v>
      </c>
      <c r="AV349" s="13">
        <v>149.62272727272699</v>
      </c>
      <c r="AW349" s="13">
        <v>320.11132079999999</v>
      </c>
      <c r="AX349" s="13">
        <v>213.83846153846099</v>
      </c>
      <c r="AY349" s="13">
        <v>402.47553846153801</v>
      </c>
      <c r="AZ349" s="13">
        <v>244.49491228070099</v>
      </c>
      <c r="BA349" s="13">
        <v>166.11682926829201</v>
      </c>
      <c r="BB349" s="13">
        <v>433.17939393939298</v>
      </c>
      <c r="BC349" s="13">
        <v>482.93374999999997</v>
      </c>
      <c r="BD349" s="13">
        <v>525.32999999999902</v>
      </c>
      <c r="BE349" s="13">
        <v>580.05847457627101</v>
      </c>
    </row>
    <row r="350" spans="1:57" x14ac:dyDescent="0.35">
      <c r="A350" s="10" t="s">
        <v>185</v>
      </c>
      <c r="B350" s="11">
        <f t="shared" si="45"/>
        <v>2034</v>
      </c>
      <c r="C350" s="6">
        <f t="shared" si="46"/>
        <v>176.687171717171</v>
      </c>
      <c r="D350" s="12">
        <f t="shared" si="47"/>
        <v>135.41302857142782</v>
      </c>
      <c r="E350" s="12">
        <f t="shared" si="48"/>
        <v>149.12397058823501</v>
      </c>
      <c r="F350" s="12">
        <f t="shared" si="49"/>
        <v>302.4760597826085</v>
      </c>
      <c r="G350" s="12">
        <f t="shared" si="50"/>
        <v>416.27899999999926</v>
      </c>
      <c r="H350" s="13">
        <v>306.536</v>
      </c>
      <c r="I350" s="13">
        <v>156.47461538461499</v>
      </c>
      <c r="J350" s="13">
        <v>532.32666666666603</v>
      </c>
      <c r="K350" s="13">
        <v>304.33249999999998</v>
      </c>
      <c r="L350" s="13">
        <v>149.280588235294</v>
      </c>
      <c r="M350" s="13">
        <v>155.47</v>
      </c>
      <c r="N350" s="13">
        <v>216.81899999999899</v>
      </c>
      <c r="O350" s="13">
        <v>183.95454545454501</v>
      </c>
      <c r="P350" s="13">
        <v>296.906739130434</v>
      </c>
      <c r="Q350" s="13">
        <v>335.42407407407399</v>
      </c>
      <c r="R350" s="13">
        <v>154.65660714285701</v>
      </c>
      <c r="S350" s="13">
        <v>178.60527272727199</v>
      </c>
      <c r="T350" s="13">
        <v>413.57185185185102</v>
      </c>
      <c r="U350" s="13">
        <v>154.19022727272699</v>
      </c>
      <c r="V350" s="13">
        <v>124.59210526315699</v>
      </c>
      <c r="W350" s="13">
        <v>505.46264705882299</v>
      </c>
      <c r="X350" s="13">
        <v>308.82978723404199</v>
      </c>
      <c r="Y350" s="13">
        <v>133.126</v>
      </c>
      <c r="Z350" s="13">
        <v>149.54657142857101</v>
      </c>
      <c r="AA350" s="13">
        <v>359.42</v>
      </c>
      <c r="AB350" s="13">
        <v>141.641666666666</v>
      </c>
      <c r="AC350" s="13">
        <v>147.40875</v>
      </c>
      <c r="AD350" s="13">
        <v>159.47343749999999</v>
      </c>
      <c r="AE350" s="13">
        <v>136.31916666666601</v>
      </c>
      <c r="AF350" s="13">
        <v>633.28069767441798</v>
      </c>
      <c r="AG350" s="13">
        <v>127.091851851851</v>
      </c>
      <c r="AH350" s="13">
        <v>135.66714285714201</v>
      </c>
      <c r="AI350" s="13">
        <v>191.13673913043399</v>
      </c>
      <c r="AJ350" s="13">
        <v>440.64333333333298</v>
      </c>
      <c r="AK350" s="13">
        <v>121.628421052631</v>
      </c>
      <c r="AL350" s="13">
        <v>148.769714285714</v>
      </c>
      <c r="AM350" s="13">
        <v>142.35383720930199</v>
      </c>
      <c r="AN350" s="13">
        <v>373.61843750000003</v>
      </c>
      <c r="AO350" s="13">
        <v>163.33609756097499</v>
      </c>
      <c r="AP350" s="13">
        <v>184.17636363636299</v>
      </c>
      <c r="AQ350" s="13">
        <v>160.47499999999999</v>
      </c>
      <c r="AR350" s="13">
        <v>178.33545454545401</v>
      </c>
      <c r="AS350" s="13">
        <v>175.03888888888801</v>
      </c>
      <c r="AT350" s="13">
        <v>182.33375000000001</v>
      </c>
      <c r="AU350" s="13">
        <v>152.745</v>
      </c>
      <c r="AV350" s="13">
        <v>120.525555555555</v>
      </c>
      <c r="AW350" s="13">
        <v>527.638888888888</v>
      </c>
      <c r="AX350" s="13">
        <v>314.94763636363598</v>
      </c>
      <c r="AY350" s="13">
        <v>172.50672131147499</v>
      </c>
      <c r="AZ350" s="13">
        <v>149.071764705882</v>
      </c>
      <c r="BA350" s="13">
        <v>186.28052631578899</v>
      </c>
      <c r="BB350" s="13">
        <v>242.889245283018</v>
      </c>
      <c r="BC350" s="13">
        <v>145.21439024390199</v>
      </c>
      <c r="BD350" s="13">
        <v>244.29854838709599</v>
      </c>
      <c r="BE350" s="13">
        <v>296.77999999999997</v>
      </c>
    </row>
    <row r="351" spans="1:57" x14ac:dyDescent="0.35">
      <c r="A351" s="10" t="s">
        <v>186</v>
      </c>
      <c r="B351" s="11">
        <f t="shared" ref="B351:B400" si="51">YEAR(A351)</f>
        <v>2034</v>
      </c>
      <c r="C351" s="6">
        <f t="shared" ref="C351:C400" si="52">PERCENTILE($H351:$BE351, 0.5)</f>
        <v>254.90403110047799</v>
      </c>
      <c r="D351" s="12">
        <f t="shared" si="47"/>
        <v>173.47764069952231</v>
      </c>
      <c r="E351" s="12">
        <f t="shared" si="48"/>
        <v>209.69119272237148</v>
      </c>
      <c r="F351" s="12">
        <f t="shared" si="49"/>
        <v>406.28854761904699</v>
      </c>
      <c r="G351" s="12">
        <f t="shared" si="50"/>
        <v>572.70595806680876</v>
      </c>
      <c r="H351" s="13">
        <v>214.995714285714</v>
      </c>
      <c r="I351" s="13">
        <v>334.59944444444398</v>
      </c>
      <c r="J351" s="13">
        <v>227.10464285714201</v>
      </c>
      <c r="K351" s="13">
        <v>228.55656249999899</v>
      </c>
      <c r="L351" s="13">
        <v>293.44</v>
      </c>
      <c r="M351" s="13">
        <v>409.88266666666601</v>
      </c>
      <c r="N351" s="13">
        <v>196.050399999999</v>
      </c>
      <c r="O351" s="13">
        <v>340.32964285714201</v>
      </c>
      <c r="P351" s="13">
        <v>156.81692307692299</v>
      </c>
      <c r="Q351" s="13">
        <v>395.50619047619</v>
      </c>
      <c r="R351" s="13">
        <v>509.15166666666602</v>
      </c>
      <c r="S351" s="13">
        <v>238.95</v>
      </c>
      <c r="T351" s="13">
        <v>207.92301886792399</v>
      </c>
      <c r="U351" s="13">
        <v>303.05085106382899</v>
      </c>
      <c r="V351" s="13">
        <v>253.59227272727199</v>
      </c>
      <c r="W351" s="13">
        <v>339.497027</v>
      </c>
      <c r="X351" s="13">
        <v>341.73138888888798</v>
      </c>
      <c r="Y351" s="13">
        <v>317.87846153846101</v>
      </c>
      <c r="Z351" s="13">
        <v>156.24416666666599</v>
      </c>
      <c r="AA351" s="13">
        <v>144.63285714285701</v>
      </c>
      <c r="AB351" s="13">
        <v>195.674193548387</v>
      </c>
      <c r="AC351" s="13">
        <v>1032.75852941176</v>
      </c>
      <c r="AD351" s="13">
        <v>186.21899999999999</v>
      </c>
      <c r="AE351" s="13">
        <v>621.75047619047598</v>
      </c>
      <c r="AF351" s="13">
        <v>437.105283018867</v>
      </c>
      <c r="AG351" s="13">
        <v>236.021111111111</v>
      </c>
      <c r="AH351" s="13">
        <v>1014.16957142857</v>
      </c>
      <c r="AI351" s="13">
        <v>256.21578947368403</v>
      </c>
      <c r="AJ351" s="13">
        <v>250.772413793103</v>
      </c>
      <c r="AK351" s="13">
        <v>518.31607142857104</v>
      </c>
      <c r="AL351" s="13">
        <v>175.06378378378301</v>
      </c>
      <c r="AM351" s="13">
        <v>297.96559999999999</v>
      </c>
      <c r="AN351" s="13">
        <v>666.25199999999995</v>
      </c>
      <c r="AO351" s="13">
        <v>237.4956</v>
      </c>
      <c r="AP351" s="13">
        <v>498.94263157894699</v>
      </c>
      <c r="AQ351" s="13">
        <v>195.50421052631501</v>
      </c>
      <c r="AR351" s="13">
        <v>567.25656716417905</v>
      </c>
      <c r="AS351" s="13">
        <v>229.075263157894</v>
      </c>
      <c r="AT351" s="13">
        <v>487.24555555555497</v>
      </c>
      <c r="AU351" s="13">
        <v>200.8108</v>
      </c>
      <c r="AV351" s="13">
        <v>433.695348837209</v>
      </c>
      <c r="AW351" s="13">
        <v>159.202352941176</v>
      </c>
      <c r="AX351" s="13">
        <v>234.40103448275801</v>
      </c>
      <c r="AY351" s="13">
        <v>293.21176470588199</v>
      </c>
      <c r="AZ351" s="13">
        <v>245.78878048780399</v>
      </c>
      <c r="BA351" s="13">
        <v>719.18786890000001</v>
      </c>
      <c r="BB351" s="13">
        <v>144.46739130434699</v>
      </c>
      <c r="BC351" s="13">
        <v>294.27533333333298</v>
      </c>
      <c r="BD351" s="13">
        <v>191.59357142857101</v>
      </c>
      <c r="BE351" s="13">
        <v>251.594705882352</v>
      </c>
    </row>
    <row r="352" spans="1:57" x14ac:dyDescent="0.35">
      <c r="A352" s="10" t="s">
        <v>187</v>
      </c>
      <c r="B352" s="11">
        <f t="shared" si="51"/>
        <v>2034</v>
      </c>
      <c r="C352" s="6">
        <f t="shared" si="52"/>
        <v>425.67370689655149</v>
      </c>
      <c r="D352" s="12">
        <f t="shared" si="47"/>
        <v>212.62395238095201</v>
      </c>
      <c r="E352" s="12">
        <f t="shared" si="48"/>
        <v>349.3923709677415</v>
      </c>
      <c r="F352" s="12">
        <f t="shared" si="49"/>
        <v>548.24144345238028</v>
      </c>
      <c r="G352" s="12">
        <f t="shared" si="50"/>
        <v>844.84946044000003</v>
      </c>
      <c r="H352" s="13">
        <v>512.24329409999996</v>
      </c>
      <c r="I352" s="13">
        <v>464.37135416666598</v>
      </c>
      <c r="J352" s="13">
        <v>146.785</v>
      </c>
      <c r="K352" s="13">
        <v>123.87333333333299</v>
      </c>
      <c r="L352" s="13">
        <v>397.42647058823502</v>
      </c>
      <c r="M352" s="13">
        <v>659.10474576271099</v>
      </c>
      <c r="N352" s="13">
        <v>965.76731710000001</v>
      </c>
      <c r="O352" s="13">
        <v>896.46695650000004</v>
      </c>
      <c r="P352" s="13">
        <v>469.36475609756098</v>
      </c>
      <c r="Q352" s="13">
        <v>451.85027777777702</v>
      </c>
      <c r="R352" s="13">
        <v>417.24839285714199</v>
      </c>
      <c r="S352" s="13">
        <v>369.44471264367797</v>
      </c>
      <c r="T352" s="13">
        <v>381.00119999999998</v>
      </c>
      <c r="U352" s="13">
        <v>416.10545454545399</v>
      </c>
      <c r="V352" s="13">
        <v>562.91166666666595</v>
      </c>
      <c r="W352" s="13">
        <v>232.616111111111</v>
      </c>
      <c r="X352" s="13">
        <v>436.68676923076902</v>
      </c>
      <c r="Y352" s="13">
        <v>252.70947368421</v>
      </c>
      <c r="Z352" s="13">
        <v>399.74351351351299</v>
      </c>
      <c r="AA352" s="13">
        <v>548.75303571428503</v>
      </c>
      <c r="AB352" s="13">
        <v>146.07769230769199</v>
      </c>
      <c r="AC352" s="13">
        <v>153.15619047619001</v>
      </c>
      <c r="AD352" s="13">
        <v>349.62400000000002</v>
      </c>
      <c r="AE352" s="13">
        <v>500.47925925925898</v>
      </c>
      <c r="AF352" s="13">
        <v>806.49972972972898</v>
      </c>
      <c r="AG352" s="13">
        <v>354.71634146341398</v>
      </c>
      <c r="AH352" s="13">
        <v>844.09651159999999</v>
      </c>
      <c r="AI352" s="13">
        <v>1042.49557142857</v>
      </c>
      <c r="AJ352" s="13">
        <v>251.90976744186</v>
      </c>
      <c r="AK352" s="13">
        <v>495.48433333333298</v>
      </c>
      <c r="AL352" s="13">
        <v>851.62599999999998</v>
      </c>
      <c r="AM352" s="13">
        <v>774.23513274336199</v>
      </c>
      <c r="AN352" s="13">
        <v>860.39575757575699</v>
      </c>
      <c r="AO352" s="13">
        <v>255.886046511627</v>
      </c>
      <c r="AP352" s="13">
        <v>214.60095238095201</v>
      </c>
      <c r="AQ352" s="13">
        <v>194.830952380952</v>
      </c>
      <c r="AR352" s="13">
        <v>418.17153846153798</v>
      </c>
      <c r="AS352" s="13">
        <v>330.861999999999</v>
      </c>
      <c r="AT352" s="13">
        <v>672.91849056603701</v>
      </c>
      <c r="AU352" s="13">
        <v>302.797674418604</v>
      </c>
      <c r="AV352" s="13">
        <v>481.37806451612897</v>
      </c>
      <c r="AW352" s="13">
        <v>546.70666666666602</v>
      </c>
      <c r="AX352" s="13">
        <v>636.67310344827501</v>
      </c>
      <c r="AY352" s="13">
        <v>369.195999999999</v>
      </c>
      <c r="AZ352" s="13">
        <v>434.62357142857098</v>
      </c>
      <c r="BA352" s="13">
        <v>349.31516129032201</v>
      </c>
      <c r="BB352" s="13">
        <v>500.866229508196</v>
      </c>
      <c r="BC352" s="13">
        <v>367.24464285714203</v>
      </c>
      <c r="BD352" s="13">
        <v>421.31724137931002</v>
      </c>
      <c r="BE352" s="13">
        <v>430.03017241379303</v>
      </c>
    </row>
    <row r="353" spans="1:57" x14ac:dyDescent="0.35">
      <c r="A353" s="10" t="s">
        <v>188</v>
      </c>
      <c r="B353" s="11">
        <f t="shared" si="51"/>
        <v>2034</v>
      </c>
      <c r="C353" s="6">
        <f t="shared" si="52"/>
        <v>252.48886791215949</v>
      </c>
      <c r="D353" s="12">
        <f t="shared" si="47"/>
        <v>201.0207533400808</v>
      </c>
      <c r="E353" s="12">
        <f t="shared" si="48"/>
        <v>227.64952547879551</v>
      </c>
      <c r="F353" s="12">
        <f t="shared" si="49"/>
        <v>286.19750063661775</v>
      </c>
      <c r="G353" s="12">
        <f t="shared" si="50"/>
        <v>316.95039294887357</v>
      </c>
      <c r="H353" s="13">
        <v>261.49149999999997</v>
      </c>
      <c r="I353" s="13">
        <v>274.91863999999998</v>
      </c>
      <c r="J353" s="13">
        <v>182.34578124999999</v>
      </c>
      <c r="K353" s="13">
        <v>208.30108974358899</v>
      </c>
      <c r="L353" s="13">
        <v>309.37905109488997</v>
      </c>
      <c r="M353" s="13">
        <v>297.987814569536</v>
      </c>
      <c r="N353" s="13">
        <v>286.473464052287</v>
      </c>
      <c r="O353" s="13">
        <v>257.50898305084701</v>
      </c>
      <c r="P353" s="13">
        <v>291.731406249999</v>
      </c>
      <c r="Q353" s="13">
        <v>235.08136752136701</v>
      </c>
      <c r="R353" s="13">
        <v>274.76384000000002</v>
      </c>
      <c r="S353" s="13">
        <v>223.213898305084</v>
      </c>
      <c r="T353" s="13">
        <v>299.89655405405398</v>
      </c>
      <c r="U353" s="13">
        <v>237.87145454545399</v>
      </c>
      <c r="V353" s="13">
        <v>270.19083333333299</v>
      </c>
      <c r="W353" s="13">
        <v>252.54610619469</v>
      </c>
      <c r="X353" s="13">
        <v>240.45487499999999</v>
      </c>
      <c r="Y353" s="13">
        <v>247.046228070175</v>
      </c>
      <c r="Z353" s="13">
        <v>250.55105769230701</v>
      </c>
      <c r="AA353" s="13">
        <v>304.23642857142801</v>
      </c>
      <c r="AB353" s="13">
        <v>198.33523076923001</v>
      </c>
      <c r="AC353" s="13">
        <v>201.31914473684199</v>
      </c>
      <c r="AD353" s="13">
        <v>320.3584328</v>
      </c>
      <c r="AE353" s="13">
        <v>256.57720720720698</v>
      </c>
      <c r="AF353" s="13">
        <v>560.27406976744101</v>
      </c>
      <c r="AG353" s="13">
        <v>224.22901960784299</v>
      </c>
      <c r="AH353" s="13">
        <v>241.30808510638201</v>
      </c>
      <c r="AI353" s="13">
        <v>381.42738853503101</v>
      </c>
      <c r="AJ353" s="13">
        <v>218.034545454545</v>
      </c>
      <c r="AK353" s="13">
        <v>285.36961038960999</v>
      </c>
      <c r="AL353" s="13">
        <v>460.187053140096</v>
      </c>
      <c r="AM353" s="13">
        <v>220.79418181818099</v>
      </c>
      <c r="AN353" s="13">
        <v>303.27</v>
      </c>
      <c r="AO353" s="13">
        <v>257.91703389830502</v>
      </c>
      <c r="AP353" s="13">
        <v>180.868275862068</v>
      </c>
      <c r="AQ353" s="13">
        <v>175.320631578947</v>
      </c>
      <c r="AR353" s="13">
        <v>271.00226086956502</v>
      </c>
      <c r="AS353" s="13">
        <v>550.80564356435605</v>
      </c>
      <c r="AT353" s="13">
        <v>316.57172185430397</v>
      </c>
      <c r="AU353" s="13">
        <v>232.89926470588199</v>
      </c>
      <c r="AV353" s="13">
        <v>238.42851063829701</v>
      </c>
      <c r="AW353" s="13">
        <v>252.43162962962899</v>
      </c>
      <c r="AX353" s="13">
        <v>267.44583333333298</v>
      </c>
      <c r="AY353" s="13">
        <v>258.44675675675597</v>
      </c>
      <c r="AZ353" s="13">
        <v>182.04441176470499</v>
      </c>
      <c r="BA353" s="13">
        <v>214.46953703703701</v>
      </c>
      <c r="BB353" s="13">
        <v>242.16652482269501</v>
      </c>
      <c r="BC353" s="13">
        <v>236.33366013071799</v>
      </c>
      <c r="BD353" s="13">
        <v>225.89961240310001</v>
      </c>
      <c r="BE353" s="13">
        <v>251.88664285714199</v>
      </c>
    </row>
    <row r="354" spans="1:57" x14ac:dyDescent="0.35">
      <c r="A354" s="10" t="s">
        <v>189</v>
      </c>
      <c r="B354" s="11">
        <f t="shared" si="51"/>
        <v>2035</v>
      </c>
      <c r="C354" s="6">
        <f t="shared" si="52"/>
        <v>404.27714107170698</v>
      </c>
      <c r="D354" s="12">
        <f t="shared" si="47"/>
        <v>258.25278243984752</v>
      </c>
      <c r="E354" s="12">
        <f t="shared" si="48"/>
        <v>321.979579028925</v>
      </c>
      <c r="F354" s="12">
        <f t="shared" si="49"/>
        <v>523.36644588744571</v>
      </c>
      <c r="G354" s="12">
        <f t="shared" si="50"/>
        <v>568.5069006089218</v>
      </c>
      <c r="H354" s="13">
        <v>540.62203488371995</v>
      </c>
      <c r="I354" s="13">
        <v>665.65398148148097</v>
      </c>
      <c r="J354" s="13">
        <v>392.03051724137902</v>
      </c>
      <c r="K354" s="13">
        <v>549.56692307692299</v>
      </c>
      <c r="L354" s="13">
        <v>270.39924528301799</v>
      </c>
      <c r="M354" s="13">
        <v>511.917212121212</v>
      </c>
      <c r="N354" s="13">
        <v>287.64792307692301</v>
      </c>
      <c r="O354" s="13">
        <v>568.01970059880205</v>
      </c>
      <c r="P354" s="13">
        <v>507.54879999999901</v>
      </c>
      <c r="Q354" s="13">
        <v>327.11624999999998</v>
      </c>
      <c r="R354" s="13">
        <v>320.26735537190001</v>
      </c>
      <c r="S354" s="13">
        <v>245.083361344537</v>
      </c>
      <c r="T354" s="13">
        <v>606.20878048780401</v>
      </c>
      <c r="U354" s="13">
        <v>389.26811764705798</v>
      </c>
      <c r="V354" s="13">
        <v>464.82472972972897</v>
      </c>
      <c r="W354" s="13">
        <v>594.43601694915196</v>
      </c>
      <c r="X354" s="13">
        <v>329.15103448275801</v>
      </c>
      <c r="Y354" s="13">
        <v>530.12309278350494</v>
      </c>
      <c r="Z354" s="13">
        <v>249.566173913043</v>
      </c>
      <c r="AA354" s="13">
        <v>209.30923913043401</v>
      </c>
      <c r="AB354" s="13">
        <v>472.894852941176</v>
      </c>
      <c r="AC354" s="13">
        <v>351.37255319148898</v>
      </c>
      <c r="AD354" s="13">
        <v>412.72561111111099</v>
      </c>
      <c r="AE354" s="13">
        <v>572.8917007</v>
      </c>
      <c r="AF354" s="13">
        <v>287.85684210526301</v>
      </c>
      <c r="AG354" s="13">
        <v>470.28438356164298</v>
      </c>
      <c r="AH354" s="13">
        <v>477.77545454545401</v>
      </c>
      <c r="AI354" s="13">
        <v>422.80611111111102</v>
      </c>
      <c r="AJ354" s="13">
        <v>553.03396226414998</v>
      </c>
      <c r="AK354" s="13">
        <v>411.82243243243198</v>
      </c>
      <c r="AL354" s="13">
        <v>366.51533333333299</v>
      </c>
      <c r="AM354" s="13">
        <v>259.217961165048</v>
      </c>
      <c r="AN354" s="13">
        <v>528.23873786407705</v>
      </c>
      <c r="AO354" s="13">
        <v>768.60702700000002</v>
      </c>
      <c r="AP354" s="13">
        <v>282.591206896551</v>
      </c>
      <c r="AQ354" s="13">
        <v>302.53714285714199</v>
      </c>
      <c r="AR354" s="13">
        <v>472.64552083333302</v>
      </c>
      <c r="AS354" s="13">
        <v>204.49704761904701</v>
      </c>
      <c r="AT354" s="13">
        <v>375.62528571428498</v>
      </c>
      <c r="AU354" s="13">
        <v>504.92891719745199</v>
      </c>
      <c r="AV354" s="13">
        <v>537.019937888198</v>
      </c>
      <c r="AW354" s="13">
        <v>345.93811827956898</v>
      </c>
      <c r="AX354" s="13">
        <v>387.16305260000001</v>
      </c>
      <c r="AY354" s="13">
        <v>371.26179104477598</v>
      </c>
      <c r="AZ354" s="13">
        <v>396.73184971098198</v>
      </c>
      <c r="BA354" s="13">
        <v>454.21965517241301</v>
      </c>
      <c r="BB354" s="13">
        <v>527.18285714285696</v>
      </c>
      <c r="BC354" s="13">
        <v>215.627222222222</v>
      </c>
      <c r="BD354" s="13">
        <v>369.955257731958</v>
      </c>
      <c r="BE354" s="13">
        <v>287.84453488371997</v>
      </c>
    </row>
    <row r="355" spans="1:57" x14ac:dyDescent="0.35">
      <c r="A355" s="10" t="s">
        <v>190</v>
      </c>
      <c r="B355" s="11">
        <f t="shared" si="51"/>
        <v>2035</v>
      </c>
      <c r="C355" s="6">
        <f t="shared" si="52"/>
        <v>490.42915735427351</v>
      </c>
      <c r="D355" s="12">
        <f t="shared" si="47"/>
        <v>298.62181333333263</v>
      </c>
      <c r="E355" s="12">
        <f t="shared" si="48"/>
        <v>368.13034407665475</v>
      </c>
      <c r="F355" s="12">
        <f t="shared" si="49"/>
        <v>665.0052180451122</v>
      </c>
      <c r="G355" s="12">
        <f t="shared" si="50"/>
        <v>744.49421621621536</v>
      </c>
      <c r="H355" s="13">
        <v>634.07142857142799</v>
      </c>
      <c r="I355" s="13">
        <v>499.13389610389601</v>
      </c>
      <c r="J355" s="13">
        <v>288.06479999999999</v>
      </c>
      <c r="K355" s="13">
        <v>462.0073438</v>
      </c>
      <c r="L355" s="13">
        <v>456.56869569999998</v>
      </c>
      <c r="M355" s="13">
        <v>739.26800000000003</v>
      </c>
      <c r="N355" s="13">
        <v>820.25646706586804</v>
      </c>
      <c r="O355" s="13">
        <v>462.28120000000001</v>
      </c>
      <c r="P355" s="13">
        <v>743.36486486486399</v>
      </c>
      <c r="Q355" s="13">
        <v>316.317307692307</v>
      </c>
      <c r="R355" s="13">
        <v>813.532244897959</v>
      </c>
      <c r="S355" s="13">
        <v>718.19897959183595</v>
      </c>
      <c r="T355" s="13">
        <v>674.67318750000004</v>
      </c>
      <c r="U355" s="13">
        <v>434.40073170731699</v>
      </c>
      <c r="V355" s="13">
        <v>528.15599999999995</v>
      </c>
      <c r="W355" s="13">
        <v>614.60435900000004</v>
      </c>
      <c r="X355" s="13">
        <v>668.47257142857097</v>
      </c>
      <c r="Y355" s="13">
        <v>568.99182608695605</v>
      </c>
      <c r="Z355" s="13">
        <v>672.89779816513703</v>
      </c>
      <c r="AA355" s="13">
        <v>520.21600000000001</v>
      </c>
      <c r="AB355" s="13">
        <v>422.93988636363599</v>
      </c>
      <c r="AC355" s="13">
        <v>863.08817567567496</v>
      </c>
      <c r="AD355" s="13">
        <v>323.02666666666602</v>
      </c>
      <c r="AE355" s="13">
        <v>164.27875</v>
      </c>
      <c r="AF355" s="13">
        <v>697.70157480314901</v>
      </c>
      <c r="AG355" s="13">
        <v>425.41208333333299</v>
      </c>
      <c r="AH355" s="13">
        <v>481.72441860465102</v>
      </c>
      <c r="AI355" s="13">
        <v>582.81651851851802</v>
      </c>
      <c r="AJ355" s="13">
        <v>332.317777777777</v>
      </c>
      <c r="AK355" s="13">
        <v>553.21513888888796</v>
      </c>
      <c r="AL355" s="13">
        <v>616.13069444444398</v>
      </c>
      <c r="AM355" s="13">
        <v>468.66379310344797</v>
      </c>
      <c r="AN355" s="13">
        <v>405.14416666666602</v>
      </c>
      <c r="AO355" s="13">
        <v>181.24375000000001</v>
      </c>
      <c r="AP355" s="13">
        <v>481.31077669902902</v>
      </c>
      <c r="AQ355" s="13">
        <v>789.29045454545405</v>
      </c>
      <c r="AR355" s="13">
        <v>654.603157894736</v>
      </c>
      <c r="AS355" s="13">
        <v>630.02736842105196</v>
      </c>
      <c r="AT355" s="13">
        <v>390.24780487804799</v>
      </c>
      <c r="AU355" s="13">
        <v>360.75785714285701</v>
      </c>
      <c r="AV355" s="13">
        <v>234.482105263157</v>
      </c>
      <c r="AW355" s="13">
        <v>354.43842105263099</v>
      </c>
      <c r="AX355" s="13">
        <v>754.65837837837796</v>
      </c>
      <c r="AY355" s="13">
        <v>306.34111111111099</v>
      </c>
      <c r="AZ355" s="13">
        <v>679.26318181818101</v>
      </c>
      <c r="BA355" s="13">
        <v>478.10162790697598</v>
      </c>
      <c r="BB355" s="13">
        <v>255.54199999999901</v>
      </c>
      <c r="BC355" s="13">
        <v>592.69631578947303</v>
      </c>
      <c r="BD355" s="13">
        <v>335.41487179487098</v>
      </c>
      <c r="BE355" s="13">
        <v>299.794814814814</v>
      </c>
    </row>
    <row r="356" spans="1:57" x14ac:dyDescent="0.35">
      <c r="A356" s="10" t="s">
        <v>191</v>
      </c>
      <c r="B356" s="11">
        <f t="shared" si="51"/>
        <v>2035</v>
      </c>
      <c r="C356" s="6">
        <f t="shared" si="52"/>
        <v>399.41333333333301</v>
      </c>
      <c r="D356" s="12">
        <f t="shared" si="47"/>
        <v>178.6654242424236</v>
      </c>
      <c r="E356" s="12">
        <f t="shared" si="48"/>
        <v>246.37833333333299</v>
      </c>
      <c r="F356" s="12">
        <f t="shared" si="49"/>
        <v>590.99615384615299</v>
      </c>
      <c r="G356" s="12">
        <f t="shared" si="50"/>
        <v>730.49920308123171</v>
      </c>
      <c r="H356" s="13">
        <v>261.96499999999997</v>
      </c>
      <c r="I356" s="13">
        <v>541.61909090909</v>
      </c>
      <c r="J356" s="13">
        <v>1397.87333333333</v>
      </c>
      <c r="K356" s="13">
        <v>719.14784313725397</v>
      </c>
      <c r="L356" s="13">
        <v>612.50948275862004</v>
      </c>
      <c r="M356" s="13">
        <v>134.25</v>
      </c>
      <c r="N356" s="13">
        <v>354.22076923076901</v>
      </c>
      <c r="O356" s="13">
        <v>214.35333333333301</v>
      </c>
      <c r="P356" s="13">
        <v>929.80684210526294</v>
      </c>
      <c r="Q356" s="13">
        <v>176.30166666666599</v>
      </c>
      <c r="R356" s="13">
        <v>565.08249999999998</v>
      </c>
      <c r="S356" s="13">
        <v>597.21473684210503</v>
      </c>
      <c r="T356" s="13">
        <v>585.78878787878705</v>
      </c>
      <c r="U356" s="13">
        <v>810.13696428571404</v>
      </c>
      <c r="V356" s="13">
        <v>216.52599999999899</v>
      </c>
      <c r="W356" s="13">
        <v>505.60059999999999</v>
      </c>
      <c r="X356" s="13">
        <v>610.86937499999999</v>
      </c>
      <c r="Y356" s="13">
        <v>277.68071428571398</v>
      </c>
      <c r="Z356" s="13"/>
      <c r="AA356" s="13">
        <v>215.25861111111101</v>
      </c>
      <c r="AB356" s="13">
        <v>775.90464285714199</v>
      </c>
      <c r="AC356" s="13">
        <v>179.25636363636301</v>
      </c>
      <c r="AD356" s="13">
        <v>358.78142857142802</v>
      </c>
      <c r="AE356" s="13">
        <v>258.50470588235203</v>
      </c>
      <c r="AF356" s="13">
        <v>521.09799999999996</v>
      </c>
      <c r="AG356" s="13">
        <v>338.57</v>
      </c>
      <c r="AH356" s="13">
        <v>574.36500000000001</v>
      </c>
      <c r="AI356" s="13">
        <v>587.95605260000002</v>
      </c>
      <c r="AJ356" s="13">
        <v>199.39999999999901</v>
      </c>
      <c r="AK356" s="13">
        <v>420.96600000000001</v>
      </c>
      <c r="AL356" s="13">
        <v>233.943157894736</v>
      </c>
      <c r="AM356" s="13">
        <v>399.41333333333301</v>
      </c>
      <c r="AN356" s="13">
        <v>635.71399999999903</v>
      </c>
      <c r="AO356" s="13">
        <v>304.28636363636298</v>
      </c>
      <c r="AP356" s="13">
        <v>159.02000000000001</v>
      </c>
      <c r="AQ356" s="13">
        <v>854.12784309999995</v>
      </c>
      <c r="AR356" s="13">
        <v>246.37833333333299</v>
      </c>
      <c r="AS356" s="13">
        <v>404.46934782608599</v>
      </c>
      <c r="AT356" s="13">
        <v>535.62193548387097</v>
      </c>
      <c r="AU356" s="13">
        <v>331.550624999999</v>
      </c>
      <c r="AV356" s="13">
        <v>168.02384615384599</v>
      </c>
      <c r="AW356" s="13">
        <v>590.99615384615299</v>
      </c>
      <c r="AX356" s="13">
        <v>246.54575757575699</v>
      </c>
      <c r="AY356" s="13">
        <v>174.087142857142</v>
      </c>
      <c r="AZ356" s="13">
        <v>660.65454545454497</v>
      </c>
      <c r="BA356" s="13">
        <v>693.42512820512798</v>
      </c>
      <c r="BB356" s="13">
        <v>185.745</v>
      </c>
      <c r="BC356" s="13">
        <v>342.027826086956</v>
      </c>
      <c r="BD356" s="13">
        <v>463.02421052631502</v>
      </c>
      <c r="BE356" s="13">
        <v>330.88833333333298</v>
      </c>
    </row>
    <row r="357" spans="1:57" x14ac:dyDescent="0.35">
      <c r="A357" s="10" t="s">
        <v>192</v>
      </c>
      <c r="B357" s="11">
        <f t="shared" si="51"/>
        <v>2035</v>
      </c>
      <c r="C357" s="6">
        <f t="shared" si="52"/>
        <v>146.4509162895925</v>
      </c>
      <c r="D357" s="12">
        <f t="shared" si="47"/>
        <v>125.87049999999931</v>
      </c>
      <c r="E357" s="12">
        <f t="shared" si="48"/>
        <v>132.95721264367751</v>
      </c>
      <c r="F357" s="12">
        <f t="shared" si="49"/>
        <v>195.66650000000001</v>
      </c>
      <c r="G357" s="12">
        <f t="shared" si="50"/>
        <v>296.51251363636356</v>
      </c>
      <c r="H357" s="13">
        <v>182.08074999999999</v>
      </c>
      <c r="I357" s="13">
        <v>486.19886792452797</v>
      </c>
      <c r="J357" s="13">
        <v>134.989583333333</v>
      </c>
      <c r="K357" s="13">
        <v>200.04875000000001</v>
      </c>
      <c r="L357" s="13">
        <v>159.13050000000001</v>
      </c>
      <c r="M357" s="13">
        <v>119.54</v>
      </c>
      <c r="N357" s="13">
        <v>193.82</v>
      </c>
      <c r="O357" s="13">
        <v>171.581351351351</v>
      </c>
      <c r="P357" s="13">
        <v>130.63333333333301</v>
      </c>
      <c r="Q357" s="13">
        <v>126.073703703703</v>
      </c>
      <c r="R357" s="13">
        <v>132.85777777777699</v>
      </c>
      <c r="S357" s="13">
        <v>184.21983333333301</v>
      </c>
      <c r="T357" s="13">
        <v>145.02529411764701</v>
      </c>
      <c r="U357" s="13">
        <v>220.77406250000001</v>
      </c>
      <c r="V357" s="13">
        <v>133.25551724137901</v>
      </c>
      <c r="W357" s="13">
        <v>152.15958333333299</v>
      </c>
      <c r="X357" s="13">
        <v>184.56363636363599</v>
      </c>
      <c r="Y357" s="13">
        <v>210.359512195121</v>
      </c>
      <c r="Z357" s="13">
        <v>147.87653846153799</v>
      </c>
      <c r="AA357" s="13">
        <v>127.625777777777</v>
      </c>
      <c r="AB357" s="13">
        <v>134.608648648648</v>
      </c>
      <c r="AC357" s="13">
        <v>118.493333333333</v>
      </c>
      <c r="AD357" s="13">
        <v>136.34878048780399</v>
      </c>
      <c r="AE357" s="13">
        <v>142.38249999999999</v>
      </c>
      <c r="AF357" s="13">
        <v>123.69142857142801</v>
      </c>
      <c r="AG357" s="13">
        <v>190.7775</v>
      </c>
      <c r="AH357" s="13">
        <v>123.74629629629599</v>
      </c>
      <c r="AI357" s="13">
        <v>124.041666666666</v>
      </c>
      <c r="AJ357" s="13">
        <v>132.395952380952</v>
      </c>
      <c r="AK357" s="13">
        <v>149.618181818181</v>
      </c>
      <c r="AL357" s="13">
        <v>412.52166666666602</v>
      </c>
      <c r="AM357" s="13">
        <v>196.28200000000001</v>
      </c>
      <c r="AN357" s="13">
        <v>139.47285714285701</v>
      </c>
      <c r="AO357" s="13">
        <v>988.07749999999999</v>
      </c>
      <c r="AP357" s="13">
        <v>227.33461538461501</v>
      </c>
      <c r="AQ357" s="13">
        <v>230.89754716981099</v>
      </c>
      <c r="AR357" s="13">
        <v>131.00113636363599</v>
      </c>
      <c r="AS357" s="13">
        <v>218.42072463768099</v>
      </c>
      <c r="AT357" s="13">
        <v>129.96</v>
      </c>
      <c r="AU357" s="13">
        <v>128.046666666666</v>
      </c>
      <c r="AV357" s="13">
        <v>320.10149999999999</v>
      </c>
      <c r="AW357" s="13">
        <v>135.38624999999999</v>
      </c>
      <c r="AX357" s="13">
        <v>293.89151515151502</v>
      </c>
      <c r="AY357" s="13">
        <v>586.00033333333295</v>
      </c>
      <c r="AZ357" s="13">
        <v>157.82765957446799</v>
      </c>
      <c r="BA357" s="13">
        <v>164.785</v>
      </c>
      <c r="BB357" s="13">
        <v>142.62266666666599</v>
      </c>
      <c r="BC357" s="13">
        <v>138.336964285714</v>
      </c>
      <c r="BD357" s="13">
        <v>134.708</v>
      </c>
      <c r="BE357" s="13">
        <v>135.46928571428501</v>
      </c>
    </row>
    <row r="358" spans="1:57" x14ac:dyDescent="0.35">
      <c r="A358" s="10" t="s">
        <v>193</v>
      </c>
      <c r="B358" s="11">
        <f t="shared" si="51"/>
        <v>2035</v>
      </c>
      <c r="C358" s="6">
        <f t="shared" si="52"/>
        <v>220.8769251336895</v>
      </c>
      <c r="D358" s="12">
        <f t="shared" si="47"/>
        <v>137.20361111111112</v>
      </c>
      <c r="E358" s="12">
        <f t="shared" si="48"/>
        <v>159.79749999999999</v>
      </c>
      <c r="F358" s="12">
        <f t="shared" si="49"/>
        <v>420.52166666666648</v>
      </c>
      <c r="G358" s="12">
        <f t="shared" si="50"/>
        <v>516.84375000000011</v>
      </c>
      <c r="H358" s="13">
        <v>256.49346153846102</v>
      </c>
      <c r="I358" s="13">
        <v>804.51470588235202</v>
      </c>
      <c r="J358" s="13">
        <v>160.13999999999999</v>
      </c>
      <c r="K358" s="13">
        <v>642.23363636363604</v>
      </c>
      <c r="L358" s="13">
        <v>225.49090909090901</v>
      </c>
      <c r="M358" s="13"/>
      <c r="N358" s="13">
        <v>331.37299999999999</v>
      </c>
      <c r="O358" s="13">
        <v>478.26333333333298</v>
      </c>
      <c r="P358" s="13">
        <v>393.08166666666602</v>
      </c>
      <c r="Q358" s="13">
        <v>120.91</v>
      </c>
      <c r="R358" s="13">
        <v>273.70909090908998</v>
      </c>
      <c r="S358" s="13">
        <v>137.685</v>
      </c>
      <c r="T358" s="13">
        <v>559.91999999999996</v>
      </c>
      <c r="U358" s="13">
        <v>512.0575</v>
      </c>
      <c r="V358" s="13">
        <v>459.92250000000001</v>
      </c>
      <c r="W358" s="13">
        <v>409.27499999999998</v>
      </c>
      <c r="X358" s="13"/>
      <c r="Y358" s="13">
        <v>170.61</v>
      </c>
      <c r="Z358" s="13">
        <v>158.77000000000001</v>
      </c>
      <c r="AA358" s="13"/>
      <c r="AB358" s="13">
        <v>169.71</v>
      </c>
      <c r="AC358" s="13">
        <v>454.26166666666597</v>
      </c>
      <c r="AD358" s="13">
        <v>229.103913043478</v>
      </c>
      <c r="AE358" s="13"/>
      <c r="AF358" s="13">
        <v>181.561428571428</v>
      </c>
      <c r="AG358" s="13">
        <v>140.22499999999999</v>
      </c>
      <c r="AH358" s="13"/>
      <c r="AI358" s="13">
        <v>488.65888888888799</v>
      </c>
      <c r="AJ358" s="13">
        <v>190.180833333333</v>
      </c>
      <c r="AK358" s="13">
        <v>149.08857142857099</v>
      </c>
      <c r="AL358" s="13">
        <v>193.495</v>
      </c>
      <c r="AM358" s="13">
        <v>138.495</v>
      </c>
      <c r="AN358" s="13">
        <v>128.643333333333</v>
      </c>
      <c r="AO358" s="13">
        <v>300.01</v>
      </c>
      <c r="AP358" s="13">
        <v>162.90692307692299</v>
      </c>
      <c r="AQ358" s="13">
        <v>214.98999999999899</v>
      </c>
      <c r="AR358" s="13">
        <v>158.613333333333</v>
      </c>
      <c r="AS358" s="13">
        <v>132.87111111111099</v>
      </c>
      <c r="AT358" s="13">
        <v>477.00799999999998</v>
      </c>
      <c r="AU358" s="13"/>
      <c r="AV358" s="13"/>
      <c r="AW358" s="13">
        <v>254.70124999999999</v>
      </c>
      <c r="AX358" s="13">
        <v>216.26294117647001</v>
      </c>
      <c r="AY358" s="13"/>
      <c r="AZ358" s="13">
        <v>131.97</v>
      </c>
      <c r="BA358" s="13">
        <v>619.60222222222205</v>
      </c>
      <c r="BB358" s="13"/>
      <c r="BC358" s="13">
        <v>260.07692307692298</v>
      </c>
      <c r="BD358" s="13">
        <v>165.96666666666599</v>
      </c>
      <c r="BE358" s="13"/>
    </row>
    <row r="359" spans="1:57" x14ac:dyDescent="0.35">
      <c r="A359" s="10" t="s">
        <v>194</v>
      </c>
      <c r="B359" s="11">
        <f t="shared" si="51"/>
        <v>2035</v>
      </c>
      <c r="C359" s="6">
        <f t="shared" si="52"/>
        <v>321.02149999999898</v>
      </c>
      <c r="D359" s="12">
        <f t="shared" si="47"/>
        <v>138.22621428571338</v>
      </c>
      <c r="E359" s="12">
        <f t="shared" si="48"/>
        <v>171.00692307692299</v>
      </c>
      <c r="F359" s="12">
        <f t="shared" si="49"/>
        <v>599.13625000000002</v>
      </c>
      <c r="G359" s="12">
        <f t="shared" si="50"/>
        <v>1045.1917922077862</v>
      </c>
      <c r="H359" s="13">
        <v>1127.7421428571399</v>
      </c>
      <c r="I359" s="13">
        <v>294.200999999999</v>
      </c>
      <c r="J359" s="13">
        <v>232.89666666666599</v>
      </c>
      <c r="K359" s="13">
        <v>112.1</v>
      </c>
      <c r="L359" s="13">
        <v>321.02149999999898</v>
      </c>
      <c r="M359" s="13"/>
      <c r="N359" s="13">
        <v>326.572857142857</v>
      </c>
      <c r="O359" s="13">
        <v>144.56666666666601</v>
      </c>
      <c r="P359" s="13">
        <v>1068.4939393939301</v>
      </c>
      <c r="Q359" s="13">
        <v>288.84230769230697</v>
      </c>
      <c r="R359" s="13">
        <v>136.76749999999899</v>
      </c>
      <c r="S359" s="13">
        <v>746.54312500000003</v>
      </c>
      <c r="T359" s="13">
        <v>154.88200000000001</v>
      </c>
      <c r="U359" s="13">
        <v>210.57</v>
      </c>
      <c r="V359" s="13">
        <v>1010.23857142857</v>
      </c>
      <c r="W359" s="13">
        <v>449.26299999999998</v>
      </c>
      <c r="X359" s="13">
        <v>125.1</v>
      </c>
      <c r="Y359" s="13">
        <v>353.09714285714199</v>
      </c>
      <c r="Z359" s="13">
        <v>1288.5857142857101</v>
      </c>
      <c r="AA359" s="13">
        <v>238.19187500000001</v>
      </c>
      <c r="AB359" s="13">
        <v>151.963333333333</v>
      </c>
      <c r="AC359" s="13">
        <v>599.13625000000002</v>
      </c>
      <c r="AD359" s="13">
        <v>171.00692307692299</v>
      </c>
      <c r="AE359" s="13"/>
      <c r="AF359" s="13">
        <v>465.84111111111099</v>
      </c>
      <c r="AG359" s="13">
        <v>189.39599999999999</v>
      </c>
      <c r="AH359" s="13">
        <v>1231.58576923076</v>
      </c>
      <c r="AI359" s="13">
        <v>332.969999999999</v>
      </c>
      <c r="AJ359" s="13">
        <v>1643.30714285714</v>
      </c>
      <c r="AK359" s="13">
        <v>121.28</v>
      </c>
      <c r="AL359" s="13">
        <v>160.38299999999899</v>
      </c>
      <c r="AM359" s="13">
        <v>511.179743589743</v>
      </c>
      <c r="AN359" s="13">
        <v>172.38285714285701</v>
      </c>
      <c r="AO359" s="13"/>
      <c r="AP359" s="13">
        <v>718.54399999999998</v>
      </c>
      <c r="AQ359" s="13">
        <v>314.00666666666598</v>
      </c>
      <c r="AR359" s="13">
        <v>484.6875</v>
      </c>
      <c r="AS359" s="13">
        <v>733.75388888888801</v>
      </c>
      <c r="AT359" s="13">
        <v>140.414285714285</v>
      </c>
      <c r="AU359" s="13"/>
      <c r="AV359" s="13">
        <v>115.136666666666</v>
      </c>
      <c r="AW359" s="13">
        <v>932.94545454545403</v>
      </c>
      <c r="AX359" s="13">
        <v>387.42190476190399</v>
      </c>
      <c r="AY359" s="13">
        <v>193.45571428571401</v>
      </c>
      <c r="AZ359" s="13">
        <v>384.897142857142</v>
      </c>
      <c r="BA359" s="13">
        <v>610.80999999999995</v>
      </c>
      <c r="BB359" s="13"/>
      <c r="BC359" s="13">
        <v>439.19535714285701</v>
      </c>
      <c r="BD359" s="13">
        <v>151.97899999999899</v>
      </c>
      <c r="BE359" s="13">
        <v>207.69333333333299</v>
      </c>
    </row>
    <row r="360" spans="1:57" x14ac:dyDescent="0.35">
      <c r="A360" s="10" t="s">
        <v>195</v>
      </c>
      <c r="B360" s="11">
        <f t="shared" si="51"/>
        <v>2035</v>
      </c>
      <c r="C360" s="6">
        <f t="shared" si="52"/>
        <v>445.32903508771847</v>
      </c>
      <c r="D360" s="12">
        <f t="shared" si="47"/>
        <v>192.7548907692298</v>
      </c>
      <c r="E360" s="12">
        <f t="shared" si="48"/>
        <v>304.22340892597924</v>
      </c>
      <c r="F360" s="12">
        <f t="shared" si="49"/>
        <v>534.70797369086722</v>
      </c>
      <c r="G360" s="12">
        <f t="shared" si="50"/>
        <v>660.75102107279668</v>
      </c>
      <c r="H360" s="13">
        <v>207.985652173913</v>
      </c>
      <c r="I360" s="13">
        <v>193.89739999999901</v>
      </c>
      <c r="J360" s="13">
        <v>398.34196969696899</v>
      </c>
      <c r="K360" s="13">
        <v>310.842692307692</v>
      </c>
      <c r="L360" s="13">
        <v>374.272083333333</v>
      </c>
      <c r="M360" s="13">
        <v>417.35882352941098</v>
      </c>
      <c r="N360" s="13">
        <v>627.22671428571402</v>
      </c>
      <c r="O360" s="13">
        <v>475.36658536585298</v>
      </c>
      <c r="P360" s="13">
        <v>550.16031249999901</v>
      </c>
      <c r="Q360" s="13">
        <v>580.40770491803198</v>
      </c>
      <c r="R360" s="13">
        <v>302.01698113207499</v>
      </c>
      <c r="S360" s="13">
        <v>657.37551724137904</v>
      </c>
      <c r="T360" s="13">
        <v>449.27789473684197</v>
      </c>
      <c r="U360" s="13">
        <v>182.472307692307</v>
      </c>
      <c r="V360" s="13">
        <v>381.62916666666598</v>
      </c>
      <c r="W360" s="13">
        <v>449.49540540540499</v>
      </c>
      <c r="X360" s="13">
        <v>600.46576923076896</v>
      </c>
      <c r="Y360" s="13">
        <v>487.190697674418</v>
      </c>
      <c r="Z360" s="13">
        <v>531.53711864406705</v>
      </c>
      <c r="AA360" s="13">
        <v>535.76492537313402</v>
      </c>
      <c r="AB360" s="13">
        <v>1173.22392156862</v>
      </c>
      <c r="AC360" s="13">
        <v>150.183666666666</v>
      </c>
      <c r="AD360" s="13">
        <v>523.52408450704195</v>
      </c>
      <c r="AE360" s="13">
        <v>226.839545454545</v>
      </c>
      <c r="AF360" s="13">
        <v>474.55461538461498</v>
      </c>
      <c r="AG360" s="13">
        <v>600.77730158730105</v>
      </c>
      <c r="AH360" s="13">
        <v>910.87933333333297</v>
      </c>
      <c r="AI360" s="13">
        <v>446.849999999999</v>
      </c>
      <c r="AJ360" s="13">
        <v>352.31693877550998</v>
      </c>
      <c r="AK360" s="13">
        <v>385.24355932203298</v>
      </c>
      <c r="AL360" s="13">
        <v>502.33269230769201</v>
      </c>
      <c r="AM360" s="13">
        <v>263.15464285714199</v>
      </c>
      <c r="AN360" s="13">
        <v>237.75139534883701</v>
      </c>
      <c r="AO360" s="13">
        <v>768.27888888888799</v>
      </c>
      <c r="AP360" s="13">
        <v>168.255882352941</v>
      </c>
      <c r="AQ360" s="13">
        <v>443.80807017543799</v>
      </c>
      <c r="AR360" s="13">
        <v>253.79590909090899</v>
      </c>
      <c r="AS360" s="13">
        <v>378.53773584905599</v>
      </c>
      <c r="AT360" s="13">
        <v>529.46389610389599</v>
      </c>
      <c r="AU360" s="13">
        <v>560.25125000000003</v>
      </c>
      <c r="AV360" s="13">
        <v>691.13055555555502</v>
      </c>
      <c r="AW360" s="13">
        <v>469.27964912280697</v>
      </c>
      <c r="AX360" s="13">
        <v>233.72725490196001</v>
      </c>
      <c r="AY360" s="13">
        <v>1033.15803030303</v>
      </c>
      <c r="AZ360" s="13">
        <v>176.891666666666</v>
      </c>
      <c r="BA360" s="13">
        <v>333.18534883720901</v>
      </c>
      <c r="BB360" s="13">
        <v>510.071764705882</v>
      </c>
      <c r="BC360" s="13">
        <v>421.53831325301098</v>
      </c>
      <c r="BD360" s="13">
        <v>170.62162790697599</v>
      </c>
      <c r="BE360" s="13">
        <v>340.198524590163</v>
      </c>
    </row>
    <row r="361" spans="1:57" x14ac:dyDescent="0.35">
      <c r="A361" s="10" t="s">
        <v>196</v>
      </c>
      <c r="B361" s="11">
        <f t="shared" si="51"/>
        <v>2035</v>
      </c>
      <c r="C361" s="6">
        <f t="shared" si="52"/>
        <v>362.62483623571399</v>
      </c>
      <c r="D361" s="12">
        <f t="shared" si="47"/>
        <v>206.88358928571353</v>
      </c>
      <c r="E361" s="12">
        <f t="shared" si="48"/>
        <v>280.40548740052998</v>
      </c>
      <c r="F361" s="12">
        <f t="shared" si="49"/>
        <v>425.07829576001927</v>
      </c>
      <c r="G361" s="12">
        <f t="shared" si="50"/>
        <v>502.8484326923076</v>
      </c>
      <c r="H361" s="13">
        <v>284.79257575757498</v>
      </c>
      <c r="I361" s="13">
        <v>278.54025641025601</v>
      </c>
      <c r="J361" s="13">
        <v>182.80890410958901</v>
      </c>
      <c r="K361" s="13">
        <v>345.929736842105</v>
      </c>
      <c r="L361" s="13">
        <v>230.38410256410199</v>
      </c>
      <c r="M361" s="13">
        <v>500.73374999999999</v>
      </c>
      <c r="N361" s="13">
        <v>356.62903614457798</v>
      </c>
      <c r="O361" s="13">
        <v>411.5872</v>
      </c>
      <c r="P361" s="13">
        <v>297.07849315068398</v>
      </c>
      <c r="Q361" s="13">
        <v>745.39494845360798</v>
      </c>
      <c r="R361" s="13">
        <v>418.57146666666603</v>
      </c>
      <c r="S361" s="13">
        <v>189.94285714285701</v>
      </c>
      <c r="T361" s="13">
        <v>365.80058823529401</v>
      </c>
      <c r="U361" s="13">
        <v>521.88057692307598</v>
      </c>
      <c r="V361" s="13">
        <v>376.166373626373</v>
      </c>
      <c r="W361" s="13">
        <v>309.5</v>
      </c>
      <c r="X361" s="13">
        <v>233.27745454545399</v>
      </c>
      <c r="Y361" s="13">
        <v>284.73885245901602</v>
      </c>
      <c r="Z361" s="13">
        <v>359.87024389999999</v>
      </c>
      <c r="AA361" s="13">
        <v>425.293068181818</v>
      </c>
      <c r="AB361" s="13">
        <v>763.59313253011999</v>
      </c>
      <c r="AC361" s="13">
        <v>387.82622641509403</v>
      </c>
      <c r="AD361" s="13">
        <v>406.07354166666602</v>
      </c>
      <c r="AE361" s="13">
        <v>381.13482758620597</v>
      </c>
      <c r="AF361" s="13">
        <v>249.80814814814801</v>
      </c>
      <c r="AG361" s="13">
        <v>397.282786885245</v>
      </c>
      <c r="AH361" s="13">
        <v>282.776538461538</v>
      </c>
      <c r="AI361" s="13">
        <v>459.629285714285</v>
      </c>
      <c r="AJ361" s="13">
        <v>477.32064102564101</v>
      </c>
      <c r="AK361" s="13">
        <v>426.14368421052598</v>
      </c>
      <c r="AL361" s="13">
        <v>224.96851851851801</v>
      </c>
      <c r="AM361" s="13">
        <v>414.46283950617197</v>
      </c>
      <c r="AN361" s="13">
        <v>465.026399999999</v>
      </c>
      <c r="AO361" s="13">
        <v>280.80884615384599</v>
      </c>
      <c r="AP361" s="13">
        <v>305.47743589743499</v>
      </c>
      <c r="AQ361" s="13">
        <v>442.624509803921</v>
      </c>
      <c r="AR361" s="13">
        <v>208.76589285714201</v>
      </c>
      <c r="AS361" s="13">
        <v>470.02247524752403</v>
      </c>
      <c r="AT361" s="13">
        <v>280.27103448275801</v>
      </c>
      <c r="AU361" s="13">
        <v>533.40599999999995</v>
      </c>
      <c r="AV361" s="13">
        <v>308.78724999999997</v>
      </c>
      <c r="AW361" s="13">
        <v>424.43397849462298</v>
      </c>
      <c r="AX361" s="13">
        <v>378.34150684931501</v>
      </c>
      <c r="AY361" s="13">
        <v>228.40152777777701</v>
      </c>
      <c r="AZ361" s="13">
        <v>183.78516666666599</v>
      </c>
      <c r="BA361" s="13">
        <v>184.465510204081</v>
      </c>
      <c r="BB361" s="13">
        <v>160.37628571428499</v>
      </c>
      <c r="BC361" s="13">
        <v>365.37942857142798</v>
      </c>
      <c r="BD361" s="13">
        <v>288.60371428571398</v>
      </c>
      <c r="BE361" s="13">
        <v>615.77</v>
      </c>
    </row>
    <row r="362" spans="1:57" x14ac:dyDescent="0.35">
      <c r="A362" s="10" t="s">
        <v>197</v>
      </c>
      <c r="B362" s="11">
        <f t="shared" si="51"/>
        <v>2035</v>
      </c>
      <c r="C362" s="6">
        <f t="shared" si="52"/>
        <v>181.65330495356</v>
      </c>
      <c r="D362" s="12">
        <f t="shared" si="47"/>
        <v>137.08931538461479</v>
      </c>
      <c r="E362" s="12">
        <f t="shared" si="48"/>
        <v>148.18660439560426</v>
      </c>
      <c r="F362" s="12">
        <f t="shared" si="49"/>
        <v>309.04523725490174</v>
      </c>
      <c r="G362" s="12">
        <f t="shared" si="50"/>
        <v>474.03471095571041</v>
      </c>
      <c r="H362" s="13">
        <v>573.35230769230702</v>
      </c>
      <c r="I362" s="13">
        <v>205.77582608695599</v>
      </c>
      <c r="J362" s="13">
        <v>144.78281249999901</v>
      </c>
      <c r="K362" s="13">
        <v>165.04012195121899</v>
      </c>
      <c r="L362" s="13">
        <v>366.08888888888799</v>
      </c>
      <c r="M362" s="13">
        <v>127.756842105263</v>
      </c>
      <c r="N362" s="13">
        <v>210.09083333333299</v>
      </c>
      <c r="O362" s="13">
        <v>175.74384615384599</v>
      </c>
      <c r="P362" s="13">
        <v>206.25375</v>
      </c>
      <c r="Q362" s="13">
        <v>317.4128</v>
      </c>
      <c r="R362" s="13">
        <v>217.042758620689</v>
      </c>
      <c r="S362" s="13">
        <v>153.06</v>
      </c>
      <c r="T362" s="13">
        <v>229.694468085106</v>
      </c>
      <c r="U362" s="13">
        <v>226.55269230769201</v>
      </c>
      <c r="V362" s="13">
        <v>147.940857142857</v>
      </c>
      <c r="W362" s="13">
        <v>244.831100917431</v>
      </c>
      <c r="X362" s="13">
        <v>662.67542857142803</v>
      </c>
      <c r="Y362" s="13">
        <v>385.96659574467998</v>
      </c>
      <c r="Z362" s="13">
        <v>145.582727272727</v>
      </c>
      <c r="AA362" s="13">
        <v>148.923846153846</v>
      </c>
      <c r="AB362" s="13">
        <v>273.42488372092998</v>
      </c>
      <c r="AC362" s="13">
        <v>145.17206896551701</v>
      </c>
      <c r="AD362" s="13">
        <v>644.71136363636299</v>
      </c>
      <c r="AE362" s="13">
        <v>128.14785714285699</v>
      </c>
      <c r="AF362" s="13">
        <v>646.91166666666595</v>
      </c>
      <c r="AG362" s="13">
        <v>199.74421052631499</v>
      </c>
      <c r="AH362" s="13">
        <v>499.22256410256398</v>
      </c>
      <c r="AI362" s="13">
        <v>319.89920000000001</v>
      </c>
      <c r="AJ362" s="13">
        <v>158.183333333333</v>
      </c>
      <c r="AK362" s="13">
        <v>169.47972602739699</v>
      </c>
      <c r="AL362" s="13">
        <v>187.909069767441</v>
      </c>
      <c r="AM362" s="13">
        <v>147.32749999999999</v>
      </c>
      <c r="AN362" s="13">
        <v>149.484375</v>
      </c>
      <c r="AO362" s="13">
        <v>357.859166666666</v>
      </c>
      <c r="AP362" s="13">
        <v>151.744545454545</v>
      </c>
      <c r="AQ362" s="13">
        <v>178.720294117647</v>
      </c>
      <c r="AR362" s="13">
        <v>153.37611111111099</v>
      </c>
      <c r="AS362" s="13">
        <v>184.58631578947299</v>
      </c>
      <c r="AT362" s="13">
        <v>167.509777777777</v>
      </c>
      <c r="AU362" s="13">
        <v>121.304</v>
      </c>
      <c r="AV362" s="13">
        <v>126.899615384615</v>
      </c>
      <c r="AW362" s="13">
        <v>161.6045</v>
      </c>
      <c r="AX362" s="13">
        <v>131.56199999999899</v>
      </c>
      <c r="AY362" s="13">
        <v>471.23606060605999</v>
      </c>
      <c r="AZ362" s="13">
        <v>333.23409090909001</v>
      </c>
      <c r="BA362" s="13">
        <v>389.70595744680799</v>
      </c>
      <c r="BB362" s="13">
        <v>139.80391304347799</v>
      </c>
      <c r="BC362" s="13">
        <v>137.703461538461</v>
      </c>
      <c r="BD362" s="13">
        <v>283.94254901960699</v>
      </c>
      <c r="BE362" s="13">
        <v>142.01750000000001</v>
      </c>
    </row>
    <row r="363" spans="1:57" x14ac:dyDescent="0.35">
      <c r="A363" s="10" t="s">
        <v>198</v>
      </c>
      <c r="B363" s="11">
        <f t="shared" si="51"/>
        <v>2035</v>
      </c>
      <c r="C363" s="6">
        <f t="shared" si="52"/>
        <v>271.06709175531898</v>
      </c>
      <c r="D363" s="12">
        <f t="shared" si="47"/>
        <v>151.8266509971503</v>
      </c>
      <c r="E363" s="12">
        <f t="shared" si="48"/>
        <v>199.90860851158575</v>
      </c>
      <c r="F363" s="12">
        <f t="shared" si="49"/>
        <v>395.72112972508523</v>
      </c>
      <c r="G363" s="12">
        <f t="shared" si="50"/>
        <v>541.07086783479303</v>
      </c>
      <c r="H363" s="13">
        <v>257.8725</v>
      </c>
      <c r="I363" s="13">
        <v>391.96618556700997</v>
      </c>
      <c r="J363" s="13">
        <v>458.95533333333299</v>
      </c>
      <c r="K363" s="13">
        <v>139.93947368420999</v>
      </c>
      <c r="L363" s="13">
        <v>322.03898550724603</v>
      </c>
      <c r="M363" s="13">
        <v>302.36381818181798</v>
      </c>
      <c r="N363" s="13">
        <v>370.21625</v>
      </c>
      <c r="O363" s="13">
        <v>213.862739726027</v>
      </c>
      <c r="P363" s="13">
        <v>228.38825399999999</v>
      </c>
      <c r="Q363" s="13">
        <v>143.09074074073999</v>
      </c>
      <c r="R363" s="13">
        <v>152.79730769230699</v>
      </c>
      <c r="S363" s="13">
        <v>258.66413793103402</v>
      </c>
      <c r="T363" s="13">
        <v>446.96749999999901</v>
      </c>
      <c r="U363" s="13">
        <v>349.34142857142803</v>
      </c>
      <c r="V363" s="13">
        <v>312.93732142857101</v>
      </c>
      <c r="W363" s="13">
        <v>276.47737499999999</v>
      </c>
      <c r="X363" s="13">
        <v>338.97391304347798</v>
      </c>
      <c r="Y363" s="13">
        <v>153.22666666666601</v>
      </c>
      <c r="Z363" s="13">
        <v>217.351739130434</v>
      </c>
      <c r="AA363" s="13">
        <v>198.388863636363</v>
      </c>
      <c r="AB363" s="13">
        <v>137.92666666666599</v>
      </c>
      <c r="AC363" s="13">
        <v>142.36857142857099</v>
      </c>
      <c r="AD363" s="13">
        <v>383.95558823529399</v>
      </c>
      <c r="AE363" s="13">
        <v>750.63285714285701</v>
      </c>
      <c r="AF363" s="13">
        <v>169.21111111111099</v>
      </c>
      <c r="AG363" s="13">
        <v>567.48088235294097</v>
      </c>
      <c r="AH363" s="13">
        <v>539.14212765957404</v>
      </c>
      <c r="AI363" s="13">
        <v>256.348205128205</v>
      </c>
      <c r="AJ363" s="13">
        <v>453.29579710144901</v>
      </c>
      <c r="AK363" s="13">
        <v>189.10508474576201</v>
      </c>
      <c r="AL363" s="13">
        <v>358.39363636363601</v>
      </c>
      <c r="AM363" s="13">
        <v>518.72092105263096</v>
      </c>
      <c r="AN363" s="13">
        <v>134.173076923076</v>
      </c>
      <c r="AO363" s="13">
        <v>421.15</v>
      </c>
      <c r="AP363" s="13">
        <v>264.322173913043</v>
      </c>
      <c r="AQ363" s="13">
        <v>206.19619047619</v>
      </c>
      <c r="AR363" s="13">
        <v>204.75325301204799</v>
      </c>
      <c r="AS363" s="13">
        <v>834.10472527472496</v>
      </c>
      <c r="AT363" s="13">
        <v>535.83612900000003</v>
      </c>
      <c r="AU363" s="13">
        <v>153.67240000000001</v>
      </c>
      <c r="AV363" s="13">
        <v>396.97277777777703</v>
      </c>
      <c r="AW363" s="13">
        <v>337.31126315789402</v>
      </c>
      <c r="AX363" s="13">
        <v>558.42952941176395</v>
      </c>
      <c r="AY363" s="13">
        <v>265.65680851063797</v>
      </c>
      <c r="AZ363" s="13">
        <v>247.309615384615</v>
      </c>
      <c r="BA363" s="13">
        <v>166.85312500000001</v>
      </c>
      <c r="BB363" s="13">
        <v>285.16454545454502</v>
      </c>
      <c r="BC363" s="13">
        <v>204.46784313725399</v>
      </c>
      <c r="BD363" s="13">
        <v>637.99624999999901</v>
      </c>
      <c r="BE363" s="13">
        <v>153.177083333333</v>
      </c>
    </row>
    <row r="364" spans="1:57" x14ac:dyDescent="0.35">
      <c r="A364" s="10" t="s">
        <v>199</v>
      </c>
      <c r="B364" s="11">
        <f t="shared" si="51"/>
        <v>2035</v>
      </c>
      <c r="C364" s="6">
        <f t="shared" si="52"/>
        <v>518.76819185382499</v>
      </c>
      <c r="D364" s="12">
        <f t="shared" si="47"/>
        <v>225.46511688311651</v>
      </c>
      <c r="E364" s="12">
        <f t="shared" si="48"/>
        <v>360.98249079814002</v>
      </c>
      <c r="F364" s="12">
        <f t="shared" si="49"/>
        <v>670.9791203703702</v>
      </c>
      <c r="G364" s="12">
        <f t="shared" si="50"/>
        <v>869.53672248803753</v>
      </c>
      <c r="H364" s="13">
        <v>239.367608695652</v>
      </c>
      <c r="I364" s="13">
        <v>577.24159574468001</v>
      </c>
      <c r="J364" s="13">
        <v>555.26</v>
      </c>
      <c r="K364" s="13">
        <v>478.07753246753202</v>
      </c>
      <c r="L364" s="13">
        <v>351.99362068965502</v>
      </c>
      <c r="M364" s="13">
        <v>902.311428571428</v>
      </c>
      <c r="N364" s="13">
        <v>459.63909909909898</v>
      </c>
      <c r="O364" s="13">
        <v>214.397843137254</v>
      </c>
      <c r="P364" s="13">
        <v>613.87469387755095</v>
      </c>
      <c r="Q364" s="13">
        <v>414.23982142857102</v>
      </c>
      <c r="R364" s="13">
        <v>611.18772151898702</v>
      </c>
      <c r="S364" s="13">
        <v>147.02250000000001</v>
      </c>
      <c r="T364" s="13">
        <v>485.74437499999902</v>
      </c>
      <c r="U364" s="13">
        <v>344.208636363636</v>
      </c>
      <c r="V364" s="13">
        <v>626.72967213114703</v>
      </c>
      <c r="W364" s="13">
        <v>860.56666666666604</v>
      </c>
      <c r="X364" s="13">
        <v>567.758032786885</v>
      </c>
      <c r="Y364" s="13">
        <v>887.75859374999902</v>
      </c>
      <c r="Z364" s="13">
        <v>149.36000000000001</v>
      </c>
      <c r="AA364" s="13">
        <v>257.59975609999998</v>
      </c>
      <c r="AB364" s="13">
        <v>880.77631578947296</v>
      </c>
      <c r="AC364" s="13">
        <v>442.613684210526</v>
      </c>
      <c r="AD364" s="13">
        <v>588.46494252873504</v>
      </c>
      <c r="AE364" s="13">
        <v>1035.1899999999901</v>
      </c>
      <c r="AF364" s="13">
        <v>533.33746478873195</v>
      </c>
      <c r="AG364" s="13">
        <v>483.82275362318802</v>
      </c>
      <c r="AH364" s="13">
        <v>672.4</v>
      </c>
      <c r="AI364" s="13">
        <v>832.921372549019</v>
      </c>
      <c r="AJ364" s="13">
        <v>232.98118644067699</v>
      </c>
      <c r="AK364" s="13">
        <v>387.94910112359503</v>
      </c>
      <c r="AL364" s="13">
        <v>865.88098769999999</v>
      </c>
      <c r="AM364" s="13">
        <v>343.86478260869501</v>
      </c>
      <c r="AN364" s="13">
        <v>504.19891891891803</v>
      </c>
      <c r="AO364" s="13">
        <v>849.05870967741896</v>
      </c>
      <c r="AP364" s="13">
        <v>149.36000000000001</v>
      </c>
      <c r="AQ364" s="13">
        <v>1011.4955223880499</v>
      </c>
      <c r="AR364" s="13">
        <v>666.71648148148097</v>
      </c>
      <c r="AS364" s="13">
        <v>747.71563636363601</v>
      </c>
      <c r="AT364" s="13">
        <v>548.51903225806404</v>
      </c>
      <c r="AU364" s="13">
        <v>868.28787878787796</v>
      </c>
      <c r="AV364" s="13">
        <v>438.89699999999999</v>
      </c>
      <c r="AW364" s="13">
        <v>665.25388888888801</v>
      </c>
      <c r="AX364" s="13">
        <v>225.833939393939</v>
      </c>
      <c r="AY364" s="13">
        <v>417.57186440677901</v>
      </c>
      <c r="AZ364" s="13">
        <v>222.14571428571401</v>
      </c>
      <c r="BA364" s="13">
        <v>407.94568181818101</v>
      </c>
      <c r="BB364" s="13">
        <v>693.45891889999996</v>
      </c>
      <c r="BC364" s="13">
        <v>228.706666666666</v>
      </c>
      <c r="BD364" s="13">
        <v>405.46962264150898</v>
      </c>
      <c r="BE364" s="13">
        <v>615.49576271186402</v>
      </c>
    </row>
    <row r="365" spans="1:57" x14ac:dyDescent="0.35">
      <c r="A365" s="10" t="s">
        <v>200</v>
      </c>
      <c r="B365" s="11">
        <f t="shared" si="51"/>
        <v>2035</v>
      </c>
      <c r="C365" s="6">
        <f t="shared" si="52"/>
        <v>303.72555185185149</v>
      </c>
      <c r="D365" s="12">
        <f t="shared" si="47"/>
        <v>210.92163211186079</v>
      </c>
      <c r="E365" s="12">
        <f t="shared" si="48"/>
        <v>248.08601444814801</v>
      </c>
      <c r="F365" s="12">
        <f t="shared" si="49"/>
        <v>355.46940522388002</v>
      </c>
      <c r="G365" s="12">
        <f t="shared" si="50"/>
        <v>383.81351132550253</v>
      </c>
      <c r="H365" s="13">
        <v>443.487908496731</v>
      </c>
      <c r="I365" s="13">
        <v>267.90908256880698</v>
      </c>
      <c r="J365" s="13">
        <v>371.24031250000002</v>
      </c>
      <c r="K365" s="13">
        <v>281.354434782608</v>
      </c>
      <c r="L365" s="13">
        <v>179.70444444444399</v>
      </c>
      <c r="M365" s="13">
        <v>308.427261904761</v>
      </c>
      <c r="N365" s="13">
        <v>271.63222222222203</v>
      </c>
      <c r="O365" s="13">
        <v>370.77562913907201</v>
      </c>
      <c r="P365" s="13">
        <v>317.529607843137</v>
      </c>
      <c r="Q365" s="13">
        <v>388.450738255033</v>
      </c>
      <c r="R365" s="13">
        <v>301.619037037037</v>
      </c>
      <c r="S365" s="13">
        <v>211.128562091503</v>
      </c>
      <c r="T365" s="13">
        <v>318.68228187919402</v>
      </c>
      <c r="U365" s="13">
        <v>244.875606060606</v>
      </c>
      <c r="V365" s="13">
        <v>354.06807453416098</v>
      </c>
      <c r="W365" s="13">
        <v>283.44943549999999</v>
      </c>
      <c r="X365" s="13">
        <v>357.06503546099202</v>
      </c>
      <c r="Y365" s="13">
        <v>212.65857142857101</v>
      </c>
      <c r="Z365" s="13">
        <v>245.07606666666601</v>
      </c>
      <c r="AA365" s="13">
        <v>178.50344827586201</v>
      </c>
      <c r="AB365" s="13">
        <v>209.059262295081</v>
      </c>
      <c r="AC365" s="13">
        <v>256.56859259259198</v>
      </c>
      <c r="AD365" s="13">
        <v>389.85240259740198</v>
      </c>
      <c r="AE365" s="13">
        <v>335.95925</v>
      </c>
      <c r="AF365" s="13">
        <v>276.49527999999998</v>
      </c>
      <c r="AG365" s="13">
        <v>313.46344827586199</v>
      </c>
      <c r="AH365" s="13">
        <v>407.64715277777702</v>
      </c>
      <c r="AI365" s="13">
        <v>305.83206666666598</v>
      </c>
      <c r="AJ365" s="13">
        <v>354.86082089552201</v>
      </c>
      <c r="AK365" s="13">
        <v>368.06743589743502</v>
      </c>
      <c r="AL365" s="13">
        <v>285.15517730496401</v>
      </c>
      <c r="AM365" s="13">
        <v>260.91697368421001</v>
      </c>
      <c r="AN365" s="13">
        <v>355.67226666666602</v>
      </c>
      <c r="AO365" s="13">
        <v>376.06055555555503</v>
      </c>
      <c r="AP365" s="13">
        <v>298.94226027397201</v>
      </c>
      <c r="AQ365" s="13">
        <v>205.041212121212</v>
      </c>
      <c r="AR365" s="13">
        <v>351.59959731543597</v>
      </c>
      <c r="AS365" s="13">
        <v>233.293076923076</v>
      </c>
      <c r="AT365" s="13">
        <v>354.039428571428</v>
      </c>
      <c r="AU365" s="13">
        <v>267.082948717948</v>
      </c>
      <c r="AV365" s="13">
        <v>367.97460669999998</v>
      </c>
      <c r="AW365" s="13">
        <v>383.29826388888802</v>
      </c>
      <c r="AX365" s="13">
        <v>199.05499999999901</v>
      </c>
      <c r="AY365" s="13">
        <v>325.33444444444399</v>
      </c>
      <c r="AZ365" s="13">
        <v>424.71489795918302</v>
      </c>
      <c r="BA365" s="13">
        <v>213.51829059829001</v>
      </c>
      <c r="BB365" s="13">
        <v>245.2584884</v>
      </c>
      <c r="BC365" s="13">
        <v>224.93532258064499</v>
      </c>
      <c r="BD365" s="13">
        <v>322.53459850000002</v>
      </c>
      <c r="BE365" s="13">
        <v>299.99793103448201</v>
      </c>
    </row>
    <row r="366" spans="1:57" x14ac:dyDescent="0.35">
      <c r="A366" s="10" t="s">
        <v>201</v>
      </c>
      <c r="B366" s="11">
        <f t="shared" si="51"/>
        <v>2036</v>
      </c>
      <c r="C366" s="6">
        <f t="shared" si="52"/>
        <v>471.40516581632647</v>
      </c>
      <c r="D366" s="12">
        <f t="shared" si="47"/>
        <v>276.24006497217562</v>
      </c>
      <c r="E366" s="12">
        <f t="shared" si="48"/>
        <v>336.563308766982</v>
      </c>
      <c r="F366" s="12">
        <f t="shared" si="49"/>
        <v>574.25857142857103</v>
      </c>
      <c r="G366" s="12">
        <f t="shared" si="50"/>
        <v>689.27534431818185</v>
      </c>
      <c r="H366" s="13">
        <v>489.35215789473602</v>
      </c>
      <c r="I366" s="13">
        <v>466.43624999999997</v>
      </c>
      <c r="J366" s="13">
        <v>508.25950980392099</v>
      </c>
      <c r="K366" s="13">
        <v>486.35247706422001</v>
      </c>
      <c r="L366" s="13">
        <v>396.59224637681098</v>
      </c>
      <c r="M366" s="13">
        <v>278.92990825688003</v>
      </c>
      <c r="N366" s="13">
        <v>510.80857142857099</v>
      </c>
      <c r="O366" s="13">
        <v>610.38919753086395</v>
      </c>
      <c r="P366" s="13">
        <v>423.225564516129</v>
      </c>
      <c r="Q366" s="13">
        <v>625.59655555555503</v>
      </c>
      <c r="R366" s="13">
        <v>661.61446601941702</v>
      </c>
      <c r="S366" s="13">
        <v>500.46729166666597</v>
      </c>
      <c r="T366" s="13">
        <v>444.35891566265002</v>
      </c>
      <c r="U366" s="13">
        <v>568.95059909999998</v>
      </c>
      <c r="V366" s="13">
        <v>309.79548780487801</v>
      </c>
      <c r="W366" s="13">
        <v>295.43483870967702</v>
      </c>
      <c r="X366" s="13">
        <v>319.20325203252003</v>
      </c>
      <c r="Y366" s="13">
        <v>252.03147540983599</v>
      </c>
      <c r="Z366" s="13">
        <v>294.83586956521702</v>
      </c>
      <c r="AA366" s="13">
        <v>700.154943181818</v>
      </c>
      <c r="AB366" s="13">
        <v>476.37408163265297</v>
      </c>
      <c r="AC366" s="13">
        <v>612.32263469999998</v>
      </c>
      <c r="AD366" s="13">
        <v>316.64867256637098</v>
      </c>
      <c r="AE366" s="13">
        <v>413.70946969696899</v>
      </c>
      <c r="AF366" s="13">
        <v>714.22201058200994</v>
      </c>
      <c r="AG366" s="13">
        <v>459.63026041666598</v>
      </c>
      <c r="AH366" s="13">
        <v>562.57554794520502</v>
      </c>
      <c r="AI366" s="13">
        <v>574.85542857142798</v>
      </c>
      <c r="AJ366" s="13">
        <v>232.51771428571399</v>
      </c>
      <c r="AK366" s="13">
        <v>249.17939849624</v>
      </c>
      <c r="AL366" s="13">
        <v>792.09152941176399</v>
      </c>
      <c r="AM366" s="13">
        <v>335.701560283687</v>
      </c>
      <c r="AN366" s="13">
        <v>566.31521327014195</v>
      </c>
      <c r="AO366" s="13">
        <v>1091.9786458333299</v>
      </c>
      <c r="AP366" s="13">
        <v>241.68901785714201</v>
      </c>
      <c r="AQ366" s="13">
        <v>394.38352941176402</v>
      </c>
      <c r="AR366" s="13">
        <v>222.918189655172</v>
      </c>
      <c r="AS366" s="13">
        <v>298.44345454545402</v>
      </c>
      <c r="AT366" s="13">
        <v>436.76346456692897</v>
      </c>
      <c r="AU366" s="13">
        <v>461.14055865921699</v>
      </c>
      <c r="AV366" s="13">
        <v>753.74686810000003</v>
      </c>
      <c r="AW366" s="13">
        <v>502.36599009900903</v>
      </c>
      <c r="AX366" s="13">
        <v>391.41674599999999</v>
      </c>
      <c r="AY366" s="13">
        <v>339.14855421686701</v>
      </c>
      <c r="AZ366" s="13">
        <v>572.46799999999996</v>
      </c>
      <c r="BA366" s="13">
        <v>464.52990291262103</v>
      </c>
      <c r="BB366" s="13">
        <v>671.99917197452203</v>
      </c>
      <c r="BC366" s="13">
        <v>688.06650000000002</v>
      </c>
      <c r="BD366" s="13">
        <v>660.58585526315699</v>
      </c>
      <c r="BE366" s="13">
        <v>516.49420454545395</v>
      </c>
    </row>
    <row r="367" spans="1:57" x14ac:dyDescent="0.35">
      <c r="A367" s="10" t="s">
        <v>202</v>
      </c>
      <c r="B367" s="11">
        <f t="shared" si="51"/>
        <v>2036</v>
      </c>
      <c r="C367" s="6">
        <f t="shared" si="52"/>
        <v>388.27849206349197</v>
      </c>
      <c r="D367" s="12">
        <f t="shared" si="47"/>
        <v>169.6334499999999</v>
      </c>
      <c r="E367" s="12">
        <f t="shared" si="48"/>
        <v>203.70956730769225</v>
      </c>
      <c r="F367" s="12">
        <f t="shared" si="49"/>
        <v>536.4149550158163</v>
      </c>
      <c r="G367" s="12">
        <f t="shared" si="50"/>
        <v>630.81017096336484</v>
      </c>
      <c r="H367" s="13">
        <v>376.13698412698398</v>
      </c>
      <c r="I367" s="13">
        <v>428.13625000000002</v>
      </c>
      <c r="J367" s="13">
        <v>677.44131578947304</v>
      </c>
      <c r="K367" s="13">
        <v>674.92999999999904</v>
      </c>
      <c r="L367" s="13">
        <v>529.67040816326505</v>
      </c>
      <c r="M367" s="13">
        <v>268.98222222222199</v>
      </c>
      <c r="N367" s="13">
        <v>310.90944444444398</v>
      </c>
      <c r="O367" s="13">
        <v>238.88111111111101</v>
      </c>
      <c r="P367" s="13">
        <v>230.49666666666599</v>
      </c>
      <c r="Q367" s="13">
        <v>195.97</v>
      </c>
      <c r="R367" s="13">
        <v>130.21599999999901</v>
      </c>
      <c r="S367" s="13">
        <v>360.494354838709</v>
      </c>
      <c r="T367" s="13">
        <v>194.83500000000001</v>
      </c>
      <c r="U367" s="13">
        <v>617.24253164556899</v>
      </c>
      <c r="V367" s="13">
        <v>415.630384615384</v>
      </c>
      <c r="W367" s="13">
        <v>480.92794117646997</v>
      </c>
      <c r="X367" s="13">
        <v>586.97745762711804</v>
      </c>
      <c r="Y367" s="13">
        <v>168.73749999999899</v>
      </c>
      <c r="Z367" s="13">
        <v>782.54160000000002</v>
      </c>
      <c r="AA367" s="13">
        <v>318.802727272727</v>
      </c>
      <c r="AB367" s="13">
        <v>474.82981481481397</v>
      </c>
      <c r="AC367" s="13">
        <v>266.01947368421003</v>
      </c>
      <c r="AD367" s="13">
        <v>549.41499999999996</v>
      </c>
      <c r="AE367" s="13">
        <v>329.21058823529398</v>
      </c>
      <c r="AF367" s="13">
        <v>230.738</v>
      </c>
      <c r="AG367" s="13">
        <v>156.06125</v>
      </c>
      <c r="AH367" s="13">
        <v>516.72859374999996</v>
      </c>
      <c r="AI367" s="13">
        <v>464.78345238095199</v>
      </c>
      <c r="AJ367" s="13">
        <v>169.733</v>
      </c>
      <c r="AK367" s="13">
        <v>214.78749999999999</v>
      </c>
      <c r="AL367" s="13">
        <v>174.46875</v>
      </c>
      <c r="AM367" s="13">
        <v>628.00746268656701</v>
      </c>
      <c r="AN367" s="13">
        <v>478.43640629999999</v>
      </c>
      <c r="AO367" s="13">
        <v>224.32684210526301</v>
      </c>
      <c r="AP367" s="13">
        <v>200.01692307692301</v>
      </c>
      <c r="AQ367" s="13">
        <v>400.42</v>
      </c>
      <c r="AR367" s="13">
        <v>195.57</v>
      </c>
      <c r="AS367" s="13">
        <v>184.011</v>
      </c>
      <c r="AT367" s="13">
        <v>611.17017857142798</v>
      </c>
      <c r="AU367" s="13">
        <v>176.11099999999999</v>
      </c>
      <c r="AV367" s="13">
        <v>718.58749999999998</v>
      </c>
      <c r="AW367" s="13">
        <v>448.45662162162103</v>
      </c>
      <c r="AX367" s="13">
        <v>538.66313730000002</v>
      </c>
      <c r="AY367" s="13">
        <v>620.88</v>
      </c>
      <c r="AZ367" s="13">
        <v>134.202</v>
      </c>
      <c r="BA367" s="13">
        <v>509.82160493827098</v>
      </c>
      <c r="BB367" s="13">
        <v>609.74583333333305</v>
      </c>
      <c r="BC367" s="13">
        <v>656.03454545454497</v>
      </c>
      <c r="BD367" s="13">
        <v>167.74444444444401</v>
      </c>
      <c r="BE367" s="13">
        <v>470.57138888888801</v>
      </c>
    </row>
    <row r="368" spans="1:57" x14ac:dyDescent="0.35">
      <c r="A368" s="10" t="s">
        <v>203</v>
      </c>
      <c r="B368" s="11">
        <f t="shared" si="51"/>
        <v>2036</v>
      </c>
      <c r="C368" s="6">
        <f t="shared" si="52"/>
        <v>577.60618589743558</v>
      </c>
      <c r="D368" s="12">
        <f t="shared" si="47"/>
        <v>181.97233333333273</v>
      </c>
      <c r="E368" s="12">
        <f t="shared" si="48"/>
        <v>330.69178571428552</v>
      </c>
      <c r="F368" s="12">
        <f t="shared" si="49"/>
        <v>729.89486595607195</v>
      </c>
      <c r="G368" s="12">
        <f t="shared" si="50"/>
        <v>901.63594736842072</v>
      </c>
      <c r="H368" s="13">
        <v>614.42358974358899</v>
      </c>
      <c r="I368" s="13">
        <v>581.300833333333</v>
      </c>
      <c r="J368" s="13">
        <v>371.29925925925897</v>
      </c>
      <c r="K368" s="13">
        <v>803.49111111111097</v>
      </c>
      <c r="L368" s="13">
        <v>164.56333333333299</v>
      </c>
      <c r="M368" s="13">
        <v>1057.5782608695599</v>
      </c>
      <c r="N368" s="13">
        <v>183.90666666666601</v>
      </c>
      <c r="O368" s="13">
        <v>618.95074074074</v>
      </c>
      <c r="P368" s="13">
        <v>615.18424242424203</v>
      </c>
      <c r="Q368" s="13">
        <v>268.44</v>
      </c>
      <c r="R368" s="13">
        <v>149.90666666666601</v>
      </c>
      <c r="S368" s="13">
        <v>776.67441558441499</v>
      </c>
      <c r="T368" s="13">
        <v>409.19333333333299</v>
      </c>
      <c r="U368" s="13">
        <v>1494.68285714285</v>
      </c>
      <c r="V368" s="13">
        <v>798.26199999999994</v>
      </c>
      <c r="W368" s="13">
        <v>309.36</v>
      </c>
      <c r="X368" s="13">
        <v>144.685</v>
      </c>
      <c r="Y368" s="13">
        <v>689.00465116278997</v>
      </c>
      <c r="Z368" s="13">
        <v>199.20533333333299</v>
      </c>
      <c r="AA368" s="13">
        <v>158.92749999999899</v>
      </c>
      <c r="AB368" s="13">
        <v>749.10746478873205</v>
      </c>
      <c r="AC368" s="13">
        <v>129.035</v>
      </c>
      <c r="AD368" s="13">
        <v>549.90043478260804</v>
      </c>
      <c r="AE368" s="13">
        <v>700.71280000000002</v>
      </c>
      <c r="AF368" s="13">
        <v>1041.8552173912999</v>
      </c>
      <c r="AG368" s="13">
        <v>667.95624999999995</v>
      </c>
      <c r="AH368" s="13">
        <v>479.35894739999998</v>
      </c>
      <c r="AI368" s="13">
        <v>780.57447368421003</v>
      </c>
      <c r="AJ368" s="13">
        <v>720.84527777777703</v>
      </c>
      <c r="AK368" s="13">
        <v>424.37254901960699</v>
      </c>
      <c r="AL368" s="13">
        <v>336.42399999999998</v>
      </c>
      <c r="AM368" s="13">
        <v>330.81714285714202</v>
      </c>
      <c r="AN368" s="13">
        <v>448.69729729729698</v>
      </c>
      <c r="AO368" s="13">
        <v>848.23916666666605</v>
      </c>
      <c r="AP368" s="13">
        <v>538.10999999999899</v>
      </c>
      <c r="AQ368" s="13">
        <v>627.696363636363</v>
      </c>
      <c r="AR368" s="13">
        <v>547.86723404255304</v>
      </c>
      <c r="AS368" s="13">
        <v>467.78489795918301</v>
      </c>
      <c r="AT368" s="13">
        <v>234.784117647058</v>
      </c>
      <c r="AU368" s="13">
        <v>901.09222222222195</v>
      </c>
      <c r="AV368" s="13">
        <v>573.91153846153804</v>
      </c>
      <c r="AW368" s="13">
        <v>618.48727272727206</v>
      </c>
      <c r="AX368" s="13">
        <v>700.68111111111102</v>
      </c>
      <c r="AY368" s="13">
        <v>672.85551724137895</v>
      </c>
      <c r="AZ368" s="13">
        <v>297.54538461538402</v>
      </c>
      <c r="BA368" s="13">
        <v>1184.1107246376801</v>
      </c>
      <c r="BB368" s="13">
        <v>732.911395348837</v>
      </c>
      <c r="BC368" s="13">
        <v>330.65</v>
      </c>
      <c r="BD368" s="13">
        <v>906.52947368420996</v>
      </c>
      <c r="BE368" s="13">
        <v>198.16</v>
      </c>
    </row>
    <row r="369" spans="1:57" x14ac:dyDescent="0.35">
      <c r="A369" s="10" t="s">
        <v>204</v>
      </c>
      <c r="B369" s="11">
        <f t="shared" si="51"/>
        <v>2036</v>
      </c>
      <c r="C369" s="6">
        <f t="shared" si="52"/>
        <v>158.89375565610851</v>
      </c>
      <c r="D369" s="12">
        <f t="shared" si="47"/>
        <v>126.0462150997144</v>
      </c>
      <c r="E369" s="12">
        <f t="shared" si="48"/>
        <v>131.7457080419575</v>
      </c>
      <c r="F369" s="12">
        <f t="shared" si="49"/>
        <v>228.72972808251251</v>
      </c>
      <c r="G369" s="12">
        <f t="shared" si="50"/>
        <v>339.31363392857116</v>
      </c>
      <c r="H369" s="13">
        <v>168.71</v>
      </c>
      <c r="I369" s="13">
        <v>137.289285714285</v>
      </c>
      <c r="J369" s="13">
        <v>228.56296296296199</v>
      </c>
      <c r="K369" s="13">
        <v>165.79446808510599</v>
      </c>
      <c r="L369" s="13">
        <v>136.62326923076901</v>
      </c>
      <c r="M369" s="13">
        <v>115.997368421052</v>
      </c>
      <c r="N369" s="13">
        <v>132.20590909090899</v>
      </c>
      <c r="O369" s="13">
        <v>186.793571428571</v>
      </c>
      <c r="P369" s="13">
        <v>141.43592592592501</v>
      </c>
      <c r="Q369" s="13">
        <v>257.540689655172</v>
      </c>
      <c r="R369" s="13">
        <v>131.543508771929</v>
      </c>
      <c r="S369" s="13">
        <v>230.063749999999</v>
      </c>
      <c r="T369" s="13">
        <v>125.974074074074</v>
      </c>
      <c r="U369" s="13">
        <v>277.21254901960702</v>
      </c>
      <c r="V369" s="13">
        <v>131.592307692307</v>
      </c>
      <c r="W369" s="13">
        <v>128.13652173912999</v>
      </c>
      <c r="X369" s="13">
        <v>327.783809523809</v>
      </c>
      <c r="Y369" s="13">
        <v>137.603191489361</v>
      </c>
      <c r="Z369" s="13">
        <v>223.48941176470501</v>
      </c>
      <c r="AA369" s="13">
        <v>161.43058823529401</v>
      </c>
      <c r="AB369" s="13">
        <v>212.7096875</v>
      </c>
      <c r="AC369" s="13">
        <v>150.50749999999999</v>
      </c>
      <c r="AD369" s="13">
        <v>130.03791666666601</v>
      </c>
      <c r="AE369" s="13">
        <v>404.725769230769</v>
      </c>
      <c r="AF369" s="13">
        <v>127.05</v>
      </c>
      <c r="AG369" s="13">
        <v>222.32458333333301</v>
      </c>
      <c r="AH369" s="13">
        <v>498.82081632653001</v>
      </c>
      <c r="AI369" s="13">
        <v>124.11125</v>
      </c>
      <c r="AJ369" s="13">
        <v>170.33709677419299</v>
      </c>
      <c r="AK369" s="13">
        <v>172.672181818181</v>
      </c>
      <c r="AL369" s="13">
        <v>134.84</v>
      </c>
      <c r="AM369" s="13">
        <v>325.755333333333</v>
      </c>
      <c r="AN369" s="13">
        <v>147.83731707317</v>
      </c>
      <c r="AO369" s="13">
        <v>156.35692307692301</v>
      </c>
      <c r="AP369" s="13">
        <v>152.76513513513501</v>
      </c>
      <c r="AQ369" s="13">
        <v>123.912222222222</v>
      </c>
      <c r="AR369" s="13">
        <v>153.876904761904</v>
      </c>
      <c r="AS369" s="13">
        <v>339.29035714285698</v>
      </c>
      <c r="AT369" s="13">
        <v>228.78531645569601</v>
      </c>
      <c r="AU369" s="13">
        <v>124.847083333333</v>
      </c>
      <c r="AV369" s="13">
        <v>169.72309090908999</v>
      </c>
      <c r="AW369" s="13">
        <v>126.05423076923</v>
      </c>
      <c r="AX369" s="13">
        <v>421.84114285714202</v>
      </c>
      <c r="AY369" s="13">
        <v>183.76852941176401</v>
      </c>
      <c r="AZ369" s="13">
        <v>130.40724137930999</v>
      </c>
      <c r="BA369" s="13">
        <v>307.01521739130402</v>
      </c>
      <c r="BB369" s="13">
        <v>349.03125</v>
      </c>
      <c r="BC369" s="13">
        <v>147.91999999999999</v>
      </c>
      <c r="BD369" s="13">
        <v>128.43</v>
      </c>
      <c r="BE369" s="13">
        <v>339.52312499999903</v>
      </c>
    </row>
    <row r="370" spans="1:57" x14ac:dyDescent="0.35">
      <c r="A370" s="10" t="s">
        <v>205</v>
      </c>
      <c r="B370" s="11">
        <f t="shared" si="51"/>
        <v>2036</v>
      </c>
      <c r="C370" s="6">
        <f t="shared" si="52"/>
        <v>176.8175</v>
      </c>
      <c r="D370" s="12">
        <f t="shared" si="47"/>
        <v>113.43</v>
      </c>
      <c r="E370" s="12">
        <f t="shared" si="48"/>
        <v>114.700625</v>
      </c>
      <c r="F370" s="12">
        <f t="shared" si="49"/>
        <v>260.12240530303001</v>
      </c>
      <c r="G370" s="12">
        <f t="shared" si="50"/>
        <v>704.07797619047597</v>
      </c>
      <c r="H370" s="13"/>
      <c r="I370" s="13">
        <v>171.06</v>
      </c>
      <c r="J370" s="13">
        <v>206.25</v>
      </c>
      <c r="K370" s="13">
        <v>206.72</v>
      </c>
      <c r="L370" s="13">
        <v>219.92</v>
      </c>
      <c r="M370" s="13">
        <v>119.12</v>
      </c>
      <c r="N370" s="13"/>
      <c r="O370" s="13">
        <v>133.16</v>
      </c>
      <c r="P370" s="13">
        <v>169.86</v>
      </c>
      <c r="Q370" s="13">
        <v>113.43</v>
      </c>
      <c r="R370" s="13">
        <v>114.44</v>
      </c>
      <c r="S370" s="13">
        <v>207.79499999999999</v>
      </c>
      <c r="T370" s="13">
        <v>113.43</v>
      </c>
      <c r="U370" s="13">
        <v>237.81666666666601</v>
      </c>
      <c r="V370" s="13">
        <v>948.57399999999996</v>
      </c>
      <c r="W370" s="13">
        <v>207.74</v>
      </c>
      <c r="X370" s="13">
        <v>211.37199999999899</v>
      </c>
      <c r="Y370" s="13">
        <v>114.78749999999999</v>
      </c>
      <c r="Z370" s="13">
        <v>111.61</v>
      </c>
      <c r="AA370" s="13">
        <v>2464.8372727272699</v>
      </c>
      <c r="AB370" s="13">
        <v>281.12416666666599</v>
      </c>
      <c r="AC370" s="13"/>
      <c r="AD370" s="13">
        <v>121.06</v>
      </c>
      <c r="AE370" s="13">
        <v>304.54399999999998</v>
      </c>
      <c r="AF370" s="13"/>
      <c r="AG370" s="13">
        <v>113.31666666666599</v>
      </c>
      <c r="AH370" s="13">
        <v>795.86692307692294</v>
      </c>
      <c r="AI370" s="13">
        <v>119.12</v>
      </c>
      <c r="AJ370" s="13"/>
      <c r="AK370" s="13">
        <v>253.12181818181801</v>
      </c>
      <c r="AL370" s="13">
        <v>113.43</v>
      </c>
      <c r="AM370" s="13">
        <v>641.91714285714204</v>
      </c>
      <c r="AN370" s="13">
        <v>1037.25363636363</v>
      </c>
      <c r="AO370" s="13">
        <v>111.85</v>
      </c>
      <c r="AP370" s="13">
        <v>285.38499999999999</v>
      </c>
      <c r="AQ370" s="13">
        <v>156.435</v>
      </c>
      <c r="AR370" s="13">
        <v>132.32999999999899</v>
      </c>
      <c r="AS370" s="13">
        <v>210.76875000000001</v>
      </c>
      <c r="AT370" s="13">
        <v>124.515999999999</v>
      </c>
      <c r="AU370" s="13">
        <v>113.38</v>
      </c>
      <c r="AV370" s="13">
        <v>182.57499999999999</v>
      </c>
      <c r="AW370" s="13"/>
      <c r="AX370" s="13">
        <v>472.142352941176</v>
      </c>
      <c r="AY370" s="13">
        <v>205.67666666666599</v>
      </c>
      <c r="AZ370" s="13">
        <v>730.71833333333302</v>
      </c>
      <c r="BA370" s="13">
        <v>113.43</v>
      </c>
      <c r="BB370" s="13">
        <v>129.52625</v>
      </c>
      <c r="BC370" s="13">
        <v>113.43</v>
      </c>
      <c r="BD370" s="13">
        <v>114.065</v>
      </c>
      <c r="BE370" s="13">
        <v>524.46</v>
      </c>
    </row>
    <row r="371" spans="1:57" x14ac:dyDescent="0.35">
      <c r="A371" s="10" t="s">
        <v>206</v>
      </c>
      <c r="B371" s="11">
        <f t="shared" si="51"/>
        <v>2036</v>
      </c>
      <c r="C371" s="6">
        <f t="shared" si="52"/>
        <v>227.14</v>
      </c>
      <c r="D371" s="12">
        <f t="shared" si="47"/>
        <v>117.4033333333328</v>
      </c>
      <c r="E371" s="12">
        <f t="shared" si="48"/>
        <v>151.49599999999998</v>
      </c>
      <c r="F371" s="12">
        <f t="shared" si="49"/>
        <v>635.44159722222207</v>
      </c>
      <c r="G371" s="12">
        <f t="shared" si="50"/>
        <v>1114.023563636362</v>
      </c>
      <c r="H371" s="13">
        <v>115.92</v>
      </c>
      <c r="I371" s="13">
        <v>119.634999999999</v>
      </c>
      <c r="J371" s="13">
        <v>327.73636363636302</v>
      </c>
      <c r="K371" s="13">
        <v>1476.661875</v>
      </c>
      <c r="L371" s="13">
        <v>1598.59409090909</v>
      </c>
      <c r="M371" s="13">
        <v>238.389375</v>
      </c>
      <c r="N371" s="13">
        <v>569.80636363636302</v>
      </c>
      <c r="O371" s="13"/>
      <c r="P371" s="13">
        <v>170.94562499999901</v>
      </c>
      <c r="Q371" s="13">
        <v>165.71666666666599</v>
      </c>
      <c r="R371" s="13">
        <v>403.34</v>
      </c>
      <c r="S371" s="13">
        <v>207.89599999999999</v>
      </c>
      <c r="T371" s="13"/>
      <c r="U371" s="13">
        <v>119.935</v>
      </c>
      <c r="V371" s="13">
        <v>174.80799999999999</v>
      </c>
      <c r="W371" s="13">
        <v>112.07</v>
      </c>
      <c r="X371" s="13">
        <v>725.67</v>
      </c>
      <c r="Y371" s="13">
        <v>820.93648648648605</v>
      </c>
      <c r="Z371" s="13">
        <v>820.67323529411703</v>
      </c>
      <c r="AA371" s="13">
        <v>117.686666666666</v>
      </c>
      <c r="AB371" s="13">
        <v>148.84</v>
      </c>
      <c r="AC371" s="13"/>
      <c r="AD371" s="13">
        <v>866.85999999999899</v>
      </c>
      <c r="AE371" s="13">
        <v>155.62700000000001</v>
      </c>
      <c r="AF371" s="13"/>
      <c r="AG371" s="13">
        <v>124.99</v>
      </c>
      <c r="AH371" s="13">
        <v>154.15199999999999</v>
      </c>
      <c r="AI371" s="13"/>
      <c r="AJ371" s="13">
        <v>562.72142857142796</v>
      </c>
      <c r="AK371" s="13">
        <v>223.75611111111101</v>
      </c>
      <c r="AL371" s="13"/>
      <c r="AM371" s="13">
        <v>303.32749999999999</v>
      </c>
      <c r="AN371" s="13"/>
      <c r="AO371" s="13"/>
      <c r="AP371" s="13">
        <v>1117.3618181818099</v>
      </c>
      <c r="AQ371" s="13">
        <v>212.60399999999899</v>
      </c>
      <c r="AR371" s="13">
        <v>600.574444444444</v>
      </c>
      <c r="AS371" s="13">
        <v>144.82</v>
      </c>
      <c r="AT371" s="13">
        <v>1462.1949999999999</v>
      </c>
      <c r="AU371" s="13">
        <v>1113.1890000000001</v>
      </c>
      <c r="AV371" s="13">
        <v>598.39333333333298</v>
      </c>
      <c r="AW371" s="13"/>
      <c r="AX371" s="13">
        <v>288.68699999999899</v>
      </c>
      <c r="AY371" s="13">
        <v>227.14</v>
      </c>
      <c r="AZ371" s="13">
        <v>670.30875000000003</v>
      </c>
      <c r="BA371" s="13">
        <v>116.27</v>
      </c>
      <c r="BB371" s="13">
        <v>171.81</v>
      </c>
      <c r="BC371" s="13">
        <v>113.69</v>
      </c>
      <c r="BD371" s="13"/>
      <c r="BE371" s="13"/>
    </row>
    <row r="372" spans="1:57" x14ac:dyDescent="0.35">
      <c r="A372" s="10" t="s">
        <v>207</v>
      </c>
      <c r="B372" s="11">
        <f t="shared" si="51"/>
        <v>2036</v>
      </c>
      <c r="C372" s="6">
        <f t="shared" si="52"/>
        <v>435.283768518518</v>
      </c>
      <c r="D372" s="12">
        <f t="shared" si="47"/>
        <v>167.36158888888849</v>
      </c>
      <c r="E372" s="12">
        <f t="shared" si="48"/>
        <v>251.70156249999926</v>
      </c>
      <c r="F372" s="12">
        <f t="shared" si="49"/>
        <v>591.26410714285657</v>
      </c>
      <c r="G372" s="12">
        <f t="shared" si="50"/>
        <v>852.6006646160854</v>
      </c>
      <c r="H372" s="13">
        <v>365.57</v>
      </c>
      <c r="I372" s="13">
        <v>160.13909090908999</v>
      </c>
      <c r="J372" s="13">
        <v>450.33688888888798</v>
      </c>
      <c r="K372" s="13">
        <v>184.65981132075399</v>
      </c>
      <c r="L372" s="13">
        <v>583.03275862068904</v>
      </c>
      <c r="M372" s="13">
        <v>442.467166666666</v>
      </c>
      <c r="N372" s="13">
        <v>756.15910714285701</v>
      </c>
      <c r="O372" s="13">
        <v>223.168125</v>
      </c>
      <c r="P372" s="13">
        <v>586.83928571428498</v>
      </c>
      <c r="Q372" s="13">
        <v>245.16193548387</v>
      </c>
      <c r="R372" s="13">
        <v>456.92333333333301</v>
      </c>
      <c r="S372" s="13">
        <v>428.10037037037</v>
      </c>
      <c r="T372" s="13">
        <v>610.977708333333</v>
      </c>
      <c r="U372" s="13">
        <v>548.73</v>
      </c>
      <c r="V372" s="13">
        <v>326.03315789473601</v>
      </c>
      <c r="W372" s="13">
        <v>537.63090909090897</v>
      </c>
      <c r="X372" s="13">
        <v>157.532399999999</v>
      </c>
      <c r="Y372" s="13">
        <v>451.19722222222202</v>
      </c>
      <c r="Z372" s="13">
        <v>243.98419999999999</v>
      </c>
      <c r="AA372" s="13">
        <v>557.24814814814795</v>
      </c>
      <c r="AB372" s="13">
        <v>684.88863636363601</v>
      </c>
      <c r="AC372" s="13">
        <v>837.07083333333298</v>
      </c>
      <c r="AD372" s="13">
        <v>1079.15118644067</v>
      </c>
      <c r="AE372" s="13">
        <v>350.26782608695601</v>
      </c>
      <c r="AF372" s="13">
        <v>489.49759999999998</v>
      </c>
      <c r="AG372" s="13">
        <v>267.05607142857099</v>
      </c>
      <c r="AH372" s="13">
        <v>466.88322580645098</v>
      </c>
      <c r="AI372" s="13">
        <v>227.368780487804</v>
      </c>
      <c r="AJ372" s="13">
        <v>246.583392857142</v>
      </c>
      <c r="AK372" s="13">
        <v>162.80088888888801</v>
      </c>
      <c r="AL372" s="13">
        <v>156.595714285714</v>
      </c>
      <c r="AM372" s="13">
        <v>359.21583333333302</v>
      </c>
      <c r="AN372" s="13">
        <v>355.02522727272702</v>
      </c>
      <c r="AO372" s="13">
        <v>187.16888888888801</v>
      </c>
      <c r="AP372" s="13">
        <v>339.47240740740699</v>
      </c>
      <c r="AQ372" s="13">
        <v>482.07363636363601</v>
      </c>
      <c r="AR372" s="13">
        <v>374.256249999999</v>
      </c>
      <c r="AS372" s="13">
        <v>841.41350649350602</v>
      </c>
      <c r="AT372" s="13">
        <v>298.80354166666598</v>
      </c>
      <c r="AU372" s="13">
        <v>592.73904761904703</v>
      </c>
      <c r="AV372" s="13">
        <v>953.28508771929796</v>
      </c>
      <c r="AW372" s="13">
        <v>607.31281249999995</v>
      </c>
      <c r="AX372" s="13">
        <v>268.63230769230699</v>
      </c>
      <c r="AY372" s="13">
        <v>1169.9424590163901</v>
      </c>
      <c r="AZ372" s="13">
        <v>274.48568181818098</v>
      </c>
      <c r="BA372" s="13">
        <v>157.46633333333301</v>
      </c>
      <c r="BB372" s="13">
        <v>167.868333333333</v>
      </c>
      <c r="BC372" s="13">
        <v>1158.855</v>
      </c>
      <c r="BD372" s="13">
        <v>1361.8984090909</v>
      </c>
      <c r="BE372" s="13">
        <v>772.66619047618997</v>
      </c>
    </row>
    <row r="373" spans="1:57" x14ac:dyDescent="0.35">
      <c r="A373" s="10" t="s">
        <v>208</v>
      </c>
      <c r="B373" s="11">
        <f t="shared" si="51"/>
        <v>2036</v>
      </c>
      <c r="C373" s="6">
        <f t="shared" si="52"/>
        <v>375.04149405772398</v>
      </c>
      <c r="D373" s="12">
        <f t="shared" si="47"/>
        <v>197.66903684701489</v>
      </c>
      <c r="E373" s="12">
        <f t="shared" si="48"/>
        <v>253.79524342105225</v>
      </c>
      <c r="F373" s="12">
        <f t="shared" si="49"/>
        <v>468.58776822499999</v>
      </c>
      <c r="G373" s="12">
        <f t="shared" si="50"/>
        <v>742.1219835294113</v>
      </c>
      <c r="H373" s="13">
        <v>393.79349999999999</v>
      </c>
      <c r="I373" s="13">
        <v>740.75980392156805</v>
      </c>
      <c r="J373" s="13">
        <v>443.7872941</v>
      </c>
      <c r="K373" s="13">
        <v>426.85932203389802</v>
      </c>
      <c r="L373" s="13">
        <v>754.38160000000005</v>
      </c>
      <c r="M373" s="13">
        <v>406.60640776699</v>
      </c>
      <c r="N373" s="13">
        <v>279.41199999999998</v>
      </c>
      <c r="O373" s="13">
        <v>197.95906249999999</v>
      </c>
      <c r="P373" s="13">
        <v>267.69739130434698</v>
      </c>
      <c r="Q373" s="13">
        <v>218.75848484848399</v>
      </c>
      <c r="R373" s="13">
        <v>347.67538461538402</v>
      </c>
      <c r="S373" s="13">
        <v>796.75312499999995</v>
      </c>
      <c r="T373" s="13">
        <v>476.44353448275803</v>
      </c>
      <c r="U373" s="13">
        <v>500.904683544303</v>
      </c>
      <c r="V373" s="13">
        <v>378.90349209999999</v>
      </c>
      <c r="W373" s="13">
        <v>218.00015384615301</v>
      </c>
      <c r="X373" s="13">
        <v>960.46249999999998</v>
      </c>
      <c r="Y373" s="13">
        <v>561.22548387096697</v>
      </c>
      <c r="Z373" s="13">
        <v>307.93539329999999</v>
      </c>
      <c r="AA373" s="13">
        <v>176.01742857142801</v>
      </c>
      <c r="AB373" s="13">
        <v>371.65693548386997</v>
      </c>
      <c r="AC373" s="13">
        <v>153.823478260869</v>
      </c>
      <c r="AD373" s="13">
        <v>461.52218390000002</v>
      </c>
      <c r="AE373" s="13">
        <v>608.01822580645103</v>
      </c>
      <c r="AF373" s="13">
        <v>213.48206896551699</v>
      </c>
      <c r="AG373" s="13">
        <v>634.62630769230702</v>
      </c>
      <c r="AH373" s="13">
        <v>378.42605263157799</v>
      </c>
      <c r="AI373" s="13">
        <v>470.94296300000002</v>
      </c>
      <c r="AJ373" s="13">
        <v>228.81849056603701</v>
      </c>
      <c r="AK373" s="13">
        <v>404.16146067415701</v>
      </c>
      <c r="AL373" s="13">
        <v>176.27846153846099</v>
      </c>
      <c r="AM373" s="13">
        <v>200.18681818181801</v>
      </c>
      <c r="AN373" s="13">
        <v>405.49605259999998</v>
      </c>
      <c r="AO373" s="13">
        <v>265.30149999999998</v>
      </c>
      <c r="AP373" s="13">
        <v>296.61423076923001</v>
      </c>
      <c r="AQ373" s="13">
        <v>195.058805970149</v>
      </c>
      <c r="AR373" s="13">
        <v>350.71134615384602</v>
      </c>
      <c r="AS373" s="13">
        <v>361.23374999999999</v>
      </c>
      <c r="AT373" s="13">
        <v>419.73361111111097</v>
      </c>
      <c r="AU373" s="13">
        <v>316.18763636363599</v>
      </c>
      <c r="AV373" s="13">
        <v>792.15454545454497</v>
      </c>
      <c r="AW373" s="13">
        <v>387.59038461538398</v>
      </c>
      <c r="AX373" s="13">
        <v>636.88264370000002</v>
      </c>
      <c r="AY373" s="13">
        <v>249.959824561403</v>
      </c>
      <c r="AZ373" s="13">
        <v>1109.68556603773</v>
      </c>
      <c r="BA373" s="13">
        <v>403.36270833333299</v>
      </c>
      <c r="BB373" s="13">
        <v>230.636333333333</v>
      </c>
      <c r="BC373" s="13">
        <v>269.57333333333298</v>
      </c>
      <c r="BD373" s="13">
        <v>158.78565217391301</v>
      </c>
      <c r="BE373" s="13">
        <v>324.02835616438301</v>
      </c>
    </row>
    <row r="374" spans="1:57" x14ac:dyDescent="0.35">
      <c r="A374" s="10" t="s">
        <v>209</v>
      </c>
      <c r="B374" s="11">
        <f t="shared" si="51"/>
        <v>2036</v>
      </c>
      <c r="C374" s="6">
        <f t="shared" si="52"/>
        <v>198.7378030303025</v>
      </c>
      <c r="D374" s="12">
        <f t="shared" si="47"/>
        <v>141.0235861538456</v>
      </c>
      <c r="E374" s="12">
        <f t="shared" si="48"/>
        <v>156.94439999999997</v>
      </c>
      <c r="F374" s="12">
        <f t="shared" si="49"/>
        <v>265.2854233870965</v>
      </c>
      <c r="G374" s="12">
        <f t="shared" si="50"/>
        <v>400.80498064516098</v>
      </c>
      <c r="H374" s="13">
        <v>362.92964285714203</v>
      </c>
      <c r="I374" s="13">
        <v>223.869272727272</v>
      </c>
      <c r="J374" s="13">
        <v>213.92982758620599</v>
      </c>
      <c r="K374" s="13">
        <v>193.672413793103</v>
      </c>
      <c r="L374" s="13">
        <v>196.93888888888799</v>
      </c>
      <c r="M374" s="13">
        <v>142.04499999999999</v>
      </c>
      <c r="N374" s="13">
        <v>201.847931034482</v>
      </c>
      <c r="O374" s="13">
        <v>132.84090909090901</v>
      </c>
      <c r="P374" s="13">
        <v>238.35483870967701</v>
      </c>
      <c r="Q374" s="13">
        <v>134.638571428571</v>
      </c>
      <c r="R374" s="13">
        <v>173.87434782608599</v>
      </c>
      <c r="S374" s="13">
        <v>195.48741935483801</v>
      </c>
      <c r="T374" s="13">
        <v>237.073157894736</v>
      </c>
      <c r="U374" s="13">
        <v>149.67054054054</v>
      </c>
      <c r="V374" s="13">
        <v>176.87285714285699</v>
      </c>
      <c r="W374" s="13">
        <v>700.40285714285699</v>
      </c>
      <c r="X374" s="13">
        <v>197.93499999999901</v>
      </c>
      <c r="Y374" s="13">
        <v>154.13512195121899</v>
      </c>
      <c r="Z374" s="13">
        <v>235.43499999999901</v>
      </c>
      <c r="AA374" s="13">
        <v>199.540606060606</v>
      </c>
      <c r="AB374" s="13">
        <v>447.80858156028302</v>
      </c>
      <c r="AC374" s="13">
        <v>399.57064516128997</v>
      </c>
      <c r="AD374" s="13">
        <v>132.350666666666</v>
      </c>
      <c r="AE374" s="13">
        <v>221.24843749999999</v>
      </c>
      <c r="AF374" s="13">
        <v>204.56608695652099</v>
      </c>
      <c r="AG374" s="13">
        <v>164.63499999999999</v>
      </c>
      <c r="AH374" s="13">
        <v>187.17951456310601</v>
      </c>
      <c r="AI374" s="13">
        <v>205.19369565217301</v>
      </c>
      <c r="AJ374" s="13">
        <v>144.32272727272701</v>
      </c>
      <c r="AK374" s="13">
        <v>289.4692</v>
      </c>
      <c r="AL374" s="13">
        <v>328.58473684210497</v>
      </c>
      <c r="AM374" s="13">
        <v>251.58919354838699</v>
      </c>
      <c r="AN374" s="13">
        <v>140.2424</v>
      </c>
      <c r="AO374" s="13">
        <v>144.04839999999999</v>
      </c>
      <c r="AP374" s="13">
        <v>411.91399999999999</v>
      </c>
      <c r="AQ374" s="13">
        <v>358.88052631578898</v>
      </c>
      <c r="AR374" s="13">
        <v>719.53555555555499</v>
      </c>
      <c r="AS374" s="13">
        <v>182.237575757575</v>
      </c>
      <c r="AT374" s="13">
        <v>159.275555555555</v>
      </c>
      <c r="AU374" s="13">
        <v>269.85083333333301</v>
      </c>
      <c r="AV374" s="13">
        <v>156.41399999999999</v>
      </c>
      <c r="AW374" s="13">
        <v>291.06921052631498</v>
      </c>
      <c r="AX374" s="13">
        <v>273.29733333333297</v>
      </c>
      <c r="AY374" s="13">
        <v>443.02621212121198</v>
      </c>
      <c r="AZ374" s="13">
        <v>172.433333333333</v>
      </c>
      <c r="BA374" s="13">
        <v>141.11038461538399</v>
      </c>
      <c r="BB374" s="13">
        <v>158.53559999999999</v>
      </c>
      <c r="BC374" s="13">
        <v>143.703076923076</v>
      </c>
      <c r="BD374" s="13">
        <v>139.250555555555</v>
      </c>
      <c r="BE374" s="13">
        <v>209.766666666666</v>
      </c>
    </row>
    <row r="375" spans="1:57" x14ac:dyDescent="0.35">
      <c r="A375" s="10" t="s">
        <v>210</v>
      </c>
      <c r="B375" s="11">
        <f t="shared" si="51"/>
        <v>2036</v>
      </c>
      <c r="C375" s="6">
        <f t="shared" si="52"/>
        <v>400.86250712250649</v>
      </c>
      <c r="D375" s="12">
        <f t="shared" si="47"/>
        <v>210.02711255411231</v>
      </c>
      <c r="E375" s="12">
        <f t="shared" si="48"/>
        <v>273.03808474576203</v>
      </c>
      <c r="F375" s="12">
        <f t="shared" si="49"/>
        <v>540.46115069356847</v>
      </c>
      <c r="G375" s="12">
        <f t="shared" si="50"/>
        <v>709.64735475409771</v>
      </c>
      <c r="H375" s="13">
        <v>441.11</v>
      </c>
      <c r="I375" s="13">
        <v>439.03333333333302</v>
      </c>
      <c r="J375" s="13">
        <v>246.396610169491</v>
      </c>
      <c r="K375" s="13">
        <v>424.05666666666599</v>
      </c>
      <c r="L375" s="13">
        <v>391.63962962962898</v>
      </c>
      <c r="M375" s="13">
        <v>286.81200000000001</v>
      </c>
      <c r="N375" s="13">
        <v>540.53076923076901</v>
      </c>
      <c r="O375" s="13">
        <v>337.57634615384598</v>
      </c>
      <c r="P375" s="13">
        <v>594.14356164383503</v>
      </c>
      <c r="Q375" s="13">
        <v>410.08538461538399</v>
      </c>
      <c r="R375" s="13">
        <v>211.101818181818</v>
      </c>
      <c r="S375" s="13">
        <v>198.05103448275801</v>
      </c>
      <c r="T375" s="13">
        <v>214.65</v>
      </c>
      <c r="U375" s="13">
        <v>482.71624999999898</v>
      </c>
      <c r="V375" s="13">
        <v>290.83142857142798</v>
      </c>
      <c r="W375" s="13">
        <v>560.69828129999996</v>
      </c>
      <c r="X375" s="13">
        <v>508.3245</v>
      </c>
      <c r="Y375" s="13">
        <v>198.50684210526299</v>
      </c>
      <c r="Z375" s="13">
        <v>654.26533333333305</v>
      </c>
      <c r="AA375" s="13">
        <v>525.49115942028902</v>
      </c>
      <c r="AB375" s="13">
        <v>268.44677966101602</v>
      </c>
      <c r="AC375" s="13">
        <v>901.74180722891504</v>
      </c>
      <c r="AD375" s="13">
        <v>391.25781818181798</v>
      </c>
      <c r="AE375" s="13">
        <v>810.10680555555496</v>
      </c>
      <c r="AF375" s="13">
        <v>200.35476190476101</v>
      </c>
      <c r="AG375" s="13">
        <v>631.04585710000003</v>
      </c>
      <c r="AH375" s="13">
        <v>337.43854838709598</v>
      </c>
      <c r="AI375" s="13">
        <v>497.664722222222</v>
      </c>
      <c r="AJ375" s="13">
        <v>557.90328358208899</v>
      </c>
      <c r="AK375" s="13">
        <v>428.54920634920597</v>
      </c>
      <c r="AL375" s="13">
        <v>365.24857142857098</v>
      </c>
      <c r="AM375" s="13">
        <v>213.68947368420999</v>
      </c>
      <c r="AN375" s="13">
        <v>339.90384615384602</v>
      </c>
      <c r="AO375" s="13">
        <v>969.58464289999995</v>
      </c>
      <c r="AP375" s="13">
        <v>540.25229508196696</v>
      </c>
      <c r="AQ375" s="13">
        <v>357.409074074074</v>
      </c>
      <c r="AR375" s="13">
        <v>187.674897959183</v>
      </c>
      <c r="AS375" s="13">
        <v>379.47833333333301</v>
      </c>
      <c r="AT375" s="13">
        <v>257.36964285714203</v>
      </c>
      <c r="AU375" s="13">
        <v>425.58</v>
      </c>
      <c r="AV375" s="13">
        <v>453.28</v>
      </c>
      <c r="AW375" s="13">
        <v>771.82239999999899</v>
      </c>
      <c r="AX375" s="13">
        <v>236.039821428571</v>
      </c>
      <c r="AY375" s="13">
        <v>702.73901639344194</v>
      </c>
      <c r="AZ375" s="13">
        <v>146.03057692307601</v>
      </c>
      <c r="BA375" s="13">
        <v>288.17599999999999</v>
      </c>
      <c r="BB375" s="13">
        <v>586.46428571428498</v>
      </c>
      <c r="BC375" s="13">
        <v>264.58305555555501</v>
      </c>
      <c r="BD375" s="13">
        <v>1155.31718309859</v>
      </c>
      <c r="BE375" s="13">
        <v>316.17666666666599</v>
      </c>
    </row>
    <row r="376" spans="1:57" x14ac:dyDescent="0.35">
      <c r="A376" s="10" t="s">
        <v>211</v>
      </c>
      <c r="B376" s="11">
        <f t="shared" si="51"/>
        <v>2036</v>
      </c>
      <c r="C376" s="6">
        <f t="shared" si="52"/>
        <v>432.74877292663399</v>
      </c>
      <c r="D376" s="12">
        <f t="shared" si="47"/>
        <v>274.5204999999994</v>
      </c>
      <c r="E376" s="12">
        <f t="shared" si="48"/>
        <v>364.54007574999997</v>
      </c>
      <c r="F376" s="12">
        <f t="shared" si="49"/>
        <v>600.96949074074018</v>
      </c>
      <c r="G376" s="12">
        <f t="shared" si="50"/>
        <v>665.26183975659217</v>
      </c>
      <c r="H376" s="13">
        <v>597.50462962962899</v>
      </c>
      <c r="I376" s="13">
        <v>644.75829268292603</v>
      </c>
      <c r="J376" s="13">
        <v>484.66945454545402</v>
      </c>
      <c r="K376" s="13">
        <v>363.71</v>
      </c>
      <c r="L376" s="13">
        <v>196.90615384615299</v>
      </c>
      <c r="M376" s="13">
        <v>194.360652173913</v>
      </c>
      <c r="N376" s="13">
        <v>399.90880597014899</v>
      </c>
      <c r="O376" s="13">
        <v>415.36878787878697</v>
      </c>
      <c r="P376" s="13">
        <v>470.66636363636297</v>
      </c>
      <c r="Q376" s="13">
        <v>958.91576271186398</v>
      </c>
      <c r="R376" s="13">
        <v>346.56843749999899</v>
      </c>
      <c r="S376" s="13">
        <v>390.822150537634</v>
      </c>
      <c r="T376" s="13">
        <v>496.56540983606499</v>
      </c>
      <c r="U376" s="13">
        <v>384.96163265306097</v>
      </c>
      <c r="V376" s="13">
        <v>410.79306666666599</v>
      </c>
      <c r="W376" s="13">
        <v>647.74781818181805</v>
      </c>
      <c r="X376" s="13">
        <v>140.17750000000001</v>
      </c>
      <c r="Y376" s="13">
        <v>281.14023809523798</v>
      </c>
      <c r="Z376" s="13">
        <v>502.13627659574399</v>
      </c>
      <c r="AA376" s="13">
        <v>662.02058823529399</v>
      </c>
      <c r="AB376" s="13">
        <v>550.78166666666596</v>
      </c>
      <c r="AC376" s="13">
        <v>390.82279999999997</v>
      </c>
      <c r="AD376" s="13">
        <v>427.40833333333302</v>
      </c>
      <c r="AE376" s="13">
        <v>433.25193181818099</v>
      </c>
      <c r="AF376" s="13">
        <v>477.43099999999998</v>
      </c>
      <c r="AG376" s="13">
        <v>306.94290322580599</v>
      </c>
      <c r="AH376" s="13">
        <v>523.15754901960702</v>
      </c>
      <c r="AI376" s="13">
        <v>380.23545454545399</v>
      </c>
      <c r="AJ376" s="13">
        <v>205.46</v>
      </c>
      <c r="AK376" s="13">
        <v>321.91974358974301</v>
      </c>
      <c r="AL376" s="13">
        <v>694.43310344827501</v>
      </c>
      <c r="AM376" s="13">
        <v>718.00788990825595</v>
      </c>
      <c r="AN376" s="13">
        <v>700.29340909090899</v>
      </c>
      <c r="AO376" s="13">
        <v>656.34861109999997</v>
      </c>
      <c r="AP376" s="13">
        <v>234.28</v>
      </c>
      <c r="AQ376" s="13">
        <v>765.23776119402896</v>
      </c>
      <c r="AR376" s="13">
        <v>406.19392857142799</v>
      </c>
      <c r="AS376" s="13">
        <v>304.60449999999997</v>
      </c>
      <c r="AT376" s="13">
        <v>278.99166666666599</v>
      </c>
      <c r="AU376" s="13">
        <v>432.24561403508699</v>
      </c>
      <c r="AV376" s="13">
        <v>457.08074626865601</v>
      </c>
      <c r="AW376" s="13">
        <v>602.12444444444395</v>
      </c>
      <c r="AX376" s="13">
        <v>566.79663793103396</v>
      </c>
      <c r="AY376" s="13">
        <v>367.030303</v>
      </c>
      <c r="AZ376" s="13">
        <v>429.41366666666602</v>
      </c>
      <c r="BA376" s="13">
        <v>650.55342857142796</v>
      </c>
      <c r="BB376" s="13">
        <v>347.58230769230698</v>
      </c>
      <c r="BC376" s="13">
        <v>451.14499999999998</v>
      </c>
      <c r="BD376" s="13">
        <v>603.33225809999999</v>
      </c>
      <c r="BE376" s="13">
        <v>612.78455882352898</v>
      </c>
    </row>
    <row r="377" spans="1:57" x14ac:dyDescent="0.35">
      <c r="A377" s="10" t="s">
        <v>212</v>
      </c>
      <c r="B377" s="11">
        <f t="shared" si="51"/>
        <v>2036</v>
      </c>
      <c r="C377" s="6">
        <f t="shared" si="52"/>
        <v>272.9497375672035</v>
      </c>
      <c r="D377" s="12">
        <f t="shared" si="47"/>
        <v>185.41707692307602</v>
      </c>
      <c r="E377" s="12">
        <f t="shared" si="48"/>
        <v>224.10395701197976</v>
      </c>
      <c r="F377" s="12">
        <f t="shared" si="49"/>
        <v>340.2307275559325</v>
      </c>
      <c r="G377" s="12">
        <f t="shared" si="50"/>
        <v>524.55617968999923</v>
      </c>
      <c r="H377" s="13">
        <v>266.120642857142</v>
      </c>
      <c r="I377" s="13">
        <v>272.80893749999899</v>
      </c>
      <c r="J377" s="13">
        <v>339.02842424242402</v>
      </c>
      <c r="K377" s="13">
        <v>185.61999999999901</v>
      </c>
      <c r="L377" s="13">
        <v>262.04989583333298</v>
      </c>
      <c r="M377" s="13">
        <v>188.7926563</v>
      </c>
      <c r="N377" s="13">
        <v>327.414452554744</v>
      </c>
      <c r="O377" s="13">
        <v>251.54371134020599</v>
      </c>
      <c r="P377" s="13">
        <v>212.18666666666601</v>
      </c>
      <c r="Q377" s="13">
        <v>192.33480769230701</v>
      </c>
      <c r="R377" s="13">
        <v>552.31929690000004</v>
      </c>
      <c r="S377" s="13">
        <v>332.03675675675601</v>
      </c>
      <c r="T377" s="13">
        <v>426.50554794520502</v>
      </c>
      <c r="U377" s="13">
        <v>283.06246666666601</v>
      </c>
      <c r="V377" s="13">
        <v>343.58401360544201</v>
      </c>
      <c r="W377" s="13">
        <v>344.37621428571401</v>
      </c>
      <c r="X377" s="13">
        <v>266.37196531791898</v>
      </c>
      <c r="Y377" s="13">
        <v>166.40619047619001</v>
      </c>
      <c r="Z377" s="13">
        <v>336.04345323741001</v>
      </c>
      <c r="AA377" s="13">
        <v>219.44535353535301</v>
      </c>
      <c r="AB377" s="13">
        <v>337.53101694915199</v>
      </c>
      <c r="AC377" s="13">
        <v>273.09053763440801</v>
      </c>
      <c r="AD377" s="13">
        <v>171.965</v>
      </c>
      <c r="AE377" s="13">
        <v>340.63149532710202</v>
      </c>
      <c r="AF377" s="13">
        <v>247.49413043478199</v>
      </c>
      <c r="AG377" s="13">
        <v>650.80589552238803</v>
      </c>
      <c r="AH377" s="13">
        <v>353.72155038759598</v>
      </c>
      <c r="AI377" s="13">
        <v>267.873020134228</v>
      </c>
      <c r="AJ377" s="13">
        <v>187.488196721311</v>
      </c>
      <c r="AK377" s="13">
        <v>207.93337349397501</v>
      </c>
      <c r="AL377" s="13">
        <v>246.11314606741499</v>
      </c>
      <c r="AM377" s="13">
        <v>435.84134615384602</v>
      </c>
      <c r="AN377" s="13">
        <v>304.25607843137198</v>
      </c>
      <c r="AO377" s="13">
        <v>211.01068181818101</v>
      </c>
      <c r="AP377" s="13">
        <v>183.59076923076901</v>
      </c>
      <c r="AQ377" s="13">
        <v>379.86796407185602</v>
      </c>
      <c r="AR377" s="13">
        <v>161.25945454545399</v>
      </c>
      <c r="AS377" s="13">
        <v>163.718214285714</v>
      </c>
      <c r="AT377" s="13">
        <v>254.87853801169501</v>
      </c>
      <c r="AU377" s="13">
        <v>693.48044642857099</v>
      </c>
      <c r="AV377" s="13">
        <v>829.96195312500004</v>
      </c>
      <c r="AW377" s="13">
        <v>270.44972602739699</v>
      </c>
      <c r="AX377" s="13">
        <v>307.67706349206298</v>
      </c>
      <c r="AY377" s="13">
        <v>330.31963503649598</v>
      </c>
      <c r="AZ377" s="13">
        <v>521.47138888888799</v>
      </c>
      <c r="BA377" s="13">
        <v>270.80218045112701</v>
      </c>
      <c r="BB377" s="13">
        <v>283.90333333333302</v>
      </c>
      <c r="BC377" s="13">
        <v>283.188414634146</v>
      </c>
      <c r="BD377" s="13">
        <v>238.07976744186001</v>
      </c>
      <c r="BE377" s="13">
        <v>556.29952380952295</v>
      </c>
    </row>
    <row r="378" spans="1:57" x14ac:dyDescent="0.35">
      <c r="A378" s="10" t="s">
        <v>213</v>
      </c>
      <c r="B378" s="11">
        <f t="shared" si="51"/>
        <v>2037</v>
      </c>
      <c r="C378" s="6">
        <f t="shared" si="52"/>
        <v>368.88125806798553</v>
      </c>
      <c r="D378" s="12">
        <f t="shared" si="47"/>
        <v>278.4306923076922</v>
      </c>
      <c r="E378" s="12">
        <f t="shared" si="48"/>
        <v>317.26925307881726</v>
      </c>
      <c r="F378" s="12">
        <f t="shared" si="49"/>
        <v>506.15286692718973</v>
      </c>
      <c r="G378" s="12">
        <f t="shared" si="50"/>
        <v>636.07481522650937</v>
      </c>
      <c r="H378" s="13">
        <v>334.985168539325</v>
      </c>
      <c r="I378" s="13">
        <v>265.17377777777699</v>
      </c>
      <c r="J378" s="13">
        <v>313.04134328358202</v>
      </c>
      <c r="K378" s="13">
        <v>689.21348958333294</v>
      </c>
      <c r="L378" s="13">
        <v>502.51577540106899</v>
      </c>
      <c r="M378" s="13">
        <v>313.19483606557299</v>
      </c>
      <c r="N378" s="13">
        <v>462.76339999999999</v>
      </c>
      <c r="O378" s="13">
        <v>279.866923076923</v>
      </c>
      <c r="P378" s="13">
        <v>363.33866071428503</v>
      </c>
      <c r="Q378" s="13">
        <v>607.91823076923004</v>
      </c>
      <c r="R378" s="13">
        <v>198.02036363636299</v>
      </c>
      <c r="S378" s="13">
        <v>355.18618421052599</v>
      </c>
      <c r="T378" s="13">
        <v>262.77194174757199</v>
      </c>
      <c r="U378" s="13">
        <v>405.315302325581</v>
      </c>
      <c r="V378" s="13">
        <v>288.75386363636301</v>
      </c>
      <c r="W378" s="13">
        <v>559.00442528735596</v>
      </c>
      <c r="X378" s="13">
        <v>463.48893333333302</v>
      </c>
      <c r="Y378" s="13">
        <v>265.50461538461502</v>
      </c>
      <c r="Z378" s="13">
        <v>328.64428571428499</v>
      </c>
      <c r="AA378" s="13">
        <v>229.197699115044</v>
      </c>
      <c r="AB378" s="13">
        <v>617.34472049689396</v>
      </c>
      <c r="AC378" s="13">
        <v>322.10037433154997</v>
      </c>
      <c r="AD378" s="13">
        <v>332.01107843137203</v>
      </c>
      <c r="AE378" s="13">
        <v>338.5001575</v>
      </c>
      <c r="AF378" s="13">
        <v>533.92574324324301</v>
      </c>
      <c r="AG378" s="13">
        <v>375.23948717948701</v>
      </c>
      <c r="AH378" s="13">
        <v>316.354952380952</v>
      </c>
      <c r="AI378" s="13">
        <v>451.95047619047602</v>
      </c>
      <c r="AJ378" s="13">
        <v>320.01215517241297</v>
      </c>
      <c r="AK378" s="13">
        <v>307.47614754098299</v>
      </c>
      <c r="AL378" s="13">
        <v>507.36523076922998</v>
      </c>
      <c r="AM378" s="13">
        <v>393.46617021276501</v>
      </c>
      <c r="AN378" s="13">
        <v>374.42385542168603</v>
      </c>
      <c r="AO378" s="13">
        <v>478.42298850574701</v>
      </c>
      <c r="AP378" s="13">
        <v>331.03211764705799</v>
      </c>
      <c r="AQ378" s="13">
        <v>631.57691275167701</v>
      </c>
      <c r="AR378" s="13">
        <v>359.62949152542302</v>
      </c>
      <c r="AS378" s="13">
        <v>336.02166666666602</v>
      </c>
      <c r="AT378" s="13">
        <v>575.56742424242395</v>
      </c>
      <c r="AU378" s="13">
        <v>295.92701299999999</v>
      </c>
      <c r="AV378" s="13">
        <v>306.975299145299</v>
      </c>
      <c r="AW378" s="13">
        <v>676.55593750000003</v>
      </c>
      <c r="AX378" s="13">
        <v>468.40118918918898</v>
      </c>
      <c r="AY378" s="13">
        <v>401.543770491803</v>
      </c>
      <c r="AZ378" s="13">
        <v>392.11358974358899</v>
      </c>
      <c r="BA378" s="13">
        <v>691.29767241379295</v>
      </c>
      <c r="BB378" s="13">
        <v>716.54817309999999</v>
      </c>
      <c r="BC378" s="13">
        <v>695.67694063926899</v>
      </c>
      <c r="BD378" s="13">
        <v>567.01147368421005</v>
      </c>
      <c r="BE378" s="13">
        <v>330.260104166666</v>
      </c>
    </row>
    <row r="379" spans="1:57" x14ac:dyDescent="0.35">
      <c r="A379" s="10" t="s">
        <v>214</v>
      </c>
      <c r="B379" s="11">
        <f t="shared" si="51"/>
        <v>2037</v>
      </c>
      <c r="C379" s="6">
        <f t="shared" si="52"/>
        <v>593.64744485294102</v>
      </c>
      <c r="D379" s="12">
        <f t="shared" si="47"/>
        <v>366.73312941176454</v>
      </c>
      <c r="E379" s="12">
        <f t="shared" si="48"/>
        <v>458.21961538461522</v>
      </c>
      <c r="F379" s="12">
        <f t="shared" si="49"/>
        <v>660.20657913165246</v>
      </c>
      <c r="G379" s="12">
        <f t="shared" si="50"/>
        <v>730.16342985074573</v>
      </c>
      <c r="H379" s="13">
        <v>688.62950000000001</v>
      </c>
      <c r="I379" s="13">
        <v>585.02812500000005</v>
      </c>
      <c r="J379" s="13">
        <v>561.16888888888798</v>
      </c>
      <c r="K379" s="13">
        <v>522.99111111111097</v>
      </c>
      <c r="L379" s="13">
        <v>397.84199999999998</v>
      </c>
      <c r="M379" s="13">
        <v>461.99250000000001</v>
      </c>
      <c r="N379" s="13">
        <v>841.035803571428</v>
      </c>
      <c r="O379" s="13">
        <v>630.27066666666599</v>
      </c>
      <c r="P379" s="13">
        <v>396.82549999999998</v>
      </c>
      <c r="Q379" s="13">
        <v>672.21714285714199</v>
      </c>
      <c r="R379" s="13">
        <v>663.267857142857</v>
      </c>
      <c r="S379" s="13">
        <v>681.25269230769197</v>
      </c>
      <c r="T379" s="13">
        <v>723.80266666666603</v>
      </c>
      <c r="U379" s="13">
        <v>333.91439024390201</v>
      </c>
      <c r="V379" s="13">
        <v>616.01507690000005</v>
      </c>
      <c r="W379" s="13">
        <v>1047.7685714285701</v>
      </c>
      <c r="X379" s="13">
        <v>467.70911764705801</v>
      </c>
      <c r="Y379" s="13">
        <v>629.88400000000001</v>
      </c>
      <c r="Z379" s="13">
        <v>709.69973684210504</v>
      </c>
      <c r="AA379" s="13">
        <v>561.37904761904701</v>
      </c>
      <c r="AB379" s="13">
        <v>537.41772727272701</v>
      </c>
      <c r="AC379" s="13">
        <v>354.01199999999898</v>
      </c>
      <c r="AD379" s="13">
        <v>648.44553571428503</v>
      </c>
      <c r="AE379" s="13">
        <v>970.60500000000002</v>
      </c>
      <c r="AF379" s="13">
        <v>634.16565217391303</v>
      </c>
      <c r="AG379" s="13">
        <v>602.266764705882</v>
      </c>
      <c r="AH379" s="13">
        <v>646.63486486486397</v>
      </c>
      <c r="AI379" s="13">
        <v>720.42666666666605</v>
      </c>
      <c r="AJ379" s="13">
        <v>637.60459183673402</v>
      </c>
      <c r="AK379" s="13">
        <v>541.97941176470499</v>
      </c>
      <c r="AL379" s="13">
        <v>445.54500000000002</v>
      </c>
      <c r="AM379" s="13">
        <v>348.00811111111102</v>
      </c>
      <c r="AN379" s="13">
        <v>610.77647887323894</v>
      </c>
      <c r="AO379" s="13">
        <v>379.63639999999901</v>
      </c>
      <c r="AP379" s="13">
        <v>527.70333333333303</v>
      </c>
      <c r="AQ379" s="13">
        <v>582.522999999999</v>
      </c>
      <c r="AR379" s="13">
        <v>702.90099999999995</v>
      </c>
      <c r="AS379" s="13">
        <v>490.88982758620602</v>
      </c>
      <c r="AT379" s="13">
        <v>457.65948717948697</v>
      </c>
      <c r="AU379" s="13">
        <v>649.30266666666603</v>
      </c>
      <c r="AV379" s="13">
        <v>606.05263736263703</v>
      </c>
      <c r="AW379" s="13">
        <v>427.650439560439</v>
      </c>
      <c r="AX379" s="13">
        <v>294.09800000000001</v>
      </c>
      <c r="AY379" s="13">
        <v>368.14658823529402</v>
      </c>
      <c r="AZ379" s="13">
        <v>459.9</v>
      </c>
      <c r="BA379" s="13">
        <v>797.28071942446002</v>
      </c>
      <c r="BB379" s="13">
        <v>651.02274509803897</v>
      </c>
      <c r="BC379" s="13">
        <v>379.76928571428499</v>
      </c>
      <c r="BD379" s="13">
        <v>326.48230769230702</v>
      </c>
      <c r="BE379" s="13">
        <v>787.41029850746202</v>
      </c>
    </row>
    <row r="380" spans="1:57" x14ac:dyDescent="0.35">
      <c r="A380" s="10" t="s">
        <v>215</v>
      </c>
      <c r="B380" s="11">
        <f t="shared" si="51"/>
        <v>2037</v>
      </c>
      <c r="C380" s="6">
        <f t="shared" si="52"/>
        <v>473.33723101265798</v>
      </c>
      <c r="D380" s="12">
        <f t="shared" si="47"/>
        <v>153.5793333333333</v>
      </c>
      <c r="E380" s="12">
        <f t="shared" si="48"/>
        <v>247.95958436724499</v>
      </c>
      <c r="F380" s="12">
        <f t="shared" si="49"/>
        <v>638.7622307692302</v>
      </c>
      <c r="G380" s="12">
        <f t="shared" si="50"/>
        <v>780.87482051282007</v>
      </c>
      <c r="H380" s="13">
        <v>622.82891089108898</v>
      </c>
      <c r="I380" s="13">
        <v>326.59878048780399</v>
      </c>
      <c r="J380" s="13">
        <v>175.56</v>
      </c>
      <c r="K380" s="13">
        <v>457.36894736841998</v>
      </c>
      <c r="L380" s="13">
        <v>877.70367346938701</v>
      </c>
      <c r="M380" s="13">
        <v>1224.3699999999999</v>
      </c>
      <c r="N380" s="13">
        <v>634.86199999999997</v>
      </c>
      <c r="O380" s="13">
        <v>707.06081081081004</v>
      </c>
      <c r="P380" s="13">
        <v>121.59</v>
      </c>
      <c r="Q380" s="13">
        <v>149.22499999999999</v>
      </c>
      <c r="R380" s="13">
        <v>416.99630434782603</v>
      </c>
      <c r="S380" s="13">
        <v>216.21444444444401</v>
      </c>
      <c r="T380" s="13">
        <v>245.473548387096</v>
      </c>
      <c r="U380" s="13">
        <v>1168.6436507936501</v>
      </c>
      <c r="V380" s="13">
        <v>530.07710144927501</v>
      </c>
      <c r="W380" s="13">
        <v>332.75666666666598</v>
      </c>
      <c r="X380" s="13">
        <v>194.42428571428499</v>
      </c>
      <c r="Y380" s="13">
        <v>182.15354838709601</v>
      </c>
      <c r="Z380" s="13">
        <v>484.97696202531603</v>
      </c>
      <c r="AA380" s="13">
        <v>324.06166666666599</v>
      </c>
      <c r="AB380" s="13">
        <v>525.52178571428499</v>
      </c>
      <c r="AC380" s="13">
        <v>527.43062499999996</v>
      </c>
      <c r="AD380" s="13">
        <v>319.91382352941099</v>
      </c>
      <c r="AE380" s="13">
        <v>165.744137931034</v>
      </c>
      <c r="AF380" s="13">
        <v>303.66363636363599</v>
      </c>
      <c r="AG380" s="13">
        <v>571.78090909090895</v>
      </c>
      <c r="AH380" s="13">
        <v>684.20472868216996</v>
      </c>
      <c r="AI380" s="13">
        <v>696.75864583333305</v>
      </c>
      <c r="AJ380" s="13">
        <v>152.31333333333299</v>
      </c>
      <c r="AK380" s="13">
        <v>141.24250000000001</v>
      </c>
      <c r="AL380" s="13">
        <v>388.291071428571</v>
      </c>
      <c r="AM380" s="13">
        <v>544.25568181818096</v>
      </c>
      <c r="AN380" s="13">
        <v>890.80566265060202</v>
      </c>
      <c r="AO380" s="13">
        <v>255.41769230769199</v>
      </c>
      <c r="AP380" s="13">
        <v>666.46777777777697</v>
      </c>
      <c r="AQ380" s="13">
        <v>292.53062499999999</v>
      </c>
      <c r="AR380" s="13">
        <v>779.05461538461498</v>
      </c>
      <c r="AS380" s="13">
        <v>153.72</v>
      </c>
      <c r="AT380" s="13">
        <v>640.06230769230694</v>
      </c>
      <c r="AU380" s="13">
        <v>560.672549019607</v>
      </c>
      <c r="AV380" s="13">
        <v>413.47235294117598</v>
      </c>
      <c r="AW380" s="13">
        <v>535.03</v>
      </c>
      <c r="AX380" s="13">
        <v>797.25666666666598</v>
      </c>
      <c r="AY380" s="13">
        <v>461.69749999999999</v>
      </c>
      <c r="AZ380" s="13">
        <v>628.66607843137194</v>
      </c>
      <c r="BA380" s="13">
        <v>160.449166666666</v>
      </c>
      <c r="BB380" s="13">
        <v>663.20666666666602</v>
      </c>
      <c r="BC380" s="13">
        <v>714.63326530612198</v>
      </c>
      <c r="BD380" s="13">
        <v>133.44</v>
      </c>
      <c r="BE380" s="13">
        <v>573.38461538461502</v>
      </c>
    </row>
    <row r="381" spans="1:57" x14ac:dyDescent="0.35">
      <c r="A381" s="10" t="s">
        <v>216</v>
      </c>
      <c r="B381" s="11">
        <f t="shared" si="51"/>
        <v>2037</v>
      </c>
      <c r="C381" s="6">
        <f t="shared" si="52"/>
        <v>177.04555638350701</v>
      </c>
      <c r="D381" s="12">
        <f t="shared" si="47"/>
        <v>128.63506153846151</v>
      </c>
      <c r="E381" s="12">
        <f t="shared" si="48"/>
        <v>134.20992881274077</v>
      </c>
      <c r="F381" s="12">
        <f t="shared" si="49"/>
        <v>274.06132711621149</v>
      </c>
      <c r="G381" s="12">
        <f t="shared" si="50"/>
        <v>385.1185282608688</v>
      </c>
      <c r="H381" s="13">
        <v>532.08728813559298</v>
      </c>
      <c r="I381" s="13">
        <v>132.80204081632601</v>
      </c>
      <c r="J381" s="13">
        <v>124.024857142857</v>
      </c>
      <c r="K381" s="13">
        <v>332.96230769230698</v>
      </c>
      <c r="L381" s="13">
        <v>275.51941176470501</v>
      </c>
      <c r="M381" s="13">
        <v>141.204912280701</v>
      </c>
      <c r="N381" s="13">
        <v>160.479285714285</v>
      </c>
      <c r="O381" s="13">
        <v>211.42164179104401</v>
      </c>
      <c r="P381" s="13">
        <v>140.04624999999999</v>
      </c>
      <c r="Q381" s="13">
        <v>128.92400000000001</v>
      </c>
      <c r="R381" s="13">
        <v>289.90642857142802</v>
      </c>
      <c r="S381" s="13">
        <v>212.27659574468001</v>
      </c>
      <c r="T381" s="13">
        <v>393.60049999999899</v>
      </c>
      <c r="U381" s="13">
        <v>408.40777777777703</v>
      </c>
      <c r="V381" s="13">
        <v>358.82304347825999</v>
      </c>
      <c r="W381" s="13">
        <v>224.564680851063</v>
      </c>
      <c r="X381" s="13">
        <v>384.17608695652098</v>
      </c>
      <c r="Y381" s="13">
        <v>368.38354166666602</v>
      </c>
      <c r="Z381" s="13">
        <v>215.14305555555501</v>
      </c>
      <c r="AA381" s="13">
        <v>180.99868852458999</v>
      </c>
      <c r="AB381" s="13">
        <v>136.14999999999901</v>
      </c>
      <c r="AC381" s="13">
        <v>173.09242424242399</v>
      </c>
      <c r="AD381" s="13">
        <v>777.52880000000005</v>
      </c>
      <c r="AE381" s="13">
        <v>123.149</v>
      </c>
      <c r="AF381" s="13">
        <v>129.92555555555501</v>
      </c>
      <c r="AG381" s="13">
        <v>126.03461538461499</v>
      </c>
      <c r="AH381" s="13">
        <v>430.31377358490499</v>
      </c>
      <c r="AI381" s="13">
        <v>329.80809523809501</v>
      </c>
      <c r="AJ381" s="13">
        <v>133.69053571428501</v>
      </c>
      <c r="AK381" s="13">
        <v>141.68553191489301</v>
      </c>
      <c r="AL381" s="13">
        <v>139.78676470588201</v>
      </c>
      <c r="AM381" s="13">
        <v>207.94425925925901</v>
      </c>
      <c r="AN381" s="13">
        <v>252.176969696969</v>
      </c>
      <c r="AO381" s="13">
        <v>166.16474576271099</v>
      </c>
      <c r="AP381" s="13">
        <v>291.02069767441799</v>
      </c>
      <c r="AQ381" s="13">
        <v>154.094666666666</v>
      </c>
      <c r="AR381" s="13">
        <v>158.66499999999999</v>
      </c>
      <c r="AS381" s="13">
        <v>135.76810810810801</v>
      </c>
      <c r="AT381" s="13">
        <v>132.513448275862</v>
      </c>
      <c r="AU381" s="13">
        <v>124.65852941176399</v>
      </c>
      <c r="AV381" s="13">
        <v>267.63281690140798</v>
      </c>
      <c r="AW381" s="13">
        <v>269.68707317073103</v>
      </c>
      <c r="AX381" s="13">
        <v>131.46847826086901</v>
      </c>
      <c r="AY381" s="13">
        <v>163.870714285714</v>
      </c>
      <c r="AZ381" s="13">
        <v>131.63312500000001</v>
      </c>
      <c r="BA381" s="13">
        <v>182.90611111111099</v>
      </c>
      <c r="BB381" s="13">
        <v>219.18793103448201</v>
      </c>
      <c r="BC381" s="13">
        <v>204.700625</v>
      </c>
      <c r="BD381" s="13">
        <v>131.308387096774</v>
      </c>
      <c r="BE381" s="13">
        <v>121.014615384615</v>
      </c>
    </row>
    <row r="382" spans="1:57" x14ac:dyDescent="0.35">
      <c r="A382" s="10" t="s">
        <v>217</v>
      </c>
      <c r="B382" s="11">
        <f t="shared" si="51"/>
        <v>2037</v>
      </c>
      <c r="C382" s="6">
        <f t="shared" si="52"/>
        <v>184.5122916666665</v>
      </c>
      <c r="D382" s="12">
        <f t="shared" si="47"/>
        <v>126.9582499999991</v>
      </c>
      <c r="E382" s="12">
        <f t="shared" si="48"/>
        <v>145.50343749999999</v>
      </c>
      <c r="F382" s="12">
        <f t="shared" si="49"/>
        <v>338.66944078947347</v>
      </c>
      <c r="G382" s="12">
        <f t="shared" si="50"/>
        <v>666.82607792207705</v>
      </c>
      <c r="H382" s="13">
        <v>384.85272727272701</v>
      </c>
      <c r="I382" s="13">
        <v>137.47999999999999</v>
      </c>
      <c r="J382" s="13">
        <v>1047.58833333333</v>
      </c>
      <c r="K382" s="13">
        <v>126.822499999999</v>
      </c>
      <c r="L382" s="13">
        <v>169.08600000000001</v>
      </c>
      <c r="M382" s="13">
        <v>190.99</v>
      </c>
      <c r="N382" s="13">
        <v>125.164999999999</v>
      </c>
      <c r="O382" s="13">
        <v>155.88111111111101</v>
      </c>
      <c r="P382" s="13">
        <v>361.46142857142797</v>
      </c>
      <c r="Q382" s="13"/>
      <c r="R382" s="13">
        <v>151.58249999999899</v>
      </c>
      <c r="S382" s="13">
        <v>300.01</v>
      </c>
      <c r="T382" s="13">
        <v>137.61625000000001</v>
      </c>
      <c r="U382" s="13"/>
      <c r="V382" s="13">
        <v>186.56125</v>
      </c>
      <c r="W382" s="13">
        <v>143.98124999999999</v>
      </c>
      <c r="X382" s="13">
        <v>114.8125</v>
      </c>
      <c r="Y382" s="13"/>
      <c r="Z382" s="13">
        <v>259.27375000000001</v>
      </c>
      <c r="AA382" s="13"/>
      <c r="AB382" s="13">
        <v>128.18</v>
      </c>
      <c r="AC382" s="13">
        <v>217.79</v>
      </c>
      <c r="AD382" s="13">
        <v>200.73222222222199</v>
      </c>
      <c r="AE382" s="13">
        <v>528.58666666666602</v>
      </c>
      <c r="AF382" s="13"/>
      <c r="AG382" s="13"/>
      <c r="AH382" s="13">
        <v>936.06607142857104</v>
      </c>
      <c r="AI382" s="13">
        <v>304.295263157894</v>
      </c>
      <c r="AJ382" s="13">
        <v>179.67999999999901</v>
      </c>
      <c r="AK382" s="13">
        <v>157.12</v>
      </c>
      <c r="AL382" s="13">
        <v>113.42</v>
      </c>
      <c r="AM382" s="13">
        <v>152.29499999999999</v>
      </c>
      <c r="AN382" s="13">
        <v>161.46899999999999</v>
      </c>
      <c r="AO382" s="13">
        <v>115.64</v>
      </c>
      <c r="AP382" s="13">
        <v>1096.0429999999999</v>
      </c>
      <c r="AQ382" s="13"/>
      <c r="AR382" s="13">
        <v>221.19366666666599</v>
      </c>
      <c r="AS382" s="13">
        <v>350.1275</v>
      </c>
      <c r="AT382" s="13">
        <v>673.04818181818098</v>
      </c>
      <c r="AU382" s="13">
        <v>610.82714285714201</v>
      </c>
      <c r="AV382" s="13">
        <v>1711.5577777777701</v>
      </c>
      <c r="AW382" s="13">
        <v>142.38999999999999</v>
      </c>
      <c r="AX382" s="13">
        <v>428.29176470588197</v>
      </c>
      <c r="AY382" s="13">
        <v>163.796666666666</v>
      </c>
      <c r="AZ382" s="13">
        <v>197.076666666666</v>
      </c>
      <c r="BA382" s="13"/>
      <c r="BB382" s="13">
        <v>251.235625</v>
      </c>
      <c r="BC382" s="13">
        <v>137.73500000000001</v>
      </c>
      <c r="BD382" s="13">
        <v>150.07</v>
      </c>
      <c r="BE382" s="13">
        <v>182.463333333333</v>
      </c>
    </row>
    <row r="383" spans="1:57" x14ac:dyDescent="0.35">
      <c r="A383" s="10" t="s">
        <v>218</v>
      </c>
      <c r="B383" s="11">
        <f t="shared" si="51"/>
        <v>2037</v>
      </c>
      <c r="C383" s="6">
        <f t="shared" si="52"/>
        <v>310.56938596491148</v>
      </c>
      <c r="D383" s="12">
        <f t="shared" si="47"/>
        <v>136.02239999999969</v>
      </c>
      <c r="E383" s="12">
        <f t="shared" si="48"/>
        <v>154.19666666666626</v>
      </c>
      <c r="F383" s="12">
        <f t="shared" si="49"/>
        <v>683.317544642857</v>
      </c>
      <c r="G383" s="12">
        <f t="shared" si="50"/>
        <v>909.97559090909022</v>
      </c>
      <c r="H383" s="13">
        <v>165.43285714285699</v>
      </c>
      <c r="I383" s="13">
        <v>160.38333333333301</v>
      </c>
      <c r="J383" s="13">
        <v>684.61125000000004</v>
      </c>
      <c r="K383" s="13">
        <v>778.73444444444397</v>
      </c>
      <c r="L383" s="13">
        <v>606.59083333333297</v>
      </c>
      <c r="M383" s="13">
        <v>867.10285714285703</v>
      </c>
      <c r="N383" s="13">
        <v>130.70400000000001</v>
      </c>
      <c r="O383" s="13">
        <v>152.134444444444</v>
      </c>
      <c r="P383" s="13">
        <v>143.685714285714</v>
      </c>
      <c r="Q383" s="13">
        <v>772.05599999999902</v>
      </c>
      <c r="R383" s="13">
        <v>143.30666666666599</v>
      </c>
      <c r="S383" s="13">
        <v>400.01</v>
      </c>
      <c r="T383" s="13">
        <v>148.911</v>
      </c>
      <c r="U383" s="13">
        <v>294.48222222222199</v>
      </c>
      <c r="V383" s="13">
        <v>187.64923076923</v>
      </c>
      <c r="W383" s="13">
        <v>125.13</v>
      </c>
      <c r="X383" s="13">
        <v>122.73</v>
      </c>
      <c r="Y383" s="13">
        <v>328.18555555555503</v>
      </c>
      <c r="Z383" s="13">
        <v>302.96210526315701</v>
      </c>
      <c r="AA383" s="13">
        <v>143.68666666666601</v>
      </c>
      <c r="AB383" s="13">
        <v>1128.4214285714199</v>
      </c>
      <c r="AC383" s="13">
        <v>785.83399999999995</v>
      </c>
      <c r="AD383" s="13">
        <v>490.65</v>
      </c>
      <c r="AE383" s="13">
        <v>227.738888888888</v>
      </c>
      <c r="AF383" s="13">
        <v>1500</v>
      </c>
      <c r="AG383" s="13">
        <v>379.07666666666597</v>
      </c>
      <c r="AH383" s="13">
        <v>1441.79</v>
      </c>
      <c r="AI383" s="13">
        <v>188.641666666666</v>
      </c>
      <c r="AJ383" s="13">
        <v>595.11230769230701</v>
      </c>
      <c r="AK383" s="13">
        <v>717.11400000000003</v>
      </c>
      <c r="AL383" s="13">
        <v>346.676999999999</v>
      </c>
      <c r="AM383" s="13">
        <v>147.74250000000001</v>
      </c>
      <c r="AN383" s="13">
        <v>161.26684210526301</v>
      </c>
      <c r="AO383" s="13">
        <v>123.515</v>
      </c>
      <c r="AP383" s="13">
        <v>171.81</v>
      </c>
      <c r="AQ383" s="13">
        <v>895.505</v>
      </c>
      <c r="AR383" s="13">
        <v>318.17666666666599</v>
      </c>
      <c r="AS383" s="13">
        <v>184.39499999999899</v>
      </c>
      <c r="AT383" s="13">
        <v>128.845</v>
      </c>
      <c r="AU383" s="13">
        <v>197.81299999999999</v>
      </c>
      <c r="AV383" s="13">
        <v>1040.2109090909</v>
      </c>
      <c r="AW383" s="13">
        <v>175.61142857142801</v>
      </c>
      <c r="AX383" s="13">
        <v>136.613333333333</v>
      </c>
      <c r="AY383" s="13">
        <v>611.97222222222194</v>
      </c>
      <c r="AZ383" s="13">
        <v>1073.2435294117599</v>
      </c>
      <c r="BA383" s="13">
        <v>142.34</v>
      </c>
      <c r="BB383" s="13">
        <v>679.436428571428</v>
      </c>
      <c r="BC383" s="13">
        <v>327.35555555555499</v>
      </c>
      <c r="BD383" s="13">
        <v>584.75250000000005</v>
      </c>
      <c r="BE383" s="13">
        <v>841.67124999999999</v>
      </c>
    </row>
    <row r="384" spans="1:57" x14ac:dyDescent="0.35">
      <c r="A384" s="10" t="s">
        <v>219</v>
      </c>
      <c r="B384" s="11">
        <f t="shared" si="51"/>
        <v>2037</v>
      </c>
      <c r="C384" s="6">
        <f t="shared" si="52"/>
        <v>457.55434011808495</v>
      </c>
      <c r="D384" s="12">
        <f t="shared" si="47"/>
        <v>234.90174057738548</v>
      </c>
      <c r="E384" s="12">
        <f t="shared" si="48"/>
        <v>285.37508116883072</v>
      </c>
      <c r="F384" s="12">
        <f t="shared" si="49"/>
        <v>585.39357843137191</v>
      </c>
      <c r="G384" s="12">
        <f t="shared" si="50"/>
        <v>742.11996388888838</v>
      </c>
      <c r="H384" s="13">
        <v>410.750348837209</v>
      </c>
      <c r="I384" s="13">
        <v>447.33914893616998</v>
      </c>
      <c r="J384" s="13">
        <v>295.12586666666601</v>
      </c>
      <c r="K384" s="13">
        <v>490.26071428571402</v>
      </c>
      <c r="L384" s="13">
        <v>288.815</v>
      </c>
      <c r="M384" s="13">
        <v>620.386349206349</v>
      </c>
      <c r="N384" s="13">
        <v>244.190277777777</v>
      </c>
      <c r="O384" s="13">
        <v>739.00383333333298</v>
      </c>
      <c r="P384" s="13">
        <v>326.41057142857102</v>
      </c>
      <c r="Q384" s="13">
        <v>741.76244444444399</v>
      </c>
      <c r="R384" s="13">
        <v>533.86476923076896</v>
      </c>
      <c r="S384" s="13">
        <v>772.27086956521703</v>
      </c>
      <c r="T384" s="13">
        <v>745.33763888888802</v>
      </c>
      <c r="U384" s="13">
        <v>226.94930232558099</v>
      </c>
      <c r="V384" s="13">
        <v>259.59061538461498</v>
      </c>
      <c r="W384" s="13">
        <v>500.15230769230698</v>
      </c>
      <c r="X384" s="13">
        <v>597.29271186440599</v>
      </c>
      <c r="Y384" s="13">
        <v>502.49562500000002</v>
      </c>
      <c r="Z384" s="13">
        <v>250.008695652173</v>
      </c>
      <c r="AA384" s="13">
        <v>612.83472972972902</v>
      </c>
      <c r="AB384" s="13">
        <v>222.946666666666</v>
      </c>
      <c r="AC384" s="13">
        <v>586.60921568627396</v>
      </c>
      <c r="AD384" s="13">
        <v>299.20616438356097</v>
      </c>
      <c r="AE384" s="13">
        <v>193.47239999999999</v>
      </c>
      <c r="AF384" s="13">
        <v>581.74666666666599</v>
      </c>
      <c r="AG384" s="13">
        <v>324.59949999999998</v>
      </c>
      <c r="AH384" s="13">
        <v>395.57385542168601</v>
      </c>
      <c r="AI384" s="13">
        <v>284.22844155844098</v>
      </c>
      <c r="AJ384" s="13">
        <v>325.12285714285701</v>
      </c>
      <c r="AK384" s="13">
        <v>558.91471264367794</v>
      </c>
      <c r="AL384" s="13">
        <v>283.034042553191</v>
      </c>
      <c r="AM384" s="13">
        <v>416.85599999999903</v>
      </c>
      <c r="AN384" s="13">
        <v>886.44688889999998</v>
      </c>
      <c r="AO384" s="13">
        <v>246.90428571428501</v>
      </c>
      <c r="AP384" s="13">
        <v>204.22733333333301</v>
      </c>
      <c r="AQ384" s="13">
        <v>628.20500000000004</v>
      </c>
      <c r="AR384" s="13">
        <v>235.78534482758599</v>
      </c>
      <c r="AS384" s="13">
        <v>383.554499999999</v>
      </c>
      <c r="AT384" s="13">
        <v>542.67326923076905</v>
      </c>
      <c r="AU384" s="13">
        <v>467.76953129999998</v>
      </c>
      <c r="AV384" s="13">
        <v>211.48767857142801</v>
      </c>
      <c r="AW384" s="13">
        <v>257.64</v>
      </c>
      <c r="AX384" s="13">
        <v>817.225945945945</v>
      </c>
      <c r="AY384" s="13">
        <v>502.993333333333</v>
      </c>
      <c r="AZ384" s="13">
        <v>566.17792207792195</v>
      </c>
      <c r="BA384" s="13">
        <v>541.73430555555501</v>
      </c>
      <c r="BB384" s="13">
        <v>485.18092307692302</v>
      </c>
      <c r="BC384" s="13">
        <v>767.78173076922997</v>
      </c>
      <c r="BD384" s="13">
        <v>669.40148148148103</v>
      </c>
      <c r="BE384" s="13">
        <v>347.43166666666599</v>
      </c>
    </row>
    <row r="385" spans="1:57" x14ac:dyDescent="0.35">
      <c r="A385" s="10" t="s">
        <v>220</v>
      </c>
      <c r="B385" s="11">
        <f t="shared" si="51"/>
        <v>2037</v>
      </c>
      <c r="C385" s="6">
        <f t="shared" si="52"/>
        <v>340.31450539853847</v>
      </c>
      <c r="D385" s="12">
        <f t="shared" si="47"/>
        <v>183.39334795321571</v>
      </c>
      <c r="E385" s="12">
        <f t="shared" si="48"/>
        <v>241.70120010885276</v>
      </c>
      <c r="F385" s="12">
        <f t="shared" si="49"/>
        <v>461.52178998632928</v>
      </c>
      <c r="G385" s="12">
        <f t="shared" si="50"/>
        <v>561.71696012759151</v>
      </c>
      <c r="H385" s="13">
        <v>419.11589473684199</v>
      </c>
      <c r="I385" s="13">
        <v>376.32528571428497</v>
      </c>
      <c r="J385" s="13">
        <v>464.70650000000001</v>
      </c>
      <c r="K385" s="13">
        <v>162.600465116279</v>
      </c>
      <c r="L385" s="13">
        <v>381.49114285714199</v>
      </c>
      <c r="M385" s="13">
        <v>169.049375</v>
      </c>
      <c r="N385" s="13">
        <v>250.39870967741899</v>
      </c>
      <c r="O385" s="13">
        <v>488.81124999999997</v>
      </c>
      <c r="P385" s="13">
        <v>198.923225806451</v>
      </c>
      <c r="Q385" s="13">
        <v>240.63470588235199</v>
      </c>
      <c r="R385" s="13">
        <v>280.91188679245198</v>
      </c>
      <c r="S385" s="13">
        <v>710.17986666666604</v>
      </c>
      <c r="T385" s="13">
        <v>310.32957446808501</v>
      </c>
      <c r="U385" s="13">
        <v>531.51715909090899</v>
      </c>
      <c r="V385" s="13">
        <v>611.75149253731297</v>
      </c>
      <c r="W385" s="13">
        <v>559.30973684210505</v>
      </c>
      <c r="X385" s="13">
        <v>244.28059701492501</v>
      </c>
      <c r="Y385" s="13">
        <v>238.27558823529401</v>
      </c>
      <c r="Z385" s="13">
        <v>365.483797468354</v>
      </c>
      <c r="AA385" s="13">
        <v>638.561428571428</v>
      </c>
      <c r="AB385" s="13">
        <v>379.21763157894702</v>
      </c>
      <c r="AC385" s="13">
        <v>216.18659090909</v>
      </c>
      <c r="AD385" s="13">
        <v>428.48394366197101</v>
      </c>
      <c r="AE385" s="13">
        <v>293.05909090909</v>
      </c>
      <c r="AF385" s="13">
        <v>158.45959999999999</v>
      </c>
      <c r="AG385" s="13">
        <v>328.61507462686501</v>
      </c>
      <c r="AH385" s="13">
        <v>352.01393617021199</v>
      </c>
      <c r="AI385" s="13">
        <v>463.57194805194803</v>
      </c>
      <c r="AJ385" s="13">
        <v>473.39083333333298</v>
      </c>
      <c r="AK385" s="13">
        <v>184.71026315789399</v>
      </c>
      <c r="AL385" s="13">
        <v>381.78037037037001</v>
      </c>
      <c r="AM385" s="13">
        <v>229.35934210526301</v>
      </c>
      <c r="AN385" s="13">
        <v>470.93781818181799</v>
      </c>
      <c r="AO385" s="13">
        <v>250.91456521739099</v>
      </c>
      <c r="AP385" s="13">
        <v>312.70480769230699</v>
      </c>
      <c r="AQ385" s="13">
        <v>455.37131578947299</v>
      </c>
      <c r="AR385" s="13">
        <v>381.68382716049302</v>
      </c>
      <c r="AS385" s="13">
        <v>536.96365384615297</v>
      </c>
      <c r="AT385" s="13">
        <v>240.844807692307</v>
      </c>
      <c r="AU385" s="13">
        <v>309.40826086956503</v>
      </c>
      <c r="AV385" s="13">
        <v>441.890980392156</v>
      </c>
      <c r="AW385" s="13">
        <v>167.36239999999901</v>
      </c>
      <c r="AX385" s="13">
        <v>433.66294117646999</v>
      </c>
      <c r="AY385" s="13">
        <v>583.38196969696901</v>
      </c>
      <c r="AZ385" s="13">
        <v>171.54111111111101</v>
      </c>
      <c r="BA385" s="13">
        <v>274.31455882352901</v>
      </c>
      <c r="BB385" s="13">
        <v>206.53323076922999</v>
      </c>
      <c r="BC385" s="13">
        <v>249.96047619047599</v>
      </c>
      <c r="BD385" s="13">
        <v>244.27037735849001</v>
      </c>
      <c r="BE385" s="13">
        <v>583.48899999999901</v>
      </c>
    </row>
    <row r="386" spans="1:57" x14ac:dyDescent="0.35">
      <c r="A386" s="10" t="s">
        <v>221</v>
      </c>
      <c r="B386" s="11">
        <f t="shared" si="51"/>
        <v>2037</v>
      </c>
      <c r="C386" s="6">
        <f t="shared" si="52"/>
        <v>164.3049999999995</v>
      </c>
      <c r="D386" s="12">
        <f t="shared" si="47"/>
        <v>138.40570952380921</v>
      </c>
      <c r="E386" s="12">
        <f t="shared" si="48"/>
        <v>147.23275000000001</v>
      </c>
      <c r="F386" s="12">
        <f t="shared" si="49"/>
        <v>305.36108116883076</v>
      </c>
      <c r="G386" s="12">
        <f t="shared" si="50"/>
        <v>404.31357272727223</v>
      </c>
      <c r="H386" s="13">
        <v>197.729345794392</v>
      </c>
      <c r="I386" s="13">
        <v>155.75833333333301</v>
      </c>
      <c r="J386" s="13">
        <v>163.75777777777699</v>
      </c>
      <c r="K386" s="13">
        <v>458.53772727272701</v>
      </c>
      <c r="L386" s="13">
        <v>138.464333333333</v>
      </c>
      <c r="M386" s="13">
        <v>162.77666666666599</v>
      </c>
      <c r="N386" s="13">
        <v>137.878095238095</v>
      </c>
      <c r="O386" s="13">
        <v>142.325666666666</v>
      </c>
      <c r="P386" s="13">
        <v>630.418571428571</v>
      </c>
      <c r="Q386" s="13">
        <v>130.18235294117599</v>
      </c>
      <c r="R386" s="13">
        <v>378.21833333333302</v>
      </c>
      <c r="S386" s="13">
        <v>629.79875000000004</v>
      </c>
      <c r="T386" s="13">
        <v>142.05250000000001</v>
      </c>
      <c r="U386" s="13">
        <v>398.28866666666602</v>
      </c>
      <c r="V386" s="13">
        <v>280.50309859154902</v>
      </c>
      <c r="W386" s="13">
        <v>543.55428571428502</v>
      </c>
      <c r="X386" s="13">
        <v>151.78</v>
      </c>
      <c r="Y386" s="13">
        <v>164.852222222222</v>
      </c>
      <c r="Z386" s="13">
        <v>199.67951456310601</v>
      </c>
      <c r="AA386" s="13">
        <v>147.16</v>
      </c>
      <c r="AB386" s="13">
        <v>125.603076923076</v>
      </c>
      <c r="AC386" s="13">
        <v>142.39773584905601</v>
      </c>
      <c r="AD386" s="13">
        <v>160.32632183908001</v>
      </c>
      <c r="AE386" s="13">
        <v>154.060178571428</v>
      </c>
      <c r="AF386" s="13">
        <v>172.13</v>
      </c>
      <c r="AG386" s="13">
        <v>149.23583333333301</v>
      </c>
      <c r="AH386" s="13">
        <v>328.32372727272701</v>
      </c>
      <c r="AI386" s="13">
        <v>159.49476190476099</v>
      </c>
      <c r="AJ386" s="13">
        <v>142.273333333333</v>
      </c>
      <c r="AK386" s="13">
        <v>312.16199999999998</v>
      </c>
      <c r="AL386" s="13">
        <v>207.11</v>
      </c>
      <c r="AM386" s="13">
        <v>150.79788461538399</v>
      </c>
      <c r="AN386" s="13">
        <v>143.99965517241299</v>
      </c>
      <c r="AO386" s="13">
        <v>152.81882352941099</v>
      </c>
      <c r="AP386" s="13">
        <v>355.11660714285699</v>
      </c>
      <c r="AQ386" s="13">
        <v>127.472083333333</v>
      </c>
      <c r="AR386" s="13">
        <v>305.95072727272702</v>
      </c>
      <c r="AS386" s="13">
        <v>840.92882352941103</v>
      </c>
      <c r="AT386" s="13">
        <v>303.59214285714199</v>
      </c>
      <c r="AU386" s="13">
        <v>137.20428571428499</v>
      </c>
      <c r="AV386" s="13">
        <v>262.59181818181798</v>
      </c>
      <c r="AW386" s="13">
        <v>169.21918367346899</v>
      </c>
      <c r="AX386" s="13">
        <v>169.96294117647</v>
      </c>
      <c r="AY386" s="13">
        <v>323.96090909090901</v>
      </c>
      <c r="AZ386" s="13">
        <v>150.40299999999999</v>
      </c>
      <c r="BA386" s="13">
        <v>143.33029411764699</v>
      </c>
      <c r="BB386" s="13">
        <v>191.48053191489299</v>
      </c>
      <c r="BC386" s="13">
        <v>247.78257575757499</v>
      </c>
      <c r="BD386" s="13">
        <v>147.45099999999999</v>
      </c>
      <c r="BE386" s="13">
        <v>314.76425</v>
      </c>
    </row>
    <row r="387" spans="1:57" x14ac:dyDescent="0.35">
      <c r="A387" s="10" t="s">
        <v>222</v>
      </c>
      <c r="B387" s="11">
        <f t="shared" si="51"/>
        <v>2037</v>
      </c>
      <c r="C387" s="6">
        <f t="shared" si="52"/>
        <v>211.45945714285699</v>
      </c>
      <c r="D387" s="12">
        <f t="shared" si="47"/>
        <v>151.20337433155021</v>
      </c>
      <c r="E387" s="12">
        <f t="shared" si="48"/>
        <v>168.52518375680523</v>
      </c>
      <c r="F387" s="12">
        <f t="shared" si="49"/>
        <v>332.035368421052</v>
      </c>
      <c r="G387" s="12">
        <f t="shared" si="50"/>
        <v>509.30419368421008</v>
      </c>
      <c r="H387" s="13">
        <v>405.36072072072</v>
      </c>
      <c r="I387" s="13">
        <v>188.98693877551</v>
      </c>
      <c r="J387" s="13">
        <v>208.61771428571399</v>
      </c>
      <c r="K387" s="13">
        <v>164.606274509803</v>
      </c>
      <c r="L387" s="13">
        <v>140.873636363636</v>
      </c>
      <c r="M387" s="13">
        <v>166.60473684210501</v>
      </c>
      <c r="N387" s="13">
        <v>139.88769230769199</v>
      </c>
      <c r="O387" s="13">
        <v>501.63093750000002</v>
      </c>
      <c r="P387" s="13">
        <v>190.30736842105199</v>
      </c>
      <c r="Q387" s="13">
        <v>600.71861109999998</v>
      </c>
      <c r="R387" s="13">
        <v>173.94707317073099</v>
      </c>
      <c r="S387" s="13">
        <v>380.51520833333302</v>
      </c>
      <c r="T387" s="13">
        <v>338.486315789473</v>
      </c>
      <c r="U387" s="13">
        <v>214.30119999999999</v>
      </c>
      <c r="V387" s="13">
        <v>188.13934065934001</v>
      </c>
      <c r="W387" s="13">
        <v>668.81650000000002</v>
      </c>
      <c r="X387" s="13">
        <v>265.27333333333303</v>
      </c>
      <c r="Y387" s="13">
        <v>428.00272727272699</v>
      </c>
      <c r="Z387" s="13">
        <v>276.73788888888799</v>
      </c>
      <c r="AA387" s="13">
        <v>193.9528</v>
      </c>
      <c r="AB387" s="13">
        <v>179.12424999999999</v>
      </c>
      <c r="AC387" s="13">
        <v>141.75727272727201</v>
      </c>
      <c r="AD387" s="13">
        <v>277.52148148148098</v>
      </c>
      <c r="AE387" s="13">
        <v>139.36230769230701</v>
      </c>
      <c r="AF387" s="13">
        <v>152.40729729729699</v>
      </c>
      <c r="AG387" s="13">
        <v>816.78983606557301</v>
      </c>
      <c r="AH387" s="13">
        <v>203.19645569620201</v>
      </c>
      <c r="AI387" s="13">
        <v>312.682526315789</v>
      </c>
      <c r="AJ387" s="13">
        <v>171.087631578947</v>
      </c>
      <c r="AK387" s="13">
        <v>136.018421052631</v>
      </c>
      <c r="AL387" s="13">
        <v>253.279523809523</v>
      </c>
      <c r="AM387" s="13">
        <v>163.587142857142</v>
      </c>
      <c r="AN387" s="13">
        <v>195.28224137930999</v>
      </c>
      <c r="AO387" s="13">
        <v>413.86793103448201</v>
      </c>
      <c r="AP387" s="13">
        <v>245.10352941176399</v>
      </c>
      <c r="AQ387" s="13">
        <v>197.398181818181</v>
      </c>
      <c r="AR387" s="13">
        <v>161.53479999999999</v>
      </c>
      <c r="AS387" s="13">
        <v>179.37851851851801</v>
      </c>
      <c r="AT387" s="13">
        <v>507.95052631578898</v>
      </c>
      <c r="AU387" s="13">
        <v>614.83295454545396</v>
      </c>
      <c r="AV387" s="13">
        <v>167.67103448275799</v>
      </c>
      <c r="AW387" s="13">
        <v>152.25294117646999</v>
      </c>
      <c r="AX387" s="13">
        <v>464.54588235294102</v>
      </c>
      <c r="AY387" s="13">
        <v>159.24625</v>
      </c>
      <c r="AZ387" s="13">
        <v>243.14</v>
      </c>
      <c r="BA387" s="13">
        <v>247.951111111111</v>
      </c>
      <c r="BB387" s="13">
        <v>221.61546666666601</v>
      </c>
      <c r="BC387" s="13">
        <v>521.48720000000003</v>
      </c>
      <c r="BD387" s="13">
        <v>216.5394</v>
      </c>
      <c r="BE387" s="13">
        <v>246.346296296296</v>
      </c>
    </row>
    <row r="388" spans="1:57" x14ac:dyDescent="0.35">
      <c r="A388" s="10" t="s">
        <v>223</v>
      </c>
      <c r="B388" s="11">
        <f t="shared" si="51"/>
        <v>2037</v>
      </c>
      <c r="C388" s="6">
        <f t="shared" si="52"/>
        <v>433.42622222222201</v>
      </c>
      <c r="D388" s="12">
        <f t="shared" si="47"/>
        <v>205.28089130434779</v>
      </c>
      <c r="E388" s="12">
        <f t="shared" si="48"/>
        <v>284.44029403567379</v>
      </c>
      <c r="F388" s="12">
        <f t="shared" si="49"/>
        <v>583.56012755102006</v>
      </c>
      <c r="G388" s="12">
        <f t="shared" si="50"/>
        <v>771.8911873376619</v>
      </c>
      <c r="H388" s="13">
        <v>760.19618556701005</v>
      </c>
      <c r="I388" s="13">
        <v>244.523333333333</v>
      </c>
      <c r="J388" s="13">
        <v>206.44499999999999</v>
      </c>
      <c r="K388" s="13">
        <v>516.97761904761899</v>
      </c>
      <c r="L388" s="13">
        <v>282.92543478260802</v>
      </c>
      <c r="M388" s="13">
        <v>130.45875000000001</v>
      </c>
      <c r="N388" s="13">
        <v>496.74269841269802</v>
      </c>
      <c r="O388" s="13">
        <v>288.98487179487103</v>
      </c>
      <c r="P388" s="13">
        <v>184.92944444444399</v>
      </c>
      <c r="Q388" s="13">
        <v>673.65642857142802</v>
      </c>
      <c r="R388" s="13">
        <v>797.28622950819602</v>
      </c>
      <c r="S388" s="13">
        <v>968.44423728813501</v>
      </c>
      <c r="T388" s="13">
        <v>213.83685714285701</v>
      </c>
      <c r="U388" s="13">
        <v>378.35042553191403</v>
      </c>
      <c r="V388" s="13">
        <v>448</v>
      </c>
      <c r="W388" s="13">
        <v>511.25553191489303</v>
      </c>
      <c r="X388" s="13">
        <v>456.52462962962898</v>
      </c>
      <c r="Y388" s="13">
        <v>259.113333333333</v>
      </c>
      <c r="Z388" s="13">
        <v>556.06978494623604</v>
      </c>
      <c r="AA388" s="13">
        <v>587.98119047619002</v>
      </c>
      <c r="AB388" s="13">
        <v>739.72589743589697</v>
      </c>
      <c r="AC388" s="13">
        <v>452.785909090909</v>
      </c>
      <c r="AD388" s="13">
        <v>769.13579545454502</v>
      </c>
      <c r="AE388" s="13">
        <v>308.67148148148101</v>
      </c>
      <c r="AF388" s="13">
        <v>704.35212121212101</v>
      </c>
      <c r="AG388" s="13">
        <v>331.32900000000001</v>
      </c>
      <c r="AH388" s="13">
        <v>843.34973451327403</v>
      </c>
      <c r="AI388" s="13">
        <v>570.29693877550994</v>
      </c>
      <c r="AJ388" s="13">
        <v>320.101</v>
      </c>
      <c r="AK388" s="13">
        <v>178.12799999999999</v>
      </c>
      <c r="AL388" s="13">
        <v>418.85244444444402</v>
      </c>
      <c r="AM388" s="13">
        <v>475.41596153846098</v>
      </c>
      <c r="AN388" s="13">
        <v>705.91669902912599</v>
      </c>
      <c r="AO388" s="13">
        <v>369.251964285714</v>
      </c>
      <c r="AP388" s="13">
        <v>258.75722222222203</v>
      </c>
      <c r="AQ388" s="13">
        <v>796.68971428571399</v>
      </c>
      <c r="AR388" s="13">
        <v>554.29939999999999</v>
      </c>
      <c r="AS388" s="13">
        <v>192.46347826086901</v>
      </c>
      <c r="AT388" s="13">
        <v>194.80391304347799</v>
      </c>
      <c r="AU388" s="13">
        <v>394.726</v>
      </c>
      <c r="AV388" s="13">
        <v>219.33533333333301</v>
      </c>
      <c r="AW388" s="13">
        <v>334.6</v>
      </c>
      <c r="AX388" s="13">
        <v>515.80433333333303</v>
      </c>
      <c r="AY388" s="13">
        <v>271.27769230769201</v>
      </c>
      <c r="AZ388" s="13">
        <v>414.22424999999998</v>
      </c>
      <c r="BA388" s="13">
        <v>382.13661538461503</v>
      </c>
      <c r="BB388" s="13">
        <v>870.354712643678</v>
      </c>
      <c r="BC388" s="13">
        <v>407.10558823529402</v>
      </c>
      <c r="BD388" s="13">
        <v>497.04553571428499</v>
      </c>
      <c r="BE388" s="13">
        <v>610.18123076922996</v>
      </c>
    </row>
    <row r="389" spans="1:57" x14ac:dyDescent="0.35">
      <c r="A389" s="10" t="s">
        <v>224</v>
      </c>
      <c r="B389" s="11">
        <f t="shared" si="51"/>
        <v>2037</v>
      </c>
      <c r="C389" s="6">
        <f t="shared" si="52"/>
        <v>304.26555262849695</v>
      </c>
      <c r="D389" s="12">
        <f t="shared" si="47"/>
        <v>214.5123705692798</v>
      </c>
      <c r="E389" s="12">
        <f t="shared" si="48"/>
        <v>227.85827192653625</v>
      </c>
      <c r="F389" s="12">
        <f t="shared" si="49"/>
        <v>332.32472655079351</v>
      </c>
      <c r="G389" s="12">
        <f t="shared" si="50"/>
        <v>387.8030832884088</v>
      </c>
      <c r="H389" s="13">
        <v>351.47043103448198</v>
      </c>
      <c r="I389" s="13">
        <v>188.04078947368399</v>
      </c>
      <c r="J389" s="13">
        <v>208.48533834586399</v>
      </c>
      <c r="K389" s="13">
        <v>385.87528301886698</v>
      </c>
      <c r="L389" s="13">
        <v>321.78267241379302</v>
      </c>
      <c r="M389" s="13">
        <v>215.32883720930201</v>
      </c>
      <c r="N389" s="13">
        <v>313.80276119402902</v>
      </c>
      <c r="O389" s="13">
        <v>182.89216216216201</v>
      </c>
      <c r="P389" s="13">
        <v>217.19055999999901</v>
      </c>
      <c r="Q389" s="13">
        <v>249.48901408450701</v>
      </c>
      <c r="R389" s="13">
        <v>193.34491228070101</v>
      </c>
      <c r="S389" s="13">
        <v>348.86999999999898</v>
      </c>
      <c r="T389" s="13">
        <v>316.09666666666601</v>
      </c>
      <c r="U389" s="13">
        <v>308.57932773109201</v>
      </c>
      <c r="V389" s="13">
        <v>256.253084112149</v>
      </c>
      <c r="W389" s="13">
        <v>429.65246268656699</v>
      </c>
      <c r="X389" s="13">
        <v>324.81195652173898</v>
      </c>
      <c r="Y389" s="13">
        <v>235.33033333333299</v>
      </c>
      <c r="Z389" s="13">
        <v>243.80842592592501</v>
      </c>
      <c r="AA389" s="13">
        <v>215.18204081632601</v>
      </c>
      <c r="AB389" s="13">
        <v>217.03719512195099</v>
      </c>
      <c r="AC389" s="13">
        <v>593.74085714285695</v>
      </c>
      <c r="AD389" s="13">
        <v>267.14572727272702</v>
      </c>
      <c r="AE389" s="13">
        <v>333.40822695035399</v>
      </c>
      <c r="AF389" s="13">
        <v>222.95712328767101</v>
      </c>
      <c r="AG389" s="13">
        <v>276.61837209302303</v>
      </c>
      <c r="AH389" s="13">
        <v>241.58163461538399</v>
      </c>
      <c r="AI389" s="13">
        <v>253.91091743119199</v>
      </c>
      <c r="AJ389" s="13">
        <v>227.55613793103399</v>
      </c>
      <c r="AK389" s="13">
        <v>223.59201438848899</v>
      </c>
      <c r="AL389" s="13">
        <v>317.97064</v>
      </c>
      <c r="AM389" s="13">
        <v>314.18225806451602</v>
      </c>
      <c r="AN389" s="13">
        <v>260.58333333333297</v>
      </c>
      <c r="AO389" s="13">
        <v>405.153285714285</v>
      </c>
      <c r="AP389" s="13">
        <v>318.85204545454502</v>
      </c>
      <c r="AQ389" s="13">
        <v>228.764673913043</v>
      </c>
      <c r="AR389" s="13">
        <v>305.21657534246498</v>
      </c>
      <c r="AS389" s="13">
        <v>205.33766355140099</v>
      </c>
      <c r="AT389" s="13">
        <v>347.075625</v>
      </c>
      <c r="AU389" s="13">
        <v>374.54282051282001</v>
      </c>
      <c r="AV389" s="13">
        <v>217.087826086956</v>
      </c>
      <c r="AW389" s="13">
        <v>314.21436090225501</v>
      </c>
      <c r="AX389" s="13">
        <v>451.87751633986898</v>
      </c>
      <c r="AY389" s="13">
        <v>303.31452991452898</v>
      </c>
      <c r="AZ389" s="13">
        <v>357.02038461538399</v>
      </c>
      <c r="BA389" s="13">
        <v>329.07422535211202</v>
      </c>
      <c r="BB389" s="13">
        <v>244.18256880733901</v>
      </c>
      <c r="BC389" s="13">
        <v>381.93646616541298</v>
      </c>
      <c r="BD389" s="13">
        <v>549.95733812949595</v>
      </c>
      <c r="BE389" s="13">
        <v>321.80718181818099</v>
      </c>
    </row>
    <row r="390" spans="1:57" x14ac:dyDescent="0.35">
      <c r="A390" s="10" t="s">
        <v>225</v>
      </c>
      <c r="B390" s="11">
        <f t="shared" si="51"/>
        <v>2038</v>
      </c>
      <c r="C390" s="6">
        <f t="shared" si="52"/>
        <v>444.57871569571449</v>
      </c>
      <c r="D390" s="12">
        <f t="shared" si="47"/>
        <v>322.49920109890058</v>
      </c>
      <c r="E390" s="12">
        <f t="shared" si="48"/>
        <v>363.57678672732874</v>
      </c>
      <c r="F390" s="12">
        <f t="shared" si="49"/>
        <v>534.07943253968233</v>
      </c>
      <c r="G390" s="12">
        <f t="shared" si="50"/>
        <v>728.38200080971603</v>
      </c>
      <c r="H390" s="13">
        <v>793.97594059405901</v>
      </c>
      <c r="I390" s="13">
        <v>336</v>
      </c>
      <c r="J390" s="13">
        <v>865.07875000000001</v>
      </c>
      <c r="K390" s="13">
        <v>472.09945205479403</v>
      </c>
      <c r="L390" s="13">
        <v>739.11569230769203</v>
      </c>
      <c r="M390" s="13">
        <v>335.688533333333</v>
      </c>
      <c r="N390" s="13">
        <v>493.20316770186298</v>
      </c>
      <c r="O390" s="13">
        <v>440.80985074626801</v>
      </c>
      <c r="P390" s="13">
        <v>412.29483870967698</v>
      </c>
      <c r="Q390" s="13">
        <v>430.70447368420997</v>
      </c>
      <c r="R390" s="13">
        <v>524.11373015873005</v>
      </c>
      <c r="S390" s="13">
        <v>406.50961956521701</v>
      </c>
      <c r="T390" s="13">
        <v>267.11171428571402</v>
      </c>
      <c r="U390" s="13">
        <v>324.08846153846099</v>
      </c>
      <c r="V390" s="13">
        <v>431.092215568862</v>
      </c>
      <c r="W390" s="13">
        <v>308.19585714285699</v>
      </c>
      <c r="X390" s="13">
        <v>260.46925373134297</v>
      </c>
      <c r="Y390" s="13">
        <v>799.90691588785</v>
      </c>
      <c r="Z390" s="13">
        <v>373.718444444444</v>
      </c>
      <c r="AA390" s="13">
        <v>363.365279503105</v>
      </c>
      <c r="AB390" s="13">
        <v>633.85514705882304</v>
      </c>
      <c r="AC390" s="13">
        <v>476.711898734177</v>
      </c>
      <c r="AD390" s="13">
        <v>504.73522012578599</v>
      </c>
      <c r="AE390" s="13">
        <v>368.21055118110201</v>
      </c>
      <c r="AF390" s="13">
        <v>348.88921212121198</v>
      </c>
      <c r="AG390" s="13">
        <v>492.99868263473002</v>
      </c>
      <c r="AH390" s="13">
        <v>358.92094339622599</v>
      </c>
      <c r="AI390" s="13">
        <v>354.01857142857102</v>
      </c>
      <c r="AJ390" s="13">
        <v>482.44579831932703</v>
      </c>
      <c r="AK390" s="13">
        <v>842.28147887323905</v>
      </c>
      <c r="AL390" s="13">
        <v>344.624867256637</v>
      </c>
      <c r="AM390" s="13">
        <v>645.04146341463399</v>
      </c>
      <c r="AN390" s="13">
        <v>286.49374999999998</v>
      </c>
      <c r="AO390" s="13">
        <v>520.70371257484999</v>
      </c>
      <c r="AP390" s="13">
        <v>727.189368421052</v>
      </c>
      <c r="AQ390" s="13">
        <v>515.96571428571394</v>
      </c>
      <c r="AR390" s="13">
        <v>364.21130840000001</v>
      </c>
      <c r="AS390" s="13">
        <v>379.82197368420998</v>
      </c>
      <c r="AT390" s="13">
        <v>608.18615942028896</v>
      </c>
      <c r="AU390" s="13">
        <v>540.94415660000004</v>
      </c>
      <c r="AV390" s="13">
        <v>537.40133333333301</v>
      </c>
      <c r="AW390" s="13">
        <v>600.24383561643799</v>
      </c>
      <c r="AX390" s="13">
        <v>428.57847457627099</v>
      </c>
      <c r="AY390" s="13">
        <v>437.92163265306101</v>
      </c>
      <c r="AZ390" s="13">
        <v>298.679888888888</v>
      </c>
      <c r="BA390" s="13">
        <v>489.26158940397301</v>
      </c>
      <c r="BB390" s="13">
        <v>440.57158730158699</v>
      </c>
      <c r="BC390" s="13">
        <v>448.34758064516097</v>
      </c>
      <c r="BD390" s="13">
        <v>476.52448717948698</v>
      </c>
      <c r="BE390" s="13">
        <v>578.082117647058</v>
      </c>
    </row>
    <row r="391" spans="1:57" x14ac:dyDescent="0.35">
      <c r="A391" s="10" t="s">
        <v>226</v>
      </c>
      <c r="B391" s="11">
        <f t="shared" si="51"/>
        <v>2038</v>
      </c>
      <c r="C391" s="6">
        <f t="shared" si="52"/>
        <v>642.83557109557046</v>
      </c>
      <c r="D391" s="12">
        <f t="shared" si="47"/>
        <v>454.81266322666659</v>
      </c>
      <c r="E391" s="12">
        <f t="shared" si="48"/>
        <v>543.27309804582148</v>
      </c>
      <c r="F391" s="12">
        <f t="shared" si="49"/>
        <v>838.75430662805593</v>
      </c>
      <c r="G391" s="12">
        <f t="shared" si="50"/>
        <v>988.12881710526312</v>
      </c>
      <c r="H391" s="13">
        <v>953.53205128205104</v>
      </c>
      <c r="I391" s="13">
        <v>904.73031249999997</v>
      </c>
      <c r="J391" s="13">
        <v>675.45711110000002</v>
      </c>
      <c r="K391" s="13">
        <v>716.92399999999998</v>
      </c>
      <c r="L391" s="13">
        <v>532.407222222222</v>
      </c>
      <c r="M391" s="13">
        <v>985.57275000000004</v>
      </c>
      <c r="N391" s="13">
        <v>636.41909090908996</v>
      </c>
      <c r="O391" s="13">
        <v>388.10828571428499</v>
      </c>
      <c r="P391" s="13">
        <v>932.59352460000002</v>
      </c>
      <c r="Q391" s="13">
        <v>601.48979380000003</v>
      </c>
      <c r="R391" s="13">
        <v>649.25205128205096</v>
      </c>
      <c r="S391" s="13">
        <v>457.26940589999998</v>
      </c>
      <c r="T391" s="13">
        <v>875.28710526315695</v>
      </c>
      <c r="U391" s="13">
        <v>903.46186991869899</v>
      </c>
      <c r="V391" s="13">
        <v>490.32472527472498</v>
      </c>
      <c r="W391" s="13">
        <v>1180.5758333333299</v>
      </c>
      <c r="X391" s="13">
        <v>733.87967741935404</v>
      </c>
      <c r="Y391" s="13">
        <v>762.59036144578295</v>
      </c>
      <c r="Z391" s="13">
        <v>1185.7137600000001</v>
      </c>
      <c r="AA391" s="13">
        <v>478.81336633663301</v>
      </c>
      <c r="AB391" s="13">
        <v>547.14107142857097</v>
      </c>
      <c r="AC391" s="13">
        <v>606.99111111111097</v>
      </c>
      <c r="AD391" s="13">
        <v>627.02190476190401</v>
      </c>
      <c r="AE391" s="13">
        <v>680.79518518518501</v>
      </c>
      <c r="AF391" s="13">
        <v>834.22952380952302</v>
      </c>
      <c r="AG391" s="13">
        <v>377.66969999999998</v>
      </c>
      <c r="AH391" s="13">
        <v>771.02475806451605</v>
      </c>
      <c r="AI391" s="13">
        <v>804.43187499999999</v>
      </c>
      <c r="AJ391" s="13">
        <v>605.231666666666</v>
      </c>
      <c r="AK391" s="13">
        <v>485.85958333333298</v>
      </c>
      <c r="AL391" s="13">
        <v>548.24215189873405</v>
      </c>
      <c r="AM391" s="13">
        <v>752.86874999999998</v>
      </c>
      <c r="AN391" s="13">
        <v>431.05185185185098</v>
      </c>
      <c r="AO391" s="13">
        <v>432.70197916666598</v>
      </c>
      <c r="AP391" s="13">
        <v>840.26256756756698</v>
      </c>
      <c r="AQ391" s="13">
        <v>1125.7905479451999</v>
      </c>
      <c r="AR391" s="13">
        <v>618.07489130434703</v>
      </c>
      <c r="AS391" s="13">
        <v>584.16244897959098</v>
      </c>
      <c r="AT391" s="13">
        <v>500.59636363636298</v>
      </c>
      <c r="AU391" s="13">
        <v>404.07729999999998</v>
      </c>
      <c r="AV391" s="13">
        <v>696.77096774193501</v>
      </c>
      <c r="AW391" s="13">
        <v>494.295312499999</v>
      </c>
      <c r="AX391" s="13">
        <v>725.07642857142798</v>
      </c>
      <c r="AY391" s="13">
        <v>983.82918700000005</v>
      </c>
      <c r="AZ391" s="13">
        <v>1097.7062295081901</v>
      </c>
      <c r="BA391" s="13">
        <v>541.98377358490495</v>
      </c>
      <c r="BB391" s="13">
        <v>566.54289473684196</v>
      </c>
      <c r="BC391" s="13">
        <v>610.638863636363</v>
      </c>
      <c r="BD391" s="13">
        <v>629.90208333333305</v>
      </c>
      <c r="BE391" s="13">
        <v>1011.13342105263</v>
      </c>
    </row>
    <row r="392" spans="1:57" x14ac:dyDescent="0.35">
      <c r="A392" s="10" t="s">
        <v>227</v>
      </c>
      <c r="B392" s="11">
        <f t="shared" si="51"/>
        <v>2038</v>
      </c>
      <c r="C392" s="6">
        <f t="shared" si="52"/>
        <v>520.25257823129209</v>
      </c>
      <c r="D392" s="12">
        <f t="shared" si="47"/>
        <v>211.17987500000001</v>
      </c>
      <c r="E392" s="12">
        <f t="shared" si="48"/>
        <v>341.19436842105199</v>
      </c>
      <c r="F392" s="12">
        <f t="shared" si="49"/>
        <v>680.09744186046453</v>
      </c>
      <c r="G392" s="12">
        <f t="shared" si="50"/>
        <v>844.78451827242475</v>
      </c>
      <c r="H392" s="13">
        <v>451.519076923076</v>
      </c>
      <c r="I392" s="13">
        <v>469.00096774193503</v>
      </c>
      <c r="J392" s="13">
        <v>307.81733333333301</v>
      </c>
      <c r="K392" s="13">
        <v>538.78</v>
      </c>
      <c r="L392" s="13">
        <v>352.08800000000002</v>
      </c>
      <c r="M392" s="13">
        <v>236.32277777777699</v>
      </c>
      <c r="N392" s="13">
        <v>465.141538461538</v>
      </c>
      <c r="O392" s="13">
        <v>201.88624999999999</v>
      </c>
      <c r="P392" s="13">
        <v>1116.9143750000001</v>
      </c>
      <c r="Q392" s="13">
        <v>605.49099999999999</v>
      </c>
      <c r="R392" s="13">
        <v>814.18499999999995</v>
      </c>
      <c r="S392" s="13">
        <v>509.26590909090902</v>
      </c>
      <c r="T392" s="13">
        <v>733.06367920000002</v>
      </c>
      <c r="U392" s="13">
        <v>485.34625</v>
      </c>
      <c r="V392" s="13">
        <v>588.26183673469302</v>
      </c>
      <c r="W392" s="13">
        <v>682.00069767441801</v>
      </c>
      <c r="X392" s="13">
        <v>842.26142857142804</v>
      </c>
      <c r="Y392" s="13">
        <v>982.11191176470504</v>
      </c>
      <c r="Z392" s="13">
        <v>360.83428571428499</v>
      </c>
      <c r="AA392" s="13">
        <v>765.64757575757505</v>
      </c>
      <c r="AB392" s="13">
        <v>337.56315789473598</v>
      </c>
      <c r="AC392" s="13">
        <v>759.30767441860405</v>
      </c>
      <c r="AD392" s="13">
        <v>284.84076923076901</v>
      </c>
      <c r="AE392" s="13">
        <v>215.83588235294101</v>
      </c>
      <c r="AF392" s="13">
        <v>521.43448979591801</v>
      </c>
      <c r="AG392" s="13">
        <v>569.28739999999902</v>
      </c>
      <c r="AH392" s="13">
        <v>519.07066666666606</v>
      </c>
      <c r="AI392" s="13">
        <v>830.74698113207501</v>
      </c>
      <c r="AJ392" s="13">
        <v>182.54999999999899</v>
      </c>
      <c r="AK392" s="13">
        <v>333.17045454545399</v>
      </c>
      <c r="AL392" s="13">
        <v>596.512857142857</v>
      </c>
      <c r="AM392" s="13">
        <v>167.821666666666</v>
      </c>
      <c r="AN392" s="13">
        <v>408.75534482758599</v>
      </c>
      <c r="AO392" s="13">
        <v>646.768461538461</v>
      </c>
      <c r="AP392" s="13">
        <v>671.97550724637597</v>
      </c>
      <c r="AQ392" s="13">
        <v>1080.34511627906</v>
      </c>
      <c r="AR392" s="13">
        <v>514.03599999999994</v>
      </c>
      <c r="AS392" s="13">
        <v>867.49232558139499</v>
      </c>
      <c r="AT392" s="13">
        <v>280.5625</v>
      </c>
      <c r="AU392" s="13">
        <v>212.21250000000001</v>
      </c>
      <c r="AV392" s="13">
        <v>674.38767441860398</v>
      </c>
      <c r="AW392" s="13">
        <v>483.43804878048701</v>
      </c>
      <c r="AX392" s="13">
        <v>530.07111110000005</v>
      </c>
      <c r="AY392" s="13">
        <v>642.08068181818101</v>
      </c>
      <c r="AZ392" s="13">
        <v>833.37888888888801</v>
      </c>
      <c r="BA392" s="13">
        <v>654.69936170212702</v>
      </c>
      <c r="BB392" s="13">
        <v>144.196</v>
      </c>
      <c r="BC392" s="13">
        <v>388.68199999999899</v>
      </c>
      <c r="BD392" s="13">
        <v>143.981666666666</v>
      </c>
      <c r="BE392" s="13">
        <v>939.58545454545401</v>
      </c>
    </row>
    <row r="393" spans="1:57" x14ac:dyDescent="0.35">
      <c r="A393" s="10" t="s">
        <v>228</v>
      </c>
      <c r="B393" s="11">
        <f t="shared" si="51"/>
        <v>2038</v>
      </c>
      <c r="C393" s="6">
        <f t="shared" si="52"/>
        <v>223.03992753623149</v>
      </c>
      <c r="D393" s="12">
        <f t="shared" si="47"/>
        <v>131.37316666666658</v>
      </c>
      <c r="E393" s="12">
        <f t="shared" si="48"/>
        <v>140.41188873626351</v>
      </c>
      <c r="F393" s="12">
        <f t="shared" si="49"/>
        <v>373.68535261288628</v>
      </c>
      <c r="G393" s="12">
        <f t="shared" si="50"/>
        <v>649.77127956989204</v>
      </c>
      <c r="H393" s="13">
        <v>629.06269230769203</v>
      </c>
      <c r="I393" s="13">
        <v>131.22166666666601</v>
      </c>
      <c r="J393" s="13">
        <v>289.54689655172399</v>
      </c>
      <c r="K393" s="13">
        <v>134.44999999999999</v>
      </c>
      <c r="L393" s="13">
        <v>819.44705882352901</v>
      </c>
      <c r="M393" s="13">
        <v>139.75692307692299</v>
      </c>
      <c r="N393" s="13">
        <v>139.31299999999999</v>
      </c>
      <c r="O393" s="13">
        <v>795.97947368421001</v>
      </c>
      <c r="P393" s="13">
        <v>148.574444444444</v>
      </c>
      <c r="Q393" s="13">
        <v>135.788095238095</v>
      </c>
      <c r="R393" s="13">
        <v>150.66948275862001</v>
      </c>
      <c r="S393" s="13">
        <v>154.86433333333301</v>
      </c>
      <c r="T393" s="13">
        <v>362.37630769230702</v>
      </c>
      <c r="U393" s="13">
        <v>131.38999999999999</v>
      </c>
      <c r="V393" s="13">
        <v>135.664444444444</v>
      </c>
      <c r="W393" s="13">
        <v>271.32511627906899</v>
      </c>
      <c r="X393" s="13">
        <v>205.68074999999999</v>
      </c>
      <c r="Y393" s="13">
        <v>641.03290322580597</v>
      </c>
      <c r="Z393" s="13">
        <v>143.203571428571</v>
      </c>
      <c r="AA393" s="13">
        <v>376.517260273972</v>
      </c>
      <c r="AB393" s="13">
        <v>728.41666666666595</v>
      </c>
      <c r="AC393" s="13">
        <v>361.01794117647</v>
      </c>
      <c r="AD393" s="13">
        <v>170.76057142857101</v>
      </c>
      <c r="AE393" s="13">
        <v>454.23574468085098</v>
      </c>
      <c r="AF393" s="13">
        <v>123.953</v>
      </c>
      <c r="AG393" s="13">
        <v>365.189629629629</v>
      </c>
      <c r="AH393" s="13">
        <v>135.52636363636299</v>
      </c>
      <c r="AI393" s="13">
        <v>137.56172413793101</v>
      </c>
      <c r="AJ393" s="13">
        <v>332.57835616438302</v>
      </c>
      <c r="AK393" s="13">
        <v>524.30409090000001</v>
      </c>
      <c r="AL393" s="13">
        <v>296.17257142857102</v>
      </c>
      <c r="AM393" s="13">
        <v>357.86303030302997</v>
      </c>
      <c r="AN393" s="13">
        <v>494.587142857142</v>
      </c>
      <c r="AO393" s="13">
        <v>294.60481481481401</v>
      </c>
      <c r="AP393" s="13">
        <v>334.15888888888799</v>
      </c>
      <c r="AQ393" s="13">
        <v>929.40382352941106</v>
      </c>
      <c r="AR393" s="13">
        <v>217.16281690140801</v>
      </c>
      <c r="AS393" s="13">
        <v>405.45499999999998</v>
      </c>
      <c r="AT393" s="13">
        <v>222.32652173912999</v>
      </c>
      <c r="AU393" s="13">
        <v>142.37678571428501</v>
      </c>
      <c r="AV393" s="13">
        <v>129.778529411764</v>
      </c>
      <c r="AW393" s="13">
        <v>242.122777777777</v>
      </c>
      <c r="AX393" s="13">
        <v>221.29653846153801</v>
      </c>
      <c r="AY393" s="13">
        <v>153.00800000000001</v>
      </c>
      <c r="AZ393" s="13">
        <v>117.583333333333</v>
      </c>
      <c r="BA393" s="13">
        <v>907.22121212121203</v>
      </c>
      <c r="BB393" s="13">
        <v>174.87619047619</v>
      </c>
      <c r="BC393" s="13">
        <v>129.52785714285699</v>
      </c>
      <c r="BD393" s="13">
        <v>223.75333333333299</v>
      </c>
      <c r="BE393" s="13">
        <v>380.86133333333299</v>
      </c>
    </row>
    <row r="394" spans="1:57" x14ac:dyDescent="0.35">
      <c r="A394" s="10" t="s">
        <v>229</v>
      </c>
      <c r="B394" s="11">
        <f t="shared" si="51"/>
        <v>2038</v>
      </c>
      <c r="C394" s="6">
        <f t="shared" si="52"/>
        <v>203.10250000000002</v>
      </c>
      <c r="D394" s="12">
        <f t="shared" si="47"/>
        <v>119.25700000000001</v>
      </c>
      <c r="E394" s="12">
        <f t="shared" si="48"/>
        <v>162.78750000000002</v>
      </c>
      <c r="F394" s="12">
        <f t="shared" si="49"/>
        <v>805.61458333333326</v>
      </c>
      <c r="G394" s="12">
        <f t="shared" si="50"/>
        <v>1246.7639999999999</v>
      </c>
      <c r="H394" s="13">
        <v>162.84</v>
      </c>
      <c r="I394" s="13">
        <v>210.495</v>
      </c>
      <c r="J394" s="13">
        <v>166.18</v>
      </c>
      <c r="K394" s="13">
        <v>225.92750000000001</v>
      </c>
      <c r="L394" s="13"/>
      <c r="M394" s="13">
        <v>753.98333333333301</v>
      </c>
      <c r="N394" s="13">
        <v>119.11</v>
      </c>
      <c r="O394" s="13">
        <v>822.82500000000005</v>
      </c>
      <c r="P394" s="13">
        <v>118.34</v>
      </c>
      <c r="Q394" s="13">
        <v>119.6</v>
      </c>
      <c r="R394" s="13"/>
      <c r="S394" s="13"/>
      <c r="T394" s="13">
        <v>138.69749999999999</v>
      </c>
      <c r="U394" s="13"/>
      <c r="V394" s="13">
        <v>171.36</v>
      </c>
      <c r="W394" s="13">
        <v>158.1</v>
      </c>
      <c r="X394" s="13">
        <v>254.463333333333</v>
      </c>
      <c r="Y394" s="13">
        <v>1302.8728571428501</v>
      </c>
      <c r="Z394" s="13">
        <v>195.71</v>
      </c>
      <c r="AA394" s="13"/>
      <c r="AB394" s="13">
        <v>166.01</v>
      </c>
      <c r="AC394" s="13">
        <v>880.01071428571402</v>
      </c>
      <c r="AD394" s="13">
        <v>186.25749999999999</v>
      </c>
      <c r="AE394" s="13"/>
      <c r="AF394" s="13">
        <v>255.01</v>
      </c>
      <c r="AG394" s="13">
        <v>214.84333333333299</v>
      </c>
      <c r="AH394" s="13">
        <v>1000.2171428571399</v>
      </c>
      <c r="AI394" s="13">
        <v>117.79</v>
      </c>
      <c r="AJ394" s="13">
        <v>184.166666666666</v>
      </c>
      <c r="AK394" s="13"/>
      <c r="AL394" s="13">
        <v>1300</v>
      </c>
      <c r="AM394" s="13">
        <v>377.613333333333</v>
      </c>
      <c r="AN394" s="13">
        <v>137.32</v>
      </c>
      <c r="AO394" s="13"/>
      <c r="AP394" s="13">
        <v>1252.002</v>
      </c>
      <c r="AQ394" s="13">
        <v>1234.5419999999999</v>
      </c>
      <c r="AR394" s="13"/>
      <c r="AS394" s="13"/>
      <c r="AT394" s="13"/>
      <c r="AU394" s="13">
        <v>1524.54428571428</v>
      </c>
      <c r="AV394" s="13"/>
      <c r="AW394" s="13"/>
      <c r="AX394" s="13"/>
      <c r="AY394" s="13"/>
      <c r="AZ394" s="13">
        <v>658.33500000000004</v>
      </c>
      <c r="BA394" s="13">
        <v>162.77000000000001</v>
      </c>
      <c r="BB394" s="13">
        <v>1136.7728571428499</v>
      </c>
      <c r="BC394" s="13">
        <v>118.79</v>
      </c>
      <c r="BD394" s="13">
        <v>176.809</v>
      </c>
      <c r="BE394" s="13"/>
    </row>
    <row r="395" spans="1:57" x14ac:dyDescent="0.35">
      <c r="A395" s="10" t="s">
        <v>230</v>
      </c>
      <c r="B395" s="11">
        <f t="shared" si="51"/>
        <v>2038</v>
      </c>
      <c r="C395" s="6">
        <f t="shared" si="52"/>
        <v>535.41041666666649</v>
      </c>
      <c r="D395" s="12">
        <f t="shared" si="47"/>
        <v>131.34258333333332</v>
      </c>
      <c r="E395" s="12">
        <f t="shared" si="48"/>
        <v>188.409875</v>
      </c>
      <c r="F395" s="12">
        <f t="shared" si="49"/>
        <v>875.09187500000007</v>
      </c>
      <c r="G395" s="12">
        <f t="shared" si="50"/>
        <v>1221.746328571428</v>
      </c>
      <c r="H395" s="13">
        <v>127.93</v>
      </c>
      <c r="I395" s="13">
        <v>172.71</v>
      </c>
      <c r="J395" s="13">
        <v>147.53</v>
      </c>
      <c r="K395" s="13"/>
      <c r="L395" s="13"/>
      <c r="M395" s="13">
        <v>731.55190476190398</v>
      </c>
      <c r="N395" s="13">
        <v>1688.5396296296201</v>
      </c>
      <c r="O395" s="13"/>
      <c r="P395" s="13"/>
      <c r="Q395" s="13">
        <v>1144.3223076923</v>
      </c>
      <c r="R395" s="13">
        <v>179.07400000000001</v>
      </c>
      <c r="S395" s="13"/>
      <c r="T395" s="13">
        <v>139.06083333333299</v>
      </c>
      <c r="U395" s="13">
        <v>158.74666666666599</v>
      </c>
      <c r="V395" s="13">
        <v>912.14571428571401</v>
      </c>
      <c r="W395" s="13">
        <v>1225.0160000000001</v>
      </c>
      <c r="X395" s="13">
        <v>533.863333333333</v>
      </c>
      <c r="Y395" s="13">
        <v>750.051428571428</v>
      </c>
      <c r="Z395" s="13">
        <v>434.11399999999998</v>
      </c>
      <c r="AA395" s="13">
        <v>120.87</v>
      </c>
      <c r="AB395" s="13"/>
      <c r="AC395" s="13">
        <v>809.94500000000005</v>
      </c>
      <c r="AD395" s="13">
        <v>834.52250000000004</v>
      </c>
      <c r="AE395" s="13">
        <v>1192.3192857142801</v>
      </c>
      <c r="AF395" s="13">
        <v>687.51666666666597</v>
      </c>
      <c r="AG395" s="13">
        <v>350.97666666666601</v>
      </c>
      <c r="AH395" s="13"/>
      <c r="AI395" s="13">
        <v>426.61799999999999</v>
      </c>
      <c r="AJ395" s="13">
        <v>917.3</v>
      </c>
      <c r="AK395" s="13">
        <v>536.95749999999998</v>
      </c>
      <c r="AL395" s="13">
        <v>216.41749999999999</v>
      </c>
      <c r="AM395" s="13">
        <v>221.93799999999999</v>
      </c>
      <c r="AN395" s="13">
        <v>490.289999999999</v>
      </c>
      <c r="AO395" s="13">
        <v>817.29888889999995</v>
      </c>
      <c r="AP395" s="13">
        <v>888.61500000000001</v>
      </c>
      <c r="AQ395" s="13">
        <v>1327.0562500000001</v>
      </c>
      <c r="AR395" s="13">
        <v>823.59699999999998</v>
      </c>
      <c r="AS395" s="13">
        <v>142.68</v>
      </c>
      <c r="AT395" s="13">
        <v>1500</v>
      </c>
      <c r="AU395" s="13">
        <v>352.90249999999997</v>
      </c>
      <c r="AV395" s="13">
        <v>563.458235294117</v>
      </c>
      <c r="AW395" s="13">
        <v>610.30111111111103</v>
      </c>
      <c r="AX395" s="13">
        <v>129.965</v>
      </c>
      <c r="AY395" s="13">
        <v>229.81</v>
      </c>
      <c r="AZ395" s="13">
        <v>125.08</v>
      </c>
      <c r="BA395" s="13"/>
      <c r="BB395" s="13">
        <v>1278.002</v>
      </c>
      <c r="BC395" s="13">
        <v>130.48500000000001</v>
      </c>
      <c r="BD395" s="13">
        <v>925.12636363636295</v>
      </c>
      <c r="BE395" s="13">
        <v>506.27249999999998</v>
      </c>
    </row>
    <row r="396" spans="1:57" x14ac:dyDescent="0.35">
      <c r="A396" s="10" t="s">
        <v>231</v>
      </c>
      <c r="B396" s="11">
        <f t="shared" si="51"/>
        <v>2038</v>
      </c>
      <c r="C396" s="6">
        <f t="shared" si="52"/>
        <v>719.78549493142509</v>
      </c>
      <c r="D396" s="12">
        <f t="shared" si="47"/>
        <v>371.40356326530554</v>
      </c>
      <c r="E396" s="12">
        <f t="shared" si="48"/>
        <v>521.17174162777769</v>
      </c>
      <c r="F396" s="12">
        <f t="shared" si="49"/>
        <v>872.54896079177729</v>
      </c>
      <c r="G396" s="12">
        <f t="shared" si="50"/>
        <v>1095.2628353658472</v>
      </c>
      <c r="H396" s="13">
        <v>660.500588235294</v>
      </c>
      <c r="I396" s="13">
        <v>970.19366666666599</v>
      </c>
      <c r="J396" s="13">
        <v>533.63340000000005</v>
      </c>
      <c r="K396" s="13">
        <v>1010.71361445783</v>
      </c>
      <c r="L396" s="13">
        <v>1190.78585365853</v>
      </c>
      <c r="M396" s="13">
        <v>1194.3198850574699</v>
      </c>
      <c r="N396" s="13">
        <v>715.40166666666596</v>
      </c>
      <c r="O396" s="13">
        <v>622.76172839506103</v>
      </c>
      <c r="P396" s="13">
        <v>761.75819672131104</v>
      </c>
      <c r="Q396" s="13">
        <v>695.24678571428501</v>
      </c>
      <c r="R396" s="13">
        <v>1084.64916666666</v>
      </c>
      <c r="S396" s="13">
        <v>689.57306122448904</v>
      </c>
      <c r="T396" s="13">
        <v>308.41163265306102</v>
      </c>
      <c r="U396" s="13">
        <v>720.10534883720902</v>
      </c>
      <c r="V396" s="13">
        <v>301.34181818181798</v>
      </c>
      <c r="W396" s="13">
        <v>854.27837837837797</v>
      </c>
      <c r="X396" s="13">
        <v>423.39</v>
      </c>
      <c r="Y396" s="13">
        <v>960.57939655172402</v>
      </c>
      <c r="Z396" s="13">
        <v>639.45116666666604</v>
      </c>
      <c r="AA396" s="13">
        <v>884.98813953488298</v>
      </c>
      <c r="AB396" s="13">
        <v>727.766046511627</v>
      </c>
      <c r="AC396" s="13">
        <v>807.06899999999996</v>
      </c>
      <c r="AD396" s="13">
        <v>1299.9803529411699</v>
      </c>
      <c r="AE396" s="13">
        <v>887.99342590000003</v>
      </c>
      <c r="AF396" s="13">
        <v>430.27285714285699</v>
      </c>
      <c r="AG396" s="13">
        <v>449.5376</v>
      </c>
      <c r="AH396" s="13">
        <v>519.37070180000001</v>
      </c>
      <c r="AI396" s="13">
        <v>740.39882352941095</v>
      </c>
      <c r="AJ396" s="13">
        <v>709.25677419354804</v>
      </c>
      <c r="AK396" s="13">
        <v>1483.0777083333301</v>
      </c>
      <c r="AL396" s="13">
        <v>760.0596875</v>
      </c>
      <c r="AM396" s="13">
        <v>1005.905</v>
      </c>
      <c r="AN396" s="13">
        <v>526.57486111111098</v>
      </c>
      <c r="AO396" s="13">
        <v>756.33219999999994</v>
      </c>
      <c r="AP396" s="13">
        <v>1363.6303921568599</v>
      </c>
      <c r="AQ396" s="13">
        <v>378.40266666666599</v>
      </c>
      <c r="AR396" s="13">
        <v>719.46564102564105</v>
      </c>
      <c r="AS396" s="13">
        <v>772.80651160000002</v>
      </c>
      <c r="AT396" s="13">
        <v>471.92696969696902</v>
      </c>
      <c r="AU396" s="13">
        <v>786.59275862068898</v>
      </c>
      <c r="AV396" s="13">
        <v>680.21057142857103</v>
      </c>
      <c r="AW396" s="13">
        <v>220.78120000000001</v>
      </c>
      <c r="AX396" s="13">
        <v>878.63915492957699</v>
      </c>
      <c r="AY396" s="13">
        <v>304.77999999999997</v>
      </c>
      <c r="AZ396" s="13">
        <v>454.14869565217299</v>
      </c>
      <c r="BA396" s="13">
        <v>841.42649122806995</v>
      </c>
      <c r="BB396" s="13">
        <v>481.630925925925</v>
      </c>
      <c r="BC396" s="13">
        <v>175.936428571428</v>
      </c>
      <c r="BD396" s="13">
        <v>847.39728571428498</v>
      </c>
      <c r="BE396" s="13">
        <v>680.75926829268201</v>
      </c>
    </row>
    <row r="397" spans="1:57" x14ac:dyDescent="0.35">
      <c r="A397" s="10" t="s">
        <v>232</v>
      </c>
      <c r="B397" s="11">
        <f t="shared" si="51"/>
        <v>2038</v>
      </c>
      <c r="C397" s="6">
        <f t="shared" si="52"/>
        <v>516.94999999999948</v>
      </c>
      <c r="D397" s="12">
        <f t="shared" si="47"/>
        <v>291.8788914027142</v>
      </c>
      <c r="E397" s="12">
        <f t="shared" si="48"/>
        <v>402.06834374999949</v>
      </c>
      <c r="F397" s="12">
        <f t="shared" si="49"/>
        <v>675.28780391802297</v>
      </c>
      <c r="G397" s="12">
        <f t="shared" si="50"/>
        <v>826.66241568627424</v>
      </c>
      <c r="H397" s="13">
        <v>485.26606060606002</v>
      </c>
      <c r="I397" s="13">
        <v>590.83619718309797</v>
      </c>
      <c r="J397" s="13">
        <v>457.69523809523798</v>
      </c>
      <c r="K397" s="13">
        <v>707.49048387096695</v>
      </c>
      <c r="L397" s="13">
        <v>362.35480000000001</v>
      </c>
      <c r="M397" s="13">
        <v>741.90933333333305</v>
      </c>
      <c r="N397" s="13">
        <v>422.21687500000002</v>
      </c>
      <c r="O397" s="13">
        <v>395.35216666666599</v>
      </c>
      <c r="P397" s="13">
        <v>293.28039215686198</v>
      </c>
      <c r="Q397" s="13">
        <v>266.82416666666597</v>
      </c>
      <c r="R397" s="13">
        <v>279.26538461538399</v>
      </c>
      <c r="S397" s="13">
        <v>431.56696969696901</v>
      </c>
      <c r="T397" s="13">
        <v>822.59917647058796</v>
      </c>
      <c r="U397" s="13">
        <v>1014.47499999999</v>
      </c>
      <c r="V397" s="13">
        <v>627.95302325581304</v>
      </c>
      <c r="W397" s="13">
        <v>430.60446808510602</v>
      </c>
      <c r="X397" s="13">
        <v>699.85933333333298</v>
      </c>
      <c r="Y397" s="13">
        <v>530.41285714285698</v>
      </c>
      <c r="Z397" s="13">
        <v>863.23156862744997</v>
      </c>
      <c r="AA397" s="13">
        <v>664.31348837209202</v>
      </c>
      <c r="AB397" s="13">
        <v>160.14421052631499</v>
      </c>
      <c r="AC397" s="13">
        <v>752.363333333333</v>
      </c>
      <c r="AD397" s="13">
        <v>356.32749999999999</v>
      </c>
      <c r="AE397" s="13">
        <v>503.48714285714198</v>
      </c>
      <c r="AF397" s="13">
        <v>427.97938779999998</v>
      </c>
      <c r="AG397" s="13">
        <v>310.92156249999999</v>
      </c>
      <c r="AH397" s="13">
        <v>332.17314285714201</v>
      </c>
      <c r="AI397" s="13">
        <v>344.92822222222202</v>
      </c>
      <c r="AJ397" s="13">
        <v>596.30354838709604</v>
      </c>
      <c r="AK397" s="13">
        <v>955.267948717948</v>
      </c>
      <c r="AL397" s="13">
        <v>535.30218749999995</v>
      </c>
      <c r="AM397" s="13">
        <v>471.5136</v>
      </c>
      <c r="AN397" s="13">
        <v>306.32342105263098</v>
      </c>
      <c r="AO397" s="13">
        <v>499.59249999999901</v>
      </c>
      <c r="AP397" s="13">
        <v>587.18411764705797</v>
      </c>
      <c r="AQ397" s="13">
        <v>473.86971014492701</v>
      </c>
      <c r="AR397" s="13">
        <v>716.10692307692295</v>
      </c>
      <c r="AS397" s="13">
        <v>624.68599999999901</v>
      </c>
      <c r="AT397" s="13">
        <v>678.94590909999999</v>
      </c>
      <c r="AU397" s="13">
        <v>220.605384615384</v>
      </c>
      <c r="AV397" s="13">
        <v>1007.54150442477</v>
      </c>
      <c r="AW397" s="13">
        <v>732.70124999999996</v>
      </c>
      <c r="AX397" s="13">
        <v>465.6275</v>
      </c>
      <c r="AY397" s="13">
        <v>583.72886363636303</v>
      </c>
      <c r="AZ397" s="13">
        <v>969.12121212121201</v>
      </c>
      <c r="BA397" s="13">
        <v>157.780333333333</v>
      </c>
      <c r="BB397" s="13">
        <v>542.173207547169</v>
      </c>
      <c r="BC397" s="13">
        <v>611.3144231</v>
      </c>
      <c r="BD397" s="13">
        <v>532.24439024390199</v>
      </c>
      <c r="BE397" s="13">
        <v>489.91323076922998</v>
      </c>
    </row>
    <row r="398" spans="1:57" x14ac:dyDescent="0.35">
      <c r="A398" s="10" t="s">
        <v>233</v>
      </c>
      <c r="B398" s="11">
        <f t="shared" si="51"/>
        <v>2038</v>
      </c>
      <c r="C398" s="6">
        <f t="shared" si="52"/>
        <v>210.73050588235199</v>
      </c>
      <c r="D398" s="12">
        <f t="shared" si="47"/>
        <v>142.10018181818151</v>
      </c>
      <c r="E398" s="12">
        <f t="shared" si="48"/>
        <v>152.19476851851849</v>
      </c>
      <c r="F398" s="12">
        <f t="shared" si="49"/>
        <v>477.06388986013923</v>
      </c>
      <c r="G398" s="12">
        <f t="shared" si="50"/>
        <v>598.30812857142757</v>
      </c>
      <c r="H398" s="13">
        <v>140.52090909090899</v>
      </c>
      <c r="I398" s="13">
        <v>454.64499999999998</v>
      </c>
      <c r="J398" s="13">
        <v>534.15515151515103</v>
      </c>
      <c r="K398" s="13">
        <v>242.91157894736801</v>
      </c>
      <c r="L398" s="13">
        <v>278.67</v>
      </c>
      <c r="M398" s="13">
        <v>133.65199999999999</v>
      </c>
      <c r="N398" s="13">
        <v>402.59272727272702</v>
      </c>
      <c r="O398" s="13">
        <v>477.88730769230699</v>
      </c>
      <c r="P398" s="13">
        <v>598.00799999999902</v>
      </c>
      <c r="Q398" s="13">
        <v>169.08250000000001</v>
      </c>
      <c r="R398" s="13">
        <v>150.58000000000001</v>
      </c>
      <c r="S398" s="13">
        <v>168.96799999999999</v>
      </c>
      <c r="T398" s="13">
        <v>866.56399999999996</v>
      </c>
      <c r="U398" s="13">
        <v>474.59363636363599</v>
      </c>
      <c r="V398" s="13">
        <v>486.523636363636</v>
      </c>
      <c r="W398" s="13">
        <v>151.56090909090901</v>
      </c>
      <c r="X398" s="13">
        <v>141.351818181818</v>
      </c>
      <c r="Y398" s="13">
        <v>147.522666666666</v>
      </c>
      <c r="Z398" s="13">
        <v>186.24625</v>
      </c>
      <c r="AA398" s="13">
        <v>153.96407407407401</v>
      </c>
      <c r="AB398" s="13">
        <v>143.94</v>
      </c>
      <c r="AC398" s="13">
        <v>407.320434782608</v>
      </c>
      <c r="AD398" s="13">
        <v>190.393</v>
      </c>
      <c r="AE398" s="13">
        <v>601.00928571428506</v>
      </c>
      <c r="AF398" s="13">
        <v>196.20159999999899</v>
      </c>
      <c r="AG398" s="13">
        <v>225.25941176470499</v>
      </c>
      <c r="AH398" s="13">
        <v>439.323913043478</v>
      </c>
      <c r="AI398" s="13">
        <v>680.36388888888803</v>
      </c>
      <c r="AJ398" s="13">
        <v>174.66166666666601</v>
      </c>
      <c r="AK398" s="13">
        <v>137.994</v>
      </c>
      <c r="AL398" s="13">
        <v>142.183333333333</v>
      </c>
      <c r="AM398" s="13">
        <v>147.48749999999899</v>
      </c>
      <c r="AN398" s="13">
        <v>519.63894740000001</v>
      </c>
      <c r="AO398" s="13">
        <v>615.58976190476096</v>
      </c>
      <c r="AP398" s="13">
        <v>137.34625</v>
      </c>
      <c r="AQ398" s="13">
        <v>155.44172409999999</v>
      </c>
      <c r="AR398" s="13">
        <v>163.016666666666</v>
      </c>
      <c r="AS398" s="13">
        <v>577.60415094339601</v>
      </c>
      <c r="AT398" s="13">
        <v>466.81222222222198</v>
      </c>
      <c r="AU398" s="13">
        <v>147.16050000000001</v>
      </c>
      <c r="AV398" s="13">
        <v>155.14307692307599</v>
      </c>
      <c r="AW398" s="13">
        <v>257.29030303030299</v>
      </c>
      <c r="AX398" s="13">
        <v>384.80708333333303</v>
      </c>
      <c r="AY398" s="13">
        <v>567.46687499999996</v>
      </c>
      <c r="AZ398" s="13">
        <v>188.75700000000001</v>
      </c>
      <c r="BA398" s="13">
        <v>527.16899999999998</v>
      </c>
      <c r="BB398" s="13">
        <v>896.03260869565202</v>
      </c>
      <c r="BC398" s="13">
        <v>151.60499999999999</v>
      </c>
      <c r="BD398" s="13">
        <v>164.56199999999899</v>
      </c>
      <c r="BE398" s="13">
        <v>269.803</v>
      </c>
    </row>
    <row r="399" spans="1:57" x14ac:dyDescent="0.35">
      <c r="A399" s="10" t="s">
        <v>234</v>
      </c>
      <c r="B399" s="11">
        <f t="shared" si="51"/>
        <v>2038</v>
      </c>
      <c r="C399" s="6">
        <f t="shared" si="52"/>
        <v>320.84328431372501</v>
      </c>
      <c r="D399" s="12">
        <f t="shared" ref="D399:D400" si="53">PERCENTILE($H399:$BE399, 0.1)</f>
        <v>150.9409333333324</v>
      </c>
      <c r="E399" s="12">
        <f t="shared" ref="E399:E400" si="54">PERCENTILE($H399:$BE399, 0.25)</f>
        <v>226.81870454545424</v>
      </c>
      <c r="F399" s="12">
        <f t="shared" ref="F399:F400" si="55">PERCENTILE($H399:$BE399, 0.75)</f>
        <v>520.65719663742675</v>
      </c>
      <c r="G399" s="12">
        <f t="shared" ref="G399:G400" si="56">PERCENTILE($H399:$BE399, 0.9)</f>
        <v>806.59778214285654</v>
      </c>
      <c r="H399" s="13">
        <v>336.30656249999998</v>
      </c>
      <c r="I399" s="13">
        <v>144.97333333333299</v>
      </c>
      <c r="J399" s="13">
        <v>160.288048780487</v>
      </c>
      <c r="K399" s="13">
        <v>142.10545454545399</v>
      </c>
      <c r="L399" s="13">
        <v>498.99552631578899</v>
      </c>
      <c r="M399" s="13">
        <v>556.62301886792397</v>
      </c>
      <c r="N399" s="13">
        <v>367.50779999999997</v>
      </c>
      <c r="O399" s="13">
        <v>942.11073169999997</v>
      </c>
      <c r="P399" s="13">
        <v>186.06307692307601</v>
      </c>
      <c r="Q399" s="13">
        <v>383.58393939393898</v>
      </c>
      <c r="R399" s="13">
        <v>152.11466666666601</v>
      </c>
      <c r="S399" s="13">
        <v>943.38722222222202</v>
      </c>
      <c r="T399" s="13">
        <v>445.98035714285697</v>
      </c>
      <c r="U399" s="13">
        <v>151.60399999999899</v>
      </c>
      <c r="V399" s="13">
        <v>288.01222222222202</v>
      </c>
      <c r="W399" s="13">
        <v>732.72235294117604</v>
      </c>
      <c r="X399" s="13">
        <v>308.01159090908999</v>
      </c>
      <c r="Y399" s="13">
        <v>802.69628571428495</v>
      </c>
      <c r="Z399" s="13">
        <v>136.92499999999899</v>
      </c>
      <c r="AA399" s="13">
        <v>518.91944444444403</v>
      </c>
      <c r="AB399" s="13">
        <v>171.04878787878701</v>
      </c>
      <c r="AC399" s="13">
        <v>235.939818181818</v>
      </c>
      <c r="AD399" s="13">
        <v>319.55838709677403</v>
      </c>
      <c r="AE399" s="13">
        <v>318.81</v>
      </c>
      <c r="AF399" s="13">
        <v>594.84629629629603</v>
      </c>
      <c r="AG399" s="13">
        <v>956.81235294117596</v>
      </c>
      <c r="AH399" s="13">
        <v>841.71124999999995</v>
      </c>
      <c r="AI399" s="13">
        <v>321.25833333333298</v>
      </c>
      <c r="AJ399" s="13">
        <v>396.12740740740702</v>
      </c>
      <c r="AK399" s="13">
        <v>428.34946428571402</v>
      </c>
      <c r="AL399" s="13">
        <v>278.73500000000001</v>
      </c>
      <c r="AM399" s="13">
        <v>476.98617021276499</v>
      </c>
      <c r="AN399" s="13">
        <v>302.58488888888797</v>
      </c>
      <c r="AO399" s="13">
        <v>161.405333333333</v>
      </c>
      <c r="AP399" s="13">
        <v>400.90090909090901</v>
      </c>
      <c r="AQ399" s="13">
        <v>521.23644736842095</v>
      </c>
      <c r="AR399" s="13">
        <v>320.42823529411697</v>
      </c>
      <c r="AS399" s="13">
        <v>223.77833333333299</v>
      </c>
      <c r="AT399" s="13">
        <v>553.25395348837196</v>
      </c>
      <c r="AU399" s="13">
        <v>274.67</v>
      </c>
      <c r="AV399" s="13">
        <v>221.36702702702701</v>
      </c>
      <c r="AW399" s="13">
        <v>546.31866666666599</v>
      </c>
      <c r="AX399" s="13">
        <v>762.19718750000004</v>
      </c>
      <c r="AY399" s="13">
        <v>132.59333333333299</v>
      </c>
      <c r="AZ399" s="13">
        <v>144.30428571428499</v>
      </c>
      <c r="BA399" s="13">
        <v>1104.3534999999999</v>
      </c>
      <c r="BB399" s="13">
        <v>306.32666666666597</v>
      </c>
      <c r="BC399" s="13">
        <v>256.23079999999999</v>
      </c>
      <c r="BD399" s="13">
        <v>347.83928571428498</v>
      </c>
      <c r="BE399" s="13">
        <v>267.15714285714199</v>
      </c>
    </row>
    <row r="400" spans="1:57" x14ac:dyDescent="0.35">
      <c r="A400" s="10" t="s">
        <v>235</v>
      </c>
      <c r="B400" s="11">
        <f t="shared" si="51"/>
        <v>2038</v>
      </c>
      <c r="C400" s="6">
        <f t="shared" si="52"/>
        <v>696.42129585006649</v>
      </c>
      <c r="D400" s="12">
        <f t="shared" si="53"/>
        <v>365.16725000000002</v>
      </c>
      <c r="E400" s="12">
        <f t="shared" si="54"/>
        <v>568.65744101244024</v>
      </c>
      <c r="F400" s="12">
        <f t="shared" si="55"/>
        <v>860.53337499999975</v>
      </c>
      <c r="G400" s="12">
        <f t="shared" si="56"/>
        <v>937.21856268958527</v>
      </c>
      <c r="H400" s="13">
        <v>703.42355555555503</v>
      </c>
      <c r="I400" s="13">
        <v>979.16127906976703</v>
      </c>
      <c r="J400" s="13">
        <v>912.258620689655</v>
      </c>
      <c r="K400" s="13">
        <v>604.70204081632596</v>
      </c>
      <c r="L400" s="13">
        <v>740.25312499999995</v>
      </c>
      <c r="M400" s="13">
        <v>840.70624999999905</v>
      </c>
      <c r="N400" s="13">
        <v>932.55826086956495</v>
      </c>
      <c r="O400" s="13">
        <v>866.21237288135501</v>
      </c>
      <c r="P400" s="13">
        <v>717.42056338028101</v>
      </c>
      <c r="Q400" s="13">
        <v>167.81333333333299</v>
      </c>
      <c r="R400" s="13">
        <v>168.92499999999899</v>
      </c>
      <c r="S400" s="13">
        <v>1160.29</v>
      </c>
      <c r="T400" s="13">
        <v>784.85636363636297</v>
      </c>
      <c r="U400" s="13">
        <v>922.45351351351303</v>
      </c>
      <c r="V400" s="13">
        <v>591.89558820000002</v>
      </c>
      <c r="W400" s="13">
        <v>504.170312499999</v>
      </c>
      <c r="X400" s="13">
        <v>442.73152173913002</v>
      </c>
      <c r="Y400" s="13">
        <v>689.41903614457794</v>
      </c>
      <c r="Z400" s="13">
        <v>1124.9146874999999</v>
      </c>
      <c r="AA400" s="13">
        <v>584.54302325581295</v>
      </c>
      <c r="AB400" s="13">
        <v>664.976071428571</v>
      </c>
      <c r="AC400" s="13">
        <v>836.88214285714196</v>
      </c>
      <c r="AD400" s="13">
        <v>600.77761194029802</v>
      </c>
      <c r="AE400" s="13">
        <v>336.34249999999997</v>
      </c>
      <c r="AF400" s="13">
        <v>716.86065217391297</v>
      </c>
      <c r="AG400" s="13">
        <v>1601.3070212765899</v>
      </c>
      <c r="AH400" s="13">
        <v>782.57285714285695</v>
      </c>
      <c r="AI400" s="13">
        <v>567.87378378378298</v>
      </c>
      <c r="AJ400" s="13">
        <v>218.53399999999999</v>
      </c>
      <c r="AK400" s="13">
        <v>576.55111111111103</v>
      </c>
      <c r="AL400" s="13">
        <v>171.64749999999901</v>
      </c>
      <c r="AM400" s="13">
        <v>550.32375000000002</v>
      </c>
      <c r="AN400" s="13">
        <v>837.96979166666597</v>
      </c>
      <c r="AO400" s="13">
        <v>679.913589743589</v>
      </c>
      <c r="AP400" s="13">
        <v>621.304130434782</v>
      </c>
      <c r="AQ400" s="13">
        <v>791.69580952380898</v>
      </c>
      <c r="AR400" s="13">
        <v>368.37</v>
      </c>
      <c r="AS400" s="13">
        <v>593.77566666666598</v>
      </c>
      <c r="AT400" s="13">
        <v>863.21733333333304</v>
      </c>
      <c r="AU400" s="13">
        <v>1094.0777499999999</v>
      </c>
      <c r="AV400" s="13">
        <v>405.61484848484798</v>
      </c>
      <c r="AW400" s="13">
        <v>485.12827590000001</v>
      </c>
      <c r="AX400" s="13">
        <v>649.582037037036</v>
      </c>
      <c r="AY400" s="13">
        <v>571.00841269841203</v>
      </c>
      <c r="AZ400" s="13">
        <v>721.91597560975595</v>
      </c>
      <c r="BA400" s="13">
        <v>553.91933333333304</v>
      </c>
      <c r="BB400" s="13">
        <v>878.121166666666</v>
      </c>
      <c r="BC400" s="13">
        <v>919.75746031745996</v>
      </c>
      <c r="BD400" s="13">
        <v>852.48149999999998</v>
      </c>
      <c r="BE400" s="13">
        <v>872.615806451612</v>
      </c>
    </row>
    <row r="402" spans="1:57" ht="26" x14ac:dyDescent="0.6">
      <c r="A402" s="2" t="s">
        <v>239</v>
      </c>
      <c r="B402" s="2"/>
    </row>
    <row r="404" spans="1:57" x14ac:dyDescent="0.35">
      <c r="A404" s="3" t="s">
        <v>1</v>
      </c>
      <c r="B404" s="3"/>
      <c r="C404" s="4" t="s">
        <v>2</v>
      </c>
      <c r="D404" s="5" t="s">
        <v>3</v>
      </c>
      <c r="E404" s="5" t="s">
        <v>4</v>
      </c>
      <c r="F404" s="5" t="s">
        <v>5</v>
      </c>
      <c r="G404" s="5" t="s">
        <v>6</v>
      </c>
      <c r="H404" s="3" t="s">
        <v>7</v>
      </c>
      <c r="I404" s="3" t="s">
        <v>8</v>
      </c>
      <c r="J404" s="3" t="s">
        <v>9</v>
      </c>
      <c r="K404" s="3" t="s">
        <v>10</v>
      </c>
      <c r="L404" s="3" t="s">
        <v>11</v>
      </c>
      <c r="M404" s="3" t="s">
        <v>12</v>
      </c>
      <c r="N404" s="3" t="s">
        <v>13</v>
      </c>
      <c r="O404" s="3" t="s">
        <v>14</v>
      </c>
      <c r="P404" s="3" t="s">
        <v>15</v>
      </c>
      <c r="Q404" s="3" t="s">
        <v>16</v>
      </c>
      <c r="R404" s="3" t="s">
        <v>17</v>
      </c>
      <c r="S404" s="3" t="s">
        <v>18</v>
      </c>
      <c r="T404" s="3" t="s">
        <v>19</v>
      </c>
      <c r="U404" s="3" t="s">
        <v>20</v>
      </c>
      <c r="V404" s="3" t="s">
        <v>21</v>
      </c>
      <c r="W404" s="3" t="s">
        <v>22</v>
      </c>
      <c r="X404" s="3" t="s">
        <v>23</v>
      </c>
      <c r="Y404" s="3" t="s">
        <v>24</v>
      </c>
      <c r="Z404" s="3" t="s">
        <v>25</v>
      </c>
      <c r="AA404" s="3" t="s">
        <v>26</v>
      </c>
      <c r="AB404" s="3" t="s">
        <v>27</v>
      </c>
      <c r="AC404" s="3" t="s">
        <v>28</v>
      </c>
      <c r="AD404" s="3" t="s">
        <v>29</v>
      </c>
      <c r="AE404" s="3" t="s">
        <v>30</v>
      </c>
      <c r="AF404" s="3" t="s">
        <v>31</v>
      </c>
      <c r="AG404" s="3" t="s">
        <v>32</v>
      </c>
      <c r="AH404" s="3" t="s">
        <v>33</v>
      </c>
      <c r="AI404" s="3" t="s">
        <v>34</v>
      </c>
      <c r="AJ404" s="3" t="s">
        <v>35</v>
      </c>
      <c r="AK404" s="3" t="s">
        <v>36</v>
      </c>
      <c r="AL404" s="3" t="s">
        <v>37</v>
      </c>
      <c r="AM404" s="3" t="s">
        <v>38</v>
      </c>
      <c r="AN404" s="3" t="s">
        <v>39</v>
      </c>
      <c r="AO404" s="3" t="s">
        <v>40</v>
      </c>
      <c r="AP404" s="3" t="s">
        <v>41</v>
      </c>
      <c r="AQ404" s="3" t="s">
        <v>42</v>
      </c>
      <c r="AR404" s="3" t="s">
        <v>43</v>
      </c>
      <c r="AS404" s="3" t="s">
        <v>44</v>
      </c>
      <c r="AT404" s="3" t="s">
        <v>45</v>
      </c>
      <c r="AU404" s="3" t="s">
        <v>46</v>
      </c>
      <c r="AV404" s="3" t="s">
        <v>47</v>
      </c>
      <c r="AW404" s="3" t="s">
        <v>48</v>
      </c>
      <c r="AX404" s="3" t="s">
        <v>49</v>
      </c>
      <c r="AY404" s="3" t="s">
        <v>50</v>
      </c>
      <c r="AZ404" s="3" t="s">
        <v>51</v>
      </c>
      <c r="BA404" s="3" t="s">
        <v>52</v>
      </c>
      <c r="BB404" s="3" t="s">
        <v>53</v>
      </c>
      <c r="BC404" s="3" t="s">
        <v>54</v>
      </c>
      <c r="BD404" s="3" t="s">
        <v>55</v>
      </c>
      <c r="BE404" s="3" t="s">
        <v>56</v>
      </c>
    </row>
    <row r="405" spans="1:57" x14ac:dyDescent="0.35">
      <c r="A405" s="8">
        <f t="shared" ref="A405:A419" si="57">A206</f>
        <v>2024</v>
      </c>
      <c r="B405" s="3"/>
      <c r="C405" s="6">
        <f>PERCENTILE($H405:$BE405, 0.5)</f>
        <v>1.4686649625897576</v>
      </c>
      <c r="D405" s="7">
        <f t="shared" ref="D405:D419" si="58">PERCENTILE($H405:$BE405, 0.1)</f>
        <v>1.4671960653832437</v>
      </c>
      <c r="E405" s="7">
        <f t="shared" ref="E405:E419" si="59">PERCENTILE($H405:$BE405, 0.25)</f>
        <v>1.4679350056803722</v>
      </c>
      <c r="F405" s="7">
        <f t="shared" ref="F405:F419" si="60">PERCENTILE($H405:$BE405, 0.75)</f>
        <v>1.4702714281228633</v>
      </c>
      <c r="G405" s="7">
        <f t="shared" ref="G405:G419" si="61">PERCENTILE($H405:$BE405, 0.9)</f>
        <v>1.4714002163776272</v>
      </c>
      <c r="H405" s="16">
        <f t="shared" ref="H405:W419" si="62">AVERAGEIFS(H$422:H$600,$B$422:$B$600,$A405)</f>
        <v>1.4712643529352569</v>
      </c>
      <c r="I405" s="16">
        <f t="shared" si="62"/>
        <v>1.470350634171564</v>
      </c>
      <c r="J405" s="16">
        <f t="shared" si="62"/>
        <v>1.4678630982173402</v>
      </c>
      <c r="K405" s="16">
        <f t="shared" si="62"/>
        <v>1.4680521271374944</v>
      </c>
      <c r="L405" s="16">
        <f t="shared" si="62"/>
        <v>1.4690948645483968</v>
      </c>
      <c r="M405" s="16">
        <f t="shared" si="62"/>
        <v>1.4702858945480408</v>
      </c>
      <c r="N405" s="16">
        <f t="shared" si="62"/>
        <v>1.4713735303915323</v>
      </c>
      <c r="O405" s="16">
        <f t="shared" si="62"/>
        <v>1.4689763139816983</v>
      </c>
      <c r="P405" s="16">
        <f t="shared" si="62"/>
        <v>1.4684809839084869</v>
      </c>
      <c r="Q405" s="16">
        <f t="shared" si="62"/>
        <v>1.4686920861094011</v>
      </c>
      <c r="R405" s="16">
        <f t="shared" si="62"/>
        <v>1.4678988846962637</v>
      </c>
      <c r="S405" s="16">
        <f t="shared" si="62"/>
        <v>1.4689566337656708</v>
      </c>
      <c r="T405" s="16">
        <f t="shared" si="62"/>
        <v>1.4705930063765251</v>
      </c>
      <c r="U405" s="16">
        <f t="shared" si="62"/>
        <v>1.4684054344956945</v>
      </c>
      <c r="V405" s="16">
        <f t="shared" si="62"/>
        <v>1.4661232249317886</v>
      </c>
      <c r="W405" s="16">
        <f t="shared" si="62"/>
        <v>1.468432515817695</v>
      </c>
      <c r="X405" s="16">
        <f t="shared" ref="X405:AM419" si="63">AVERAGEIFS(X$422:X$600,$B$422:$B$600,$A405)</f>
        <v>1.4659233021297939</v>
      </c>
      <c r="Y405" s="16">
        <f t="shared" si="63"/>
        <v>1.4689463849737237</v>
      </c>
      <c r="Z405" s="16">
        <f t="shared" si="63"/>
        <v>1.4744480942432212</v>
      </c>
      <c r="AA405" s="16">
        <f t="shared" si="63"/>
        <v>1.470890571643622</v>
      </c>
      <c r="AB405" s="16">
        <f t="shared" si="63"/>
        <v>1.468167225237859</v>
      </c>
      <c r="AC405" s="16">
        <f t="shared" si="63"/>
        <v>1.4680433686326977</v>
      </c>
      <c r="AD405" s="16">
        <f t="shared" si="63"/>
        <v>1.4714281705976164</v>
      </c>
      <c r="AE405" s="16">
        <f t="shared" si="63"/>
        <v>1.4695039346816863</v>
      </c>
      <c r="AF405" s="16">
        <f t="shared" si="63"/>
        <v>1.469931688470415</v>
      </c>
      <c r="AG405" s="16">
        <f t="shared" si="63"/>
        <v>1.4685113988117451</v>
      </c>
      <c r="AH405" s="16">
        <f t="shared" si="63"/>
        <v>1.4683185041787725</v>
      </c>
      <c r="AI405" s="16">
        <f t="shared" si="63"/>
        <v>1.4657165929340499</v>
      </c>
      <c r="AJ405" s="16">
        <f t="shared" si="63"/>
        <v>1.4678755263883303</v>
      </c>
      <c r="AK405" s="16">
        <f t="shared" si="63"/>
        <v>1.468637839070114</v>
      </c>
      <c r="AL405" s="16">
        <f t="shared" si="63"/>
        <v>1.4678353658996979</v>
      </c>
      <c r="AM405" s="16">
        <f t="shared" si="63"/>
        <v>1.4702280288473306</v>
      </c>
      <c r="AN405" s="16">
        <f t="shared" ref="AN405:BC419" si="64">AVERAGEIFS(AN$422:AN$600,$B$422:$B$600,$A405)</f>
        <v>1.4687084728586501</v>
      </c>
      <c r="AO405" s="16">
        <f t="shared" si="64"/>
        <v>1.4720420449843237</v>
      </c>
      <c r="AP405" s="16">
        <f t="shared" si="64"/>
        <v>1.471650281426734</v>
      </c>
      <c r="AQ405" s="16">
        <f t="shared" si="64"/>
        <v>1.4666258756027581</v>
      </c>
      <c r="AR405" s="16">
        <f t="shared" si="64"/>
        <v>1.4676805381212106</v>
      </c>
      <c r="AS405" s="16">
        <f t="shared" si="64"/>
        <v>1.4675392921328594</v>
      </c>
      <c r="AT405" s="16">
        <f t="shared" si="64"/>
        <v>1.4719843683254303</v>
      </c>
      <c r="AU405" s="16">
        <f t="shared" si="64"/>
        <v>1.4701241034977048</v>
      </c>
      <c r="AV405" s="16">
        <f t="shared" si="64"/>
        <v>1.4683410620718274</v>
      </c>
      <c r="AW405" s="16">
        <f t="shared" si="64"/>
        <v>1.4699100293938063</v>
      </c>
      <c r="AX405" s="16">
        <f t="shared" si="64"/>
        <v>1.4704522258762471</v>
      </c>
      <c r="AY405" s="16">
        <f t="shared" si="64"/>
        <v>1.4672594198032975</v>
      </c>
      <c r="AZ405" s="16">
        <f t="shared" si="64"/>
        <v>1.4685524883177006</v>
      </c>
      <c r="BA405" s="16">
        <f t="shared" si="64"/>
        <v>1.4688861050139395</v>
      </c>
      <c r="BB405" s="16">
        <f t="shared" si="64"/>
        <v>1.4682277362611125</v>
      </c>
      <c r="BC405" s="16">
        <f t="shared" si="64"/>
        <v>1.4665718918548887</v>
      </c>
      <c r="BD405" s="16">
        <f t="shared" ref="BD405:BM419" si="65">AVERAGEIFS(BD$422:BD$600,$B$422:$B$600,$A405)</f>
        <v>1.4677172478821365</v>
      </c>
      <c r="BE405" s="16">
        <f t="shared" si="65"/>
        <v>1.471397110353184</v>
      </c>
    </row>
    <row r="406" spans="1:57" x14ac:dyDescent="0.35">
      <c r="A406" s="8">
        <f t="shared" si="57"/>
        <v>2025</v>
      </c>
      <c r="B406" s="3"/>
      <c r="C406" s="6">
        <f t="shared" ref="C406:C419" si="66">PERCENTILE($H406:$BE406, 0.5)</f>
        <v>2.4906547553766458</v>
      </c>
      <c r="D406" s="7">
        <f t="shared" si="58"/>
        <v>2.4865785845871353</v>
      </c>
      <c r="E406" s="7">
        <f t="shared" si="59"/>
        <v>2.4881768407492517</v>
      </c>
      <c r="F406" s="7">
        <f t="shared" si="60"/>
        <v>2.4943930560613854</v>
      </c>
      <c r="G406" s="7">
        <f t="shared" si="61"/>
        <v>2.5221719233524897</v>
      </c>
      <c r="H406" s="16">
        <f t="shared" si="62"/>
        <v>2.4906184956513626</v>
      </c>
      <c r="I406" s="16">
        <f t="shared" si="62"/>
        <v>2.4942874712204417</v>
      </c>
      <c r="J406" s="16">
        <f t="shared" si="62"/>
        <v>2.4875155726046478</v>
      </c>
      <c r="K406" s="16">
        <f t="shared" si="62"/>
        <v>2.5278842838944455</v>
      </c>
      <c r="L406" s="16">
        <f t="shared" si="62"/>
        <v>2.4881644908044627</v>
      </c>
      <c r="M406" s="16">
        <f t="shared" si="62"/>
        <v>2.5248079363245015</v>
      </c>
      <c r="N406" s="16">
        <f t="shared" si="62"/>
        <v>2.4875667716203624</v>
      </c>
      <c r="O406" s="16">
        <f t="shared" si="62"/>
        <v>2.4937167951569457</v>
      </c>
      <c r="P406" s="16">
        <f t="shared" si="62"/>
        <v>2.4914875370661447</v>
      </c>
      <c r="Q406" s="16">
        <f t="shared" si="62"/>
        <v>2.493461945762355</v>
      </c>
      <c r="R406" s="16">
        <f t="shared" si="62"/>
        <v>2.490691015101929</v>
      </c>
      <c r="S406" s="16">
        <f t="shared" si="62"/>
        <v>2.4920866027275292</v>
      </c>
      <c r="T406" s="16">
        <f t="shared" si="62"/>
        <v>2.4887364027538506</v>
      </c>
      <c r="U406" s="16">
        <f t="shared" si="62"/>
        <v>2.5304543445007046</v>
      </c>
      <c r="V406" s="16">
        <f t="shared" si="62"/>
        <v>2.4890298999778184</v>
      </c>
      <c r="W406" s="16">
        <f t="shared" si="62"/>
        <v>2.4871541651137901</v>
      </c>
      <c r="X406" s="16">
        <f t="shared" si="63"/>
        <v>2.4858087407089826</v>
      </c>
      <c r="Y406" s="16">
        <f t="shared" si="63"/>
        <v>2.491641700515439</v>
      </c>
      <c r="Z406" s="16">
        <f t="shared" si="63"/>
        <v>2.4924125430196882</v>
      </c>
      <c r="AA406" s="16">
        <f t="shared" si="63"/>
        <v>2.4865313180707167</v>
      </c>
      <c r="AB406" s="16">
        <f t="shared" si="63"/>
        <v>2.4906125617307322</v>
      </c>
      <c r="AC406" s="16">
        <f t="shared" si="63"/>
        <v>2.488816431993925</v>
      </c>
      <c r="AD406" s="16">
        <f t="shared" si="63"/>
        <v>2.485979514256115</v>
      </c>
      <c r="AE406" s="16">
        <f t="shared" si="63"/>
        <v>2.4944282510083666</v>
      </c>
      <c r="AF406" s="16">
        <f t="shared" si="63"/>
        <v>2.4944558689195602</v>
      </c>
      <c r="AG406" s="16">
        <f t="shared" si="63"/>
        <v>2.4863615946935274</v>
      </c>
      <c r="AH406" s="16">
        <f t="shared" si="63"/>
        <v>2.5259787668123952</v>
      </c>
      <c r="AI406" s="16">
        <f t="shared" si="63"/>
        <v>2.4875726811415615</v>
      </c>
      <c r="AJ406" s="16">
        <f t="shared" si="63"/>
        <v>2.490442408177401</v>
      </c>
      <c r="AK406" s="16">
        <f t="shared" si="63"/>
        <v>2.4885444051599439</v>
      </c>
      <c r="AL406" s="16">
        <f t="shared" si="63"/>
        <v>2.488213890583618</v>
      </c>
      <c r="AM406" s="16">
        <f t="shared" si="63"/>
        <v>2.4889217351024207</v>
      </c>
      <c r="AN406" s="16">
        <f t="shared" si="64"/>
        <v>2.5026656570883277</v>
      </c>
      <c r="AO406" s="16">
        <f t="shared" si="64"/>
        <v>2.4927439426414884</v>
      </c>
      <c r="AP406" s="16">
        <f t="shared" si="64"/>
        <v>2.4905882141445415</v>
      </c>
      <c r="AQ406" s="16">
        <f t="shared" si="64"/>
        <v>2.4892763610397166</v>
      </c>
      <c r="AR406" s="16">
        <f t="shared" si="64"/>
        <v>2.4865838364222927</v>
      </c>
      <c r="AS406" s="16">
        <f t="shared" si="64"/>
        <v>2.4870896025029667</v>
      </c>
      <c r="AT406" s="16">
        <f t="shared" si="64"/>
        <v>2.5242735672308787</v>
      </c>
      <c r="AU406" s="16">
        <f t="shared" si="64"/>
        <v>2.5004321122048148</v>
      </c>
      <c r="AV406" s="16">
        <f t="shared" si="64"/>
        <v>2.4921694192527086</v>
      </c>
      <c r="AW406" s="16">
        <f t="shared" si="64"/>
        <v>2.4847847580850142</v>
      </c>
      <c r="AX406" s="16">
        <f t="shared" si="64"/>
        <v>2.4947871300674178</v>
      </c>
      <c r="AY406" s="16">
        <f t="shared" si="64"/>
        <v>2.5219384073660018</v>
      </c>
      <c r="AZ406" s="16">
        <f t="shared" si="64"/>
        <v>2.4867481713223154</v>
      </c>
      <c r="BA406" s="16">
        <f t="shared" si="64"/>
        <v>2.4939292105174276</v>
      </c>
      <c r="BB406" s="16">
        <f t="shared" si="64"/>
        <v>2.4929418712372411</v>
      </c>
      <c r="BC406" s="16">
        <f t="shared" si="64"/>
        <v>2.5206470596749235</v>
      </c>
      <c r="BD406" s="16">
        <f t="shared" si="65"/>
        <v>2.4883899108720922</v>
      </c>
      <c r="BE406" s="16">
        <f t="shared" si="65"/>
        <v>2.4952028442522325</v>
      </c>
    </row>
    <row r="407" spans="1:57" x14ac:dyDescent="0.35">
      <c r="A407" s="8">
        <f t="shared" si="57"/>
        <v>2026</v>
      </c>
      <c r="B407" s="3"/>
      <c r="C407" s="6">
        <f t="shared" si="66"/>
        <v>2.8754516965878012</v>
      </c>
      <c r="D407" s="7">
        <f t="shared" si="58"/>
        <v>2.8695398264394871</v>
      </c>
      <c r="E407" s="7">
        <f t="shared" si="59"/>
        <v>2.8727787068366948</v>
      </c>
      <c r="F407" s="7">
        <f t="shared" si="60"/>
        <v>2.8794257012950517</v>
      </c>
      <c r="G407" s="7">
        <f t="shared" si="61"/>
        <v>2.9184654275513422</v>
      </c>
      <c r="H407" s="16">
        <f t="shared" si="62"/>
        <v>2.9210702073763981</v>
      </c>
      <c r="I407" s="16">
        <f t="shared" si="62"/>
        <v>2.918365990191047</v>
      </c>
      <c r="J407" s="16">
        <f t="shared" si="62"/>
        <v>2.872727842585427</v>
      </c>
      <c r="K407" s="16">
        <f t="shared" si="62"/>
        <v>2.8782205705771342</v>
      </c>
      <c r="L407" s="16">
        <f t="shared" si="62"/>
        <v>2.8700788287901031</v>
      </c>
      <c r="M407" s="16">
        <f t="shared" si="62"/>
        <v>2.9285169849134989</v>
      </c>
      <c r="N407" s="16">
        <f t="shared" si="62"/>
        <v>2.9181351256564336</v>
      </c>
      <c r="O407" s="16">
        <f t="shared" si="62"/>
        <v>2.8746100362492744</v>
      </c>
      <c r="P407" s="16">
        <f t="shared" si="62"/>
        <v>2.8763904135897502</v>
      </c>
      <c r="Q407" s="16">
        <f t="shared" si="62"/>
        <v>2.8825743376899111</v>
      </c>
      <c r="R407" s="16">
        <f t="shared" si="62"/>
        <v>2.8728842194221955</v>
      </c>
      <c r="S407" s="16">
        <f t="shared" si="62"/>
        <v>2.8799435175484231</v>
      </c>
      <c r="T407" s="16">
        <f t="shared" si="62"/>
        <v>2.8754418968517261</v>
      </c>
      <c r="U407" s="16">
        <f t="shared" si="62"/>
        <v>2.873065253455318</v>
      </c>
      <c r="V407" s="16">
        <f t="shared" si="62"/>
        <v>2.8734556503229332</v>
      </c>
      <c r="W407" s="16">
        <f t="shared" si="62"/>
        <v>2.8761006124015154</v>
      </c>
      <c r="X407" s="16">
        <f t="shared" si="63"/>
        <v>2.874600951110311</v>
      </c>
      <c r="Y407" s="16">
        <f t="shared" si="63"/>
        <v>2.9158814657117129</v>
      </c>
      <c r="Z407" s="16">
        <f t="shared" si="63"/>
        <v>2.9221037567043933</v>
      </c>
      <c r="AA407" s="16">
        <f t="shared" si="63"/>
        <v>2.8728697935626162</v>
      </c>
      <c r="AB407" s="16">
        <f t="shared" si="63"/>
        <v>2.8727483445947208</v>
      </c>
      <c r="AC407" s="16">
        <f t="shared" si="63"/>
        <v>2.8798274115343574</v>
      </c>
      <c r="AD407" s="16">
        <f t="shared" si="63"/>
        <v>2.8806223929080077</v>
      </c>
      <c r="AE407" s="16">
        <f t="shared" si="63"/>
        <v>2.8771844831676603</v>
      </c>
      <c r="AF407" s="16">
        <f t="shared" si="63"/>
        <v>2.909187193025994</v>
      </c>
      <c r="AG407" s="16">
        <f t="shared" si="63"/>
        <v>2.8703093715959773</v>
      </c>
      <c r="AH407" s="16">
        <f t="shared" si="63"/>
        <v>2.8667403737904031</v>
      </c>
      <c r="AI407" s="16">
        <f t="shared" si="63"/>
        <v>2.8688989920169679</v>
      </c>
      <c r="AJ407" s="16">
        <f t="shared" si="63"/>
        <v>2.8739569397322868</v>
      </c>
      <c r="AK407" s="16">
        <f t="shared" si="63"/>
        <v>2.8777461868465379</v>
      </c>
      <c r="AL407" s="16">
        <f t="shared" si="63"/>
        <v>2.8739903764898744</v>
      </c>
      <c r="AM407" s="16">
        <f t="shared" si="63"/>
        <v>2.873451419362191</v>
      </c>
      <c r="AN407" s="16">
        <f t="shared" si="64"/>
        <v>2.877123501075872</v>
      </c>
      <c r="AO407" s="16">
        <f t="shared" si="64"/>
        <v>2.8774198513399134</v>
      </c>
      <c r="AP407" s="16">
        <f t="shared" si="64"/>
        <v>2.8756159285960421</v>
      </c>
      <c r="AQ407" s="16">
        <f t="shared" si="64"/>
        <v>2.8722292354587728</v>
      </c>
      <c r="AR407" s="16">
        <f t="shared" si="64"/>
        <v>2.8752659504534281</v>
      </c>
      <c r="AS407" s="16">
        <f t="shared" si="64"/>
        <v>2.8696110302642115</v>
      </c>
      <c r="AT407" s="16">
        <f t="shared" si="64"/>
        <v>2.8761002484148186</v>
      </c>
      <c r="AU407" s="16">
        <f t="shared" si="64"/>
        <v>2.8659279872828036</v>
      </c>
      <c r="AV407" s="16">
        <f t="shared" si="64"/>
        <v>2.8697369884079618</v>
      </c>
      <c r="AW407" s="16">
        <f t="shared" si="64"/>
        <v>2.8757614875708395</v>
      </c>
      <c r="AX407" s="16">
        <f t="shared" si="64"/>
        <v>2.8718150601587209</v>
      </c>
      <c r="AY407" s="16">
        <f t="shared" si="64"/>
        <v>2.8647927112288207</v>
      </c>
      <c r="AZ407" s="16">
        <f t="shared" si="64"/>
        <v>2.923050076307713</v>
      </c>
      <c r="BA407" s="16">
        <f t="shared" si="64"/>
        <v>2.8768438462087254</v>
      </c>
      <c r="BB407" s="16">
        <f t="shared" si="64"/>
        <v>2.9193603637939973</v>
      </c>
      <c r="BC407" s="16">
        <f t="shared" si="64"/>
        <v>2.8754614963238763</v>
      </c>
      <c r="BD407" s="16">
        <f t="shared" si="65"/>
        <v>2.8735238744451936</v>
      </c>
      <c r="BE407" s="16">
        <f t="shared" si="65"/>
        <v>2.8645873496633434</v>
      </c>
    </row>
    <row r="408" spans="1:57" x14ac:dyDescent="0.35">
      <c r="A408" s="8">
        <f t="shared" si="57"/>
        <v>2027</v>
      </c>
      <c r="B408" s="3"/>
      <c r="C408" s="6">
        <f t="shared" si="66"/>
        <v>3.0324579300336962</v>
      </c>
      <c r="D408" s="7">
        <f t="shared" si="58"/>
        <v>3.0269994395952793</v>
      </c>
      <c r="E408" s="7">
        <f t="shared" si="59"/>
        <v>3.0294853562596837</v>
      </c>
      <c r="F408" s="7">
        <f t="shared" si="60"/>
        <v>3.0374284005431256</v>
      </c>
      <c r="G408" s="7">
        <f t="shared" si="61"/>
        <v>3.041656302952124</v>
      </c>
      <c r="H408" s="16">
        <f t="shared" si="62"/>
        <v>3.0327309380369982</v>
      </c>
      <c r="I408" s="16">
        <f t="shared" si="62"/>
        <v>3.0401440570687908</v>
      </c>
      <c r="J408" s="16">
        <f t="shared" si="62"/>
        <v>3.0339500463462366</v>
      </c>
      <c r="K408" s="16">
        <f t="shared" si="62"/>
        <v>3.030823816979241</v>
      </c>
      <c r="L408" s="16">
        <f t="shared" si="62"/>
        <v>3.0272187498652094</v>
      </c>
      <c r="M408" s="16">
        <f t="shared" si="62"/>
        <v>3.0387039553055994</v>
      </c>
      <c r="N408" s="16">
        <f t="shared" si="62"/>
        <v>3.0312865358246377</v>
      </c>
      <c r="O408" s="16">
        <f t="shared" si="62"/>
        <v>3.0343131944538633</v>
      </c>
      <c r="P408" s="16">
        <f t="shared" si="62"/>
        <v>3.0356008699343078</v>
      </c>
      <c r="Q408" s="16">
        <f t="shared" si="62"/>
        <v>3.0321849220303942</v>
      </c>
      <c r="R408" s="16">
        <f t="shared" si="62"/>
        <v>3.0340082012176173</v>
      </c>
      <c r="S408" s="16">
        <f t="shared" si="62"/>
        <v>3.0312428294513509</v>
      </c>
      <c r="T408" s="16">
        <f t="shared" si="62"/>
        <v>3.0685904388246139</v>
      </c>
      <c r="U408" s="16">
        <f t="shared" si="62"/>
        <v>3.0376950674202039</v>
      </c>
      <c r="V408" s="16">
        <f t="shared" si="62"/>
        <v>3.0202439135606158</v>
      </c>
      <c r="W408" s="16">
        <f t="shared" si="62"/>
        <v>3.035457712965604</v>
      </c>
      <c r="X408" s="16">
        <f t="shared" si="63"/>
        <v>3.0372610228069625</v>
      </c>
      <c r="Y408" s="16">
        <f t="shared" si="63"/>
        <v>3.029737944863625</v>
      </c>
      <c r="Z408" s="16">
        <f t="shared" si="63"/>
        <v>3.0797849455740889</v>
      </c>
      <c r="AA408" s="16">
        <f t="shared" si="63"/>
        <v>3.0352160321127584</v>
      </c>
      <c r="AB408" s="16">
        <f t="shared" si="63"/>
        <v>3.0289132627379689</v>
      </c>
      <c r="AC408" s="16">
        <f t="shared" si="63"/>
        <v>3.0224810388556773</v>
      </c>
      <c r="AD408" s="16">
        <f t="shared" si="63"/>
        <v>3.040676302556006</v>
      </c>
      <c r="AE408" s="16">
        <f t="shared" si="63"/>
        <v>3.0329390561448233</v>
      </c>
      <c r="AF408" s="16">
        <f t="shared" si="63"/>
        <v>3.0816867433849704</v>
      </c>
      <c r="AG408" s="16">
        <f t="shared" si="63"/>
        <v>3.0333489302816812</v>
      </c>
      <c r="AH408" s="16">
        <f t="shared" si="63"/>
        <v>3.0314136526434976</v>
      </c>
      <c r="AI408" s="16">
        <f t="shared" si="63"/>
        <v>3.0301428680643281</v>
      </c>
      <c r="AJ408" s="16">
        <f t="shared" si="63"/>
        <v>3.039235860057826</v>
      </c>
      <c r="AK408" s="16">
        <f t="shared" si="63"/>
        <v>3.0440913907375826</v>
      </c>
      <c r="AL408" s="16">
        <f t="shared" si="63"/>
        <v>3.0276092497752782</v>
      </c>
      <c r="AM408" s="16">
        <f t="shared" si="63"/>
        <v>3.0318692770235924</v>
      </c>
      <c r="AN408" s="16">
        <f t="shared" si="64"/>
        <v>3.0260748215170996</v>
      </c>
      <c r="AO408" s="16">
        <f t="shared" si="64"/>
        <v>3.0294011600583701</v>
      </c>
      <c r="AP408" s="16">
        <f t="shared" si="64"/>
        <v>3.0262256616191361</v>
      </c>
      <c r="AQ408" s="16">
        <f t="shared" si="64"/>
        <v>3.0719566678424211</v>
      </c>
      <c r="AR408" s="16">
        <f t="shared" si="64"/>
        <v>3.0396967495331437</v>
      </c>
      <c r="AS408" s="16">
        <f t="shared" si="64"/>
        <v>3.0291716369630053</v>
      </c>
      <c r="AT408" s="16">
        <f t="shared" si="64"/>
        <v>3.0413857376426283</v>
      </c>
      <c r="AU408" s="16">
        <f t="shared" si="64"/>
        <v>3.0314968161246267</v>
      </c>
      <c r="AV408" s="16">
        <f t="shared" si="64"/>
        <v>3.0259069109806691</v>
      </c>
      <c r="AW408" s="16">
        <f t="shared" si="64"/>
        <v>3.0309372722992411</v>
      </c>
      <c r="AX408" s="16">
        <f t="shared" si="64"/>
        <v>3.0283701968167507</v>
      </c>
      <c r="AY408" s="16">
        <f t="shared" si="64"/>
        <v>3.0271021635160209</v>
      </c>
      <c r="AZ408" s="16">
        <f t="shared" si="64"/>
        <v>3.0319193133812639</v>
      </c>
      <c r="BA408" s="16">
        <f t="shared" si="64"/>
        <v>3.0318246370406055</v>
      </c>
      <c r="BB408" s="16">
        <f t="shared" si="64"/>
        <v>3.0270854149259621</v>
      </c>
      <c r="BC408" s="16">
        <f t="shared" si="64"/>
        <v>3.0374628161196071</v>
      </c>
      <c r="BD408" s="16">
        <f t="shared" si="65"/>
        <v>3.0357414856046794</v>
      </c>
      <c r="BE408" s="16">
        <f t="shared" si="65"/>
        <v>3.037325153813681</v>
      </c>
    </row>
    <row r="409" spans="1:57" x14ac:dyDescent="0.35">
      <c r="A409" s="8">
        <f t="shared" si="57"/>
        <v>2028</v>
      </c>
      <c r="B409" s="3"/>
      <c r="C409" s="6">
        <f t="shared" si="66"/>
        <v>3.0892881765099904</v>
      </c>
      <c r="D409" s="7">
        <f t="shared" si="58"/>
        <v>3.0826280704434188</v>
      </c>
      <c r="E409" s="7">
        <f t="shared" si="59"/>
        <v>3.0861465561522707</v>
      </c>
      <c r="F409" s="7">
        <f t="shared" si="60"/>
        <v>3.0996384274440287</v>
      </c>
      <c r="G409" s="7">
        <f t="shared" si="61"/>
        <v>3.1303081116413947</v>
      </c>
      <c r="H409" s="16">
        <f t="shared" si="62"/>
        <v>3.0894595350533192</v>
      </c>
      <c r="I409" s="16">
        <f t="shared" si="62"/>
        <v>3.0862511747975159</v>
      </c>
      <c r="J409" s="16">
        <f t="shared" si="62"/>
        <v>3.0772882097930037</v>
      </c>
      <c r="K409" s="16">
        <f t="shared" si="62"/>
        <v>3.0916688067397939</v>
      </c>
      <c r="L409" s="16">
        <f t="shared" si="62"/>
        <v>3.0996533700248983</v>
      </c>
      <c r="M409" s="16">
        <f t="shared" si="62"/>
        <v>3.0865836473830353</v>
      </c>
      <c r="N409" s="16">
        <f t="shared" si="62"/>
        <v>3.0810394268339016</v>
      </c>
      <c r="O409" s="16">
        <f t="shared" si="62"/>
        <v>3.0861116832705222</v>
      </c>
      <c r="P409" s="16">
        <f t="shared" si="62"/>
        <v>3.0845466474769094</v>
      </c>
      <c r="Q409" s="16">
        <f t="shared" si="62"/>
        <v>3.0843717386911873</v>
      </c>
      <c r="R409" s="16">
        <f t="shared" si="62"/>
        <v>3.0900782065326311</v>
      </c>
      <c r="S409" s="16">
        <f t="shared" si="62"/>
        <v>3.0876424091164218</v>
      </c>
      <c r="T409" s="16">
        <f t="shared" si="62"/>
        <v>3.0854357405508677</v>
      </c>
      <c r="U409" s="16">
        <f t="shared" si="62"/>
        <v>3.0884346542160617</v>
      </c>
      <c r="V409" s="16">
        <f t="shared" si="62"/>
        <v>3.0853686995944867</v>
      </c>
      <c r="W409" s="16">
        <f t="shared" si="62"/>
        <v>3.091347216377653</v>
      </c>
      <c r="X409" s="16">
        <f t="shared" si="63"/>
        <v>3.087624000948495</v>
      </c>
      <c r="Y409" s="16">
        <f t="shared" si="63"/>
        <v>3.0863577869789514</v>
      </c>
      <c r="Z409" s="16">
        <f t="shared" si="63"/>
        <v>3.1376869379210177</v>
      </c>
      <c r="AA409" s="16">
        <f t="shared" si="63"/>
        <v>3.0906837164738881</v>
      </c>
      <c r="AB409" s="16">
        <f t="shared" si="63"/>
        <v>3.1233632198702952</v>
      </c>
      <c r="AC409" s="16">
        <f t="shared" si="63"/>
        <v>3.0947969251939207</v>
      </c>
      <c r="AD409" s="16">
        <f t="shared" si="63"/>
        <v>3.0882591024531383</v>
      </c>
      <c r="AE409" s="16">
        <f t="shared" si="63"/>
        <v>3.092112576934277</v>
      </c>
      <c r="AF409" s="16">
        <f t="shared" si="63"/>
        <v>3.1222981007844854</v>
      </c>
      <c r="AG409" s="16">
        <f t="shared" si="63"/>
        <v>3.1183029975477363</v>
      </c>
      <c r="AH409" s="16">
        <f t="shared" si="63"/>
        <v>3.0868655884215452</v>
      </c>
      <c r="AI409" s="16">
        <f t="shared" si="63"/>
        <v>3.0878953870475025</v>
      </c>
      <c r="AJ409" s="16">
        <f t="shared" si="63"/>
        <v>3.133998149560703</v>
      </c>
      <c r="AK409" s="16">
        <f t="shared" si="63"/>
        <v>3.1328117764020833</v>
      </c>
      <c r="AL409" s="16">
        <f t="shared" si="63"/>
        <v>3.0877161633587344</v>
      </c>
      <c r="AM409" s="16">
        <f t="shared" si="63"/>
        <v>3.094332090083709</v>
      </c>
      <c r="AN409" s="16">
        <f t="shared" si="64"/>
        <v>3.0832385418666113</v>
      </c>
      <c r="AO409" s="16">
        <f t="shared" si="64"/>
        <v>3.0891168179666617</v>
      </c>
      <c r="AP409" s="16">
        <f t="shared" si="64"/>
        <v>3.0870577535830197</v>
      </c>
      <c r="AQ409" s="16">
        <f t="shared" si="64"/>
        <v>3.0995935997014197</v>
      </c>
      <c r="AR409" s="16">
        <f t="shared" si="64"/>
        <v>3.082265614451952</v>
      </c>
      <c r="AS409" s="16">
        <f t="shared" si="64"/>
        <v>3.0781735302928603</v>
      </c>
      <c r="AT409" s="16">
        <f t="shared" si="64"/>
        <v>3.0952283631812665</v>
      </c>
      <c r="AU409" s="16">
        <f t="shared" si="64"/>
        <v>3.0841277277169508</v>
      </c>
      <c r="AV409" s="16">
        <f t="shared" si="64"/>
        <v>3.0773225779607127</v>
      </c>
      <c r="AW409" s="16">
        <f t="shared" si="64"/>
        <v>3.123458907758172</v>
      </c>
      <c r="AX409" s="16">
        <f t="shared" si="64"/>
        <v>3.1301454723615829</v>
      </c>
      <c r="AY409" s="16">
        <f t="shared" si="64"/>
        <v>3.1285671977977718</v>
      </c>
      <c r="AZ409" s="16">
        <f t="shared" si="64"/>
        <v>3.1294253909315355</v>
      </c>
      <c r="BA409" s="16">
        <f t="shared" si="64"/>
        <v>3.1340878006610606</v>
      </c>
      <c r="BB409" s="16">
        <f t="shared" si="64"/>
        <v>3.0907234468668427</v>
      </c>
      <c r="BC409" s="16">
        <f t="shared" si="64"/>
        <v>3.1317718651596986</v>
      </c>
      <c r="BD409" s="16">
        <f t="shared" si="65"/>
        <v>3.0826683433313598</v>
      </c>
      <c r="BE409" s="16">
        <f t="shared" si="65"/>
        <v>3.0898146276415908</v>
      </c>
    </row>
    <row r="410" spans="1:57" x14ac:dyDescent="0.35">
      <c r="A410" s="8">
        <f t="shared" si="57"/>
        <v>2029</v>
      </c>
      <c r="B410" s="3"/>
      <c r="C410" s="6">
        <f t="shared" si="66"/>
        <v>3.1511782217883324</v>
      </c>
      <c r="D410" s="7">
        <f t="shared" si="58"/>
        <v>3.1438891920183076</v>
      </c>
      <c r="E410" s="7">
        <f t="shared" si="59"/>
        <v>3.1475780242886331</v>
      </c>
      <c r="F410" s="7">
        <f t="shared" si="60"/>
        <v>3.155051949556098</v>
      </c>
      <c r="G410" s="7">
        <f t="shared" si="61"/>
        <v>3.1593796318601157</v>
      </c>
      <c r="H410" s="16">
        <f t="shared" si="62"/>
        <v>3.146627767677002</v>
      </c>
      <c r="I410" s="16">
        <f t="shared" si="62"/>
        <v>3.1474314466448714</v>
      </c>
      <c r="J410" s="16">
        <f t="shared" si="62"/>
        <v>3.1459213573071501</v>
      </c>
      <c r="K410" s="16">
        <f t="shared" si="62"/>
        <v>3.1424821391469684</v>
      </c>
      <c r="L410" s="16">
        <f t="shared" si="62"/>
        <v>3.1548553232901688</v>
      </c>
      <c r="M410" s="16">
        <f t="shared" si="62"/>
        <v>3.1492664957145506</v>
      </c>
      <c r="N410" s="16">
        <f t="shared" si="62"/>
        <v>3.1416354005573575</v>
      </c>
      <c r="O410" s="16">
        <f t="shared" si="62"/>
        <v>3.1456218336710506</v>
      </c>
      <c r="P410" s="16">
        <f t="shared" si="62"/>
        <v>3.1561002938514786</v>
      </c>
      <c r="Q410" s="16">
        <f t="shared" si="62"/>
        <v>3.1439531733146886</v>
      </c>
      <c r="R410" s="16">
        <f t="shared" si="62"/>
        <v>3.154914509989597</v>
      </c>
      <c r="S410" s="16">
        <f t="shared" si="62"/>
        <v>3.1541265844072961</v>
      </c>
      <c r="T410" s="16">
        <f t="shared" si="62"/>
        <v>3.1563125360301356</v>
      </c>
      <c r="U410" s="16">
        <f t="shared" si="62"/>
        <v>3.1481700418158707</v>
      </c>
      <c r="V410" s="16">
        <f t="shared" si="62"/>
        <v>3.1510240960930243</v>
      </c>
      <c r="W410" s="16">
        <f t="shared" si="62"/>
        <v>3.1550977627449317</v>
      </c>
      <c r="X410" s="16">
        <f t="shared" si="63"/>
        <v>3.1589746088658104</v>
      </c>
      <c r="Y410" s="16">
        <f t="shared" si="63"/>
        <v>3.1484383993578202</v>
      </c>
      <c r="Z410" s="16">
        <f t="shared" si="63"/>
        <v>3.155638087321941</v>
      </c>
      <c r="AA410" s="16">
        <f t="shared" si="63"/>
        <v>3.1493912138055382</v>
      </c>
      <c r="AB410" s="16">
        <f t="shared" si="63"/>
        <v>3.153585099747815</v>
      </c>
      <c r="AC410" s="16">
        <f t="shared" si="63"/>
        <v>3.1986263548954841</v>
      </c>
      <c r="AD410" s="16">
        <f t="shared" si="63"/>
        <v>3.208489986618122</v>
      </c>
      <c r="AE410" s="16">
        <f t="shared" si="63"/>
        <v>3.149204737522258</v>
      </c>
      <c r="AF410" s="16">
        <f t="shared" si="63"/>
        <v>3.151809866899725</v>
      </c>
      <c r="AG410" s="16">
        <f t="shared" si="63"/>
        <v>3.1513323474836401</v>
      </c>
      <c r="AH410" s="16">
        <f t="shared" si="63"/>
        <v>3.1518861776991201</v>
      </c>
      <c r="AI410" s="16">
        <f t="shared" si="63"/>
        <v>3.1508411707953652</v>
      </c>
      <c r="AJ410" s="16">
        <f t="shared" si="63"/>
        <v>3.1480177572199177</v>
      </c>
      <c r="AK410" s="16">
        <f t="shared" si="63"/>
        <v>3.1572136893390077</v>
      </c>
      <c r="AL410" s="16">
        <f t="shared" si="63"/>
        <v>3.1377778532198963</v>
      </c>
      <c r="AM410" s="16">
        <f t="shared" si="63"/>
        <v>3.1483263674708137</v>
      </c>
      <c r="AN410" s="16">
        <f t="shared" si="64"/>
        <v>3.140254520317407</v>
      </c>
      <c r="AO410" s="16">
        <f t="shared" si="64"/>
        <v>3.1940634536078609</v>
      </c>
      <c r="AP410" s="16">
        <f t="shared" si="64"/>
        <v>3.1458993689034376</v>
      </c>
      <c r="AQ410" s="16">
        <f t="shared" si="64"/>
        <v>3.1433133603508767</v>
      </c>
      <c r="AR410" s="16">
        <f t="shared" si="64"/>
        <v>3.1486815047660373</v>
      </c>
      <c r="AS410" s="16">
        <f t="shared" si="64"/>
        <v>3.153535602480765</v>
      </c>
      <c r="AT410" s="16">
        <f t="shared" si="64"/>
        <v>3.1531412464362631</v>
      </c>
      <c r="AU410" s="16">
        <f t="shared" si="64"/>
        <v>3.1556363358859483</v>
      </c>
      <c r="AV410" s="16">
        <f t="shared" si="64"/>
        <v>3.1460679097927673</v>
      </c>
      <c r="AW410" s="16">
        <f t="shared" si="64"/>
        <v>3.1458015831255572</v>
      </c>
      <c r="AX410" s="16">
        <f t="shared" si="64"/>
        <v>3.1570853036366784</v>
      </c>
      <c r="AY410" s="16">
        <f t="shared" si="64"/>
        <v>3.1545917436076905</v>
      </c>
      <c r="AZ410" s="16">
        <f t="shared" si="64"/>
        <v>3.1498118855141115</v>
      </c>
      <c r="BA410" s="16">
        <f t="shared" si="64"/>
        <v>3.1538979883316238</v>
      </c>
      <c r="BB410" s="16">
        <f t="shared" si="64"/>
        <v>3.152228372419561</v>
      </c>
      <c r="BC410" s="16">
        <f t="shared" si="64"/>
        <v>3.1483362535741719</v>
      </c>
      <c r="BD410" s="16">
        <f t="shared" si="65"/>
        <v>3.1821947377693083</v>
      </c>
      <c r="BE410" s="16">
        <f t="shared" si="65"/>
        <v>3.1630248388088642</v>
      </c>
    </row>
    <row r="411" spans="1:57" x14ac:dyDescent="0.35">
      <c r="A411" s="8">
        <f t="shared" si="57"/>
        <v>2030</v>
      </c>
      <c r="B411" s="3"/>
      <c r="C411" s="6">
        <f t="shared" si="66"/>
        <v>3.204274037776079</v>
      </c>
      <c r="D411" s="7">
        <f t="shared" si="58"/>
        <v>3.1956289544354197</v>
      </c>
      <c r="E411" s="7">
        <f t="shared" si="59"/>
        <v>3.2005195704626024</v>
      </c>
      <c r="F411" s="7">
        <f t="shared" si="60"/>
        <v>3.2088453402437755</v>
      </c>
      <c r="G411" s="7">
        <f t="shared" si="61"/>
        <v>3.2184009318981399</v>
      </c>
      <c r="H411" s="16">
        <f t="shared" si="62"/>
        <v>3.2135799678456181</v>
      </c>
      <c r="I411" s="16">
        <f t="shared" si="62"/>
        <v>3.2010581229547448</v>
      </c>
      <c r="J411" s="16">
        <f t="shared" si="62"/>
        <v>3.2014909163497443</v>
      </c>
      <c r="K411" s="16">
        <f t="shared" si="62"/>
        <v>3.2047405505250617</v>
      </c>
      <c r="L411" s="16">
        <f t="shared" si="62"/>
        <v>3.2038075250270968</v>
      </c>
      <c r="M411" s="16">
        <f t="shared" si="62"/>
        <v>3.2362047357526085</v>
      </c>
      <c r="N411" s="16">
        <f t="shared" si="62"/>
        <v>3.2023477472322721</v>
      </c>
      <c r="O411" s="16">
        <f t="shared" si="62"/>
        <v>3.2006923303834482</v>
      </c>
      <c r="P411" s="16">
        <f t="shared" si="62"/>
        <v>3.1955116970834676</v>
      </c>
      <c r="Q411" s="16">
        <f t="shared" si="62"/>
        <v>3.2112425161865894</v>
      </c>
      <c r="R411" s="16">
        <f t="shared" si="62"/>
        <v>3.2059322045362841</v>
      </c>
      <c r="S411" s="16">
        <f t="shared" si="62"/>
        <v>3.2088464776921697</v>
      </c>
      <c r="T411" s="16">
        <f t="shared" si="62"/>
        <v>3.1967281974154029</v>
      </c>
      <c r="U411" s="16">
        <f t="shared" si="62"/>
        <v>3.2019869453535055</v>
      </c>
      <c r="V411" s="16">
        <f t="shared" si="62"/>
        <v>3.1956419830300811</v>
      </c>
      <c r="W411" s="16">
        <f t="shared" si="62"/>
        <v>3.2065847936022194</v>
      </c>
      <c r="X411" s="16">
        <f t="shared" si="63"/>
        <v>3.2026816547577384</v>
      </c>
      <c r="Y411" s="16">
        <f t="shared" si="63"/>
        <v>3.1988687911719662</v>
      </c>
      <c r="Z411" s="16">
        <f t="shared" si="63"/>
        <v>3.1968748545979597</v>
      </c>
      <c r="AA411" s="16">
        <f t="shared" si="63"/>
        <v>3.2001224014631759</v>
      </c>
      <c r="AB411" s="16">
        <f t="shared" si="63"/>
        <v>3.191860975814945</v>
      </c>
      <c r="AC411" s="16">
        <f t="shared" si="63"/>
        <v>3.1954150466763491</v>
      </c>
      <c r="AD411" s="16">
        <f t="shared" si="63"/>
        <v>3.202837717920259</v>
      </c>
      <c r="AE411" s="16">
        <f t="shared" si="63"/>
        <v>3.2502151015764769</v>
      </c>
      <c r="AF411" s="16">
        <f t="shared" si="63"/>
        <v>3.2164227314698657</v>
      </c>
      <c r="AG411" s="16">
        <f t="shared" si="63"/>
        <v>3.206768113816961</v>
      </c>
      <c r="AH411" s="16">
        <f t="shared" si="63"/>
        <v>3.208466758916618</v>
      </c>
      <c r="AI411" s="16">
        <f t="shared" si="63"/>
        <v>3.2078482776236932</v>
      </c>
      <c r="AJ411" s="16">
        <f t="shared" si="63"/>
        <v>3.2080389815860086</v>
      </c>
      <c r="AK411" s="16">
        <f t="shared" si="63"/>
        <v>3.2127059191409111</v>
      </c>
      <c r="AL411" s="16">
        <f t="shared" si="63"/>
        <v>3.188758497212925</v>
      </c>
      <c r="AM411" s="16">
        <f t="shared" si="63"/>
        <v>3.1929341150991282</v>
      </c>
      <c r="AN411" s="16">
        <f t="shared" si="64"/>
        <v>3.2088419278985936</v>
      </c>
      <c r="AO411" s="16">
        <f t="shared" si="64"/>
        <v>3.2084812114879941</v>
      </c>
      <c r="AP411" s="16">
        <f t="shared" si="64"/>
        <v>3.1994031660644588</v>
      </c>
      <c r="AQ411" s="16">
        <f t="shared" si="64"/>
        <v>3.2079969953888114</v>
      </c>
      <c r="AR411" s="16">
        <f t="shared" si="64"/>
        <v>3.2501031264409623</v>
      </c>
      <c r="AS411" s="16">
        <f t="shared" si="64"/>
        <v>3.2025625992148132</v>
      </c>
      <c r="AT411" s="16">
        <f t="shared" si="64"/>
        <v>3.2109248137032353</v>
      </c>
      <c r="AU411" s="16">
        <f t="shared" si="64"/>
        <v>3.2017295593296176</v>
      </c>
      <c r="AV411" s="16">
        <f t="shared" si="64"/>
        <v>3.2491504572835264</v>
      </c>
      <c r="AW411" s="16">
        <f t="shared" si="64"/>
        <v>3.2070792450545316</v>
      </c>
      <c r="AX411" s="16">
        <f t="shared" si="64"/>
        <v>3.2011856925011082</v>
      </c>
      <c r="AY411" s="16">
        <f t="shared" si="64"/>
        <v>3.209437064582227</v>
      </c>
      <c r="AZ411" s="16">
        <f t="shared" si="64"/>
        <v>3.210093306002594</v>
      </c>
      <c r="BA411" s="16">
        <f t="shared" si="64"/>
        <v>3.2067009026542004</v>
      </c>
      <c r="BB411" s="16">
        <f t="shared" si="64"/>
        <v>3.1972244580029376</v>
      </c>
      <c r="BC411" s="16">
        <f t="shared" si="64"/>
        <v>3.20289154466658</v>
      </c>
      <c r="BD411" s="16">
        <f t="shared" si="65"/>
        <v>3.2004619838223207</v>
      </c>
      <c r="BE411" s="16">
        <f t="shared" si="65"/>
        <v>3.2701084198308923</v>
      </c>
    </row>
    <row r="412" spans="1:57" x14ac:dyDescent="0.35">
      <c r="A412" s="8">
        <f t="shared" si="57"/>
        <v>2031</v>
      </c>
      <c r="B412" s="3"/>
      <c r="C412" s="6">
        <f t="shared" si="66"/>
        <v>3.2779619649713778</v>
      </c>
      <c r="D412" s="7">
        <f t="shared" si="58"/>
        <v>3.2705275849855435</v>
      </c>
      <c r="E412" s="7">
        <f t="shared" si="59"/>
        <v>3.2745151938887083</v>
      </c>
      <c r="F412" s="7">
        <f t="shared" si="60"/>
        <v>3.2822795089585979</v>
      </c>
      <c r="G412" s="7">
        <f t="shared" si="61"/>
        <v>3.2924636094713216</v>
      </c>
      <c r="H412" s="16">
        <f t="shared" si="62"/>
        <v>3.2699585866004433</v>
      </c>
      <c r="I412" s="16">
        <f t="shared" si="62"/>
        <v>3.2773124165860406</v>
      </c>
      <c r="J412" s="16">
        <f t="shared" si="62"/>
        <v>3.265743699675427</v>
      </c>
      <c r="K412" s="16">
        <f t="shared" si="62"/>
        <v>3.2745907003950219</v>
      </c>
      <c r="L412" s="16">
        <f t="shared" si="62"/>
        <v>3.2723503921017598</v>
      </c>
      <c r="M412" s="16">
        <f t="shared" si="62"/>
        <v>3.2830262206234253</v>
      </c>
      <c r="N412" s="16">
        <f t="shared" si="62"/>
        <v>3.2833751641612419</v>
      </c>
      <c r="O412" s="16">
        <f t="shared" si="62"/>
        <v>3.27654072103687</v>
      </c>
      <c r="P412" s="16">
        <f t="shared" si="62"/>
        <v>3.2775942221387608</v>
      </c>
      <c r="Q412" s="16">
        <f t="shared" si="62"/>
        <v>3.2820918120104827</v>
      </c>
      <c r="R412" s="16">
        <f t="shared" si="62"/>
        <v>3.3272355338294717</v>
      </c>
      <c r="S412" s="16">
        <f t="shared" si="62"/>
        <v>3.2716412082051494</v>
      </c>
      <c r="T412" s="16">
        <f t="shared" si="62"/>
        <v>3.2797667267185502</v>
      </c>
      <c r="U412" s="16">
        <f t="shared" si="62"/>
        <v>3.2823420746079699</v>
      </c>
      <c r="V412" s="16">
        <f t="shared" si="62"/>
        <v>3.2771350755038742</v>
      </c>
      <c r="W412" s="16">
        <f t="shared" si="62"/>
        <v>3.269420097587266</v>
      </c>
      <c r="X412" s="16">
        <f t="shared" si="63"/>
        <v>3.2709888264901288</v>
      </c>
      <c r="Y412" s="16">
        <f t="shared" si="63"/>
        <v>3.2810849612942228</v>
      </c>
      <c r="Z412" s="16">
        <f t="shared" si="63"/>
        <v>3.2833351501807706</v>
      </c>
      <c r="AA412" s="16">
        <f t="shared" si="63"/>
        <v>3.2798845593481296</v>
      </c>
      <c r="AB412" s="16">
        <f t="shared" si="63"/>
        <v>3.283264232810271</v>
      </c>
      <c r="AC412" s="16">
        <f t="shared" si="63"/>
        <v>3.3766907847018031</v>
      </c>
      <c r="AD412" s="16">
        <f t="shared" si="63"/>
        <v>3.2762402529823742</v>
      </c>
      <c r="AE412" s="16">
        <f t="shared" si="63"/>
        <v>3.2742231523412273</v>
      </c>
      <c r="AF412" s="16">
        <f t="shared" si="63"/>
        <v>3.2775691443891208</v>
      </c>
      <c r="AG412" s="16">
        <f t="shared" si="63"/>
        <v>3.2745930599686957</v>
      </c>
      <c r="AH412" s="16">
        <f t="shared" si="63"/>
        <v>3.3266610356540283</v>
      </c>
      <c r="AI412" s="16">
        <f t="shared" si="63"/>
        <v>3.2889964739090138</v>
      </c>
      <c r="AJ412" s="16">
        <f t="shared" si="63"/>
        <v>3.2829970153902903</v>
      </c>
      <c r="AK412" s="16">
        <f t="shared" si="63"/>
        <v>3.2669597086399924</v>
      </c>
      <c r="AL412" s="16">
        <f t="shared" si="63"/>
        <v>3.2806627634782708</v>
      </c>
      <c r="AM412" s="16">
        <f t="shared" si="63"/>
        <v>3.2705908070283325</v>
      </c>
      <c r="AN412" s="16">
        <f t="shared" si="64"/>
        <v>3.2782932164581298</v>
      </c>
      <c r="AO412" s="16">
        <f t="shared" si="64"/>
        <v>3.2787854764019091</v>
      </c>
      <c r="AP412" s="16">
        <f t="shared" si="64"/>
        <v>3.2807223320033909</v>
      </c>
      <c r="AQ412" s="16">
        <f t="shared" si="64"/>
        <v>3.265923291748154</v>
      </c>
      <c r="AR412" s="16">
        <f t="shared" si="64"/>
        <v>3.2817417715753954</v>
      </c>
      <c r="AS412" s="16">
        <f t="shared" si="64"/>
        <v>3.2886596980039253</v>
      </c>
      <c r="AT412" s="16">
        <f t="shared" si="64"/>
        <v>3.2715797107775479</v>
      </c>
      <c r="AU412" s="16">
        <f t="shared" si="64"/>
        <v>3.2760118345767939</v>
      </c>
      <c r="AV412" s="16">
        <f t="shared" si="64"/>
        <v>3.2805696507461768</v>
      </c>
      <c r="AW412" s="16">
        <f t="shared" si="64"/>
        <v>3.3236678295320883</v>
      </c>
      <c r="AX412" s="16">
        <f t="shared" si="64"/>
        <v>3.2751332365585086</v>
      </c>
      <c r="AY412" s="16">
        <f t="shared" si="64"/>
        <v>3.2798660339419978</v>
      </c>
      <c r="AZ412" s="16">
        <f t="shared" si="64"/>
        <v>3.2741824358340477</v>
      </c>
      <c r="BA412" s="16">
        <f t="shared" si="64"/>
        <v>3.2785668332028091</v>
      </c>
      <c r="BB412" s="16">
        <f t="shared" si="64"/>
        <v>3.2744900250532702</v>
      </c>
      <c r="BC412" s="16">
        <f t="shared" si="64"/>
        <v>3.2776307134846263</v>
      </c>
      <c r="BD412" s="16">
        <f t="shared" si="65"/>
        <v>3.3239946702150278</v>
      </c>
      <c r="BE412" s="16">
        <f t="shared" si="65"/>
        <v>3.2763560053722478</v>
      </c>
    </row>
    <row r="413" spans="1:57" x14ac:dyDescent="0.35">
      <c r="A413" s="8">
        <f t="shared" si="57"/>
        <v>2032</v>
      </c>
      <c r="B413" s="3"/>
      <c r="C413" s="6">
        <f t="shared" si="66"/>
        <v>3.3411755497208144</v>
      </c>
      <c r="D413" s="7">
        <f t="shared" si="58"/>
        <v>3.330156394271337</v>
      </c>
      <c r="E413" s="7">
        <f t="shared" si="59"/>
        <v>3.3371919620267625</v>
      </c>
      <c r="F413" s="7">
        <f t="shared" si="60"/>
        <v>3.3474775505652112</v>
      </c>
      <c r="G413" s="7">
        <f t="shared" si="61"/>
        <v>3.381404147166406</v>
      </c>
      <c r="H413" s="16">
        <f t="shared" si="62"/>
        <v>3.3469936089044001</v>
      </c>
      <c r="I413" s="16">
        <f t="shared" si="62"/>
        <v>3.3813798232670633</v>
      </c>
      <c r="J413" s="16">
        <f t="shared" si="62"/>
        <v>3.3818982051467525</v>
      </c>
      <c r="K413" s="16">
        <f t="shared" si="62"/>
        <v>3.332854653190235</v>
      </c>
      <c r="L413" s="16">
        <f t="shared" si="62"/>
        <v>3.3301071671587512</v>
      </c>
      <c r="M413" s="16">
        <f t="shared" si="62"/>
        <v>3.3389358182655058</v>
      </c>
      <c r="N413" s="16">
        <f t="shared" si="62"/>
        <v>3.3374197590168078</v>
      </c>
      <c r="O413" s="16">
        <f t="shared" si="62"/>
        <v>3.3393202066924563</v>
      </c>
      <c r="P413" s="16">
        <f t="shared" si="62"/>
        <v>3.3461320423362184</v>
      </c>
      <c r="Q413" s="16">
        <f t="shared" si="62"/>
        <v>3.3435904735532573</v>
      </c>
      <c r="R413" s="16">
        <f t="shared" si="62"/>
        <v>3.3949004297737706</v>
      </c>
      <c r="S413" s="16">
        <f t="shared" si="62"/>
        <v>3.3816230622604917</v>
      </c>
      <c r="T413" s="16">
        <f t="shared" si="62"/>
        <v>3.3360858570700955</v>
      </c>
      <c r="U413" s="16">
        <f t="shared" si="62"/>
        <v>3.3410367649822086</v>
      </c>
      <c r="V413" s="16">
        <f t="shared" si="62"/>
        <v>3.401969657325969</v>
      </c>
      <c r="W413" s="16">
        <f t="shared" si="62"/>
        <v>3.3335789323091363</v>
      </c>
      <c r="X413" s="16">
        <f t="shared" si="63"/>
        <v>3.3442039253304947</v>
      </c>
      <c r="Y413" s="16">
        <f t="shared" si="63"/>
        <v>3.3286093103060104</v>
      </c>
      <c r="Z413" s="16">
        <f t="shared" si="63"/>
        <v>3.3499499988006232</v>
      </c>
      <c r="AA413" s="16">
        <f t="shared" si="63"/>
        <v>3.3274362207136181</v>
      </c>
      <c r="AB413" s="16">
        <f t="shared" si="63"/>
        <v>3.3809569134588329</v>
      </c>
      <c r="AC413" s="16">
        <f t="shared" si="63"/>
        <v>3.3789619402721782</v>
      </c>
      <c r="AD413" s="16">
        <f t="shared" si="63"/>
        <v>3.3380334905790945</v>
      </c>
      <c r="AE413" s="16">
        <f t="shared" si="63"/>
        <v>3.3341740514460696</v>
      </c>
      <c r="AF413" s="16">
        <f t="shared" si="63"/>
        <v>3.3796918865937156</v>
      </c>
      <c r="AG413" s="16">
        <f t="shared" si="63"/>
        <v>3.3414846211458822</v>
      </c>
      <c r="AH413" s="16">
        <f t="shared" si="63"/>
        <v>3.3305115466453361</v>
      </c>
      <c r="AI413" s="16">
        <f t="shared" si="63"/>
        <v>3.3413143344594203</v>
      </c>
      <c r="AJ413" s="16">
        <f t="shared" si="63"/>
        <v>3.3957025741282396</v>
      </c>
      <c r="AK413" s="16">
        <f t="shared" si="63"/>
        <v>3.3376369219006787</v>
      </c>
      <c r="AL413" s="16">
        <f t="shared" si="63"/>
        <v>3.3433425827466823</v>
      </c>
      <c r="AM413" s="16">
        <f t="shared" si="63"/>
        <v>3.3730786012329514</v>
      </c>
      <c r="AN413" s="16">
        <f t="shared" si="64"/>
        <v>3.3445811797924763</v>
      </c>
      <c r="AO413" s="16">
        <f t="shared" si="64"/>
        <v>3.3460037672194769</v>
      </c>
      <c r="AP413" s="16">
        <f t="shared" si="64"/>
        <v>3.337970195205763</v>
      </c>
      <c r="AQ413" s="16">
        <f t="shared" si="64"/>
        <v>3.3301618639505133</v>
      </c>
      <c r="AR413" s="16">
        <f t="shared" si="64"/>
        <v>3.3400976541918799</v>
      </c>
      <c r="AS413" s="16">
        <f t="shared" si="64"/>
        <v>3.3284180209652479</v>
      </c>
      <c r="AT413" s="16">
        <f t="shared" si="64"/>
        <v>3.3371603005405195</v>
      </c>
      <c r="AU413" s="16">
        <f t="shared" si="64"/>
        <v>3.3446775513593288</v>
      </c>
      <c r="AV413" s="16">
        <f t="shared" si="64"/>
        <v>3.340831896474215</v>
      </c>
      <c r="AW413" s="16">
        <f t="shared" si="64"/>
        <v>3.3272913065277101</v>
      </c>
      <c r="AX413" s="16">
        <f t="shared" si="64"/>
        <v>3.3330484065478991</v>
      </c>
      <c r="AY413" s="16">
        <f t="shared" si="64"/>
        <v>3.3404577166385856</v>
      </c>
      <c r="AZ413" s="16">
        <f t="shared" si="64"/>
        <v>3.347609251088949</v>
      </c>
      <c r="BA413" s="16">
        <f t="shared" si="64"/>
        <v>3.3406033518729479</v>
      </c>
      <c r="BB413" s="16">
        <f t="shared" si="64"/>
        <v>3.3447014305628229</v>
      </c>
      <c r="BC413" s="16">
        <f t="shared" si="64"/>
        <v>3.337286946485492</v>
      </c>
      <c r="BD413" s="16">
        <f t="shared" si="65"/>
        <v>3.3476678992214755</v>
      </c>
      <c r="BE413" s="16">
        <f t="shared" si="65"/>
        <v>3.3470824489939979</v>
      </c>
    </row>
    <row r="414" spans="1:57" x14ac:dyDescent="0.35">
      <c r="A414" s="8">
        <f t="shared" si="57"/>
        <v>2033</v>
      </c>
      <c r="B414" s="3"/>
      <c r="C414" s="6">
        <f t="shared" si="66"/>
        <v>3.4123527355264227</v>
      </c>
      <c r="D414" s="7">
        <f t="shared" si="58"/>
        <v>3.4021588128265736</v>
      </c>
      <c r="E414" s="7">
        <f t="shared" si="59"/>
        <v>3.4090731514620165</v>
      </c>
      <c r="F414" s="7">
        <f t="shared" si="60"/>
        <v>3.4251267267075911</v>
      </c>
      <c r="G414" s="7">
        <f t="shared" si="61"/>
        <v>3.4660033959127441</v>
      </c>
      <c r="H414" s="16">
        <f t="shared" si="62"/>
        <v>3.4112939961513344</v>
      </c>
      <c r="I414" s="16">
        <f t="shared" si="62"/>
        <v>3.4157606404654737</v>
      </c>
      <c r="J414" s="16">
        <f t="shared" si="62"/>
        <v>3.4126923866520378</v>
      </c>
      <c r="K414" s="16">
        <f t="shared" si="62"/>
        <v>3.4160083222860442</v>
      </c>
      <c r="L414" s="16">
        <f t="shared" si="62"/>
        <v>3.4655296614311735</v>
      </c>
      <c r="M414" s="16">
        <f t="shared" si="62"/>
        <v>3.4164283568795084</v>
      </c>
      <c r="N414" s="16">
        <f t="shared" si="62"/>
        <v>3.405947648179195</v>
      </c>
      <c r="O414" s="16">
        <f t="shared" si="62"/>
        <v>3.4065199400758135</v>
      </c>
      <c r="P414" s="16">
        <f t="shared" si="62"/>
        <v>3.4090341846382337</v>
      </c>
      <c r="Q414" s="16">
        <f t="shared" si="62"/>
        <v>3.4222106378291728</v>
      </c>
      <c r="R414" s="16">
        <f t="shared" si="62"/>
        <v>3.4258749744985657</v>
      </c>
      <c r="S414" s="16">
        <f t="shared" si="62"/>
        <v>3.452722543731392</v>
      </c>
      <c r="T414" s="16">
        <f t="shared" si="62"/>
        <v>3.4100606834629783</v>
      </c>
      <c r="U414" s="16">
        <f t="shared" si="62"/>
        <v>3.4138570986666803</v>
      </c>
      <c r="V414" s="16">
        <f t="shared" si="62"/>
        <v>3.4115229163975105</v>
      </c>
      <c r="W414" s="16">
        <f t="shared" si="62"/>
        <v>3.5107999206296094</v>
      </c>
      <c r="X414" s="16">
        <f t="shared" si="63"/>
        <v>3.416766386220718</v>
      </c>
      <c r="Y414" s="16">
        <f t="shared" si="63"/>
        <v>3.4702670062468814</v>
      </c>
      <c r="Z414" s="16">
        <f t="shared" si="63"/>
        <v>3.4070261953211531</v>
      </c>
      <c r="AA414" s="16">
        <f t="shared" si="63"/>
        <v>3.4099999596869837</v>
      </c>
      <c r="AB414" s="16">
        <f t="shared" si="63"/>
        <v>3.4120130844008076</v>
      </c>
      <c r="AC414" s="16">
        <f t="shared" si="63"/>
        <v>3.4010908199124739</v>
      </c>
      <c r="AD414" s="16">
        <f t="shared" si="63"/>
        <v>3.4022607469905268</v>
      </c>
      <c r="AE414" s="16">
        <f t="shared" si="63"/>
        <v>3.4105788019705208</v>
      </c>
      <c r="AF414" s="16">
        <f t="shared" si="63"/>
        <v>3.4582106978582545</v>
      </c>
      <c r="AG414" s="16">
        <f t="shared" si="63"/>
        <v>3.4087430673526753</v>
      </c>
      <c r="AH414" s="16">
        <f t="shared" si="63"/>
        <v>3.4102618548992307</v>
      </c>
      <c r="AI414" s="16">
        <f t="shared" si="63"/>
        <v>3.4228819833346678</v>
      </c>
      <c r="AJ414" s="16">
        <f t="shared" si="63"/>
        <v>3.4203981777530572</v>
      </c>
      <c r="AK414" s="16">
        <f t="shared" si="63"/>
        <v>3.4091900519333653</v>
      </c>
      <c r="AL414" s="16">
        <f t="shared" si="63"/>
        <v>3.5136624626439401</v>
      </c>
      <c r="AM414" s="16">
        <f t="shared" si="63"/>
        <v>3.5169222783334022</v>
      </c>
      <c r="AN414" s="16">
        <f t="shared" si="64"/>
        <v>3.4115984875735275</v>
      </c>
      <c r="AO414" s="16">
        <f t="shared" si="64"/>
        <v>3.4145829448715292</v>
      </c>
      <c r="AP414" s="16">
        <f t="shared" si="64"/>
        <v>3.4134828635729231</v>
      </c>
      <c r="AQ414" s="16">
        <f t="shared" si="64"/>
        <v>3.4105749027144157</v>
      </c>
      <c r="AR414" s="16">
        <f t="shared" si="64"/>
        <v>3.404720028209363</v>
      </c>
      <c r="AS414" s="16">
        <f t="shared" si="64"/>
        <v>3.4591567470444051</v>
      </c>
      <c r="AT414" s="16">
        <f t="shared" si="64"/>
        <v>3.4098569876856817</v>
      </c>
      <c r="AU414" s="16">
        <f t="shared" si="64"/>
        <v>3.4170425551956298</v>
      </c>
      <c r="AV414" s="16">
        <f t="shared" si="64"/>
        <v>3.4112712610626983</v>
      </c>
      <c r="AW414" s="16">
        <f t="shared" si="64"/>
        <v>3.5104925635910882</v>
      </c>
      <c r="AX414" s="16">
        <f t="shared" si="64"/>
        <v>3.4018612605463434</v>
      </c>
      <c r="AY414" s="16">
        <f t="shared" si="64"/>
        <v>3.4650786651730554</v>
      </c>
      <c r="AZ414" s="16">
        <f t="shared" si="64"/>
        <v>3.3909879651882218</v>
      </c>
      <c r="BA414" s="16">
        <f t="shared" si="64"/>
        <v>3.3941342593791943</v>
      </c>
      <c r="BB414" s="16">
        <f t="shared" si="64"/>
        <v>3.4021918741910437</v>
      </c>
      <c r="BC414" s="16">
        <f t="shared" si="64"/>
        <v>3.4594297659374149</v>
      </c>
      <c r="BD414" s="16">
        <f t="shared" si="65"/>
        <v>3.3982714295939402</v>
      </c>
      <c r="BE414" s="16">
        <f t="shared" si="65"/>
        <v>3.4651105526080088</v>
      </c>
    </row>
    <row r="415" spans="1:57" x14ac:dyDescent="0.35">
      <c r="A415" s="8">
        <f t="shared" si="57"/>
        <v>2034</v>
      </c>
      <c r="B415" s="3"/>
      <c r="C415" s="6">
        <f t="shared" si="66"/>
        <v>3.4822165198250801</v>
      </c>
      <c r="D415" s="7">
        <f t="shared" si="58"/>
        <v>3.4707688499207792</v>
      </c>
      <c r="E415" s="7">
        <f t="shared" si="59"/>
        <v>3.4754514883898699</v>
      </c>
      <c r="F415" s="7">
        <f t="shared" si="60"/>
        <v>3.5253522474123686</v>
      </c>
      <c r="G415" s="7">
        <f t="shared" si="61"/>
        <v>3.5753083095788565</v>
      </c>
      <c r="H415" s="16">
        <f t="shared" si="62"/>
        <v>3.4722860276903185</v>
      </c>
      <c r="I415" s="16">
        <f t="shared" si="62"/>
        <v>3.4688548568820359</v>
      </c>
      <c r="J415" s="16">
        <f t="shared" si="62"/>
        <v>3.4707833445293494</v>
      </c>
      <c r="K415" s="16">
        <f t="shared" si="62"/>
        <v>3.4706383984436484</v>
      </c>
      <c r="L415" s="16">
        <f t="shared" si="62"/>
        <v>3.4748863699073365</v>
      </c>
      <c r="M415" s="16">
        <f t="shared" si="62"/>
        <v>3.4787695894765851</v>
      </c>
      <c r="N415" s="16">
        <f t="shared" si="62"/>
        <v>3.4777921849524311</v>
      </c>
      <c r="O415" s="16">
        <f t="shared" si="62"/>
        <v>3.478082033122833</v>
      </c>
      <c r="P415" s="16">
        <f t="shared" si="62"/>
        <v>3.4754141871037247</v>
      </c>
      <c r="Q415" s="16">
        <f t="shared" si="62"/>
        <v>3.5194303375666531</v>
      </c>
      <c r="R415" s="16">
        <f t="shared" si="62"/>
        <v>3.4738744448452725</v>
      </c>
      <c r="S415" s="16">
        <f t="shared" si="62"/>
        <v>3.4846171947144708</v>
      </c>
      <c r="T415" s="16">
        <f t="shared" si="62"/>
        <v>3.4824536611224928</v>
      </c>
      <c r="U415" s="16">
        <f t="shared" si="62"/>
        <v>3.4840534108514771</v>
      </c>
      <c r="V415" s="16">
        <f t="shared" si="62"/>
        <v>3.5301212286711388</v>
      </c>
      <c r="W415" s="16">
        <f t="shared" si="62"/>
        <v>3.5862727404744286</v>
      </c>
      <c r="X415" s="16">
        <f t="shared" si="63"/>
        <v>3.4770550234480662</v>
      </c>
      <c r="Y415" s="16">
        <f t="shared" si="63"/>
        <v>3.4772928716165148</v>
      </c>
      <c r="Z415" s="16">
        <f t="shared" si="63"/>
        <v>3.5247000826191974</v>
      </c>
      <c r="AA415" s="16">
        <f t="shared" si="63"/>
        <v>3.4813740629804997</v>
      </c>
      <c r="AB415" s="16">
        <f t="shared" si="63"/>
        <v>3.4777963279396835</v>
      </c>
      <c r="AC415" s="16">
        <f t="shared" si="63"/>
        <v>3.4827453359755505</v>
      </c>
      <c r="AD415" s="16">
        <f t="shared" si="63"/>
        <v>3.5255696356767587</v>
      </c>
      <c r="AE415" s="16">
        <f t="shared" si="63"/>
        <v>3.5909564692661426</v>
      </c>
      <c r="AF415" s="16">
        <f t="shared" si="63"/>
        <v>3.5746065567091798</v>
      </c>
      <c r="AG415" s="16">
        <f t="shared" si="63"/>
        <v>3.5240029389110403</v>
      </c>
      <c r="AH415" s="16">
        <f t="shared" si="63"/>
        <v>3.4736963393407971</v>
      </c>
      <c r="AI415" s="16">
        <f t="shared" si="63"/>
        <v>3.4663475747265466</v>
      </c>
      <c r="AJ415" s="16">
        <f t="shared" si="63"/>
        <v>3.4737121023407282</v>
      </c>
      <c r="AK415" s="16">
        <f t="shared" si="63"/>
        <v>3.586301625866168</v>
      </c>
      <c r="AL415" s="16">
        <f t="shared" si="63"/>
        <v>3.5262467934188519</v>
      </c>
      <c r="AM415" s="16">
        <f t="shared" si="63"/>
        <v>3.475563392248306</v>
      </c>
      <c r="AN415" s="16">
        <f t="shared" si="64"/>
        <v>3.6432140562871149</v>
      </c>
      <c r="AO415" s="16">
        <f t="shared" si="64"/>
        <v>3.4937236460372549</v>
      </c>
      <c r="AP415" s="16">
        <f t="shared" si="64"/>
        <v>3.4794500184446018</v>
      </c>
      <c r="AQ415" s="16">
        <f t="shared" si="64"/>
        <v>3.4877882890988112</v>
      </c>
      <c r="AR415" s="16">
        <f t="shared" si="64"/>
        <v>3.491910748863098</v>
      </c>
      <c r="AS415" s="16">
        <f t="shared" si="64"/>
        <v>3.5816240854059442</v>
      </c>
      <c r="AT415" s="16">
        <f t="shared" si="64"/>
        <v>3.5323061234443345</v>
      </c>
      <c r="AU415" s="16">
        <f t="shared" si="64"/>
        <v>3.5256458971355227</v>
      </c>
      <c r="AV415" s="16">
        <f t="shared" si="64"/>
        <v>3.5179993748210778</v>
      </c>
      <c r="AW415" s="16">
        <f t="shared" si="64"/>
        <v>3.4704578274503697</v>
      </c>
      <c r="AX415" s="16">
        <f t="shared" si="64"/>
        <v>3.477916805857113</v>
      </c>
      <c r="AY415" s="16">
        <f t="shared" si="64"/>
        <v>3.4819793785276669</v>
      </c>
      <c r="AZ415" s="16">
        <f t="shared" si="64"/>
        <v>3.4785265057119936</v>
      </c>
      <c r="BA415" s="16">
        <f t="shared" si="64"/>
        <v>3.5302374386827777</v>
      </c>
      <c r="BB415" s="16">
        <f t="shared" si="64"/>
        <v>3.4904882919776004</v>
      </c>
      <c r="BC415" s="16">
        <f t="shared" si="64"/>
        <v>3.5307799199369394</v>
      </c>
      <c r="BD415" s="16">
        <f t="shared" si="65"/>
        <v>3.4730052859809817</v>
      </c>
      <c r="BE415" s="16">
        <f t="shared" si="65"/>
        <v>3.468242464758891</v>
      </c>
    </row>
    <row r="416" spans="1:57" x14ac:dyDescent="0.35">
      <c r="A416" s="8">
        <f t="shared" si="57"/>
        <v>2035</v>
      </c>
      <c r="B416" s="3"/>
      <c r="C416" s="6">
        <f t="shared" si="66"/>
        <v>3.5546513859046058</v>
      </c>
      <c r="D416" s="7">
        <f t="shared" si="58"/>
        <v>3.5440934007268194</v>
      </c>
      <c r="E416" s="7">
        <f t="shared" si="59"/>
        <v>3.5474668268817156</v>
      </c>
      <c r="F416" s="7">
        <f t="shared" si="60"/>
        <v>3.5621169725655948</v>
      </c>
      <c r="G416" s="7">
        <f t="shared" si="61"/>
        <v>3.6108464258532424</v>
      </c>
      <c r="H416" s="16">
        <f t="shared" si="62"/>
        <v>3.5404361226733916</v>
      </c>
      <c r="I416" s="16">
        <f t="shared" si="62"/>
        <v>3.5508992381077564</v>
      </c>
      <c r="J416" s="16">
        <f t="shared" si="62"/>
        <v>3.5439262691541757</v>
      </c>
      <c r="K416" s="16">
        <f t="shared" si="62"/>
        <v>3.5487501556794192</v>
      </c>
      <c r="L416" s="16">
        <f t="shared" si="62"/>
        <v>3.5534246709462369</v>
      </c>
      <c r="M416" s="16">
        <f t="shared" si="62"/>
        <v>3.659171451942016</v>
      </c>
      <c r="N416" s="16">
        <f t="shared" si="62"/>
        <v>3.5568056719428722</v>
      </c>
      <c r="O416" s="16">
        <f t="shared" si="62"/>
        <v>3.5527630571427635</v>
      </c>
      <c r="P416" s="16">
        <f t="shared" si="62"/>
        <v>3.5441119709015578</v>
      </c>
      <c r="Q416" s="16">
        <f t="shared" si="62"/>
        <v>3.5581226828986079</v>
      </c>
      <c r="R416" s="16">
        <f t="shared" si="62"/>
        <v>3.5570363080946734</v>
      </c>
      <c r="S416" s="16">
        <f t="shared" si="62"/>
        <v>3.5441245356727831</v>
      </c>
      <c r="T416" s="16">
        <f t="shared" si="62"/>
        <v>3.5470059382852797</v>
      </c>
      <c r="U416" s="16">
        <f t="shared" si="62"/>
        <v>3.5414103818605547</v>
      </c>
      <c r="V416" s="16">
        <f t="shared" si="62"/>
        <v>3.5445974406453069</v>
      </c>
      <c r="W416" s="16">
        <f t="shared" si="62"/>
        <v>3.5617058859578941</v>
      </c>
      <c r="X416" s="16">
        <f t="shared" si="63"/>
        <v>3.6014161297171925</v>
      </c>
      <c r="Y416" s="16">
        <f t="shared" si="63"/>
        <v>3.5557844053325725</v>
      </c>
      <c r="Z416" s="16">
        <f t="shared" si="63"/>
        <v>3.5381079483396345</v>
      </c>
      <c r="AA416" s="16">
        <f t="shared" si="63"/>
        <v>3.6092859581524341</v>
      </c>
      <c r="AB416" s="16">
        <f t="shared" si="63"/>
        <v>3.555476421915035</v>
      </c>
      <c r="AC416" s="16">
        <f t="shared" si="63"/>
        <v>3.5463766274312767</v>
      </c>
      <c r="AD416" s="16">
        <f t="shared" si="63"/>
        <v>3.5450138777315932</v>
      </c>
      <c r="AE416" s="16">
        <f t="shared" si="63"/>
        <v>3.6511470564753714</v>
      </c>
      <c r="AF416" s="16">
        <f t="shared" si="63"/>
        <v>3.5526948827884688</v>
      </c>
      <c r="AG416" s="16">
        <f t="shared" si="63"/>
        <v>3.5409448432214781</v>
      </c>
      <c r="AH416" s="16">
        <f t="shared" si="63"/>
        <v>3.6049940188150704</v>
      </c>
      <c r="AI416" s="16">
        <f t="shared" si="63"/>
        <v>3.5489154429406575</v>
      </c>
      <c r="AJ416" s="16">
        <f t="shared" si="63"/>
        <v>3.5587877658899227</v>
      </c>
      <c r="AK416" s="16">
        <f t="shared" si="63"/>
        <v>3.561485224426598</v>
      </c>
      <c r="AL416" s="16">
        <f t="shared" si="63"/>
        <v>3.5653085685198262</v>
      </c>
      <c r="AM416" s="16">
        <f t="shared" si="63"/>
        <v>3.5540392037877968</v>
      </c>
      <c r="AN416" s="16">
        <f t="shared" si="64"/>
        <v>3.5581235249364269</v>
      </c>
      <c r="AO416" s="16">
        <f t="shared" si="64"/>
        <v>3.6066606123750322</v>
      </c>
      <c r="AP416" s="16">
        <f t="shared" si="64"/>
        <v>3.5622540014348281</v>
      </c>
      <c r="AQ416" s="16">
        <f t="shared" si="64"/>
        <v>3.5507241337937927</v>
      </c>
      <c r="AR416" s="16">
        <f t="shared" si="64"/>
        <v>3.5477689736978539</v>
      </c>
      <c r="AS416" s="16">
        <f t="shared" si="64"/>
        <v>3.5448748904061129</v>
      </c>
      <c r="AT416" s="16">
        <f t="shared" si="64"/>
        <v>3.5525577759955662</v>
      </c>
      <c r="AU416" s="16">
        <f t="shared" si="64"/>
        <v>3.6569372360282997</v>
      </c>
      <c r="AV416" s="16">
        <f t="shared" si="64"/>
        <v>3.6122046352896731</v>
      </c>
      <c r="AW416" s="16">
        <f t="shared" si="64"/>
        <v>3.5496978273290818</v>
      </c>
      <c r="AX416" s="16">
        <f t="shared" si="64"/>
        <v>3.5564676278035789</v>
      </c>
      <c r="AY416" s="16">
        <f t="shared" si="64"/>
        <v>3.6106955136936389</v>
      </c>
      <c r="AZ416" s="16">
        <f t="shared" si="64"/>
        <v>3.5521355439745741</v>
      </c>
      <c r="BA416" s="16">
        <f t="shared" si="64"/>
        <v>3.5552635680214144</v>
      </c>
      <c r="BB416" s="16">
        <f t="shared" si="64"/>
        <v>3.6560925361326149</v>
      </c>
      <c r="BC416" s="16">
        <f t="shared" si="64"/>
        <v>3.5589208903674954</v>
      </c>
      <c r="BD416" s="16">
        <f t="shared" si="65"/>
        <v>3.5473661112763359</v>
      </c>
      <c r="BE416" s="16">
        <f t="shared" si="65"/>
        <v>3.6029920450015398</v>
      </c>
    </row>
    <row r="417" spans="1:57" x14ac:dyDescent="0.35">
      <c r="A417" s="8">
        <f t="shared" si="57"/>
        <v>2036</v>
      </c>
      <c r="B417" s="3"/>
      <c r="C417" s="6">
        <f t="shared" si="66"/>
        <v>3.623109528554628</v>
      </c>
      <c r="D417" s="7">
        <f t="shared" si="58"/>
        <v>3.6122461626879576</v>
      </c>
      <c r="E417" s="7">
        <f t="shared" si="59"/>
        <v>3.6160756060707615</v>
      </c>
      <c r="F417" s="7">
        <f t="shared" si="60"/>
        <v>3.6555897105812463</v>
      </c>
      <c r="G417" s="7">
        <f t="shared" si="61"/>
        <v>3.6699031871111294</v>
      </c>
      <c r="H417" s="16">
        <f t="shared" si="62"/>
        <v>3.6693127819083142</v>
      </c>
      <c r="I417" s="16">
        <f t="shared" si="62"/>
        <v>3.6171570608795958</v>
      </c>
      <c r="J417" s="16">
        <f t="shared" si="62"/>
        <v>3.6266046882923146</v>
      </c>
      <c r="K417" s="16">
        <f t="shared" si="62"/>
        <v>3.6221234792574872</v>
      </c>
      <c r="L417" s="16">
        <f t="shared" si="62"/>
        <v>3.6169877193405839</v>
      </c>
      <c r="M417" s="16">
        <f t="shared" si="62"/>
        <v>3.630044798182452</v>
      </c>
      <c r="N417" s="16">
        <f t="shared" si="62"/>
        <v>3.6820290430563687</v>
      </c>
      <c r="O417" s="16">
        <f t="shared" si="62"/>
        <v>3.6679856208259407</v>
      </c>
      <c r="P417" s="16">
        <f t="shared" si="62"/>
        <v>3.6251789805321959</v>
      </c>
      <c r="Q417" s="16">
        <f t="shared" si="62"/>
        <v>3.6293801742679315</v>
      </c>
      <c r="R417" s="16">
        <f t="shared" si="62"/>
        <v>3.621942669521983</v>
      </c>
      <c r="S417" s="16">
        <f t="shared" si="62"/>
        <v>3.6183682090618703</v>
      </c>
      <c r="T417" s="16">
        <f t="shared" si="62"/>
        <v>3.6645286806943491</v>
      </c>
      <c r="U417" s="16">
        <f t="shared" si="62"/>
        <v>3.615771568314154</v>
      </c>
      <c r="V417" s="16">
        <f t="shared" si="62"/>
        <v>3.6091237583724296</v>
      </c>
      <c r="W417" s="16">
        <f t="shared" si="62"/>
        <v>3.6075769008724792</v>
      </c>
      <c r="X417" s="16">
        <f t="shared" si="63"/>
        <v>3.6082192812616398</v>
      </c>
      <c r="Y417" s="16">
        <f t="shared" si="63"/>
        <v>3.6065425573847327</v>
      </c>
      <c r="Z417" s="16">
        <f t="shared" si="63"/>
        <v>3.6157005906436139</v>
      </c>
      <c r="AA417" s="16">
        <f t="shared" si="63"/>
        <v>3.6147138160929679</v>
      </c>
      <c r="AB417" s="16">
        <f t="shared" si="63"/>
        <v>3.6210088532275031</v>
      </c>
      <c r="AC417" s="16">
        <f t="shared" si="63"/>
        <v>3.7254612068726907</v>
      </c>
      <c r="AD417" s="16">
        <f t="shared" si="63"/>
        <v>3.6156880076847049</v>
      </c>
      <c r="AE417" s="16">
        <f t="shared" si="63"/>
        <v>3.6157536341894172</v>
      </c>
      <c r="AF417" s="16">
        <f t="shared" si="63"/>
        <v>3.7284835956309825</v>
      </c>
      <c r="AG417" s="16">
        <f t="shared" si="63"/>
        <v>3.6221723891500091</v>
      </c>
      <c r="AH417" s="16">
        <f t="shared" si="63"/>
        <v>3.612593096500794</v>
      </c>
      <c r="AI417" s="16">
        <f t="shared" si="63"/>
        <v>3.6684543464741419</v>
      </c>
      <c r="AJ417" s="16">
        <f t="shared" si="63"/>
        <v>3.6752168339364668</v>
      </c>
      <c r="AK417" s="16">
        <f t="shared" si="63"/>
        <v>3.6240466679592465</v>
      </c>
      <c r="AL417" s="16">
        <f t="shared" si="63"/>
        <v>3.6480304022244225</v>
      </c>
      <c r="AM417" s="16">
        <f t="shared" si="63"/>
        <v>3.6204936729640154</v>
      </c>
      <c r="AN417" s="16">
        <f t="shared" si="64"/>
        <v>3.6584826751475972</v>
      </c>
      <c r="AO417" s="16">
        <f t="shared" si="64"/>
        <v>3.658109480033521</v>
      </c>
      <c r="AP417" s="16">
        <f t="shared" si="64"/>
        <v>3.6243749338196221</v>
      </c>
      <c r="AQ417" s="16">
        <f t="shared" si="64"/>
        <v>3.6175782123299083</v>
      </c>
      <c r="AR417" s="16">
        <f t="shared" si="64"/>
        <v>3.608002322017597</v>
      </c>
      <c r="AS417" s="16">
        <f t="shared" si="64"/>
        <v>3.6147925298983163</v>
      </c>
      <c r="AT417" s="16">
        <f t="shared" si="64"/>
        <v>3.6324459745580846</v>
      </c>
      <c r="AU417" s="16">
        <f t="shared" si="64"/>
        <v>3.6278312818103124</v>
      </c>
      <c r="AV417" s="16">
        <f t="shared" si="64"/>
        <v>3.6298022921050968</v>
      </c>
      <c r="AW417" s="16">
        <f t="shared" si="64"/>
        <v>3.720649253327946</v>
      </c>
      <c r="AX417" s="16">
        <f t="shared" si="64"/>
        <v>3.6279481532150109</v>
      </c>
      <c r="AY417" s="16">
        <f t="shared" si="64"/>
        <v>3.6265078883407487</v>
      </c>
      <c r="AZ417" s="16">
        <f t="shared" si="64"/>
        <v>3.6206145047494789</v>
      </c>
      <c r="BA417" s="16">
        <f t="shared" si="64"/>
        <v>3.6195243110196418</v>
      </c>
      <c r="BB417" s="16">
        <f t="shared" si="64"/>
        <v>3.6131030232741974</v>
      </c>
      <c r="BC417" s="16">
        <f t="shared" si="64"/>
        <v>3.6202938213404168</v>
      </c>
      <c r="BD417" s="16">
        <f t="shared" si="65"/>
        <v>3.6665095015210754</v>
      </c>
      <c r="BE417" s="16">
        <f t="shared" si="65"/>
        <v>3.6629736367602601</v>
      </c>
    </row>
    <row r="418" spans="1:57" x14ac:dyDescent="0.35">
      <c r="A418" s="8">
        <f t="shared" si="57"/>
        <v>2037</v>
      </c>
      <c r="B418" s="3"/>
      <c r="C418" s="6">
        <f t="shared" si="66"/>
        <v>3.6914759705987739</v>
      </c>
      <c r="D418" s="7">
        <f t="shared" si="58"/>
        <v>3.683725172612752</v>
      </c>
      <c r="E418" s="7">
        <f t="shared" si="59"/>
        <v>3.6879309749510849</v>
      </c>
      <c r="F418" s="7">
        <f t="shared" si="60"/>
        <v>3.7019232263869597</v>
      </c>
      <c r="G418" s="7">
        <f t="shared" si="61"/>
        <v>3.7407688436840245</v>
      </c>
      <c r="H418" s="16">
        <f t="shared" si="62"/>
        <v>3.6883479378046662</v>
      </c>
      <c r="I418" s="16">
        <f t="shared" si="62"/>
        <v>3.690265437017306</v>
      </c>
      <c r="J418" s="16">
        <f t="shared" si="62"/>
        <v>3.6959080925520662</v>
      </c>
      <c r="K418" s="16">
        <f t="shared" si="62"/>
        <v>3.7022142606756687</v>
      </c>
      <c r="L418" s="16">
        <f t="shared" si="62"/>
        <v>3.6827413907518252</v>
      </c>
      <c r="M418" s="16">
        <f t="shared" si="62"/>
        <v>3.6921108443751471</v>
      </c>
      <c r="N418" s="16">
        <f t="shared" si="62"/>
        <v>3.6902183083829976</v>
      </c>
      <c r="O418" s="16">
        <f t="shared" si="62"/>
        <v>3.6883044391312492</v>
      </c>
      <c r="P418" s="16">
        <f t="shared" si="62"/>
        <v>3.6895111579463857</v>
      </c>
      <c r="Q418" s="16">
        <f t="shared" si="62"/>
        <v>3.7389281125300156</v>
      </c>
      <c r="R418" s="16">
        <f t="shared" si="62"/>
        <v>3.686631267980955</v>
      </c>
      <c r="S418" s="16">
        <f t="shared" si="62"/>
        <v>3.683172239654485</v>
      </c>
      <c r="T418" s="16">
        <f t="shared" si="62"/>
        <v>3.6930746024747401</v>
      </c>
      <c r="U418" s="16">
        <f t="shared" si="62"/>
        <v>3.7333128036638383</v>
      </c>
      <c r="V418" s="16">
        <f t="shared" si="62"/>
        <v>3.6888374894787694</v>
      </c>
      <c r="W418" s="16">
        <f t="shared" si="62"/>
        <v>3.7096325272381652</v>
      </c>
      <c r="X418" s="16">
        <f t="shared" si="63"/>
        <v>3.6842230989899161</v>
      </c>
      <c r="Y418" s="16">
        <f t="shared" si="63"/>
        <v>3.7445025320149039</v>
      </c>
      <c r="Z418" s="16">
        <f t="shared" si="63"/>
        <v>3.6945140738482247</v>
      </c>
      <c r="AA418" s="16">
        <f t="shared" si="63"/>
        <v>3.7570283714051897</v>
      </c>
      <c r="AB418" s="16">
        <f t="shared" si="63"/>
        <v>3.6827921416878335</v>
      </c>
      <c r="AC418" s="16">
        <f t="shared" si="63"/>
        <v>3.6972812875864993</v>
      </c>
      <c r="AD418" s="16">
        <f t="shared" si="63"/>
        <v>3.6896074645721355</v>
      </c>
      <c r="AE418" s="16">
        <f t="shared" si="63"/>
        <v>3.6845903810144507</v>
      </c>
      <c r="AF418" s="16">
        <f t="shared" si="63"/>
        <v>3.7436770009161688</v>
      </c>
      <c r="AG418" s="16">
        <f t="shared" si="63"/>
        <v>3.7603402929921845</v>
      </c>
      <c r="AH418" s="16">
        <f t="shared" si="63"/>
        <v>3.6840677068833223</v>
      </c>
      <c r="AI418" s="16">
        <f t="shared" si="63"/>
        <v>3.6953295597312148</v>
      </c>
      <c r="AJ418" s="16">
        <f t="shared" si="63"/>
        <v>3.6919244958680753</v>
      </c>
      <c r="AK418" s="16">
        <f t="shared" si="63"/>
        <v>3.6932001369939957</v>
      </c>
      <c r="AL418" s="16">
        <f t="shared" si="63"/>
        <v>3.7020177385413722</v>
      </c>
      <c r="AM418" s="16">
        <f t="shared" si="63"/>
        <v>3.6966439094600769</v>
      </c>
      <c r="AN418" s="16">
        <f t="shared" si="64"/>
        <v>3.6861247570239235</v>
      </c>
      <c r="AO418" s="16">
        <f t="shared" si="64"/>
        <v>3.68756863046046</v>
      </c>
      <c r="AP418" s="16">
        <f t="shared" si="64"/>
        <v>3.6706449580261591</v>
      </c>
      <c r="AQ418" s="16">
        <f t="shared" si="64"/>
        <v>3.7471259683759404</v>
      </c>
      <c r="AR418" s="16">
        <f t="shared" si="64"/>
        <v>3.689076145998563</v>
      </c>
      <c r="AS418" s="16">
        <f t="shared" si="64"/>
        <v>3.7016396899237232</v>
      </c>
      <c r="AT418" s="16">
        <f t="shared" si="64"/>
        <v>3.6898763663588565</v>
      </c>
      <c r="AU418" s="16">
        <f t="shared" si="64"/>
        <v>3.688183046271357</v>
      </c>
      <c r="AV418" s="16">
        <f t="shared" si="64"/>
        <v>3.6910274453294725</v>
      </c>
      <c r="AW418" s="16">
        <f t="shared" si="64"/>
        <v>3.6881567033502041</v>
      </c>
      <c r="AX418" s="16">
        <f t="shared" si="64"/>
        <v>3.7033159812625889</v>
      </c>
      <c r="AY418" s="16">
        <f t="shared" si="64"/>
        <v>3.6973219643104192</v>
      </c>
      <c r="AZ418" s="16">
        <f t="shared" si="64"/>
        <v>3.6878557321513785</v>
      </c>
      <c r="BA418" s="16">
        <f t="shared" si="64"/>
        <v>3.7404457151026751</v>
      </c>
      <c r="BB418" s="16">
        <f t="shared" si="64"/>
        <v>3.6943827902594912</v>
      </c>
      <c r="BC418" s="16">
        <f t="shared" si="64"/>
        <v>3.6837866096081151</v>
      </c>
      <c r="BD418" s="16">
        <f t="shared" si="65"/>
        <v>3.7023046901949801</v>
      </c>
      <c r="BE418" s="16">
        <f t="shared" si="65"/>
        <v>3.6800218749422733</v>
      </c>
    </row>
    <row r="419" spans="1:57" x14ac:dyDescent="0.35">
      <c r="A419" s="8">
        <f t="shared" si="57"/>
        <v>2038</v>
      </c>
      <c r="B419" s="3"/>
      <c r="C419" s="6">
        <f t="shared" si="66"/>
        <v>3.6709478512823877</v>
      </c>
      <c r="D419" s="7">
        <f t="shared" si="58"/>
        <v>3.6549197461250258</v>
      </c>
      <c r="E419" s="7">
        <f t="shared" si="59"/>
        <v>3.6608167101343319</v>
      </c>
      <c r="F419" s="7">
        <f t="shared" si="60"/>
        <v>3.711452939724905</v>
      </c>
      <c r="G419" s="7">
        <f t="shared" si="61"/>
        <v>3.7245625203269981</v>
      </c>
      <c r="H419" s="16">
        <f t="shared" si="62"/>
        <v>3.6727164724853778</v>
      </c>
      <c r="I419" s="16">
        <f t="shared" si="62"/>
        <v>3.6591044019447994</v>
      </c>
      <c r="J419" s="16">
        <f t="shared" si="62"/>
        <v>3.6517089061124461</v>
      </c>
      <c r="K419" s="16">
        <f t="shared" si="62"/>
        <v>3.6998988662166794</v>
      </c>
      <c r="L419" s="16">
        <f t="shared" si="62"/>
        <v>3.763927795258204</v>
      </c>
      <c r="M419" s="16">
        <f t="shared" si="62"/>
        <v>3.661141794277071</v>
      </c>
      <c r="N419" s="16">
        <f t="shared" si="62"/>
        <v>3.6715362820680961</v>
      </c>
      <c r="O419" s="16">
        <f t="shared" si="62"/>
        <v>3.6971483324060679</v>
      </c>
      <c r="P419" s="16">
        <f t="shared" si="62"/>
        <v>3.691592548697963</v>
      </c>
      <c r="Q419" s="16">
        <f t="shared" si="62"/>
        <v>3.6593544282260395</v>
      </c>
      <c r="R419" s="16">
        <f t="shared" si="62"/>
        <v>3.7129235095634221</v>
      </c>
      <c r="S419" s="16">
        <f t="shared" si="62"/>
        <v>3.7746072541519644</v>
      </c>
      <c r="T419" s="16">
        <f t="shared" si="62"/>
        <v>3.6600798522095528</v>
      </c>
      <c r="U419" s="16">
        <f t="shared" si="62"/>
        <v>3.7242831433302337</v>
      </c>
      <c r="V419" s="16">
        <f t="shared" si="62"/>
        <v>3.6607083487534187</v>
      </c>
      <c r="W419" s="16">
        <f t="shared" si="62"/>
        <v>3.6655006012104123</v>
      </c>
      <c r="X419" s="16">
        <f t="shared" si="63"/>
        <v>3.6546456487980432</v>
      </c>
      <c r="Y419" s="16">
        <f t="shared" si="63"/>
        <v>3.6645068643567753</v>
      </c>
      <c r="Z419" s="16">
        <f t="shared" si="63"/>
        <v>3.6549502013835795</v>
      </c>
      <c r="AA419" s="16">
        <f t="shared" si="63"/>
        <v>3.7270769132978785</v>
      </c>
      <c r="AB419" s="16">
        <f t="shared" si="63"/>
        <v>3.7040025626028723</v>
      </c>
      <c r="AC419" s="16">
        <f t="shared" si="63"/>
        <v>3.6545914288006305</v>
      </c>
      <c r="AD419" s="16">
        <f t="shared" si="63"/>
        <v>3.6555840612496593</v>
      </c>
      <c r="AE419" s="16">
        <f t="shared" si="63"/>
        <v>3.7226461725181332</v>
      </c>
      <c r="AF419" s="16">
        <f t="shared" si="63"/>
        <v>3.6664218142273444</v>
      </c>
      <c r="AG419" s="16">
        <f t="shared" si="63"/>
        <v>3.6579454740996487</v>
      </c>
      <c r="AH419" s="16">
        <f t="shared" si="63"/>
        <v>3.7035857226910593</v>
      </c>
      <c r="AI419" s="16">
        <f t="shared" si="63"/>
        <v>3.6703594204966792</v>
      </c>
      <c r="AJ419" s="16">
        <f t="shared" si="63"/>
        <v>3.6660360630962483</v>
      </c>
      <c r="AK419" s="16">
        <f t="shared" si="63"/>
        <v>3.7320898229443977</v>
      </c>
      <c r="AL419" s="16">
        <f t="shared" si="63"/>
        <v>3.678749425156401</v>
      </c>
      <c r="AM419" s="16">
        <f t="shared" si="63"/>
        <v>3.6689904782927374</v>
      </c>
      <c r="AN419" s="16">
        <f t="shared" si="64"/>
        <v>3.6686469812200255</v>
      </c>
      <c r="AO419" s="16">
        <f t="shared" si="64"/>
        <v>3.712921457487949</v>
      </c>
      <c r="AP419" s="16">
        <f t="shared" si="64"/>
        <v>3.6664757628309972</v>
      </c>
      <c r="AQ419" s="16">
        <f t="shared" si="64"/>
        <v>3.6681281406379074</v>
      </c>
      <c r="AR419" s="16">
        <f t="shared" si="64"/>
        <v>3.6993442786743413</v>
      </c>
      <c r="AS419" s="16">
        <f t="shared" si="64"/>
        <v>3.7147987008857077</v>
      </c>
      <c r="AT419" s="16">
        <f t="shared" si="64"/>
        <v>3.7119143446599407</v>
      </c>
      <c r="AU419" s="16">
        <f t="shared" si="64"/>
        <v>3.6604043189569029</v>
      </c>
      <c r="AV419" s="16">
        <f t="shared" si="64"/>
        <v>3.7160479491599703</v>
      </c>
      <c r="AW419" s="16">
        <f t="shared" si="64"/>
        <v>3.7056549103030116</v>
      </c>
      <c r="AX419" s="16">
        <f t="shared" si="64"/>
        <v>3.7103067452866503</v>
      </c>
      <c r="AY419" s="16">
        <f t="shared" si="64"/>
        <v>3.7118350045376567</v>
      </c>
      <c r="AZ419" s="16">
        <f t="shared" si="64"/>
        <v>3.6655945501933114</v>
      </c>
      <c r="BA419" s="16">
        <f t="shared" si="64"/>
        <v>3.697055927716157</v>
      </c>
      <c r="BB419" s="16">
        <f t="shared" si="64"/>
        <v>3.6521015800109184</v>
      </c>
      <c r="BC419" s="16">
        <f t="shared" si="64"/>
        <v>3.6542323681206339</v>
      </c>
      <c r="BD419" s="16">
        <f t="shared" si="65"/>
        <v>3.6699806771203622</v>
      </c>
      <c r="BE419" s="16">
        <f t="shared" si="65"/>
        <v>3.7377087139907168</v>
      </c>
    </row>
    <row r="420" spans="1:57" x14ac:dyDescent="0.35">
      <c r="A420" s="8"/>
      <c r="B420" s="3"/>
      <c r="C420" s="6"/>
      <c r="D420" s="7"/>
      <c r="E420" s="7"/>
      <c r="F420" s="7"/>
      <c r="G420" s="7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</row>
    <row r="421" spans="1:57" x14ac:dyDescent="0.35">
      <c r="A421" s="8"/>
      <c r="B421" s="3"/>
      <c r="D421" s="7"/>
      <c r="E421" s="7"/>
      <c r="F421" s="7"/>
      <c r="G421" s="7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</row>
    <row r="422" spans="1:57" x14ac:dyDescent="0.35">
      <c r="A422" s="10" t="str">
        <f t="shared" ref="A422:A485" si="67">A222</f>
        <v>1/31/2024</v>
      </c>
      <c r="B422" s="11">
        <f>YEAR(A422)</f>
        <v>2024</v>
      </c>
      <c r="C422" s="6">
        <f>PERCENTILE($H422:$BE422, 0.5)</f>
        <v>2.4673563218390751</v>
      </c>
      <c r="D422" s="12">
        <f t="shared" ref="D422:D485" si="68">PERCENTILE($H422:$BE422, 0.1)</f>
        <v>2.4611502055196688</v>
      </c>
      <c r="E422" s="12">
        <f t="shared" ref="E422:E485" si="69">PERCENTILE($H422:$BE422, 0.25)</f>
        <v>2.4641954022988424</v>
      </c>
      <c r="F422" s="12">
        <f t="shared" ref="F422:F485" si="70">PERCENTILE($H422:$BE422, 0.75)</f>
        <v>2.4719959933208799</v>
      </c>
      <c r="G422" s="12">
        <f t="shared" ref="G422:G485" si="71">PERCENTILE($H422:$BE422, 0.9)</f>
        <v>2.4751800766283489</v>
      </c>
      <c r="H422" s="13">
        <v>2.46896551724137</v>
      </c>
      <c r="I422" s="13">
        <v>2.4649999999999999</v>
      </c>
      <c r="J422" s="13">
        <v>2.4575095785440602</v>
      </c>
      <c r="K422" s="13">
        <v>2.4646923076923</v>
      </c>
      <c r="L422" s="13">
        <v>2.47251908396946</v>
      </c>
      <c r="M422" s="13">
        <v>2.4639080459770102</v>
      </c>
      <c r="N422" s="13">
        <v>2.4781923076923</v>
      </c>
      <c r="O422" s="13">
        <v>2.4673946360153201</v>
      </c>
      <c r="P422" s="13">
        <v>2.4553256704980799</v>
      </c>
      <c r="Q422" s="13">
        <v>2.46731800766283</v>
      </c>
      <c r="R422" s="13">
        <v>2.4720769230769202</v>
      </c>
      <c r="S422" s="13">
        <v>2.4675478927203001</v>
      </c>
      <c r="T422" s="13">
        <v>2.4645801526717501</v>
      </c>
      <c r="U422" s="13">
        <v>2.4667175572518998</v>
      </c>
      <c r="V422" s="13">
        <v>2.4568702290076301</v>
      </c>
      <c r="W422" s="13">
        <v>2.4658237547892701</v>
      </c>
      <c r="X422" s="13">
        <v>2.4638314176245202</v>
      </c>
      <c r="Y422" s="13">
        <v>2.4709230769230701</v>
      </c>
      <c r="Z422" s="13">
        <v>2.4750957854406099</v>
      </c>
      <c r="AA422" s="13">
        <v>2.4769615384615302</v>
      </c>
      <c r="AB422" s="13">
        <v>2.4642528735632099</v>
      </c>
      <c r="AC422" s="13">
        <v>2.4620689655172399</v>
      </c>
      <c r="AD422" s="13">
        <v>2.4718007662835202</v>
      </c>
      <c r="AE422" s="13">
        <v>2.46693486590038</v>
      </c>
      <c r="AF422" s="13">
        <v>2.4790458015267101</v>
      </c>
      <c r="AG422" s="13">
        <v>2.4681609199999999</v>
      </c>
      <c r="AH422" s="13">
        <v>2.4739846743295</v>
      </c>
      <c r="AI422" s="13">
        <v>2.4649615384615302</v>
      </c>
      <c r="AJ422" s="13">
        <v>2.4670498084291101</v>
      </c>
      <c r="AK422" s="13">
        <v>2.4668199233716401</v>
      </c>
      <c r="AL422" s="13">
        <v>2.4706513409961599</v>
      </c>
      <c r="AM422" s="13">
        <v>2.4641762452107199</v>
      </c>
      <c r="AN422" s="13">
        <v>2.4707251908396901</v>
      </c>
      <c r="AO422" s="13">
        <v>2.4785496183206099</v>
      </c>
      <c r="AP422" s="13">
        <v>2.4716091954022898</v>
      </c>
      <c r="AQ422" s="13">
        <v>2.46130769230769</v>
      </c>
      <c r="AR422" s="13">
        <v>2.4577480916030501</v>
      </c>
      <c r="AS422" s="13">
        <v>2.46392307692307</v>
      </c>
      <c r="AT422" s="13">
        <v>2.4637022900763301</v>
      </c>
      <c r="AU422" s="13">
        <v>2.4703846153846101</v>
      </c>
      <c r="AV422" s="13">
        <v>2.472061069</v>
      </c>
      <c r="AW422" s="13">
        <v>2.4749425287356299</v>
      </c>
      <c r="AX422" s="13">
        <v>2.4726153846153802</v>
      </c>
      <c r="AY422" s="13">
        <v>2.4597328244274799</v>
      </c>
      <c r="AZ422" s="13">
        <v>2.4745593869731799</v>
      </c>
      <c r="BA422" s="13">
        <v>2.46984674329501</v>
      </c>
      <c r="BB422" s="13">
        <v>2.46776923076923</v>
      </c>
      <c r="BC422" s="13">
        <v>2.4617557250000002</v>
      </c>
      <c r="BD422" s="13">
        <v>2.46716475095785</v>
      </c>
      <c r="BE422" s="13">
        <v>2.475938697318</v>
      </c>
    </row>
    <row r="423" spans="1:57" x14ac:dyDescent="0.35">
      <c r="A423" s="10" t="str">
        <f t="shared" si="67"/>
        <v>2/29/2024</v>
      </c>
      <c r="B423" s="11">
        <f t="shared" ref="B423:B486" si="72">YEAR(A423)</f>
        <v>2024</v>
      </c>
      <c r="C423" s="6">
        <f t="shared" ref="C423:C486" si="73">PERCENTILE($H423:$BE423, 0.5)</f>
        <v>1.71764204545454</v>
      </c>
      <c r="D423" s="12">
        <f t="shared" si="68"/>
        <v>1.7125795454545412</v>
      </c>
      <c r="E423" s="12">
        <f t="shared" si="69"/>
        <v>1.7148437499999949</v>
      </c>
      <c r="F423" s="12">
        <f t="shared" si="70"/>
        <v>1.7201704545454524</v>
      </c>
      <c r="G423" s="12">
        <f t="shared" si="71"/>
        <v>1.7220580519480471</v>
      </c>
      <c r="H423" s="13">
        <v>1.7259659090909001</v>
      </c>
      <c r="I423" s="13">
        <v>1.7148295454545399</v>
      </c>
      <c r="J423" s="13">
        <v>1.7219428571428499</v>
      </c>
      <c r="K423" s="13">
        <v>1.7192613636363601</v>
      </c>
      <c r="L423" s="13">
        <v>1.72039772727272</v>
      </c>
      <c r="M423" s="13">
        <v>1.71573863636363</v>
      </c>
      <c r="N423" s="13">
        <v>1.7161931818181799</v>
      </c>
      <c r="O423" s="13">
        <v>1.71982954545454</v>
      </c>
      <c r="P423" s="13">
        <v>1.7187999999999899</v>
      </c>
      <c r="Q423" s="13">
        <v>1.71494318181818</v>
      </c>
      <c r="R423" s="13">
        <v>1.7126704545454501</v>
      </c>
      <c r="S423" s="13">
        <v>1.71914285714285</v>
      </c>
      <c r="T423" s="13">
        <v>1.7164772727272699</v>
      </c>
      <c r="U423" s="13">
        <v>1.7178977272727201</v>
      </c>
      <c r="V423" s="13">
        <v>1.7195428571428499</v>
      </c>
      <c r="W423" s="13">
        <v>1.7194857142857101</v>
      </c>
      <c r="X423" s="13">
        <v>1.71352272727272</v>
      </c>
      <c r="Y423" s="13">
        <v>1.713125</v>
      </c>
      <c r="Z423" s="13">
        <v>1.7196590909090901</v>
      </c>
      <c r="AA423" s="13">
        <v>1.72142857142857</v>
      </c>
      <c r="AB423" s="13">
        <v>1.72217142857142</v>
      </c>
      <c r="AC423" s="13">
        <v>1.71488636363636</v>
      </c>
      <c r="AD423" s="13">
        <v>1.72204545454545</v>
      </c>
      <c r="AE423" s="13">
        <v>1.72028409090909</v>
      </c>
      <c r="AF423" s="13">
        <v>1.7157954545454499</v>
      </c>
      <c r="AG423" s="13">
        <v>1.71119318181818</v>
      </c>
      <c r="AH423" s="13">
        <v>1.71494318181818</v>
      </c>
      <c r="AI423" s="13">
        <v>1.70875</v>
      </c>
      <c r="AJ423" s="13">
        <v>1.7203999999999999</v>
      </c>
      <c r="AK423" s="13">
        <v>1.7156818181818101</v>
      </c>
      <c r="AL423" s="13">
        <v>1.71886363636363</v>
      </c>
      <c r="AM423" s="13">
        <v>1.71448863636363</v>
      </c>
      <c r="AN423" s="13">
        <v>1.7134659090908999</v>
      </c>
      <c r="AO423" s="13">
        <v>1.72388571428571</v>
      </c>
      <c r="AP423" s="13">
        <v>1.7159090909090899</v>
      </c>
      <c r="AQ423" s="13">
        <v>1.71738636363636</v>
      </c>
      <c r="AR423" s="13">
        <v>1.7230857142857099</v>
      </c>
      <c r="AS423" s="13">
        <v>1.7112499999999899</v>
      </c>
      <c r="AT423" s="13">
        <v>1.7268749999999999</v>
      </c>
      <c r="AU423" s="13">
        <v>1.7212571428571399</v>
      </c>
      <c r="AV423" s="13">
        <v>1.7146022727272701</v>
      </c>
      <c r="AW423" s="13">
        <v>1.7156</v>
      </c>
      <c r="AX423" s="13">
        <v>1.71795454545454</v>
      </c>
      <c r="AY423" s="13">
        <v>1.71176136363636</v>
      </c>
      <c r="AZ423" s="13">
        <v>1.72171428571428</v>
      </c>
      <c r="BA423" s="13">
        <v>1.7168749999999999</v>
      </c>
      <c r="BB423" s="13">
        <v>1.7137500000000001</v>
      </c>
      <c r="BC423" s="13">
        <v>1.7072727272727199</v>
      </c>
      <c r="BD423" s="13">
        <v>1.71817142857142</v>
      </c>
      <c r="BE423" s="13">
        <v>1.7185795454545401</v>
      </c>
    </row>
    <row r="424" spans="1:57" x14ac:dyDescent="0.35">
      <c r="A424" s="10" t="str">
        <f t="shared" si="67"/>
        <v>3/31/2024</v>
      </c>
      <c r="B424" s="11">
        <f t="shared" si="72"/>
        <v>2024</v>
      </c>
      <c r="C424" s="6">
        <f t="shared" si="73"/>
        <v>1.69514018691588</v>
      </c>
      <c r="D424" s="12">
        <f t="shared" si="68"/>
        <v>1.6909345794392452</v>
      </c>
      <c r="E424" s="12">
        <f t="shared" si="69"/>
        <v>1.6932476635513949</v>
      </c>
      <c r="F424" s="12">
        <f t="shared" si="70"/>
        <v>1.6968457943925175</v>
      </c>
      <c r="G424" s="12">
        <f t="shared" si="71"/>
        <v>1.6992523364485901</v>
      </c>
      <c r="H424" s="13">
        <v>1.69504672897196</v>
      </c>
      <c r="I424" s="13">
        <v>1.69345794392523</v>
      </c>
      <c r="J424" s="13">
        <v>1.69719626168224</v>
      </c>
      <c r="K424" s="13">
        <v>1.69009345794392</v>
      </c>
      <c r="L424" s="13">
        <v>1.69841121495327</v>
      </c>
      <c r="M424" s="13">
        <v>1.69728971962616</v>
      </c>
      <c r="N424" s="13">
        <v>1.6931775700934499</v>
      </c>
      <c r="O424" s="13">
        <v>1.6946728971962599</v>
      </c>
      <c r="P424" s="13">
        <v>1.69233644859813</v>
      </c>
      <c r="Q424" s="13">
        <v>1.6946728971962599</v>
      </c>
      <c r="R424" s="13">
        <v>1.6992523364485901</v>
      </c>
      <c r="S424" s="13">
        <v>1.6973831775700901</v>
      </c>
      <c r="T424" s="13">
        <v>1.69728971962616</v>
      </c>
      <c r="U424" s="13">
        <v>1.6959813084112101</v>
      </c>
      <c r="V424" s="13">
        <v>1.69542056074766</v>
      </c>
      <c r="W424" s="13">
        <v>1.6992523364485901</v>
      </c>
      <c r="X424" s="13">
        <v>1.6911214953271001</v>
      </c>
      <c r="Y424" s="13">
        <v>1.6957943925233601</v>
      </c>
      <c r="Z424" s="13">
        <v>1.6930841121495299</v>
      </c>
      <c r="AA424" s="13">
        <v>1.6913084112149499</v>
      </c>
      <c r="AB424" s="13">
        <v>1.69551401869158</v>
      </c>
      <c r="AC424" s="13">
        <v>1.69514018691588</v>
      </c>
      <c r="AD424" s="13">
        <v>1.6944859813084101</v>
      </c>
      <c r="AE424" s="13">
        <v>1.6966355140186899</v>
      </c>
      <c r="AF424" s="13">
        <v>1.6879439252336399</v>
      </c>
      <c r="AG424" s="13">
        <v>1.6941121495327101</v>
      </c>
      <c r="AH424" s="13">
        <v>1.69355140186915</v>
      </c>
      <c r="AI424" s="13">
        <v>1.6910280373831701</v>
      </c>
      <c r="AJ424" s="13">
        <v>1.7022429906542</v>
      </c>
      <c r="AK424" s="13">
        <v>1.6957943925233601</v>
      </c>
      <c r="AL424" s="13">
        <v>1.6961682242990599</v>
      </c>
      <c r="AM424" s="13">
        <v>1.6992523364485901</v>
      </c>
      <c r="AN424" s="13">
        <v>1.69514018691588</v>
      </c>
      <c r="AO424" s="13">
        <v>1.6965420560747599</v>
      </c>
      <c r="AP424" s="13">
        <v>1.69551401869158</v>
      </c>
      <c r="AQ424" s="13">
        <v>1.6899065420560699</v>
      </c>
      <c r="AR424" s="13">
        <v>1.6961682242990599</v>
      </c>
      <c r="AS424" s="13">
        <v>1.69168224299065</v>
      </c>
      <c r="AT424" s="13">
        <v>1.6943925233644801</v>
      </c>
      <c r="AU424" s="13">
        <v>1.69214953271028</v>
      </c>
      <c r="AV424" s="13">
        <v>1.6979439252336399</v>
      </c>
      <c r="AW424" s="13">
        <v>1.69355140186915</v>
      </c>
      <c r="AX424" s="13">
        <v>1.69345794392523</v>
      </c>
      <c r="AY424" s="13">
        <v>1.6894392523364401</v>
      </c>
      <c r="AZ424" s="13">
        <v>1.6947663551401799</v>
      </c>
      <c r="BA424" s="13">
        <v>1.6964485981308399</v>
      </c>
      <c r="BB424" s="13">
        <v>1.70028037383177</v>
      </c>
      <c r="BC424" s="13">
        <v>1.69691588785046</v>
      </c>
      <c r="BD424" s="13">
        <v>1.6897196261682199</v>
      </c>
      <c r="BE424" s="13">
        <v>1.70065420560747</v>
      </c>
    </row>
    <row r="425" spans="1:57" x14ac:dyDescent="0.35">
      <c r="A425" s="10" t="str">
        <f t="shared" si="67"/>
        <v>4/30/2024</v>
      </c>
      <c r="B425" s="11">
        <f t="shared" si="72"/>
        <v>2024</v>
      </c>
      <c r="C425" s="6">
        <f t="shared" si="73"/>
        <v>1.3145871559632951</v>
      </c>
      <c r="D425" s="12">
        <f t="shared" si="68"/>
        <v>1.3119816513761429</v>
      </c>
      <c r="E425" s="12">
        <f t="shared" si="69"/>
        <v>1.312775229357795</v>
      </c>
      <c r="F425" s="12">
        <f t="shared" si="70"/>
        <v>1.3160321100917352</v>
      </c>
      <c r="G425" s="12">
        <f t="shared" si="71"/>
        <v>1.3169148827726771</v>
      </c>
      <c r="H425" s="13">
        <v>1.31467889908256</v>
      </c>
      <c r="I425" s="13">
        <v>1.3138532110091701</v>
      </c>
      <c r="J425" s="13">
        <v>1.31449541284403</v>
      </c>
      <c r="K425" s="13">
        <v>1.3125688073394399</v>
      </c>
      <c r="L425" s="13">
        <v>1.3165137609999999</v>
      </c>
      <c r="M425" s="13">
        <v>1.3121100917431101</v>
      </c>
      <c r="N425" s="13">
        <v>1.3160550458715501</v>
      </c>
      <c r="O425" s="13">
        <v>1.3140366972477</v>
      </c>
      <c r="P425" s="13">
        <v>1.31633027522935</v>
      </c>
      <c r="Q425" s="13">
        <v>1.3120183486238499</v>
      </c>
      <c r="R425" s="13">
        <v>1.3164220183486199</v>
      </c>
      <c r="S425" s="13">
        <v>1.31357798165137</v>
      </c>
      <c r="T425" s="13">
        <v>1.31284403669724</v>
      </c>
      <c r="U425" s="13">
        <v>1.31467889908256</v>
      </c>
      <c r="V425" s="13">
        <v>1.31293577981651</v>
      </c>
      <c r="W425" s="13">
        <v>1.31339449541284</v>
      </c>
      <c r="X425" s="13">
        <v>1.3181651376146699</v>
      </c>
      <c r="Y425" s="13">
        <v>1.3116513761467801</v>
      </c>
      <c r="Z425" s="13">
        <v>1.3158715596330199</v>
      </c>
      <c r="AA425" s="13">
        <v>1.31522935779816</v>
      </c>
      <c r="AB425" s="13">
        <v>1.3120183486238499</v>
      </c>
      <c r="AC425" s="13">
        <v>1.3159633027522899</v>
      </c>
      <c r="AD425" s="13">
        <v>1.31238532110091</v>
      </c>
      <c r="AE425" s="13">
        <v>1.3142201834862299</v>
      </c>
      <c r="AF425" s="13">
        <v>1.31688073394495</v>
      </c>
      <c r="AG425" s="13">
        <v>1.3121100917431101</v>
      </c>
      <c r="AH425" s="13">
        <v>1.31128440366972</v>
      </c>
      <c r="AI425" s="13">
        <v>1.31</v>
      </c>
      <c r="AJ425" s="13">
        <v>1.3112037037037001</v>
      </c>
      <c r="AK425" s="13">
        <v>1.31577981651376</v>
      </c>
      <c r="AL425" s="13">
        <v>1.31449541284403</v>
      </c>
      <c r="AM425" s="13">
        <v>1.3187155963302699</v>
      </c>
      <c r="AN425" s="13">
        <v>1.31798165137614</v>
      </c>
      <c r="AO425" s="13">
        <v>1.31509259259259</v>
      </c>
      <c r="AP425" s="13">
        <v>1.31522935779816</v>
      </c>
      <c r="AQ425" s="13">
        <v>1.3147706422018299</v>
      </c>
      <c r="AR425" s="13">
        <v>1.3164220183486199</v>
      </c>
      <c r="AS425" s="13">
        <v>1.3140366972477</v>
      </c>
      <c r="AT425" s="13">
        <v>1.31513761467889</v>
      </c>
      <c r="AU425" s="13">
        <v>1.31678899082568</v>
      </c>
      <c r="AV425" s="13">
        <v>1.31357798165137</v>
      </c>
      <c r="AW425" s="13">
        <v>1.31522935779816</v>
      </c>
      <c r="AX425" s="13">
        <v>1.31614678899082</v>
      </c>
      <c r="AY425" s="13">
        <v>1.3176146788990799</v>
      </c>
      <c r="AZ425" s="13">
        <v>1.31348623853211</v>
      </c>
      <c r="BA425" s="13">
        <v>1.3172222222222201</v>
      </c>
      <c r="BB425" s="13">
        <v>1.3115596330275201</v>
      </c>
      <c r="BC425" s="13">
        <v>1.3127522935779801</v>
      </c>
      <c r="BD425" s="13">
        <v>1.3120183486238499</v>
      </c>
      <c r="BE425" s="13">
        <v>1.3158715596330199</v>
      </c>
    </row>
    <row r="426" spans="1:57" x14ac:dyDescent="0.35">
      <c r="A426" s="10" t="str">
        <f t="shared" si="67"/>
        <v>5/31/2024</v>
      </c>
      <c r="B426" s="11">
        <f t="shared" si="72"/>
        <v>2024</v>
      </c>
      <c r="C426" s="6">
        <f t="shared" si="73"/>
        <v>1.2631632653061149</v>
      </c>
      <c r="D426" s="12">
        <f t="shared" si="68"/>
        <v>1.2564897959183601</v>
      </c>
      <c r="E426" s="12">
        <f t="shared" si="69"/>
        <v>1.2611734693877501</v>
      </c>
      <c r="F426" s="12">
        <f t="shared" si="70"/>
        <v>1.2665306122448901</v>
      </c>
      <c r="G426" s="12">
        <f t="shared" si="71"/>
        <v>1.2692391836734691</v>
      </c>
      <c r="H426" s="13">
        <v>1.27551020408163</v>
      </c>
      <c r="I426" s="13">
        <v>1.2658</v>
      </c>
      <c r="J426" s="13">
        <v>1.2638775510203999</v>
      </c>
      <c r="K426" s="13">
        <v>1.262653061</v>
      </c>
      <c r="L426" s="13">
        <v>1.2558</v>
      </c>
      <c r="M426" s="13">
        <v>1.2661224489795899</v>
      </c>
      <c r="N426" s="13">
        <v>1.2646938775510199</v>
      </c>
      <c r="O426" s="13">
        <v>1.2565999999999999</v>
      </c>
      <c r="P426" s="13">
        <v>1.26224489795918</v>
      </c>
      <c r="Q426" s="13">
        <v>1.2692000000000001</v>
      </c>
      <c r="R426" s="13">
        <v>1.2561224489795899</v>
      </c>
      <c r="S426" s="13">
        <v>1.27408163265306</v>
      </c>
      <c r="T426" s="13">
        <v>1.2732653061224399</v>
      </c>
      <c r="U426" s="13">
        <v>1.2569387755101999</v>
      </c>
      <c r="V426" s="13">
        <v>1.26204081632653</v>
      </c>
      <c r="W426" s="13">
        <v>1.2625999999999999</v>
      </c>
      <c r="X426" s="13">
        <v>1.26081632653061</v>
      </c>
      <c r="Y426" s="13">
        <v>1.2653061224489699</v>
      </c>
      <c r="Z426" s="13">
        <v>1.2710204081632599</v>
      </c>
      <c r="AA426" s="13">
        <v>1.26857142857142</v>
      </c>
      <c r="AB426" s="13">
        <v>1.25224489795918</v>
      </c>
      <c r="AC426" s="13">
        <v>1.2610204081632601</v>
      </c>
      <c r="AD426" s="13">
        <v>1.2675510204081599</v>
      </c>
      <c r="AE426" s="13">
        <v>1.2646938775510199</v>
      </c>
      <c r="AF426" s="13">
        <v>1.26836734693877</v>
      </c>
      <c r="AG426" s="13">
        <v>1.2658</v>
      </c>
      <c r="AH426" s="13">
        <v>1.2665306122448901</v>
      </c>
      <c r="AI426" s="13">
        <v>1.2595918367346901</v>
      </c>
      <c r="AJ426" s="13">
        <v>1.25224489795918</v>
      </c>
      <c r="AK426" s="13">
        <v>1.25653061224489</v>
      </c>
      <c r="AL426" s="13">
        <v>1.2616326530612201</v>
      </c>
      <c r="AM426" s="13">
        <v>1.26285714285714</v>
      </c>
      <c r="AN426" s="13">
        <v>1.26551020408163</v>
      </c>
      <c r="AO426" s="13">
        <v>1.2681632653061199</v>
      </c>
      <c r="AP426" s="13">
        <v>1.2669387755102</v>
      </c>
      <c r="AQ426" s="13">
        <v>1.2630612244897901</v>
      </c>
      <c r="AR426" s="13">
        <v>1.26224489795918</v>
      </c>
      <c r="AS426" s="13">
        <v>1.2538775510204001</v>
      </c>
      <c r="AT426" s="13">
        <v>1.268</v>
      </c>
      <c r="AU426" s="13">
        <v>1.2695918367346899</v>
      </c>
      <c r="AV426" s="13">
        <v>1.2618367346938699</v>
      </c>
      <c r="AW426" s="13">
        <v>1.2665306122448901</v>
      </c>
      <c r="AX426" s="13">
        <v>1.2636000000000001</v>
      </c>
      <c r="AY426" s="13">
        <v>1.25938775510204</v>
      </c>
      <c r="AZ426" s="13">
        <v>1.2616326530612201</v>
      </c>
      <c r="BA426" s="13">
        <v>1.2624489795918299</v>
      </c>
      <c r="BB426" s="13">
        <v>1.2651020408163201</v>
      </c>
      <c r="BC426" s="13">
        <v>1.2581632653061201</v>
      </c>
      <c r="BD426" s="13">
        <v>1.2632653061224399</v>
      </c>
      <c r="BE426" s="13">
        <v>1.2630612244897901</v>
      </c>
    </row>
    <row r="427" spans="1:57" x14ac:dyDescent="0.35">
      <c r="A427" s="10" t="str">
        <f t="shared" si="67"/>
        <v>6/30/2024</v>
      </c>
      <c r="B427" s="11">
        <f t="shared" si="72"/>
        <v>2024</v>
      </c>
      <c r="C427" s="6">
        <f t="shared" si="73"/>
        <v>0.84653846153846102</v>
      </c>
      <c r="D427" s="12">
        <f t="shared" si="68"/>
        <v>0.83986538461538462</v>
      </c>
      <c r="E427" s="12">
        <f t="shared" si="69"/>
        <v>0.84249999999999969</v>
      </c>
      <c r="F427" s="12">
        <f t="shared" si="70"/>
        <v>0.84942307699999997</v>
      </c>
      <c r="G427" s="12">
        <f t="shared" si="71"/>
        <v>0.85167307692307648</v>
      </c>
      <c r="H427" s="13">
        <v>0.84230769230769198</v>
      </c>
      <c r="I427" s="13">
        <v>0.85769230769230698</v>
      </c>
      <c r="J427" s="13">
        <v>0.83846153846153804</v>
      </c>
      <c r="K427" s="13">
        <v>0.83749999999999902</v>
      </c>
      <c r="L427" s="13">
        <v>0.84403846153846096</v>
      </c>
      <c r="M427" s="13">
        <v>0.859615384615384</v>
      </c>
      <c r="N427" s="13">
        <v>0.84307692307692295</v>
      </c>
      <c r="O427" s="13">
        <v>0.849615384615384</v>
      </c>
      <c r="P427" s="13">
        <v>0.84826923076923</v>
      </c>
      <c r="Q427" s="13">
        <v>0.84480769230769204</v>
      </c>
      <c r="R427" s="13">
        <v>0.84999999999999898</v>
      </c>
      <c r="S427" s="13">
        <v>0.85288461538461502</v>
      </c>
      <c r="T427" s="13">
        <v>0.840576923076923</v>
      </c>
      <c r="U427" s="13">
        <v>0.84596153846153799</v>
      </c>
      <c r="V427" s="13">
        <v>0.84230769230769198</v>
      </c>
      <c r="W427" s="13">
        <v>0.84596153846153799</v>
      </c>
      <c r="X427" s="13">
        <v>0.84749999999999903</v>
      </c>
      <c r="Y427" s="13">
        <v>0.85115384615384604</v>
      </c>
      <c r="Z427" s="13">
        <v>0.85153846153846102</v>
      </c>
      <c r="AA427" s="13">
        <v>0.85384615384615303</v>
      </c>
      <c r="AB427" s="13">
        <v>0.84942307699999997</v>
      </c>
      <c r="AC427" s="13">
        <v>0.84653846153846102</v>
      </c>
      <c r="AD427" s="13">
        <v>0.84903846153846096</v>
      </c>
      <c r="AE427" s="13">
        <v>0.84153846153846101</v>
      </c>
      <c r="AF427" s="13">
        <v>0.84192307700000002</v>
      </c>
      <c r="AG427" s="13">
        <v>0.84769230769230697</v>
      </c>
      <c r="AH427" s="13">
        <v>0.84634615384615297</v>
      </c>
      <c r="AI427" s="13">
        <v>0.84884615384615303</v>
      </c>
      <c r="AJ427" s="13">
        <v>0.84</v>
      </c>
      <c r="AK427" s="13">
        <v>0.84923076923076901</v>
      </c>
      <c r="AL427" s="13">
        <v>0.83480769230769203</v>
      </c>
      <c r="AM427" s="13">
        <v>0.85</v>
      </c>
      <c r="AN427" s="13">
        <v>0.84942307699999997</v>
      </c>
      <c r="AO427" s="13">
        <v>0.85134615384615298</v>
      </c>
      <c r="AP427" s="13">
        <v>0.84230769230769198</v>
      </c>
      <c r="AQ427" s="13">
        <v>0.83596153846153798</v>
      </c>
      <c r="AR427" s="13">
        <v>0.83865384615384597</v>
      </c>
      <c r="AS427" s="13">
        <v>0.84942307699999997</v>
      </c>
      <c r="AT427" s="13">
        <v>0.84442307692307605</v>
      </c>
      <c r="AU427" s="13">
        <v>0.84480769230769204</v>
      </c>
      <c r="AV427" s="13">
        <v>0.84403846153846096</v>
      </c>
      <c r="AW427" s="13">
        <v>0.84730769230769198</v>
      </c>
      <c r="AX427" s="13">
        <v>0.85769230769230698</v>
      </c>
      <c r="AY427" s="13">
        <v>0.846923076923076</v>
      </c>
      <c r="AZ427" s="13">
        <v>0.84096153846153798</v>
      </c>
      <c r="BA427" s="13">
        <v>0.84653846153846102</v>
      </c>
      <c r="BB427" s="13">
        <v>0.84884615384615303</v>
      </c>
      <c r="BC427" s="13">
        <v>0.84576923076923005</v>
      </c>
      <c r="BD427" s="13">
        <v>0.84903846153846096</v>
      </c>
      <c r="BE427" s="13">
        <v>0.84461538461538399</v>
      </c>
    </row>
    <row r="428" spans="1:57" x14ac:dyDescent="0.35">
      <c r="A428" s="10" t="str">
        <f t="shared" si="67"/>
        <v>7/31/2024</v>
      </c>
      <c r="B428" s="11">
        <f t="shared" si="72"/>
        <v>2024</v>
      </c>
      <c r="C428" s="6">
        <f t="shared" si="73"/>
        <v>0.91426704014939253</v>
      </c>
      <c r="D428" s="12">
        <f t="shared" si="68"/>
        <v>0.91009803921568588</v>
      </c>
      <c r="E428" s="12">
        <f t="shared" si="69"/>
        <v>0.91263071895424797</v>
      </c>
      <c r="F428" s="12">
        <f t="shared" si="70"/>
        <v>0.91619281045751544</v>
      </c>
      <c r="G428" s="12">
        <f t="shared" si="71"/>
        <v>0.91830718954248369</v>
      </c>
      <c r="H428" s="13">
        <v>0.91428571428571404</v>
      </c>
      <c r="I428" s="13">
        <v>0.91307189542483602</v>
      </c>
      <c r="J428" s="13">
        <v>0.91555555555555501</v>
      </c>
      <c r="K428" s="13">
        <v>0.91372549019607796</v>
      </c>
      <c r="L428" s="13">
        <v>0.91352941176470603</v>
      </c>
      <c r="M428" s="13">
        <v>0.92209150326797296</v>
      </c>
      <c r="N428" s="13">
        <v>0.91666666666666596</v>
      </c>
      <c r="O428" s="13">
        <v>0.91503267973856195</v>
      </c>
      <c r="P428" s="13">
        <v>0.910980392156862</v>
      </c>
      <c r="Q428" s="13">
        <v>0.90849673202614301</v>
      </c>
      <c r="R428" s="13">
        <v>0.91424836601307102</v>
      </c>
      <c r="S428" s="13">
        <v>0.91254901960784296</v>
      </c>
      <c r="T428" s="13">
        <v>0.91444444444444395</v>
      </c>
      <c r="U428" s="13">
        <v>0.91823529411764704</v>
      </c>
      <c r="V428" s="13">
        <v>0.91013071895424802</v>
      </c>
      <c r="W428" s="13">
        <v>0.92261437908496702</v>
      </c>
      <c r="X428" s="13">
        <v>0.91241830065359397</v>
      </c>
      <c r="Y428" s="13">
        <v>0.91267973856209095</v>
      </c>
      <c r="Z428" s="13">
        <v>0.91738562091503195</v>
      </c>
      <c r="AA428" s="13">
        <v>0.91261437908496701</v>
      </c>
      <c r="AB428" s="13">
        <v>0.91287581699346398</v>
      </c>
      <c r="AC428" s="13">
        <v>0.910980392156862</v>
      </c>
      <c r="AD428" s="13">
        <v>0.912745098039215</v>
      </c>
      <c r="AE428" s="13">
        <v>0.91320261400000002</v>
      </c>
      <c r="AF428" s="13">
        <v>0.91823529411764704</v>
      </c>
      <c r="AG428" s="13">
        <v>0.91960784299999998</v>
      </c>
      <c r="AH428" s="13">
        <v>0.90921568627450899</v>
      </c>
      <c r="AI428" s="13">
        <v>0.915098039215686</v>
      </c>
      <c r="AJ428" s="13">
        <v>0.90960784299999997</v>
      </c>
      <c r="AK428" s="13">
        <v>0.91392156862745</v>
      </c>
      <c r="AL428" s="13">
        <v>0.91532467532467499</v>
      </c>
      <c r="AM428" s="13">
        <v>0.92261437908496702</v>
      </c>
      <c r="AN428" s="13">
        <v>0.90928104600000004</v>
      </c>
      <c r="AO428" s="13">
        <v>0.915098039215686</v>
      </c>
      <c r="AP428" s="13">
        <v>0.91503267973856195</v>
      </c>
      <c r="AQ428" s="13">
        <v>0.91522875816993399</v>
      </c>
      <c r="AR428" s="13">
        <v>0.91758169934640499</v>
      </c>
      <c r="AS428" s="13">
        <v>0.91124183006535897</v>
      </c>
      <c r="AT428" s="13">
        <v>0.91692810457516305</v>
      </c>
      <c r="AU428" s="13">
        <v>0.91483660130718902</v>
      </c>
      <c r="AV428" s="13">
        <v>0.90980392156862699</v>
      </c>
      <c r="AW428" s="13">
        <v>0.91516339869281005</v>
      </c>
      <c r="AX428" s="13">
        <v>0.91640522875816899</v>
      </c>
      <c r="AY428" s="13">
        <v>0.918039215686274</v>
      </c>
      <c r="AZ428" s="13">
        <v>0.913333333333333</v>
      </c>
      <c r="BA428" s="13">
        <v>0.91202614379084901</v>
      </c>
      <c r="BB428" s="13">
        <v>0.91431372549019596</v>
      </c>
      <c r="BC428" s="13">
        <v>0.91895424836601303</v>
      </c>
      <c r="BD428" s="13">
        <v>0.91405228758169899</v>
      </c>
      <c r="BE428" s="13">
        <v>0.91398692810457505</v>
      </c>
    </row>
    <row r="429" spans="1:57" x14ac:dyDescent="0.35">
      <c r="A429" s="10" t="str">
        <f t="shared" si="67"/>
        <v>8/31/2024</v>
      </c>
      <c r="B429" s="11">
        <f t="shared" si="72"/>
        <v>2024</v>
      </c>
      <c r="C429" s="6">
        <f t="shared" si="73"/>
        <v>0.8280361401577685</v>
      </c>
      <c r="D429" s="12">
        <f t="shared" si="68"/>
        <v>0.82332530120481895</v>
      </c>
      <c r="E429" s="12">
        <f t="shared" si="69"/>
        <v>0.8257724118243237</v>
      </c>
      <c r="F429" s="12">
        <f t="shared" si="70"/>
        <v>0.83034381745297492</v>
      </c>
      <c r="G429" s="12">
        <f t="shared" si="71"/>
        <v>0.83365617222498722</v>
      </c>
      <c r="H429" s="13">
        <v>0.833520408163265</v>
      </c>
      <c r="I429" s="13">
        <v>0.82625000000000004</v>
      </c>
      <c r="J429" s="13">
        <v>0.83487804878048699</v>
      </c>
      <c r="K429" s="13">
        <v>0.82579234999999995</v>
      </c>
      <c r="L429" s="13">
        <v>0.83005555555555499</v>
      </c>
      <c r="M429" s="13">
        <v>0.82795698924731098</v>
      </c>
      <c r="N429" s="13">
        <v>0.82290322580645103</v>
      </c>
      <c r="O429" s="13">
        <v>0.82939086294416198</v>
      </c>
      <c r="P429" s="13">
        <v>0.830070921985815</v>
      </c>
      <c r="Q429" s="13">
        <v>0.82325301204819201</v>
      </c>
      <c r="R429" s="13">
        <v>0.82516431924882605</v>
      </c>
      <c r="S429" s="13">
        <v>0.82695876300000004</v>
      </c>
      <c r="T429" s="13">
        <v>0.83505617977528002</v>
      </c>
      <c r="U429" s="13">
        <v>0.83286956521739097</v>
      </c>
      <c r="V429" s="13">
        <v>0.82558282208588896</v>
      </c>
      <c r="W429" s="13">
        <v>0.82282828282828202</v>
      </c>
      <c r="X429" s="13">
        <v>0.83043478260869497</v>
      </c>
      <c r="Y429" s="13">
        <v>0.83088888888888801</v>
      </c>
      <c r="Z429" s="13">
        <v>0.82928571428571396</v>
      </c>
      <c r="AA429" s="13">
        <v>0.82418604651162697</v>
      </c>
      <c r="AB429" s="13">
        <v>0.81885542168674696</v>
      </c>
      <c r="AC429" s="13">
        <v>0.82825000000000004</v>
      </c>
      <c r="AD429" s="13">
        <v>0.83555023923444904</v>
      </c>
      <c r="AE429" s="13">
        <v>0.82810126582278398</v>
      </c>
      <c r="AF429" s="13">
        <v>0.82797101449275301</v>
      </c>
      <c r="AG429" s="13">
        <v>0.82949999999999902</v>
      </c>
      <c r="AH429" s="13">
        <v>0.82837837837837802</v>
      </c>
      <c r="AI429" s="13">
        <v>0.83090476190476104</v>
      </c>
      <c r="AJ429" s="13">
        <v>0.82792929299999996</v>
      </c>
      <c r="AK429" s="13">
        <v>0.83121739130434702</v>
      </c>
      <c r="AL429" s="13">
        <v>0.82315217391304296</v>
      </c>
      <c r="AM429" s="13">
        <v>0.83134615384615296</v>
      </c>
      <c r="AN429" s="13">
        <v>0.825496688741721</v>
      </c>
      <c r="AO429" s="13">
        <v>0.82844720496894397</v>
      </c>
      <c r="AP429" s="13">
        <v>0.82851851851851799</v>
      </c>
      <c r="AQ429" s="13">
        <v>0.82636363636363597</v>
      </c>
      <c r="AR429" s="13">
        <v>0.83051546391752495</v>
      </c>
      <c r="AS429" s="13">
        <v>0.82763819095477298</v>
      </c>
      <c r="AT429" s="13">
        <v>0.83492063492063495</v>
      </c>
      <c r="AU429" s="13">
        <v>0.82687179499999997</v>
      </c>
      <c r="AV429" s="13">
        <v>0.82683962264150901</v>
      </c>
      <c r="AW429" s="13">
        <v>0.83562913907284697</v>
      </c>
      <c r="AX429" s="13">
        <v>0.83006289300000002</v>
      </c>
      <c r="AY429" s="13">
        <v>0.829726776</v>
      </c>
      <c r="AZ429" s="13">
        <v>0.82576576576576499</v>
      </c>
      <c r="BA429" s="13">
        <v>0.82387096774193502</v>
      </c>
      <c r="BB429" s="13">
        <v>0.82333333333333303</v>
      </c>
      <c r="BC429" s="13">
        <v>0.82651282051282005</v>
      </c>
      <c r="BD429" s="13">
        <v>0.82533742331288296</v>
      </c>
      <c r="BE429" s="13">
        <v>0.82691428571428505</v>
      </c>
    </row>
    <row r="430" spans="1:57" x14ac:dyDescent="0.35">
      <c r="A430" s="10" t="str">
        <f t="shared" si="67"/>
        <v>9/30/2024</v>
      </c>
      <c r="B430" s="11">
        <f t="shared" si="72"/>
        <v>2024</v>
      </c>
      <c r="C430" s="6">
        <f t="shared" si="73"/>
        <v>0.9030830862721515</v>
      </c>
      <c r="D430" s="12">
        <f t="shared" si="68"/>
        <v>0.89809330089999995</v>
      </c>
      <c r="E430" s="12">
        <f t="shared" si="69"/>
        <v>0.89996342551293451</v>
      </c>
      <c r="F430" s="12">
        <f t="shared" si="70"/>
        <v>0.90541046032934125</v>
      </c>
      <c r="G430" s="12">
        <f t="shared" si="71"/>
        <v>0.90794012654012568</v>
      </c>
      <c r="H430" s="13">
        <v>0.90333333333333299</v>
      </c>
      <c r="I430" s="13">
        <v>0.90106666666666602</v>
      </c>
      <c r="J430" s="13">
        <v>0.90581699346405198</v>
      </c>
      <c r="K430" s="13">
        <v>0.90532934131736498</v>
      </c>
      <c r="L430" s="13">
        <v>0.90016949152542303</v>
      </c>
      <c r="M430" s="13">
        <v>0.90810256410256396</v>
      </c>
      <c r="N430" s="13">
        <v>0.90543750000000001</v>
      </c>
      <c r="O430" s="13">
        <v>0.89907608695652097</v>
      </c>
      <c r="P430" s="13">
        <v>0.90323529411764703</v>
      </c>
      <c r="Q430" s="13">
        <v>0.90365771812080498</v>
      </c>
      <c r="R430" s="13">
        <v>0.90339393939393897</v>
      </c>
      <c r="S430" s="13">
        <v>0.900452261306532</v>
      </c>
      <c r="T430" s="13">
        <v>0.89981481481481396</v>
      </c>
      <c r="U430" s="13">
        <v>0.90583850931677001</v>
      </c>
      <c r="V430" s="13">
        <v>0.90623188405797095</v>
      </c>
      <c r="W430" s="13">
        <v>0.90438356164383504</v>
      </c>
      <c r="X430" s="13">
        <v>0.89810975599999998</v>
      </c>
      <c r="Y430" s="13">
        <v>0.89749999999999996</v>
      </c>
      <c r="Z430" s="13">
        <v>0.90826086956521701</v>
      </c>
      <c r="AA430" s="13">
        <v>0.89872180451127803</v>
      </c>
      <c r="AB430" s="13">
        <v>0.90341772151898703</v>
      </c>
      <c r="AC430" s="13">
        <v>0.90548780487804803</v>
      </c>
      <c r="AD430" s="13">
        <v>0.91031496062992101</v>
      </c>
      <c r="AE430" s="13">
        <v>0.90281021897810199</v>
      </c>
      <c r="AF430" s="13">
        <v>0.90319148900000001</v>
      </c>
      <c r="AG430" s="13">
        <v>0.898813559322033</v>
      </c>
      <c r="AH430" s="13">
        <v>0.90138888900000003</v>
      </c>
      <c r="AI430" s="13">
        <v>0.90692737430167503</v>
      </c>
      <c r="AJ430" s="13">
        <v>0.90263473053892196</v>
      </c>
      <c r="AK430" s="13">
        <v>0.90365217391304298</v>
      </c>
      <c r="AL430" s="13">
        <v>0.90441558441558401</v>
      </c>
      <c r="AM430" s="13">
        <v>0.90559523809523801</v>
      </c>
      <c r="AN430" s="13">
        <v>0.89783439490445804</v>
      </c>
      <c r="AO430" s="13">
        <v>0.90125</v>
      </c>
      <c r="AP430" s="13">
        <v>0.90107594936708801</v>
      </c>
      <c r="AQ430" s="13">
        <v>0.90297468354430299</v>
      </c>
      <c r="AR430" s="13">
        <v>0.90473684210526295</v>
      </c>
      <c r="AS430" s="13">
        <v>0.90814814814814804</v>
      </c>
      <c r="AT430" s="13">
        <v>0.904596774193548</v>
      </c>
      <c r="AU430" s="13">
        <v>0.89989473684210497</v>
      </c>
      <c r="AV430" s="13">
        <v>0.89772357723577201</v>
      </c>
      <c r="AW430" s="13">
        <v>0.90290540540540498</v>
      </c>
      <c r="AX430" s="13">
        <v>0.89875816993463997</v>
      </c>
      <c r="AY430" s="13">
        <v>0.90293333333333303</v>
      </c>
      <c r="AZ430" s="13">
        <v>0.90020408163265297</v>
      </c>
      <c r="BA430" s="13">
        <v>0.90792207792207702</v>
      </c>
      <c r="BB430" s="13">
        <v>0.89952380952380895</v>
      </c>
      <c r="BC430" s="13">
        <v>0.89794520499999997</v>
      </c>
      <c r="BD430" s="13">
        <v>0.90817610062892995</v>
      </c>
      <c r="BE430" s="13">
        <v>0.89657894736842103</v>
      </c>
    </row>
    <row r="431" spans="1:57" x14ac:dyDescent="0.35">
      <c r="A431" s="10" t="str">
        <f t="shared" si="67"/>
        <v>10/31/2024</v>
      </c>
      <c r="B431" s="11">
        <f t="shared" si="72"/>
        <v>2024</v>
      </c>
      <c r="C431" s="6">
        <f t="shared" si="73"/>
        <v>1.042530303030295</v>
      </c>
      <c r="D431" s="12">
        <f t="shared" si="68"/>
        <v>1.0383603896103861</v>
      </c>
      <c r="E431" s="12">
        <f t="shared" si="69"/>
        <v>1.0404385031116874</v>
      </c>
      <c r="F431" s="12">
        <f t="shared" si="70"/>
        <v>1.0459040816326501</v>
      </c>
      <c r="G431" s="12">
        <f t="shared" si="71"/>
        <v>1.0484965277777769</v>
      </c>
      <c r="H431" s="13">
        <v>1.0439234449760699</v>
      </c>
      <c r="I431" s="13">
        <v>1.0394230769230699</v>
      </c>
      <c r="J431" s="13">
        <v>1.04367816091954</v>
      </c>
      <c r="K431" s="13">
        <v>1.0469354838709599</v>
      </c>
      <c r="L431" s="13">
        <v>1.04522935779816</v>
      </c>
      <c r="M431" s="13">
        <v>1.0461589403973499</v>
      </c>
      <c r="N431" s="13">
        <v>1.0504310344827501</v>
      </c>
      <c r="O431" s="13">
        <v>1.04910447761194</v>
      </c>
      <c r="P431" s="13">
        <v>1.0437931034482699</v>
      </c>
      <c r="Q431" s="13">
        <v>1.0459863945578201</v>
      </c>
      <c r="R431" s="13">
        <v>1.0384353740000001</v>
      </c>
      <c r="S431" s="13">
        <v>1.04371794871794</v>
      </c>
      <c r="T431" s="13">
        <v>1.04739130434782</v>
      </c>
      <c r="U431" s="13">
        <v>1.0366165413533801</v>
      </c>
      <c r="V431" s="13">
        <v>1.0409090909090899</v>
      </c>
      <c r="W431" s="13">
        <v>1.0383766233766201</v>
      </c>
      <c r="X431" s="13">
        <v>1.0428888888888801</v>
      </c>
      <c r="Y431" s="13">
        <v>1.04216049382716</v>
      </c>
      <c r="Z431" s="13">
        <v>1.0453535353535299</v>
      </c>
      <c r="AA431" s="13">
        <v>1.0417045454545399</v>
      </c>
      <c r="AB431" s="13">
        <v>1.04217171717171</v>
      </c>
      <c r="AC431" s="13">
        <v>1.0399328859060399</v>
      </c>
      <c r="AD431" s="13">
        <v>1.0454385964912201</v>
      </c>
      <c r="AE431" s="13">
        <v>1.04035211267605</v>
      </c>
      <c r="AF431" s="13">
        <v>1.04323232323232</v>
      </c>
      <c r="AG431" s="13">
        <v>1.0370754716981101</v>
      </c>
      <c r="AH431" s="13">
        <v>1.04142857142857</v>
      </c>
      <c r="AI431" s="13">
        <v>1.04</v>
      </c>
      <c r="AJ431" s="13">
        <v>1.04760330578512</v>
      </c>
      <c r="AK431" s="13">
        <v>1.0413475177304901</v>
      </c>
      <c r="AL431" s="13">
        <v>1.0374545454545401</v>
      </c>
      <c r="AM431" s="13">
        <v>1.0416417910447699</v>
      </c>
      <c r="AN431" s="13">
        <v>1.04411764705882</v>
      </c>
      <c r="AO431" s="13">
        <v>1.04164285714285</v>
      </c>
      <c r="AP431" s="13">
        <v>1.05163120567375</v>
      </c>
      <c r="AQ431" s="13">
        <v>1.047475728</v>
      </c>
      <c r="AR431" s="13">
        <v>1.0376296296296199</v>
      </c>
      <c r="AS431" s="13">
        <v>1.04565714285714</v>
      </c>
      <c r="AT431" s="13">
        <v>1.0406976744186001</v>
      </c>
      <c r="AU431" s="13">
        <v>1.04</v>
      </c>
      <c r="AV431" s="13">
        <v>1.0484374999999999</v>
      </c>
      <c r="AW431" s="13">
        <v>1.0463758389261699</v>
      </c>
      <c r="AX431" s="13">
        <v>1.0407462686567099</v>
      </c>
      <c r="AY431" s="13">
        <v>1.0399264705882301</v>
      </c>
      <c r="AZ431" s="13">
        <v>1.0527500000000001</v>
      </c>
      <c r="BA431" s="13">
        <v>1.03821428571428</v>
      </c>
      <c r="BB431" s="13">
        <v>1.04436708860759</v>
      </c>
      <c r="BC431" s="13">
        <v>1.04129411764705</v>
      </c>
      <c r="BD431" s="13">
        <v>1.0490277777777699</v>
      </c>
      <c r="BE431" s="13">
        <v>1.0417277486910901</v>
      </c>
    </row>
    <row r="432" spans="1:57" x14ac:dyDescent="0.35">
      <c r="A432" s="10" t="str">
        <f t="shared" si="67"/>
        <v>11/30/2024</v>
      </c>
      <c r="B432" s="11">
        <f t="shared" si="72"/>
        <v>2024</v>
      </c>
      <c r="C432" s="6">
        <f t="shared" si="73"/>
        <v>2.08011666666666</v>
      </c>
      <c r="D432" s="12">
        <f t="shared" si="68"/>
        <v>2.0690762727109098</v>
      </c>
      <c r="E432" s="12">
        <f t="shared" si="69"/>
        <v>2.0744368115942025</v>
      </c>
      <c r="F432" s="12">
        <f t="shared" si="70"/>
        <v>2.0869932915921225</v>
      </c>
      <c r="G432" s="12">
        <f t="shared" si="71"/>
        <v>2.0913079389312927</v>
      </c>
      <c r="H432" s="13">
        <v>2.0767307692307599</v>
      </c>
      <c r="I432" s="13">
        <v>2.09296296296296</v>
      </c>
      <c r="J432" s="13">
        <v>2.0767346938775502</v>
      </c>
      <c r="K432" s="13">
        <v>2.07843971631205</v>
      </c>
      <c r="L432" s="13">
        <v>2.07810344827586</v>
      </c>
      <c r="M432" s="13">
        <v>2.0740799999999999</v>
      </c>
      <c r="N432" s="13">
        <v>2.0727536231884001</v>
      </c>
      <c r="O432" s="13">
        <v>2.08089999999999</v>
      </c>
      <c r="P432" s="13">
        <v>2.0895522388059602</v>
      </c>
      <c r="Q432" s="13">
        <v>2.0871538461538401</v>
      </c>
      <c r="R432" s="13">
        <v>2.0729166666666599</v>
      </c>
      <c r="S432" s="13">
        <v>2.0581944444444402</v>
      </c>
      <c r="T432" s="13">
        <v>2.0912977099236598</v>
      </c>
      <c r="U432" s="13">
        <v>2.06901960784313</v>
      </c>
      <c r="V432" s="13">
        <v>2.0718253968253899</v>
      </c>
      <c r="W432" s="13">
        <v>2.06908256880733</v>
      </c>
      <c r="X432" s="13">
        <v>2.0729090909090901</v>
      </c>
      <c r="Y432" s="13">
        <v>2.0847000000000002</v>
      </c>
      <c r="Z432" s="13">
        <v>2.0927868852459</v>
      </c>
      <c r="AA432" s="13">
        <v>2.0876190476190399</v>
      </c>
      <c r="AB432" s="13">
        <v>2.0978260869565202</v>
      </c>
      <c r="AC432" s="13">
        <v>2.07717948717948</v>
      </c>
      <c r="AD432" s="13">
        <v>2.0856451612903202</v>
      </c>
      <c r="AE432" s="13">
        <v>2.0864406779661002</v>
      </c>
      <c r="AF432" s="13">
        <v>2.0778723404255302</v>
      </c>
      <c r="AG432" s="13">
        <v>2.0865116279069702</v>
      </c>
      <c r="AH432" s="13">
        <v>2.0778494623655899</v>
      </c>
      <c r="AI432" s="13">
        <v>2.0755072463768101</v>
      </c>
      <c r="AJ432" s="13">
        <v>2.0792307692307599</v>
      </c>
      <c r="AK432" s="13">
        <v>2.0763043478260799</v>
      </c>
      <c r="AL432" s="13">
        <v>2.0793333333333299</v>
      </c>
      <c r="AM432" s="13">
        <v>2.0874698795180699</v>
      </c>
      <c r="AN432" s="13">
        <v>2.0819791666666601</v>
      </c>
      <c r="AO432" s="13">
        <v>2.0904054054054</v>
      </c>
      <c r="AP432" s="13">
        <v>2.0905999999999998</v>
      </c>
      <c r="AQ432" s="13">
        <v>2.0646511627906898</v>
      </c>
      <c r="AR432" s="13">
        <v>2.0690163934426198</v>
      </c>
      <c r="AS432" s="13">
        <v>2.0913999999999899</v>
      </c>
      <c r="AT432" s="13">
        <v>2.0877358490566</v>
      </c>
      <c r="AU432" s="13">
        <v>2.0844761904761899</v>
      </c>
      <c r="AV432" s="13">
        <v>2.08557142857142</v>
      </c>
      <c r="AW432" s="13">
        <v>2.0775524475524398</v>
      </c>
      <c r="AX432" s="13">
        <v>2.0933076923076901</v>
      </c>
      <c r="AY432" s="13">
        <v>2.0829850746268601</v>
      </c>
      <c r="AZ432" s="13">
        <v>2.0657142857142801</v>
      </c>
      <c r="BA432" s="13">
        <v>2.0846153846153799</v>
      </c>
      <c r="BB432" s="13">
        <v>2.0836969696969598</v>
      </c>
      <c r="BC432" s="13">
        <v>2.0708641975308599</v>
      </c>
      <c r="BD432" s="13">
        <v>2.0693827160493798</v>
      </c>
      <c r="BE432" s="13">
        <v>2.0859433962264098</v>
      </c>
    </row>
    <row r="433" spans="1:57" x14ac:dyDescent="0.35">
      <c r="A433" s="10" t="str">
        <f t="shared" si="67"/>
        <v>12/31/2024</v>
      </c>
      <c r="B433" s="11">
        <f t="shared" si="72"/>
        <v>2024</v>
      </c>
      <c r="C433" s="6">
        <f t="shared" si="73"/>
        <v>2.5542213719962348</v>
      </c>
      <c r="D433" s="12">
        <f t="shared" si="68"/>
        <v>2.5446694331983739</v>
      </c>
      <c r="E433" s="12">
        <f t="shared" si="69"/>
        <v>2.54979488482534</v>
      </c>
      <c r="F433" s="12">
        <f t="shared" si="70"/>
        <v>2.5594936509932076</v>
      </c>
      <c r="G433" s="12">
        <f t="shared" si="71"/>
        <v>2.561433799210497</v>
      </c>
      <c r="H433" s="13">
        <v>2.5609036144578301</v>
      </c>
      <c r="I433" s="13">
        <v>2.5607999999999902</v>
      </c>
      <c r="J433" s="13">
        <v>2.5442105263157799</v>
      </c>
      <c r="K433" s="13">
        <v>2.5596341463414598</v>
      </c>
      <c r="L433" s="13">
        <v>2.55437086092715</v>
      </c>
      <c r="M433" s="13">
        <v>2.5502564102564098</v>
      </c>
      <c r="N433" s="13">
        <v>2.5769014084506998</v>
      </c>
      <c r="O433" s="13">
        <v>2.5520624999999999</v>
      </c>
      <c r="P433" s="13">
        <v>2.5508333333333302</v>
      </c>
      <c r="Q433" s="13">
        <v>2.5527972027971999</v>
      </c>
      <c r="R433" s="13">
        <v>2.5540837696334999</v>
      </c>
      <c r="S433" s="13">
        <v>2.5609890109890099</v>
      </c>
      <c r="T433" s="13">
        <v>2.5540782122904999</v>
      </c>
      <c r="U433" s="13">
        <v>2.56010989010989</v>
      </c>
      <c r="V433" s="13">
        <v>2.5496808510000002</v>
      </c>
      <c r="W433" s="13">
        <v>2.5573869346733602</v>
      </c>
      <c r="X433" s="13">
        <v>2.5393617021276498</v>
      </c>
      <c r="Y433" s="13">
        <v>2.5514736842105199</v>
      </c>
      <c r="Z433" s="13">
        <v>2.5740350877192899</v>
      </c>
      <c r="AA433" s="13">
        <v>2.5584955752212299</v>
      </c>
      <c r="AB433" s="13">
        <v>2.5472352941176402</v>
      </c>
      <c r="AC433" s="13">
        <v>2.55907216494845</v>
      </c>
      <c r="AD433" s="13">
        <v>2.5501369863013599</v>
      </c>
      <c r="AE433" s="13">
        <v>2.5588333333333302</v>
      </c>
      <c r="AF433" s="13">
        <v>2.55872146118721</v>
      </c>
      <c r="AG433" s="13">
        <v>2.5515596330275199</v>
      </c>
      <c r="AH433" s="13">
        <v>2.5549206349206299</v>
      </c>
      <c r="AI433" s="13">
        <v>2.53698412698412</v>
      </c>
      <c r="AJ433" s="13">
        <v>2.5543589743589701</v>
      </c>
      <c r="AK433" s="13">
        <v>2.5573737373737302</v>
      </c>
      <c r="AL433" s="13">
        <v>2.5577251184834102</v>
      </c>
      <c r="AM433" s="13">
        <v>2.5445789473684202</v>
      </c>
      <c r="AN433" s="13">
        <v>2.5535465116278999</v>
      </c>
      <c r="AO433" s="13">
        <v>2.5540816326530602</v>
      </c>
      <c r="AP433" s="13">
        <v>2.5654368932038798</v>
      </c>
      <c r="AQ433" s="13">
        <v>2.5604225352112602</v>
      </c>
      <c r="AR433" s="13">
        <v>2.5583636363636302</v>
      </c>
      <c r="AS433" s="13">
        <v>2.5421935483870901</v>
      </c>
      <c r="AT433" s="13">
        <v>2.5664028776978398</v>
      </c>
      <c r="AU433" s="13">
        <v>2.5604301075268801</v>
      </c>
      <c r="AV433" s="13">
        <v>2.54765624999999</v>
      </c>
      <c r="AW433" s="13">
        <v>2.5481325301204798</v>
      </c>
      <c r="AX433" s="13">
        <v>2.5446794871794798</v>
      </c>
      <c r="AY433" s="13">
        <v>2.5486432160804</v>
      </c>
      <c r="AZ433" s="13">
        <v>2.55774193548387</v>
      </c>
      <c r="BA433" s="13">
        <v>2.55060439560439</v>
      </c>
      <c r="BB433" s="13">
        <v>2.5461904761904699</v>
      </c>
      <c r="BC433" s="13">
        <v>2.5606629834254102</v>
      </c>
      <c r="BD433" s="13">
        <v>2.54725274725274</v>
      </c>
      <c r="BE433" s="13">
        <v>2.5728934010152198</v>
      </c>
    </row>
    <row r="434" spans="1:57" x14ac:dyDescent="0.35">
      <c r="A434" s="10" t="str">
        <f t="shared" si="67"/>
        <v>1/31/2025</v>
      </c>
      <c r="B434" s="11">
        <f t="shared" si="72"/>
        <v>2025</v>
      </c>
      <c r="C434" s="6">
        <f t="shared" si="73"/>
        <v>2.9588958946335948</v>
      </c>
      <c r="D434" s="12">
        <f t="shared" si="68"/>
        <v>2.9420137762130634</v>
      </c>
      <c r="E434" s="12">
        <f t="shared" si="69"/>
        <v>2.9481386310930224</v>
      </c>
      <c r="F434" s="12">
        <f t="shared" si="70"/>
        <v>2.9655154092539351</v>
      </c>
      <c r="G434" s="12">
        <f t="shared" si="71"/>
        <v>2.9717785923753599</v>
      </c>
      <c r="H434" s="13">
        <v>2.96423999999999</v>
      </c>
      <c r="I434" s="13">
        <v>2.9545454545454501</v>
      </c>
      <c r="J434" s="13">
        <v>2.9384285714285698</v>
      </c>
      <c r="K434" s="13">
        <v>2.95158415841584</v>
      </c>
      <c r="L434" s="13">
        <v>2.9281944444444399</v>
      </c>
      <c r="M434" s="13">
        <v>2.96503267973856</v>
      </c>
      <c r="N434" s="13">
        <v>2.9548800000000002</v>
      </c>
      <c r="O434" s="13">
        <v>2.9596721311475398</v>
      </c>
      <c r="P434" s="13">
        <v>2.9678571428571399</v>
      </c>
      <c r="Q434" s="13">
        <v>2.9422695035460902</v>
      </c>
      <c r="R434" s="13">
        <v>2.9633720930232501</v>
      </c>
      <c r="S434" s="13">
        <v>2.9708955220000002</v>
      </c>
      <c r="T434" s="13">
        <v>2.9631460674157299</v>
      </c>
      <c r="U434" s="13">
        <v>2.9718181818181799</v>
      </c>
      <c r="V434" s="13">
        <v>2.9627522935779802</v>
      </c>
      <c r="W434" s="13">
        <v>2.96566929133858</v>
      </c>
      <c r="X434" s="13">
        <v>2.9508000000000001</v>
      </c>
      <c r="Y434" s="13">
        <v>2.96477611940298</v>
      </c>
      <c r="Z434" s="13">
        <v>2.9335393258426898</v>
      </c>
      <c r="AA434" s="13">
        <v>2.9607352941176401</v>
      </c>
      <c r="AB434" s="13">
        <v>2.97584158415841</v>
      </c>
      <c r="AC434" s="13">
        <v>2.9717741935483799</v>
      </c>
      <c r="AD434" s="13">
        <v>2.9454135338345799</v>
      </c>
      <c r="AE434" s="13">
        <v>2.9650537629999998</v>
      </c>
      <c r="AF434" s="13">
        <v>2.97439655172413</v>
      </c>
      <c r="AG434" s="13">
        <v>2.9536440677966098</v>
      </c>
      <c r="AH434" s="13">
        <v>2.9332467532467499</v>
      </c>
      <c r="AI434" s="13">
        <v>2.9473529410000001</v>
      </c>
      <c r="AJ434" s="13">
        <v>2.9462921348314599</v>
      </c>
      <c r="AK434" s="13">
        <v>2.9581196581196498</v>
      </c>
      <c r="AL434" s="13">
        <v>2.9709452736318398</v>
      </c>
      <c r="AM434" s="13">
        <v>2.9547807017543799</v>
      </c>
      <c r="AN434" s="13">
        <v>2.9545454545454501</v>
      </c>
      <c r="AO434" s="13">
        <v>2.9479844961240298</v>
      </c>
      <c r="AP434" s="13">
        <v>2.9623255813953402</v>
      </c>
      <c r="AQ434" s="13">
        <v>2.9580829015544001</v>
      </c>
      <c r="AR434" s="13">
        <v>2.9560563380281599</v>
      </c>
      <c r="AS434" s="13">
        <v>2.944</v>
      </c>
      <c r="AT434" s="13">
        <v>2.9616593886462801</v>
      </c>
      <c r="AU434" s="13">
        <v>2.9486010359999999</v>
      </c>
      <c r="AV434" s="13">
        <v>2.9746046511627902</v>
      </c>
      <c r="AW434" s="13">
        <v>2.9433928571428498</v>
      </c>
      <c r="AX434" s="13">
        <v>2.9703960396039601</v>
      </c>
      <c r="AY434" s="13">
        <v>2.9668749999999999</v>
      </c>
      <c r="AZ434" s="13">
        <v>2.9454639175257702</v>
      </c>
      <c r="BA434" s="13">
        <v>2.9486400000000001</v>
      </c>
      <c r="BB434" s="13">
        <v>2.9822500000000001</v>
      </c>
      <c r="BC434" s="13">
        <v>2.9397122302158198</v>
      </c>
      <c r="BD434" s="13">
        <v>2.9696453900709199</v>
      </c>
      <c r="BE434" s="13">
        <v>2.9613533834586399</v>
      </c>
    </row>
    <row r="435" spans="1:57" x14ac:dyDescent="0.35">
      <c r="A435" s="10" t="str">
        <f t="shared" si="67"/>
        <v>2/28/2025</v>
      </c>
      <c r="B435" s="11">
        <f t="shared" si="72"/>
        <v>2025</v>
      </c>
      <c r="C435" s="6">
        <f t="shared" si="73"/>
        <v>2.9453596037898349</v>
      </c>
      <c r="D435" s="12">
        <f t="shared" si="68"/>
        <v>2.9358248847926252</v>
      </c>
      <c r="E435" s="12">
        <f t="shared" si="69"/>
        <v>2.9392546583850852</v>
      </c>
      <c r="F435" s="12">
        <f t="shared" si="70"/>
        <v>2.9534957725541178</v>
      </c>
      <c r="G435" s="12">
        <f t="shared" si="71"/>
        <v>2.9553150000000001</v>
      </c>
      <c r="H435" s="13">
        <v>2.9520863309352499</v>
      </c>
      <c r="I435" s="13">
        <v>2.95366972477064</v>
      </c>
      <c r="J435" s="13">
        <v>2.9540476190476102</v>
      </c>
      <c r="K435" s="13">
        <v>2.9425174825174798</v>
      </c>
      <c r="L435" s="13">
        <v>2.9384999999999999</v>
      </c>
      <c r="M435" s="13">
        <v>2.9369999999999998</v>
      </c>
      <c r="N435" s="13">
        <v>2.9453488372093002</v>
      </c>
      <c r="O435" s="13">
        <v>2.9552132701421798</v>
      </c>
      <c r="P435" s="13">
        <v>2.9698076923076902</v>
      </c>
      <c r="Q435" s="13">
        <v>2.94529411764705</v>
      </c>
      <c r="R435" s="13">
        <v>2.9529787234042502</v>
      </c>
      <c r="S435" s="13">
        <v>2.9550480769230698</v>
      </c>
      <c r="T435" s="13">
        <v>2.9420000000000002</v>
      </c>
      <c r="U435" s="13">
        <v>2.9419424460431598</v>
      </c>
      <c r="V435" s="13">
        <v>2.95100917431192</v>
      </c>
      <c r="W435" s="13">
        <v>2.9430042918454902</v>
      </c>
      <c r="X435" s="13">
        <v>2.9456147540983602</v>
      </c>
      <c r="Y435" s="13">
        <v>2.9550285714285698</v>
      </c>
      <c r="Z435" s="13">
        <v>2.9385714285714202</v>
      </c>
      <c r="AA435" s="13">
        <v>2.9515909090908998</v>
      </c>
      <c r="AB435" s="13">
        <v>2.9366829268292598</v>
      </c>
      <c r="AC435" s="13">
        <v>2.9434965034965002</v>
      </c>
      <c r="AD435" s="13">
        <v>2.9359523809523802</v>
      </c>
      <c r="AE435" s="13">
        <v>2.9499186991869899</v>
      </c>
      <c r="AF435" s="13">
        <v>2.95008849557522</v>
      </c>
      <c r="AG435" s="13">
        <v>2.9598285714285701</v>
      </c>
      <c r="AH435" s="13">
        <v>2.9346774193548302</v>
      </c>
      <c r="AI435" s="13">
        <v>2.9383898305084699</v>
      </c>
      <c r="AJ435" s="13">
        <v>2.9383333333333299</v>
      </c>
      <c r="AK435" s="13">
        <v>2.94537037037037</v>
      </c>
      <c r="AL435" s="13">
        <v>2.9477777777777701</v>
      </c>
      <c r="AM435" s="13">
        <v>2.9486131386861301</v>
      </c>
      <c r="AN435" s="13">
        <v>2.9552499999999999</v>
      </c>
      <c r="AO435" s="13">
        <v>2.9445512820512798</v>
      </c>
      <c r="AP435" s="13">
        <v>2.9433333333333298</v>
      </c>
      <c r="AQ435" s="13">
        <v>2.92777777777777</v>
      </c>
      <c r="AR435" s="13">
        <v>2.94235849056603</v>
      </c>
      <c r="AS435" s="13">
        <v>2.9670000000000001</v>
      </c>
      <c r="AT435" s="13">
        <v>2.9497761194029799</v>
      </c>
      <c r="AU435" s="13">
        <v>2.9564227642276402</v>
      </c>
      <c r="AV435" s="13">
        <v>2.9540740740740699</v>
      </c>
      <c r="AW435" s="13">
        <v>2.9281651376146698</v>
      </c>
      <c r="AX435" s="13">
        <v>2.9339603960396001</v>
      </c>
      <c r="AY435" s="13">
        <v>2.9413043478260801</v>
      </c>
      <c r="AZ435" s="13">
        <v>2.9559000000000002</v>
      </c>
      <c r="BA435" s="13">
        <v>2.9460526315789402</v>
      </c>
      <c r="BB435" s="13">
        <v>2.9442222222222201</v>
      </c>
      <c r="BC435" s="13">
        <v>2.9236363636363598</v>
      </c>
      <c r="BD435" s="13">
        <v>2.9377070063694202</v>
      </c>
      <c r="BE435" s="13">
        <v>2.9536681222707402</v>
      </c>
    </row>
    <row r="436" spans="1:57" x14ac:dyDescent="0.35">
      <c r="A436" s="10" t="str">
        <f t="shared" si="67"/>
        <v>3/31/2025</v>
      </c>
      <c r="B436" s="11">
        <f t="shared" si="72"/>
        <v>2025</v>
      </c>
      <c r="C436" s="6">
        <f t="shared" si="73"/>
        <v>2.5405860491709502</v>
      </c>
      <c r="D436" s="12">
        <f t="shared" si="68"/>
        <v>2.529598566308235</v>
      </c>
      <c r="E436" s="12">
        <f t="shared" si="69"/>
        <v>2.5365409482758601</v>
      </c>
      <c r="F436" s="12">
        <f t="shared" si="70"/>
        <v>2.5448902505944702</v>
      </c>
      <c r="G436" s="12">
        <f t="shared" si="71"/>
        <v>2.5505818181818141</v>
      </c>
      <c r="H436" s="13">
        <v>2.5439999999999898</v>
      </c>
      <c r="I436" s="13">
        <v>2.5433333333333299</v>
      </c>
      <c r="J436" s="13">
        <v>2.5179999999999998</v>
      </c>
      <c r="K436" s="13">
        <v>2.5405660377358399</v>
      </c>
      <c r="L436" s="13">
        <v>2.5378260869565201</v>
      </c>
      <c r="M436" s="13">
        <v>2.5464583333333302</v>
      </c>
      <c r="N436" s="13">
        <v>2.5374137931034402</v>
      </c>
      <c r="O436" s="13">
        <v>2.5337333333333301</v>
      </c>
      <c r="P436" s="13">
        <v>2.53895238095238</v>
      </c>
      <c r="Q436" s="13">
        <v>2.5567567567567502</v>
      </c>
      <c r="R436" s="13">
        <v>2.5527631578947299</v>
      </c>
      <c r="S436" s="13">
        <v>2.5298165137614599</v>
      </c>
      <c r="T436" s="13">
        <v>2.5479464285714202</v>
      </c>
      <c r="U436" s="13">
        <v>2.54953846153846</v>
      </c>
      <c r="V436" s="13">
        <v>2.5397478991596598</v>
      </c>
      <c r="W436" s="13">
        <v>2.5390625</v>
      </c>
      <c r="X436" s="13">
        <v>2.53249999999999</v>
      </c>
      <c r="Y436" s="13">
        <v>2.5408235294117598</v>
      </c>
      <c r="Z436" s="13">
        <v>2.5406060606060601</v>
      </c>
      <c r="AA436" s="13">
        <v>2.54111111111111</v>
      </c>
      <c r="AB436" s="13">
        <v>2.54436619718309</v>
      </c>
      <c r="AC436" s="13">
        <v>2.5374999999999899</v>
      </c>
      <c r="AD436" s="13">
        <v>2.5504444444444401</v>
      </c>
      <c r="AE436" s="13">
        <v>2.54135714285714</v>
      </c>
      <c r="AF436" s="13">
        <v>2.5432835820895501</v>
      </c>
      <c r="AG436" s="13">
        <v>2.53479999999999</v>
      </c>
      <c r="AH436" s="13">
        <v>2.5296774193548299</v>
      </c>
      <c r="AI436" s="13">
        <v>2.5562499999999999</v>
      </c>
      <c r="AJ436" s="13">
        <v>2.5376190476190401</v>
      </c>
      <c r="AK436" s="13">
        <v>2.54880597014925</v>
      </c>
      <c r="AL436" s="13">
        <v>2.53807692307692</v>
      </c>
      <c r="AM436" s="13">
        <v>2.5450649350649299</v>
      </c>
      <c r="AN436" s="13">
        <v>2.548</v>
      </c>
      <c r="AO436" s="13">
        <v>2.53380952380952</v>
      </c>
      <c r="AP436" s="13">
        <v>2.54322580645161</v>
      </c>
      <c r="AQ436" s="13">
        <v>2.528</v>
      </c>
      <c r="AR436" s="13">
        <v>2.5288888888888801</v>
      </c>
      <c r="AS436" s="13">
        <v>2.5284374999999999</v>
      </c>
      <c r="AT436" s="13">
        <v>2.5234177215189799</v>
      </c>
      <c r="AU436" s="13">
        <v>2.5393877551020401</v>
      </c>
      <c r="AV436" s="13">
        <v>2.55181818181818</v>
      </c>
      <c r="AW436" s="13">
        <v>2.5437423312883398</v>
      </c>
      <c r="AX436" s="13">
        <v>2.53879999999999</v>
      </c>
      <c r="AY436" s="13">
        <v>2.5362499999999999</v>
      </c>
      <c r="AZ436" s="13">
        <v>2.5406474820143798</v>
      </c>
      <c r="BA436" s="13">
        <v>2.5416326530612201</v>
      </c>
      <c r="BB436" s="13">
        <v>2.5530769230769201</v>
      </c>
      <c r="BC436" s="13">
        <v>2.5349253731343202</v>
      </c>
      <c r="BD436" s="13">
        <v>2.5377777777777699</v>
      </c>
      <c r="BE436" s="13">
        <v>2.5498780487804802</v>
      </c>
    </row>
    <row r="437" spans="1:57" x14ac:dyDescent="0.35">
      <c r="A437" s="10" t="str">
        <f t="shared" si="67"/>
        <v>4/30/2025</v>
      </c>
      <c r="B437" s="11">
        <f t="shared" si="72"/>
        <v>2025</v>
      </c>
      <c r="C437" s="6">
        <f t="shared" si="73"/>
        <v>2.1358947368421051</v>
      </c>
      <c r="D437" s="12">
        <f t="shared" si="68"/>
        <v>2.1317659932659909</v>
      </c>
      <c r="E437" s="12">
        <f t="shared" si="69"/>
        <v>2.1341031822565024</v>
      </c>
      <c r="F437" s="12">
        <f t="shared" si="70"/>
        <v>2.1395122741111101</v>
      </c>
      <c r="G437" s="12">
        <f t="shared" si="71"/>
        <v>2.1437727272727241</v>
      </c>
      <c r="H437" s="13">
        <v>2.1374418604651102</v>
      </c>
      <c r="I437" s="13">
        <v>2.13409836065573</v>
      </c>
      <c r="J437" s="13">
        <v>2.1366666666666601</v>
      </c>
      <c r="K437" s="13">
        <v>2.1342857142857099</v>
      </c>
      <c r="L437" s="13">
        <v>2.1345714285714199</v>
      </c>
      <c r="M437" s="13">
        <v>2.1378571428571398</v>
      </c>
      <c r="N437" s="13">
        <v>2.13578947368421</v>
      </c>
      <c r="O437" s="13">
        <v>2.1473684210526298</v>
      </c>
      <c r="P437" s="13">
        <v>2.1416279069767401</v>
      </c>
      <c r="Q437" s="13">
        <v>2.1318181818181801</v>
      </c>
      <c r="R437" s="13">
        <v>2.13129629629629</v>
      </c>
      <c r="S437" s="13">
        <v>2.14363636363636</v>
      </c>
      <c r="T437" s="13">
        <v>2.1427027027026999</v>
      </c>
      <c r="U437" s="13">
        <v>2.13704918032786</v>
      </c>
      <c r="V437" s="13">
        <v>2.1348780487804802</v>
      </c>
      <c r="W437" s="13">
        <v>2.13933333333333</v>
      </c>
      <c r="X437" s="13">
        <v>2.133</v>
      </c>
      <c r="Y437" s="13">
        <v>2.13578947368421</v>
      </c>
      <c r="Z437" s="13">
        <v>2.1360000000000001</v>
      </c>
      <c r="AA437" s="13">
        <v>2.14116279069767</v>
      </c>
      <c r="AB437" s="13">
        <v>2.1295238095237998</v>
      </c>
      <c r="AC437" s="13">
        <v>2.13575471698113</v>
      </c>
      <c r="AD437" s="13">
        <v>2.1391304347825999</v>
      </c>
      <c r="AE437" s="13">
        <v>2.1428846153846099</v>
      </c>
      <c r="AF437" s="13">
        <v>2.1320689655172398</v>
      </c>
      <c r="AG437" s="13">
        <v>2.1374074074073999</v>
      </c>
      <c r="AH437" s="13">
        <v>2.13425531914893</v>
      </c>
      <c r="AI437" s="13">
        <v>2.1415384615384601</v>
      </c>
      <c r="AJ437" s="13">
        <v>2.1338181818181798</v>
      </c>
      <c r="AK437" s="13">
        <v>2.13774193548387</v>
      </c>
      <c r="AL437" s="13">
        <v>2.1373913043478199</v>
      </c>
      <c r="AM437" s="13">
        <v>2.1354237288135498</v>
      </c>
      <c r="AN437" s="13">
        <v>2.145</v>
      </c>
      <c r="AO437" s="13">
        <v>2.1345454545454499</v>
      </c>
      <c r="AP437" s="13">
        <v>2.1476923076922998</v>
      </c>
      <c r="AQ437" s="13">
        <v>2.145</v>
      </c>
      <c r="AR437" s="13">
        <v>2.1395348840000001</v>
      </c>
      <c r="AS437" s="13">
        <v>2.12785714285714</v>
      </c>
      <c r="AT437" s="13">
        <v>2.1333333333333302</v>
      </c>
      <c r="AU437" s="13">
        <v>2.13944444444444</v>
      </c>
      <c r="AV437" s="13">
        <v>2.1333333333333302</v>
      </c>
      <c r="AW437" s="13">
        <v>2.1295121951219498</v>
      </c>
      <c r="AX437" s="13">
        <v>2.1355102040816298</v>
      </c>
      <c r="AY437" s="13">
        <v>2.1271428571428501</v>
      </c>
      <c r="AZ437" s="13">
        <v>2.1341176470588201</v>
      </c>
      <c r="BA437" s="13">
        <v>2.1339999999999999</v>
      </c>
      <c r="BB437" s="13">
        <v>2.1430434782608598</v>
      </c>
      <c r="BC437" s="13">
        <v>2.1349999999999998</v>
      </c>
      <c r="BD437" s="13">
        <v>2.1364556962025301</v>
      </c>
      <c r="BE437" s="13">
        <v>2.1454166666666601</v>
      </c>
    </row>
    <row r="438" spans="1:57" x14ac:dyDescent="0.35">
      <c r="A438" s="10" t="str">
        <f t="shared" si="67"/>
        <v>5/31/2025</v>
      </c>
      <c r="B438" s="11">
        <f t="shared" si="72"/>
        <v>2025</v>
      </c>
      <c r="C438" s="6">
        <f t="shared" si="73"/>
        <v>2.09</v>
      </c>
      <c r="D438" s="12">
        <f t="shared" si="68"/>
        <v>2.0747142857142808</v>
      </c>
      <c r="E438" s="12">
        <f t="shared" si="69"/>
        <v>2.0788541666666598</v>
      </c>
      <c r="F438" s="12">
        <f t="shared" si="70"/>
        <v>2.0967857142857098</v>
      </c>
      <c r="G438" s="12">
        <f t="shared" si="71"/>
        <v>2.1083999999999978</v>
      </c>
      <c r="H438" s="13">
        <v>2.0840909090909001</v>
      </c>
      <c r="I438" s="13">
        <v>2.0784615384615299</v>
      </c>
      <c r="J438" s="13">
        <v>2.12</v>
      </c>
      <c r="K438" s="13"/>
      <c r="L438" s="13">
        <v>2.08</v>
      </c>
      <c r="M438" s="13"/>
      <c r="N438" s="13">
        <v>2.08</v>
      </c>
      <c r="O438" s="13">
        <v>2.07181818181818</v>
      </c>
      <c r="P438" s="13">
        <v>2.0942857142857099</v>
      </c>
      <c r="Q438" s="13">
        <v>2.13</v>
      </c>
      <c r="R438" s="13">
        <v>2.09499999999999</v>
      </c>
      <c r="S438" s="13">
        <v>2.09375</v>
      </c>
      <c r="T438" s="13">
        <v>2.0760000000000001</v>
      </c>
      <c r="U438" s="13"/>
      <c r="V438" s="13">
        <v>2.0787499999999999</v>
      </c>
      <c r="W438" s="13">
        <v>2.0884210526315701</v>
      </c>
      <c r="X438" s="13">
        <v>2.09499999999999</v>
      </c>
      <c r="Y438" s="13">
        <v>2.0890909090909</v>
      </c>
      <c r="Z438" s="13">
        <v>2.0933333333333302</v>
      </c>
      <c r="AA438" s="13">
        <v>2.0499999999999998</v>
      </c>
      <c r="AB438" s="13">
        <v>2.0933333333333302</v>
      </c>
      <c r="AC438" s="13">
        <v>2.1027272727272699</v>
      </c>
      <c r="AD438" s="13">
        <v>2.0742857142857098</v>
      </c>
      <c r="AE438" s="13">
        <v>2.1033333333333299</v>
      </c>
      <c r="AF438" s="13">
        <v>2.10466666666666</v>
      </c>
      <c r="AG438" s="13">
        <v>2.0757142857142798</v>
      </c>
      <c r="AH438" s="13"/>
      <c r="AI438" s="13">
        <v>2.0788888888888799</v>
      </c>
      <c r="AJ438" s="13">
        <v>2.09</v>
      </c>
      <c r="AK438" s="13">
        <v>2.1019999999999999</v>
      </c>
      <c r="AL438" s="13">
        <v>2.0856756756756698</v>
      </c>
      <c r="AM438" s="13">
        <v>2.09</v>
      </c>
      <c r="AN438" s="13">
        <v>2.11</v>
      </c>
      <c r="AO438" s="13">
        <v>2.1</v>
      </c>
      <c r="AP438" s="13">
        <v>2.0911111111111098</v>
      </c>
      <c r="AQ438" s="13">
        <v>2.0733333333333301</v>
      </c>
      <c r="AR438" s="13">
        <v>2.07666666666666</v>
      </c>
      <c r="AS438" s="13">
        <v>2.08222222222222</v>
      </c>
      <c r="AT438" s="13"/>
      <c r="AU438" s="13">
        <v>2.11</v>
      </c>
      <c r="AV438" s="13">
        <v>2.0785714285714199</v>
      </c>
      <c r="AW438" s="13">
        <v>2.0887500000000001</v>
      </c>
      <c r="AX438" s="13">
        <v>2.09214285714285</v>
      </c>
      <c r="AY438" s="13"/>
      <c r="AZ438" s="13">
        <v>2.0957142857142799</v>
      </c>
      <c r="BA438" s="13">
        <v>2.0933333333333302</v>
      </c>
      <c r="BB438" s="13">
        <v>2.0649999999999999</v>
      </c>
      <c r="BC438" s="13">
        <v>2.1176470588235201</v>
      </c>
      <c r="BD438" s="13">
        <v>2.1014285714285701</v>
      </c>
      <c r="BE438" s="13">
        <v>2.0833333333333299</v>
      </c>
    </row>
    <row r="439" spans="1:57" x14ac:dyDescent="0.35">
      <c r="A439" s="10" t="str">
        <f t="shared" si="67"/>
        <v>6/30/2025</v>
      </c>
      <c r="B439" s="11">
        <f t="shared" si="72"/>
        <v>2025</v>
      </c>
      <c r="C439" s="6">
        <f t="shared" si="73"/>
        <v>2.14179487179487</v>
      </c>
      <c r="D439" s="12">
        <f t="shared" si="68"/>
        <v>2.1206096256684481</v>
      </c>
      <c r="E439" s="12">
        <f t="shared" si="69"/>
        <v>2.13</v>
      </c>
      <c r="F439" s="12">
        <f t="shared" si="70"/>
        <v>2.1595652173912998</v>
      </c>
      <c r="G439" s="12">
        <f t="shared" si="71"/>
        <v>2.1707555555555498</v>
      </c>
      <c r="H439" s="13">
        <v>2.1209090909090902</v>
      </c>
      <c r="I439" s="13">
        <v>2.1621052631578901</v>
      </c>
      <c r="J439" s="13">
        <v>2.12818181818181</v>
      </c>
      <c r="K439" s="13">
        <v>2.1609523809523798</v>
      </c>
      <c r="L439" s="13">
        <v>2.1706666666666599</v>
      </c>
      <c r="M439" s="13">
        <v>2.1349999999999998</v>
      </c>
      <c r="N439" s="13">
        <v>2.13</v>
      </c>
      <c r="O439" s="13">
        <v>2.1811111111111101</v>
      </c>
      <c r="P439" s="13">
        <v>2.1346666666666598</v>
      </c>
      <c r="Q439" s="13">
        <v>2.1553846153846101</v>
      </c>
      <c r="R439" s="13">
        <v>2.14057692307692</v>
      </c>
      <c r="S439" s="13">
        <v>2.1604347826086898</v>
      </c>
      <c r="T439" s="13">
        <v>2.1421311475409799</v>
      </c>
      <c r="U439" s="13">
        <v>2.1507692307692299</v>
      </c>
      <c r="V439" s="13">
        <v>2.1485185185185101</v>
      </c>
      <c r="W439" s="13">
        <v>2.1505714285714199</v>
      </c>
      <c r="X439" s="13">
        <v>2.1169767441860401</v>
      </c>
      <c r="Y439" s="13">
        <v>2.1385714285714199</v>
      </c>
      <c r="Z439" s="13">
        <v>2.14179487179487</v>
      </c>
      <c r="AA439" s="13">
        <v>2.1241176470588199</v>
      </c>
      <c r="AB439" s="13">
        <v>2.1415789473684201</v>
      </c>
      <c r="AC439" s="13">
        <v>2.1194117647058799</v>
      </c>
      <c r="AD439" s="13">
        <v>2.1595652173912998</v>
      </c>
      <c r="AE439" s="13">
        <v>2.1653333333333298</v>
      </c>
      <c r="AF439" s="13">
        <v>2.12187499999999</v>
      </c>
      <c r="AG439" s="13">
        <v>2.1331914893617001</v>
      </c>
      <c r="AH439" s="13">
        <v>2.1509999999999998</v>
      </c>
      <c r="AI439" s="13">
        <v>2.12466666666666</v>
      </c>
      <c r="AJ439" s="13">
        <v>2.1526315789473598</v>
      </c>
      <c r="AK439" s="13">
        <v>2.10676470588235</v>
      </c>
      <c r="AL439" s="13">
        <v>2.1679310344827498</v>
      </c>
      <c r="AM439" s="13">
        <v>2.1514583333333301</v>
      </c>
      <c r="AN439" s="13">
        <v>2.21</v>
      </c>
      <c r="AO439" s="13">
        <v>2.1858823529411699</v>
      </c>
      <c r="AP439" s="13">
        <v>2.1316666666666602</v>
      </c>
      <c r="AQ439" s="13">
        <v>2.1358333333333301</v>
      </c>
      <c r="AR439" s="13">
        <v>2.1411111111111101</v>
      </c>
      <c r="AS439" s="13">
        <v>2.13380952380952</v>
      </c>
      <c r="AT439" s="13">
        <v>2.129375</v>
      </c>
      <c r="AU439" s="13">
        <v>2.1711111111111099</v>
      </c>
      <c r="AV439" s="13">
        <v>2.1443478260869502</v>
      </c>
      <c r="AW439" s="13">
        <v>2.1221874999999999</v>
      </c>
      <c r="AX439" s="13">
        <v>2.15636363636363</v>
      </c>
      <c r="AY439" s="13">
        <v>2.1172727272727201</v>
      </c>
      <c r="AZ439" s="13">
        <v>2.1088571428571399</v>
      </c>
      <c r="BA439" s="13">
        <v>2.1776923076923</v>
      </c>
      <c r="BB439" s="13">
        <v>2.1659999999999999</v>
      </c>
      <c r="BC439" s="13"/>
      <c r="BD439" s="13">
        <v>2.1359090909090899</v>
      </c>
      <c r="BE439" s="13">
        <v>2.1576470588235201</v>
      </c>
    </row>
    <row r="440" spans="1:57" x14ac:dyDescent="0.35">
      <c r="A440" s="10" t="str">
        <f t="shared" si="67"/>
        <v>7/31/2025</v>
      </c>
      <c r="B440" s="11">
        <f t="shared" si="72"/>
        <v>2025</v>
      </c>
      <c r="C440" s="6">
        <f t="shared" si="73"/>
        <v>2.2088453900709202</v>
      </c>
      <c r="D440" s="12">
        <f t="shared" si="68"/>
        <v>2.2003706004140779</v>
      </c>
      <c r="E440" s="12">
        <f t="shared" si="69"/>
        <v>2.2047903138528051</v>
      </c>
      <c r="F440" s="12">
        <f t="shared" si="70"/>
        <v>2.2142740926157676</v>
      </c>
      <c r="G440" s="12">
        <f t="shared" si="71"/>
        <v>2.2193194070080819</v>
      </c>
      <c r="H440" s="13">
        <v>2.20779141104294</v>
      </c>
      <c r="I440" s="13">
        <v>2.2082000000000002</v>
      </c>
      <c r="J440" s="13">
        <v>2.2223308270676601</v>
      </c>
      <c r="K440" s="13">
        <v>2.21</v>
      </c>
      <c r="L440" s="13">
        <v>2.1978688524590102</v>
      </c>
      <c r="M440" s="13">
        <v>2.2145054945054898</v>
      </c>
      <c r="N440" s="13">
        <v>2.21</v>
      </c>
      <c r="O440" s="13">
        <v>2.2044859813084101</v>
      </c>
      <c r="P440" s="13">
        <v>2.2076258992805702</v>
      </c>
      <c r="Q440" s="13">
        <v>2.1934065934065901</v>
      </c>
      <c r="R440" s="13">
        <v>2.2092907801418402</v>
      </c>
      <c r="S440" s="13">
        <v>2.1951655629139002</v>
      </c>
      <c r="T440" s="13">
        <v>2.2078947368420998</v>
      </c>
      <c r="U440" s="13">
        <v>2.209921875</v>
      </c>
      <c r="V440" s="13">
        <v>2.2068354430379702</v>
      </c>
      <c r="W440" s="13">
        <v>2.2192857142857099</v>
      </c>
      <c r="X440" s="13">
        <v>2.2141176470588202</v>
      </c>
      <c r="Y440" s="13">
        <v>2.2205806451612902</v>
      </c>
      <c r="Z440" s="13">
        <v>2.2169565217391298</v>
      </c>
      <c r="AA440" s="13">
        <v>2.20676767676767</v>
      </c>
      <c r="AB440" s="13">
        <v>2.2036220472440902</v>
      </c>
      <c r="AC440" s="13">
        <v>2.2044360902255602</v>
      </c>
      <c r="AD440" s="13">
        <v>2.2037931034482701</v>
      </c>
      <c r="AE440" s="13">
        <v>2.2068831168831098</v>
      </c>
      <c r="AF440" s="13">
        <v>2.2152525252525201</v>
      </c>
      <c r="AG440" s="13">
        <v>2.2130952380952298</v>
      </c>
      <c r="AH440" s="13">
        <v>2.21042372881355</v>
      </c>
      <c r="AI440" s="13">
        <v>2.2159398496240601</v>
      </c>
      <c r="AJ440" s="13">
        <v>2.2140140845070402</v>
      </c>
      <c r="AK440" s="13">
        <v>2.2039130434782601</v>
      </c>
      <c r="AL440" s="13">
        <v>2.1947445255474398</v>
      </c>
      <c r="AM440" s="13">
        <v>2.2028282828282801</v>
      </c>
      <c r="AN440" s="13">
        <v>2.2084000000000001</v>
      </c>
      <c r="AO440" s="13">
        <v>2.20047619047619</v>
      </c>
      <c r="AP440" s="13">
        <v>2.2077631578947301</v>
      </c>
      <c r="AQ440" s="13">
        <v>2.2206321839080401</v>
      </c>
      <c r="AR440" s="13">
        <v>2.2047402597402499</v>
      </c>
      <c r="AS440" s="13">
        <v>2.2049404761904698</v>
      </c>
      <c r="AT440" s="13">
        <v>2.2104109589999998</v>
      </c>
      <c r="AU440" s="13">
        <v>2.2053932584269602</v>
      </c>
      <c r="AV440" s="13">
        <v>2.2189349112426</v>
      </c>
      <c r="AW440" s="13">
        <v>2.2151428571428502</v>
      </c>
      <c r="AX440" s="13">
        <v>2.2309160305343498</v>
      </c>
      <c r="AY440" s="13">
        <v>2.2107317073170698</v>
      </c>
      <c r="AZ440" s="13">
        <v>2.1994202898550701</v>
      </c>
      <c r="BA440" s="13">
        <v>2.2196226415094298</v>
      </c>
      <c r="BB440" s="13">
        <v>2.2068518518518498</v>
      </c>
      <c r="BC440" s="13">
        <v>2.2106849315068402</v>
      </c>
      <c r="BD440" s="13">
        <v>2.21187878787878</v>
      </c>
      <c r="BE440" s="13">
        <v>2.2143262411347502</v>
      </c>
    </row>
    <row r="441" spans="1:57" x14ac:dyDescent="0.35">
      <c r="A441" s="10" t="str">
        <f t="shared" si="67"/>
        <v>8/31/2025</v>
      </c>
      <c r="B441" s="11">
        <f t="shared" si="72"/>
        <v>2025</v>
      </c>
      <c r="C441" s="6">
        <f t="shared" si="73"/>
        <v>2.2324866946778652</v>
      </c>
      <c r="D441" s="12">
        <f t="shared" si="68"/>
        <v>2.2109641483305098</v>
      </c>
      <c r="E441" s="12">
        <f t="shared" si="69"/>
        <v>2.2243690322580552</v>
      </c>
      <c r="F441" s="12">
        <f t="shared" si="70"/>
        <v>2.244820461296515</v>
      </c>
      <c r="G441" s="12">
        <f t="shared" si="71"/>
        <v>2.2491799999999937</v>
      </c>
      <c r="H441" s="13">
        <v>2.2281521739130401</v>
      </c>
      <c r="I441" s="13">
        <v>2.2435869565217299</v>
      </c>
      <c r="J441" s="13">
        <v>2.2020300750000001</v>
      </c>
      <c r="K441" s="13">
        <v>2.24582524271844</v>
      </c>
      <c r="L441" s="13">
        <v>2.2243199999999899</v>
      </c>
      <c r="M441" s="13">
        <v>2.2491666666666599</v>
      </c>
      <c r="N441" s="13">
        <v>2.2386363636363602</v>
      </c>
      <c r="O441" s="13">
        <v>2.2213043478260799</v>
      </c>
      <c r="P441" s="13">
        <v>2.2372549019607799</v>
      </c>
      <c r="Q441" s="13">
        <v>2.2156962025316398</v>
      </c>
      <c r="R441" s="13">
        <v>2.2282051282051198</v>
      </c>
      <c r="S441" s="13">
        <v>2.2343697478991502</v>
      </c>
      <c r="T441" s="13">
        <v>2.2420833333333299</v>
      </c>
      <c r="U441" s="13">
        <v>2.2370707070706999</v>
      </c>
      <c r="V441" s="13">
        <v>2.2177777777777701</v>
      </c>
      <c r="W441" s="13">
        <v>2.2189565217391301</v>
      </c>
      <c r="X441" s="13">
        <v>2.2449152542372799</v>
      </c>
      <c r="Y441" s="13">
        <v>2.2461475409835998</v>
      </c>
      <c r="Z441" s="13">
        <v>2.2322352941176402</v>
      </c>
      <c r="AA441" s="13">
        <v>2.2085074626865602</v>
      </c>
      <c r="AB441" s="13">
        <v>2.2253763440860199</v>
      </c>
      <c r="AC441" s="13">
        <v>2.2249473684210499</v>
      </c>
      <c r="AD441" s="13">
        <v>2.2040298507462599</v>
      </c>
      <c r="AE441" s="13">
        <v>2.2346280991735501</v>
      </c>
      <c r="AF441" s="13">
        <v>2.2112371134020599</v>
      </c>
      <c r="AG441" s="13">
        <v>2.2245454545454502</v>
      </c>
      <c r="AH441" s="13">
        <v>2.2367826086956502</v>
      </c>
      <c r="AI441" s="13">
        <v>2.2467142857142801</v>
      </c>
      <c r="AJ441" s="13">
        <v>2.2579136690647399</v>
      </c>
      <c r="AK441" s="13">
        <v>2.23073684210526</v>
      </c>
      <c r="AL441" s="13">
        <v>2.2245161290322502</v>
      </c>
      <c r="AM441" s="13">
        <v>2.23019802</v>
      </c>
      <c r="AN441" s="13">
        <v>2.23</v>
      </c>
      <c r="AO441" s="13">
        <v>2.2402173913043399</v>
      </c>
      <c r="AP441" s="13">
        <v>2.2481904761904699</v>
      </c>
      <c r="AQ441" s="13">
        <v>2.24453608247422</v>
      </c>
      <c r="AR441" s="13">
        <v>2.2459090909090902</v>
      </c>
      <c r="AS441" s="13">
        <v>2.2459210526315698</v>
      </c>
      <c r="AT441" s="13">
        <v>2.2403669724770601</v>
      </c>
      <c r="AU441" s="13">
        <v>2.2612631578947302</v>
      </c>
      <c r="AV441" s="13">
        <v>2.2327380952380902</v>
      </c>
      <c r="AW441" s="13">
        <v>2.2217241379310302</v>
      </c>
      <c r="AX441" s="13">
        <v>2.2535810810810801</v>
      </c>
      <c r="AY441" s="13">
        <v>2.2274074074074002</v>
      </c>
      <c r="AZ441" s="13">
        <v>2.23026086956521</v>
      </c>
      <c r="BA441" s="13">
        <v>2.2560606060606001</v>
      </c>
      <c r="BB441" s="13">
        <v>2.2075630252100802</v>
      </c>
      <c r="BC441" s="13">
        <v>2.2180597014925301</v>
      </c>
      <c r="BD441" s="13">
        <v>2.2039823008849502</v>
      </c>
      <c r="BE441" s="13">
        <v>2.2492999999999999</v>
      </c>
    </row>
    <row r="442" spans="1:57" x14ac:dyDescent="0.35">
      <c r="A442" s="10" t="str">
        <f t="shared" si="67"/>
        <v>9/30/2025</v>
      </c>
      <c r="B442" s="11">
        <f t="shared" si="72"/>
        <v>2025</v>
      </c>
      <c r="C442" s="6">
        <f t="shared" si="73"/>
        <v>2.2185736078188398</v>
      </c>
      <c r="D442" s="12">
        <f t="shared" si="68"/>
        <v>2.1991602564102499</v>
      </c>
      <c r="E442" s="12">
        <f t="shared" si="69"/>
        <v>2.2078094405594326</v>
      </c>
      <c r="F442" s="12">
        <f t="shared" si="70"/>
        <v>2.2264458525345576</v>
      </c>
      <c r="G442" s="12">
        <f t="shared" si="71"/>
        <v>2.2303055555555549</v>
      </c>
      <c r="H442" s="13">
        <v>2.2271428571428502</v>
      </c>
      <c r="I442" s="13">
        <v>2.2096428571428501</v>
      </c>
      <c r="J442" s="13">
        <v>2.2063829787234002</v>
      </c>
      <c r="K442" s="13">
        <v>2.2195714285714199</v>
      </c>
      <c r="L442" s="13">
        <v>2.2279032258064499</v>
      </c>
      <c r="M442" s="13">
        <v>2.2003448275861999</v>
      </c>
      <c r="N442" s="13">
        <v>2.2104545454545401</v>
      </c>
      <c r="O442" s="13">
        <v>2.22047619047619</v>
      </c>
      <c r="P442" s="13">
        <v>2.2339393939393899</v>
      </c>
      <c r="Q442" s="13">
        <v>2.2159649122806999</v>
      </c>
      <c r="R442" s="13">
        <v>2.2201923076923</v>
      </c>
      <c r="S442" s="13">
        <v>2.2046551724137902</v>
      </c>
      <c r="T442" s="13">
        <v>2.2028301886792399</v>
      </c>
      <c r="U442" s="13">
        <v>2.2185507246376801</v>
      </c>
      <c r="V442" s="13">
        <v>2.2272058823529401</v>
      </c>
      <c r="W442" s="13">
        <v>2.2239743589743499</v>
      </c>
      <c r="X442" s="13">
        <v>2.2130927835051502</v>
      </c>
      <c r="Y442" s="13">
        <v>2.2161797752808901</v>
      </c>
      <c r="Z442" s="13">
        <v>2.2264285714285701</v>
      </c>
      <c r="AA442" s="13">
        <v>2.218596491</v>
      </c>
      <c r="AB442" s="13">
        <v>2.2364516129032199</v>
      </c>
      <c r="AC442" s="13">
        <v>2.1992592592592501</v>
      </c>
      <c r="AD442" s="13">
        <v>2.1991025641025601</v>
      </c>
      <c r="AE442" s="13">
        <v>2.20161764705882</v>
      </c>
      <c r="AF442" s="13">
        <v>2.2330555555555498</v>
      </c>
      <c r="AG442" s="13">
        <v>2.20723076923076</v>
      </c>
      <c r="AH442" s="13">
        <v>2.20954545454545</v>
      </c>
      <c r="AI442" s="13">
        <v>2.23</v>
      </c>
      <c r="AJ442" s="13">
        <v>2.2264516129032201</v>
      </c>
      <c r="AK442" s="13">
        <v>2.2183333333333302</v>
      </c>
      <c r="AL442" s="13">
        <v>2.1991666666666601</v>
      </c>
      <c r="AM442" s="13">
        <v>2.2267123287671202</v>
      </c>
      <c r="AN442" s="13">
        <v>2.1875</v>
      </c>
      <c r="AO442" s="13">
        <v>2.2239130434782601</v>
      </c>
      <c r="AP442" s="13">
        <v>2.2218749999999998</v>
      </c>
      <c r="AQ442" s="13">
        <v>2.22411764705882</v>
      </c>
      <c r="AR442" s="13">
        <v>2.1949999999999998</v>
      </c>
      <c r="AS442" s="13">
        <v>2.1872413793103398</v>
      </c>
      <c r="AT442" s="13">
        <v>2.2101162790697599</v>
      </c>
      <c r="AU442" s="13">
        <v>2.2291549295774602</v>
      </c>
      <c r="AV442" s="13">
        <v>2.1875</v>
      </c>
      <c r="AW442" s="13">
        <v>2.2167142857142799</v>
      </c>
      <c r="AX442" s="13">
        <v>2.22051470588235</v>
      </c>
      <c r="AY442" s="13">
        <v>2.2129310344827502</v>
      </c>
      <c r="AZ442" s="13">
        <v>2.2145783132530101</v>
      </c>
      <c r="BA442" s="13">
        <v>2.2289655172413698</v>
      </c>
      <c r="BB442" s="13">
        <v>2.2336538461538402</v>
      </c>
      <c r="BC442" s="13">
        <v>2.2236923076922999</v>
      </c>
      <c r="BD442" s="13">
        <v>2.2203333333333299</v>
      </c>
      <c r="BE442" s="13">
        <v>2.2347916666666601</v>
      </c>
    </row>
    <row r="443" spans="1:57" x14ac:dyDescent="0.35">
      <c r="A443" s="10" t="str">
        <f t="shared" si="67"/>
        <v>10/31/2025</v>
      </c>
      <c r="B443" s="11">
        <f t="shared" si="72"/>
        <v>2025</v>
      </c>
      <c r="C443" s="6">
        <f t="shared" si="73"/>
        <v>2.3916985645933</v>
      </c>
      <c r="D443" s="12">
        <f t="shared" si="68"/>
        <v>2.379148601398593</v>
      </c>
      <c r="E443" s="12">
        <f t="shared" si="69"/>
        <v>2.3847103448275826</v>
      </c>
      <c r="F443" s="12">
        <f t="shared" si="70"/>
        <v>2.3973502632733577</v>
      </c>
      <c r="G443" s="12">
        <f t="shared" si="71"/>
        <v>2.4011238055670949</v>
      </c>
      <c r="H443" s="13">
        <v>2.3948780487804799</v>
      </c>
      <c r="I443" s="13">
        <v>2.3970085470085398</v>
      </c>
      <c r="J443" s="13">
        <v>2.3876136363636302</v>
      </c>
      <c r="K443" s="13">
        <v>2.3839999999999999</v>
      </c>
      <c r="L443" s="13">
        <v>2.3845333333333301</v>
      </c>
      <c r="M443" s="13">
        <v>2.3826399999999999</v>
      </c>
      <c r="N443" s="13">
        <v>2.3952808988764001</v>
      </c>
      <c r="O443" s="13">
        <v>2.4010344827586199</v>
      </c>
      <c r="P443" s="13">
        <v>2.3870212765957399</v>
      </c>
      <c r="Q443" s="13">
        <v>2.3986904761904699</v>
      </c>
      <c r="R443" s="13">
        <v>2.3860999999999999</v>
      </c>
      <c r="S443" s="13">
        <v>2.37840909090909</v>
      </c>
      <c r="T443" s="13">
        <v>2.3937662337662302</v>
      </c>
      <c r="U443" s="13">
        <v>2.4048148148148099</v>
      </c>
      <c r="V443" s="13">
        <v>2.3875308641975299</v>
      </c>
      <c r="W443" s="13">
        <v>2.3648275862068902</v>
      </c>
      <c r="X443" s="13">
        <v>2.3819354838709601</v>
      </c>
      <c r="Y443" s="13">
        <v>2.3904166666666602</v>
      </c>
      <c r="Z443" s="13">
        <v>2.4019277108433701</v>
      </c>
      <c r="AA443" s="13">
        <v>2.4109523809523798</v>
      </c>
      <c r="AB443" s="13">
        <v>2.3839130434782598</v>
      </c>
      <c r="AC443" s="13">
        <v>2.37695652173913</v>
      </c>
      <c r="AD443" s="13">
        <v>2.3999130434782598</v>
      </c>
      <c r="AE443" s="13">
        <v>2.3993835616438299</v>
      </c>
      <c r="AF443" s="13">
        <v>2.4082926829268199</v>
      </c>
      <c r="AG443" s="13">
        <v>2.4005263157894698</v>
      </c>
      <c r="AH443" s="13">
        <v>2.4102222222222198</v>
      </c>
      <c r="AI443" s="13">
        <v>2.3880701754385898</v>
      </c>
      <c r="AJ443" s="13">
        <v>2.39188118811881</v>
      </c>
      <c r="AK443" s="13">
        <v>2.3817307692307601</v>
      </c>
      <c r="AL443" s="13">
        <v>2.3907526881720398</v>
      </c>
      <c r="AM443" s="13">
        <v>2.3792307692307602</v>
      </c>
      <c r="AN443" s="13">
        <v>2.3915789473684201</v>
      </c>
      <c r="AO443" s="13">
        <v>2.3989830508474501</v>
      </c>
      <c r="AP443" s="13">
        <v>2.39333333333333</v>
      </c>
      <c r="AQ443" s="13">
        <v>2.3973584905660301</v>
      </c>
      <c r="AR443" s="13">
        <v>2.3689655172413699</v>
      </c>
      <c r="AS443" s="13">
        <v>2.3918181818181798</v>
      </c>
      <c r="AT443" s="13">
        <v>2.39206896551724</v>
      </c>
      <c r="AU443" s="13">
        <v>2.3976744186046499</v>
      </c>
      <c r="AV443" s="13">
        <v>2.3901869158878499</v>
      </c>
      <c r="AW443" s="13">
        <v>2.3925000000000001</v>
      </c>
      <c r="AX443" s="13">
        <v>2.3852413793103402</v>
      </c>
      <c r="AY443" s="13">
        <v>2.3973255813953398</v>
      </c>
      <c r="AZ443" s="13">
        <v>2.38355769230769</v>
      </c>
      <c r="BA443" s="13">
        <v>2.3876829268292599</v>
      </c>
      <c r="BB443" s="13">
        <v>2.3932558139534801</v>
      </c>
      <c r="BC443" s="13">
        <v>2.3970930232558101</v>
      </c>
      <c r="BD443" s="13">
        <v>2.38756097560975</v>
      </c>
      <c r="BE443" s="13">
        <v>2.3768888888888799</v>
      </c>
    </row>
    <row r="444" spans="1:57" x14ac:dyDescent="0.35">
      <c r="A444" s="10" t="str">
        <f t="shared" si="67"/>
        <v>11/30/2025</v>
      </c>
      <c r="B444" s="11">
        <f t="shared" si="72"/>
        <v>2025</v>
      </c>
      <c r="C444" s="6">
        <f t="shared" si="73"/>
        <v>2.8462403846153803</v>
      </c>
      <c r="D444" s="12">
        <f t="shared" si="68"/>
        <v>2.8279487179487099</v>
      </c>
      <c r="E444" s="12">
        <f t="shared" si="69"/>
        <v>2.8384951219512176</v>
      </c>
      <c r="F444" s="12">
        <f t="shared" si="70"/>
        <v>2.8570612454966473</v>
      </c>
      <c r="G444" s="12">
        <f t="shared" si="71"/>
        <v>2.8664673469387729</v>
      </c>
      <c r="H444" s="13">
        <v>2.8553333333333302</v>
      </c>
      <c r="I444" s="13">
        <v>2.86638095238095</v>
      </c>
      <c r="J444" s="13">
        <v>2.85975308641975</v>
      </c>
      <c r="K444" s="13">
        <v>2.8568656716417902</v>
      </c>
      <c r="L444" s="13">
        <v>2.8571264367815998</v>
      </c>
      <c r="M444" s="13">
        <v>2.8374074074074001</v>
      </c>
      <c r="N444" s="13">
        <v>2.82564102564102</v>
      </c>
      <c r="O444" s="13">
        <v>2.8655999999999899</v>
      </c>
      <c r="P444" s="13">
        <v>2.81973684210526</v>
      </c>
      <c r="Q444" s="13">
        <v>2.8539024390243899</v>
      </c>
      <c r="R444" s="13">
        <v>2.8436111111111102</v>
      </c>
      <c r="S444" s="13">
        <v>2.8508064516128999</v>
      </c>
      <c r="T444" s="13">
        <v>2.8445283018867902</v>
      </c>
      <c r="U444" s="13">
        <v>2.8513793103448202</v>
      </c>
      <c r="V444" s="13">
        <v>2.8540425531914799</v>
      </c>
      <c r="W444" s="13">
        <v>2.8387804878048701</v>
      </c>
      <c r="X444" s="13">
        <v>2.8423880597014901</v>
      </c>
      <c r="Y444" s="13">
        <v>2.8444247787610601</v>
      </c>
      <c r="Z444" s="13">
        <v>2.8672448979591798</v>
      </c>
      <c r="AA444" s="13">
        <v>2.843797468</v>
      </c>
      <c r="AB444" s="13">
        <v>2.8425396825396798</v>
      </c>
      <c r="AC444" s="13">
        <v>2.8854545454545399</v>
      </c>
      <c r="AD444" s="13">
        <v>2.85282051282051</v>
      </c>
      <c r="AE444" s="13">
        <v>2.8597727272727198</v>
      </c>
      <c r="AF444" s="13">
        <v>2.8687603305785099</v>
      </c>
      <c r="AG444" s="13">
        <v>2.8360176991150401</v>
      </c>
      <c r="AH444" s="13">
        <v>2.859375</v>
      </c>
      <c r="AI444" s="13">
        <v>2.8188888888888801</v>
      </c>
      <c r="AJ444" s="13">
        <v>2.8410909090908998</v>
      </c>
      <c r="AK444" s="13">
        <v>2.8452500000000001</v>
      </c>
      <c r="AL444" s="13">
        <v>2.8238372093023201</v>
      </c>
      <c r="AM444" s="13">
        <v>2.8282051282051199</v>
      </c>
      <c r="AN444" s="13">
        <v>2.8824999999999998</v>
      </c>
      <c r="AO444" s="13">
        <v>2.8431034482758601</v>
      </c>
      <c r="AP444" s="13">
        <v>2.8318947368420999</v>
      </c>
      <c r="AQ444" s="13">
        <v>2.8542222222222202</v>
      </c>
      <c r="AR444" s="13">
        <v>2.8641176470588201</v>
      </c>
      <c r="AS444" s="13">
        <v>2.8507368421052601</v>
      </c>
      <c r="AT444" s="13">
        <v>2.8472307692307601</v>
      </c>
      <c r="AU444" s="13">
        <v>2.8623076923076902</v>
      </c>
      <c r="AV444" s="13">
        <v>2.8822549019607799</v>
      </c>
      <c r="AW444" s="13">
        <v>2.84874015748031</v>
      </c>
      <c r="AX444" s="13">
        <v>2.84201923076923</v>
      </c>
      <c r="AY444" s="13">
        <v>2.8399000000000001</v>
      </c>
      <c r="AZ444" s="13">
        <v>2.84970873786407</v>
      </c>
      <c r="BA444" s="13">
        <v>2.8173809523809501</v>
      </c>
      <c r="BB444" s="13">
        <v>2.8384</v>
      </c>
      <c r="BC444" s="13">
        <v>2.8366666666666598</v>
      </c>
      <c r="BD444" s="13">
        <v>2.8380000000000001</v>
      </c>
      <c r="BE444" s="13">
        <v>2.8331034482758599</v>
      </c>
    </row>
    <row r="445" spans="1:57" x14ac:dyDescent="0.35">
      <c r="A445" s="10" t="str">
        <f t="shared" si="67"/>
        <v>12/31/2025</v>
      </c>
      <c r="B445" s="11">
        <f t="shared" si="72"/>
        <v>2025</v>
      </c>
      <c r="C445" s="6">
        <f t="shared" si="73"/>
        <v>3.1709244449749248</v>
      </c>
      <c r="D445" s="12">
        <f t="shared" si="68"/>
        <v>3.1593587801474969</v>
      </c>
      <c r="E445" s="12">
        <f t="shared" si="69"/>
        <v>3.1628313114250597</v>
      </c>
      <c r="F445" s="12">
        <f t="shared" si="70"/>
        <v>3.1803906249999949</v>
      </c>
      <c r="G445" s="12">
        <f t="shared" si="71"/>
        <v>3.1838320882657127</v>
      </c>
      <c r="H445" s="13">
        <v>3.17135593220338</v>
      </c>
      <c r="I445" s="13">
        <v>3.1804166666666598</v>
      </c>
      <c r="J445" s="13">
        <v>3.17675159235668</v>
      </c>
      <c r="K445" s="13">
        <v>3.1605590060000002</v>
      </c>
      <c r="L445" s="13">
        <v>3.1764634146341399</v>
      </c>
      <c r="M445" s="13">
        <v>3.1674747474747398</v>
      </c>
      <c r="N445" s="13">
        <v>3.1873563218390801</v>
      </c>
      <c r="O445" s="13">
        <v>3.1627840909090899</v>
      </c>
      <c r="P445" s="13">
        <v>3.1650746268656702</v>
      </c>
      <c r="Q445" s="13">
        <v>3.1823595505617899</v>
      </c>
      <c r="R445" s="13">
        <v>3.1649056603773502</v>
      </c>
      <c r="S445" s="13">
        <v>3.1880519480519398</v>
      </c>
      <c r="T445" s="13">
        <v>3.1598076923076901</v>
      </c>
      <c r="U445" s="13">
        <v>3.1621428571428498</v>
      </c>
      <c r="V445" s="13">
        <v>3.1593103448275799</v>
      </c>
      <c r="W445" s="13">
        <v>3.15396341463414</v>
      </c>
      <c r="X445" s="13">
        <v>3.1593641618497101</v>
      </c>
      <c r="Y445" s="13">
        <v>3.1578709677419301</v>
      </c>
      <c r="Z445" s="13">
        <v>3.1803124999999999</v>
      </c>
      <c r="AA445" s="13">
        <v>3.1810365853658502</v>
      </c>
      <c r="AB445" s="13">
        <v>3.1741212121212099</v>
      </c>
      <c r="AC445" s="13">
        <v>3.1640789473684201</v>
      </c>
      <c r="AD445" s="13">
        <v>3.1673033707865099</v>
      </c>
      <c r="AE445" s="13">
        <v>3.1629729729729701</v>
      </c>
      <c r="AF445" s="13">
        <v>3.17049295774647</v>
      </c>
      <c r="AG445" s="13">
        <v>3.16033783783783</v>
      </c>
      <c r="AH445" s="13">
        <v>3.17656050955414</v>
      </c>
      <c r="AI445" s="13">
        <v>3.1641721854304601</v>
      </c>
      <c r="AJ445" s="13">
        <v>3.1552631578947299</v>
      </c>
      <c r="AK445" s="13">
        <v>3.1837662337662298</v>
      </c>
      <c r="AL445" s="13">
        <v>3.17775147928994</v>
      </c>
      <c r="AM445" s="13">
        <v>3.1745454545454499</v>
      </c>
      <c r="AN445" s="13">
        <v>3.2092134831460601</v>
      </c>
      <c r="AO445" s="13">
        <v>3.15946107784431</v>
      </c>
      <c r="AP445" s="13">
        <v>3.1646470588235198</v>
      </c>
      <c r="AQ445" s="13">
        <v>3.1624223602484398</v>
      </c>
      <c r="AR445" s="13">
        <v>3.1756571428571401</v>
      </c>
      <c r="AS445" s="13">
        <v>3.1810909090909001</v>
      </c>
      <c r="AT445" s="13">
        <v>3.16925373134328</v>
      </c>
      <c r="AU445" s="13">
        <v>3.18442477876106</v>
      </c>
      <c r="AV445" s="13">
        <v>3.1576687116564401</v>
      </c>
      <c r="AW445" s="13">
        <v>3.16684563758389</v>
      </c>
      <c r="AX445" s="13">
        <v>3.1779999999999999</v>
      </c>
      <c r="AY445" s="13">
        <v>3.16418181818181</v>
      </c>
      <c r="AZ445" s="13">
        <v>3.1827516778523401</v>
      </c>
      <c r="BA445" s="13">
        <v>3.17608695652173</v>
      </c>
      <c r="BB445" s="13">
        <v>3.1819852941176401</v>
      </c>
      <c r="BC445" s="13">
        <v>3.19</v>
      </c>
      <c r="BD445" s="13">
        <v>3.18</v>
      </c>
      <c r="BE445" s="13">
        <v>3.18272727272727</v>
      </c>
    </row>
    <row r="446" spans="1:57" x14ac:dyDescent="0.35">
      <c r="A446" s="10" t="str">
        <f t="shared" si="67"/>
        <v>1/31/2026</v>
      </c>
      <c r="B446" s="11">
        <f t="shared" si="72"/>
        <v>2026</v>
      </c>
      <c r="C446" s="6">
        <f t="shared" si="73"/>
        <v>3.4113466652483702</v>
      </c>
      <c r="D446" s="12">
        <f t="shared" si="68"/>
        <v>3.3979652240638409</v>
      </c>
      <c r="E446" s="12">
        <f t="shared" si="69"/>
        <v>3.4031348350253747</v>
      </c>
      <c r="F446" s="12">
        <f t="shared" si="70"/>
        <v>3.41755946450809</v>
      </c>
      <c r="G446" s="12">
        <f t="shared" si="71"/>
        <v>3.4216306440677888</v>
      </c>
      <c r="H446" s="13">
        <v>3.4129245283018799</v>
      </c>
      <c r="I446" s="13">
        <v>3.4016129032258</v>
      </c>
      <c r="J446" s="13">
        <v>3.4110126582278402</v>
      </c>
      <c r="K446" s="13">
        <v>3.4157500000000001</v>
      </c>
      <c r="L446" s="13">
        <v>3.4047863247863202</v>
      </c>
      <c r="M446" s="13">
        <v>3.4173287671232799</v>
      </c>
      <c r="N446" s="13">
        <v>3.4180459770114902</v>
      </c>
      <c r="O446" s="13">
        <v>3.3853913043478201</v>
      </c>
      <c r="P446" s="13">
        <v>3.41587301587301</v>
      </c>
      <c r="Q446" s="13">
        <v>3.4182291666666602</v>
      </c>
      <c r="R446" s="13">
        <v>3.4145454545454501</v>
      </c>
      <c r="S446" s="13">
        <v>3.4169117647058802</v>
      </c>
      <c r="T446" s="13">
        <v>3.3985826771653498</v>
      </c>
      <c r="U446" s="13">
        <v>3.4136231884057899</v>
      </c>
      <c r="V446" s="13">
        <v>3.41763636363636</v>
      </c>
      <c r="W446" s="13">
        <v>3.4275621890547199</v>
      </c>
      <c r="X446" s="13">
        <v>3.4083000000000001</v>
      </c>
      <c r="Y446" s="13">
        <v>3.4032499999999999</v>
      </c>
      <c r="Z446" s="13">
        <v>3.4421111111111098</v>
      </c>
      <c r="AA446" s="13">
        <v>3.4102222222222198</v>
      </c>
      <c r="AB446" s="13">
        <v>3.4062694300518102</v>
      </c>
      <c r="AC446" s="13">
        <v>3.40701149425287</v>
      </c>
      <c r="AD446" s="13">
        <v>3.4004109589999998</v>
      </c>
      <c r="AE446" s="13">
        <v>3.4265161290322501</v>
      </c>
      <c r="AF446" s="13">
        <v>3.3970555555555499</v>
      </c>
      <c r="AG446" s="13">
        <v>3.3937499999999998</v>
      </c>
      <c r="AH446" s="13">
        <v>3.4170646766169099</v>
      </c>
      <c r="AI446" s="13">
        <v>3.4212429378531</v>
      </c>
      <c r="AJ446" s="13">
        <v>3.42511999999999</v>
      </c>
      <c r="AK446" s="13">
        <v>3.4177070063694202</v>
      </c>
      <c r="AL446" s="13">
        <v>3.39806629834254</v>
      </c>
      <c r="AM446" s="13">
        <v>3.4102970297029702</v>
      </c>
      <c r="AN446" s="13">
        <v>3.4063218389999999</v>
      </c>
      <c r="AO446" s="13">
        <v>3.4019704433497502</v>
      </c>
      <c r="AP446" s="13">
        <v>3.41020547945205</v>
      </c>
      <c r="AQ446" s="13">
        <v>3.398231292517</v>
      </c>
      <c r="AR446" s="13">
        <v>3.42065934065934</v>
      </c>
      <c r="AS446" s="13">
        <v>3.4116806722689001</v>
      </c>
      <c r="AT446" s="13">
        <v>3.4197142857142802</v>
      </c>
      <c r="AU446" s="13">
        <v>3.4030964467004998</v>
      </c>
      <c r="AV446" s="13">
        <v>3.4211764705882302</v>
      </c>
      <c r="AW446" s="13">
        <v>3.42625</v>
      </c>
      <c r="AX446" s="13">
        <v>3.3981707317073102</v>
      </c>
      <c r="AY446" s="13">
        <v>3.4160317460317402</v>
      </c>
      <c r="AZ446" s="13">
        <v>3.4085909090909001</v>
      </c>
      <c r="BA446" s="13">
        <v>3.3875539568345299</v>
      </c>
      <c r="BB446" s="13">
        <v>3.4139423076923001</v>
      </c>
      <c r="BC446" s="13">
        <v>3.4086956521739098</v>
      </c>
      <c r="BD446" s="13">
        <v>3.4140366972476999</v>
      </c>
      <c r="BE446" s="13">
        <v>3.39628865979381</v>
      </c>
    </row>
    <row r="447" spans="1:57" x14ac:dyDescent="0.35">
      <c r="A447" s="10" t="str">
        <f t="shared" si="67"/>
        <v>2/28/2026</v>
      </c>
      <c r="B447" s="11">
        <f t="shared" si="72"/>
        <v>2026</v>
      </c>
      <c r="C447" s="6">
        <f t="shared" si="73"/>
        <v>3.4013632541517698</v>
      </c>
      <c r="D447" s="12">
        <f t="shared" si="68"/>
        <v>3.3857851531814598</v>
      </c>
      <c r="E447" s="12">
        <f t="shared" si="69"/>
        <v>3.3959538784067025</v>
      </c>
      <c r="F447" s="12">
        <f t="shared" si="70"/>
        <v>3.4065923076923026</v>
      </c>
      <c r="G447" s="12">
        <f t="shared" si="71"/>
        <v>3.4146206896551679</v>
      </c>
      <c r="H447" s="13">
        <v>3.3926086956521702</v>
      </c>
      <c r="I447" s="13">
        <v>3.4069230769230701</v>
      </c>
      <c r="J447" s="13">
        <v>3.40491620111731</v>
      </c>
      <c r="K447" s="13">
        <v>3.4053571428571399</v>
      </c>
      <c r="L447" s="13">
        <v>3.41954545454545</v>
      </c>
      <c r="M447" s="13">
        <v>3.39592592592592</v>
      </c>
      <c r="N447" s="13">
        <v>3.4080952380952301</v>
      </c>
      <c r="O447" s="13">
        <v>3.3930434782608598</v>
      </c>
      <c r="P447" s="13">
        <v>3.4038383838383801</v>
      </c>
      <c r="Q447" s="13">
        <v>3.39848484848484</v>
      </c>
      <c r="R447" s="13">
        <v>3.3968613138686101</v>
      </c>
      <c r="S447" s="13">
        <v>3.4051470588235202</v>
      </c>
      <c r="T447" s="13">
        <v>3.4008955223880499</v>
      </c>
      <c r="U447" s="13">
        <v>3.41444444444444</v>
      </c>
      <c r="V447" s="13">
        <v>3.4037142857142801</v>
      </c>
      <c r="W447" s="13">
        <v>3.4056000000000002</v>
      </c>
      <c r="X447" s="13">
        <v>3.3878709677419301</v>
      </c>
      <c r="Y447" s="13">
        <v>3.38864864864864</v>
      </c>
      <c r="Z447" s="13">
        <v>3.3976315789473599</v>
      </c>
      <c r="AA447" s="13">
        <v>3.4172413793103402</v>
      </c>
      <c r="AB447" s="13">
        <v>3.38151515151515</v>
      </c>
      <c r="AC447" s="13">
        <v>3.4043661971830899</v>
      </c>
      <c r="AD447" s="13">
        <v>3.4209756097560899</v>
      </c>
      <c r="AE447" s="13">
        <v>3.3980769230769199</v>
      </c>
      <c r="AF447" s="13">
        <v>3.4076635514018601</v>
      </c>
      <c r="AG447" s="13">
        <v>3.40183098591549</v>
      </c>
      <c r="AH447" s="13">
        <v>3.3857462686567099</v>
      </c>
      <c r="AI447" s="13">
        <v>3.3977777777777698</v>
      </c>
      <c r="AJ447" s="13">
        <v>3.4095364238410499</v>
      </c>
      <c r="AK447" s="13">
        <v>3.4052606635071001</v>
      </c>
      <c r="AL447" s="13">
        <v>3.3775999999999899</v>
      </c>
      <c r="AM447" s="13">
        <v>3.3969999999999998</v>
      </c>
      <c r="AN447" s="13">
        <v>3.4162068965517198</v>
      </c>
      <c r="AO447" s="13">
        <v>3.4034374999999999</v>
      </c>
      <c r="AP447" s="13">
        <v>3.3963333333333301</v>
      </c>
      <c r="AQ447" s="13">
        <v>3.3966666666666598</v>
      </c>
      <c r="AR447" s="13">
        <v>3.3820588235294098</v>
      </c>
      <c r="AS447" s="13">
        <v>3.4022962962962899</v>
      </c>
      <c r="AT447" s="13">
        <v>3.3960377358490499</v>
      </c>
      <c r="AU447" s="13">
        <v>3.3976923076922998</v>
      </c>
      <c r="AV447" s="13">
        <v>3.4087878787878698</v>
      </c>
      <c r="AW447" s="13">
        <v>3.4093103448275799</v>
      </c>
      <c r="AX447" s="13">
        <v>3.4258064516129001</v>
      </c>
      <c r="AY447" s="13">
        <v>3.3875862068965499</v>
      </c>
      <c r="AZ447" s="13">
        <v>3.4074576271186401</v>
      </c>
      <c r="BA447" s="13">
        <v>3.38578947368421</v>
      </c>
      <c r="BB447" s="13">
        <v>3.4029268292682899</v>
      </c>
      <c r="BC447" s="13">
        <v>3.3814606741572999</v>
      </c>
      <c r="BD447" s="13">
        <v>3.3869999999999898</v>
      </c>
      <c r="BE447" s="13">
        <v>3.3972000000000002</v>
      </c>
    </row>
    <row r="448" spans="1:57" x14ac:dyDescent="0.35">
      <c r="A448" s="10" t="str">
        <f t="shared" si="67"/>
        <v>3/31/2026</v>
      </c>
      <c r="B448" s="11">
        <f t="shared" si="72"/>
        <v>2026</v>
      </c>
      <c r="C448" s="6">
        <f t="shared" si="73"/>
        <v>2.9326001953636349</v>
      </c>
      <c r="D448" s="12">
        <f t="shared" si="68"/>
        <v>2.9171085714285652</v>
      </c>
      <c r="E448" s="12">
        <f t="shared" si="69"/>
        <v>2.9255680272108826</v>
      </c>
      <c r="F448" s="12">
        <f t="shared" si="70"/>
        <v>2.9369724025973949</v>
      </c>
      <c r="G448" s="12">
        <f t="shared" si="71"/>
        <v>2.9416339869281036</v>
      </c>
      <c r="H448" s="13">
        <v>2.9372727272727199</v>
      </c>
      <c r="I448" s="13">
        <v>2.9247826086956499</v>
      </c>
      <c r="J448" s="13">
        <v>2.9331578947368402</v>
      </c>
      <c r="K448" s="13">
        <v>2.9335211267605601</v>
      </c>
      <c r="L448" s="13">
        <v>2.9379569892473101</v>
      </c>
      <c r="M448" s="13">
        <v>2.94081081081081</v>
      </c>
      <c r="N448" s="13">
        <v>2.9395384615384601</v>
      </c>
      <c r="O448" s="13">
        <v>2.9466666666666601</v>
      </c>
      <c r="P448" s="13">
        <v>2.9247058823529399</v>
      </c>
      <c r="Q448" s="13">
        <v>2.9290999999999898</v>
      </c>
      <c r="R448" s="13">
        <v>2.9422222222222199</v>
      </c>
      <c r="S448" s="13">
        <v>2.9320930232558098</v>
      </c>
      <c r="T448" s="13">
        <v>2.9294594594594501</v>
      </c>
      <c r="U448" s="13">
        <v>2.9171428571428502</v>
      </c>
      <c r="V448" s="13">
        <v>2.93</v>
      </c>
      <c r="W448" s="13">
        <v>2.9318749999999998</v>
      </c>
      <c r="X448" s="13">
        <v>2.93272727272727</v>
      </c>
      <c r="Y448" s="13">
        <v>2.9338181818181801</v>
      </c>
      <c r="Z448" s="13">
        <v>2.9117391304347802</v>
      </c>
      <c r="AA448" s="13">
        <v>2.9324731179999999</v>
      </c>
      <c r="AB448" s="13">
        <v>2.9269387755101999</v>
      </c>
      <c r="AC448" s="13">
        <v>2.9359999999999999</v>
      </c>
      <c r="AD448" s="13">
        <v>2.91977777777777</v>
      </c>
      <c r="AE448" s="13">
        <v>2.9309195402298802</v>
      </c>
      <c r="AF448" s="13">
        <v>2.9360714285714198</v>
      </c>
      <c r="AG448" s="13">
        <v>2.9387500000000002</v>
      </c>
      <c r="AH448" s="13">
        <v>2.9450793650793599</v>
      </c>
      <c r="AI448" s="13">
        <v>2.9343750000000002</v>
      </c>
      <c r="AJ448" s="13">
        <v>2.9158064516128999</v>
      </c>
      <c r="AK448" s="13">
        <v>2.93379310344827</v>
      </c>
      <c r="AL448" s="13">
        <v>2.9124137931034402</v>
      </c>
      <c r="AM448" s="13">
        <v>2.9281730769230698</v>
      </c>
      <c r="AN448" s="13">
        <v>2.9311627906976701</v>
      </c>
      <c r="AO448" s="13">
        <v>2.9399999999999902</v>
      </c>
      <c r="AP448" s="13">
        <v>2.9338028169013999</v>
      </c>
      <c r="AQ448" s="13">
        <v>2.9345454545454501</v>
      </c>
      <c r="AR448" s="13">
        <v>2.9445161290322499</v>
      </c>
      <c r="AS448" s="13">
        <v>2.9251111111111099</v>
      </c>
      <c r="AT448" s="13">
        <v>2.9446153846153802</v>
      </c>
      <c r="AU448" s="13">
        <v>2.9238596491228002</v>
      </c>
      <c r="AV448" s="13">
        <v>2.9398529411764698</v>
      </c>
      <c r="AW448" s="13">
        <v>2.9158333333333299</v>
      </c>
      <c r="AX448" s="13">
        <v>2.9201923076923002</v>
      </c>
      <c r="AY448" s="13">
        <v>2.9317857142857102</v>
      </c>
      <c r="AZ448" s="13">
        <v>2.9345454545454501</v>
      </c>
      <c r="BA448" s="13">
        <v>2.9415686274509798</v>
      </c>
      <c r="BB448" s="13">
        <v>2.9335714285714198</v>
      </c>
      <c r="BC448" s="13">
        <v>2.92888888888888</v>
      </c>
      <c r="BD448" s="13">
        <v>2.9175</v>
      </c>
      <c r="BE448" s="13">
        <v>2.9167999999999998</v>
      </c>
    </row>
    <row r="449" spans="1:57" x14ac:dyDescent="0.35">
      <c r="A449" s="10" t="str">
        <f t="shared" si="67"/>
        <v>4/30/2026</v>
      </c>
      <c r="B449" s="11">
        <f t="shared" si="72"/>
        <v>2026</v>
      </c>
      <c r="C449" s="6">
        <f t="shared" si="73"/>
        <v>2.4633333333333298</v>
      </c>
      <c r="D449" s="12">
        <f t="shared" si="68"/>
        <v>2.4542781954571393</v>
      </c>
      <c r="E449" s="12">
        <f t="shared" si="69"/>
        <v>2.4590779069767397</v>
      </c>
      <c r="F449" s="12">
        <f t="shared" si="70"/>
        <v>2.4703634751773</v>
      </c>
      <c r="G449" s="12">
        <f t="shared" si="71"/>
        <v>2.4741492785793531</v>
      </c>
      <c r="H449" s="13">
        <v>2.4633333333333298</v>
      </c>
      <c r="I449" s="13">
        <v>2.4705555555555501</v>
      </c>
      <c r="J449" s="13">
        <v>2.48</v>
      </c>
      <c r="K449" s="13">
        <v>2.4799999999999902</v>
      </c>
      <c r="L449" s="13">
        <v>2.4647999999999999</v>
      </c>
      <c r="M449" s="13">
        <v>2.4633333333333298</v>
      </c>
      <c r="N449" s="13">
        <v>2.4550000000000001</v>
      </c>
      <c r="O449" s="13">
        <v>2.46070588235294</v>
      </c>
      <c r="P449" s="13">
        <v>2.4663076923076899</v>
      </c>
      <c r="Q449" s="13">
        <v>2.46978723404255</v>
      </c>
      <c r="R449" s="13">
        <v>2.4568750000000001</v>
      </c>
      <c r="S449" s="13">
        <v>2.4621739130434701</v>
      </c>
      <c r="T449" s="13">
        <v>2.4542857142857102</v>
      </c>
      <c r="U449" s="13">
        <v>2.4663076923076899</v>
      </c>
      <c r="V449" s="13">
        <v>2.4728571428571402</v>
      </c>
      <c r="W449" s="13">
        <v>2.4776190476190401</v>
      </c>
      <c r="X449" s="13">
        <v>2.4584210526315702</v>
      </c>
      <c r="Y449" s="13">
        <v>2.4641538461538399</v>
      </c>
      <c r="Z449" s="13">
        <v>2.4520588235294101</v>
      </c>
      <c r="AA449" s="13">
        <v>2.464</v>
      </c>
      <c r="AB449" s="13">
        <v>2.4633333333333298</v>
      </c>
      <c r="AC449" s="13">
        <v>2.4709677419354801</v>
      </c>
      <c r="AD449" s="13">
        <v>2.4588372093023199</v>
      </c>
      <c r="AE449" s="13">
        <v>2.4584000000000001</v>
      </c>
      <c r="AF449" s="13">
        <v>2.4542105259999998</v>
      </c>
      <c r="AG449" s="13">
        <v>2.4500000000000002</v>
      </c>
      <c r="AH449" s="13">
        <v>2.4506818181818102</v>
      </c>
      <c r="AI449" s="13">
        <v>2.46441860465116</v>
      </c>
      <c r="AJ449" s="13">
        <v>2.4709090909090898</v>
      </c>
      <c r="AK449" s="13">
        <v>2.46545454545454</v>
      </c>
      <c r="AL449" s="13">
        <v>2.4569999999999999</v>
      </c>
      <c r="AM449" s="13">
        <v>2.46</v>
      </c>
      <c r="AN449" s="13">
        <v>2.4639130434782599</v>
      </c>
      <c r="AO449" s="13">
        <v>2.4598</v>
      </c>
      <c r="AP449" s="13">
        <v>2.47115384615384</v>
      </c>
      <c r="AQ449" s="13">
        <v>2.4604411764705798</v>
      </c>
      <c r="AR449" s="13">
        <v>2.46483870967741</v>
      </c>
      <c r="AS449" s="13">
        <v>2.4633333333333298</v>
      </c>
      <c r="AT449" s="13">
        <v>2.4767647058823501</v>
      </c>
      <c r="AU449" s="13">
        <v>2.4610638297872298</v>
      </c>
      <c r="AV449" s="13">
        <v>2.46085106382978</v>
      </c>
      <c r="AW449" s="13">
        <v>2.4606451612903202</v>
      </c>
      <c r="AX449" s="13">
        <v>2.4586666666666601</v>
      </c>
      <c r="AY449" s="13">
        <v>2.47443396226415</v>
      </c>
      <c r="AZ449" s="13">
        <v>2.4725490196078401</v>
      </c>
      <c r="BA449" s="13">
        <v>2.4504000000000001</v>
      </c>
      <c r="BB449" s="13">
        <v>2.46157894736842</v>
      </c>
      <c r="BC449" s="13">
        <v>2.4716923076923001</v>
      </c>
      <c r="BD449" s="13">
        <v>2.4666666666666601</v>
      </c>
      <c r="BE449" s="13">
        <v>2.47411764705882</v>
      </c>
    </row>
    <row r="450" spans="1:57" x14ac:dyDescent="0.35">
      <c r="A450" s="10" t="str">
        <f t="shared" si="67"/>
        <v>5/31/2026</v>
      </c>
      <c r="B450" s="11">
        <f t="shared" si="72"/>
        <v>2026</v>
      </c>
      <c r="C450" s="6">
        <f t="shared" si="73"/>
        <v>2.4089999999999998</v>
      </c>
      <c r="D450" s="12">
        <f t="shared" si="68"/>
        <v>2.38</v>
      </c>
      <c r="E450" s="12">
        <f t="shared" si="69"/>
        <v>2.3934999999999951</v>
      </c>
      <c r="F450" s="12">
        <f t="shared" si="70"/>
        <v>2.4363235294117573</v>
      </c>
      <c r="G450" s="12">
        <f t="shared" si="71"/>
        <v>2.4499</v>
      </c>
      <c r="H450" s="13"/>
      <c r="I450" s="13"/>
      <c r="J450" s="13">
        <v>2.4352941176470502</v>
      </c>
      <c r="K450" s="13">
        <v>2.3827777777777701</v>
      </c>
      <c r="L450" s="13">
        <v>2.37</v>
      </c>
      <c r="M450" s="13"/>
      <c r="N450" s="13">
        <v>2.415</v>
      </c>
      <c r="O450" s="13">
        <v>2.4064000000000001</v>
      </c>
      <c r="P450" s="13">
        <v>2.4394117647058802</v>
      </c>
      <c r="Q450" s="13">
        <v>2.4242857142857099</v>
      </c>
      <c r="R450" s="13">
        <v>2.37</v>
      </c>
      <c r="S450" s="13">
        <v>2.4145454545454501</v>
      </c>
      <c r="T450" s="13">
        <v>2.4079999999999999</v>
      </c>
      <c r="U450" s="13">
        <v>2.39</v>
      </c>
      <c r="V450" s="13">
        <v>2.36</v>
      </c>
      <c r="W450" s="13">
        <v>2.44133333333333</v>
      </c>
      <c r="X450" s="13">
        <v>2.4312499999999999</v>
      </c>
      <c r="Y450" s="13"/>
      <c r="Z450" s="13"/>
      <c r="AA450" s="13">
        <v>2.4489999999999998</v>
      </c>
      <c r="AB450" s="13">
        <v>2.4299999999999899</v>
      </c>
      <c r="AC450" s="13">
        <v>2.4366666666666599</v>
      </c>
      <c r="AD450" s="13">
        <v>2.4037500000000001</v>
      </c>
      <c r="AE450" s="13">
        <v>2.401875</v>
      </c>
      <c r="AF450" s="13"/>
      <c r="AG450" s="13">
        <v>2.3839130434782598</v>
      </c>
      <c r="AH450" s="13">
        <v>2.39333333333333</v>
      </c>
      <c r="AI450" s="13">
        <v>2.3939999999999899</v>
      </c>
      <c r="AJ450" s="13">
        <v>2.4</v>
      </c>
      <c r="AK450" s="13">
        <v>2.3835000000000002</v>
      </c>
      <c r="AL450" s="13">
        <v>2.4424999999999999</v>
      </c>
      <c r="AM450" s="13">
        <v>2.43333333333333</v>
      </c>
      <c r="AN450" s="13">
        <v>2.4500000000000002</v>
      </c>
      <c r="AO450" s="13">
        <v>2.4023076923076898</v>
      </c>
      <c r="AP450" s="13">
        <v>2.46</v>
      </c>
      <c r="AQ450" s="13">
        <v>2.41</v>
      </c>
      <c r="AR450" s="13">
        <v>2.3959999999999999</v>
      </c>
      <c r="AS450" s="13">
        <v>2.3966666666666598</v>
      </c>
      <c r="AT450" s="13">
        <v>2.4424999999999999</v>
      </c>
      <c r="AU450" s="13">
        <v>2.38</v>
      </c>
      <c r="AV450" s="13">
        <v>2.38</v>
      </c>
      <c r="AW450" s="13">
        <v>2.42</v>
      </c>
      <c r="AX450" s="13">
        <v>2.4500000000000002</v>
      </c>
      <c r="AY450" s="13">
        <v>2.3973913043478201</v>
      </c>
      <c r="AZ450" s="13"/>
      <c r="BA450" s="13">
        <v>2.46</v>
      </c>
      <c r="BB450" s="13"/>
      <c r="BC450" s="13">
        <v>2.4276470588235202</v>
      </c>
      <c r="BD450" s="13">
        <v>2.4500000000000002</v>
      </c>
      <c r="BE450" s="13">
        <v>2.36</v>
      </c>
    </row>
    <row r="451" spans="1:57" x14ac:dyDescent="0.35">
      <c r="A451" s="10" t="str">
        <f t="shared" si="67"/>
        <v>6/30/2026</v>
      </c>
      <c r="B451" s="11">
        <f t="shared" si="72"/>
        <v>2026</v>
      </c>
      <c r="C451" s="6">
        <f t="shared" si="73"/>
        <v>2.4783333333333299</v>
      </c>
      <c r="D451" s="12">
        <f t="shared" si="68"/>
        <v>2.4558486842105203</v>
      </c>
      <c r="E451" s="12">
        <f t="shared" si="69"/>
        <v>2.4649999999999999</v>
      </c>
      <c r="F451" s="12">
        <f t="shared" si="70"/>
        <v>2.4889999999999999</v>
      </c>
      <c r="G451" s="12">
        <f t="shared" si="71"/>
        <v>2.516857142857138</v>
      </c>
      <c r="H451" s="13">
        <v>2.5049999999999999</v>
      </c>
      <c r="I451" s="13">
        <v>2.4666666666666601</v>
      </c>
      <c r="J451" s="13">
        <v>2.4496153846153801</v>
      </c>
      <c r="K451" s="13">
        <v>2.52142857142857</v>
      </c>
      <c r="L451" s="13">
        <v>2.4757142857142802</v>
      </c>
      <c r="M451" s="13">
        <v>2.54</v>
      </c>
      <c r="N451" s="13"/>
      <c r="O451" s="13">
        <v>2.4803124999999899</v>
      </c>
      <c r="P451" s="13">
        <v>2.4723809523809499</v>
      </c>
      <c r="Q451" s="13">
        <v>2.4824285714285699</v>
      </c>
      <c r="R451" s="13">
        <v>2.4794117647058802</v>
      </c>
      <c r="S451" s="13">
        <v>2.5427777777777698</v>
      </c>
      <c r="T451" s="13">
        <v>2.4687999999999999</v>
      </c>
      <c r="U451" s="13">
        <v>2.4765217391304302</v>
      </c>
      <c r="V451" s="13">
        <v>2.4900000000000002</v>
      </c>
      <c r="W451" s="13">
        <v>2.44285714285714</v>
      </c>
      <c r="X451" s="13">
        <v>2.4886666666666599</v>
      </c>
      <c r="Y451" s="13">
        <v>2.4715789473684202</v>
      </c>
      <c r="Z451" s="13">
        <v>2.4889999999999999</v>
      </c>
      <c r="AA451" s="13">
        <v>2.4483333333333301</v>
      </c>
      <c r="AB451" s="13">
        <v>2.4835294117647</v>
      </c>
      <c r="AC451" s="13">
        <v>2.4649999999999999</v>
      </c>
      <c r="AD451" s="13">
        <v>2.5157142857142798</v>
      </c>
      <c r="AE451" s="13">
        <v>2.48176470588235</v>
      </c>
      <c r="AF451" s="13">
        <v>2.4849999999999999</v>
      </c>
      <c r="AG451" s="13">
        <v>2.4709090909090898</v>
      </c>
      <c r="AH451" s="13">
        <v>2.4783333333333299</v>
      </c>
      <c r="AI451" s="13">
        <v>2.4750000000000001</v>
      </c>
      <c r="AJ451" s="13">
        <v>2.4794736842105198</v>
      </c>
      <c r="AK451" s="13">
        <v>2.5059999999999998</v>
      </c>
      <c r="AL451" s="13">
        <v>2.4577777777777698</v>
      </c>
      <c r="AM451" s="13">
        <v>2.4643749999999902</v>
      </c>
      <c r="AN451" s="13">
        <v>2.4629545454545401</v>
      </c>
      <c r="AO451" s="13">
        <v>2.504</v>
      </c>
      <c r="AP451" s="13">
        <v>2.4991176470588199</v>
      </c>
      <c r="AQ451" s="13">
        <v>2.4618181818181801</v>
      </c>
      <c r="AR451" s="13">
        <v>2.53666666666666</v>
      </c>
      <c r="AS451" s="13">
        <v>2.4518749999999998</v>
      </c>
      <c r="AT451" s="13">
        <v>2.4826666666666601</v>
      </c>
      <c r="AU451" s="13">
        <v>2.4872727272727202</v>
      </c>
      <c r="AV451" s="13">
        <v>2.4496000000000002</v>
      </c>
      <c r="AW451" s="13">
        <v>2.4952173913043398</v>
      </c>
      <c r="AX451" s="13">
        <v>2.46</v>
      </c>
      <c r="AY451" s="13">
        <v>2.4655555555555502</v>
      </c>
      <c r="AZ451" s="13">
        <v>2.472</v>
      </c>
      <c r="BA451" s="13">
        <v>2.48322580645161</v>
      </c>
      <c r="BB451" s="13">
        <v>2.5287500000000001</v>
      </c>
      <c r="BC451" s="13">
        <v>2.4568421052631502</v>
      </c>
      <c r="BD451" s="13">
        <v>2.4712000000000001</v>
      </c>
      <c r="BE451" s="13">
        <v>2.4573684210526299</v>
      </c>
    </row>
    <row r="452" spans="1:57" x14ac:dyDescent="0.35">
      <c r="A452" s="10" t="str">
        <f t="shared" si="67"/>
        <v>7/31/2026</v>
      </c>
      <c r="B452" s="11">
        <f t="shared" si="72"/>
        <v>2026</v>
      </c>
      <c r="C452" s="6">
        <f t="shared" si="73"/>
        <v>2.5517416879795349</v>
      </c>
      <c r="D452" s="12">
        <f t="shared" si="68"/>
        <v>2.5343120300751818</v>
      </c>
      <c r="E452" s="12">
        <f t="shared" si="69"/>
        <v>2.5424872802960152</v>
      </c>
      <c r="F452" s="12">
        <f t="shared" si="70"/>
        <v>2.5589968354430375</v>
      </c>
      <c r="G452" s="12">
        <f t="shared" si="71"/>
        <v>2.568399095022619</v>
      </c>
      <c r="H452" s="13">
        <v>2.5750632911392399</v>
      </c>
      <c r="I452" s="13">
        <v>2.5626126126126101</v>
      </c>
      <c r="J452" s="13">
        <v>2.5549206349206299</v>
      </c>
      <c r="K452" s="13">
        <v>2.54244680851063</v>
      </c>
      <c r="L452" s="13">
        <v>2.5436974789915898</v>
      </c>
      <c r="M452" s="13">
        <v>2.5524489795918299</v>
      </c>
      <c r="N452" s="13">
        <v>2.5573333333333301</v>
      </c>
      <c r="O452" s="13">
        <v>2.5525316455696201</v>
      </c>
      <c r="P452" s="13">
        <v>2.5243165470000002</v>
      </c>
      <c r="Q452" s="13">
        <v>2.5683846153846099</v>
      </c>
      <c r="R452" s="13">
        <v>2.5590000000000002</v>
      </c>
      <c r="S452" s="13">
        <v>2.52738636363636</v>
      </c>
      <c r="T452" s="13">
        <v>2.5469724770642199</v>
      </c>
      <c r="U452" s="13">
        <v>2.53830508474576</v>
      </c>
      <c r="V452" s="13">
        <v>2.5428205128205099</v>
      </c>
      <c r="W452" s="13">
        <v>2.5511304347825998</v>
      </c>
      <c r="X452" s="13">
        <v>2.5589873417721498</v>
      </c>
      <c r="Y452" s="13">
        <v>2.5489999999999999</v>
      </c>
      <c r="Z452" s="13">
        <v>2.56153846153846</v>
      </c>
      <c r="AA452" s="13">
        <v>2.5685294117647</v>
      </c>
      <c r="AB452" s="13">
        <v>2.56172413793103</v>
      </c>
      <c r="AC452" s="13">
        <v>2.5886301369862998</v>
      </c>
      <c r="AD452" s="13">
        <v>2.5210526315789399</v>
      </c>
      <c r="AE452" s="13">
        <v>2.5568181818181799</v>
      </c>
      <c r="AF452" s="13">
        <v>2.5529999999999999</v>
      </c>
      <c r="AG452" s="13">
        <v>2.5545977011494201</v>
      </c>
      <c r="AH452" s="13">
        <v>2.5416901408450698</v>
      </c>
      <c r="AI452" s="13">
        <v>2.5376859504132199</v>
      </c>
      <c r="AJ452" s="13">
        <v>2.5401298699999999</v>
      </c>
      <c r="AK452" s="13">
        <v>2.5579259259259199</v>
      </c>
      <c r="AL452" s="13">
        <v>2.5426086956521701</v>
      </c>
      <c r="AM452" s="13">
        <v>2.54775510204081</v>
      </c>
      <c r="AN452" s="13">
        <v>2.5746666666666602</v>
      </c>
      <c r="AO452" s="13">
        <v>2.5674545454545399</v>
      </c>
      <c r="AP452" s="13">
        <v>2.54861702127659</v>
      </c>
      <c r="AQ452" s="13">
        <v>2.5559740259740198</v>
      </c>
      <c r="AR452" s="13">
        <v>2.5299999999999998</v>
      </c>
      <c r="AS452" s="13">
        <v>2.5396969696969598</v>
      </c>
      <c r="AT452" s="13">
        <v>2.55046296296296</v>
      </c>
      <c r="AU452" s="13">
        <v>2.5814705882352902</v>
      </c>
      <c r="AV452" s="13">
        <v>2.5562804878048699</v>
      </c>
      <c r="AW452" s="13">
        <v>2.5654545454545401</v>
      </c>
      <c r="AX452" s="13">
        <v>2.5387499999999998</v>
      </c>
      <c r="AY452" s="13">
        <v>2.5441071428571398</v>
      </c>
      <c r="AZ452" s="13">
        <v>2.54917808219178</v>
      </c>
      <c r="BA452" s="13">
        <v>2.5603260869565201</v>
      </c>
      <c r="BB452" s="13">
        <v>2.53447368421052</v>
      </c>
      <c r="BC452" s="13">
        <v>2.55235294117647</v>
      </c>
      <c r="BD452" s="13">
        <v>2.5489062499999999</v>
      </c>
      <c r="BE452" s="13">
        <v>2.5328571428571398</v>
      </c>
    </row>
    <row r="453" spans="1:57" x14ac:dyDescent="0.35">
      <c r="A453" s="10" t="str">
        <f t="shared" si="67"/>
        <v>8/31/2026</v>
      </c>
      <c r="B453" s="11">
        <f t="shared" si="72"/>
        <v>2026</v>
      </c>
      <c r="C453" s="6">
        <f t="shared" si="73"/>
        <v>2.5732122756716498</v>
      </c>
      <c r="D453" s="12">
        <f t="shared" si="68"/>
        <v>2.554926829268283</v>
      </c>
      <c r="E453" s="12">
        <f t="shared" si="69"/>
        <v>2.5643244636963649</v>
      </c>
      <c r="F453" s="12">
        <f t="shared" si="70"/>
        <v>2.5862126027397174</v>
      </c>
      <c r="G453" s="12">
        <f t="shared" si="71"/>
        <v>2.5950160064025569</v>
      </c>
      <c r="H453" s="13">
        <v>2.5519852941176402</v>
      </c>
      <c r="I453" s="13">
        <v>2.5691743119266</v>
      </c>
      <c r="J453" s="13">
        <v>2.56918699186991</v>
      </c>
      <c r="K453" s="13">
        <v>2.5674545454545399</v>
      </c>
      <c r="L453" s="13">
        <v>2.5549999999999899</v>
      </c>
      <c r="M453" s="13">
        <v>2.5730136986301302</v>
      </c>
      <c r="N453" s="13">
        <v>2.5765517241379299</v>
      </c>
      <c r="O453" s="13">
        <v>2.5918840579710101</v>
      </c>
      <c r="P453" s="13">
        <v>2.5884705882352899</v>
      </c>
      <c r="Q453" s="13">
        <v>2.58936507936507</v>
      </c>
      <c r="R453" s="13">
        <v>2.6056989247311799</v>
      </c>
      <c r="S453" s="13">
        <v>2.5858904109588998</v>
      </c>
      <c r="T453" s="13">
        <v>2.5942105263157802</v>
      </c>
      <c r="U453" s="13">
        <v>2.5816279069767401</v>
      </c>
      <c r="V453" s="13">
        <v>2.5755172413793099</v>
      </c>
      <c r="W453" s="13">
        <v>2.5960784313725398</v>
      </c>
      <c r="X453" s="13">
        <v>2.5682954545454502</v>
      </c>
      <c r="Y453" s="13">
        <v>2.5709345794392502</v>
      </c>
      <c r="Z453" s="13">
        <v>2.58253968253968</v>
      </c>
      <c r="AA453" s="13">
        <v>2.5756896551724102</v>
      </c>
      <c r="AB453" s="13">
        <v>2.5660606060606002</v>
      </c>
      <c r="AC453" s="13">
        <v>2.55375</v>
      </c>
      <c r="AD453" s="13">
        <v>2.5917073170731699</v>
      </c>
      <c r="AE453" s="13">
        <v>2.6044761904761899</v>
      </c>
      <c r="AF453" s="13">
        <v>2.5785393258426899</v>
      </c>
      <c r="AG453" s="13">
        <v>2.5561016949152502</v>
      </c>
      <c r="AH453" s="13">
        <v>2.5486458333333299</v>
      </c>
      <c r="AI453" s="13">
        <v>2.55604938271604</v>
      </c>
      <c r="AJ453" s="13">
        <v>2.56335877862595</v>
      </c>
      <c r="AK453" s="13">
        <v>2.58417322834645</v>
      </c>
      <c r="AL453" s="13">
        <v>2.5721052631578898</v>
      </c>
      <c r="AM453" s="13">
        <v>2.5754216867469801</v>
      </c>
      <c r="AN453" s="13">
        <v>2.58631999999999</v>
      </c>
      <c r="AO453" s="13">
        <v>2.5701438848920799</v>
      </c>
      <c r="AP453" s="13">
        <v>2.5639603960396</v>
      </c>
      <c r="AQ453" s="13">
        <v>2.5818556701030899</v>
      </c>
      <c r="AR453" s="13">
        <v>2.5542682926829201</v>
      </c>
      <c r="AS453" s="13">
        <v>2.5586250000000001</v>
      </c>
      <c r="AT453" s="13">
        <v>2.5624799999999999</v>
      </c>
      <c r="AU453" s="13">
        <v>2.5729487179487101</v>
      </c>
      <c r="AV453" s="13">
        <v>2.5734108527131698</v>
      </c>
      <c r="AW453" s="13">
        <v>2.6055462184873899</v>
      </c>
      <c r="AX453" s="13">
        <v>2.56541666666666</v>
      </c>
      <c r="AY453" s="13">
        <v>2.5526582278481</v>
      </c>
      <c r="AZ453" s="13">
        <v>2.59010526315789</v>
      </c>
      <c r="BA453" s="13">
        <v>2.5948979591836698</v>
      </c>
      <c r="BB453" s="13">
        <v>2.60059523809523</v>
      </c>
      <c r="BC453" s="13">
        <v>2.5694444444444402</v>
      </c>
      <c r="BD453" s="13">
        <v>2.5622448979591801</v>
      </c>
      <c r="BE453" s="13">
        <v>2.5762264150943301</v>
      </c>
    </row>
    <row r="454" spans="1:57" x14ac:dyDescent="0.35">
      <c r="A454" s="10" t="str">
        <f t="shared" si="67"/>
        <v>9/30/2026</v>
      </c>
      <c r="B454" s="11">
        <f t="shared" si="72"/>
        <v>2026</v>
      </c>
      <c r="C454" s="6">
        <f t="shared" si="73"/>
        <v>2.5528345959595899</v>
      </c>
      <c r="D454" s="12">
        <f t="shared" si="68"/>
        <v>2.53861936090225</v>
      </c>
      <c r="E454" s="12">
        <f t="shared" si="69"/>
        <v>2.5441558313632724</v>
      </c>
      <c r="F454" s="12">
        <f t="shared" si="70"/>
        <v>2.5632882882882799</v>
      </c>
      <c r="G454" s="12">
        <f t="shared" si="71"/>
        <v>2.5716794871794812</v>
      </c>
      <c r="H454" s="13">
        <v>2.5549122807017501</v>
      </c>
      <c r="I454" s="13">
        <v>2.5543396226414998</v>
      </c>
      <c r="J454" s="13">
        <v>2.53944444444444</v>
      </c>
      <c r="K454" s="13">
        <v>2.56983870967741</v>
      </c>
      <c r="L454" s="13">
        <v>2.5717948717948702</v>
      </c>
      <c r="M454" s="13">
        <v>2.5724999999999998</v>
      </c>
      <c r="N454" s="13">
        <v>2.5386842105263101</v>
      </c>
      <c r="O454" s="13">
        <v>2.5465624999999998</v>
      </c>
      <c r="P454" s="13">
        <v>2.55192771084337</v>
      </c>
      <c r="Q454" s="13">
        <v>2.5614864864864799</v>
      </c>
      <c r="R454" s="13">
        <v>2.5605882352941101</v>
      </c>
      <c r="S454" s="13">
        <v>2.5590476190476101</v>
      </c>
      <c r="T454" s="13">
        <v>2.5716666666666601</v>
      </c>
      <c r="U454" s="13">
        <v>2.5711111111111098</v>
      </c>
      <c r="V454" s="13">
        <v>2.5579487179487099</v>
      </c>
      <c r="W454" s="13">
        <v>2.5436666666666601</v>
      </c>
      <c r="X454" s="13">
        <v>2.5439361702127599</v>
      </c>
      <c r="Y454" s="13">
        <v>2.5511111111111102</v>
      </c>
      <c r="Z454" s="13">
        <v>2.5516923076923002</v>
      </c>
      <c r="AA454" s="13">
        <v>2.556</v>
      </c>
      <c r="AB454" s="13">
        <v>2.5657894736842102</v>
      </c>
      <c r="AC454" s="13">
        <v>2.5488659793814401</v>
      </c>
      <c r="AD454" s="13">
        <v>2.5775438596491198</v>
      </c>
      <c r="AE454" s="13">
        <v>2.5544117647058799</v>
      </c>
      <c r="AF454" s="13">
        <v>2.54821428571428</v>
      </c>
      <c r="AG454" s="13">
        <v>2.5439062499999898</v>
      </c>
      <c r="AH454" s="13">
        <v>2.55640776699029</v>
      </c>
      <c r="AI454" s="13">
        <v>2.528</v>
      </c>
      <c r="AJ454" s="13">
        <v>2.5530303030303001</v>
      </c>
      <c r="AK454" s="13">
        <v>2.5698412698412598</v>
      </c>
      <c r="AL454" s="13">
        <v>2.5742424242424198</v>
      </c>
      <c r="AM454" s="13">
        <v>2.55344086021505</v>
      </c>
      <c r="AN454" s="13">
        <v>2.54714285714285</v>
      </c>
      <c r="AO454" s="13">
        <v>2.54104166666666</v>
      </c>
      <c r="AP454" s="13">
        <v>2.5504615384615299</v>
      </c>
      <c r="AQ454" s="13">
        <v>2.54481481481481</v>
      </c>
      <c r="AR454" s="13">
        <v>2.5468852459016298</v>
      </c>
      <c r="AS454" s="13">
        <v>2.53803571428571</v>
      </c>
      <c r="AT454" s="13">
        <v>2.5482758620689601</v>
      </c>
      <c r="AU454" s="13">
        <v>2.54066666666666</v>
      </c>
      <c r="AV454" s="13">
        <v>2.5638888888888798</v>
      </c>
      <c r="AW454" s="13">
        <v>2.5413043478260802</v>
      </c>
      <c r="AX454" s="13">
        <v>2.5375862068965498</v>
      </c>
      <c r="AY454" s="13">
        <v>2.52428571428571</v>
      </c>
      <c r="AZ454" s="13">
        <v>2.5693846153846098</v>
      </c>
      <c r="BA454" s="13">
        <v>2.5574285714285701</v>
      </c>
      <c r="BB454" s="13">
        <v>2.5317948717948702</v>
      </c>
      <c r="BC454" s="13">
        <v>2.6003448275861998</v>
      </c>
      <c r="BD454" s="13">
        <v>2.5694736842105201</v>
      </c>
      <c r="BE454" s="13">
        <v>2.5526388888888798</v>
      </c>
    </row>
    <row r="455" spans="1:57" x14ac:dyDescent="0.35">
      <c r="A455" s="10" t="str">
        <f t="shared" si="67"/>
        <v>10/31/2026</v>
      </c>
      <c r="B455" s="11">
        <f t="shared" si="72"/>
        <v>2026</v>
      </c>
      <c r="C455" s="6">
        <f t="shared" si="73"/>
        <v>2.7601162790697646</v>
      </c>
      <c r="D455" s="12">
        <f t="shared" si="68"/>
        <v>2.7464242574257423</v>
      </c>
      <c r="E455" s="12">
        <f t="shared" si="69"/>
        <v>2.7517296274548126</v>
      </c>
      <c r="F455" s="12">
        <f t="shared" si="70"/>
        <v>2.7717038690476175</v>
      </c>
      <c r="G455" s="12">
        <f t="shared" si="71"/>
        <v>2.778090549233045</v>
      </c>
      <c r="H455" s="13">
        <v>2.7595454545454499</v>
      </c>
      <c r="I455" s="13">
        <v>2.7780851063829699</v>
      </c>
      <c r="J455" s="13">
        <v>2.7665789473684201</v>
      </c>
      <c r="K455" s="13">
        <v>2.76</v>
      </c>
      <c r="L455" s="13">
        <v>2.75</v>
      </c>
      <c r="M455" s="13">
        <v>2.7814942528735598</v>
      </c>
      <c r="N455" s="13">
        <v>2.7745555555555499</v>
      </c>
      <c r="O455" s="13">
        <v>2.7763492063492001</v>
      </c>
      <c r="P455" s="13">
        <v>2.7537142857142798</v>
      </c>
      <c r="Q455" s="13">
        <v>2.7614285714285698</v>
      </c>
      <c r="R455" s="13">
        <v>2.74814814814814</v>
      </c>
      <c r="S455" s="13">
        <v>2.7484374999999899</v>
      </c>
      <c r="T455" s="13">
        <v>2.7525641025640999</v>
      </c>
      <c r="U455" s="13">
        <v>2.7465000000000002</v>
      </c>
      <c r="V455" s="13">
        <v>2.7621333333333302</v>
      </c>
      <c r="W455" s="13">
        <v>2.77470588235294</v>
      </c>
      <c r="X455" s="13">
        <v>2.7690740740740698</v>
      </c>
      <c r="Y455" s="13">
        <v>2.7690178571428499</v>
      </c>
      <c r="Z455" s="13">
        <v>2.7718750000000001</v>
      </c>
      <c r="AA455" s="13">
        <v>2.7479729729729701</v>
      </c>
      <c r="AB455" s="13">
        <v>2.78238095238095</v>
      </c>
      <c r="AC455" s="13">
        <v>2.7781395348837199</v>
      </c>
      <c r="AD455" s="13">
        <v>2.7552777777777702</v>
      </c>
      <c r="AE455" s="13">
        <v>2.7709999999999999</v>
      </c>
      <c r="AF455" s="13">
        <v>2.7645161290322502</v>
      </c>
      <c r="AG455" s="13">
        <v>2.7867647058823501</v>
      </c>
      <c r="AH455" s="13">
        <v>2.7692307692307598</v>
      </c>
      <c r="AI455" s="13">
        <v>2.77119047619047</v>
      </c>
      <c r="AJ455" s="13">
        <v>2.76844444444444</v>
      </c>
      <c r="AK455" s="13">
        <v>2.7421052631578902</v>
      </c>
      <c r="AL455" s="13">
        <v>2.7516793893129701</v>
      </c>
      <c r="AM455" s="13">
        <v>2.7518803418803399</v>
      </c>
      <c r="AN455" s="13">
        <v>2.7532631578947302</v>
      </c>
      <c r="AO455" s="13">
        <v>2.75848</v>
      </c>
      <c r="AP455" s="13">
        <v>2.74085714285714</v>
      </c>
      <c r="AQ455" s="13">
        <v>2.7602325581395299</v>
      </c>
      <c r="AR455" s="13">
        <v>2.7720634920634901</v>
      </c>
      <c r="AS455" s="13">
        <v>2.7787179487179401</v>
      </c>
      <c r="AT455" s="13">
        <v>2.7372727272727202</v>
      </c>
      <c r="AU455" s="13">
        <v>2.75542857142857</v>
      </c>
      <c r="AV455" s="13">
        <v>2.7490588235294098</v>
      </c>
      <c r="AW455" s="13">
        <v>2.7353535353535299</v>
      </c>
      <c r="AX455" s="13">
        <v>2.76936363636363</v>
      </c>
      <c r="AY455" s="13">
        <v>2.7563157894736801</v>
      </c>
      <c r="AZ455" s="13">
        <v>2.77475</v>
      </c>
      <c r="BA455" s="13">
        <v>2.7571794871794801</v>
      </c>
      <c r="BB455" s="13">
        <v>2.7565546218487298</v>
      </c>
      <c r="BC455" s="13">
        <v>2.77484848484848</v>
      </c>
      <c r="BD455" s="13">
        <v>2.7496103896103801</v>
      </c>
      <c r="BE455" s="13">
        <v>2.7457425742574202</v>
      </c>
    </row>
    <row r="456" spans="1:57" x14ac:dyDescent="0.35">
      <c r="A456" s="10" t="str">
        <f t="shared" si="67"/>
        <v>11/30/2026</v>
      </c>
      <c r="B456" s="11">
        <f t="shared" si="72"/>
        <v>2026</v>
      </c>
      <c r="C456" s="6">
        <f t="shared" si="73"/>
        <v>3.293689458689455</v>
      </c>
      <c r="D456" s="12">
        <f t="shared" si="68"/>
        <v>3.2660733137829889</v>
      </c>
      <c r="E456" s="12">
        <f t="shared" si="69"/>
        <v>3.280641025641025</v>
      </c>
      <c r="F456" s="12">
        <f t="shared" si="70"/>
        <v>3.30742657669128</v>
      </c>
      <c r="G456" s="12">
        <f t="shared" si="71"/>
        <v>3.318361610853203</v>
      </c>
      <c r="H456" s="13">
        <v>3.3181651376146699</v>
      </c>
      <c r="I456" s="13">
        <v>3.2987368421052601</v>
      </c>
      <c r="J456" s="13">
        <v>3.25622047244094</v>
      </c>
      <c r="K456" s="13">
        <v>3.3081512605042001</v>
      </c>
      <c r="L456" s="13">
        <v>3.2836206896551698</v>
      </c>
      <c r="M456" s="13">
        <v>3.3030555555555501</v>
      </c>
      <c r="N456" s="13">
        <v>3.3621875000000001</v>
      </c>
      <c r="O456" s="13">
        <v>3.2809090909090899</v>
      </c>
      <c r="P456" s="13">
        <v>3.3139325842696601</v>
      </c>
      <c r="Q456" s="13">
        <v>3.32191176470588</v>
      </c>
      <c r="R456" s="13">
        <v>3.2788372093023201</v>
      </c>
      <c r="S456" s="13">
        <v>3.2947863247863198</v>
      </c>
      <c r="T456" s="13">
        <v>3.3007692307692298</v>
      </c>
      <c r="U456" s="13">
        <v>3.3090909090909002</v>
      </c>
      <c r="V456" s="13">
        <v>3.2974999999999999</v>
      </c>
      <c r="W456" s="13">
        <v>3.2749999999999999</v>
      </c>
      <c r="X456" s="13">
        <v>3.2925925925925901</v>
      </c>
      <c r="Y456" s="13">
        <v>3.31627118644067</v>
      </c>
      <c r="Z456" s="13">
        <v>3.30525252525252</v>
      </c>
      <c r="AA456" s="13">
        <v>3.2772727272727198</v>
      </c>
      <c r="AB456" s="13">
        <v>3.23752475247524</v>
      </c>
      <c r="AC456" s="13">
        <v>3.3107142857142802</v>
      </c>
      <c r="AD456" s="13">
        <v>3.32108108108108</v>
      </c>
      <c r="AE456" s="13">
        <v>3.28915966386554</v>
      </c>
      <c r="AF456" s="13">
        <v>3.24</v>
      </c>
      <c r="AG456" s="13">
        <v>3.31077519379844</v>
      </c>
      <c r="AH456" s="13">
        <v>3.2665151515151498</v>
      </c>
      <c r="AI456" s="13">
        <v>3.3025316455696201</v>
      </c>
      <c r="AJ456" s="13">
        <v>3.2904716981131998</v>
      </c>
      <c r="AK456" s="13">
        <v>3.3051829268292598</v>
      </c>
      <c r="AL456" s="13">
        <v>3.3201298700000001</v>
      </c>
      <c r="AM456" s="13">
        <v>3.29171428571428</v>
      </c>
      <c r="AN456" s="13">
        <v>3.2758490566037701</v>
      </c>
      <c r="AO456" s="13">
        <v>3.3281481481481401</v>
      </c>
      <c r="AP456" s="13">
        <v>3.2844247787610601</v>
      </c>
      <c r="AQ456" s="13">
        <v>3.3029999999999999</v>
      </c>
      <c r="AR456" s="13">
        <v>3.28709677419354</v>
      </c>
      <c r="AS456" s="13">
        <v>3.2870714285714202</v>
      </c>
      <c r="AT456" s="13">
        <v>3.2866412213740399</v>
      </c>
      <c r="AU456" s="13">
        <v>3.26209677419354</v>
      </c>
      <c r="AV456" s="13">
        <v>3.25736111111111</v>
      </c>
      <c r="AW456" s="13">
        <v>3.2887499999999998</v>
      </c>
      <c r="AX456" s="13">
        <v>3.2807692307692302</v>
      </c>
      <c r="AY456" s="13">
        <v>3.2726086956521701</v>
      </c>
      <c r="AZ456" s="13">
        <v>3.3035714285714199</v>
      </c>
      <c r="BA456" s="13">
        <v>3.2805982905982898</v>
      </c>
      <c r="BB456" s="13">
        <v>3.29865979381443</v>
      </c>
      <c r="BC456" s="13">
        <v>3.2788235294117598</v>
      </c>
      <c r="BD456" s="13">
        <v>3.3149206349206302</v>
      </c>
      <c r="BE456" s="13">
        <v>3.2984536082474198</v>
      </c>
    </row>
    <row r="457" spans="1:57" x14ac:dyDescent="0.35">
      <c r="A457" s="10" t="str">
        <f t="shared" si="67"/>
        <v>12/31/2026</v>
      </c>
      <c r="B457" s="11">
        <f t="shared" si="72"/>
        <v>2026</v>
      </c>
      <c r="C457" s="6">
        <f t="shared" si="73"/>
        <v>3.6613835470085401</v>
      </c>
      <c r="D457" s="12">
        <f t="shared" si="68"/>
        <v>3.645377288578898</v>
      </c>
      <c r="E457" s="12">
        <f t="shared" si="69"/>
        <v>3.6522941997209424</v>
      </c>
      <c r="F457" s="12">
        <f t="shared" si="70"/>
        <v>3.6697278963414623</v>
      </c>
      <c r="G457" s="12">
        <f t="shared" si="71"/>
        <v>3.6766880784894451</v>
      </c>
      <c r="H457" s="13">
        <v>3.6609615384615299</v>
      </c>
      <c r="I457" s="13">
        <v>3.66853658536585</v>
      </c>
      <c r="J457" s="13">
        <v>3.6723863636363601</v>
      </c>
      <c r="K457" s="13">
        <v>3.6519209039548</v>
      </c>
      <c r="L457" s="13">
        <v>3.6640298507462599</v>
      </c>
      <c r="M457" s="13">
        <v>3.6737755102040799</v>
      </c>
      <c r="N457" s="13">
        <v>3.6544943820224698</v>
      </c>
      <c r="O457" s="13">
        <v>3.6745641025641</v>
      </c>
      <c r="P457" s="13">
        <v>3.6618055555555502</v>
      </c>
      <c r="Q457" s="13">
        <v>3.6659999999999999</v>
      </c>
      <c r="R457" s="13">
        <v>3.6624223602484398</v>
      </c>
      <c r="S457" s="13">
        <v>3.6701250000000001</v>
      </c>
      <c r="T457" s="13">
        <v>3.6790963855421599</v>
      </c>
      <c r="U457" s="13">
        <v>3.6521081081080999</v>
      </c>
      <c r="V457" s="13">
        <v>3.67134020618556</v>
      </c>
      <c r="W457" s="13">
        <v>3.6457792207792199</v>
      </c>
      <c r="X457" s="13">
        <v>3.6550898203592799</v>
      </c>
      <c r="Y457" s="13">
        <v>3.65691176470588</v>
      </c>
      <c r="Z457" s="13">
        <v>3.6777027027027001</v>
      </c>
      <c r="AA457" s="13">
        <v>3.6277027027026998</v>
      </c>
      <c r="AB457" s="13">
        <v>3.6679141104294399</v>
      </c>
      <c r="AC457" s="13">
        <v>3.6578169014084501</v>
      </c>
      <c r="AD457" s="13">
        <v>3.6813402061855598</v>
      </c>
      <c r="AE457" s="13">
        <v>3.6527956989247299</v>
      </c>
      <c r="AF457" s="13">
        <v>3.63678832116788</v>
      </c>
      <c r="AG457" s="13">
        <v>3.6524137931034399</v>
      </c>
      <c r="AH457" s="13">
        <v>3.6481560283687902</v>
      </c>
      <c r="AI457" s="13">
        <v>3.6445161290322501</v>
      </c>
      <c r="AJ457" s="13">
        <v>3.6712025320000001</v>
      </c>
      <c r="AK457" s="13">
        <v>3.66201030927835</v>
      </c>
      <c r="AL457" s="13">
        <v>3.6817610062893</v>
      </c>
      <c r="AM457" s="13">
        <v>3.6680263157894699</v>
      </c>
      <c r="AN457" s="13">
        <v>3.6576811594202798</v>
      </c>
      <c r="AO457" s="13">
        <v>3.65225433526011</v>
      </c>
      <c r="AP457" s="13">
        <v>3.64845714285714</v>
      </c>
      <c r="AQ457" s="13">
        <v>3.6591709844559501</v>
      </c>
      <c r="AR457" s="13">
        <v>3.6681379310344799</v>
      </c>
      <c r="AS457" s="13">
        <v>3.6822222222222201</v>
      </c>
      <c r="AT457" s="13">
        <v>3.66577142857142</v>
      </c>
      <c r="AU457" s="13">
        <v>3.62553956834532</v>
      </c>
      <c r="AV457" s="13">
        <v>3.6765753424657501</v>
      </c>
      <c r="AW457" s="13">
        <v>3.64547297297297</v>
      </c>
      <c r="AX457" s="13">
        <v>3.6570588235294101</v>
      </c>
      <c r="AY457" s="13">
        <v>3.6547524752475198</v>
      </c>
      <c r="AZ457" s="13">
        <v>3.6714184397163101</v>
      </c>
      <c r="BA457" s="13">
        <v>3.6631578947368402</v>
      </c>
      <c r="BB457" s="13">
        <v>3.6501162790697599</v>
      </c>
      <c r="BC457" s="13">
        <v>3.6544970414201101</v>
      </c>
      <c r="BD457" s="13">
        <v>3.6307272727272699</v>
      </c>
      <c r="BE457" s="13">
        <v>3.6673548387096702</v>
      </c>
    </row>
    <row r="458" spans="1:57" x14ac:dyDescent="0.35">
      <c r="A458" s="10" t="str">
        <f t="shared" si="67"/>
        <v>1/31/2027</v>
      </c>
      <c r="B458" s="11">
        <f t="shared" si="72"/>
        <v>2027</v>
      </c>
      <c r="C458" s="6">
        <f t="shared" si="73"/>
        <v>3.5967521141649001</v>
      </c>
      <c r="D458" s="12">
        <f t="shared" si="68"/>
        <v>3.5811726260752179</v>
      </c>
      <c r="E458" s="12">
        <f t="shared" si="69"/>
        <v>3.5888493867243825</v>
      </c>
      <c r="F458" s="12">
        <f t="shared" si="70"/>
        <v>3.6041924757281527</v>
      </c>
      <c r="G458" s="12">
        <f t="shared" si="71"/>
        <v>3.610587004895407</v>
      </c>
      <c r="H458" s="13">
        <v>3.5869594594594498</v>
      </c>
      <c r="I458" s="13">
        <v>3.5719191919191902</v>
      </c>
      <c r="J458" s="13">
        <v>3.5940869565217302</v>
      </c>
      <c r="K458" s="13">
        <v>3.6039411764705802</v>
      </c>
      <c r="L458" s="13">
        <v>3.5954597701149398</v>
      </c>
      <c r="M458" s="13">
        <v>3.6098550724637599</v>
      </c>
      <c r="N458" s="13">
        <v>3.5983168316831602</v>
      </c>
      <c r="O458" s="13">
        <v>3.5930188679245201</v>
      </c>
      <c r="P458" s="13">
        <v>3.6211650485436802</v>
      </c>
      <c r="Q458" s="13">
        <v>3.5887857142857098</v>
      </c>
      <c r="R458" s="13">
        <v>3.5901104972375601</v>
      </c>
      <c r="S458" s="13">
        <v>3.5884466019417398</v>
      </c>
      <c r="T458" s="13">
        <v>3.6040999999999999</v>
      </c>
      <c r="U458" s="13">
        <v>3.5875838926174399</v>
      </c>
      <c r="V458" s="13">
        <v>3.6078534031413598</v>
      </c>
      <c r="W458" s="13">
        <v>3.6090624999999901</v>
      </c>
      <c r="X458" s="13">
        <v>3.6074556213017699</v>
      </c>
      <c r="Y458" s="13">
        <v>3.5814049586776799</v>
      </c>
      <c r="Z458" s="13">
        <v>3.5999492389999999</v>
      </c>
      <c r="AA458" s="13">
        <v>3.5846428571428501</v>
      </c>
      <c r="AB458" s="13">
        <v>3.5991735537189999</v>
      </c>
      <c r="AC458" s="13">
        <v>3.5737837837837798</v>
      </c>
      <c r="AD458" s="13">
        <v>3.6017037037036999</v>
      </c>
      <c r="AE458" s="13">
        <v>3.6079838709677401</v>
      </c>
      <c r="AF458" s="13">
        <v>3.6098941798941699</v>
      </c>
      <c r="AG458" s="13">
        <v>3.5980082987551798</v>
      </c>
      <c r="AH458" s="13">
        <v>3.5959848484848398</v>
      </c>
      <c r="AI458" s="13">
        <v>3.5954961832060999</v>
      </c>
      <c r="AJ458" s="13">
        <v>3.6265714285714199</v>
      </c>
      <c r="AK458" s="13">
        <v>3.5975193798449601</v>
      </c>
      <c r="AL458" s="13">
        <v>3.6211340206185501</v>
      </c>
      <c r="AM458" s="13">
        <v>3.6021935483870902</v>
      </c>
      <c r="AN458" s="13">
        <v>3.5949565217391299</v>
      </c>
      <c r="AO458" s="13">
        <v>3.5921621621621602</v>
      </c>
      <c r="AP458" s="13">
        <v>3.5790816326530601</v>
      </c>
      <c r="AQ458" s="13">
        <v>3.5878212290502698</v>
      </c>
      <c r="AR458" s="13">
        <v>3.59899999999999</v>
      </c>
      <c r="AS458" s="13">
        <v>3.57807692307692</v>
      </c>
      <c r="AT458" s="13">
        <v>3.5953571428571398</v>
      </c>
      <c r="AU458" s="13">
        <v>3.5859999999999999</v>
      </c>
      <c r="AV458" s="13">
        <v>3.6055263157894699</v>
      </c>
      <c r="AW458" s="13">
        <v>3.5948598130841098</v>
      </c>
      <c r="AX458" s="13">
        <v>3.5768627450980301</v>
      </c>
      <c r="AY458" s="13">
        <v>3.5890404040404</v>
      </c>
      <c r="AZ458" s="13">
        <v>3.6168224299065401</v>
      </c>
      <c r="BA458" s="13">
        <v>3.6244537815125999</v>
      </c>
      <c r="BB458" s="13">
        <v>3.5954666666666601</v>
      </c>
      <c r="BC458" s="13">
        <v>3.6042233009708702</v>
      </c>
      <c r="BD458" s="13">
        <v>3.6031249999999901</v>
      </c>
      <c r="BE458" s="13">
        <v>3.6040441176470499</v>
      </c>
    </row>
    <row r="459" spans="1:57" x14ac:dyDescent="0.35">
      <c r="A459" s="10" t="str">
        <f t="shared" si="67"/>
        <v>2/28/2027</v>
      </c>
      <c r="B459" s="11">
        <f t="shared" si="72"/>
        <v>2027</v>
      </c>
      <c r="C459" s="6">
        <f t="shared" si="73"/>
        <v>3.5836619047619003</v>
      </c>
      <c r="D459" s="12">
        <f t="shared" si="68"/>
        <v>3.5746581010452889</v>
      </c>
      <c r="E459" s="12">
        <f t="shared" si="69"/>
        <v>3.5772644230769224</v>
      </c>
      <c r="F459" s="12">
        <f t="shared" si="70"/>
        <v>3.5934333333333273</v>
      </c>
      <c r="G459" s="12">
        <f t="shared" si="71"/>
        <v>3.6025610302351598</v>
      </c>
      <c r="H459" s="13">
        <v>3.5913953488371999</v>
      </c>
      <c r="I459" s="13">
        <v>3.60862068965517</v>
      </c>
      <c r="J459" s="13">
        <v>3.5908602150537599</v>
      </c>
      <c r="K459" s="13">
        <v>3.5917307692307601</v>
      </c>
      <c r="L459" s="13">
        <v>3.6171698113207502</v>
      </c>
      <c r="M459" s="13">
        <v>3.5813821138211299</v>
      </c>
      <c r="N459" s="13">
        <v>3.60263157894736</v>
      </c>
      <c r="O459" s="13">
        <v>3.5773076923076901</v>
      </c>
      <c r="P459" s="13">
        <v>3.57762711864406</v>
      </c>
      <c r="Q459" s="13">
        <v>3.5791240875912398</v>
      </c>
      <c r="R459" s="13">
        <v>3.5954901960784298</v>
      </c>
      <c r="S459" s="13">
        <v>3.5692063492063402</v>
      </c>
      <c r="T459" s="13">
        <v>3.59</v>
      </c>
      <c r="U459" s="13">
        <v>3.6076744186046499</v>
      </c>
      <c r="V459" s="13">
        <v>3.5657894736842102</v>
      </c>
      <c r="W459" s="13">
        <v>3.57666666666666</v>
      </c>
      <c r="X459" s="13">
        <v>3.5824999999999898</v>
      </c>
      <c r="Y459" s="13">
        <v>3.5934666666666599</v>
      </c>
      <c r="Z459" s="13">
        <v>3.57505617977528</v>
      </c>
      <c r="AA459" s="13">
        <v>3.6025531914893598</v>
      </c>
      <c r="AB459" s="13">
        <v>3.5827450980392102</v>
      </c>
      <c r="AC459" s="13">
        <v>3.57735042735042</v>
      </c>
      <c r="AD459" s="13">
        <v>3.5919642857142802</v>
      </c>
      <c r="AE459" s="13">
        <v>3.5705882352941098</v>
      </c>
      <c r="AF459" s="13">
        <v>3.5903296703296701</v>
      </c>
      <c r="AG459" s="13">
        <v>3.5857142857142801</v>
      </c>
      <c r="AH459" s="13">
        <v>3.5802857142857101</v>
      </c>
      <c r="AI459" s="13">
        <v>3.5772499999999998</v>
      </c>
      <c r="AJ459" s="13">
        <v>3.6012499999999998</v>
      </c>
      <c r="AK459" s="13">
        <v>3.60213483146067</v>
      </c>
      <c r="AL459" s="13">
        <v>3.5764444444444399</v>
      </c>
      <c r="AM459" s="13">
        <v>3.5748780487804801</v>
      </c>
      <c r="AN459" s="13">
        <v>3.57267857142857</v>
      </c>
      <c r="AO459" s="13">
        <v>3.5992857142857102</v>
      </c>
      <c r="AP459" s="13">
        <v>3.6</v>
      </c>
      <c r="AQ459" s="13">
        <v>3.5849999999999902</v>
      </c>
      <c r="AR459" s="13">
        <v>3.5887500000000001</v>
      </c>
      <c r="AS459" s="13">
        <v>3.6117499999999998</v>
      </c>
      <c r="AT459" s="13">
        <v>3.5763333333333298</v>
      </c>
      <c r="AU459" s="13">
        <v>3.58446666666666</v>
      </c>
      <c r="AV459" s="13">
        <v>3.5821794871794799</v>
      </c>
      <c r="AW459" s="13">
        <v>3.5919230769230701</v>
      </c>
      <c r="AX459" s="13">
        <v>3.57588785046728</v>
      </c>
      <c r="AY459" s="13">
        <v>3.5808888888888801</v>
      </c>
      <c r="AZ459" s="13">
        <v>3.56652173913043</v>
      </c>
      <c r="BA459" s="13">
        <v>3.5803529411764701</v>
      </c>
      <c r="BB459" s="13">
        <v>3.5985483870967698</v>
      </c>
      <c r="BC459" s="13">
        <v>3.5933333333333302</v>
      </c>
      <c r="BD459" s="13">
        <v>3.57615384615384</v>
      </c>
      <c r="BE459" s="13">
        <v>3.5828571428571401</v>
      </c>
    </row>
    <row r="460" spans="1:57" x14ac:dyDescent="0.35">
      <c r="A460" s="10" t="str">
        <f t="shared" si="67"/>
        <v>3/31/2027</v>
      </c>
      <c r="B460" s="11">
        <f t="shared" si="72"/>
        <v>2027</v>
      </c>
      <c r="C460" s="6">
        <f t="shared" si="73"/>
        <v>3.092132075471695</v>
      </c>
      <c r="D460" s="12">
        <f t="shared" si="68"/>
        <v>3.0809285714285699</v>
      </c>
      <c r="E460" s="12">
        <f t="shared" si="69"/>
        <v>3.0869617706237378</v>
      </c>
      <c r="F460" s="12">
        <f t="shared" si="70"/>
        <v>3.09598663522012</v>
      </c>
      <c r="G460" s="12">
        <f t="shared" si="71"/>
        <v>3.1014062499999997</v>
      </c>
      <c r="H460" s="13">
        <v>3.0955555555555501</v>
      </c>
      <c r="I460" s="13">
        <v>3.09709677419354</v>
      </c>
      <c r="J460" s="13">
        <v>3.09319587628866</v>
      </c>
      <c r="K460" s="13">
        <v>3.0923333333333298</v>
      </c>
      <c r="L460" s="13">
        <v>3.1012499999999998</v>
      </c>
      <c r="M460" s="13">
        <v>3.1028125000000002</v>
      </c>
      <c r="N460" s="13">
        <v>3.0869014084507</v>
      </c>
      <c r="O460" s="13">
        <v>3.0916666666666601</v>
      </c>
      <c r="P460" s="13">
        <v>3.0820454545454501</v>
      </c>
      <c r="Q460" s="13">
        <v>3.08968253968253</v>
      </c>
      <c r="R460" s="13">
        <v>3.0939344262295001</v>
      </c>
      <c r="S460" s="13">
        <v>3.0936036036035999</v>
      </c>
      <c r="T460" s="13">
        <v>3.08111111111111</v>
      </c>
      <c r="U460" s="13">
        <v>3.0985714285714199</v>
      </c>
      <c r="V460" s="13">
        <v>3.0910526315789402</v>
      </c>
      <c r="W460" s="13">
        <v>3.0958333333333301</v>
      </c>
      <c r="X460" s="13">
        <v>3.0922641509433899</v>
      </c>
      <c r="Y460" s="13">
        <v>3.0781443298969</v>
      </c>
      <c r="Z460" s="13">
        <v>3.0775757575757501</v>
      </c>
      <c r="AA460" s="13">
        <v>3.0834615384615298</v>
      </c>
      <c r="AB460" s="13">
        <v>3.0920000000000001</v>
      </c>
      <c r="AC460" s="13">
        <v>3.0871428571428501</v>
      </c>
      <c r="AD460" s="13">
        <v>3.0911864406779599</v>
      </c>
      <c r="AE460" s="13">
        <v>3.0897333333333301</v>
      </c>
      <c r="AF460" s="13">
        <v>3.0951612903225798</v>
      </c>
      <c r="AG460" s="13">
        <v>3.09</v>
      </c>
      <c r="AH460" s="13">
        <v>3.0909615384615301</v>
      </c>
      <c r="AI460" s="13">
        <v>3.1010810810810798</v>
      </c>
      <c r="AJ460" s="13">
        <v>3.0891999999999999</v>
      </c>
      <c r="AK460" s="13">
        <v>3.0936082474226798</v>
      </c>
      <c r="AL460" s="13">
        <v>3.11133333333333</v>
      </c>
      <c r="AM460" s="13">
        <v>3.0792857142857102</v>
      </c>
      <c r="AN460" s="13">
        <v>3.0947826086956498</v>
      </c>
      <c r="AO460" s="13">
        <v>3.10577777777777</v>
      </c>
      <c r="AP460" s="13">
        <v>3.0846874999999998</v>
      </c>
      <c r="AQ460" s="13">
        <v>3.0858333333333299</v>
      </c>
      <c r="AR460" s="13">
        <v>3.0856249999999998</v>
      </c>
      <c r="AS460" s="13">
        <v>3.09032258064516</v>
      </c>
      <c r="AT460" s="13">
        <v>3.0998550724637601</v>
      </c>
      <c r="AU460" s="13">
        <v>3.0960377358490501</v>
      </c>
      <c r="AV460" s="13">
        <v>3.0937931034482702</v>
      </c>
      <c r="AW460" s="13">
        <v>3.07865384615384</v>
      </c>
      <c r="AX460" s="13">
        <v>3.0930769230769202</v>
      </c>
      <c r="AY460" s="13">
        <v>3.0880000000000001</v>
      </c>
      <c r="AZ460" s="13">
        <v>3.10761904761904</v>
      </c>
      <c r="BA460" s="13">
        <v>3.0854285714285701</v>
      </c>
      <c r="BB460" s="13">
        <v>3.09849056603773</v>
      </c>
      <c r="BC460" s="13">
        <v>3.10421052631578</v>
      </c>
      <c r="BD460" s="13">
        <v>3.0998387096774098</v>
      </c>
      <c r="BE460" s="13">
        <v>3.0770370370370301</v>
      </c>
    </row>
    <row r="461" spans="1:57" x14ac:dyDescent="0.35">
      <c r="A461" s="10" t="str">
        <f t="shared" si="67"/>
        <v>4/30/2027</v>
      </c>
      <c r="B461" s="11">
        <f t="shared" si="72"/>
        <v>2027</v>
      </c>
      <c r="C461" s="6">
        <f t="shared" si="73"/>
        <v>2.59982758620689</v>
      </c>
      <c r="D461" s="12">
        <f t="shared" si="68"/>
        <v>2.5902307692307689</v>
      </c>
      <c r="E461" s="12">
        <f t="shared" si="69"/>
        <v>2.5935500623182302</v>
      </c>
      <c r="F461" s="12">
        <f t="shared" si="70"/>
        <v>2.6053092105263151</v>
      </c>
      <c r="G461" s="12">
        <f t="shared" si="71"/>
        <v>2.6071527093595992</v>
      </c>
      <c r="H461" s="13">
        <v>2.5888888888888801</v>
      </c>
      <c r="I461" s="13">
        <v>2.5991111111111098</v>
      </c>
      <c r="J461" s="13">
        <v>2.60036363636363</v>
      </c>
      <c r="K461" s="13">
        <v>2.5979661016949098</v>
      </c>
      <c r="L461" s="13">
        <v>2.6057142857142801</v>
      </c>
      <c r="M461" s="13">
        <v>2.6003333333333298</v>
      </c>
      <c r="N461" s="13">
        <v>2.5996551724137902</v>
      </c>
      <c r="O461" s="13">
        <v>2.609</v>
      </c>
      <c r="P461" s="13">
        <v>2.5924999999999998</v>
      </c>
      <c r="Q461" s="13">
        <v>2.6047368421052601</v>
      </c>
      <c r="R461" s="13">
        <v>2.5934482758620598</v>
      </c>
      <c r="S461" s="13">
        <v>2.59794117647058</v>
      </c>
      <c r="T461" s="13">
        <v>2.59130434782608</v>
      </c>
      <c r="U461" s="13">
        <v>2.6006451612903199</v>
      </c>
      <c r="V461" s="13">
        <v>2.6071428571428501</v>
      </c>
      <c r="W461" s="13">
        <v>2.6072413793103402</v>
      </c>
      <c r="X461" s="13">
        <v>2.601</v>
      </c>
      <c r="Y461" s="13">
        <v>2.5902564102564098</v>
      </c>
      <c r="Z461" s="13">
        <v>2.59</v>
      </c>
      <c r="AA461" s="13">
        <v>2.6010169491525401</v>
      </c>
      <c r="AB461" s="13">
        <v>2.5924999999999998</v>
      </c>
      <c r="AC461" s="13">
        <v>2.5958333333333301</v>
      </c>
      <c r="AD461" s="13">
        <v>2.6015151515151498</v>
      </c>
      <c r="AE461" s="13">
        <v>2.5938554216867402</v>
      </c>
      <c r="AF461" s="13">
        <v>2.6058974358974298</v>
      </c>
      <c r="AG461" s="13">
        <v>2.58973684210526</v>
      </c>
      <c r="AH461" s="13">
        <v>2.5979220779220702</v>
      </c>
      <c r="AI461" s="13">
        <v>2.6040000000000001</v>
      </c>
      <c r="AJ461" s="13">
        <v>2.6018461538461501</v>
      </c>
      <c r="AK461" s="13">
        <v>2.5926470588235202</v>
      </c>
      <c r="AL461" s="13">
        <v>2.6023809523809498</v>
      </c>
      <c r="AM461" s="13">
        <v>2.5903278688524498</v>
      </c>
      <c r="AN461" s="13">
        <v>2.6120588235294102</v>
      </c>
      <c r="AO461" s="13">
        <v>2.5988636363636299</v>
      </c>
      <c r="AP461" s="13">
        <v>2.5919999999999899</v>
      </c>
      <c r="AQ461" s="13">
        <v>2.5992592592592501</v>
      </c>
      <c r="AR461" s="13">
        <v>2.6071428571428501</v>
      </c>
      <c r="AS461" s="13">
        <v>2.5967924528301798</v>
      </c>
      <c r="AT461" s="13">
        <v>2.6061818181818102</v>
      </c>
      <c r="AU461" s="13">
        <v>2.5892307692307601</v>
      </c>
      <c r="AV461" s="13">
        <v>2.6057627118643998</v>
      </c>
      <c r="AW461" s="13">
        <v>2.5999999999999899</v>
      </c>
      <c r="AX461" s="13">
        <v>2.5972602739726001</v>
      </c>
      <c r="AY461" s="13">
        <v>2.6025</v>
      </c>
      <c r="AZ461" s="13">
        <v>2.6055000000000001</v>
      </c>
      <c r="BA461" s="13">
        <v>2.59386363636363</v>
      </c>
      <c r="BB461" s="13">
        <v>2.58869565217391</v>
      </c>
      <c r="BC461" s="13">
        <v>2.6151219512195101</v>
      </c>
      <c r="BD461" s="13">
        <v>2.6055172413793102</v>
      </c>
      <c r="BE461" s="13">
        <v>2.6077358490566001</v>
      </c>
    </row>
    <row r="462" spans="1:57" x14ac:dyDescent="0.35">
      <c r="A462" s="10" t="str">
        <f t="shared" si="67"/>
        <v>5/31/2027</v>
      </c>
      <c r="B462" s="11">
        <f t="shared" si="72"/>
        <v>2027</v>
      </c>
      <c r="C462" s="6">
        <f t="shared" si="73"/>
        <v>2.5412499999999953</v>
      </c>
      <c r="D462" s="12">
        <f t="shared" si="68"/>
        <v>2.511849999999995</v>
      </c>
      <c r="E462" s="12">
        <f t="shared" si="69"/>
        <v>2.5215151515151502</v>
      </c>
      <c r="F462" s="12">
        <f t="shared" si="70"/>
        <v>2.560267857142855</v>
      </c>
      <c r="G462" s="12">
        <f t="shared" si="71"/>
        <v>2.5862499999999997</v>
      </c>
      <c r="H462" s="13">
        <v>2.5424999999999902</v>
      </c>
      <c r="I462" s="13">
        <v>2.5558333333333301</v>
      </c>
      <c r="J462" s="13">
        <v>2.5299999999999998</v>
      </c>
      <c r="K462" s="13">
        <v>2.5249999999999999</v>
      </c>
      <c r="L462" s="13">
        <v>2.5</v>
      </c>
      <c r="M462" s="13">
        <v>2.5619999999999998</v>
      </c>
      <c r="N462" s="13">
        <v>2.5159999999999898</v>
      </c>
      <c r="O462" s="13">
        <v>2.5249999999999999</v>
      </c>
      <c r="P462" s="13">
        <v>2.56</v>
      </c>
      <c r="Q462" s="13">
        <v>2.51249999999999</v>
      </c>
      <c r="R462" s="13">
        <v>2.58</v>
      </c>
      <c r="S462" s="13">
        <v>2.5435714285714202</v>
      </c>
      <c r="T462" s="13"/>
      <c r="U462" s="13">
        <v>2.5433333333333299</v>
      </c>
      <c r="V462" s="13">
        <v>2.5112000000000001</v>
      </c>
      <c r="W462" s="13">
        <v>2.55117647058823</v>
      </c>
      <c r="X462" s="13">
        <v>2.56374999999999</v>
      </c>
      <c r="Y462" s="13">
        <v>2.5209090909090901</v>
      </c>
      <c r="Z462" s="13"/>
      <c r="AA462" s="13">
        <v>2.59</v>
      </c>
      <c r="AB462" s="13">
        <v>2.5099999999999998</v>
      </c>
      <c r="AC462" s="13">
        <v>2.5142857142857098</v>
      </c>
      <c r="AD462" s="13">
        <v>2.5799999999999899</v>
      </c>
      <c r="AE462" s="13">
        <v>2.48999999999999</v>
      </c>
      <c r="AF462" s="13"/>
      <c r="AG462" s="13">
        <v>2.5499999999999998</v>
      </c>
      <c r="AH462" s="13">
        <v>2.5459999999999998</v>
      </c>
      <c r="AI462" s="13">
        <v>2.52</v>
      </c>
      <c r="AJ462" s="13">
        <v>2.5499999999999998</v>
      </c>
      <c r="AK462" s="13">
        <v>2.59</v>
      </c>
      <c r="AL462" s="13">
        <v>2.532</v>
      </c>
      <c r="AM462" s="13">
        <v>2.57</v>
      </c>
      <c r="AN462" s="13">
        <v>2.4971428571428498</v>
      </c>
      <c r="AO462" s="13">
        <v>2.5350000000000001</v>
      </c>
      <c r="AP462" s="13">
        <v>2.53296296296296</v>
      </c>
      <c r="AQ462" s="13"/>
      <c r="AR462" s="13">
        <v>2.54</v>
      </c>
      <c r="AS462" s="13">
        <v>2.54374999999999</v>
      </c>
      <c r="AT462" s="13">
        <v>2.6</v>
      </c>
      <c r="AU462" s="13">
        <v>2.5266666666666602</v>
      </c>
      <c r="AV462" s="13">
        <v>2.5533333333333301</v>
      </c>
      <c r="AW462" s="13">
        <v>2.59</v>
      </c>
      <c r="AX462" s="13">
        <v>2.5133333333333301</v>
      </c>
      <c r="AY462" s="13">
        <v>2.54</v>
      </c>
      <c r="AZ462" s="13">
        <v>2.5233333333333299</v>
      </c>
      <c r="BA462" s="13">
        <v>2.5128571428571398</v>
      </c>
      <c r="BB462" s="13">
        <v>2.5233333333333299</v>
      </c>
      <c r="BC462" s="13">
        <v>2.5603571428571401</v>
      </c>
      <c r="BD462" s="13">
        <v>2.59</v>
      </c>
      <c r="BE462" s="13">
        <v>2.5825</v>
      </c>
    </row>
    <row r="463" spans="1:57" x14ac:dyDescent="0.35">
      <c r="A463" s="10" t="str">
        <f t="shared" si="67"/>
        <v>6/30/2027</v>
      </c>
      <c r="B463" s="11">
        <f t="shared" si="72"/>
        <v>2027</v>
      </c>
      <c r="C463" s="6">
        <f t="shared" si="73"/>
        <v>2.6076515151515096</v>
      </c>
      <c r="D463" s="12">
        <f t="shared" si="68"/>
        <v>2.5821379310344801</v>
      </c>
      <c r="E463" s="12">
        <f t="shared" si="69"/>
        <v>2.5930416666666649</v>
      </c>
      <c r="F463" s="12">
        <f t="shared" si="70"/>
        <v>2.6404166666666624</v>
      </c>
      <c r="G463" s="12">
        <f t="shared" si="71"/>
        <v>2.654249999999994</v>
      </c>
      <c r="H463" s="13">
        <v>2.5805555555555499</v>
      </c>
      <c r="I463" s="13">
        <v>2.6564516129032198</v>
      </c>
      <c r="J463" s="13">
        <v>2.6086363636363599</v>
      </c>
      <c r="K463" s="13">
        <v>2.59499999999999</v>
      </c>
      <c r="L463" s="13">
        <v>2.54</v>
      </c>
      <c r="M463" s="13">
        <v>2.6345454545454499</v>
      </c>
      <c r="N463" s="13">
        <v>2.6123684210526301</v>
      </c>
      <c r="O463" s="13">
        <v>2.64</v>
      </c>
      <c r="P463" s="13">
        <v>2.6451851851851802</v>
      </c>
      <c r="Q463" s="13">
        <v>2.6647058823529401</v>
      </c>
      <c r="R463" s="13">
        <v>2.6779999999999999</v>
      </c>
      <c r="S463" s="13">
        <v>2.60307692307692</v>
      </c>
      <c r="T463" s="13">
        <v>2.5827272727272699</v>
      </c>
      <c r="U463" s="13">
        <v>2.625</v>
      </c>
      <c r="V463" s="13">
        <v>2.5873333333333299</v>
      </c>
      <c r="W463" s="13">
        <v>2.6505000000000001</v>
      </c>
      <c r="X463" s="13">
        <v>2.6549999999999998</v>
      </c>
      <c r="Y463" s="13">
        <v>2.5792857142857102</v>
      </c>
      <c r="Z463" s="13">
        <v>2.6541666666666601</v>
      </c>
      <c r="AA463" s="13">
        <v>2.5866666666666598</v>
      </c>
      <c r="AB463" s="13">
        <v>2.5877777777777702</v>
      </c>
      <c r="AC463" s="13">
        <v>2.5999999999999899</v>
      </c>
      <c r="AD463" s="13">
        <v>2.6529411764705801</v>
      </c>
      <c r="AE463" s="13">
        <v>2.6239999999999899</v>
      </c>
      <c r="AF463" s="13">
        <v>2.5950000000000002</v>
      </c>
      <c r="AG463" s="13">
        <v>2.6549999999999998</v>
      </c>
      <c r="AH463" s="13">
        <v>2.6048275862068899</v>
      </c>
      <c r="AI463" s="13">
        <v>2.58222222222222</v>
      </c>
      <c r="AJ463" s="13">
        <v>2.6413333333333302</v>
      </c>
      <c r="AK463" s="13">
        <v>2.6484999999999999</v>
      </c>
      <c r="AL463" s="13">
        <v>2.5946666666666598</v>
      </c>
      <c r="AM463" s="13">
        <v>2.5924999999999998</v>
      </c>
      <c r="AN463" s="13">
        <v>2.5984615384615299</v>
      </c>
      <c r="AO463" s="13">
        <v>2.5859999999999999</v>
      </c>
      <c r="AP463" s="13">
        <v>2.5813793103448202</v>
      </c>
      <c r="AQ463" s="13">
        <v>2.605</v>
      </c>
      <c r="AR463" s="13">
        <v>2.625</v>
      </c>
      <c r="AS463" s="13">
        <v>2.6066666666666598</v>
      </c>
      <c r="AT463" s="13">
        <v>2.6428571428571401</v>
      </c>
      <c r="AU463" s="13">
        <v>2.64055555555555</v>
      </c>
      <c r="AV463" s="13">
        <v>2.6011538461538399</v>
      </c>
      <c r="AW463" s="13">
        <v>2.62115384615384</v>
      </c>
      <c r="AX463" s="13">
        <v>2.5872222222222199</v>
      </c>
      <c r="AY463" s="13">
        <v>2.5993333333333299</v>
      </c>
      <c r="AZ463" s="13">
        <v>2.6259999999999999</v>
      </c>
      <c r="BA463" s="13">
        <v>2.6204000000000001</v>
      </c>
      <c r="BB463" s="13">
        <v>2.58</v>
      </c>
      <c r="BC463" s="13">
        <v>2.605</v>
      </c>
      <c r="BD463" s="13">
        <v>2.62222222222222</v>
      </c>
      <c r="BE463" s="13">
        <v>2.63636363636363</v>
      </c>
    </row>
    <row r="464" spans="1:57" x14ac:dyDescent="0.35">
      <c r="A464" s="10" t="str">
        <f t="shared" si="67"/>
        <v>7/31/2027</v>
      </c>
      <c r="B464" s="11">
        <f t="shared" si="72"/>
        <v>2027</v>
      </c>
      <c r="C464" s="6">
        <f t="shared" si="73"/>
        <v>2.6896710526315752</v>
      </c>
      <c r="D464" s="12">
        <f t="shared" si="68"/>
        <v>2.6730279955207141</v>
      </c>
      <c r="E464" s="12">
        <f t="shared" si="69"/>
        <v>2.6830431688804475</v>
      </c>
      <c r="F464" s="12">
        <f t="shared" si="70"/>
        <v>2.6974290524290474</v>
      </c>
      <c r="G464" s="12">
        <f t="shared" si="71"/>
        <v>2.7064190573770479</v>
      </c>
      <c r="H464" s="13">
        <v>2.6967532467532398</v>
      </c>
      <c r="I464" s="13">
        <v>2.7081249999999999</v>
      </c>
      <c r="J464" s="13">
        <v>2.69</v>
      </c>
      <c r="K464" s="13">
        <v>2.6775324675324601</v>
      </c>
      <c r="L464" s="13">
        <v>2.6962222222222199</v>
      </c>
      <c r="M464" s="13">
        <v>2.6735106382978699</v>
      </c>
      <c r="N464" s="13">
        <v>2.6949523809523801</v>
      </c>
      <c r="O464" s="13">
        <v>2.66868421052631</v>
      </c>
      <c r="P464" s="13">
        <v>2.684625</v>
      </c>
      <c r="Q464" s="13">
        <v>2.6804347826086898</v>
      </c>
      <c r="R464" s="13">
        <v>2.65749999999999</v>
      </c>
      <c r="S464" s="13">
        <v>2.6954054054054</v>
      </c>
      <c r="T464" s="13">
        <v>2.6976543209876498</v>
      </c>
      <c r="U464" s="13">
        <v>2.6837903225806401</v>
      </c>
      <c r="V464" s="13">
        <v>2.6758695652173898</v>
      </c>
      <c r="W464" s="13">
        <v>2.68655913978494</v>
      </c>
      <c r="X464" s="13">
        <v>2.6767256637168102</v>
      </c>
      <c r="Y464" s="13">
        <v>2.7062295081967198</v>
      </c>
      <c r="Z464" s="13">
        <v>2.6856521739130401</v>
      </c>
      <c r="AA464" s="13">
        <v>2.70114285714285</v>
      </c>
      <c r="AB464" s="13">
        <v>2.6901020408163201</v>
      </c>
      <c r="AC464" s="13">
        <v>2.6942519685039299</v>
      </c>
      <c r="AD464" s="13">
        <v>2.6922330097087301</v>
      </c>
      <c r="AE464" s="13">
        <v>2.7032520325203202</v>
      </c>
      <c r="AF464" s="13">
        <v>2.7129310344827502</v>
      </c>
      <c r="AG464" s="13">
        <v>2.6864935064935</v>
      </c>
      <c r="AH464" s="13">
        <v>2.6767521367521301</v>
      </c>
      <c r="AI464" s="13">
        <v>2.6788983050847399</v>
      </c>
      <c r="AJ464" s="13">
        <v>2.6893421052631501</v>
      </c>
      <c r="AK464" s="13">
        <v>2.7027966101694898</v>
      </c>
      <c r="AL464" s="13">
        <v>2.6636842105263101</v>
      </c>
      <c r="AM464" s="13">
        <v>2.7061702127659499</v>
      </c>
      <c r="AN464" s="13">
        <v>2.6868253968253901</v>
      </c>
      <c r="AO464" s="13">
        <v>2.6873529411764698</v>
      </c>
      <c r="AP464" s="13">
        <v>2.7103496499999999</v>
      </c>
      <c r="AQ464" s="13">
        <v>2.6602941176470498</v>
      </c>
      <c r="AR464" s="13">
        <v>2.71366666666666</v>
      </c>
      <c r="AS464" s="13">
        <v>2.69</v>
      </c>
      <c r="AT464" s="13">
        <v>2.7050649350649301</v>
      </c>
      <c r="AU464" s="13">
        <v>2.6827941176470498</v>
      </c>
      <c r="AV464" s="13">
        <v>2.6669607843137202</v>
      </c>
      <c r="AW464" s="13">
        <v>2.6985567010309199</v>
      </c>
      <c r="AX464" s="13">
        <v>2.7125352112676002</v>
      </c>
      <c r="AY464" s="13">
        <v>2.6953731343283498</v>
      </c>
      <c r="AZ464" s="13">
        <v>2.6926136363636299</v>
      </c>
      <c r="BA464" s="13">
        <v>2.68612903225806</v>
      </c>
      <c r="BB464" s="13">
        <v>2.6882242990654199</v>
      </c>
      <c r="BC464" s="13">
        <v>2.6946534653465299</v>
      </c>
      <c r="BD464" s="13">
        <v>2.68646464646464</v>
      </c>
      <c r="BE464" s="13">
        <v>2.6882105260000002</v>
      </c>
    </row>
    <row r="465" spans="1:57" x14ac:dyDescent="0.35">
      <c r="A465" s="10" t="str">
        <f t="shared" si="67"/>
        <v>8/31/2027</v>
      </c>
      <c r="B465" s="11">
        <f t="shared" si="72"/>
        <v>2027</v>
      </c>
      <c r="C465" s="6">
        <f t="shared" si="73"/>
        <v>2.7222170686456346</v>
      </c>
      <c r="D465" s="12">
        <f t="shared" si="68"/>
        <v>2.7049942254082007</v>
      </c>
      <c r="E465" s="12">
        <f t="shared" si="69"/>
        <v>2.7114836641852724</v>
      </c>
      <c r="F465" s="12">
        <f t="shared" si="70"/>
        <v>2.7310443548387</v>
      </c>
      <c r="G465" s="12">
        <f t="shared" si="71"/>
        <v>2.74101475409836</v>
      </c>
      <c r="H465" s="13">
        <v>2.74808988764044</v>
      </c>
      <c r="I465" s="13">
        <v>2.7271134020618502</v>
      </c>
      <c r="J465" s="13">
        <v>2.7218367346938699</v>
      </c>
      <c r="K465" s="13">
        <v>2.7124731182795698</v>
      </c>
      <c r="L465" s="13">
        <v>2.7060975609755999</v>
      </c>
      <c r="M465" s="13">
        <v>2.7296774193548301</v>
      </c>
      <c r="N465" s="13">
        <v>2.7214606741573002</v>
      </c>
      <c r="O465" s="13">
        <v>2.7410000000000001</v>
      </c>
      <c r="P465" s="13">
        <v>2.7274025974025902</v>
      </c>
      <c r="Q465" s="13">
        <v>2.7257812499999998</v>
      </c>
      <c r="R465" s="13">
        <v>2.7082352941176402</v>
      </c>
      <c r="S465" s="13">
        <v>2.7243307086614101</v>
      </c>
      <c r="T465" s="13">
        <v>2.7125714285714202</v>
      </c>
      <c r="U465" s="13">
        <v>2.7391379310344801</v>
      </c>
      <c r="V465" s="13">
        <v>2.70776470588235</v>
      </c>
      <c r="W465" s="13">
        <v>2.6889795918367301</v>
      </c>
      <c r="X465" s="13">
        <v>2.75</v>
      </c>
      <c r="Y465" s="13">
        <v>2.7143181818181801</v>
      </c>
      <c r="Z465" s="13">
        <v>2.7367241379310299</v>
      </c>
      <c r="AA465" s="13">
        <v>2.7411475409835999</v>
      </c>
      <c r="AB465" s="13">
        <v>2.73774436090225</v>
      </c>
      <c r="AC465" s="13">
        <v>2.7111538461538398</v>
      </c>
      <c r="AD465" s="13">
        <v>2.73878048780487</v>
      </c>
      <c r="AE465" s="13">
        <v>2.7279069767441801</v>
      </c>
      <c r="AF465" s="13">
        <v>2.7156060606060599</v>
      </c>
      <c r="AG465" s="13">
        <v>2.7069014084507002</v>
      </c>
      <c r="AH465" s="13">
        <v>2.7249206349206299</v>
      </c>
      <c r="AI465" s="13">
        <v>2.72644736842105</v>
      </c>
      <c r="AJ465" s="13">
        <v>2.7268604651162698</v>
      </c>
      <c r="AK465" s="13">
        <v>2.7413333333333298</v>
      </c>
      <c r="AL465" s="13">
        <v>2.7214814814814798</v>
      </c>
      <c r="AM465" s="13">
        <v>2.6978723404255298</v>
      </c>
      <c r="AN465" s="13">
        <v>2.7083333333333299</v>
      </c>
      <c r="AO465" s="13">
        <v>2.6991358024691299</v>
      </c>
      <c r="AP465" s="13">
        <v>2.7314999999999898</v>
      </c>
      <c r="AQ465" s="13">
        <v>2.7360000000000002</v>
      </c>
      <c r="AR465" s="13">
        <v>2.7149999999999999</v>
      </c>
      <c r="AS465" s="13">
        <v>2.6832941176470499</v>
      </c>
      <c r="AT465" s="13">
        <v>2.7250877192982399</v>
      </c>
      <c r="AU465" s="13">
        <v>2.7225974025973998</v>
      </c>
      <c r="AV465" s="13">
        <v>2.7143902439024301</v>
      </c>
      <c r="AW465" s="13">
        <v>2.7056451612903198</v>
      </c>
      <c r="AX465" s="13">
        <v>2.7318367346938701</v>
      </c>
      <c r="AY465" s="13">
        <v>2.7197752808988702</v>
      </c>
      <c r="AZ465" s="13">
        <v>2.7076136363636301</v>
      </c>
      <c r="BA465" s="13">
        <v>2.71656565656565</v>
      </c>
      <c r="BB465" s="13">
        <v>2.6979411764705801</v>
      </c>
      <c r="BC465" s="13">
        <v>2.7258064516128999</v>
      </c>
      <c r="BD465" s="13">
        <v>2.71462962962962</v>
      </c>
      <c r="BE465" s="13">
        <v>2.7438333333333298</v>
      </c>
    </row>
    <row r="466" spans="1:57" x14ac:dyDescent="0.35">
      <c r="A466" s="10" t="str">
        <f t="shared" si="67"/>
        <v>9/30/2027</v>
      </c>
      <c r="B466" s="11">
        <f t="shared" si="72"/>
        <v>2027</v>
      </c>
      <c r="C466" s="6">
        <f t="shared" si="73"/>
        <v>2.6952785714285699</v>
      </c>
      <c r="D466" s="12">
        <f t="shared" si="68"/>
        <v>2.675599999999994</v>
      </c>
      <c r="E466" s="12">
        <f t="shared" si="69"/>
        <v>2.6864136904761873</v>
      </c>
      <c r="F466" s="12">
        <f t="shared" si="70"/>
        <v>2.70198387096774</v>
      </c>
      <c r="G466" s="12">
        <f t="shared" si="71"/>
        <v>2.714205882352938</v>
      </c>
      <c r="H466" s="13">
        <v>2.7013333333333298</v>
      </c>
      <c r="I466" s="13">
        <v>2.7149999999999999</v>
      </c>
      <c r="J466" s="13">
        <v>2.7115730337078601</v>
      </c>
      <c r="K466" s="13">
        <v>2.7014</v>
      </c>
      <c r="L466" s="13">
        <v>2.6974999999999998</v>
      </c>
      <c r="M466" s="13">
        <v>2.6756666666666602</v>
      </c>
      <c r="N466" s="13">
        <v>2.6792105263157802</v>
      </c>
      <c r="O466" s="13">
        <v>2.6823255813953399</v>
      </c>
      <c r="P466" s="13">
        <v>2.6941025641025602</v>
      </c>
      <c r="Q466" s="13">
        <v>2.6920512820512799</v>
      </c>
      <c r="R466" s="13">
        <v>2.6630434780000001</v>
      </c>
      <c r="S466" s="13">
        <v>2.7141176470588202</v>
      </c>
      <c r="T466" s="13">
        <v>2.69428571428571</v>
      </c>
      <c r="U466" s="13">
        <v>2.70272727272727</v>
      </c>
      <c r="V466" s="13">
        <v>2.66703703703703</v>
      </c>
      <c r="W466" s="13">
        <v>2.7019354838709599</v>
      </c>
      <c r="X466" s="13">
        <v>2.6953571428571399</v>
      </c>
      <c r="Y466" s="13">
        <v>2.6976767676767599</v>
      </c>
      <c r="Z466" s="13">
        <v>2.6938461538461498</v>
      </c>
      <c r="AA466" s="13">
        <v>2.6920000000000002</v>
      </c>
      <c r="AB466" s="13">
        <v>2.68732142857142</v>
      </c>
      <c r="AC466" s="13">
        <v>2.6924999999999999</v>
      </c>
      <c r="AD466" s="13">
        <v>2.69637362637362</v>
      </c>
      <c r="AE466" s="13">
        <v>2.7384374999999999</v>
      </c>
      <c r="AF466" s="13">
        <v>2.6958441558441502</v>
      </c>
      <c r="AG466" s="13">
        <v>2.6951999999999998</v>
      </c>
      <c r="AH466" s="13">
        <v>2.7088372093023199</v>
      </c>
      <c r="AI466" s="13">
        <v>2.7040625</v>
      </c>
      <c r="AJ466" s="13">
        <v>2.7159574468085101</v>
      </c>
      <c r="AK466" s="13">
        <v>2.7093478260869501</v>
      </c>
      <c r="AL466" s="13">
        <v>2.66105263157894</v>
      </c>
      <c r="AM466" s="13">
        <v>2.6749999999999998</v>
      </c>
      <c r="AN466" s="13">
        <v>2.6799999999999899</v>
      </c>
      <c r="AO466" s="13">
        <v>2.6757894736842101</v>
      </c>
      <c r="AP466" s="13">
        <v>2.68611111111111</v>
      </c>
      <c r="AQ466" s="13">
        <v>2.6640625</v>
      </c>
      <c r="AR466" s="13">
        <v>2.7250000000000001</v>
      </c>
      <c r="AS466" s="13">
        <v>2.6805882352941102</v>
      </c>
      <c r="AT466" s="13">
        <v>2.70093749999999</v>
      </c>
      <c r="AU466" s="13">
        <v>2.6936585365853598</v>
      </c>
      <c r="AV466" s="13">
        <v>2.702</v>
      </c>
      <c r="AW466" s="13">
        <v>2.6973076923076902</v>
      </c>
      <c r="AX466" s="13">
        <v>2.7027999999999999</v>
      </c>
      <c r="AY466" s="13">
        <v>2.6910416666666599</v>
      </c>
      <c r="AZ466" s="13">
        <v>2.6971794871794801</v>
      </c>
      <c r="BA466" s="13">
        <v>2.6877419354838699</v>
      </c>
      <c r="BB466" s="13">
        <v>2.6922580645161198</v>
      </c>
      <c r="BC466" s="13">
        <v>2.7007692307692301</v>
      </c>
      <c r="BD466" s="13">
        <v>2.6807692307692301</v>
      </c>
      <c r="BE466" s="13">
        <v>2.72882352941176</v>
      </c>
    </row>
    <row r="467" spans="1:57" x14ac:dyDescent="0.35">
      <c r="A467" s="10" t="str">
        <f t="shared" si="67"/>
        <v>10/31/2027</v>
      </c>
      <c r="B467" s="11">
        <f t="shared" si="72"/>
        <v>2027</v>
      </c>
      <c r="C467" s="6">
        <f t="shared" si="73"/>
        <v>2.9153260869565152</v>
      </c>
      <c r="D467" s="12">
        <f t="shared" si="68"/>
        <v>2.899181818181809</v>
      </c>
      <c r="E467" s="12">
        <f t="shared" si="69"/>
        <v>2.9085042013235274</v>
      </c>
      <c r="F467" s="12">
        <f t="shared" si="70"/>
        <v>2.9232491944146024</v>
      </c>
      <c r="G467" s="12">
        <f t="shared" si="71"/>
        <v>2.930377777777768</v>
      </c>
      <c r="H467" s="13">
        <v>2.9093749999999998</v>
      </c>
      <c r="I467" s="13">
        <v>2.9070967741935401</v>
      </c>
      <c r="J467" s="13">
        <v>2.93653846153846</v>
      </c>
      <c r="K467" s="13">
        <v>2.9350000000000001</v>
      </c>
      <c r="L467" s="13">
        <v>2.9337777777777698</v>
      </c>
      <c r="M467" s="13">
        <v>2.93576923076923</v>
      </c>
      <c r="N467" s="13">
        <v>2.9205194805194798</v>
      </c>
      <c r="O467" s="13">
        <v>2.9348437500000002</v>
      </c>
      <c r="P467" s="13">
        <v>2.90847619</v>
      </c>
      <c r="Q467" s="13">
        <v>2.9179365079365001</v>
      </c>
      <c r="R467" s="13">
        <v>2.8993939393939301</v>
      </c>
      <c r="S467" s="13">
        <v>2.9085882352941099</v>
      </c>
      <c r="T467" s="13">
        <v>2.9114925373134302</v>
      </c>
      <c r="U467" s="13">
        <v>2.9265957446808502</v>
      </c>
      <c r="V467" s="13">
        <v>2.92625</v>
      </c>
      <c r="W467" s="13">
        <v>2.9115625000000001</v>
      </c>
      <c r="X467" s="13">
        <v>2.90479166666666</v>
      </c>
      <c r="Y467" s="13">
        <v>2.9068749999999999</v>
      </c>
      <c r="Z467" s="13">
        <v>2.9277272727272701</v>
      </c>
      <c r="AA467" s="13">
        <v>2.9299999999999899</v>
      </c>
      <c r="AB467" s="13">
        <v>2.9156521739130401</v>
      </c>
      <c r="AC467" s="13">
        <v>2.9082812499999999</v>
      </c>
      <c r="AD467" s="13">
        <v>2.9248421052631501</v>
      </c>
      <c r="AE467" s="13">
        <v>2.9254687499999998</v>
      </c>
      <c r="AF467" s="13">
        <v>2.9210714285714201</v>
      </c>
      <c r="AG467" s="13">
        <v>2.9204464285714198</v>
      </c>
      <c r="AH467" s="13">
        <v>2.9103571428571402</v>
      </c>
      <c r="AI467" s="13">
        <v>2.9167567567567501</v>
      </c>
      <c r="AJ467" s="13">
        <v>2.9149999999999898</v>
      </c>
      <c r="AK467" s="13">
        <v>2.8875555555555499</v>
      </c>
      <c r="AL467" s="13">
        <v>2.9195789473684202</v>
      </c>
      <c r="AM467" s="13">
        <v>2.9146341463414598</v>
      </c>
      <c r="AN467" s="13">
        <v>2.9172164948453601</v>
      </c>
      <c r="AO467" s="13">
        <v>2.9149541284403599</v>
      </c>
      <c r="AP467" s="13">
        <v>2.88939999999999</v>
      </c>
      <c r="AQ467" s="13">
        <v>2.910625</v>
      </c>
      <c r="AR467" s="13">
        <v>2.9111764705882299</v>
      </c>
      <c r="AS467" s="13">
        <v>2.92336734693877</v>
      </c>
      <c r="AT467" s="13">
        <v>2.9228947368421001</v>
      </c>
      <c r="AU467" s="13">
        <v>2.9179545454545401</v>
      </c>
      <c r="AV467" s="13">
        <v>2.8972727272727199</v>
      </c>
      <c r="AW467" s="13">
        <v>2.9149206349206298</v>
      </c>
      <c r="AX467" s="13">
        <v>2.8938095238095198</v>
      </c>
      <c r="AY467" s="13">
        <v>2.8893103448275799</v>
      </c>
      <c r="AZ467" s="13">
        <v>2.91954954954954</v>
      </c>
      <c r="BA467" s="13">
        <v>2.9071590909090901</v>
      </c>
      <c r="BB467" s="13">
        <v>2.9248571428571402</v>
      </c>
      <c r="BC467" s="13">
        <v>2.92283018867924</v>
      </c>
      <c r="BD467" s="13">
        <v>2.9113636363636299</v>
      </c>
      <c r="BE467" s="13">
        <v>2.9019512195121901</v>
      </c>
    </row>
    <row r="468" spans="1:57" x14ac:dyDescent="0.35">
      <c r="A468" s="10" t="str">
        <f t="shared" si="67"/>
        <v>11/30/2027</v>
      </c>
      <c r="B468" s="11">
        <f t="shared" si="72"/>
        <v>2027</v>
      </c>
      <c r="C468" s="6">
        <f t="shared" si="73"/>
        <v>3.4751484593837501</v>
      </c>
      <c r="D468" s="12">
        <f t="shared" si="68"/>
        <v>3.447511737089195</v>
      </c>
      <c r="E468" s="12">
        <f t="shared" si="69"/>
        <v>3.4626648351648326</v>
      </c>
      <c r="F468" s="12">
        <f t="shared" si="70"/>
        <v>3.4919381443298949</v>
      </c>
      <c r="G468" s="12">
        <f t="shared" si="71"/>
        <v>3.4959115207373239</v>
      </c>
      <c r="H468" s="13">
        <v>3.4917525773195801</v>
      </c>
      <c r="I468" s="13">
        <v>3.4714545454545398</v>
      </c>
      <c r="J468" s="13">
        <v>3.47484536082474</v>
      </c>
      <c r="K468" s="13">
        <v>3.4553488372093</v>
      </c>
      <c r="L468" s="13">
        <v>3.4958064516128999</v>
      </c>
      <c r="M468" s="13">
        <v>3.4940277777777702</v>
      </c>
      <c r="N468" s="13">
        <v>3.4568181818181798</v>
      </c>
      <c r="O468" s="13">
        <v>3.4752380952380899</v>
      </c>
      <c r="P468" s="13">
        <v>3.4917241379310302</v>
      </c>
      <c r="Q468" s="13">
        <v>3.4692405063291099</v>
      </c>
      <c r="R468" s="13">
        <v>3.4950000000000001</v>
      </c>
      <c r="S468" s="13">
        <v>3.4930681818181801</v>
      </c>
      <c r="T468" s="13">
        <v>3.4328378378378299</v>
      </c>
      <c r="U468" s="13">
        <v>3.4695454545454498</v>
      </c>
      <c r="V468" s="13">
        <v>3.4455319148936101</v>
      </c>
      <c r="W468" s="13">
        <v>3.4750588235294102</v>
      </c>
      <c r="X468" s="13">
        <v>3.4621978021977999</v>
      </c>
      <c r="Y468" s="13">
        <v>3.5012244897959102</v>
      </c>
      <c r="Z468" s="13">
        <v>3.4721276595744599</v>
      </c>
      <c r="AA468" s="13">
        <v>3.448</v>
      </c>
      <c r="AB468" s="13">
        <v>3.4865079365079299</v>
      </c>
      <c r="AC468" s="13">
        <v>3.4518749999999998</v>
      </c>
      <c r="AD468" s="13">
        <v>3.4675925925925899</v>
      </c>
      <c r="AE468" s="13">
        <v>3.4770212765957398</v>
      </c>
      <c r="AF468" s="13">
        <v>3.5114754098360601</v>
      </c>
      <c r="AG468" s="13">
        <v>3.4643243243243198</v>
      </c>
      <c r="AH468" s="13">
        <v>3.4566666666666599</v>
      </c>
      <c r="AI468" s="13">
        <v>3.4849999999999999</v>
      </c>
      <c r="AJ468" s="13">
        <v>3.4785714285714202</v>
      </c>
      <c r="AK468" s="13">
        <v>3.4836538461538402</v>
      </c>
      <c r="AL468" s="13">
        <v>3.4657746478873199</v>
      </c>
      <c r="AM468" s="13">
        <v>3.5194999999999999</v>
      </c>
      <c r="AN468" s="13">
        <v>3.4952777777777699</v>
      </c>
      <c r="AO468" s="13">
        <v>3.4823728813559298</v>
      </c>
      <c r="AP468" s="13">
        <v>3.4466666666666601</v>
      </c>
      <c r="AQ468" s="13">
        <v>3.4860000000000002</v>
      </c>
      <c r="AR468" s="13">
        <v>3.492</v>
      </c>
      <c r="AS468" s="13">
        <v>3.4669767441860402</v>
      </c>
      <c r="AT468" s="13">
        <v>3.4869354838709601</v>
      </c>
      <c r="AU468" s="13">
        <v>3.4848611111111101</v>
      </c>
      <c r="AV468" s="13">
        <v>3.4640659340659301</v>
      </c>
      <c r="AW468" s="13">
        <v>3.43461538461538</v>
      </c>
      <c r="AX468" s="13">
        <v>3.4936842105263102</v>
      </c>
      <c r="AY468" s="13">
        <v>3.4941509433962201</v>
      </c>
      <c r="AZ468" s="13">
        <v>3.44760563380281</v>
      </c>
      <c r="BA468" s="13">
        <v>3.4990624999999902</v>
      </c>
      <c r="BB468" s="13">
        <v>3.4641269841269802</v>
      </c>
      <c r="BC468" s="13">
        <v>3.4529729729729701</v>
      </c>
      <c r="BD468" s="13">
        <v>3.4968571428571402</v>
      </c>
      <c r="BE468" s="13">
        <v>3.4386666666666601</v>
      </c>
    </row>
    <row r="469" spans="1:57" x14ac:dyDescent="0.35">
      <c r="A469" s="10" t="str">
        <f t="shared" si="67"/>
        <v>12/31/2027</v>
      </c>
      <c r="B469" s="11">
        <f t="shared" si="72"/>
        <v>2027</v>
      </c>
      <c r="C469" s="6">
        <f t="shared" si="73"/>
        <v>3.8618702226653303</v>
      </c>
      <c r="D469" s="12">
        <f t="shared" si="68"/>
        <v>3.8415235814296227</v>
      </c>
      <c r="E469" s="12">
        <f t="shared" si="69"/>
        <v>3.8508612021450848</v>
      </c>
      <c r="F469" s="12">
        <f t="shared" si="70"/>
        <v>3.87145009689922</v>
      </c>
      <c r="G469" s="12">
        <f t="shared" si="71"/>
        <v>3.8800569105691047</v>
      </c>
      <c r="H469" s="13">
        <v>3.8596124031007699</v>
      </c>
      <c r="I469" s="13">
        <v>3.8639062499999999</v>
      </c>
      <c r="J469" s="13">
        <v>3.8554639175257699</v>
      </c>
      <c r="K469" s="13">
        <v>3.8821599999999998</v>
      </c>
      <c r="L469" s="13">
        <v>3.8376271186440598</v>
      </c>
      <c r="M469" s="13">
        <v>3.8648672566371598</v>
      </c>
      <c r="N469" s="13">
        <v>3.8866037735849002</v>
      </c>
      <c r="O469" s="13">
        <v>3.8736734693877501</v>
      </c>
      <c r="P469" s="13">
        <v>3.8423571428571401</v>
      </c>
      <c r="Q469" s="13">
        <v>3.8612396694214799</v>
      </c>
      <c r="R469" s="13">
        <v>3.8539423076923001</v>
      </c>
      <c r="S469" s="13">
        <v>3.84355769230769</v>
      </c>
      <c r="T469" s="13">
        <v>3.8564102564102498</v>
      </c>
      <c r="U469" s="13">
        <v>3.8677358490565998</v>
      </c>
      <c r="V469" s="13">
        <v>3.8501020408163198</v>
      </c>
      <c r="W469" s="13">
        <v>3.8709166666666599</v>
      </c>
      <c r="X469" s="13">
        <v>3.8560902260000001</v>
      </c>
      <c r="Y469" s="13">
        <v>3.88706422018348</v>
      </c>
      <c r="Z469" s="13">
        <v>3.8648091603053398</v>
      </c>
      <c r="AA469" s="13">
        <v>3.86196078431372</v>
      </c>
      <c r="AB469" s="13">
        <v>3.8654347826086899</v>
      </c>
      <c r="AC469" s="13">
        <v>3.8633142857142801</v>
      </c>
      <c r="AD469" s="13">
        <v>3.8489830508474498</v>
      </c>
      <c r="AE469" s="13">
        <v>3.8470212765957399</v>
      </c>
      <c r="AF469" s="13">
        <v>3.84534351145038</v>
      </c>
      <c r="AG469" s="13">
        <v>3.8583620689655098</v>
      </c>
      <c r="AH469" s="13">
        <v>3.8834482758620599</v>
      </c>
      <c r="AI469" s="13">
        <v>3.8704999999999998</v>
      </c>
      <c r="AJ469" s="13">
        <v>3.83489795918367</v>
      </c>
      <c r="AK469" s="13">
        <v>3.88</v>
      </c>
      <c r="AL469" s="13">
        <v>3.8617796610169401</v>
      </c>
      <c r="AM469" s="13">
        <v>3.8600694444444401</v>
      </c>
      <c r="AN469" s="13">
        <v>3.8551639344262201</v>
      </c>
      <c r="AO469" s="13">
        <v>3.8761194029850699</v>
      </c>
      <c r="AP469" s="13">
        <v>3.8805691056910501</v>
      </c>
      <c r="AQ469" s="13">
        <v>3.8716279069767401</v>
      </c>
      <c r="AR469" s="13">
        <v>3.8739999999999899</v>
      </c>
      <c r="AS469" s="13">
        <v>3.8784745762711799</v>
      </c>
      <c r="AT469" s="13">
        <v>3.83512396694214</v>
      </c>
      <c r="AU469" s="13">
        <v>3.8531386861313801</v>
      </c>
      <c r="AV469" s="13">
        <v>3.8244444444444401</v>
      </c>
      <c r="AW469" s="13">
        <v>3.8436111111111102</v>
      </c>
      <c r="AX469" s="13">
        <v>3.8621333333333299</v>
      </c>
      <c r="AY469" s="13">
        <v>3.8358119658119598</v>
      </c>
      <c r="AZ469" s="13">
        <v>3.8726732673267299</v>
      </c>
      <c r="BA469" s="13">
        <v>3.8678813559321998</v>
      </c>
      <c r="BB469" s="13">
        <v>3.87308270676691</v>
      </c>
      <c r="BC469" s="13">
        <v>3.87027522935779</v>
      </c>
      <c r="BD469" s="13">
        <v>3.8419565217391298</v>
      </c>
      <c r="BE469" s="13">
        <v>3.8558787878787801</v>
      </c>
    </row>
    <row r="470" spans="1:57" x14ac:dyDescent="0.35">
      <c r="A470" s="10" t="str">
        <f t="shared" si="67"/>
        <v>1/31/2028</v>
      </c>
      <c r="B470" s="11">
        <f t="shared" si="72"/>
        <v>2028</v>
      </c>
      <c r="C470" s="6">
        <f t="shared" si="73"/>
        <v>3.663178494704705</v>
      </c>
      <c r="D470" s="12">
        <f t="shared" si="68"/>
        <v>3.6449972677595621</v>
      </c>
      <c r="E470" s="12">
        <f t="shared" si="69"/>
        <v>3.6541915732669099</v>
      </c>
      <c r="F470" s="12">
        <f t="shared" si="70"/>
        <v>3.6703450423517676</v>
      </c>
      <c r="G470" s="12">
        <f t="shared" si="71"/>
        <v>3.6758583287434048</v>
      </c>
      <c r="H470" s="13">
        <v>3.6703703703703701</v>
      </c>
      <c r="I470" s="13">
        <v>3.6513372093023202</v>
      </c>
      <c r="J470" s="13">
        <v>3.6539673913043398</v>
      </c>
      <c r="K470" s="13">
        <v>3.6320765027322399</v>
      </c>
      <c r="L470" s="13">
        <v>3.645</v>
      </c>
      <c r="M470" s="13">
        <v>3.6549645390070902</v>
      </c>
      <c r="N470" s="13">
        <v>3.6601162790697601</v>
      </c>
      <c r="O470" s="13">
        <v>3.6562983425414299</v>
      </c>
      <c r="P470" s="13">
        <v>3.6758450704225298</v>
      </c>
      <c r="Q470" s="13">
        <v>3.6646118721461098</v>
      </c>
      <c r="R470" s="13">
        <v>3.6682383419689102</v>
      </c>
      <c r="S470" s="13">
        <v>3.6747008547008502</v>
      </c>
      <c r="T470" s="13">
        <v>3.6686868686868599</v>
      </c>
      <c r="U470" s="13">
        <v>3.6809352517985601</v>
      </c>
      <c r="V470" s="13">
        <v>3.6715267175572501</v>
      </c>
      <c r="W470" s="13">
        <v>3.6821076233183798</v>
      </c>
      <c r="X470" s="13">
        <v>3.6755645161290298</v>
      </c>
      <c r="Y470" s="13">
        <v>3.6449726775956202</v>
      </c>
      <c r="Z470" s="13">
        <v>3.6660638297872299</v>
      </c>
      <c r="AA470" s="13">
        <v>3.6717647058823499</v>
      </c>
      <c r="AB470" s="13">
        <v>3.6642622950819601</v>
      </c>
      <c r="AC470" s="13">
        <v>3.6620547945205399</v>
      </c>
      <c r="AD470" s="13">
        <v>3.6594827586206802</v>
      </c>
      <c r="AE470" s="13">
        <v>3.6830463576158898</v>
      </c>
      <c r="AF470" s="13">
        <v>3.6560465116279</v>
      </c>
      <c r="AG470" s="13">
        <v>3.6669387755102001</v>
      </c>
      <c r="AH470" s="13">
        <v>3.6444800000000002</v>
      </c>
      <c r="AI470" s="13">
        <v>3.6675939849624002</v>
      </c>
      <c r="AJ470" s="13">
        <v>3.6686805555555502</v>
      </c>
      <c r="AK470" s="13">
        <v>3.6618719211822599</v>
      </c>
      <c r="AL470" s="13">
        <v>3.6446794871794799</v>
      </c>
      <c r="AM470" s="13">
        <v>3.6854014598540101</v>
      </c>
      <c r="AN470" s="13">
        <v>3.6702690582959598</v>
      </c>
      <c r="AO470" s="13">
        <v>3.6696017699115</v>
      </c>
      <c r="AP470" s="13">
        <v>3.6539726027397199</v>
      </c>
      <c r="AQ470" s="13">
        <v>3.6468595041322298</v>
      </c>
      <c r="AR470" s="13">
        <v>3.6660526315789399</v>
      </c>
      <c r="AS470" s="13">
        <v>3.6417283950617199</v>
      </c>
      <c r="AT470" s="13">
        <v>3.6738308457711399</v>
      </c>
      <c r="AU470" s="13">
        <v>3.6577419354838701</v>
      </c>
      <c r="AV470" s="13">
        <v>3.6526282051282002</v>
      </c>
      <c r="AW470" s="13">
        <v>3.6536263736263699</v>
      </c>
      <c r="AX470" s="13">
        <v>3.6591525423728801</v>
      </c>
      <c r="AY470" s="13">
        <v>3.6636942675159201</v>
      </c>
      <c r="AZ470" s="13">
        <v>3.6759776536312798</v>
      </c>
      <c r="BA470" s="13">
        <v>3.66266272189349</v>
      </c>
      <c r="BB470" s="13">
        <v>3.67343915343915</v>
      </c>
      <c r="BC470" s="13">
        <v>3.65923611111111</v>
      </c>
      <c r="BD470" s="13">
        <v>3.6493969849246199</v>
      </c>
      <c r="BE470" s="13">
        <v>3.6548484848484799</v>
      </c>
    </row>
    <row r="471" spans="1:57" x14ac:dyDescent="0.35">
      <c r="A471" s="10" t="str">
        <f t="shared" si="67"/>
        <v>2/29/2028</v>
      </c>
      <c r="B471" s="11">
        <f t="shared" si="72"/>
        <v>2028</v>
      </c>
      <c r="C471" s="6">
        <f t="shared" si="73"/>
        <v>3.6475948295326202</v>
      </c>
      <c r="D471" s="12">
        <f t="shared" si="68"/>
        <v>3.6312856330473666</v>
      </c>
      <c r="E471" s="12">
        <f t="shared" si="69"/>
        <v>3.6403555718475049</v>
      </c>
      <c r="F471" s="12">
        <f t="shared" si="70"/>
        <v>3.6531315789473653</v>
      </c>
      <c r="G471" s="12">
        <f t="shared" si="71"/>
        <v>3.6625972222222223</v>
      </c>
      <c r="H471" s="13">
        <v>3.6404545454545398</v>
      </c>
      <c r="I471" s="13">
        <v>3.6525263157894701</v>
      </c>
      <c r="J471" s="13">
        <v>3.6324999999999998</v>
      </c>
      <c r="K471" s="13">
        <v>3.6478640776699001</v>
      </c>
      <c r="L471" s="13">
        <v>3.6503389830508399</v>
      </c>
      <c r="M471" s="13">
        <v>3.6413698630136899</v>
      </c>
      <c r="N471" s="13">
        <v>3.661</v>
      </c>
      <c r="O471" s="13">
        <v>3.64954545454545</v>
      </c>
      <c r="P471" s="13">
        <v>3.6486567164179098</v>
      </c>
      <c r="Q471" s="13">
        <v>3.6380952380952301</v>
      </c>
      <c r="R471" s="13">
        <v>3.6403225806451598</v>
      </c>
      <c r="S471" s="13">
        <v>3.6432258064516101</v>
      </c>
      <c r="T471" s="13">
        <v>3.6533333333333302</v>
      </c>
      <c r="U471" s="13">
        <v>3.62954545454545</v>
      </c>
      <c r="V471" s="13">
        <v>3.6677192982456099</v>
      </c>
      <c r="W471" s="13">
        <v>3.6247058823529401</v>
      </c>
      <c r="X471" s="13">
        <v>3.6429268292682901</v>
      </c>
      <c r="Y471" s="13">
        <v>3.651875</v>
      </c>
      <c r="Z471" s="13">
        <v>3.6418181818181798</v>
      </c>
      <c r="AA471" s="13">
        <v>3.6376923076923</v>
      </c>
      <c r="AB471" s="13">
        <v>3.6305405409999998</v>
      </c>
      <c r="AC471" s="13">
        <v>3.6457142857142801</v>
      </c>
      <c r="AD471" s="13">
        <v>3.6379999999999999</v>
      </c>
      <c r="AE471" s="13">
        <v>3.6428750000000001</v>
      </c>
      <c r="AF471" s="13">
        <v>3.6473255813953398</v>
      </c>
      <c r="AG471" s="13">
        <v>3.6690740740740702</v>
      </c>
      <c r="AH471" s="13">
        <v>3.6722727272727198</v>
      </c>
      <c r="AI471" s="13">
        <v>3.66</v>
      </c>
      <c r="AJ471" s="13">
        <v>3.65407407407407</v>
      </c>
      <c r="AK471" s="13">
        <v>3.6642105260000002</v>
      </c>
      <c r="AL471" s="13">
        <v>3.6634722222222198</v>
      </c>
      <c r="AM471" s="13">
        <v>3.6186666666666598</v>
      </c>
      <c r="AN471" s="13">
        <v>3.6511764705882301</v>
      </c>
      <c r="AO471" s="13">
        <v>3.6560000000000001</v>
      </c>
      <c r="AP471" s="13">
        <v>3.6522330097087301</v>
      </c>
      <c r="AQ471" s="13">
        <v>3.6625000000000001</v>
      </c>
      <c r="AR471" s="13">
        <v>3.6619999999999999</v>
      </c>
      <c r="AS471" s="13">
        <v>3.6415853658536501</v>
      </c>
      <c r="AT471" s="13">
        <v>3.6313684210526298</v>
      </c>
      <c r="AU471" s="13">
        <v>3.6505555555555498</v>
      </c>
      <c r="AV471" s="13">
        <v>3.6355319148936101</v>
      </c>
      <c r="AW471" s="13">
        <v>3.6486666666666601</v>
      </c>
      <c r="AX471" s="13">
        <v>3.645</v>
      </c>
      <c r="AY471" s="13">
        <v>3.6472619047618999</v>
      </c>
      <c r="AZ471" s="13">
        <v>3.6328089887640398</v>
      </c>
      <c r="BA471" s="13">
        <v>3.6234375000000001</v>
      </c>
      <c r="BB471" s="13">
        <v>3.6511363636363598</v>
      </c>
      <c r="BC471" s="13">
        <v>3.6576562500000001</v>
      </c>
      <c r="BD471" s="13">
        <v>3.64532710280373</v>
      </c>
      <c r="BE471" s="13">
        <v>3.64815789473684</v>
      </c>
    </row>
    <row r="472" spans="1:57" x14ac:dyDescent="0.35">
      <c r="A472" s="10" t="str">
        <f t="shared" si="67"/>
        <v>3/31/2028</v>
      </c>
      <c r="B472" s="11">
        <f t="shared" si="72"/>
        <v>2028</v>
      </c>
      <c r="C472" s="6">
        <f t="shared" si="73"/>
        <v>3.15</v>
      </c>
      <c r="D472" s="12">
        <f t="shared" si="68"/>
        <v>3.1382857142857112</v>
      </c>
      <c r="E472" s="12">
        <f t="shared" si="69"/>
        <v>3.1432222222222173</v>
      </c>
      <c r="F472" s="12">
        <f t="shared" si="70"/>
        <v>3.15513554216867</v>
      </c>
      <c r="G472" s="12">
        <f t="shared" si="71"/>
        <v>3.1590184210526311</v>
      </c>
      <c r="H472" s="13">
        <v>3.1429629629629598</v>
      </c>
      <c r="I472" s="13">
        <v>3.1552857142857098</v>
      </c>
      <c r="J472" s="13">
        <v>3.1585000000000001</v>
      </c>
      <c r="K472" s="13">
        <v>3.15148148148148</v>
      </c>
      <c r="L472" s="13">
        <v>3.1459999999999999</v>
      </c>
      <c r="M472" s="13">
        <v>3.1534615384615301</v>
      </c>
      <c r="N472" s="13">
        <v>3.1466666666666598</v>
      </c>
      <c r="O472" s="13">
        <v>3.1416071428571399</v>
      </c>
      <c r="P472" s="13">
        <v>3.1716666666666602</v>
      </c>
      <c r="Q472" s="13">
        <v>3.15</v>
      </c>
      <c r="R472" s="13">
        <v>3.1383333333333301</v>
      </c>
      <c r="S472" s="13">
        <v>3.1521052631578899</v>
      </c>
      <c r="T472" s="13">
        <v>3.1528571428571399</v>
      </c>
      <c r="U472" s="13">
        <v>3.1713461538461498</v>
      </c>
      <c r="V472" s="13">
        <v>3.1428235294117601</v>
      </c>
      <c r="W472" s="13">
        <v>3.1371428571428499</v>
      </c>
      <c r="X472" s="13">
        <v>3.1557142857142799</v>
      </c>
      <c r="Y472" s="13">
        <v>3.1485294117647</v>
      </c>
      <c r="Z472" s="13">
        <v>3.1364705882352899</v>
      </c>
      <c r="AA472" s="13">
        <v>3.1636842105263101</v>
      </c>
      <c r="AB472" s="13">
        <v>3.1288235294117599</v>
      </c>
      <c r="AC472" s="13">
        <v>3.1507407407407402</v>
      </c>
      <c r="AD472" s="13">
        <v>3.1473684210526298</v>
      </c>
      <c r="AE472" s="13">
        <v>3.1378571428571398</v>
      </c>
      <c r="AF472" s="13">
        <v>3.1453703703703599</v>
      </c>
      <c r="AG472" s="13">
        <v>3.1546551724137899</v>
      </c>
      <c r="AH472" s="13">
        <v>3.1547169811320699</v>
      </c>
      <c r="AI472" s="13">
        <v>3.1448101265822701</v>
      </c>
      <c r="AJ472" s="13">
        <v>3.1502083333333299</v>
      </c>
      <c r="AK472" s="13">
        <v>3.157</v>
      </c>
      <c r="AL472" s="13">
        <v>3.1439999999999899</v>
      </c>
      <c r="AM472" s="13">
        <v>3.15</v>
      </c>
      <c r="AN472" s="13">
        <v>3.1645454545454501</v>
      </c>
      <c r="AO472" s="13">
        <v>3.1552631578947299</v>
      </c>
      <c r="AP472" s="13">
        <v>3.1542857142857099</v>
      </c>
      <c r="AQ472" s="13">
        <v>3.15796296296296</v>
      </c>
      <c r="AR472" s="13">
        <v>3.1407894736842099</v>
      </c>
      <c r="AS472" s="13">
        <v>3.1549999999999998</v>
      </c>
      <c r="AT472" s="13">
        <v>3.1530952380952302</v>
      </c>
      <c r="AU472" s="13">
        <v>3.1397727272727201</v>
      </c>
      <c r="AV472" s="13">
        <v>3.1427678571428501</v>
      </c>
      <c r="AW472" s="13">
        <v>3.1462500000000002</v>
      </c>
      <c r="AX472" s="13">
        <v>3.1349999999999998</v>
      </c>
      <c r="AY472" s="13">
        <v>3.1410344827586201</v>
      </c>
      <c r="AZ472" s="13">
        <v>3.15828947368421</v>
      </c>
      <c r="BA472" s="13">
        <v>3.15518072289156</v>
      </c>
      <c r="BB472" s="13">
        <v>3.17</v>
      </c>
      <c r="BC472" s="13">
        <v>3.15</v>
      </c>
      <c r="BD472" s="13">
        <v>3.1490909090909001</v>
      </c>
      <c r="BE472" s="13">
        <v>3.1483928571428499</v>
      </c>
    </row>
    <row r="473" spans="1:57" x14ac:dyDescent="0.35">
      <c r="A473" s="10" t="str">
        <f t="shared" si="67"/>
        <v>4/30/2028</v>
      </c>
      <c r="B473" s="11">
        <f t="shared" si="72"/>
        <v>2028</v>
      </c>
      <c r="C473" s="6">
        <f t="shared" si="73"/>
        <v>2.6454315789473601</v>
      </c>
      <c r="D473" s="12">
        <f t="shared" si="68"/>
        <v>2.6362962328767079</v>
      </c>
      <c r="E473" s="12">
        <f t="shared" si="69"/>
        <v>2.6415319293478228</v>
      </c>
      <c r="F473" s="12">
        <f t="shared" si="70"/>
        <v>2.6493286290322526</v>
      </c>
      <c r="G473" s="12">
        <f t="shared" si="71"/>
        <v>2.6537286821705388</v>
      </c>
      <c r="H473" s="13">
        <v>2.6531578947368399</v>
      </c>
      <c r="I473" s="13">
        <v>2.6483333333333299</v>
      </c>
      <c r="J473" s="13">
        <v>2.6527777777777701</v>
      </c>
      <c r="K473" s="13">
        <v>2.6524999999999999</v>
      </c>
      <c r="L473" s="13">
        <v>2.6482758620689602</v>
      </c>
      <c r="M473" s="13">
        <v>2.6484210526315701</v>
      </c>
      <c r="N473" s="13">
        <v>2.6429999999999998</v>
      </c>
      <c r="O473" s="13">
        <v>2.6484444444444399</v>
      </c>
      <c r="P473" s="13">
        <v>2.6506666666666598</v>
      </c>
      <c r="Q473" s="13">
        <v>2.6528571428571399</v>
      </c>
      <c r="R473" s="13">
        <v>2.6455999999999902</v>
      </c>
      <c r="S473" s="13">
        <v>2.63777777777777</v>
      </c>
      <c r="T473" s="13">
        <v>2.6459999999999999</v>
      </c>
      <c r="U473" s="13">
        <v>2.6476271186440599</v>
      </c>
      <c r="V473" s="13">
        <v>2.6367999999999898</v>
      </c>
      <c r="W473" s="13">
        <v>2.6415625</v>
      </c>
      <c r="X473" s="13">
        <v>2.6381250000000001</v>
      </c>
      <c r="Y473" s="13">
        <v>2.6324999999999998</v>
      </c>
      <c r="Z473" s="13">
        <v>2.6429999999999998</v>
      </c>
      <c r="AA473" s="13">
        <v>2.6542857142857099</v>
      </c>
      <c r="AB473" s="13">
        <v>2.6581818181818102</v>
      </c>
      <c r="AC473" s="13">
        <v>2.6552631578947299</v>
      </c>
      <c r="AD473" s="13">
        <v>2.6475</v>
      </c>
      <c r="AE473" s="13">
        <v>2.6425999999999998</v>
      </c>
      <c r="AF473" s="13">
        <v>2.6362499999999902</v>
      </c>
      <c r="AG473" s="13">
        <v>2.6341666666666601</v>
      </c>
      <c r="AH473" s="13">
        <v>2.6537037037036999</v>
      </c>
      <c r="AI473" s="13">
        <v>2.6477464788732301</v>
      </c>
      <c r="AJ473" s="13">
        <v>2.64333333333333</v>
      </c>
      <c r="AK473" s="13">
        <v>2.645</v>
      </c>
      <c r="AL473" s="13">
        <v>2.6493548387096699</v>
      </c>
      <c r="AM473" s="13">
        <v>2.63518518518518</v>
      </c>
      <c r="AN473" s="13">
        <v>2.6365517241379299</v>
      </c>
      <c r="AO473" s="13">
        <v>2.6433962264150899</v>
      </c>
      <c r="AP473" s="13">
        <v>2.6452631578947301</v>
      </c>
      <c r="AQ473" s="13">
        <v>2.64966666666666</v>
      </c>
      <c r="AR473" s="13">
        <v>2.6539534883720899</v>
      </c>
      <c r="AS473" s="13">
        <v>2.6424489795918298</v>
      </c>
      <c r="AT473" s="13">
        <v>2.6553125</v>
      </c>
      <c r="AU473" s="13">
        <v>2.6435483870967702</v>
      </c>
      <c r="AV473" s="13">
        <v>2.6417142857142801</v>
      </c>
      <c r="AW473" s="13">
        <v>2.64</v>
      </c>
      <c r="AX473" s="13">
        <v>2.6329411764705801</v>
      </c>
      <c r="AY473" s="13">
        <v>2.6383333333333301</v>
      </c>
      <c r="AZ473" s="13">
        <v>2.64619047619047</v>
      </c>
      <c r="BA473" s="13">
        <v>2.6492499999999999</v>
      </c>
      <c r="BB473" s="13">
        <v>2.6483606557377</v>
      </c>
      <c r="BC473" s="13">
        <v>2.63630136986301</v>
      </c>
      <c r="BD473" s="13">
        <v>2.6415217391304302</v>
      </c>
      <c r="BE473" s="13">
        <v>2.6438888888888799</v>
      </c>
    </row>
    <row r="474" spans="1:57" x14ac:dyDescent="0.35">
      <c r="A474" s="10" t="str">
        <f t="shared" si="67"/>
        <v>5/31/2028</v>
      </c>
      <c r="B474" s="11">
        <f t="shared" si="72"/>
        <v>2028</v>
      </c>
      <c r="C474" s="6">
        <f t="shared" si="73"/>
        <v>2.5863636363636351</v>
      </c>
      <c r="D474" s="12">
        <f t="shared" si="68"/>
        <v>2.5479999999999929</v>
      </c>
      <c r="E474" s="12">
        <f t="shared" si="69"/>
        <v>2.5652499999999998</v>
      </c>
      <c r="F474" s="12">
        <f t="shared" si="70"/>
        <v>2.6109374999999999</v>
      </c>
      <c r="G474" s="12">
        <f t="shared" si="71"/>
        <v>2.62</v>
      </c>
      <c r="H474" s="13">
        <v>2.5477777777777701</v>
      </c>
      <c r="I474" s="13">
        <v>2.6144444444444401</v>
      </c>
      <c r="J474" s="13">
        <v>2.54</v>
      </c>
      <c r="K474" s="13">
        <v>2.62</v>
      </c>
      <c r="L474" s="13">
        <v>2.63</v>
      </c>
      <c r="M474" s="13">
        <v>2.6150000000000002</v>
      </c>
      <c r="N474" s="13">
        <v>2.57</v>
      </c>
      <c r="O474" s="13">
        <v>2.62</v>
      </c>
      <c r="P474" s="13">
        <v>2.5659999999999998</v>
      </c>
      <c r="Q474" s="13">
        <v>2.5909090909090899</v>
      </c>
      <c r="R474" s="13">
        <v>2.5499999999999998</v>
      </c>
      <c r="S474" s="13">
        <v>2.5960000000000001</v>
      </c>
      <c r="T474" s="13">
        <v>2.5512499999999898</v>
      </c>
      <c r="U474" s="13">
        <v>2.6160000000000001</v>
      </c>
      <c r="V474" s="13">
        <v>2.59</v>
      </c>
      <c r="W474" s="13">
        <v>2.61</v>
      </c>
      <c r="X474" s="13">
        <v>2.57</v>
      </c>
      <c r="Y474" s="13">
        <v>2.5677777777777702</v>
      </c>
      <c r="Z474" s="13"/>
      <c r="AA474" s="13">
        <v>2.58</v>
      </c>
      <c r="AB474" s="13"/>
      <c r="AC474" s="13">
        <v>2.6266666666666598</v>
      </c>
      <c r="AD474" s="13">
        <v>2.60785714285714</v>
      </c>
      <c r="AE474" s="13">
        <v>2.5799999999999899</v>
      </c>
      <c r="AF474" s="13">
        <v>2.6</v>
      </c>
      <c r="AG474" s="13">
        <v>2.56</v>
      </c>
      <c r="AH474" s="13">
        <v>2.59499999999999</v>
      </c>
      <c r="AI474" s="13">
        <v>2.54</v>
      </c>
      <c r="AJ474" s="13"/>
      <c r="AK474" s="13"/>
      <c r="AL474" s="13">
        <v>2.5299999999999998</v>
      </c>
      <c r="AM474" s="13">
        <v>2.62</v>
      </c>
      <c r="AN474" s="13">
        <v>2.5299999999999998</v>
      </c>
      <c r="AO474" s="13">
        <v>2.5817647058823501</v>
      </c>
      <c r="AP474" s="13">
        <v>2.56</v>
      </c>
      <c r="AQ474" s="13">
        <v>2.6225000000000001</v>
      </c>
      <c r="AR474" s="13">
        <v>2.5649999999999999</v>
      </c>
      <c r="AS474" s="13">
        <v>2.5680000000000001</v>
      </c>
      <c r="AT474" s="13">
        <v>2.6</v>
      </c>
      <c r="AU474" s="13">
        <v>2.59</v>
      </c>
      <c r="AV474" s="13">
        <v>2.6112500000000001</v>
      </c>
      <c r="AW474" s="13">
        <v>2.6</v>
      </c>
      <c r="AX474" s="13"/>
      <c r="AY474" s="13">
        <v>2.6179999999999999</v>
      </c>
      <c r="AZ474" s="13"/>
      <c r="BA474" s="13"/>
      <c r="BB474" s="13">
        <v>2.5499999999999998</v>
      </c>
      <c r="BC474" s="13"/>
      <c r="BD474" s="13">
        <v>2.5724999999999998</v>
      </c>
      <c r="BE474" s="13">
        <v>2.5827272727272699</v>
      </c>
    </row>
    <row r="475" spans="1:57" x14ac:dyDescent="0.35">
      <c r="A475" s="10" t="str">
        <f t="shared" si="67"/>
        <v>6/30/2028</v>
      </c>
      <c r="B475" s="11">
        <f t="shared" si="72"/>
        <v>2028</v>
      </c>
      <c r="C475" s="6">
        <f t="shared" si="73"/>
        <v>2.6585714285714248</v>
      </c>
      <c r="D475" s="12">
        <f t="shared" si="68"/>
        <v>2.6173333333333302</v>
      </c>
      <c r="E475" s="12">
        <f t="shared" si="69"/>
        <v>2.6402083333333275</v>
      </c>
      <c r="F475" s="12">
        <f t="shared" si="70"/>
        <v>2.6865277777777723</v>
      </c>
      <c r="G475" s="12">
        <f t="shared" si="71"/>
        <v>2.6996153846153801</v>
      </c>
      <c r="H475" s="13">
        <v>2.6915384615384599</v>
      </c>
      <c r="I475" s="13">
        <v>2.6179999999999999</v>
      </c>
      <c r="J475" s="13">
        <v>2.63</v>
      </c>
      <c r="K475" s="13">
        <v>2.6799999999999899</v>
      </c>
      <c r="L475" s="13">
        <v>2.6850000000000001</v>
      </c>
      <c r="M475" s="13">
        <v>2.69923076923076</v>
      </c>
      <c r="N475" s="13">
        <v>2.6</v>
      </c>
      <c r="O475" s="13">
        <v>2.63</v>
      </c>
      <c r="P475" s="13">
        <v>2.67</v>
      </c>
      <c r="Q475" s="13">
        <v>2.6528571428571399</v>
      </c>
      <c r="R475" s="13">
        <v>2.72</v>
      </c>
      <c r="S475" s="13">
        <v>2.66</v>
      </c>
      <c r="T475" s="13">
        <v>2.6866666666666599</v>
      </c>
      <c r="U475" s="13">
        <v>2.63916666666666</v>
      </c>
      <c r="V475" s="13">
        <v>2.65</v>
      </c>
      <c r="W475" s="13">
        <v>2.6850000000000001</v>
      </c>
      <c r="X475" s="13">
        <v>2.6669999999999998</v>
      </c>
      <c r="Y475" s="13">
        <v>2.6814285714285702</v>
      </c>
      <c r="Z475" s="13">
        <v>2.6638888888888799</v>
      </c>
      <c r="AA475" s="13">
        <v>2.7</v>
      </c>
      <c r="AB475" s="13">
        <v>2.61</v>
      </c>
      <c r="AC475" s="13">
        <v>2.71</v>
      </c>
      <c r="AD475" s="13">
        <v>2.6981818181818098</v>
      </c>
      <c r="AE475" s="13">
        <v>2.7450000000000001</v>
      </c>
      <c r="AF475" s="13"/>
      <c r="AG475" s="13"/>
      <c r="AH475" s="13">
        <v>2.61666666666666</v>
      </c>
      <c r="AI475" s="13">
        <v>2.6530769230769198</v>
      </c>
      <c r="AJ475" s="13">
        <v>2.6516666666666602</v>
      </c>
      <c r="AK475" s="13">
        <v>2.65</v>
      </c>
      <c r="AL475" s="13">
        <v>2.6360000000000001</v>
      </c>
      <c r="AM475" s="13">
        <v>2.74</v>
      </c>
      <c r="AN475" s="13">
        <v>2.6352941176470499</v>
      </c>
      <c r="AO475" s="13">
        <v>2.6571428571428499</v>
      </c>
      <c r="AP475" s="13">
        <v>2.6466666666666598</v>
      </c>
      <c r="AQ475" s="13">
        <v>2.68482758620689</v>
      </c>
      <c r="AR475" s="13">
        <v>2.6114285714285699</v>
      </c>
      <c r="AS475" s="13">
        <v>2.6628571428571401</v>
      </c>
      <c r="AT475" s="13">
        <v>2.6930769230769198</v>
      </c>
      <c r="AU475" s="13">
        <v>2.6475</v>
      </c>
      <c r="AV475" s="13">
        <v>2.62363636363636</v>
      </c>
      <c r="AW475" s="13"/>
      <c r="AX475" s="13">
        <v>2.61</v>
      </c>
      <c r="AY475" s="13"/>
      <c r="AZ475" s="13">
        <v>2.6485714285714201</v>
      </c>
      <c r="BA475" s="13">
        <v>2.6878947368420998</v>
      </c>
      <c r="BB475" s="13">
        <v>2.69</v>
      </c>
      <c r="BC475" s="13">
        <v>2.645</v>
      </c>
      <c r="BD475" s="13">
        <v>2.64333333333333</v>
      </c>
      <c r="BE475" s="13">
        <v>2.68611111111111</v>
      </c>
    </row>
    <row r="476" spans="1:57" x14ac:dyDescent="0.35">
      <c r="A476" s="10" t="str">
        <f t="shared" si="67"/>
        <v>7/31/2028</v>
      </c>
      <c r="B476" s="11">
        <f t="shared" si="72"/>
        <v>2028</v>
      </c>
      <c r="C476" s="6">
        <f t="shared" si="73"/>
        <v>2.7424130434782601</v>
      </c>
      <c r="D476" s="12">
        <f t="shared" si="68"/>
        <v>2.7294768460575671</v>
      </c>
      <c r="E476" s="12">
        <f t="shared" si="69"/>
        <v>2.735375712250705</v>
      </c>
      <c r="F476" s="12">
        <f t="shared" si="70"/>
        <v>2.7527694462755399</v>
      </c>
      <c r="G476" s="12">
        <f t="shared" si="71"/>
        <v>2.7585087912087891</v>
      </c>
      <c r="H476" s="13">
        <v>2.7547727272727198</v>
      </c>
      <c r="I476" s="13">
        <v>2.7282978723404199</v>
      </c>
      <c r="J476" s="13">
        <v>2.7296078431372499</v>
      </c>
      <c r="K476" s="13">
        <v>2.7603389830508398</v>
      </c>
      <c r="L476" s="13">
        <v>2.75292682926829</v>
      </c>
      <c r="M476" s="13">
        <v>2.7273333333333301</v>
      </c>
      <c r="N476" s="13">
        <v>2.7428260869565202</v>
      </c>
      <c r="O476" s="13">
        <v>2.75684782608695</v>
      </c>
      <c r="P476" s="13">
        <v>2.72265625</v>
      </c>
      <c r="Q476" s="13">
        <v>2.7145901639344201</v>
      </c>
      <c r="R476" s="13">
        <v>2.7494736842105199</v>
      </c>
      <c r="S476" s="13">
        <v>2.7486666666666602</v>
      </c>
      <c r="T476" s="13">
        <v>2.7450000000000001</v>
      </c>
      <c r="U476" s="13">
        <v>2.7584285714285701</v>
      </c>
      <c r="V476" s="13">
        <v>2.7443243243243201</v>
      </c>
      <c r="W476" s="13">
        <v>2.73923076923076</v>
      </c>
      <c r="X476" s="13">
        <v>2.7341666666666602</v>
      </c>
      <c r="Y476" s="13">
        <v>2.7457943925233601</v>
      </c>
      <c r="Z476" s="13">
        <v>2.75526315789473</v>
      </c>
      <c r="AA476" s="13">
        <v>2.75923076923076</v>
      </c>
      <c r="AB476" s="13">
        <v>2.738</v>
      </c>
      <c r="AC476" s="13">
        <v>2.7493333333333299</v>
      </c>
      <c r="AD476" s="13">
        <v>2.7360377358490502</v>
      </c>
      <c r="AE476" s="13">
        <v>2.7301886792452801</v>
      </c>
      <c r="AF476" s="13">
        <v>2.7405660377358401</v>
      </c>
      <c r="AG476" s="13">
        <v>2.7311111111111099</v>
      </c>
      <c r="AH476" s="13">
        <v>2.7346875000000002</v>
      </c>
      <c r="AI476" s="13">
        <v>2.7533009708737799</v>
      </c>
      <c r="AJ476" s="13">
        <v>2.7311290322580599</v>
      </c>
      <c r="AK476" s="13">
        <v>2.7092592592592499</v>
      </c>
      <c r="AL476" s="13">
        <v>2.7494285714285698</v>
      </c>
      <c r="AM476" s="13">
        <v>2.7408000000000001</v>
      </c>
      <c r="AN476" s="13">
        <v>2.7366666666666601</v>
      </c>
      <c r="AO476" s="13">
        <v>2.7522972972972899</v>
      </c>
      <c r="AP476" s="13">
        <v>2.7555555555555502</v>
      </c>
      <c r="AQ476" s="13">
        <v>2.76982758620689</v>
      </c>
      <c r="AR476" s="13">
        <v>2.742</v>
      </c>
      <c r="AS476" s="13">
        <v>2.7456140350877098</v>
      </c>
      <c r="AT476" s="13">
        <v>2.74197368421052</v>
      </c>
      <c r="AU476" s="13">
        <v>2.7372000000000001</v>
      </c>
      <c r="AV476" s="13">
        <v>2.7329565217391298</v>
      </c>
      <c r="AW476" s="13">
        <v>2.73655172413793</v>
      </c>
      <c r="AX476" s="13">
        <v>2.75527272727272</v>
      </c>
      <c r="AY476" s="13">
        <v>2.7359259259259199</v>
      </c>
      <c r="AZ476" s="13">
        <v>2.7595774647887299</v>
      </c>
      <c r="BA476" s="13">
        <v>2.7351923076923002</v>
      </c>
      <c r="BB476" s="13">
        <v>2.74390624999999</v>
      </c>
      <c r="BC476" s="13">
        <v>2.7595833333333299</v>
      </c>
      <c r="BD476" s="13">
        <v>2.73647058823529</v>
      </c>
      <c r="BE476" s="13">
        <v>2.74460869565217</v>
      </c>
    </row>
    <row r="477" spans="1:57" x14ac:dyDescent="0.35">
      <c r="A477" s="10" t="str">
        <f t="shared" si="67"/>
        <v>8/31/2028</v>
      </c>
      <c r="B477" s="11">
        <f t="shared" si="72"/>
        <v>2028</v>
      </c>
      <c r="C477" s="6">
        <f t="shared" si="73"/>
        <v>2.7668573232323199</v>
      </c>
      <c r="D477" s="12">
        <f t="shared" si="68"/>
        <v>2.748111463844793</v>
      </c>
      <c r="E477" s="12">
        <f t="shared" si="69"/>
        <v>2.7586948529411726</v>
      </c>
      <c r="F477" s="12">
        <f t="shared" si="70"/>
        <v>2.7782649344341901</v>
      </c>
      <c r="G477" s="12">
        <f t="shared" si="71"/>
        <v>2.790099232456134</v>
      </c>
      <c r="H477" s="13">
        <v>2.78666666666666</v>
      </c>
      <c r="I477" s="13">
        <v>2.7957291666666602</v>
      </c>
      <c r="J477" s="13">
        <v>2.77516129032258</v>
      </c>
      <c r="K477" s="13">
        <v>2.7599009900000002</v>
      </c>
      <c r="L477" s="13">
        <v>2.7765671641791001</v>
      </c>
      <c r="M477" s="13">
        <v>2.7883950617283899</v>
      </c>
      <c r="N477" s="13">
        <v>2.7482857142857098</v>
      </c>
      <c r="O477" s="13">
        <v>2.7735514018691498</v>
      </c>
      <c r="P477" s="13">
        <v>2.75875</v>
      </c>
      <c r="Q477" s="13">
        <v>2.77356435643564</v>
      </c>
      <c r="R477" s="13">
        <v>2.7676190476190401</v>
      </c>
      <c r="S477" s="13">
        <v>2.7646938775510099</v>
      </c>
      <c r="T477" s="13">
        <v>2.74027777777777</v>
      </c>
      <c r="U477" s="13">
        <v>2.7521052631578899</v>
      </c>
      <c r="V477" s="13">
        <v>2.8037499999999902</v>
      </c>
      <c r="W477" s="13">
        <v>2.7586764705882301</v>
      </c>
      <c r="X477" s="13">
        <v>2.7642574257425698</v>
      </c>
      <c r="Y477" s="13">
        <v>2.7437398373983699</v>
      </c>
      <c r="Z477" s="13">
        <v>2.7809677419354801</v>
      </c>
      <c r="AA477" s="13">
        <v>2.7839999999999998</v>
      </c>
      <c r="AB477" s="13">
        <v>2.7737500000000002</v>
      </c>
      <c r="AC477" s="13">
        <v>2.7627160493827101</v>
      </c>
      <c r="AD477" s="13">
        <v>2.7799115044247702</v>
      </c>
      <c r="AE477" s="13">
        <v>2.7528205128205099</v>
      </c>
      <c r="AF477" s="13">
        <v>2.7580487804877998</v>
      </c>
      <c r="AG477" s="13">
        <v>2.7540298507462602</v>
      </c>
      <c r="AH477" s="13">
        <v>2.7894736842105199</v>
      </c>
      <c r="AI477" s="13">
        <v>2.76715909090909</v>
      </c>
      <c r="AJ477" s="13">
        <v>2.7655670103092702</v>
      </c>
      <c r="AK477" s="13">
        <v>2.7430303030303</v>
      </c>
      <c r="AL477" s="13">
        <v>2.7641025641025601</v>
      </c>
      <c r="AM477" s="13">
        <v>2.7657009345794301</v>
      </c>
      <c r="AN477" s="13">
        <v>2.7747945205479398</v>
      </c>
      <c r="AO477" s="13">
        <v>2.7616129032257999</v>
      </c>
      <c r="AP477" s="13">
        <v>2.7783908045976999</v>
      </c>
      <c r="AQ477" s="13">
        <v>2.7994666666666599</v>
      </c>
      <c r="AR477" s="13">
        <v>2.7742528735632099</v>
      </c>
      <c r="AS477" s="13">
        <v>2.7793975903614401</v>
      </c>
      <c r="AT477" s="13">
        <v>2.8080188679245199</v>
      </c>
      <c r="AU477" s="13">
        <v>2.7465432098765401</v>
      </c>
      <c r="AV477" s="13">
        <v>2.7409677419354801</v>
      </c>
      <c r="AW477" s="13">
        <v>2.7581249999999899</v>
      </c>
      <c r="AX477" s="13">
        <v>2.8019819819819798</v>
      </c>
      <c r="AY477" s="13">
        <v>2.7778873239436601</v>
      </c>
      <c r="AZ477" s="13">
        <v>2.7692941176470498</v>
      </c>
      <c r="BA477" s="13">
        <v>2.7639534883720902</v>
      </c>
      <c r="BB477" s="13">
        <v>2.7711428571428498</v>
      </c>
      <c r="BC477" s="13">
        <v>2.7502040816326501</v>
      </c>
      <c r="BD477" s="13">
        <v>2.7665555555555499</v>
      </c>
      <c r="BE477" s="13">
        <v>2.7639843750000002</v>
      </c>
    </row>
    <row r="478" spans="1:57" x14ac:dyDescent="0.35">
      <c r="A478" s="10" t="str">
        <f t="shared" si="67"/>
        <v>9/30/2028</v>
      </c>
      <c r="B478" s="11">
        <f t="shared" si="72"/>
        <v>2028</v>
      </c>
      <c r="C478" s="6">
        <f t="shared" si="73"/>
        <v>2.7449353448275851</v>
      </c>
      <c r="D478" s="12">
        <f t="shared" si="68"/>
        <v>2.7261255778120117</v>
      </c>
      <c r="E478" s="12">
        <f t="shared" si="69"/>
        <v>2.7365723981900403</v>
      </c>
      <c r="F478" s="12">
        <f t="shared" si="70"/>
        <v>2.7565740740740674</v>
      </c>
      <c r="G478" s="12">
        <f t="shared" si="71"/>
        <v>2.7649788610871391</v>
      </c>
      <c r="H478" s="13">
        <v>2.7391111111111099</v>
      </c>
      <c r="I478" s="13">
        <v>2.7480952380952299</v>
      </c>
      <c r="J478" s="13">
        <v>2.7370588235294102</v>
      </c>
      <c r="K478" s="13">
        <v>2.7492307692307598</v>
      </c>
      <c r="L478" s="13">
        <v>2.7764285714285699</v>
      </c>
      <c r="M478" s="13">
        <v>2.7539024390243898</v>
      </c>
      <c r="N478" s="13">
        <v>2.7394444444444401</v>
      </c>
      <c r="O478" s="13">
        <v>2.7425999999999999</v>
      </c>
      <c r="P478" s="13">
        <v>2.74</v>
      </c>
      <c r="Q478" s="13">
        <v>2.7541860465116201</v>
      </c>
      <c r="R478" s="13">
        <v>2.7655263157894701</v>
      </c>
      <c r="S478" s="13">
        <v>2.71846153846153</v>
      </c>
      <c r="T478" s="13">
        <v>2.7327272727272698</v>
      </c>
      <c r="U478" s="13">
        <v>2.75081967213114</v>
      </c>
      <c r="V478" s="13">
        <v>2.7239830508474498</v>
      </c>
      <c r="W478" s="13">
        <v>2.7589655172413701</v>
      </c>
      <c r="X478" s="13">
        <v>2.7364102564102502</v>
      </c>
      <c r="Y478" s="13">
        <v>2.7589552238805899</v>
      </c>
      <c r="Z478" s="13">
        <v>2.7628124999999999</v>
      </c>
      <c r="AA478" s="13">
        <v>2.72806451612903</v>
      </c>
      <c r="AB478" s="13">
        <v>2.7517910447761098</v>
      </c>
      <c r="AC478" s="13">
        <v>2.76</v>
      </c>
      <c r="AD478" s="13">
        <v>2.7575409836065501</v>
      </c>
      <c r="AE478" s="13">
        <v>2.76</v>
      </c>
      <c r="AF478" s="13">
        <v>2.7171641791044698</v>
      </c>
      <c r="AG478" s="13">
        <v>2.7207865168539298</v>
      </c>
      <c r="AH478" s="13">
        <v>2.7292000000000001</v>
      </c>
      <c r="AI478" s="13">
        <v>2.7392592592592502</v>
      </c>
      <c r="AJ478" s="13">
        <v>2.7462499999999999</v>
      </c>
      <c r="AK478" s="13">
        <v>2.7505263157894699</v>
      </c>
      <c r="AL478" s="13">
        <v>2.7770000000000001</v>
      </c>
      <c r="AM478" s="13">
        <v>2.7649180327868801</v>
      </c>
      <c r="AN478" s="13">
        <v>2.7395999999999998</v>
      </c>
      <c r="AO478" s="13">
        <v>2.77258064516128</v>
      </c>
      <c r="AP478" s="13">
        <v>2.7263636363636299</v>
      </c>
      <c r="AQ478" s="13">
        <v>2.73854838709677</v>
      </c>
      <c r="AR478" s="13">
        <v>2.75629629629629</v>
      </c>
      <c r="AS478" s="13">
        <v>2.7087500000000002</v>
      </c>
      <c r="AT478" s="13">
        <v>2.7566666666666602</v>
      </c>
      <c r="AU478" s="13">
        <v>2.7349999999999999</v>
      </c>
      <c r="AV478" s="13">
        <v>2.7432857142857099</v>
      </c>
      <c r="AW478" s="13">
        <v>2.7338461538461498</v>
      </c>
      <c r="AX478" s="13">
        <v>2.7436206896551698</v>
      </c>
      <c r="AY478" s="13">
        <v>2.7773684210526302</v>
      </c>
      <c r="AZ478" s="13">
        <v>2.7396363636363601</v>
      </c>
      <c r="BA478" s="13">
        <v>2.7504444444444398</v>
      </c>
      <c r="BB478" s="13">
        <v>2.7561818181818101</v>
      </c>
      <c r="BC478" s="13">
        <v>2.74</v>
      </c>
      <c r="BD478" s="13">
        <v>2.7273749999999999</v>
      </c>
      <c r="BE478" s="13">
        <v>2.7498275862068899</v>
      </c>
    </row>
    <row r="479" spans="1:57" x14ac:dyDescent="0.35">
      <c r="A479" s="10" t="str">
        <f t="shared" si="67"/>
        <v>10/31/2028</v>
      </c>
      <c r="B479" s="11">
        <f t="shared" si="72"/>
        <v>2028</v>
      </c>
      <c r="C479" s="6">
        <f t="shared" si="73"/>
        <v>2.969452586206895</v>
      </c>
      <c r="D479" s="12">
        <f t="shared" si="68"/>
        <v>2.9546965944272441</v>
      </c>
      <c r="E479" s="12">
        <f t="shared" si="69"/>
        <v>2.9585240334378198</v>
      </c>
      <c r="F479" s="12">
        <f t="shared" si="70"/>
        <v>2.9800701357466028</v>
      </c>
      <c r="G479" s="12">
        <f t="shared" si="71"/>
        <v>2.982857212475627</v>
      </c>
      <c r="H479" s="13">
        <v>2.9616279069767399</v>
      </c>
      <c r="I479" s="13">
        <v>2.94971428571428</v>
      </c>
      <c r="J479" s="13">
        <v>2.9761904761904701</v>
      </c>
      <c r="K479" s="13">
        <v>2.9815999999999998</v>
      </c>
      <c r="L479" s="13">
        <v>2.96030303030303</v>
      </c>
      <c r="M479" s="13">
        <v>2.9327777777777699</v>
      </c>
      <c r="N479" s="13">
        <v>2.9696551724137898</v>
      </c>
      <c r="O479" s="13">
        <v>2.9515789473684202</v>
      </c>
      <c r="P479" s="13">
        <v>2.9552380952380899</v>
      </c>
      <c r="Q479" s="13">
        <v>2.9654761904761902</v>
      </c>
      <c r="R479" s="13">
        <v>2.9796923076923001</v>
      </c>
      <c r="S479" s="13">
        <v>2.9724999999999899</v>
      </c>
      <c r="T479" s="13">
        <v>2.98276315789473</v>
      </c>
      <c r="U479" s="13">
        <v>2.9564406779660999</v>
      </c>
      <c r="V479" s="13">
        <v>2.9573611111111102</v>
      </c>
      <c r="W479" s="13">
        <v>2.9766666666666599</v>
      </c>
      <c r="X479" s="13">
        <v>2.9748888888888798</v>
      </c>
      <c r="Y479" s="13">
        <v>2.9869047619047602</v>
      </c>
      <c r="Z479" s="13">
        <v>2.9825333333333299</v>
      </c>
      <c r="AA479" s="13">
        <v>2.9837037037037</v>
      </c>
      <c r="AB479" s="13">
        <v>2.9548529411764699</v>
      </c>
      <c r="AC479" s="13">
        <v>2.9665555555555501</v>
      </c>
      <c r="AD479" s="13">
        <v>2.968</v>
      </c>
      <c r="AE479" s="13">
        <v>2.9664864864864802</v>
      </c>
      <c r="AF479" s="13">
        <v>2.9815999999999998</v>
      </c>
      <c r="AG479" s="13">
        <v>2.9532894736842099</v>
      </c>
      <c r="AH479" s="13">
        <v>2.9802272727272698</v>
      </c>
      <c r="AI479" s="13">
        <v>2.9801960784313701</v>
      </c>
      <c r="AJ479" s="13">
        <v>2.9767213109999999</v>
      </c>
      <c r="AK479" s="13">
        <v>2.9566666666666599</v>
      </c>
      <c r="AL479" s="13">
        <v>2.9690909090908999</v>
      </c>
      <c r="AM479" s="13">
        <v>2.96999999999999</v>
      </c>
      <c r="AN479" s="13">
        <v>2.9725757575757501</v>
      </c>
      <c r="AO479" s="13">
        <v>2.9579310344827499</v>
      </c>
      <c r="AP479" s="13">
        <v>2.9913333333333298</v>
      </c>
      <c r="AQ479" s="13">
        <v>2.9787499999999998</v>
      </c>
      <c r="AR479" s="13">
        <v>2.9984848484848401</v>
      </c>
      <c r="AS479" s="13">
        <v>2.9644444444444402</v>
      </c>
      <c r="AT479" s="13">
        <v>2.97272727272727</v>
      </c>
      <c r="AU479" s="13">
        <v>2.9680392156862698</v>
      </c>
      <c r="AV479" s="13">
        <v>2.9550632911392398</v>
      </c>
      <c r="AW479" s="13">
        <v>2.9577419354838699</v>
      </c>
      <c r="AX479" s="13">
        <v>2.9813636363636302</v>
      </c>
      <c r="AY479" s="13">
        <v>2.9378571428571401</v>
      </c>
      <c r="AZ479" s="13">
        <v>2.9742500000000001</v>
      </c>
      <c r="BA479" s="13">
        <v>2.96347826086956</v>
      </c>
      <c r="BB479" s="13">
        <v>2.9692500000000002</v>
      </c>
      <c r="BC479" s="13">
        <v>2.9674999999999998</v>
      </c>
      <c r="BD479" s="13">
        <v>2.9804347826086901</v>
      </c>
      <c r="BE479" s="13">
        <v>2.9853846153846102</v>
      </c>
    </row>
    <row r="480" spans="1:57" x14ac:dyDescent="0.35">
      <c r="A480" s="10" t="str">
        <f t="shared" si="67"/>
        <v>11/30/2028</v>
      </c>
      <c r="B480" s="11">
        <f t="shared" si="72"/>
        <v>2028</v>
      </c>
      <c r="C480" s="6">
        <f t="shared" si="73"/>
        <v>3.540506548246265</v>
      </c>
      <c r="D480" s="12">
        <f t="shared" si="68"/>
        <v>3.5147458937198031</v>
      </c>
      <c r="E480" s="12">
        <f t="shared" si="69"/>
        <v>3.521967171717165</v>
      </c>
      <c r="F480" s="12">
        <f t="shared" si="70"/>
        <v>3.5546306818181774</v>
      </c>
      <c r="G480" s="12">
        <f t="shared" si="71"/>
        <v>3.5680171624713939</v>
      </c>
      <c r="H480" s="13">
        <v>3.5618181818181802</v>
      </c>
      <c r="I480" s="13">
        <v>3.53809523809523</v>
      </c>
      <c r="J480" s="13">
        <v>3.52</v>
      </c>
      <c r="K480" s="13">
        <v>3.54123287671232</v>
      </c>
      <c r="L480" s="13">
        <v>3.5866666666666598</v>
      </c>
      <c r="M480" s="13">
        <v>3.5149275362318799</v>
      </c>
      <c r="N480" s="13">
        <v>3.5741176470588201</v>
      </c>
      <c r="O480" s="13">
        <v>3.53978021978021</v>
      </c>
      <c r="P480" s="13">
        <v>3.5185714285714198</v>
      </c>
      <c r="Q480" s="13">
        <v>3.5280555555555502</v>
      </c>
      <c r="R480" s="13">
        <v>3.5213636363636298</v>
      </c>
      <c r="S480" s="13">
        <v>3.5548051948051902</v>
      </c>
      <c r="T480" s="13">
        <v>3.5456666666666599</v>
      </c>
      <c r="U480" s="13">
        <v>3.5612499999999998</v>
      </c>
      <c r="V480" s="13">
        <v>3.5350000000000001</v>
      </c>
      <c r="W480" s="13">
        <v>3.5524444444444399</v>
      </c>
      <c r="X480" s="13">
        <v>3.57078125</v>
      </c>
      <c r="Y480" s="13">
        <v>3.5372368421052598</v>
      </c>
      <c r="Z480" s="13">
        <v>3.5441666666666598</v>
      </c>
      <c r="AA480" s="13">
        <v>3.5348148148148102</v>
      </c>
      <c r="AB480" s="13">
        <v>3.52012658227848</v>
      </c>
      <c r="AC480" s="13">
        <v>3.5166666666666599</v>
      </c>
      <c r="AD480" s="13">
        <v>3.4952439024390198</v>
      </c>
      <c r="AE480" s="13">
        <v>3.5325000000000002</v>
      </c>
      <c r="AF480" s="13">
        <v>3.54560606060606</v>
      </c>
      <c r="AG480" s="13">
        <v>3.5255696202531599</v>
      </c>
      <c r="AH480" s="13">
        <v>3.5183870967741901</v>
      </c>
      <c r="AI480" s="13">
        <v>3.5519047619047601</v>
      </c>
      <c r="AJ480" s="13">
        <v>3.54168831168831</v>
      </c>
      <c r="AK480" s="13">
        <v>3.5678260869565199</v>
      </c>
      <c r="AL480" s="13">
        <v>3.5885714285714201</v>
      </c>
      <c r="AM480" s="13">
        <v>3.5251388888888799</v>
      </c>
      <c r="AN480" s="13">
        <v>3.5676000000000001</v>
      </c>
      <c r="AO480" s="13">
        <v>3.5361971830985901</v>
      </c>
      <c r="AP480" s="13">
        <v>3.56973684210526</v>
      </c>
      <c r="AQ480" s="13">
        <v>3.5466666666666602</v>
      </c>
      <c r="AR480" s="13">
        <v>3.5055384615384599</v>
      </c>
      <c r="AS480" s="13">
        <v>3.4846153846153798</v>
      </c>
      <c r="AT480" s="13">
        <v>3.5244</v>
      </c>
      <c r="AU480" s="13">
        <v>3.5443589743589698</v>
      </c>
      <c r="AV480" s="13">
        <v>3.4977777777777699</v>
      </c>
      <c r="AW480" s="13">
        <v>3.5610526315789399</v>
      </c>
      <c r="AX480" s="13">
        <v>3.5469767441860398</v>
      </c>
      <c r="AY480" s="13">
        <v>3.55410714285714</v>
      </c>
      <c r="AZ480" s="13">
        <v>3.51311111111111</v>
      </c>
      <c r="BA480" s="13">
        <v>3.5511428571428501</v>
      </c>
      <c r="BB480" s="13">
        <v>3.5237777777777701</v>
      </c>
      <c r="BC480" s="13">
        <v>3.5588888888888799</v>
      </c>
      <c r="BD480" s="13">
        <v>3.5658333333333299</v>
      </c>
      <c r="BE480" s="13">
        <v>3.5199999999999898</v>
      </c>
    </row>
    <row r="481" spans="1:57" x14ac:dyDescent="0.35">
      <c r="A481" s="10" t="str">
        <f t="shared" si="67"/>
        <v>12/31/2028</v>
      </c>
      <c r="B481" s="11">
        <f t="shared" si="72"/>
        <v>2028</v>
      </c>
      <c r="C481" s="6">
        <f t="shared" si="73"/>
        <v>3.9269623655913901</v>
      </c>
      <c r="D481" s="12">
        <f t="shared" si="68"/>
        <v>3.9107245335863001</v>
      </c>
      <c r="E481" s="12">
        <f t="shared" si="69"/>
        <v>3.9200726744186025</v>
      </c>
      <c r="F481" s="12">
        <f t="shared" si="70"/>
        <v>3.936815191092105</v>
      </c>
      <c r="G481" s="12">
        <f t="shared" si="71"/>
        <v>3.9493151515151439</v>
      </c>
      <c r="H481" s="13">
        <v>3.9232558139534799</v>
      </c>
      <c r="I481" s="13">
        <v>3.9351552795031002</v>
      </c>
      <c r="J481" s="13">
        <v>3.9216949152542302</v>
      </c>
      <c r="K481" s="13">
        <v>3.9238</v>
      </c>
      <c r="L481" s="13">
        <v>3.9383333333333299</v>
      </c>
      <c r="M481" s="13">
        <v>3.9092198581560198</v>
      </c>
      <c r="N481" s="13">
        <v>3.9173611111111102</v>
      </c>
      <c r="O481" s="13">
        <v>3.9230864197530799</v>
      </c>
      <c r="P481" s="13">
        <v>3.9365088757396398</v>
      </c>
      <c r="Q481" s="13">
        <v>3.9272580645161201</v>
      </c>
      <c r="R481" s="13">
        <v>3.9347692307692301</v>
      </c>
      <c r="S481" s="13">
        <v>3.9287719298245598</v>
      </c>
      <c r="T481" s="13">
        <v>3.92</v>
      </c>
      <c r="U481" s="13">
        <v>3.89755102040816</v>
      </c>
      <c r="V481" s="13">
        <v>3.9011363636363598</v>
      </c>
      <c r="W481" s="13">
        <v>3.9296638655462099</v>
      </c>
      <c r="X481" s="13">
        <v>3.9216528925619798</v>
      </c>
      <c r="Y481" s="13">
        <v>3.9365789473684201</v>
      </c>
      <c r="Z481" s="13">
        <v>3.9375714285714198</v>
      </c>
      <c r="AA481" s="13">
        <v>3.8909638554216799</v>
      </c>
      <c r="AB481" s="13">
        <v>3.9266666666666601</v>
      </c>
      <c r="AC481" s="13">
        <v>3.9318518518518499</v>
      </c>
      <c r="AD481" s="13">
        <v>3.9239849624060099</v>
      </c>
      <c r="AE481" s="13">
        <v>3.93197674418604</v>
      </c>
      <c r="AF481" s="13">
        <v>3.91730158730158</v>
      </c>
      <c r="AG481" s="13">
        <v>3.93171171171171</v>
      </c>
      <c r="AH481" s="13">
        <v>3.9535714285714199</v>
      </c>
      <c r="AI481" s="13">
        <v>3.9496969696969599</v>
      </c>
      <c r="AJ481" s="13">
        <v>3.9446610169491501</v>
      </c>
      <c r="AK481" s="13">
        <v>3.9555384615384601</v>
      </c>
      <c r="AL481" s="13">
        <v>3.936893939</v>
      </c>
      <c r="AM481" s="13">
        <v>3.9161739130434698</v>
      </c>
      <c r="AN481" s="13">
        <v>3.9197887323943599</v>
      </c>
      <c r="AO481" s="13">
        <v>3.92561403508771</v>
      </c>
      <c r="AP481" s="13">
        <v>3.9108917197452202</v>
      </c>
      <c r="AQ481" s="13">
        <v>3.93754716981132</v>
      </c>
      <c r="AR481" s="13">
        <v>3.9113907284768201</v>
      </c>
      <c r="AS481" s="13">
        <v>3.9436410256410199</v>
      </c>
      <c r="AT481" s="13">
        <v>3.9322699386502999</v>
      </c>
      <c r="AU481" s="13">
        <v>3.9492727272727199</v>
      </c>
      <c r="AV481" s="13">
        <v>3.9502912621359201</v>
      </c>
      <c r="AW481" s="13">
        <v>3.9221874999999899</v>
      </c>
      <c r="AX481" s="13">
        <v>3.9202906976744099</v>
      </c>
      <c r="AY481" s="13">
        <v>3.9227692307692301</v>
      </c>
      <c r="AZ481" s="13">
        <v>3.90597222222222</v>
      </c>
      <c r="BA481" s="13">
        <v>3.9323287671232801</v>
      </c>
      <c r="BB481" s="13">
        <v>3.9414864864864798</v>
      </c>
      <c r="BC481" s="13">
        <v>3.9251204819277099</v>
      </c>
      <c r="BD481" s="13">
        <v>3.91418079096045</v>
      </c>
      <c r="BE481" s="13">
        <v>3.9498437499999999</v>
      </c>
    </row>
    <row r="482" spans="1:57" x14ac:dyDescent="0.35">
      <c r="A482" s="10" t="str">
        <f t="shared" si="67"/>
        <v>1/31/2029</v>
      </c>
      <c r="B482" s="11">
        <f t="shared" si="72"/>
        <v>2029</v>
      </c>
      <c r="C482" s="6">
        <f t="shared" si="73"/>
        <v>3.7370324798482653</v>
      </c>
      <c r="D482" s="12">
        <f t="shared" si="68"/>
        <v>3.7212471053536618</v>
      </c>
      <c r="E482" s="12">
        <f t="shared" si="69"/>
        <v>3.7263953488372024</v>
      </c>
      <c r="F482" s="12">
        <f t="shared" si="70"/>
        <v>3.7479003156872248</v>
      </c>
      <c r="G482" s="12">
        <f t="shared" si="71"/>
        <v>3.7575681134507883</v>
      </c>
      <c r="H482" s="13">
        <v>3.7631404958677601</v>
      </c>
      <c r="I482" s="13">
        <v>3.7401818181818101</v>
      </c>
      <c r="J482" s="13">
        <v>3.7369298245614</v>
      </c>
      <c r="K482" s="13">
        <v>3.7199300699300699</v>
      </c>
      <c r="L482" s="13">
        <v>3.73880434782608</v>
      </c>
      <c r="M482" s="13">
        <v>3.7448936170212699</v>
      </c>
      <c r="N482" s="13">
        <v>3.7428318584070701</v>
      </c>
      <c r="O482" s="13">
        <v>3.7265116279069699</v>
      </c>
      <c r="P482" s="13">
        <v>3.7262</v>
      </c>
      <c r="Q482" s="13">
        <v>3.7213934426229498</v>
      </c>
      <c r="R482" s="13">
        <v>3.7612403100775098</v>
      </c>
      <c r="S482" s="13">
        <v>3.7482222222222199</v>
      </c>
      <c r="T482" s="13">
        <v>3.7351677852348901</v>
      </c>
      <c r="U482" s="13">
        <v>3.7248979591836702</v>
      </c>
      <c r="V482" s="13">
        <v>3.7575213675213601</v>
      </c>
      <c r="W482" s="13">
        <v>3.7480689655172399</v>
      </c>
      <c r="X482" s="13">
        <v>3.7560112359550502</v>
      </c>
      <c r="Y482" s="13">
        <v>3.7118181818181801</v>
      </c>
      <c r="Z482" s="13">
        <v>3.7263565891472799</v>
      </c>
      <c r="AA482" s="13">
        <v>3.7064835164835102</v>
      </c>
      <c r="AB482" s="13">
        <v>3.7244117647058799</v>
      </c>
      <c r="AC482" s="13">
        <v>3.7579888268156401</v>
      </c>
      <c r="AD482" s="13">
        <v>3.7325308641975301</v>
      </c>
      <c r="AE482" s="13">
        <v>3.7254128440366898</v>
      </c>
      <c r="AF482" s="13">
        <v>3.7230172413793099</v>
      </c>
      <c r="AG482" s="13">
        <v>3.72491891891891</v>
      </c>
      <c r="AH482" s="13">
        <v>3.7643137254901902</v>
      </c>
      <c r="AI482" s="13">
        <v>3.7286249999999899</v>
      </c>
      <c r="AJ482" s="13">
        <v>3.7285826771653499</v>
      </c>
      <c r="AK482" s="13">
        <v>3.7523308270676599</v>
      </c>
      <c r="AL482" s="13">
        <v>3.7371351351351301</v>
      </c>
      <c r="AM482" s="13">
        <v>3.7349090909090901</v>
      </c>
      <c r="AN482" s="13">
        <v>3.7148245614034998</v>
      </c>
      <c r="AO482" s="13">
        <v>3.7548333333333299</v>
      </c>
      <c r="AP482" s="13">
        <v>3.7402631578947299</v>
      </c>
      <c r="AQ482" s="13">
        <v>3.7522167487684701</v>
      </c>
      <c r="AR482" s="13">
        <v>3.74739436619718</v>
      </c>
      <c r="AS482" s="13">
        <v>3.7463440860214998</v>
      </c>
      <c r="AT482" s="13">
        <v>3.7354166666666599</v>
      </c>
      <c r="AU482" s="13">
        <v>3.7318407960198998</v>
      </c>
      <c r="AV482" s="13">
        <v>3.7352542372881299</v>
      </c>
      <c r="AW482" s="13">
        <v>3.7375257731958702</v>
      </c>
      <c r="AX482" s="13">
        <v>3.7737179487179402</v>
      </c>
      <c r="AY482" s="13">
        <v>3.7454081632652998</v>
      </c>
      <c r="AZ482" s="13">
        <v>3.73470588235294</v>
      </c>
      <c r="BA482" s="13">
        <v>3.7374757281553301</v>
      </c>
      <c r="BB482" s="13">
        <v>3.7309345794392499</v>
      </c>
      <c r="BC482" s="13">
        <v>3.7396629213483101</v>
      </c>
      <c r="BD482" s="13">
        <v>3.7191538461538398</v>
      </c>
      <c r="BE482" s="13">
        <v>3.7487628865979299</v>
      </c>
    </row>
    <row r="483" spans="1:57" x14ac:dyDescent="0.35">
      <c r="A483" s="10" t="str">
        <f t="shared" si="67"/>
        <v>2/28/2029</v>
      </c>
      <c r="B483" s="11">
        <f t="shared" si="72"/>
        <v>2029</v>
      </c>
      <c r="C483" s="6">
        <f t="shared" si="73"/>
        <v>3.7268768472906348</v>
      </c>
      <c r="D483" s="12">
        <f t="shared" si="68"/>
        <v>3.708478095238092</v>
      </c>
      <c r="E483" s="12">
        <f t="shared" si="69"/>
        <v>3.7176811414391975</v>
      </c>
      <c r="F483" s="12">
        <f t="shared" si="70"/>
        <v>3.73373721227621</v>
      </c>
      <c r="G483" s="12">
        <f t="shared" si="71"/>
        <v>3.742156898656896</v>
      </c>
      <c r="H483" s="13">
        <v>3.72064516129032</v>
      </c>
      <c r="I483" s="13">
        <v>3.73347826086956</v>
      </c>
      <c r="J483" s="13">
        <v>3.7440000000000002</v>
      </c>
      <c r="K483" s="13">
        <v>3.7215909090908998</v>
      </c>
      <c r="L483" s="13">
        <v>3.73</v>
      </c>
      <c r="M483" s="13">
        <v>3.7256060606060601</v>
      </c>
      <c r="N483" s="13">
        <v>3.7001694915254202</v>
      </c>
      <c r="O483" s="13">
        <v>3.7168749999999999</v>
      </c>
      <c r="P483" s="13">
        <v>3.74277777777777</v>
      </c>
      <c r="Q483" s="13">
        <v>3.7050666666666601</v>
      </c>
      <c r="R483" s="13">
        <v>3.7290566037735799</v>
      </c>
      <c r="S483" s="13">
        <v>3.7420879120879098</v>
      </c>
      <c r="T483" s="13">
        <v>3.7509523809523801</v>
      </c>
      <c r="U483" s="13">
        <v>3.72806451612903</v>
      </c>
      <c r="V483" s="13">
        <v>3.7302222222222201</v>
      </c>
      <c r="W483" s="13">
        <v>3.73340909090909</v>
      </c>
      <c r="X483" s="13">
        <v>3.7043333333333299</v>
      </c>
      <c r="Y483" s="13">
        <v>3.7198437499999999</v>
      </c>
      <c r="Z483" s="13">
        <v>3.7172307692307598</v>
      </c>
      <c r="AA483" s="13">
        <v>3.70885714285714</v>
      </c>
      <c r="AB483" s="13">
        <v>3.7317105263157799</v>
      </c>
      <c r="AC483" s="13">
        <v>3.7319402985074599</v>
      </c>
      <c r="AD483" s="13">
        <v>3.7620833333333299</v>
      </c>
      <c r="AE483" s="13">
        <v>3.7190322580645101</v>
      </c>
      <c r="AF483" s="13">
        <v>3.7268571428571402</v>
      </c>
      <c r="AG483" s="13">
        <v>3.7268965517241299</v>
      </c>
      <c r="AH483" s="13">
        <v>3.7225000000000001</v>
      </c>
      <c r="AI483" s="13">
        <v>3.7364864864864802</v>
      </c>
      <c r="AJ483" s="13">
        <v>3.7204132231404898</v>
      </c>
      <c r="AK483" s="13">
        <v>3.7218181818181799</v>
      </c>
      <c r="AL483" s="13">
        <v>3.7098850574712601</v>
      </c>
      <c r="AM483" s="13">
        <v>3.7338235294117599</v>
      </c>
      <c r="AN483" s="13">
        <v>3.7093203883495098</v>
      </c>
      <c r="AO483" s="13">
        <v>3.73199999999999</v>
      </c>
      <c r="AP483" s="13">
        <v>3.72724637681159</v>
      </c>
      <c r="AQ483" s="13">
        <v>3.71573333333333</v>
      </c>
      <c r="AR483" s="13">
        <v>3.71971428571428</v>
      </c>
      <c r="AS483" s="13">
        <v>3.7408536585365799</v>
      </c>
      <c r="AT483" s="13">
        <v>3.7266666666666599</v>
      </c>
      <c r="AU483" s="13">
        <v>3.7281609200000001</v>
      </c>
      <c r="AV483" s="13">
        <v>3.7349999999999999</v>
      </c>
      <c r="AW483" s="13">
        <v>3.6914285714285699</v>
      </c>
      <c r="AX483" s="13">
        <v>3.7133606557376999</v>
      </c>
      <c r="AY483" s="13">
        <v>3.734</v>
      </c>
      <c r="AZ483" s="13">
        <v>3.7251999999999899</v>
      </c>
      <c r="BA483" s="13">
        <v>3.73850746268656</v>
      </c>
      <c r="BB483" s="13">
        <v>3.7355714285714199</v>
      </c>
      <c r="BC483" s="13">
        <v>3.71291666666666</v>
      </c>
      <c r="BD483" s="13">
        <v>3.7030434782608599</v>
      </c>
      <c r="BE483" s="13">
        <v>3.746</v>
      </c>
    </row>
    <row r="484" spans="1:57" x14ac:dyDescent="0.35">
      <c r="A484" s="10" t="str">
        <f t="shared" si="67"/>
        <v>3/31/2029</v>
      </c>
      <c r="B484" s="11">
        <f t="shared" si="72"/>
        <v>2029</v>
      </c>
      <c r="C484" s="6">
        <f t="shared" si="73"/>
        <v>3.2086165577342003</v>
      </c>
      <c r="D484" s="12">
        <f t="shared" si="68"/>
        <v>3.1970028957528891</v>
      </c>
      <c r="E484" s="12">
        <f t="shared" si="69"/>
        <v>3.2022644230769224</v>
      </c>
      <c r="F484" s="12">
        <f t="shared" si="70"/>
        <v>3.2159640984267823</v>
      </c>
      <c r="G484" s="12">
        <f t="shared" si="71"/>
        <v>3.2191776315789453</v>
      </c>
      <c r="H484" s="13">
        <v>3.2056944444444402</v>
      </c>
      <c r="I484" s="13">
        <v>3.2170689655172402</v>
      </c>
      <c r="J484" s="13">
        <v>3.2149999999999999</v>
      </c>
      <c r="K484" s="13">
        <v>3.2143283582089501</v>
      </c>
      <c r="L484" s="13">
        <v>3.2189473684210501</v>
      </c>
      <c r="M484" s="13">
        <v>3.2168333333333301</v>
      </c>
      <c r="N484" s="13">
        <v>3.2061999999999999</v>
      </c>
      <c r="O484" s="13">
        <v>3.2125454545454502</v>
      </c>
      <c r="P484" s="13">
        <v>3.2087037037037001</v>
      </c>
      <c r="Q484" s="13">
        <v>3.2225000000000001</v>
      </c>
      <c r="R484" s="13">
        <v>3.19910714285714</v>
      </c>
      <c r="S484" s="13">
        <v>3.1967857142857099</v>
      </c>
      <c r="T484" s="13">
        <v>3.2023076923076901</v>
      </c>
      <c r="U484" s="13">
        <v>3.2024999999999899</v>
      </c>
      <c r="V484" s="13">
        <v>3.21647058823529</v>
      </c>
      <c r="W484" s="13">
        <v>3.2010000000000001</v>
      </c>
      <c r="X484" s="13">
        <v>3.2120588235294099</v>
      </c>
      <c r="Y484" s="13">
        <v>3.2159701492537298</v>
      </c>
      <c r="Z484" s="13">
        <v>3.2037837837837801</v>
      </c>
      <c r="AA484" s="13">
        <v>3.1966666666666601</v>
      </c>
      <c r="AB484" s="13">
        <v>3.21564705882352</v>
      </c>
      <c r="AC484" s="13">
        <v>3.2022499999999998</v>
      </c>
      <c r="AD484" s="13">
        <v>3.2075</v>
      </c>
      <c r="AE484" s="13">
        <v>3.2063636363636299</v>
      </c>
      <c r="AF484" s="13">
        <v>3.1995454545454498</v>
      </c>
      <c r="AG484" s="13">
        <v>3.2084210526315702</v>
      </c>
      <c r="AH484" s="13">
        <v>3.21888888888888</v>
      </c>
      <c r="AI484" s="13">
        <v>3.2212499999999999</v>
      </c>
      <c r="AJ484" s="13">
        <v>3.2012499999999999</v>
      </c>
      <c r="AK484" s="13">
        <v>3.23</v>
      </c>
      <c r="AL484" s="13">
        <v>3.19702702702702</v>
      </c>
      <c r="AM484" s="13">
        <v>3.21</v>
      </c>
      <c r="AN484" s="13">
        <v>3.1967857142857099</v>
      </c>
      <c r="AO484" s="13">
        <v>3.20274193548387</v>
      </c>
      <c r="AP484" s="13">
        <v>3.2012499999999999</v>
      </c>
      <c r="AQ484" s="13">
        <v>3.1885416666666599</v>
      </c>
      <c r="AR484" s="13">
        <v>3.2162068965517201</v>
      </c>
      <c r="AS484" s="13">
        <v>3.2353012048192702</v>
      </c>
      <c r="AT484" s="13">
        <v>3.2026190476190401</v>
      </c>
      <c r="AU484" s="13">
        <v>3.2159459459459399</v>
      </c>
      <c r="AV484" s="13">
        <v>3.2075</v>
      </c>
      <c r="AW484" s="13">
        <v>3.2085294117647001</v>
      </c>
      <c r="AX484" s="13">
        <v>3.20976744186046</v>
      </c>
      <c r="AY484" s="13">
        <v>3.2112499999999899</v>
      </c>
      <c r="AZ484" s="13">
        <v>3.1991935483870901</v>
      </c>
      <c r="BA484" s="13">
        <v>3.2168749999999999</v>
      </c>
      <c r="BB484" s="13">
        <v>3.2266666666666599</v>
      </c>
      <c r="BC484" s="13">
        <v>3.1850000000000001</v>
      </c>
      <c r="BD484" s="13">
        <v>3.214</v>
      </c>
      <c r="BE484" s="13">
        <v>3.2132258064516099</v>
      </c>
    </row>
    <row r="485" spans="1:57" x14ac:dyDescent="0.35">
      <c r="A485" s="10" t="str">
        <f t="shared" si="67"/>
        <v>4/30/2029</v>
      </c>
      <c r="B485" s="11">
        <f t="shared" si="72"/>
        <v>2029</v>
      </c>
      <c r="C485" s="6">
        <f t="shared" si="73"/>
        <v>2.7031114864864851</v>
      </c>
      <c r="D485" s="12">
        <f t="shared" si="68"/>
        <v>2.6965675675675613</v>
      </c>
      <c r="E485" s="12">
        <f t="shared" si="69"/>
        <v>2.6991176470588174</v>
      </c>
      <c r="F485" s="12">
        <f t="shared" si="70"/>
        <v>2.707125</v>
      </c>
      <c r="G485" s="12">
        <f t="shared" si="71"/>
        <v>2.712977777777771</v>
      </c>
      <c r="H485" s="13">
        <v>2.7021951219512101</v>
      </c>
      <c r="I485" s="13">
        <v>2.70117647058823</v>
      </c>
      <c r="J485" s="13">
        <v>2.6966666666666601</v>
      </c>
      <c r="K485" s="13">
        <v>2.6988235294117602</v>
      </c>
      <c r="L485" s="13">
        <v>2.7090243902439002</v>
      </c>
      <c r="M485" s="13">
        <v>2.7075</v>
      </c>
      <c r="N485" s="13">
        <v>2.7029729729729701</v>
      </c>
      <c r="O485" s="13">
        <v>2.69999999999999</v>
      </c>
      <c r="P485" s="13">
        <v>2.7157777777777699</v>
      </c>
      <c r="Q485" s="13">
        <v>2.7029545454545398</v>
      </c>
      <c r="R485" s="13">
        <v>2.70885714285714</v>
      </c>
      <c r="S485" s="13">
        <v>2.7012676056338001</v>
      </c>
      <c r="T485" s="13">
        <v>2.7126666666666601</v>
      </c>
      <c r="U485" s="13">
        <v>2.7203448275861999</v>
      </c>
      <c r="V485" s="13">
        <v>2.70166666666666</v>
      </c>
      <c r="W485" s="13">
        <v>2.706</v>
      </c>
      <c r="X485" s="13">
        <v>2.7178125</v>
      </c>
      <c r="Y485" s="13">
        <v>2.69180327868852</v>
      </c>
      <c r="Z485" s="13">
        <v>2.6974999999999998</v>
      </c>
      <c r="AA485" s="13">
        <v>2.7290000000000001</v>
      </c>
      <c r="AB485" s="13">
        <v>2.7043283582089499</v>
      </c>
      <c r="AC485" s="13">
        <v>2.70935483870967</v>
      </c>
      <c r="AD485" s="13">
        <v>2.7050000000000001</v>
      </c>
      <c r="AE485" s="13">
        <v>2.6967272727272702</v>
      </c>
      <c r="AF485" s="13">
        <v>2.7079439252336401</v>
      </c>
      <c r="AG485" s="13">
        <v>2.70279069767441</v>
      </c>
      <c r="AH485" s="13">
        <v>2.7032500000000002</v>
      </c>
      <c r="AI485" s="13">
        <v>2.70444444444444</v>
      </c>
      <c r="AJ485" s="13">
        <v>2.7046666666666601</v>
      </c>
      <c r="AK485" s="13">
        <v>2.6988235294117602</v>
      </c>
      <c r="AL485" s="13">
        <v>2.7045569620253098</v>
      </c>
      <c r="AM485" s="13">
        <v>2.71846153846153</v>
      </c>
      <c r="AN485" s="13">
        <v>2.69545454545454</v>
      </c>
      <c r="AO485" s="13">
        <v>2.7046774193548302</v>
      </c>
      <c r="AP485" s="13">
        <v>2.6956756756756701</v>
      </c>
      <c r="AQ485" s="13">
        <v>2.6972340425531902</v>
      </c>
      <c r="AR485" s="13">
        <v>2.7052499999999999</v>
      </c>
      <c r="AS485" s="13">
        <v>2.7</v>
      </c>
      <c r="AT485" s="13">
        <v>2.70333333333333</v>
      </c>
      <c r="AU485" s="13">
        <v>2.71142857142857</v>
      </c>
      <c r="AV485" s="13">
        <v>2.7054098360655701</v>
      </c>
      <c r="AW485" s="13">
        <v>2.6945312499999998</v>
      </c>
      <c r="AX485" s="13">
        <v>2.6955813953488299</v>
      </c>
      <c r="AY485" s="13">
        <v>2.7016363636363598</v>
      </c>
      <c r="AZ485" s="13">
        <v>2.7085365853658501</v>
      </c>
      <c r="BA485" s="13">
        <v>2.6974999999999998</v>
      </c>
      <c r="BB485" s="13">
        <v>2.7043298969072098</v>
      </c>
      <c r="BC485" s="13">
        <v>2.7026086956521702</v>
      </c>
      <c r="BD485" s="13">
        <v>2.698</v>
      </c>
      <c r="BE485" s="13">
        <v>2.7014999999999998</v>
      </c>
    </row>
    <row r="486" spans="1:57" x14ac:dyDescent="0.35">
      <c r="A486" s="10" t="str">
        <f t="shared" ref="A486:A549" si="74">A286</f>
        <v>5/31/2029</v>
      </c>
      <c r="B486" s="11">
        <f t="shared" si="72"/>
        <v>2029</v>
      </c>
      <c r="C486" s="6">
        <f t="shared" si="73"/>
        <v>2.6371428571428499</v>
      </c>
      <c r="D486" s="12">
        <f t="shared" ref="D486:D549" si="75">PERCENTILE($H486:$BE486, 0.1)</f>
        <v>2.61</v>
      </c>
      <c r="E486" s="12">
        <f t="shared" ref="E486:E549" si="76">PERCENTILE($H486:$BE486, 0.25)</f>
        <v>2.62</v>
      </c>
      <c r="F486" s="12">
        <f t="shared" ref="F486:F549" si="77">PERCENTILE($H486:$BE486, 0.75)</f>
        <v>2.6550000000000002</v>
      </c>
      <c r="G486" s="12">
        <f t="shared" ref="G486:G549" si="78">PERCENTILE($H486:$BE486, 0.9)</f>
        <v>2.671454545454544</v>
      </c>
      <c r="H486" s="13">
        <v>2.61</v>
      </c>
      <c r="I486" s="13">
        <v>2.6379999999999999</v>
      </c>
      <c r="J486" s="13">
        <v>2.62363636363636</v>
      </c>
      <c r="K486" s="13">
        <v>2.6199999999999899</v>
      </c>
      <c r="L486" s="13">
        <v>2.67</v>
      </c>
      <c r="M486" s="13">
        <v>2.6341666666666601</v>
      </c>
      <c r="N486" s="13">
        <v>2.62466666666666</v>
      </c>
      <c r="O486" s="13">
        <v>2.6825000000000001</v>
      </c>
      <c r="P486" s="13">
        <v>2.66</v>
      </c>
      <c r="Q486" s="13">
        <v>2.605</v>
      </c>
      <c r="R486" s="13">
        <v>2.6349999999999998</v>
      </c>
      <c r="S486" s="13">
        <v>2.6850000000000001</v>
      </c>
      <c r="T486" s="13">
        <v>2.62</v>
      </c>
      <c r="U486" s="13">
        <v>2.62</v>
      </c>
      <c r="V486" s="13">
        <v>2.6287500000000001</v>
      </c>
      <c r="W486" s="13">
        <v>2.637</v>
      </c>
      <c r="X486" s="13">
        <v>2.65</v>
      </c>
      <c r="Y486" s="13">
        <v>2.6399999999999899</v>
      </c>
      <c r="Z486" s="13">
        <v>2.6133333333333302</v>
      </c>
      <c r="AA486" s="13">
        <v>2.6124999999999998</v>
      </c>
      <c r="AB486" s="13">
        <v>2.6437499999999998</v>
      </c>
      <c r="AC486" s="13"/>
      <c r="AD486" s="13"/>
      <c r="AE486" s="13">
        <v>2.6459999999999999</v>
      </c>
      <c r="AF486" s="13">
        <v>2.6379999999999999</v>
      </c>
      <c r="AG486" s="13">
        <v>2.66</v>
      </c>
      <c r="AH486" s="13">
        <v>2.66</v>
      </c>
      <c r="AI486" s="13">
        <v>2.6866666666666599</v>
      </c>
      <c r="AJ486" s="13">
        <v>2.6133333333333302</v>
      </c>
      <c r="AK486" s="13">
        <v>2.6684615384615298</v>
      </c>
      <c r="AL486" s="13">
        <v>2.59</v>
      </c>
      <c r="AM486" s="13">
        <v>2.625</v>
      </c>
      <c r="AN486" s="13">
        <v>2.6192857142857102</v>
      </c>
      <c r="AO486" s="13"/>
      <c r="AP486" s="13">
        <v>2.67</v>
      </c>
      <c r="AQ486" s="13">
        <v>2.62</v>
      </c>
      <c r="AR486" s="13">
        <v>2.6033333333333299</v>
      </c>
      <c r="AS486" s="13">
        <v>2.6278947368421002</v>
      </c>
      <c r="AT486" s="13">
        <v>2.6409090909090902</v>
      </c>
      <c r="AU486" s="13">
        <v>2.6606249999999898</v>
      </c>
      <c r="AV486" s="13">
        <v>2.59615384615384</v>
      </c>
      <c r="AW486" s="13">
        <v>2.6371428571428499</v>
      </c>
      <c r="AX486" s="13">
        <v>2.65</v>
      </c>
      <c r="AY486" s="13">
        <v>2.6739999999999999</v>
      </c>
      <c r="AZ486" s="13">
        <v>2.625</v>
      </c>
      <c r="BA486" s="13">
        <v>2.6494736842105202</v>
      </c>
      <c r="BB486" s="13">
        <v>2.6736363636363598</v>
      </c>
      <c r="BC486" s="13">
        <v>2.64</v>
      </c>
      <c r="BD486" s="13">
        <v>2.61</v>
      </c>
      <c r="BE486" s="13">
        <v>2.6475</v>
      </c>
    </row>
    <row r="487" spans="1:57" x14ac:dyDescent="0.35">
      <c r="A487" s="10" t="str">
        <f t="shared" si="74"/>
        <v>6/30/2029</v>
      </c>
      <c r="B487" s="11">
        <f t="shared" ref="B487:B550" si="79">YEAR(A487)</f>
        <v>2029</v>
      </c>
      <c r="C487" s="6">
        <f t="shared" ref="C487:C550" si="80">PERCENTILE($H487:$BE487, 0.5)</f>
        <v>2.71857142857142</v>
      </c>
      <c r="D487" s="12">
        <f t="shared" si="75"/>
        <v>2.690316666666666</v>
      </c>
      <c r="E487" s="12">
        <f t="shared" si="76"/>
        <v>2.7050000000000001</v>
      </c>
      <c r="F487" s="12">
        <f t="shared" si="77"/>
        <v>2.7494736842105199</v>
      </c>
      <c r="G487" s="12">
        <f t="shared" si="78"/>
        <v>2.7686666666666619</v>
      </c>
      <c r="H487" s="13">
        <v>2.7699999999999898</v>
      </c>
      <c r="I487" s="13">
        <v>2.7306249999999999</v>
      </c>
      <c r="J487" s="13">
        <v>2.6920000000000002</v>
      </c>
      <c r="K487" s="13">
        <v>2.6895833333333301</v>
      </c>
      <c r="L487" s="13">
        <v>2.7225000000000001</v>
      </c>
      <c r="M487" s="13">
        <v>2.7146666666666599</v>
      </c>
      <c r="N487" s="13">
        <v>2.6905000000000001</v>
      </c>
      <c r="O487" s="13">
        <v>2.7141666666666602</v>
      </c>
      <c r="P487" s="13">
        <v>2.75545454545454</v>
      </c>
      <c r="Q487" s="13">
        <v>2.6980952380952301</v>
      </c>
      <c r="R487" s="13">
        <v>2.6822222222222201</v>
      </c>
      <c r="S487" s="13">
        <v>2.7054545454545398</v>
      </c>
      <c r="T487" s="13">
        <v>2.77</v>
      </c>
      <c r="U487" s="13">
        <v>2.6892307692307602</v>
      </c>
      <c r="V487" s="13">
        <v>2.7009999999999899</v>
      </c>
      <c r="W487" s="13">
        <v>2.7524999999999999</v>
      </c>
      <c r="X487" s="13">
        <v>2.75875</v>
      </c>
      <c r="Y487" s="13">
        <v>2.7287499999999998</v>
      </c>
      <c r="Z487" s="13">
        <v>2.7485714285714198</v>
      </c>
      <c r="AA487" s="13">
        <v>2.754</v>
      </c>
      <c r="AB487" s="13">
        <v>2.6986206896551699</v>
      </c>
      <c r="AC487" s="13">
        <v>2.71857142857142</v>
      </c>
      <c r="AD487" s="13">
        <v>2.78</v>
      </c>
      <c r="AE487" s="13">
        <v>2.7131249999999998</v>
      </c>
      <c r="AF487" s="13">
        <v>2.7494736842105199</v>
      </c>
      <c r="AG487" s="13">
        <v>2.7362500000000001</v>
      </c>
      <c r="AH487" s="13">
        <v>2.7042857142857102</v>
      </c>
      <c r="AI487" s="13">
        <v>2.68</v>
      </c>
      <c r="AJ487" s="13">
        <v>2.7191666666666601</v>
      </c>
      <c r="AK487" s="13">
        <v>2.76833333333333</v>
      </c>
      <c r="AL487" s="13">
        <v>2.706</v>
      </c>
      <c r="AM487" s="13">
        <v>2.7050000000000001</v>
      </c>
      <c r="AN487" s="13">
        <v>2.7075</v>
      </c>
      <c r="AO487" s="13">
        <v>2.7083333333333299</v>
      </c>
      <c r="AP487" s="13">
        <v>2.6862499999999998</v>
      </c>
      <c r="AQ487" s="13">
        <v>2.7124999999999999</v>
      </c>
      <c r="AR487" s="13">
        <v>2.7734999999999901</v>
      </c>
      <c r="AS487" s="13">
        <v>2.7537499999999899</v>
      </c>
      <c r="AT487" s="13">
        <v>2.7264285714285701</v>
      </c>
      <c r="AU487" s="13">
        <v>2.7166666666666601</v>
      </c>
      <c r="AV487" s="13">
        <v>2.7224999999999899</v>
      </c>
      <c r="AW487" s="13">
        <v>2.7719999999999998</v>
      </c>
      <c r="AX487" s="13">
        <v>2.7280000000000002</v>
      </c>
      <c r="AY487" s="13">
        <v>2.69625</v>
      </c>
      <c r="AZ487" s="13">
        <v>2.7133333333333298</v>
      </c>
      <c r="BA487" s="13">
        <v>2.7232352941176399</v>
      </c>
      <c r="BB487" s="13">
        <v>2.7130000000000001</v>
      </c>
      <c r="BC487" s="13">
        <v>2.7271428571428502</v>
      </c>
      <c r="BD487" s="13"/>
      <c r="BE487" s="13">
        <v>2.7677777777777699</v>
      </c>
    </row>
    <row r="488" spans="1:57" x14ac:dyDescent="0.35">
      <c r="A488" s="10" t="str">
        <f t="shared" si="74"/>
        <v>7/31/2029</v>
      </c>
      <c r="B488" s="11">
        <f t="shared" si="79"/>
        <v>2029</v>
      </c>
      <c r="C488" s="6">
        <f t="shared" si="80"/>
        <v>2.802301470588235</v>
      </c>
      <c r="D488" s="12">
        <f t="shared" si="75"/>
        <v>2.782955277280855</v>
      </c>
      <c r="E488" s="12">
        <f t="shared" si="76"/>
        <v>2.7889221014492676</v>
      </c>
      <c r="F488" s="12">
        <f t="shared" si="77"/>
        <v>2.8092277167277073</v>
      </c>
      <c r="G488" s="12">
        <f t="shared" si="78"/>
        <v>2.8167088379705358</v>
      </c>
      <c r="H488" s="13">
        <v>2.7834177215189801</v>
      </c>
      <c r="I488" s="13">
        <v>2.7677999999999998</v>
      </c>
      <c r="J488" s="13">
        <v>2.7984285714285702</v>
      </c>
      <c r="K488" s="13">
        <v>2.7910606060605998</v>
      </c>
      <c r="L488" s="13">
        <v>2.8022499999999999</v>
      </c>
      <c r="M488" s="13">
        <v>2.8166101694915202</v>
      </c>
      <c r="N488" s="13">
        <v>2.7934523809523801</v>
      </c>
      <c r="O488" s="13">
        <v>2.7947272727272701</v>
      </c>
      <c r="P488" s="13">
        <v>2.8035211267605602</v>
      </c>
      <c r="Q488" s="13">
        <v>2.8093406593406498</v>
      </c>
      <c r="R488" s="13">
        <v>2.81</v>
      </c>
      <c r="S488" s="13">
        <v>2.7795555555555498</v>
      </c>
      <c r="T488" s="13">
        <v>2.8039999999999998</v>
      </c>
      <c r="U488" s="13">
        <v>2.7818604651162699</v>
      </c>
      <c r="V488" s="13">
        <v>2.79428571428571</v>
      </c>
      <c r="W488" s="13">
        <v>2.8061904761904701</v>
      </c>
      <c r="X488" s="13">
        <v>2.8</v>
      </c>
      <c r="Y488" s="13">
        <v>2.7886538461538399</v>
      </c>
      <c r="Z488" s="13">
        <v>2.8247540983606498</v>
      </c>
      <c r="AA488" s="13">
        <v>2.8167692307692298</v>
      </c>
      <c r="AB488" s="13">
        <v>2.8261386138613802</v>
      </c>
      <c r="AC488" s="13">
        <v>2.7888888888888799</v>
      </c>
      <c r="AD488" s="13">
        <v>2.84</v>
      </c>
      <c r="AE488" s="13">
        <v>2.8157894736842102</v>
      </c>
      <c r="AF488" s="13">
        <v>2.80605263157894</v>
      </c>
      <c r="AG488" s="13">
        <v>2.78185185185185</v>
      </c>
      <c r="AH488" s="13">
        <v>2.8056249999999898</v>
      </c>
      <c r="AI488" s="13">
        <v>2.7960714285714201</v>
      </c>
      <c r="AJ488" s="13">
        <v>2.81526315789473</v>
      </c>
      <c r="AK488" s="13">
        <v>2.7965909090909</v>
      </c>
      <c r="AL488" s="13">
        <v>2.79958333333333</v>
      </c>
      <c r="AM488" s="13">
        <v>2.8157142857142801</v>
      </c>
      <c r="AN488" s="13">
        <v>2.7853086419753001</v>
      </c>
      <c r="AO488" s="13">
        <v>2.77931818181818</v>
      </c>
      <c r="AP488" s="13">
        <v>2.7890217391304302</v>
      </c>
      <c r="AQ488" s="13">
        <v>2.78538461538461</v>
      </c>
      <c r="AR488" s="13">
        <v>2.80235294117647</v>
      </c>
      <c r="AS488" s="13">
        <v>2.8035820895522301</v>
      </c>
      <c r="AT488" s="13">
        <v>2.7875000000000001</v>
      </c>
      <c r="AU488" s="13">
        <v>2.82720930232558</v>
      </c>
      <c r="AV488" s="13">
        <v>2.8058823529411701</v>
      </c>
      <c r="AW488" s="13">
        <v>2.7830769230769201</v>
      </c>
      <c r="AX488" s="13">
        <v>2.8024074074073999</v>
      </c>
      <c r="AY488" s="13">
        <v>2.8088888888888799</v>
      </c>
      <c r="AZ488" s="13">
        <v>2.8167021276595698</v>
      </c>
      <c r="BA488" s="13">
        <v>2.8068604651162699</v>
      </c>
      <c r="BB488" s="13">
        <v>2.804637681</v>
      </c>
      <c r="BC488" s="13">
        <v>2.78833333333333</v>
      </c>
      <c r="BD488" s="13">
        <v>2.7963636363636302</v>
      </c>
      <c r="BE488" s="13">
        <v>2.8146938779999999</v>
      </c>
    </row>
    <row r="489" spans="1:57" x14ac:dyDescent="0.35">
      <c r="A489" s="10" t="str">
        <f t="shared" si="74"/>
        <v>8/31/2029</v>
      </c>
      <c r="B489" s="11">
        <f t="shared" si="79"/>
        <v>2029</v>
      </c>
      <c r="C489" s="6">
        <f t="shared" si="80"/>
        <v>2.8279411764705848</v>
      </c>
      <c r="D489" s="12">
        <f t="shared" si="75"/>
        <v>2.806984360518991</v>
      </c>
      <c r="E489" s="12">
        <f t="shared" si="76"/>
        <v>2.8130463089362525</v>
      </c>
      <c r="F489" s="12">
        <f t="shared" si="77"/>
        <v>2.8407968328840925</v>
      </c>
      <c r="G489" s="12">
        <f t="shared" si="78"/>
        <v>2.8540390489413339</v>
      </c>
      <c r="H489" s="13">
        <v>2.8129411764705798</v>
      </c>
      <c r="I489" s="13">
        <v>2.8264705882352898</v>
      </c>
      <c r="J489" s="13">
        <v>2.8445098039215599</v>
      </c>
      <c r="K489" s="13">
        <v>2.8386363636363598</v>
      </c>
      <c r="L489" s="13">
        <v>2.8045679012345599</v>
      </c>
      <c r="M489" s="13">
        <v>2.80817204301075</v>
      </c>
      <c r="N489" s="13">
        <v>2.8251249999999999</v>
      </c>
      <c r="O489" s="13">
        <v>2.7967741935483801</v>
      </c>
      <c r="P489" s="13">
        <v>2.8072115384615302</v>
      </c>
      <c r="Q489" s="13">
        <v>2.81308411214953</v>
      </c>
      <c r="R489" s="13">
        <v>2.8641791044776101</v>
      </c>
      <c r="S489" s="13">
        <v>2.8425252525252498</v>
      </c>
      <c r="T489" s="13">
        <v>2.8294117647058799</v>
      </c>
      <c r="U489" s="13">
        <v>2.8257692307692301</v>
      </c>
      <c r="V489" s="13">
        <v>2.83718749999999</v>
      </c>
      <c r="W489" s="13">
        <v>2.85934782608695</v>
      </c>
      <c r="X489" s="13">
        <v>2.8365116279069702</v>
      </c>
      <c r="Y489" s="13">
        <v>2.8256790123456699</v>
      </c>
      <c r="Z489" s="13">
        <v>2.8618811881188102</v>
      </c>
      <c r="AA489" s="13">
        <v>2.8130337078651602</v>
      </c>
      <c r="AB489" s="13">
        <v>2.835</v>
      </c>
      <c r="AC489" s="13">
        <v>2.8538805970149199</v>
      </c>
      <c r="AD489" s="13">
        <v>2.7936363636363599</v>
      </c>
      <c r="AE489" s="13">
        <v>2.83</v>
      </c>
      <c r="AF489" s="13">
        <v>2.8457142857142799</v>
      </c>
      <c r="AG489" s="13">
        <v>2.8554651162790599</v>
      </c>
      <c r="AH489" s="13">
        <v>2.81845238095238</v>
      </c>
      <c r="AI489" s="13">
        <v>2.8475000000000001</v>
      </c>
      <c r="AJ489" s="13">
        <v>2.8137777777777702</v>
      </c>
      <c r="AK489" s="13">
        <v>2.8250980392156801</v>
      </c>
      <c r="AL489" s="13">
        <v>2.8310185185185102</v>
      </c>
      <c r="AM489" s="13">
        <v>2.8045161290322498</v>
      </c>
      <c r="AN489" s="13">
        <v>2.8079999999999998</v>
      </c>
      <c r="AO489" s="13">
        <v>2.8178431372549002</v>
      </c>
      <c r="AP489" s="13">
        <v>2.8296296296296202</v>
      </c>
      <c r="AQ489" s="13">
        <v>2.8074683540000001</v>
      </c>
      <c r="AR489" s="13">
        <v>2.8117757009345699</v>
      </c>
      <c r="AS489" s="13">
        <v>2.8049397590361398</v>
      </c>
      <c r="AT489" s="13">
        <v>2.85558823529411</v>
      </c>
      <c r="AU489" s="13">
        <v>2.8226086956521699</v>
      </c>
      <c r="AV489" s="13">
        <v>2.8086486486486399</v>
      </c>
      <c r="AW489" s="13">
        <v>2.8203636363636302</v>
      </c>
      <c r="AX489" s="13">
        <v>2.84919354838709</v>
      </c>
      <c r="AY489" s="13">
        <v>2.8403571428571399</v>
      </c>
      <c r="AZ489" s="13">
        <v>2.8409433962264101</v>
      </c>
      <c r="BA489" s="13">
        <v>2.8422222222222202</v>
      </c>
      <c r="BB489" s="13">
        <v>2.8387500000000001</v>
      </c>
      <c r="BC489" s="13">
        <v>2.8308571428571399</v>
      </c>
      <c r="BD489" s="13">
        <v>2.82029411764705</v>
      </c>
      <c r="BE489" s="13">
        <v>2.8295876290000002</v>
      </c>
    </row>
    <row r="490" spans="1:57" x14ac:dyDescent="0.35">
      <c r="A490" s="10" t="str">
        <f t="shared" si="74"/>
        <v>9/30/2029</v>
      </c>
      <c r="B490" s="11">
        <f t="shared" si="79"/>
        <v>2029</v>
      </c>
      <c r="C490" s="6">
        <f t="shared" si="80"/>
        <v>2.8004336734693798</v>
      </c>
      <c r="D490" s="12">
        <f t="shared" si="75"/>
        <v>2.7817027027027001</v>
      </c>
      <c r="E490" s="12">
        <f t="shared" si="76"/>
        <v>2.7932246039142523</v>
      </c>
      <c r="F490" s="12">
        <f t="shared" si="77"/>
        <v>2.8126704545454526</v>
      </c>
      <c r="G490" s="12">
        <f t="shared" si="78"/>
        <v>2.8193351648351612</v>
      </c>
      <c r="H490" s="13">
        <v>2.7942465753424601</v>
      </c>
      <c r="I490" s="13">
        <v>2.78189189189189</v>
      </c>
      <c r="J490" s="13">
        <v>2.8349999999999902</v>
      </c>
      <c r="K490" s="13">
        <v>2.7769230769230702</v>
      </c>
      <c r="L490" s="13">
        <v>2.8078947368420999</v>
      </c>
      <c r="M490" s="13">
        <v>2.8058024691357999</v>
      </c>
      <c r="N490" s="13">
        <v>2.7927272727272698</v>
      </c>
      <c r="O490" s="13">
        <v>2.7790625000000002</v>
      </c>
      <c r="P490" s="13">
        <v>2.7970270270270201</v>
      </c>
      <c r="Q490" s="13">
        <v>2.8036190476190401</v>
      </c>
      <c r="R490" s="13">
        <v>2.8186538461538402</v>
      </c>
      <c r="S490" s="13">
        <v>2.8021686746987902</v>
      </c>
      <c r="T490" s="13">
        <v>2.8017948717948702</v>
      </c>
      <c r="U490" s="13">
        <v>2.81465517241379</v>
      </c>
      <c r="V490" s="13">
        <v>2.8084999999999898</v>
      </c>
      <c r="W490" s="13">
        <v>2.8144444444444399</v>
      </c>
      <c r="X490" s="13">
        <v>2.8028571428571398</v>
      </c>
      <c r="Y490" s="13">
        <v>2.79599999999999</v>
      </c>
      <c r="Z490" s="13">
        <v>2.80122448979591</v>
      </c>
      <c r="AA490" s="13">
        <v>2.7932432432432401</v>
      </c>
      <c r="AB490" s="13">
        <v>2.8191025641025602</v>
      </c>
      <c r="AC490" s="13">
        <v>2.7947222222222199</v>
      </c>
      <c r="AD490" s="13">
        <v>2.8231250000000001</v>
      </c>
      <c r="AE490" s="13">
        <v>2.7988888888888801</v>
      </c>
      <c r="AF490" s="13">
        <v>2.7781818181818099</v>
      </c>
      <c r="AG490" s="13">
        <v>2.78680851063829</v>
      </c>
      <c r="AH490" s="13">
        <v>2.79857142857142</v>
      </c>
      <c r="AI490" s="13">
        <v>2.7839999999999998</v>
      </c>
      <c r="AJ490" s="13">
        <v>2.8125</v>
      </c>
      <c r="AK490" s="13">
        <v>2.83</v>
      </c>
      <c r="AL490" s="13">
        <v>2.7887692307692298</v>
      </c>
      <c r="AM490" s="13">
        <v>2.8127272727272699</v>
      </c>
      <c r="AN490" s="13">
        <v>2.80641025641025</v>
      </c>
      <c r="AO490" s="13">
        <v>2.7673333333333301</v>
      </c>
      <c r="AP490" s="13">
        <v>2.8067961165048501</v>
      </c>
      <c r="AQ490" s="13">
        <v>2.79321839080459</v>
      </c>
      <c r="AR490" s="13">
        <v>2.7946511627906898</v>
      </c>
      <c r="AS490" s="13">
        <v>2.79964285714285</v>
      </c>
      <c r="AT490" s="13">
        <v>2.8214285714285698</v>
      </c>
      <c r="AU490" s="13">
        <v>2.7979166666666599</v>
      </c>
      <c r="AV490" s="13">
        <v>2.78634146341463</v>
      </c>
      <c r="AW490" s="13">
        <v>2.8128124999999899</v>
      </c>
      <c r="AX490" s="13">
        <v>2.8047169811320698</v>
      </c>
      <c r="AY490" s="13">
        <v>2.8214999999999999</v>
      </c>
      <c r="AZ490" s="13">
        <v>2.79663636363636</v>
      </c>
      <c r="BA490" s="13">
        <v>2.77999999999999</v>
      </c>
      <c r="BB490" s="13">
        <v>2.8133333333333299</v>
      </c>
      <c r="BC490" s="13">
        <v>2.794</v>
      </c>
      <c r="BD490" s="13">
        <v>2.7916666666666599</v>
      </c>
      <c r="BE490" s="13">
        <v>2.81368421052631</v>
      </c>
    </row>
    <row r="491" spans="1:57" x14ac:dyDescent="0.35">
      <c r="A491" s="10" t="str">
        <f t="shared" si="74"/>
        <v>10/31/2029</v>
      </c>
      <c r="B491" s="11">
        <f t="shared" si="79"/>
        <v>2029</v>
      </c>
      <c r="C491" s="6">
        <f t="shared" si="80"/>
        <v>3.02807987711213</v>
      </c>
      <c r="D491" s="12">
        <f t="shared" si="75"/>
        <v>3.004454545454541</v>
      </c>
      <c r="E491" s="12">
        <f t="shared" si="76"/>
        <v>3.0155852991710526</v>
      </c>
      <c r="F491" s="12">
        <f t="shared" si="77"/>
        <v>3.0369017094017021</v>
      </c>
      <c r="G491" s="12">
        <f t="shared" si="78"/>
        <v>3.0419783834586411</v>
      </c>
      <c r="H491" s="13">
        <v>2.9933823529411701</v>
      </c>
      <c r="I491" s="13">
        <v>3.0084</v>
      </c>
      <c r="J491" s="13">
        <v>3.01833333333333</v>
      </c>
      <c r="K491" s="13">
        <v>3.02931034482758</v>
      </c>
      <c r="L491" s="13">
        <v>3.0461363636363599</v>
      </c>
      <c r="M491" s="13">
        <v>3.0236363636363599</v>
      </c>
      <c r="N491" s="13">
        <v>3.02052631578947</v>
      </c>
      <c r="O491" s="13">
        <v>3.04176470588235</v>
      </c>
      <c r="P491" s="13">
        <v>3.0344615384615299</v>
      </c>
      <c r="Q491" s="13">
        <v>3.0408247422680401</v>
      </c>
      <c r="R491" s="13">
        <v>2.9979166666666601</v>
      </c>
      <c r="S491" s="13">
        <v>3.0110526315789401</v>
      </c>
      <c r="T491" s="13">
        <v>3.0419642857142799</v>
      </c>
      <c r="U491" s="13">
        <v>3.0258974358974302</v>
      </c>
      <c r="V491" s="13">
        <v>3.0413636363636298</v>
      </c>
      <c r="W491" s="13">
        <v>3.02859374999999</v>
      </c>
      <c r="X491" s="13">
        <v>3.0655555555555498</v>
      </c>
      <c r="Y491" s="13">
        <v>3.0438541666666601</v>
      </c>
      <c r="Z491" s="13">
        <v>3.0377777777777699</v>
      </c>
      <c r="AA491" s="13">
        <v>3.0105797101449201</v>
      </c>
      <c r="AB491" s="13">
        <v>3.01583333333333</v>
      </c>
      <c r="AC491" s="13">
        <v>3.0280952380952302</v>
      </c>
      <c r="AD491" s="13">
        <v>3.0262499999999899</v>
      </c>
      <c r="AE491" s="13">
        <v>3.015517241</v>
      </c>
      <c r="AF491" s="13">
        <v>3.0114634146341399</v>
      </c>
      <c r="AG491" s="13">
        <v>3.03538461538461</v>
      </c>
      <c r="AH491" s="13">
        <v>3.0136065573770399</v>
      </c>
      <c r="AI491" s="13">
        <v>3.0280645161290298</v>
      </c>
      <c r="AJ491" s="13">
        <v>3.04</v>
      </c>
      <c r="AK491" s="13">
        <v>2.98999999999999</v>
      </c>
      <c r="AL491" s="13">
        <v>2.9980000000000002</v>
      </c>
      <c r="AM491" s="13">
        <v>3.03173076923076</v>
      </c>
      <c r="AN491" s="13">
        <v>3.0178571428571401</v>
      </c>
      <c r="AO491" s="13">
        <v>3.0340963855421599</v>
      </c>
      <c r="AP491" s="13">
        <v>3.0170312500000001</v>
      </c>
      <c r="AQ491" s="13">
        <v>3.0157894736842099</v>
      </c>
      <c r="AR491" s="13">
        <v>3.0170967741935399</v>
      </c>
      <c r="AS491" s="13">
        <v>3.04210526315789</v>
      </c>
      <c r="AT491" s="13">
        <v>3.0133802816901398</v>
      </c>
      <c r="AU491" s="13">
        <v>3.0559259259259202</v>
      </c>
      <c r="AV491" s="13">
        <v>3.02939393939393</v>
      </c>
      <c r="AW491" s="13">
        <v>3.0321428571428499</v>
      </c>
      <c r="AX491" s="13">
        <v>3.02964285714285</v>
      </c>
      <c r="AY491" s="13">
        <v>3.0279729729729699</v>
      </c>
      <c r="AZ491" s="13">
        <v>3.03</v>
      </c>
      <c r="BA491" s="13">
        <v>3.03483146067415</v>
      </c>
      <c r="BB491" s="13">
        <v>3.0009090909090901</v>
      </c>
      <c r="BC491" s="13">
        <v>3.00484848484848</v>
      </c>
      <c r="BD491" s="13">
        <v>3.0374074074073998</v>
      </c>
      <c r="BE491" s="13">
        <v>3.0407407407407399</v>
      </c>
    </row>
    <row r="492" spans="1:57" x14ac:dyDescent="0.35">
      <c r="A492" s="10" t="str">
        <f t="shared" si="74"/>
        <v>11/30/2029</v>
      </c>
      <c r="B492" s="11">
        <f t="shared" si="79"/>
        <v>2029</v>
      </c>
      <c r="C492" s="6">
        <f t="shared" si="80"/>
        <v>3.6044725063938601</v>
      </c>
      <c r="D492" s="12">
        <f t="shared" si="75"/>
        <v>3.5824192654192619</v>
      </c>
      <c r="E492" s="12">
        <f t="shared" si="76"/>
        <v>3.5927794511378774</v>
      </c>
      <c r="F492" s="12">
        <f t="shared" si="77"/>
        <v>3.61944822071171</v>
      </c>
      <c r="G492" s="12">
        <f t="shared" si="78"/>
        <v>3.6304474358974348</v>
      </c>
      <c r="H492" s="13">
        <v>3.5983146067415701</v>
      </c>
      <c r="I492" s="13">
        <v>3.6047142857142802</v>
      </c>
      <c r="J492" s="13">
        <v>3.54</v>
      </c>
      <c r="K492" s="13">
        <v>3.5978571428571402</v>
      </c>
      <c r="L492" s="13">
        <v>3.6012676056338</v>
      </c>
      <c r="M492" s="13">
        <v>3.6042391304347801</v>
      </c>
      <c r="N492" s="13">
        <v>3.59029411764705</v>
      </c>
      <c r="O492" s="13">
        <v>3.5873493975903599</v>
      </c>
      <c r="P492" s="13">
        <v>3.6302564102564099</v>
      </c>
      <c r="Q492" s="13">
        <v>3.60296703296703</v>
      </c>
      <c r="R492" s="13">
        <v>3.6505263157894698</v>
      </c>
      <c r="S492" s="13">
        <v>3.6371186440677898</v>
      </c>
      <c r="T492" s="13">
        <v>3.5905405405405402</v>
      </c>
      <c r="U492" s="13">
        <v>3.62369863013698</v>
      </c>
      <c r="V492" s="13">
        <v>3.58297297297297</v>
      </c>
      <c r="W492" s="13">
        <v>3.5681818181818099</v>
      </c>
      <c r="X492" s="13">
        <v>3.6032608695652102</v>
      </c>
      <c r="Y492" s="13">
        <v>3.62704225352112</v>
      </c>
      <c r="Z492" s="13">
        <v>3.6321666666666599</v>
      </c>
      <c r="AA492" s="13">
        <v>3.6330263157894702</v>
      </c>
      <c r="AB492" s="13">
        <v>3.6122950819672099</v>
      </c>
      <c r="AC492" s="13">
        <v>3.6053846153846099</v>
      </c>
      <c r="AD492" s="13">
        <v>3.6005882352941101</v>
      </c>
      <c r="AE492" s="13">
        <v>3.6265116279069698</v>
      </c>
      <c r="AF492" s="13">
        <v>3.6342105263157798</v>
      </c>
      <c r="AG492" s="13">
        <v>3.57692307692307</v>
      </c>
      <c r="AH492" s="13">
        <v>3.6091549295774601</v>
      </c>
      <c r="AI492" s="13">
        <v>3.5956521739130398</v>
      </c>
      <c r="AJ492" s="13">
        <v>3.5995774647887302</v>
      </c>
      <c r="AK492" s="13">
        <v>3.61</v>
      </c>
      <c r="AL492" s="13">
        <v>3.57743589743589</v>
      </c>
      <c r="AM492" s="13">
        <v>3.6052380952380898</v>
      </c>
      <c r="AN492" s="13">
        <v>3.61070422535211</v>
      </c>
      <c r="AO492" s="13">
        <v>3.6248</v>
      </c>
      <c r="AP492" s="13">
        <v>3.5898765432098698</v>
      </c>
      <c r="AQ492" s="13">
        <v>3.59388888888888</v>
      </c>
      <c r="AR492" s="13">
        <v>3.5924096385542099</v>
      </c>
      <c r="AS492" s="13">
        <v>3.6047058823529401</v>
      </c>
      <c r="AT492" s="13">
        <v>3.61720930232558</v>
      </c>
      <c r="AU492" s="13">
        <v>3.5896825400000001</v>
      </c>
      <c r="AV492" s="13">
        <v>3.6033333333333299</v>
      </c>
      <c r="AW492" s="13">
        <v>3.5745652173912998</v>
      </c>
      <c r="AX492" s="13">
        <v>3.6197560975609702</v>
      </c>
      <c r="AY492" s="13">
        <v>3.5992105259999998</v>
      </c>
      <c r="AZ492" s="13">
        <v>3.6084615384615302</v>
      </c>
      <c r="BA492" s="13">
        <v>3.6181914893617</v>
      </c>
      <c r="BB492" s="13">
        <v>3.59</v>
      </c>
      <c r="BC492" s="13">
        <v>3.61852459016393</v>
      </c>
      <c r="BD492" s="13">
        <v>3.6240740740740698</v>
      </c>
      <c r="BE492" s="13">
        <v>3.6204918032786799</v>
      </c>
    </row>
    <row r="493" spans="1:57" x14ac:dyDescent="0.35">
      <c r="A493" s="10" t="str">
        <f t="shared" si="74"/>
        <v>12/31/2029</v>
      </c>
      <c r="B493" s="11">
        <f t="shared" si="79"/>
        <v>2029</v>
      </c>
      <c r="C493" s="6">
        <f t="shared" si="80"/>
        <v>4.0047705314009603</v>
      </c>
      <c r="D493" s="12">
        <f t="shared" si="75"/>
        <v>3.9916447613721071</v>
      </c>
      <c r="E493" s="12">
        <f t="shared" si="76"/>
        <v>3.9972544401923202</v>
      </c>
      <c r="F493" s="12">
        <f t="shared" si="77"/>
        <v>4.0121854838709652</v>
      </c>
      <c r="G493" s="12">
        <f t="shared" si="78"/>
        <v>4.0194608486439121</v>
      </c>
      <c r="H493" s="13">
        <v>4.0055555555555502</v>
      </c>
      <c r="I493" s="13">
        <v>4.0193700787401498</v>
      </c>
      <c r="J493" s="13">
        <v>4.00655172413793</v>
      </c>
      <c r="K493" s="13">
        <v>4.0117419354838697</v>
      </c>
      <c r="L493" s="13">
        <v>4.0068711656441698</v>
      </c>
      <c r="M493" s="13">
        <v>3.9890714285714202</v>
      </c>
      <c r="N493" s="13">
        <v>4.0101587299999997</v>
      </c>
      <c r="O493" s="13">
        <v>3.9951851851851798</v>
      </c>
      <c r="P493" s="13">
        <v>3.9918120805369099</v>
      </c>
      <c r="Q493" s="13">
        <v>4.00259259259259</v>
      </c>
      <c r="R493" s="13">
        <v>4.0022147649999997</v>
      </c>
      <c r="S493" s="13">
        <v>3.9982802547770602</v>
      </c>
      <c r="T493" s="13">
        <v>4.01694444444444</v>
      </c>
      <c r="U493" s="13">
        <v>4.0211214953271002</v>
      </c>
      <c r="V493" s="13">
        <v>4.0123484848484798</v>
      </c>
      <c r="W493" s="13">
        <v>4.0064367816091897</v>
      </c>
      <c r="X493" s="13">
        <v>4.0005442176870698</v>
      </c>
      <c r="Y493" s="13">
        <v>3.9918461538461498</v>
      </c>
      <c r="Z493" s="13">
        <v>4.0030769230769199</v>
      </c>
      <c r="AA493" s="13">
        <v>4.0185350318471302</v>
      </c>
      <c r="AB493" s="13">
        <v>4.016183206</v>
      </c>
      <c r="AC493" s="13">
        <v>3.9938129496402799</v>
      </c>
      <c r="AD493" s="13">
        <v>4.0226760563380202</v>
      </c>
      <c r="AE493" s="13">
        <v>3.9970886075949301</v>
      </c>
      <c r="AF493" s="13">
        <v>4.0012582781456896</v>
      </c>
      <c r="AG493" s="13">
        <v>4.0202777777777703</v>
      </c>
      <c r="AH493" s="13">
        <v>4.0039855072463704</v>
      </c>
      <c r="AI493" s="13">
        <v>4.0013333333333296</v>
      </c>
      <c r="AJ493" s="13">
        <v>4.00768211920529</v>
      </c>
      <c r="AK493" s="13">
        <v>3.9951079136690599</v>
      </c>
      <c r="AL493" s="13">
        <v>4.0139230769230698</v>
      </c>
      <c r="AM493" s="13">
        <v>3.98279569892473</v>
      </c>
      <c r="AN493" s="13">
        <v>4.0116030534351097</v>
      </c>
      <c r="AO493" s="13">
        <v>4.0087209302325499</v>
      </c>
      <c r="AP493" s="13">
        <v>3.9977519379844901</v>
      </c>
      <c r="AQ493" s="13">
        <v>4.0377848101265803</v>
      </c>
      <c r="AR493" s="13">
        <v>4.0004929577464701</v>
      </c>
      <c r="AS493" s="13">
        <v>3.9833076923076902</v>
      </c>
      <c r="AT493" s="13">
        <v>4.0072151898734099</v>
      </c>
      <c r="AU493" s="13">
        <v>4.00962499999999</v>
      </c>
      <c r="AV493" s="13">
        <v>4.0173972602739703</v>
      </c>
      <c r="AW493" s="13">
        <v>3.9855</v>
      </c>
      <c r="AX493" s="13">
        <v>4.0088793103448204</v>
      </c>
      <c r="AY493" s="13">
        <v>3.9946268656716399</v>
      </c>
      <c r="AZ493" s="13">
        <v>3.9990298507462598</v>
      </c>
      <c r="BA493" s="13">
        <v>4.0016030534351099</v>
      </c>
      <c r="BB493" s="13">
        <v>3.9949714285714202</v>
      </c>
      <c r="BC493" s="13">
        <v>4.03614035087719</v>
      </c>
      <c r="BD493" s="13">
        <v>3.9901388888888798</v>
      </c>
      <c r="BE493" s="13">
        <v>4.0123333333333298</v>
      </c>
    </row>
    <row r="494" spans="1:57" x14ac:dyDescent="0.35">
      <c r="A494" s="10" t="str">
        <f t="shared" si="74"/>
        <v>1/31/2030</v>
      </c>
      <c r="B494" s="11">
        <f t="shared" si="79"/>
        <v>2030</v>
      </c>
      <c r="C494" s="6">
        <f t="shared" si="80"/>
        <v>3.80171145833333</v>
      </c>
      <c r="D494" s="12">
        <f t="shared" si="75"/>
        <v>3.792699689440989</v>
      </c>
      <c r="E494" s="12">
        <f t="shared" si="76"/>
        <v>3.7991255522827649</v>
      </c>
      <c r="F494" s="12">
        <f t="shared" si="77"/>
        <v>3.8123088877688152</v>
      </c>
      <c r="G494" s="12">
        <f t="shared" si="78"/>
        <v>3.823661055078547</v>
      </c>
      <c r="H494" s="13">
        <v>3.7988764044943801</v>
      </c>
      <c r="I494" s="13">
        <v>3.8122043010752602</v>
      </c>
      <c r="J494" s="13">
        <v>3.7967796610169402</v>
      </c>
      <c r="K494" s="13">
        <v>3.8002209944751302</v>
      </c>
      <c r="L494" s="13">
        <v>3.8082530120481901</v>
      </c>
      <c r="M494" s="13">
        <v>3.82644295302013</v>
      </c>
      <c r="N494" s="13">
        <v>3.80125</v>
      </c>
      <c r="O494" s="13">
        <v>3.79278571428571</v>
      </c>
      <c r="P494" s="13">
        <v>3.8123437500000001</v>
      </c>
      <c r="Q494" s="13">
        <v>3.8073595505617899</v>
      </c>
      <c r="R494" s="13">
        <v>3.8126499999999899</v>
      </c>
      <c r="S494" s="13">
        <v>3.80671328671328</v>
      </c>
      <c r="T494" s="13">
        <v>3.7917525773195799</v>
      </c>
      <c r="U494" s="13">
        <v>3.8275301204819199</v>
      </c>
      <c r="V494" s="13">
        <v>3.7980898876404399</v>
      </c>
      <c r="W494" s="13">
        <v>3.8299047619047601</v>
      </c>
      <c r="X494" s="13">
        <v>3.7990721649484498</v>
      </c>
      <c r="Y494" s="13">
        <v>3.79008264462809</v>
      </c>
      <c r="Z494" s="13">
        <v>3.7919254658385002</v>
      </c>
      <c r="AA494" s="13">
        <v>3.8071232876712302</v>
      </c>
      <c r="AB494" s="13">
        <v>3.77331550802139</v>
      </c>
      <c r="AC494" s="13">
        <v>3.8222999999999998</v>
      </c>
      <c r="AD494" s="13">
        <v>3.7930150753768799</v>
      </c>
      <c r="AE494" s="13">
        <v>3.8001801799999999</v>
      </c>
      <c r="AF494" s="13">
        <v>3.8073831775700899</v>
      </c>
      <c r="AG494" s="13">
        <v>3.8098611111111098</v>
      </c>
      <c r="AH494" s="13">
        <v>3.8002105263157802</v>
      </c>
      <c r="AI494" s="13">
        <v>3.7905521472392598</v>
      </c>
      <c r="AJ494" s="13">
        <v>3.8142948717948699</v>
      </c>
      <c r="AK494" s="13">
        <v>3.8233519553072601</v>
      </c>
      <c r="AL494" s="13">
        <v>3.8001086956521699</v>
      </c>
      <c r="AM494" s="13">
        <v>3.8</v>
      </c>
      <c r="AN494" s="13">
        <v>3.80125</v>
      </c>
      <c r="AO494" s="13">
        <v>3.8319148936170202</v>
      </c>
      <c r="AP494" s="13">
        <v>3.80293706293706</v>
      </c>
      <c r="AQ494" s="13">
        <v>3.8188832487309599</v>
      </c>
      <c r="AR494" s="13">
        <v>3.7941714285714201</v>
      </c>
      <c r="AS494" s="13">
        <v>3.8049999999999899</v>
      </c>
      <c r="AT494" s="13">
        <v>3.8079999999999998</v>
      </c>
      <c r="AU494" s="13">
        <v>3.8209202453987698</v>
      </c>
      <c r="AV494" s="13">
        <v>3.8135748792270499</v>
      </c>
      <c r="AW494" s="13">
        <v>3.8016000000000001</v>
      </c>
      <c r="AX494" s="13">
        <v>3.8018229166666599</v>
      </c>
      <c r="AY494" s="13">
        <v>3.8271666666666602</v>
      </c>
      <c r="AZ494" s="13">
        <v>3.7992857142857099</v>
      </c>
      <c r="BA494" s="13">
        <v>3.80005586592178</v>
      </c>
      <c r="BB494" s="13">
        <v>3.8082631578947299</v>
      </c>
      <c r="BC494" s="13">
        <v>3.7972727272727198</v>
      </c>
      <c r="BD494" s="13">
        <v>3.7996694214876001</v>
      </c>
      <c r="BE494" s="13">
        <v>3.7998974358974298</v>
      </c>
    </row>
    <row r="495" spans="1:57" x14ac:dyDescent="0.35">
      <c r="A495" s="10" t="str">
        <f t="shared" si="74"/>
        <v>2/28/2030</v>
      </c>
      <c r="B495" s="11">
        <f t="shared" si="79"/>
        <v>2030</v>
      </c>
      <c r="C495" s="6">
        <f t="shared" si="80"/>
        <v>3.7858613445378149</v>
      </c>
      <c r="D495" s="12">
        <f t="shared" si="75"/>
        <v>3.7728794871794871</v>
      </c>
      <c r="E495" s="12">
        <f t="shared" si="76"/>
        <v>3.7774281011780975</v>
      </c>
      <c r="F495" s="12">
        <f t="shared" si="77"/>
        <v>3.7966765501456452</v>
      </c>
      <c r="G495" s="12">
        <f t="shared" si="78"/>
        <v>3.8038062015503797</v>
      </c>
      <c r="H495" s="13">
        <v>3.78136363636363</v>
      </c>
      <c r="I495" s="13">
        <v>3.7845833333333299</v>
      </c>
      <c r="J495" s="13">
        <v>3.7751851851851801</v>
      </c>
      <c r="K495" s="13">
        <v>3.7827272727272701</v>
      </c>
      <c r="L495" s="13">
        <v>3.79</v>
      </c>
      <c r="M495" s="13">
        <v>3.7694117647058798</v>
      </c>
      <c r="N495" s="13">
        <v>3.7805660377358401</v>
      </c>
      <c r="O495" s="13">
        <v>3.7996774193548299</v>
      </c>
      <c r="P495" s="13">
        <v>3.7839999999999998</v>
      </c>
      <c r="Q495" s="13">
        <v>3.78</v>
      </c>
      <c r="R495" s="13">
        <v>3.8037209302325499</v>
      </c>
      <c r="S495" s="13">
        <v>3.77966101694915</v>
      </c>
      <c r="T495" s="13">
        <v>3.8057142857142798</v>
      </c>
      <c r="U495" s="13">
        <v>3.7795934959349502</v>
      </c>
      <c r="V495" s="13">
        <v>3.8146153846153799</v>
      </c>
      <c r="W495" s="13">
        <v>3.7897560975609701</v>
      </c>
      <c r="X495" s="13">
        <v>3.79093023255813</v>
      </c>
      <c r="Y495" s="13">
        <v>3.7744827586206799</v>
      </c>
      <c r="Z495" s="13">
        <v>3.79684210526315</v>
      </c>
      <c r="AA495" s="13">
        <v>3.79648148148148</v>
      </c>
      <c r="AB495" s="13">
        <v>3.7607692307692302</v>
      </c>
      <c r="AC495" s="13">
        <v>3.7758333333333298</v>
      </c>
      <c r="AD495" s="13">
        <v>3.8037078651685299</v>
      </c>
      <c r="AE495" s="13">
        <v>3.7717948717948699</v>
      </c>
      <c r="AF495" s="13">
        <v>3.7929032258064499</v>
      </c>
      <c r="AG495" s="13">
        <v>3.7967415730337</v>
      </c>
      <c r="AH495" s="13">
        <v>3.8025000000000002</v>
      </c>
      <c r="AI495" s="13">
        <v>3.8045736434108499</v>
      </c>
      <c r="AJ495" s="13">
        <v>3.7911888111888099</v>
      </c>
      <c r="AK495" s="13">
        <v>3.7821428571428499</v>
      </c>
      <c r="AL495" s="13">
        <v>3.7885294117647001</v>
      </c>
      <c r="AM495" s="13">
        <v>3.8027027027027001</v>
      </c>
      <c r="AN495" s="13">
        <v>3.7785585585585499</v>
      </c>
      <c r="AO495" s="13">
        <v>3.7749999999999999</v>
      </c>
      <c r="AP495" s="13">
        <v>3.78727272727272</v>
      </c>
      <c r="AQ495" s="13">
        <v>3.8159999999999998</v>
      </c>
      <c r="AR495" s="13">
        <v>3.7758823529411698</v>
      </c>
      <c r="AS495" s="13">
        <v>3.7947619047618999</v>
      </c>
      <c r="AT495" s="13">
        <v>3.77052631578947</v>
      </c>
      <c r="AU495" s="13">
        <v>3.78672268907563</v>
      </c>
      <c r="AV495" s="13">
        <v>3.7759349593495899</v>
      </c>
      <c r="AW495" s="13">
        <v>3.7940740740740702</v>
      </c>
      <c r="AX495" s="13">
        <v>3.7850000000000001</v>
      </c>
      <c r="AY495" s="13">
        <v>3.8092307692307599</v>
      </c>
      <c r="AZ495" s="13">
        <v>3.7828124999999999</v>
      </c>
      <c r="BA495" s="13">
        <v>3.7639999999999998</v>
      </c>
      <c r="BB495" s="13">
        <v>3.7730000000000001</v>
      </c>
      <c r="BC495" s="13">
        <v>3.7770512820512798</v>
      </c>
      <c r="BD495" s="13">
        <v>3.8030508474576199</v>
      </c>
      <c r="BE495" s="13">
        <v>3.7884090909090902</v>
      </c>
    </row>
    <row r="496" spans="1:57" x14ac:dyDescent="0.35">
      <c r="A496" s="10" t="str">
        <f t="shared" si="74"/>
        <v>3/31/2030</v>
      </c>
      <c r="B496" s="11">
        <f t="shared" si="79"/>
        <v>2030</v>
      </c>
      <c r="C496" s="6">
        <f t="shared" si="80"/>
        <v>3.2678900709219798</v>
      </c>
      <c r="D496" s="12">
        <f t="shared" si="75"/>
        <v>3.2489456521739069</v>
      </c>
      <c r="E496" s="12">
        <f t="shared" si="76"/>
        <v>3.2609943181818175</v>
      </c>
      <c r="F496" s="12">
        <f t="shared" si="77"/>
        <v>3.2737178217821774</v>
      </c>
      <c r="G496" s="12">
        <f t="shared" si="78"/>
        <v>3.2813020408163189</v>
      </c>
      <c r="H496" s="13">
        <v>3.2693103448275802</v>
      </c>
      <c r="I496" s="13">
        <v>3.25714285714285</v>
      </c>
      <c r="J496" s="13">
        <v>3.274</v>
      </c>
      <c r="K496" s="13">
        <v>3.2613043478260799</v>
      </c>
      <c r="L496" s="13">
        <v>3.2691666666666599</v>
      </c>
      <c r="M496" s="13">
        <v>3.2411111111111102</v>
      </c>
      <c r="N496" s="13">
        <v>3.2979999999999898</v>
      </c>
      <c r="O496" s="13">
        <v>3.2650000000000001</v>
      </c>
      <c r="P496" s="13">
        <v>3.26974359</v>
      </c>
      <c r="Q496" s="13">
        <v>3.26833333333333</v>
      </c>
      <c r="R496" s="13">
        <v>3.2674468085106301</v>
      </c>
      <c r="S496" s="13">
        <v>3.2553409090908998</v>
      </c>
      <c r="T496" s="13">
        <v>3.27287128712871</v>
      </c>
      <c r="U496" s="13">
        <v>3.2509090909090901</v>
      </c>
      <c r="V496" s="13">
        <v>3.282</v>
      </c>
      <c r="W496" s="13">
        <v>3.2792592592592502</v>
      </c>
      <c r="X496" s="13">
        <v>3.27627906976744</v>
      </c>
      <c r="Y496" s="13">
        <v>3.2573417721518898</v>
      </c>
      <c r="Z496" s="13">
        <v>3.2629999999999901</v>
      </c>
      <c r="AA496" s="13">
        <v>3.2740677966101601</v>
      </c>
      <c r="AB496" s="13">
        <v>3.2631578947368398</v>
      </c>
      <c r="AC496" s="13">
        <v>3.2788888888888801</v>
      </c>
      <c r="AD496" s="13">
        <v>3.2469565217391301</v>
      </c>
      <c r="AE496" s="13">
        <v>3.2413333333333298</v>
      </c>
      <c r="AF496" s="13">
        <v>3.2620833333333299</v>
      </c>
      <c r="AG496" s="13">
        <v>3.27</v>
      </c>
      <c r="AH496" s="13">
        <v>3.2699999999999898</v>
      </c>
      <c r="AI496" s="13">
        <v>3.28122448979591</v>
      </c>
      <c r="AJ496" s="13">
        <v>3.27568965517241</v>
      </c>
      <c r="AK496" s="13">
        <v>3.2657142857142798</v>
      </c>
      <c r="AL496" s="13">
        <v>3.2458139534883701</v>
      </c>
      <c r="AM496" s="13">
        <v>3.2725</v>
      </c>
      <c r="AN496" s="13">
        <v>3.2688095238095198</v>
      </c>
      <c r="AO496" s="13">
        <v>3.27</v>
      </c>
      <c r="AP496" s="13">
        <v>3.2703448275862002</v>
      </c>
      <c r="AQ496" s="13">
        <v>3.28555555555555</v>
      </c>
      <c r="AR496" s="13">
        <v>3.26555555555555</v>
      </c>
      <c r="AS496" s="13">
        <v>3.2779104477611898</v>
      </c>
      <c r="AT496" s="13">
        <v>3.24</v>
      </c>
      <c r="AU496" s="13">
        <v>3.26661764705882</v>
      </c>
      <c r="AV496" s="13">
        <v>3.2519999999999998</v>
      </c>
      <c r="AW496" s="13">
        <v>3.29111111111111</v>
      </c>
      <c r="AX496" s="13">
        <v>3.2491666666666599</v>
      </c>
      <c r="AY496" s="13">
        <v>3.2609090909090899</v>
      </c>
      <c r="AZ496" s="13">
        <v>3.2657142857142798</v>
      </c>
      <c r="BA496" s="13">
        <v>3.2691666666666599</v>
      </c>
      <c r="BB496" s="13">
        <v>3.26125</v>
      </c>
      <c r="BC496" s="13">
        <v>3.25858823529411</v>
      </c>
      <c r="BD496" s="13">
        <v>3.2666265060240902</v>
      </c>
      <c r="BE496" s="13">
        <v>3.2958823529411698</v>
      </c>
    </row>
    <row r="497" spans="1:57" x14ac:dyDescent="0.35">
      <c r="A497" s="10" t="str">
        <f t="shared" si="74"/>
        <v>4/30/2030</v>
      </c>
      <c r="B497" s="11">
        <f t="shared" si="79"/>
        <v>2030</v>
      </c>
      <c r="C497" s="6">
        <f t="shared" si="80"/>
        <v>2.7476707372229701</v>
      </c>
      <c r="D497" s="12">
        <f t="shared" si="75"/>
        <v>2.739700941915221</v>
      </c>
      <c r="E497" s="12">
        <f t="shared" si="76"/>
        <v>2.7426756756756698</v>
      </c>
      <c r="F497" s="12">
        <f t="shared" si="77"/>
        <v>2.7502984774999923</v>
      </c>
      <c r="G497" s="12">
        <f t="shared" si="78"/>
        <v>2.7559999999999998</v>
      </c>
      <c r="H497" s="13">
        <v>2.7485714285714198</v>
      </c>
      <c r="I497" s="13">
        <v>2.76085714285714</v>
      </c>
      <c r="J497" s="13">
        <v>2.7547727272727198</v>
      </c>
      <c r="K497" s="13">
        <v>2.74272727272727</v>
      </c>
      <c r="L497" s="13">
        <v>2.74</v>
      </c>
      <c r="M497" s="13">
        <v>2.75</v>
      </c>
      <c r="N497" s="13">
        <v>2.7485567010309202</v>
      </c>
      <c r="O497" s="13">
        <v>2.7426666666666599</v>
      </c>
      <c r="P497" s="13">
        <v>2.7411111111111102</v>
      </c>
      <c r="Q497" s="13">
        <v>2.7427027027027</v>
      </c>
      <c r="R497" s="13">
        <v>2.7474626865671601</v>
      </c>
      <c r="S497" s="13">
        <v>2.7524999999999999</v>
      </c>
      <c r="T497" s="13">
        <v>2.7376470588235202</v>
      </c>
      <c r="U497" s="13">
        <v>2.7405263157894701</v>
      </c>
      <c r="V497" s="13">
        <v>2.7573529411764701</v>
      </c>
      <c r="W497" s="13">
        <v>2.74787878787878</v>
      </c>
      <c r="X497" s="13">
        <v>2.7459259259259201</v>
      </c>
      <c r="Y497" s="13">
        <v>2.7466153846153798</v>
      </c>
      <c r="Z497" s="13">
        <v>2.7559999999999998</v>
      </c>
      <c r="AA497" s="13">
        <v>2.7460784313725402</v>
      </c>
      <c r="AB497" s="13">
        <v>2.7365753424657502</v>
      </c>
      <c r="AC497" s="13">
        <v>2.7563076923076899</v>
      </c>
      <c r="AD497" s="13">
        <v>2.7387037037036999</v>
      </c>
      <c r="AE497" s="13">
        <v>2.7410256410256402</v>
      </c>
      <c r="AF497" s="13">
        <v>2.7503124999999899</v>
      </c>
      <c r="AG497" s="13">
        <v>2.7482608695652102</v>
      </c>
      <c r="AH497" s="13">
        <v>2.7451999999999899</v>
      </c>
      <c r="AI497" s="13">
        <v>2.7556666666666598</v>
      </c>
      <c r="AJ497" s="13">
        <v>2.7536585365853599</v>
      </c>
      <c r="AK497" s="13">
        <v>2.7326470588235199</v>
      </c>
      <c r="AL497" s="13">
        <v>2.7397959183673399</v>
      </c>
      <c r="AM497" s="13">
        <v>2.7565384615384598</v>
      </c>
      <c r="AN497" s="13">
        <v>2.7471428571428498</v>
      </c>
      <c r="AO497" s="13">
        <v>2.74727272727272</v>
      </c>
      <c r="AP497" s="13">
        <v>2.7421276595744599</v>
      </c>
      <c r="AQ497" s="13">
        <v>2.7494736842105199</v>
      </c>
      <c r="AR497" s="13">
        <v>2.7482608695652102</v>
      </c>
      <c r="AS497" s="13">
        <v>2.7508888888888801</v>
      </c>
      <c r="AT497" s="13">
        <v>2.7553999999999998</v>
      </c>
      <c r="AU497" s="13">
        <v>2.7388461538461502</v>
      </c>
      <c r="AV497" s="13">
        <v>2.75025641</v>
      </c>
      <c r="AW497" s="13">
        <v>2.7440000000000002</v>
      </c>
      <c r="AX497" s="13">
        <v>2.7559999999999998</v>
      </c>
      <c r="AY497" s="13">
        <v>2.7448148148148102</v>
      </c>
      <c r="AZ497" s="13">
        <v>2.7481818181818101</v>
      </c>
      <c r="BA497" s="13">
        <v>2.7402857142857102</v>
      </c>
      <c r="BB497" s="13">
        <v>2.7489795918367301</v>
      </c>
      <c r="BC497" s="13">
        <v>2.7501666666666602</v>
      </c>
      <c r="BD497" s="13">
        <v>2.7441860465116199</v>
      </c>
      <c r="BE497" s="13">
        <v>2.7482352941176398</v>
      </c>
    </row>
    <row r="498" spans="1:57" x14ac:dyDescent="0.35">
      <c r="A498" s="10" t="str">
        <f t="shared" si="74"/>
        <v>5/31/2030</v>
      </c>
      <c r="B498" s="11">
        <f t="shared" si="79"/>
        <v>2030</v>
      </c>
      <c r="C498" s="6">
        <f t="shared" si="80"/>
        <v>2.6850000000000001</v>
      </c>
      <c r="D498" s="12">
        <f t="shared" si="75"/>
        <v>2.6399999999999939</v>
      </c>
      <c r="E498" s="12">
        <f t="shared" si="76"/>
        <v>2.6576</v>
      </c>
      <c r="F498" s="12">
        <f t="shared" si="77"/>
        <v>2.7046666666666601</v>
      </c>
      <c r="G498" s="12">
        <f t="shared" si="78"/>
        <v>2.7228051948051921</v>
      </c>
      <c r="H498" s="13">
        <v>2.69</v>
      </c>
      <c r="I498" s="13">
        <v>2.6733333333333298</v>
      </c>
      <c r="J498" s="13">
        <v>2.67777777777777</v>
      </c>
      <c r="K498" s="13">
        <v>2.69</v>
      </c>
      <c r="L498" s="13">
        <v>2.65</v>
      </c>
      <c r="M498" s="13"/>
      <c r="N498" s="13">
        <v>2.65846153846153</v>
      </c>
      <c r="O498" s="13">
        <v>2.6845454545454501</v>
      </c>
      <c r="P498" s="13">
        <v>2.6850000000000001</v>
      </c>
      <c r="Q498" s="13">
        <v>2.6850000000000001</v>
      </c>
      <c r="R498" s="13">
        <v>2.72</v>
      </c>
      <c r="S498" s="13">
        <v>2.7013043478260799</v>
      </c>
      <c r="T498" s="13">
        <v>2.7</v>
      </c>
      <c r="U498" s="13">
        <v>2.702</v>
      </c>
      <c r="V498" s="13">
        <v>2.68038461538461</v>
      </c>
      <c r="W498" s="13">
        <v>2.6933333333333298</v>
      </c>
      <c r="X498" s="13">
        <v>2.63</v>
      </c>
      <c r="Y498" s="13">
        <v>2.72272727272727</v>
      </c>
      <c r="Z498" s="13">
        <v>2.69</v>
      </c>
      <c r="AA498" s="13">
        <v>2.71</v>
      </c>
      <c r="AB498" s="13">
        <v>2.66</v>
      </c>
      <c r="AC498" s="13">
        <v>2.6387499999999999</v>
      </c>
      <c r="AD498" s="13">
        <v>2.64</v>
      </c>
      <c r="AE498" s="13"/>
      <c r="AF498" s="13">
        <v>2.74</v>
      </c>
      <c r="AG498" s="13">
        <v>2.67</v>
      </c>
      <c r="AH498" s="13">
        <v>2.7046666666666601</v>
      </c>
      <c r="AI498" s="13">
        <v>2.7149999999999999</v>
      </c>
      <c r="AJ498" s="13">
        <v>2.6416666666666599</v>
      </c>
      <c r="AK498" s="13">
        <v>2.7133333333333298</v>
      </c>
      <c r="AL498" s="13">
        <v>2.64</v>
      </c>
      <c r="AM498" s="13">
        <v>2.64</v>
      </c>
      <c r="AN498" s="13">
        <v>2.7043750000000002</v>
      </c>
      <c r="AO498" s="13">
        <v>2.73875</v>
      </c>
      <c r="AP498" s="13">
        <v>2.6549999999999998</v>
      </c>
      <c r="AQ498" s="13">
        <v>2.7228571428571402</v>
      </c>
      <c r="AR498" s="13"/>
      <c r="AS498" s="13">
        <v>2.6399999999999899</v>
      </c>
      <c r="AT498" s="13">
        <v>2.74</v>
      </c>
      <c r="AU498" s="13">
        <v>2.6749999999999998</v>
      </c>
      <c r="AV498" s="13"/>
      <c r="AW498" s="13">
        <v>2.6366666666666601</v>
      </c>
      <c r="AX498" s="13">
        <v>2.6576</v>
      </c>
      <c r="AY498" s="13">
        <v>2.6399999999999899</v>
      </c>
      <c r="AZ498" s="13">
        <v>2.7</v>
      </c>
      <c r="BA498" s="13">
        <v>2.7231578947368398</v>
      </c>
      <c r="BB498" s="13">
        <v>2.6752631578947299</v>
      </c>
      <c r="BC498" s="13">
        <v>2.6780769230769201</v>
      </c>
      <c r="BD498" s="13">
        <v>2.70588235294117</v>
      </c>
      <c r="BE498" s="13"/>
    </row>
    <row r="499" spans="1:57" x14ac:dyDescent="0.35">
      <c r="A499" s="10" t="str">
        <f t="shared" si="74"/>
        <v>6/30/2030</v>
      </c>
      <c r="B499" s="11">
        <f t="shared" si="79"/>
        <v>2030</v>
      </c>
      <c r="C499" s="6">
        <f t="shared" si="80"/>
        <v>2.7555158730158649</v>
      </c>
      <c r="D499" s="12">
        <f t="shared" si="75"/>
        <v>2.7098181818181808</v>
      </c>
      <c r="E499" s="12">
        <f t="shared" si="76"/>
        <v>2.7261742424242374</v>
      </c>
      <c r="F499" s="12">
        <f t="shared" si="77"/>
        <v>2.7794642857142802</v>
      </c>
      <c r="G499" s="12">
        <f t="shared" si="78"/>
        <v>2.8060666666666663</v>
      </c>
      <c r="H499" s="13">
        <v>2.84</v>
      </c>
      <c r="I499" s="13">
        <v>2.7</v>
      </c>
      <c r="J499" s="13">
        <v>2.71</v>
      </c>
      <c r="K499" s="13">
        <v>2.73999999999999</v>
      </c>
      <c r="L499" s="13">
        <v>2.77</v>
      </c>
      <c r="M499" s="13">
        <v>2.7</v>
      </c>
      <c r="N499" s="13">
        <v>2.7366666666666601</v>
      </c>
      <c r="O499" s="13">
        <v>2.7639999999999998</v>
      </c>
      <c r="P499" s="13">
        <v>2.7208108108108102</v>
      </c>
      <c r="Q499" s="13">
        <v>2.7720833333333301</v>
      </c>
      <c r="R499" s="13">
        <v>2.722</v>
      </c>
      <c r="S499" s="13">
        <v>2.802</v>
      </c>
      <c r="T499" s="13">
        <v>2.7430769230769201</v>
      </c>
      <c r="U499" s="13">
        <v>2.7538888888888802</v>
      </c>
      <c r="V499" s="13">
        <v>2.7072727272727199</v>
      </c>
      <c r="W499" s="13">
        <v>2.71</v>
      </c>
      <c r="X499" s="13">
        <v>2.7285714285714202</v>
      </c>
      <c r="Y499" s="13">
        <v>2.69</v>
      </c>
      <c r="Z499" s="13">
        <v>2.7625000000000002</v>
      </c>
      <c r="AA499" s="13">
        <v>2.7622222222222201</v>
      </c>
      <c r="AB499" s="13">
        <v>2.7684615384615299</v>
      </c>
      <c r="AC499" s="13">
        <v>2.71</v>
      </c>
      <c r="AD499" s="13">
        <v>2.806</v>
      </c>
      <c r="AE499" s="13">
        <v>2.7411111111111102</v>
      </c>
      <c r="AF499" s="13">
        <v>2.79571428571428</v>
      </c>
      <c r="AG499" s="13">
        <v>2.70818181818181</v>
      </c>
      <c r="AH499" s="13">
        <v>2.7528000000000001</v>
      </c>
      <c r="AI499" s="13">
        <v>2.7389999999999999</v>
      </c>
      <c r="AJ499" s="13">
        <v>2.76833333333333</v>
      </c>
      <c r="AK499" s="13">
        <v>2.8033333333333301</v>
      </c>
      <c r="AL499" s="13">
        <v>2.7283333333333299</v>
      </c>
      <c r="AM499" s="13">
        <v>2.73999999999999</v>
      </c>
      <c r="AN499" s="13">
        <v>2.75714285714285</v>
      </c>
      <c r="AO499" s="13">
        <v>2.7719999999999998</v>
      </c>
      <c r="AP499" s="13">
        <v>2.7850000000000001</v>
      </c>
      <c r="AQ499" s="13">
        <v>2.7215384615384601</v>
      </c>
      <c r="AR499" s="13">
        <v>2.7484615384615299</v>
      </c>
      <c r="AS499" s="13">
        <v>2.8138888888888798</v>
      </c>
      <c r="AT499" s="13">
        <v>2.7843749999999998</v>
      </c>
      <c r="AU499" s="13">
        <v>2.7254545454545398</v>
      </c>
      <c r="AV499" s="13">
        <v>2.80666666666666</v>
      </c>
      <c r="AW499" s="13">
        <v>2.7816666666666601</v>
      </c>
      <c r="AX499" s="13">
        <v>2.77285714285714</v>
      </c>
      <c r="AY499" s="13">
        <v>2.74799999999999</v>
      </c>
      <c r="AZ499" s="13">
        <v>2.77</v>
      </c>
      <c r="BA499" s="13">
        <v>2.7871428571428498</v>
      </c>
      <c r="BB499" s="13">
        <v>2.77</v>
      </c>
      <c r="BC499" s="13">
        <v>2.8235999999999999</v>
      </c>
      <c r="BD499" s="13">
        <v>2.7172222222222202</v>
      </c>
      <c r="BE499" s="13">
        <v>2.82833333333333</v>
      </c>
    </row>
    <row r="500" spans="1:57" x14ac:dyDescent="0.35">
      <c r="A500" s="10" t="str">
        <f t="shared" si="74"/>
        <v>7/31/2030</v>
      </c>
      <c r="B500" s="11">
        <f t="shared" si="79"/>
        <v>2030</v>
      </c>
      <c r="C500" s="6">
        <f t="shared" si="80"/>
        <v>2.851824699352445</v>
      </c>
      <c r="D500" s="12">
        <f t="shared" si="75"/>
        <v>2.8266265060240898</v>
      </c>
      <c r="E500" s="12">
        <f t="shared" si="76"/>
        <v>2.8385981238832625</v>
      </c>
      <c r="F500" s="12">
        <f t="shared" si="77"/>
        <v>2.8591015625000002</v>
      </c>
      <c r="G500" s="12">
        <f t="shared" si="78"/>
        <v>2.8681098901098872</v>
      </c>
      <c r="H500" s="13">
        <v>2.8676744186046501</v>
      </c>
      <c r="I500" s="13">
        <v>2.8747619047619</v>
      </c>
      <c r="J500" s="13">
        <v>2.84071428571428</v>
      </c>
      <c r="K500" s="13">
        <v>2.8678571428571402</v>
      </c>
      <c r="L500" s="13">
        <v>2.85363636363636</v>
      </c>
      <c r="M500" s="13">
        <v>2.8458333333333301</v>
      </c>
      <c r="N500" s="13">
        <v>2.84328571428571</v>
      </c>
      <c r="O500" s="13">
        <v>2.82236363636363</v>
      </c>
      <c r="P500" s="13">
        <v>2.8521276595744598</v>
      </c>
      <c r="Q500" s="13">
        <v>2.8319999999999999</v>
      </c>
      <c r="R500" s="13">
        <v>2.8548979591836701</v>
      </c>
      <c r="S500" s="13">
        <v>2.8659523809523799</v>
      </c>
      <c r="T500" s="13">
        <v>2.8424615384615302</v>
      </c>
      <c r="U500" s="13">
        <v>2.8582812500000001</v>
      </c>
      <c r="V500" s="13">
        <v>2.8202040816326499</v>
      </c>
      <c r="W500" s="13">
        <v>2.8449056603773499</v>
      </c>
      <c r="X500" s="13">
        <v>2.87038461538461</v>
      </c>
      <c r="Y500" s="13">
        <v>2.85807017543859</v>
      </c>
      <c r="Z500" s="13">
        <v>2.8070833333333298</v>
      </c>
      <c r="AA500" s="13">
        <v>2.82626506024096</v>
      </c>
      <c r="AB500" s="13">
        <v>2.83807017543859</v>
      </c>
      <c r="AC500" s="13">
        <v>2.84181818181818</v>
      </c>
      <c r="AD500" s="13">
        <v>2.85622641509433</v>
      </c>
      <c r="AE500" s="13">
        <v>2.8410526315789402</v>
      </c>
      <c r="AF500" s="13">
        <v>2.8431884057971</v>
      </c>
      <c r="AG500" s="13">
        <v>2.83849315068493</v>
      </c>
      <c r="AH500" s="13">
        <v>2.8569696969696898</v>
      </c>
      <c r="AI500" s="13">
        <v>2.8526153846153801</v>
      </c>
      <c r="AJ500" s="13">
        <v>2.8658823529411701</v>
      </c>
      <c r="AK500" s="13">
        <v>2.8268918918918899</v>
      </c>
      <c r="AL500" s="13">
        <v>2.8526190476190401</v>
      </c>
      <c r="AM500" s="13">
        <v>2.8544827590000001</v>
      </c>
      <c r="AN500" s="13">
        <v>2.85776119402985</v>
      </c>
      <c r="AO500" s="13">
        <v>2.84069444444444</v>
      </c>
      <c r="AP500" s="13">
        <v>2.8217647058823498</v>
      </c>
      <c r="AQ500" s="13">
        <v>2.8515217391304302</v>
      </c>
      <c r="AR500" s="13">
        <v>2.8711111111111101</v>
      </c>
      <c r="AS500" s="13">
        <v>2.8389130434782599</v>
      </c>
      <c r="AT500" s="13">
        <v>2.86313725490196</v>
      </c>
      <c r="AU500" s="13">
        <v>2.8734920634920602</v>
      </c>
      <c r="AV500" s="13">
        <v>2.85116279069767</v>
      </c>
      <c r="AW500" s="13">
        <v>2.85452830188679</v>
      </c>
      <c r="AX500" s="13">
        <v>2.8669642857142801</v>
      </c>
      <c r="AY500" s="13">
        <v>2.88071428571428</v>
      </c>
      <c r="AZ500" s="13">
        <v>2.8647058823529399</v>
      </c>
      <c r="BA500" s="13">
        <v>2.859375</v>
      </c>
      <c r="BB500" s="13">
        <v>2.82666666666666</v>
      </c>
      <c r="BC500" s="13">
        <v>2.8370707070707</v>
      </c>
      <c r="BD500" s="13">
        <v>2.8286111111111101</v>
      </c>
      <c r="BE500" s="13">
        <v>2.8290909090909002</v>
      </c>
    </row>
    <row r="501" spans="1:57" x14ac:dyDescent="0.35">
      <c r="A501" s="10" t="str">
        <f t="shared" si="74"/>
        <v>8/31/2030</v>
      </c>
      <c r="B501" s="11">
        <f t="shared" si="79"/>
        <v>2030</v>
      </c>
      <c r="C501" s="6">
        <f t="shared" si="80"/>
        <v>2.8695672268907551</v>
      </c>
      <c r="D501" s="12">
        <f t="shared" si="75"/>
        <v>2.8459236611489702</v>
      </c>
      <c r="E501" s="12">
        <f t="shared" si="76"/>
        <v>2.85914045618247</v>
      </c>
      <c r="F501" s="12">
        <f t="shared" si="77"/>
        <v>2.8854337899543325</v>
      </c>
      <c r="G501" s="12">
        <f t="shared" si="78"/>
        <v>2.8954683257918501</v>
      </c>
      <c r="H501" s="13">
        <v>2.85565217391304</v>
      </c>
      <c r="I501" s="13">
        <v>2.8677333333333301</v>
      </c>
      <c r="J501" s="13">
        <v>2.8850684931506798</v>
      </c>
      <c r="K501" s="13">
        <v>2.8926086956521702</v>
      </c>
      <c r="L501" s="13">
        <v>2.8985294117647</v>
      </c>
      <c r="M501" s="13">
        <v>2.8617073170731699</v>
      </c>
      <c r="N501" s="13">
        <v>2.87878787878787</v>
      </c>
      <c r="O501" s="13">
        <v>2.8679545454545399</v>
      </c>
      <c r="P501" s="13">
        <v>2.8626041666666602</v>
      </c>
      <c r="Q501" s="13">
        <v>2.8789361702127598</v>
      </c>
      <c r="R501" s="13">
        <v>2.8662337662337598</v>
      </c>
      <c r="S501" s="13">
        <v>2.84717948717948</v>
      </c>
      <c r="T501" s="13">
        <v>2.8459493670886</v>
      </c>
      <c r="U501" s="13">
        <v>2.8665217391304298</v>
      </c>
      <c r="V501" s="13">
        <v>2.8496610169491499</v>
      </c>
      <c r="W501" s="13">
        <v>2.8859433962264101</v>
      </c>
      <c r="X501" s="13">
        <v>2.87055555555555</v>
      </c>
      <c r="Y501" s="13">
        <v>2.88584745762711</v>
      </c>
      <c r="Z501" s="13">
        <v>2.84486486486486</v>
      </c>
      <c r="AA501" s="13">
        <v>2.8477678571428502</v>
      </c>
      <c r="AB501" s="13">
        <v>2.8682812499999999</v>
      </c>
      <c r="AC501" s="13">
        <v>2.88625</v>
      </c>
      <c r="AD501" s="13">
        <v>2.8718644067796602</v>
      </c>
      <c r="AE501" s="13">
        <v>2.8951282051281999</v>
      </c>
      <c r="AF501" s="13">
        <v>2.8602352941176399</v>
      </c>
      <c r="AG501" s="13">
        <v>2.8855555555555501</v>
      </c>
      <c r="AH501" s="13">
        <v>2.9082758620689599</v>
      </c>
      <c r="AI501" s="13">
        <v>2.8655660377358401</v>
      </c>
      <c r="AJ501" s="13">
        <v>2.857189542</v>
      </c>
      <c r="AK501" s="13">
        <v>2.87307692307692</v>
      </c>
      <c r="AL501" s="13">
        <v>2.86717948717948</v>
      </c>
      <c r="AM501" s="13">
        <v>2.82873239436619</v>
      </c>
      <c r="AN501" s="13">
        <v>2.90985074626865</v>
      </c>
      <c r="AO501" s="13">
        <v>2.8848275862068902</v>
      </c>
      <c r="AP501" s="13">
        <v>2.875</v>
      </c>
      <c r="AQ501" s="13">
        <v>2.8456923076923002</v>
      </c>
      <c r="AR501" s="13">
        <v>2.91</v>
      </c>
      <c r="AS501" s="13">
        <v>2.8801075268817198</v>
      </c>
      <c r="AT501" s="13">
        <v>2.8839999999999999</v>
      </c>
      <c r="AU501" s="13">
        <v>2.8673267326732601</v>
      </c>
      <c r="AV501" s="13">
        <v>2.8418749999999999</v>
      </c>
      <c r="AW501" s="13">
        <v>2.8897297297297202</v>
      </c>
      <c r="AX501" s="13">
        <v>2.8790361445783099</v>
      </c>
      <c r="AY501" s="13">
        <v>2.8694285714285699</v>
      </c>
      <c r="AZ501" s="13">
        <v>2.8697058823529402</v>
      </c>
      <c r="BA501" s="13">
        <v>2.8587755102040799</v>
      </c>
      <c r="BB501" s="13">
        <v>2.8536206896551701</v>
      </c>
      <c r="BC501" s="13">
        <v>2.84075268817204</v>
      </c>
      <c r="BD501" s="13">
        <v>2.9021978021977999</v>
      </c>
      <c r="BE501" s="13">
        <v>2.8866265060240899</v>
      </c>
    </row>
    <row r="502" spans="1:57" x14ac:dyDescent="0.35">
      <c r="A502" s="10" t="str">
        <f t="shared" si="74"/>
        <v>9/30/2030</v>
      </c>
      <c r="B502" s="11">
        <f t="shared" si="79"/>
        <v>2030</v>
      </c>
      <c r="C502" s="6">
        <f t="shared" si="80"/>
        <v>2.84932987711213</v>
      </c>
      <c r="D502" s="12">
        <f t="shared" si="75"/>
        <v>2.8258039215686188</v>
      </c>
      <c r="E502" s="12">
        <f t="shared" si="76"/>
        <v>2.8308640350877123</v>
      </c>
      <c r="F502" s="12">
        <f t="shared" si="77"/>
        <v>2.859839221014485</v>
      </c>
      <c r="G502" s="12">
        <f t="shared" si="78"/>
        <v>2.8683571428571391</v>
      </c>
      <c r="H502" s="13">
        <v>2.85542372881355</v>
      </c>
      <c r="I502" s="13">
        <v>2.8559999999999999</v>
      </c>
      <c r="J502" s="13">
        <v>2.86152381</v>
      </c>
      <c r="K502" s="13">
        <v>2.84809523809523</v>
      </c>
      <c r="L502" s="13">
        <v>2.8344999999999998</v>
      </c>
      <c r="M502" s="13">
        <v>2.8263333333333298</v>
      </c>
      <c r="N502" s="13">
        <v>2.8526666666666598</v>
      </c>
      <c r="O502" s="13">
        <v>2.8544736842105198</v>
      </c>
      <c r="P502" s="13">
        <v>2.8302631578947302</v>
      </c>
      <c r="Q502" s="13">
        <v>2.8654999999999999</v>
      </c>
      <c r="R502" s="13">
        <v>2.8470129870129801</v>
      </c>
      <c r="S502" s="13">
        <v>2.8559420289855</v>
      </c>
      <c r="T502" s="13">
        <v>2.84357142857142</v>
      </c>
      <c r="U502" s="13">
        <v>2.82937499999999</v>
      </c>
      <c r="V502" s="13">
        <v>2.8359999999999901</v>
      </c>
      <c r="W502" s="13">
        <v>2.8562500000000002</v>
      </c>
      <c r="X502" s="13">
        <v>2.8618461538461499</v>
      </c>
      <c r="Y502" s="13">
        <v>2.8598550724637599</v>
      </c>
      <c r="Z502" s="13">
        <v>2.86</v>
      </c>
      <c r="AA502" s="13">
        <v>2.82223300970873</v>
      </c>
      <c r="AB502" s="13">
        <v>2.8326666666666598</v>
      </c>
      <c r="AC502" s="13">
        <v>2.81</v>
      </c>
      <c r="AD502" s="13">
        <v>2.8597916666666601</v>
      </c>
      <c r="AE502" s="13">
        <v>2.8774999999999999</v>
      </c>
      <c r="AF502" s="13">
        <v>2.8805128209999999</v>
      </c>
      <c r="AG502" s="13">
        <v>2.8899999999999899</v>
      </c>
      <c r="AH502" s="13">
        <v>2.8516666666666599</v>
      </c>
      <c r="AI502" s="13">
        <v>2.8683333333333301</v>
      </c>
      <c r="AJ502" s="13">
        <v>2.8582857142857101</v>
      </c>
      <c r="AK502" s="13">
        <v>2.8835294117646999</v>
      </c>
      <c r="AL502" s="13">
        <v>2.8338888888888798</v>
      </c>
      <c r="AM502" s="13">
        <v>2.82212765957446</v>
      </c>
      <c r="AN502" s="13">
        <v>2.8278048780487799</v>
      </c>
      <c r="AO502" s="13">
        <v>2.8233333333333301</v>
      </c>
      <c r="AP502" s="13">
        <v>2.8458064516129</v>
      </c>
      <c r="AQ502" s="13">
        <v>2.8685714285714199</v>
      </c>
      <c r="AR502" s="13">
        <v>2.8207692307692298</v>
      </c>
      <c r="AS502" s="13">
        <v>2.8260784313725398</v>
      </c>
      <c r="AT502" s="13">
        <v>2.8411538461538401</v>
      </c>
      <c r="AU502" s="13">
        <v>2.82894736842105</v>
      </c>
      <c r="AV502" s="13">
        <v>2.8295061728394999</v>
      </c>
      <c r="AW502" s="13">
        <v>2.8669767441860401</v>
      </c>
      <c r="AX502" s="13">
        <v>2.847</v>
      </c>
      <c r="AY502" s="13">
        <v>2.8626086956521699</v>
      </c>
      <c r="AZ502" s="13">
        <v>2.8297560975609701</v>
      </c>
      <c r="BA502" s="13">
        <v>2.85624999999999</v>
      </c>
      <c r="BB502" s="13">
        <v>2.8453846153846101</v>
      </c>
      <c r="BC502" s="13">
        <v>2.8505645161290301</v>
      </c>
      <c r="BD502" s="13">
        <v>2.8363749999999999</v>
      </c>
      <c r="BE502" s="13">
        <v>2.8537499999999998</v>
      </c>
    </row>
    <row r="503" spans="1:57" x14ac:dyDescent="0.35">
      <c r="A503" s="10" t="str">
        <f t="shared" si="74"/>
        <v>10/31/2030</v>
      </c>
      <c r="B503" s="11">
        <f t="shared" si="79"/>
        <v>2030</v>
      </c>
      <c r="C503" s="6">
        <f t="shared" si="80"/>
        <v>3.0811437908496702</v>
      </c>
      <c r="D503" s="12">
        <f t="shared" si="75"/>
        <v>3.058618881118877</v>
      </c>
      <c r="E503" s="12">
        <f t="shared" si="76"/>
        <v>3.0690576102418126</v>
      </c>
      <c r="F503" s="12">
        <f t="shared" si="77"/>
        <v>3.0875574712643603</v>
      </c>
      <c r="G503" s="12">
        <f t="shared" si="78"/>
        <v>3.0990791855203548</v>
      </c>
      <c r="H503" s="13">
        <v>3.0865151515151501</v>
      </c>
      <c r="I503" s="13">
        <v>3.085</v>
      </c>
      <c r="J503" s="13">
        <v>3.08507936507936</v>
      </c>
      <c r="K503" s="13">
        <v>3.0680851063829699</v>
      </c>
      <c r="L503" s="13">
        <v>3.08785714285714</v>
      </c>
      <c r="M503" s="13">
        <v>3.0558333333333301</v>
      </c>
      <c r="N503" s="13">
        <v>3.05863636363636</v>
      </c>
      <c r="O503" s="13">
        <v>3.08928571428571</v>
      </c>
      <c r="P503" s="13">
        <v>3.0610638297872299</v>
      </c>
      <c r="Q503" s="13">
        <v>3.1095999999999999</v>
      </c>
      <c r="R503" s="13">
        <v>3.0407142857142802</v>
      </c>
      <c r="S503" s="13">
        <v>3.085</v>
      </c>
      <c r="T503" s="13">
        <v>3.0689189189189099</v>
      </c>
      <c r="U503" s="13">
        <v>3.0835714285714202</v>
      </c>
      <c r="V503" s="13">
        <v>3.0703614457831301</v>
      </c>
      <c r="W503" s="13">
        <v>3.0811764705882299</v>
      </c>
      <c r="X503" s="13">
        <v>3.07894736842105</v>
      </c>
      <c r="Y503" s="13">
        <v>3.0843749999999899</v>
      </c>
      <c r="Z503" s="13">
        <v>3.0877777777777702</v>
      </c>
      <c r="AA503" s="13">
        <v>3.0868965517241298</v>
      </c>
      <c r="AB503" s="13">
        <v>3.0656756756756698</v>
      </c>
      <c r="AC503" s="13">
        <v>3.0717391304347799</v>
      </c>
      <c r="AD503" s="13">
        <v>3.0754545454545399</v>
      </c>
      <c r="AE503" s="13">
        <v>3.0848888888888801</v>
      </c>
      <c r="AF503" s="13">
        <v>3.0914999999999999</v>
      </c>
      <c r="AG503" s="13">
        <v>3.1019999999999999</v>
      </c>
      <c r="AH503" s="13">
        <v>3.0529999999999999</v>
      </c>
      <c r="AI503" s="13">
        <v>3.0694736842105201</v>
      </c>
      <c r="AJ503" s="13">
        <v>3.0907692307692298</v>
      </c>
      <c r="AK503" s="13">
        <v>3.0825641025641</v>
      </c>
      <c r="AL503" s="13">
        <v>3.0787755102040801</v>
      </c>
      <c r="AM503" s="13">
        <v>3.0584615384615299</v>
      </c>
      <c r="AN503" s="13">
        <v>3.0794736842105199</v>
      </c>
      <c r="AO503" s="13">
        <v>3.0757142857142798</v>
      </c>
      <c r="AP503" s="13">
        <v>3.06679999999999</v>
      </c>
      <c r="AQ503" s="13">
        <v>3.0912500000000001</v>
      </c>
      <c r="AR503" s="13">
        <v>3.08111111111111</v>
      </c>
      <c r="AS503" s="13">
        <v>3.0563157894736799</v>
      </c>
      <c r="AT503" s="13">
        <v>3.0805882352941101</v>
      </c>
      <c r="AU503" s="13">
        <v>3.0996551724137902</v>
      </c>
      <c r="AV503" s="13">
        <v>3.0683333333333298</v>
      </c>
      <c r="AW503" s="13">
        <v>3.07395833333333</v>
      </c>
      <c r="AX503" s="13">
        <v>3.06306451612903</v>
      </c>
      <c r="AY503" s="13">
        <v>3.0990196078431298</v>
      </c>
      <c r="AZ503" s="13">
        <v>3.08454545454545</v>
      </c>
      <c r="BA503" s="13">
        <v>3.09607594936708</v>
      </c>
      <c r="BB503" s="13">
        <v>3.09961538461538</v>
      </c>
      <c r="BC503" s="13">
        <v>3.0726744186046502</v>
      </c>
      <c r="BD503" s="13">
        <v>3.0863749999999901</v>
      </c>
      <c r="BE503" s="13">
        <v>3.1066666666666598</v>
      </c>
    </row>
    <row r="504" spans="1:57" x14ac:dyDescent="0.35">
      <c r="A504" s="10" t="str">
        <f t="shared" si="74"/>
        <v>11/30/2030</v>
      </c>
      <c r="B504" s="11">
        <f t="shared" si="79"/>
        <v>2030</v>
      </c>
      <c r="C504" s="6">
        <f t="shared" si="80"/>
        <v>3.6710303030303</v>
      </c>
      <c r="D504" s="12">
        <f t="shared" si="75"/>
        <v>3.6444305418719152</v>
      </c>
      <c r="E504" s="12">
        <f t="shared" si="76"/>
        <v>3.6592548435171297</v>
      </c>
      <c r="F504" s="12">
        <f t="shared" si="77"/>
        <v>3.6818718905472601</v>
      </c>
      <c r="G504" s="12">
        <f t="shared" si="78"/>
        <v>3.6972913165266039</v>
      </c>
      <c r="H504" s="13">
        <v>3.6849056603773498</v>
      </c>
      <c r="I504" s="13">
        <v>3.6606557377049098</v>
      </c>
      <c r="J504" s="13">
        <v>3.6729896910000002</v>
      </c>
      <c r="K504" s="13">
        <v>3.6867164179104401</v>
      </c>
      <c r="L504" s="13">
        <v>3.6530434779999998</v>
      </c>
      <c r="M504" s="13">
        <v>3.65</v>
      </c>
      <c r="N504" s="13">
        <v>3.69714285714285</v>
      </c>
      <c r="O504" s="13">
        <v>3.6408571428571399</v>
      </c>
      <c r="P504" s="13">
        <v>3.6689999999999898</v>
      </c>
      <c r="Q504" s="13">
        <v>3.6958064516129001</v>
      </c>
      <c r="R504" s="13">
        <v>3.69862745098039</v>
      </c>
      <c r="S504" s="13">
        <v>3.6659504132231402</v>
      </c>
      <c r="T504" s="13">
        <v>3.6457446808510601</v>
      </c>
      <c r="U504" s="13">
        <v>3.6796330275229301</v>
      </c>
      <c r="V504" s="13">
        <v>3.6359722222222199</v>
      </c>
      <c r="W504" s="13">
        <v>3.68166666666666</v>
      </c>
      <c r="X504" s="13">
        <v>3.6721276595744601</v>
      </c>
      <c r="Y504" s="13">
        <v>3.6407216494845298</v>
      </c>
      <c r="Z504" s="13">
        <v>3.6155555555555501</v>
      </c>
      <c r="AA504" s="13">
        <v>3.66355263157894</v>
      </c>
      <c r="AB504" s="13">
        <v>3.68017857142857</v>
      </c>
      <c r="AC504" s="13">
        <v>3.67133333333333</v>
      </c>
      <c r="AD504" s="13">
        <v>3.6555555555555501</v>
      </c>
      <c r="AE504" s="13">
        <v>3.6722222222222198</v>
      </c>
      <c r="AF504" s="13">
        <v>3.6894202898550699</v>
      </c>
      <c r="AG504" s="13">
        <v>3.7050000000000001</v>
      </c>
      <c r="AH504" s="13">
        <v>3.6728571428571399</v>
      </c>
      <c r="AI504" s="13">
        <v>3.6813186813186798</v>
      </c>
      <c r="AJ504" s="13">
        <v>3.6733644859812999</v>
      </c>
      <c r="AK504" s="13">
        <v>3.6819402985074601</v>
      </c>
      <c r="AL504" s="13">
        <v>3.6587878787878698</v>
      </c>
      <c r="AM504" s="13">
        <v>3.65</v>
      </c>
      <c r="AN504" s="13">
        <v>3.7060465116279002</v>
      </c>
      <c r="AO504" s="13">
        <v>3.6688888888888802</v>
      </c>
      <c r="AP504" s="13">
        <v>3.6781818181818098</v>
      </c>
      <c r="AQ504" s="13">
        <v>3.6694029850746199</v>
      </c>
      <c r="AR504" s="13">
        <v>3.64482758620689</v>
      </c>
      <c r="AS504" s="13">
        <v>3.6878571428571401</v>
      </c>
      <c r="AT504" s="13">
        <v>3.6882352941176402</v>
      </c>
      <c r="AU504" s="13">
        <v>3.6628865979381402</v>
      </c>
      <c r="AV504" s="13">
        <v>3.6610169491525402</v>
      </c>
      <c r="AW504" s="13">
        <v>3.6612499999999999</v>
      </c>
      <c r="AX504" s="13">
        <v>3.6537313432835798</v>
      </c>
      <c r="AY504" s="13">
        <v>3.67072727272727</v>
      </c>
      <c r="AZ504" s="13">
        <v>3.7087037037037001</v>
      </c>
      <c r="BA504" s="13">
        <v>3.6701694915254199</v>
      </c>
      <c r="BB504" s="13">
        <v>3.6267307689999999</v>
      </c>
      <c r="BC504" s="13">
        <v>3.67790476190476</v>
      </c>
      <c r="BD504" s="13">
        <v>3.6703960396039599</v>
      </c>
      <c r="BE504" s="13">
        <v>3.7345283018867899</v>
      </c>
    </row>
    <row r="505" spans="1:57" x14ac:dyDescent="0.35">
      <c r="A505" s="10" t="str">
        <f t="shared" si="74"/>
        <v>12/31/2030</v>
      </c>
      <c r="B505" s="11">
        <f t="shared" si="79"/>
        <v>2030</v>
      </c>
      <c r="C505" s="6">
        <f t="shared" si="80"/>
        <v>4.081092765957445</v>
      </c>
      <c r="D505" s="12">
        <f t="shared" si="75"/>
        <v>4.0558820329304339</v>
      </c>
      <c r="E505" s="12">
        <f t="shared" si="76"/>
        <v>4.0686293087472176</v>
      </c>
      <c r="F505" s="12">
        <f t="shared" si="77"/>
        <v>4.0891954500965326</v>
      </c>
      <c r="G505" s="12">
        <f t="shared" si="78"/>
        <v>4.0976006205673672</v>
      </c>
      <c r="H505" s="13">
        <v>4.08466666666666</v>
      </c>
      <c r="I505" s="13">
        <v>4.0804255319148899</v>
      </c>
      <c r="J505" s="13">
        <v>4.0839999999999996</v>
      </c>
      <c r="K505" s="13">
        <v>4.0765441176470496</v>
      </c>
      <c r="L505" s="13">
        <v>4.09070422535211</v>
      </c>
      <c r="M505" s="13">
        <v>4.0715789473684199</v>
      </c>
      <c r="N505" s="13">
        <v>4.0741525423728797</v>
      </c>
      <c r="O505" s="13">
        <v>4.0846979865771802</v>
      </c>
      <c r="P505" s="13">
        <v>4.0580722891566197</v>
      </c>
      <c r="Q505" s="13">
        <v>4.0975886524822602</v>
      </c>
      <c r="R505" s="13">
        <v>4.0904195799999998</v>
      </c>
      <c r="S505" s="13">
        <v>4.08861386138613</v>
      </c>
      <c r="T505" s="13">
        <v>4.0630303030302999</v>
      </c>
      <c r="U505" s="13">
        <v>4.0520129870129802</v>
      </c>
      <c r="V505" s="13">
        <v>4.09578947368421</v>
      </c>
      <c r="W505" s="13">
        <v>4.07894308943089</v>
      </c>
      <c r="X505" s="13">
        <v>4.1075396825396799</v>
      </c>
      <c r="Y505" s="13">
        <v>4.0763063063063001</v>
      </c>
      <c r="Z505" s="13">
        <v>4.0869491525423696</v>
      </c>
      <c r="AA505" s="13">
        <v>4.0587804878048699</v>
      </c>
      <c r="AB505" s="13">
        <v>4.0551798561150996</v>
      </c>
      <c r="AC505" s="13">
        <v>4.0817600000000001</v>
      </c>
      <c r="AD505" s="13">
        <v>4.0867768595041296</v>
      </c>
      <c r="AE505" s="13">
        <v>4.0861290322580599</v>
      </c>
      <c r="AF505" s="13">
        <v>4.0838194444444396</v>
      </c>
      <c r="AG505" s="13">
        <v>4.0571232876712298</v>
      </c>
      <c r="AH505" s="13">
        <v>4.0834545454545399</v>
      </c>
      <c r="AI505" s="13">
        <v>4.07085526315789</v>
      </c>
      <c r="AJ505" s="13">
        <v>4.1061445783132502</v>
      </c>
      <c r="AK505" s="13">
        <v>4.0839455782312903</v>
      </c>
      <c r="AL505" s="13">
        <v>4.0312698412698396</v>
      </c>
      <c r="AM505" s="13">
        <v>4.0896638655462096</v>
      </c>
      <c r="AN505" s="13">
        <v>4.0678873239436601</v>
      </c>
      <c r="AO505" s="13">
        <v>4.0733783783783704</v>
      </c>
      <c r="AP505" s="13">
        <v>4.06260273972602</v>
      </c>
      <c r="AQ505" s="13">
        <v>4.0552173913043399</v>
      </c>
      <c r="AR505" s="13">
        <v>4.0909836065573701</v>
      </c>
      <c r="AS505" s="13">
        <v>4.0590291262135896</v>
      </c>
      <c r="AT505" s="13">
        <v>4.0756818181818097</v>
      </c>
      <c r="AU505" s="13">
        <v>4.0748854961832004</v>
      </c>
      <c r="AV505" s="13">
        <v>4.0903278688524498</v>
      </c>
      <c r="AW505" s="13">
        <v>4.0893893129999999</v>
      </c>
      <c r="AX505" s="13">
        <v>4.08198529411764</v>
      </c>
      <c r="AY505" s="13">
        <v>4.100625</v>
      </c>
      <c r="AZ505" s="13">
        <v>4.0977083333333297</v>
      </c>
      <c r="BA505" s="13">
        <v>4.0559558820000001</v>
      </c>
      <c r="BB505" s="13">
        <v>4.0779194630872402</v>
      </c>
      <c r="BC505" s="13">
        <v>4.0709756097560899</v>
      </c>
      <c r="BD505" s="13">
        <v>4.0449514563106703</v>
      </c>
      <c r="BE505" s="13">
        <v>4.09977272727272</v>
      </c>
    </row>
    <row r="506" spans="1:57" x14ac:dyDescent="0.35">
      <c r="A506" s="10" t="str">
        <f t="shared" si="74"/>
        <v>1/31/2031</v>
      </c>
      <c r="B506" s="11">
        <f t="shared" si="79"/>
        <v>2031</v>
      </c>
      <c r="C506" s="6">
        <f t="shared" si="80"/>
        <v>3.883534866295125</v>
      </c>
      <c r="D506" s="12">
        <f t="shared" si="75"/>
        <v>3.871645316377164</v>
      </c>
      <c r="E506" s="12">
        <f t="shared" si="76"/>
        <v>3.8782846236140798</v>
      </c>
      <c r="F506" s="12">
        <f t="shared" si="77"/>
        <v>3.8917402186421124</v>
      </c>
      <c r="G506" s="12">
        <f t="shared" si="78"/>
        <v>3.8987164760914679</v>
      </c>
      <c r="H506" s="13">
        <v>3.90330827067669</v>
      </c>
      <c r="I506" s="13">
        <v>3.8804635761589399</v>
      </c>
      <c r="J506" s="13">
        <v>3.8754929577464701</v>
      </c>
      <c r="K506" s="13">
        <v>3.8918354430379698</v>
      </c>
      <c r="L506" s="13">
        <v>3.8794117647058801</v>
      </c>
      <c r="M506" s="13">
        <v>3.9047333333333301</v>
      </c>
      <c r="N506" s="13">
        <v>3.88963963963963</v>
      </c>
      <c r="O506" s="13">
        <v>3.8881730769230698</v>
      </c>
      <c r="P506" s="13">
        <v>3.88114583333333</v>
      </c>
      <c r="Q506" s="13">
        <v>3.86269607843137</v>
      </c>
      <c r="R506" s="13">
        <v>3.8870833333333299</v>
      </c>
      <c r="S506" s="13">
        <v>3.8681300813008099</v>
      </c>
      <c r="T506" s="13">
        <v>3.8772413793103402</v>
      </c>
      <c r="U506" s="13">
        <v>3.8695588235294101</v>
      </c>
      <c r="V506" s="13">
        <v>3.8986486486486398</v>
      </c>
      <c r="W506" s="13">
        <v>3.8792517006802698</v>
      </c>
      <c r="X506" s="13">
        <v>3.8849999999999998</v>
      </c>
      <c r="Y506" s="13">
        <v>3.8801600000000001</v>
      </c>
      <c r="Z506" s="13">
        <v>3.8791935483870899</v>
      </c>
      <c r="AA506" s="13">
        <v>3.8841666666666601</v>
      </c>
      <c r="AB506" s="13">
        <v>3.8914545454545402</v>
      </c>
      <c r="AC506" s="13">
        <v>3.8777777777777702</v>
      </c>
      <c r="AD506" s="13">
        <v>3.8664999999999998</v>
      </c>
      <c r="AE506" s="13">
        <v>3.8934375000000001</v>
      </c>
      <c r="AF506" s="13">
        <v>3.9141780821917802</v>
      </c>
      <c r="AG506" s="13">
        <v>3.8845945945945899</v>
      </c>
      <c r="AH506" s="13">
        <v>3.8796373056994802</v>
      </c>
      <c r="AI506" s="13">
        <v>3.8783962264150902</v>
      </c>
      <c r="AJ506" s="13">
        <v>3.8734715025906699</v>
      </c>
      <c r="AK506" s="13">
        <v>3.8740677966101602</v>
      </c>
      <c r="AL506" s="13">
        <v>3.9062184873949501</v>
      </c>
      <c r="AM506" s="13">
        <v>3.87803921568627</v>
      </c>
      <c r="AN506" s="13">
        <v>3.8718548387096701</v>
      </c>
      <c r="AO506" s="13">
        <v>3.8835114503816701</v>
      </c>
      <c r="AP506" s="13">
        <v>3.8901015228426399</v>
      </c>
      <c r="AQ506" s="13">
        <v>3.8856249999999899</v>
      </c>
      <c r="AR506" s="13">
        <v>3.8900649350649301</v>
      </c>
      <c r="AS506" s="13">
        <v>3.8697596153846101</v>
      </c>
      <c r="AT506" s="13">
        <v>3.8796376811594202</v>
      </c>
      <c r="AU506" s="13">
        <v>3.89333333333333</v>
      </c>
      <c r="AV506" s="13">
        <v>3.8993269230769201</v>
      </c>
      <c r="AW506" s="13">
        <v>3.8806211180124199</v>
      </c>
      <c r="AX506" s="13">
        <v>3.8840571428571402</v>
      </c>
      <c r="AY506" s="13">
        <v>3.8794818652849701</v>
      </c>
      <c r="AZ506" s="13">
        <v>3.8835582822085799</v>
      </c>
      <c r="BA506" s="13">
        <v>3.89619718309859</v>
      </c>
      <c r="BB506" s="13">
        <v>3.8926956521739098</v>
      </c>
      <c r="BC506" s="13">
        <v>3.8920245398772999</v>
      </c>
      <c r="BD506" s="13">
        <v>3.8921495327102802</v>
      </c>
      <c r="BE506" s="13">
        <v>3.8782474226804098</v>
      </c>
    </row>
    <row r="507" spans="1:57" x14ac:dyDescent="0.35">
      <c r="A507" s="10" t="str">
        <f t="shared" si="74"/>
        <v>2/28/2031</v>
      </c>
      <c r="B507" s="11">
        <f t="shared" si="79"/>
        <v>2031</v>
      </c>
      <c r="C507" s="6">
        <f t="shared" si="80"/>
        <v>3.8779009433962202</v>
      </c>
      <c r="D507" s="12">
        <f t="shared" si="75"/>
        <v>3.8619270152505432</v>
      </c>
      <c r="E507" s="12">
        <f t="shared" si="76"/>
        <v>3.8701851851851852</v>
      </c>
      <c r="F507" s="12">
        <f t="shared" si="77"/>
        <v>3.8858653846153799</v>
      </c>
      <c r="G507" s="12">
        <f t="shared" si="78"/>
        <v>3.8942530612244801</v>
      </c>
      <c r="H507" s="13">
        <v>3.8450000000000002</v>
      </c>
      <c r="I507" s="13">
        <v>3.86849557522123</v>
      </c>
      <c r="J507" s="13">
        <v>3.87</v>
      </c>
      <c r="K507" s="13">
        <v>3.8802919708029102</v>
      </c>
      <c r="L507" s="13">
        <v>3.8803278688524498</v>
      </c>
      <c r="M507" s="13">
        <v>3.8728571428571401</v>
      </c>
      <c r="N507" s="13">
        <v>3.8629411764705801</v>
      </c>
      <c r="O507" s="13">
        <v>3.8883333333333301</v>
      </c>
      <c r="P507" s="13">
        <v>3.8774999999999902</v>
      </c>
      <c r="Q507" s="13">
        <v>3.91</v>
      </c>
      <c r="R507" s="13">
        <v>3.90636363636363</v>
      </c>
      <c r="S507" s="13">
        <v>3.9032558139534799</v>
      </c>
      <c r="T507" s="13">
        <v>3.8714285714285701</v>
      </c>
      <c r="U507" s="13">
        <v>3.875</v>
      </c>
      <c r="V507" s="13">
        <v>3.8754545454545402</v>
      </c>
      <c r="W507" s="13">
        <v>3.8709090909090902</v>
      </c>
      <c r="X507" s="13">
        <v>3.8425862068965499</v>
      </c>
      <c r="Y507" s="13">
        <v>3.8861538461538401</v>
      </c>
      <c r="Z507" s="13">
        <v>3.8924590163934401</v>
      </c>
      <c r="AA507" s="13">
        <v>3.8624999999999998</v>
      </c>
      <c r="AB507" s="13">
        <v>3.8783018867924501</v>
      </c>
      <c r="AC507" s="13">
        <v>3.8686956521739102</v>
      </c>
      <c r="AD507" s="13">
        <v>3.8707407407407399</v>
      </c>
      <c r="AE507" s="13">
        <v>3.87083333333333</v>
      </c>
      <c r="AF507" s="13">
        <v>3.8830357142857101</v>
      </c>
      <c r="AG507" s="13">
        <v>3.8620588235294102</v>
      </c>
      <c r="AH507" s="13">
        <v>3.8711111111111101</v>
      </c>
      <c r="AI507" s="13">
        <v>3.8861702127659501</v>
      </c>
      <c r="AJ507" s="13">
        <v>3.8736842105263101</v>
      </c>
      <c r="AK507" s="13">
        <v>3.8821311475409801</v>
      </c>
      <c r="AL507" s="13">
        <v>3.8814184397163101</v>
      </c>
      <c r="AM507" s="13">
        <v>3.88071428571428</v>
      </c>
      <c r="AN507" s="13">
        <v>3.8724528301886698</v>
      </c>
      <c r="AO507" s="13">
        <v>3.8893749999999998</v>
      </c>
      <c r="AP507" s="13">
        <v>3.88130434782608</v>
      </c>
      <c r="AQ507" s="13">
        <v>3.8755970149253698</v>
      </c>
      <c r="AR507" s="13">
        <v>3.8647368421052599</v>
      </c>
      <c r="AS507" s="13">
        <v>3.9146153846153799</v>
      </c>
      <c r="AT507" s="13">
        <v>3.8607407407407401</v>
      </c>
      <c r="AU507" s="13">
        <v>3.8891304347825999</v>
      </c>
      <c r="AV507" s="13">
        <v>3.8679999999999999</v>
      </c>
      <c r="AW507" s="13">
        <v>3.8939999999999899</v>
      </c>
      <c r="AX507" s="13">
        <v>3.8881249999999898</v>
      </c>
      <c r="AY507" s="13">
        <v>3.8820000000000001</v>
      </c>
      <c r="AZ507" s="13">
        <v>3.8541666666666599</v>
      </c>
      <c r="BA507" s="13">
        <v>3.88029411764705</v>
      </c>
      <c r="BB507" s="13">
        <v>3.8598591549295702</v>
      </c>
      <c r="BC507" s="13">
        <v>3.8848461538461501</v>
      </c>
      <c r="BD507" s="13">
        <v>3.8849999999999998</v>
      </c>
      <c r="BE507" s="13">
        <v>3.8965306122448902</v>
      </c>
    </row>
    <row r="508" spans="1:57" x14ac:dyDescent="0.35">
      <c r="A508" s="10" t="str">
        <f t="shared" si="74"/>
        <v>3/31/2031</v>
      </c>
      <c r="B508" s="11">
        <f t="shared" si="79"/>
        <v>2031</v>
      </c>
      <c r="C508" s="6">
        <f t="shared" si="80"/>
        <v>3.34380952380952</v>
      </c>
      <c r="D508" s="12">
        <f t="shared" si="75"/>
        <v>3.3309473684210449</v>
      </c>
      <c r="E508" s="12">
        <f t="shared" si="76"/>
        <v>3.3357357142857103</v>
      </c>
      <c r="F508" s="12">
        <f t="shared" si="77"/>
        <v>3.3503462441314502</v>
      </c>
      <c r="G508" s="12">
        <f t="shared" si="78"/>
        <v>3.3565600600600538</v>
      </c>
      <c r="H508" s="13">
        <v>3.3445283018867902</v>
      </c>
      <c r="I508" s="13">
        <v>3.3519999999999999</v>
      </c>
      <c r="J508" s="13">
        <v>3.33928571428571</v>
      </c>
      <c r="K508" s="13">
        <v>3.3397101449275302</v>
      </c>
      <c r="L508" s="13">
        <v>3.3590909090909</v>
      </c>
      <c r="M508" s="13">
        <v>3.3572222222222199</v>
      </c>
      <c r="N508" s="13">
        <v>3.3497183098591501</v>
      </c>
      <c r="O508" s="13">
        <v>3.335</v>
      </c>
      <c r="P508" s="13">
        <v>3.3442857142857099</v>
      </c>
      <c r="Q508" s="13">
        <v>3.3340000000000001</v>
      </c>
      <c r="R508" s="13">
        <v>3.32615384615384</v>
      </c>
      <c r="S508" s="13">
        <v>3.3174999999999999</v>
      </c>
      <c r="T508" s="13">
        <v>3.3433333333333302</v>
      </c>
      <c r="U508" s="13">
        <v>3.3465384615384601</v>
      </c>
      <c r="V508" s="13">
        <v>3.35055555555555</v>
      </c>
      <c r="W508" s="13">
        <v>3.3488888888888799</v>
      </c>
      <c r="X508" s="13">
        <v>3.33421052631578</v>
      </c>
      <c r="Y508" s="13">
        <v>3.3357142857142801</v>
      </c>
      <c r="Z508" s="13">
        <v>3.35866666666666</v>
      </c>
      <c r="AA508" s="13">
        <v>3.3454166666666598</v>
      </c>
      <c r="AB508" s="13">
        <v>3.3476744186046501</v>
      </c>
      <c r="AC508" s="13">
        <v>3.3633333333333302</v>
      </c>
      <c r="AD508" s="13">
        <v>3.3564864864864798</v>
      </c>
      <c r="AE508" s="13">
        <v>3.3463934426229498</v>
      </c>
      <c r="AF508" s="13">
        <v>3.3452631578947298</v>
      </c>
      <c r="AG508" s="13">
        <v>3.3357999999999999</v>
      </c>
      <c r="AH508" s="13">
        <v>3.3475000000000001</v>
      </c>
      <c r="AI508" s="13">
        <v>3.3299999999999899</v>
      </c>
      <c r="AJ508" s="13">
        <v>3.34523809523809</v>
      </c>
      <c r="AK508" s="13">
        <v>3.3343999999999898</v>
      </c>
      <c r="AL508" s="13">
        <v>3.3454347826086899</v>
      </c>
      <c r="AM508" s="13">
        <v>3.3357142857142801</v>
      </c>
      <c r="AN508" s="13">
        <v>3.3390540540540501</v>
      </c>
      <c r="AO508" s="13">
        <v>3.3432142857142799</v>
      </c>
      <c r="AP508" s="13">
        <v>3.3561764705882302</v>
      </c>
      <c r="AQ508" s="13">
        <v>3.3415686274509802</v>
      </c>
      <c r="AR508" s="13">
        <v>3.34155172413793</v>
      </c>
      <c r="AS508" s="13">
        <v>3.34</v>
      </c>
      <c r="AT508" s="13">
        <v>3.3310526315789399</v>
      </c>
      <c r="AU508" s="13">
        <v>3.3559999999999999</v>
      </c>
      <c r="AV508" s="13">
        <v>3.3380327868852402</v>
      </c>
      <c r="AW508" s="13">
        <v>3.3338888888888798</v>
      </c>
      <c r="AX508" s="13">
        <v>3.3554545454545401</v>
      </c>
      <c r="AY508" s="13">
        <v>3.32833333333333</v>
      </c>
      <c r="AZ508" s="13">
        <v>3.3519999999999999</v>
      </c>
      <c r="BA508" s="13">
        <v>3.3506451612903199</v>
      </c>
      <c r="BB508" s="13">
        <v>3.3393749999999902</v>
      </c>
      <c r="BC508" s="13">
        <v>3.3433333333333302</v>
      </c>
      <c r="BD508" s="13">
        <v>3.3657142857142799</v>
      </c>
      <c r="BE508" s="13">
        <v>3.32666666666666</v>
      </c>
    </row>
    <row r="509" spans="1:57" x14ac:dyDescent="0.35">
      <c r="A509" s="10" t="str">
        <f t="shared" si="74"/>
        <v>4/30/2031</v>
      </c>
      <c r="B509" s="11">
        <f t="shared" si="79"/>
        <v>2031</v>
      </c>
      <c r="C509" s="6">
        <f t="shared" si="80"/>
        <v>2.8091255040322549</v>
      </c>
      <c r="D509" s="12">
        <f t="shared" si="75"/>
        <v>2.7998181818181807</v>
      </c>
      <c r="E509" s="12">
        <f t="shared" si="76"/>
        <v>2.8042862266857922</v>
      </c>
      <c r="F509" s="12">
        <f t="shared" si="77"/>
        <v>2.8162923076923025</v>
      </c>
      <c r="G509" s="12">
        <f t="shared" si="78"/>
        <v>2.8214407894736842</v>
      </c>
      <c r="H509" s="13">
        <v>2.8050769230769199</v>
      </c>
      <c r="I509" s="13">
        <v>2.8231999999999999</v>
      </c>
      <c r="J509" s="13">
        <v>2.8138461538461499</v>
      </c>
      <c r="K509" s="13">
        <v>2.8142857142857101</v>
      </c>
      <c r="L509" s="13">
        <v>2.8231578947368399</v>
      </c>
      <c r="M509" s="13">
        <v>2.8032075471698099</v>
      </c>
      <c r="N509" s="13">
        <v>2.8092187499999999</v>
      </c>
      <c r="O509" s="13">
        <v>2.8195238095238002</v>
      </c>
      <c r="P509" s="13">
        <v>2.82125</v>
      </c>
      <c r="Q509" s="13">
        <v>2.8180769230769198</v>
      </c>
      <c r="R509" s="13">
        <v>2.80574074074074</v>
      </c>
      <c r="S509" s="13">
        <v>2.80692307692307</v>
      </c>
      <c r="T509" s="13">
        <v>2.81</v>
      </c>
      <c r="U509" s="13">
        <v>2.7966666666666602</v>
      </c>
      <c r="V509" s="13">
        <v>2.8120588235294099</v>
      </c>
      <c r="W509" s="13">
        <v>2.8057894736842099</v>
      </c>
      <c r="X509" s="13">
        <v>2.8234090909090899</v>
      </c>
      <c r="Y509" s="13">
        <v>2.8070833333333298</v>
      </c>
      <c r="Z509" s="13">
        <v>2.8144</v>
      </c>
      <c r="AA509" s="13">
        <v>2.8136000000000001</v>
      </c>
      <c r="AB509" s="13">
        <v>2.8051898734177199</v>
      </c>
      <c r="AC509" s="13">
        <v>2.82</v>
      </c>
      <c r="AD509" s="13">
        <v>2.8108</v>
      </c>
      <c r="AE509" s="13">
        <v>2.8260000000000001</v>
      </c>
      <c r="AF509" s="13">
        <v>2.80903225806451</v>
      </c>
      <c r="AG509" s="13">
        <v>2.7981818181818099</v>
      </c>
      <c r="AH509" s="13">
        <v>2.8169696969696898</v>
      </c>
      <c r="AI509" s="13">
        <v>2.82523809523809</v>
      </c>
      <c r="AJ509" s="13">
        <v>2.8028813559321999</v>
      </c>
      <c r="AK509" s="13">
        <v>2.8041463414634098</v>
      </c>
      <c r="AL509" s="13">
        <v>2.8207692307692298</v>
      </c>
      <c r="AM509" s="13">
        <v>2.8</v>
      </c>
      <c r="AN509" s="13">
        <v>2.8004761899999999</v>
      </c>
      <c r="AO509" s="13">
        <v>2.8034883720930202</v>
      </c>
      <c r="AP509" s="13">
        <v>2.8097619047619</v>
      </c>
      <c r="AQ509" s="13">
        <v>2.79451612903225</v>
      </c>
      <c r="AR509" s="13">
        <v>2.8003749999999998</v>
      </c>
      <c r="AS509" s="13">
        <v>2.79758620689655</v>
      </c>
      <c r="AT509" s="13">
        <v>2.81</v>
      </c>
      <c r="AU509" s="13">
        <v>2.80550724637681</v>
      </c>
      <c r="AV509" s="13">
        <v>2.8067647058823502</v>
      </c>
      <c r="AW509" s="13">
        <v>2.8081818181818101</v>
      </c>
      <c r="AX509" s="13">
        <v>2.8047058823529398</v>
      </c>
      <c r="AY509" s="13">
        <v>2.7965</v>
      </c>
      <c r="AZ509" s="13">
        <v>2.8092857142857102</v>
      </c>
      <c r="BA509" s="13">
        <v>2.8174418604651099</v>
      </c>
      <c r="BB509" s="13">
        <v>2.8010869569999999</v>
      </c>
      <c r="BC509" s="13">
        <v>2.8057142857142798</v>
      </c>
      <c r="BD509" s="13">
        <v>2.8169230769230702</v>
      </c>
      <c r="BE509" s="13">
        <v>2.8115789473684201</v>
      </c>
    </row>
    <row r="510" spans="1:57" x14ac:dyDescent="0.35">
      <c r="A510" s="10" t="str">
        <f t="shared" si="74"/>
        <v>5/31/2031</v>
      </c>
      <c r="B510" s="11">
        <f t="shared" si="79"/>
        <v>2031</v>
      </c>
      <c r="C510" s="6">
        <f t="shared" si="80"/>
        <v>2.74</v>
      </c>
      <c r="D510" s="12">
        <f t="shared" si="75"/>
        <v>2.7146666666666621</v>
      </c>
      <c r="E510" s="12">
        <f t="shared" si="76"/>
        <v>2.72272727272727</v>
      </c>
      <c r="F510" s="12">
        <f t="shared" si="77"/>
        <v>2.7526666666666602</v>
      </c>
      <c r="G510" s="12">
        <f t="shared" si="78"/>
        <v>2.7676571428571397</v>
      </c>
      <c r="H510" s="13">
        <v>2.7549999999999999</v>
      </c>
      <c r="I510" s="13">
        <v>2.7442857142857102</v>
      </c>
      <c r="J510" s="13">
        <v>2.6983333333333301</v>
      </c>
      <c r="K510" s="13">
        <v>2.7316666666666598</v>
      </c>
      <c r="L510" s="13">
        <v>2.74444444444444</v>
      </c>
      <c r="M510" s="13">
        <v>2.7630769230769201</v>
      </c>
      <c r="N510" s="13">
        <v>2.742</v>
      </c>
      <c r="O510" s="13">
        <v>2.7</v>
      </c>
      <c r="P510" s="13">
        <v>2.74</v>
      </c>
      <c r="Q510" s="13">
        <v>2.74722222222222</v>
      </c>
      <c r="R510" s="13"/>
      <c r="S510" s="13">
        <v>2.7075</v>
      </c>
      <c r="T510" s="13">
        <v>2.77</v>
      </c>
      <c r="U510" s="13">
        <v>2.7574999999999998</v>
      </c>
      <c r="V510" s="13">
        <v>2.73</v>
      </c>
      <c r="W510" s="13">
        <v>2.7205555555555501</v>
      </c>
      <c r="X510" s="13">
        <v>2.7293749999999899</v>
      </c>
      <c r="Y510" s="13">
        <v>2.7349999999999999</v>
      </c>
      <c r="Z510" s="13">
        <v>2.7166666666666601</v>
      </c>
      <c r="AA510" s="13">
        <v>2.73285714285714</v>
      </c>
      <c r="AB510" s="13">
        <v>2.7332000000000001</v>
      </c>
      <c r="AC510" s="13"/>
      <c r="AD510" s="13">
        <v>2.7833333333333301</v>
      </c>
      <c r="AE510" s="13">
        <v>2.72</v>
      </c>
      <c r="AF510" s="13">
        <v>2.7222222222222201</v>
      </c>
      <c r="AG510" s="13">
        <v>2.75</v>
      </c>
      <c r="AH510" s="13"/>
      <c r="AI510" s="13">
        <v>2.74</v>
      </c>
      <c r="AJ510" s="13">
        <v>2.7649999999999899</v>
      </c>
      <c r="AK510" s="13">
        <v>2.7166666666666601</v>
      </c>
      <c r="AL510" s="13">
        <v>2.7679999999999998</v>
      </c>
      <c r="AM510" s="13">
        <v>2.7174999999999998</v>
      </c>
      <c r="AN510" s="13">
        <v>2.7671428571428498</v>
      </c>
      <c r="AO510" s="13">
        <v>2.7429999999999999</v>
      </c>
      <c r="AP510" s="13">
        <v>2.74399999999999</v>
      </c>
      <c r="AQ510" s="13">
        <v>2.73142857142857</v>
      </c>
      <c r="AR510" s="13">
        <v>2.7526666666666602</v>
      </c>
      <c r="AS510" s="13">
        <v>2.7529411764705798</v>
      </c>
      <c r="AT510" s="13">
        <v>2.73428571428571</v>
      </c>
      <c r="AU510" s="13">
        <v>2.6990909090908999</v>
      </c>
      <c r="AV510" s="13">
        <v>2.7424999999999899</v>
      </c>
      <c r="AW510" s="13"/>
      <c r="AX510" s="13">
        <v>2.74</v>
      </c>
      <c r="AY510" s="13">
        <v>2.7312500000000002</v>
      </c>
      <c r="AZ510" s="13">
        <v>2.72272727272727</v>
      </c>
      <c r="BA510" s="13">
        <v>2.77</v>
      </c>
      <c r="BB510" s="13">
        <v>2.7133333333333298</v>
      </c>
      <c r="BC510" s="13">
        <v>2.7377777777777701</v>
      </c>
      <c r="BD510" s="13"/>
      <c r="BE510" s="13">
        <v>2.7925</v>
      </c>
    </row>
    <row r="511" spans="1:57" x14ac:dyDescent="0.35">
      <c r="A511" s="10" t="str">
        <f t="shared" si="74"/>
        <v>6/30/2031</v>
      </c>
      <c r="B511" s="11">
        <f t="shared" si="79"/>
        <v>2031</v>
      </c>
      <c r="C511" s="6">
        <f t="shared" si="80"/>
        <v>2.835</v>
      </c>
      <c r="D511" s="12">
        <f t="shared" si="75"/>
        <v>2.7876666666666639</v>
      </c>
      <c r="E511" s="12">
        <f t="shared" si="76"/>
        <v>2.81</v>
      </c>
      <c r="F511" s="12">
        <f t="shared" si="77"/>
        <v>2.8538888888888798</v>
      </c>
      <c r="G511" s="12">
        <f t="shared" si="78"/>
        <v>2.8805000000000001</v>
      </c>
      <c r="H511" s="13">
        <v>2.76764705882352</v>
      </c>
      <c r="I511" s="13">
        <v>2.8057142857142798</v>
      </c>
      <c r="J511" s="13">
        <v>2.8525</v>
      </c>
      <c r="K511" s="13">
        <v>2.8248000000000002</v>
      </c>
      <c r="L511" s="13">
        <v>2.7825000000000002</v>
      </c>
      <c r="M511" s="13">
        <v>2.8231578947368399</v>
      </c>
      <c r="N511" s="13">
        <v>2.8538888888888798</v>
      </c>
      <c r="O511" s="13">
        <v>2.8414285714285699</v>
      </c>
      <c r="P511" s="13">
        <v>2.8759999999999999</v>
      </c>
      <c r="Q511" s="13">
        <v>2.84</v>
      </c>
      <c r="R511" s="13">
        <v>2.81</v>
      </c>
      <c r="S511" s="13">
        <v>2.85</v>
      </c>
      <c r="T511" s="13">
        <v>2.84</v>
      </c>
      <c r="U511" s="13">
        <v>2.8824999999999998</v>
      </c>
      <c r="V511" s="13">
        <v>2.7966666666666602</v>
      </c>
      <c r="W511" s="13">
        <v>2.8125</v>
      </c>
      <c r="X511" s="13">
        <v>2.8122727272727199</v>
      </c>
      <c r="Y511" s="13">
        <v>2.8907142857142798</v>
      </c>
      <c r="Z511" s="13">
        <v>2.8478947368420999</v>
      </c>
      <c r="AA511" s="13">
        <v>2.8230769230769202</v>
      </c>
      <c r="AB511" s="13">
        <v>2.8791666666666602</v>
      </c>
      <c r="AC511" s="13"/>
      <c r="AD511" s="13">
        <v>2.84636363636363</v>
      </c>
      <c r="AE511" s="13">
        <v>2.8116666666666599</v>
      </c>
      <c r="AF511" s="13">
        <v>2.8194117647058801</v>
      </c>
      <c r="AG511" s="13">
        <v>2.8378260869565199</v>
      </c>
      <c r="AH511" s="13">
        <v>2.835</v>
      </c>
      <c r="AI511" s="13">
        <v>2.8999999999999901</v>
      </c>
      <c r="AJ511" s="13">
        <v>2.8514285714285701</v>
      </c>
      <c r="AK511" s="13">
        <v>2.8028571428571398</v>
      </c>
      <c r="AL511" s="13">
        <v>2.8239999999999998</v>
      </c>
      <c r="AM511" s="13">
        <v>2.8088235294117601</v>
      </c>
      <c r="AN511" s="13">
        <v>2.867</v>
      </c>
      <c r="AO511" s="13">
        <v>2.7850000000000001</v>
      </c>
      <c r="AP511" s="13">
        <v>2.88</v>
      </c>
      <c r="AQ511" s="13">
        <v>2.8012820512820502</v>
      </c>
      <c r="AR511" s="13">
        <v>2.8448148148148098</v>
      </c>
      <c r="AS511" s="13">
        <v>2.89333333333333</v>
      </c>
      <c r="AT511" s="13">
        <v>2.81</v>
      </c>
      <c r="AU511" s="13">
        <v>2.87</v>
      </c>
      <c r="AV511" s="13">
        <v>2.87333333333333</v>
      </c>
      <c r="AW511" s="13">
        <v>2.78833333333333</v>
      </c>
      <c r="AX511" s="13">
        <v>2.77</v>
      </c>
      <c r="AY511" s="13">
        <v>2.91</v>
      </c>
      <c r="AZ511" s="13">
        <v>2.84</v>
      </c>
      <c r="BA511" s="13">
        <v>2.87</v>
      </c>
      <c r="BB511" s="13">
        <v>2.83466666666666</v>
      </c>
      <c r="BC511" s="13">
        <v>2.835</v>
      </c>
      <c r="BD511" s="13">
        <v>2.81374999999999</v>
      </c>
      <c r="BE511" s="13">
        <v>2.7774999999999999</v>
      </c>
    </row>
    <row r="512" spans="1:57" x14ac:dyDescent="0.35">
      <c r="A512" s="10" t="str">
        <f t="shared" si="74"/>
        <v>7/31/2031</v>
      </c>
      <c r="B512" s="11">
        <f t="shared" si="79"/>
        <v>2031</v>
      </c>
      <c r="C512" s="6">
        <f t="shared" si="80"/>
        <v>2.91490207156308</v>
      </c>
      <c r="D512" s="12">
        <f t="shared" si="75"/>
        <v>2.8945956521739062</v>
      </c>
      <c r="E512" s="12">
        <f t="shared" si="76"/>
        <v>2.9038828502415424</v>
      </c>
      <c r="F512" s="12">
        <f t="shared" si="77"/>
        <v>2.9217941176470501</v>
      </c>
      <c r="G512" s="12">
        <f t="shared" si="78"/>
        <v>2.9332633116883091</v>
      </c>
      <c r="H512" s="13">
        <v>2.9031168831168799</v>
      </c>
      <c r="I512" s="13">
        <v>2.88607142857142</v>
      </c>
      <c r="J512" s="13">
        <v>2.91807017543859</v>
      </c>
      <c r="K512" s="13">
        <v>2.9159523809523802</v>
      </c>
      <c r="L512" s="13">
        <v>2.91338235294117</v>
      </c>
      <c r="M512" s="13">
        <v>2.9049999999999998</v>
      </c>
      <c r="N512" s="13">
        <v>2.9048543689320301</v>
      </c>
      <c r="O512" s="13">
        <v>2.8866666666666601</v>
      </c>
      <c r="P512" s="13">
        <v>2.8975</v>
      </c>
      <c r="Q512" s="13">
        <v>2.9201666666666601</v>
      </c>
      <c r="R512" s="13">
        <v>2.9304000000000001</v>
      </c>
      <c r="S512" s="13">
        <v>2.9184615384615298</v>
      </c>
      <c r="T512" s="13">
        <v>2.9186274509803898</v>
      </c>
      <c r="U512" s="13">
        <v>2.9282926829268199</v>
      </c>
      <c r="V512" s="13">
        <v>2.9154545454545402</v>
      </c>
      <c r="W512" s="13">
        <v>2.8993181818181801</v>
      </c>
      <c r="X512" s="13">
        <v>2.91587499999999</v>
      </c>
      <c r="Y512" s="13">
        <v>2.9149152542372798</v>
      </c>
      <c r="Z512" s="13">
        <v>2.9198076923076899</v>
      </c>
      <c r="AA512" s="13">
        <v>2.9275362318840501</v>
      </c>
      <c r="AB512" s="13">
        <v>2.8952173913043402</v>
      </c>
      <c r="AC512" s="13">
        <v>2.93</v>
      </c>
      <c r="AD512" s="13">
        <v>2.8978181818181801</v>
      </c>
      <c r="AE512" s="13">
        <v>2.9211764705882302</v>
      </c>
      <c r="AF512" s="13">
        <v>2.90947368421052</v>
      </c>
      <c r="AG512" s="13">
        <v>2.9175531914893602</v>
      </c>
      <c r="AH512" s="13">
        <v>2.9393333333333298</v>
      </c>
      <c r="AI512" s="13">
        <v>2.9391176470588198</v>
      </c>
      <c r="AJ512" s="13">
        <v>2.9140909090909002</v>
      </c>
      <c r="AK512" s="13">
        <v>2.8875438596491199</v>
      </c>
      <c r="AL512" s="13">
        <v>2.9148888888888802</v>
      </c>
      <c r="AM512" s="13">
        <v>2.9102857142857101</v>
      </c>
      <c r="AN512" s="13">
        <v>2.9067058823529401</v>
      </c>
      <c r="AO512" s="13">
        <v>2.9225757575757498</v>
      </c>
      <c r="AP512" s="13">
        <v>2.9369354838709598</v>
      </c>
      <c r="AQ512" s="13">
        <v>2.9141379310344799</v>
      </c>
      <c r="AR512" s="13">
        <v>2.9329870129870099</v>
      </c>
      <c r="AS512" s="13">
        <v>2.9412195121951199</v>
      </c>
      <c r="AT512" s="13">
        <v>2.8963636363636298</v>
      </c>
      <c r="AU512" s="13">
        <v>2.9044444444444402</v>
      </c>
      <c r="AV512" s="13">
        <v>2.9007766990291199</v>
      </c>
      <c r="AW512" s="13">
        <v>2.9357500000000001</v>
      </c>
      <c r="AX512" s="13">
        <v>2.9219999999999899</v>
      </c>
      <c r="AY512" s="13">
        <v>2.9095522388059698</v>
      </c>
      <c r="AZ512" s="13">
        <v>2.92987341772151</v>
      </c>
      <c r="BA512" s="13">
        <v>2.8889999999999998</v>
      </c>
      <c r="BB512" s="13">
        <v>2.90631578947368</v>
      </c>
      <c r="BC512" s="13">
        <v>2.9207954545454502</v>
      </c>
      <c r="BD512" s="13">
        <v>2.9036956521739099</v>
      </c>
      <c r="BE512" s="13">
        <v>2.8778378378378302</v>
      </c>
    </row>
    <row r="513" spans="1:57" x14ac:dyDescent="0.35">
      <c r="A513" s="10" t="str">
        <f t="shared" si="74"/>
        <v>8/31/2031</v>
      </c>
      <c r="B513" s="11">
        <f t="shared" si="79"/>
        <v>2031</v>
      </c>
      <c r="C513" s="6">
        <f t="shared" si="80"/>
        <v>2.939700263504605</v>
      </c>
      <c r="D513" s="12">
        <f t="shared" si="75"/>
        <v>2.9197378951580562</v>
      </c>
      <c r="E513" s="12">
        <f t="shared" si="76"/>
        <v>2.9266552936310952</v>
      </c>
      <c r="F513" s="12">
        <f t="shared" si="77"/>
        <v>2.9478210590383425</v>
      </c>
      <c r="G513" s="12">
        <f t="shared" si="78"/>
        <v>2.959907692307683</v>
      </c>
      <c r="H513" s="13">
        <v>2.9390425531914799</v>
      </c>
      <c r="I513" s="13">
        <v>2.9436263736263699</v>
      </c>
      <c r="J513" s="13">
        <v>2.93954545454545</v>
      </c>
      <c r="K513" s="13">
        <v>2.9192156862744998</v>
      </c>
      <c r="L513" s="13">
        <v>2.9562790697674401</v>
      </c>
      <c r="M513" s="13">
        <v>2.9477358490565999</v>
      </c>
      <c r="N513" s="13">
        <v>2.9709302325581302</v>
      </c>
      <c r="O513" s="13">
        <v>2.9411392405063199</v>
      </c>
      <c r="P513" s="13">
        <v>2.9450909090908999</v>
      </c>
      <c r="Q513" s="13">
        <v>2.9613846153846102</v>
      </c>
      <c r="R513" s="13">
        <v>2.9251612903225799</v>
      </c>
      <c r="S513" s="13">
        <v>2.9103225806451598</v>
      </c>
      <c r="T513" s="13">
        <v>2.9547142857142799</v>
      </c>
      <c r="U513" s="13">
        <v>2.92086419753086</v>
      </c>
      <c r="V513" s="13">
        <v>2.9364935064935</v>
      </c>
      <c r="W513" s="13">
        <v>2.9348148148148101</v>
      </c>
      <c r="X513" s="13">
        <v>2.94784946236559</v>
      </c>
      <c r="Y513" s="13">
        <v>2.93583333333333</v>
      </c>
      <c r="Z513" s="13">
        <v>2.9240624999999998</v>
      </c>
      <c r="AA513" s="13">
        <v>2.94724137931034</v>
      </c>
      <c r="AB513" s="13">
        <v>2.96174757281553</v>
      </c>
      <c r="AC513" s="13">
        <v>2.9558974358974299</v>
      </c>
      <c r="AD513" s="13">
        <v>2.93837499999999</v>
      </c>
      <c r="AE513" s="13">
        <v>2.9256962025316402</v>
      </c>
      <c r="AF513" s="13">
        <v>2.91732142857142</v>
      </c>
      <c r="AG513" s="13">
        <v>2.92871794871794</v>
      </c>
      <c r="AH513" s="13">
        <v>2.9414285714285699</v>
      </c>
      <c r="AI513" s="13">
        <v>2.9157894736842098</v>
      </c>
      <c r="AJ513" s="13">
        <v>2.9259677419354801</v>
      </c>
      <c r="AK513" s="13">
        <v>2.9375949367088601</v>
      </c>
      <c r="AL513" s="13">
        <v>2.9511688311688302</v>
      </c>
      <c r="AM513" s="13">
        <v>2.9405681818181799</v>
      </c>
      <c r="AN513" s="13">
        <v>2.94608108108108</v>
      </c>
      <c r="AO513" s="13">
        <v>2.9531182795698898</v>
      </c>
      <c r="AP513" s="13">
        <v>2.9362499999999998</v>
      </c>
      <c r="AQ513" s="13">
        <v>2.92351648351648</v>
      </c>
      <c r="AR513" s="13">
        <v>2.9414285714285699</v>
      </c>
      <c r="AS513" s="13">
        <v>2.9622619047618999</v>
      </c>
      <c r="AT513" s="13">
        <v>2.9653749999999901</v>
      </c>
      <c r="AU513" s="13">
        <v>2.9197959183673401</v>
      </c>
      <c r="AV513" s="13">
        <v>2.9198717948717898</v>
      </c>
      <c r="AW513" s="13">
        <v>2.9355882352941101</v>
      </c>
      <c r="AX513" s="13">
        <v>2.9427777777777702</v>
      </c>
      <c r="AY513" s="13">
        <v>2.9597435897435802</v>
      </c>
      <c r="AZ513" s="13">
        <v>2.93985507246376</v>
      </c>
      <c r="BA513" s="13">
        <v>2.9355223880597001</v>
      </c>
      <c r="BB513" s="13">
        <v>2.9507575757575699</v>
      </c>
      <c r="BC513" s="13">
        <v>2.9123255813953399</v>
      </c>
      <c r="BD513" s="13">
        <v>2.9361818181818098</v>
      </c>
      <c r="BE513" s="13">
        <v>2.94424999999999</v>
      </c>
    </row>
    <row r="514" spans="1:57" x14ac:dyDescent="0.35">
      <c r="A514" s="10" t="str">
        <f t="shared" si="74"/>
        <v>9/30/2031</v>
      </c>
      <c r="B514" s="11">
        <f t="shared" si="79"/>
        <v>2031</v>
      </c>
      <c r="C514" s="6">
        <f t="shared" si="80"/>
        <v>2.9157833655705954</v>
      </c>
      <c r="D514" s="12">
        <f t="shared" si="75"/>
        <v>2.8975632318501141</v>
      </c>
      <c r="E514" s="12">
        <f t="shared" si="76"/>
        <v>2.9044330669330622</v>
      </c>
      <c r="F514" s="12">
        <f t="shared" si="77"/>
        <v>2.9265792487402602</v>
      </c>
      <c r="G514" s="12">
        <f t="shared" si="78"/>
        <v>2.9344181818181814</v>
      </c>
      <c r="H514" s="13">
        <v>2.9007407407407402</v>
      </c>
      <c r="I514" s="13">
        <v>2.9034374999999999</v>
      </c>
      <c r="J514" s="13">
        <v>2.9020000000000001</v>
      </c>
      <c r="K514" s="13">
        <v>2.9266101694915201</v>
      </c>
      <c r="L514" s="13">
        <v>2.94</v>
      </c>
      <c r="M514" s="13">
        <v>2.93818181818181</v>
      </c>
      <c r="N514" s="13">
        <v>2.9262886597938098</v>
      </c>
      <c r="O514" s="13">
        <v>2.91</v>
      </c>
      <c r="P514" s="13">
        <v>2.9127272727272699</v>
      </c>
      <c r="Q514" s="13">
        <v>2.9045454545454499</v>
      </c>
      <c r="R514" s="13">
        <v>2.9247058823529399</v>
      </c>
      <c r="S514" s="13">
        <v>2.90794117647058</v>
      </c>
      <c r="T514" s="13">
        <v>2.9177142857142799</v>
      </c>
      <c r="U514" s="13">
        <v>2.9224999999999999</v>
      </c>
      <c r="V514" s="13">
        <v>2.9302083333333302</v>
      </c>
      <c r="W514" s="13">
        <v>2.9016666666666602</v>
      </c>
      <c r="X514" s="13">
        <v>2.89785714285714</v>
      </c>
      <c r="Y514" s="13">
        <v>2.9210344827586199</v>
      </c>
      <c r="Z514" s="13">
        <v>2.8883333333333301</v>
      </c>
      <c r="AA514" s="13">
        <v>2.9325641025641001</v>
      </c>
      <c r="AB514" s="13">
        <v>2.9464912280701698</v>
      </c>
      <c r="AC514" s="13">
        <v>2.96</v>
      </c>
      <c r="AD514" s="13">
        <v>2.9078313253012</v>
      </c>
      <c r="AE514" s="13">
        <v>2.8832</v>
      </c>
      <c r="AF514" s="13">
        <v>2.9237837837837799</v>
      </c>
      <c r="AG514" s="13">
        <v>2.9098999999999999</v>
      </c>
      <c r="AH514" s="13">
        <v>2.91074074074074</v>
      </c>
      <c r="AI514" s="13">
        <v>2.96285714285714</v>
      </c>
      <c r="AJ514" s="13">
        <v>2.9186440679999999</v>
      </c>
      <c r="AK514" s="13">
        <v>2.91129999999999</v>
      </c>
      <c r="AL514" s="13">
        <v>2.9264864864864801</v>
      </c>
      <c r="AM514" s="13">
        <v>2.9043956043955999</v>
      </c>
      <c r="AN514" s="13">
        <v>2.9301538461538401</v>
      </c>
      <c r="AO514" s="13">
        <v>2.9322499999999998</v>
      </c>
      <c r="AP514" s="13">
        <v>2.9071428571428499</v>
      </c>
      <c r="AQ514" s="13">
        <v>2.8774999999999999</v>
      </c>
      <c r="AR514" s="13">
        <v>2.9269696969696901</v>
      </c>
      <c r="AS514" s="13">
        <v>2.9216666666666602</v>
      </c>
      <c r="AT514" s="13">
        <v>2.9083098590000001</v>
      </c>
      <c r="AU514" s="13">
        <v>2.8707692307692301</v>
      </c>
      <c r="AV514" s="13">
        <v>2.92469135802469</v>
      </c>
      <c r="AW514" s="13">
        <v>2.93333333333333</v>
      </c>
      <c r="AX514" s="13">
        <v>2.9145454545454501</v>
      </c>
      <c r="AY514" s="13">
        <v>2.9340000000000002</v>
      </c>
      <c r="AZ514" s="13">
        <v>2.9144897959183602</v>
      </c>
      <c r="BA514" s="13">
        <v>2.89491803278688</v>
      </c>
      <c r="BB514" s="13">
        <v>2.9251754385964901</v>
      </c>
      <c r="BC514" s="13">
        <v>2.9170212765957402</v>
      </c>
      <c r="BD514" s="13">
        <v>2.9007499999999999</v>
      </c>
      <c r="BE514" s="13">
        <v>2.9033333333333302</v>
      </c>
    </row>
    <row r="515" spans="1:57" x14ac:dyDescent="0.35">
      <c r="A515" s="10" t="str">
        <f t="shared" si="74"/>
        <v>10/31/2031</v>
      </c>
      <c r="B515" s="11">
        <f t="shared" si="79"/>
        <v>2031</v>
      </c>
      <c r="C515" s="6">
        <f t="shared" si="80"/>
        <v>3.1480792682926797</v>
      </c>
      <c r="D515" s="12">
        <f t="shared" si="75"/>
        <v>3.1255132827324399</v>
      </c>
      <c r="E515" s="12">
        <f t="shared" si="76"/>
        <v>3.1360381122729701</v>
      </c>
      <c r="F515" s="12">
        <f t="shared" si="77"/>
        <v>3.1606390369242425</v>
      </c>
      <c r="G515" s="12">
        <f t="shared" si="78"/>
        <v>3.1711529987760008</v>
      </c>
      <c r="H515" s="13">
        <v>3.1446000000000001</v>
      </c>
      <c r="I515" s="13">
        <v>3.1739999999999999</v>
      </c>
      <c r="J515" s="13">
        <v>3.12088235294117</v>
      </c>
      <c r="K515" s="13">
        <v>3.12558823529411</v>
      </c>
      <c r="L515" s="13">
        <v>3.1541176470588201</v>
      </c>
      <c r="M515" s="13">
        <v>3.16487804878048</v>
      </c>
      <c r="N515" s="13">
        <v>3.1709302325581299</v>
      </c>
      <c r="O515" s="13">
        <v>3.1363043478260799</v>
      </c>
      <c r="P515" s="13">
        <v>3.1272727272727199</v>
      </c>
      <c r="Q515" s="13">
        <v>3.18844827586206</v>
      </c>
      <c r="R515" s="13">
        <v>3.1641071428571399</v>
      </c>
      <c r="S515" s="13">
        <v>3.13709677419354</v>
      </c>
      <c r="T515" s="13">
        <v>3.1311111111111098</v>
      </c>
      <c r="U515" s="13">
        <v>3.1499999999999901</v>
      </c>
      <c r="V515" s="13">
        <v>3.16365853658536</v>
      </c>
      <c r="W515" s="13">
        <v>3.1217999999999901</v>
      </c>
      <c r="X515" s="13">
        <v>3.1486585365853599</v>
      </c>
      <c r="Y515" s="13">
        <v>3.1539999999999999</v>
      </c>
      <c r="Z515" s="13">
        <v>3.17315789473684</v>
      </c>
      <c r="AA515" s="13">
        <v>3.1528169014084502</v>
      </c>
      <c r="AB515" s="13">
        <v>3.15796116504854</v>
      </c>
      <c r="AC515" s="13">
        <v>3.1142105263157802</v>
      </c>
      <c r="AD515" s="13">
        <v>3.1269230769230698</v>
      </c>
      <c r="AE515" s="13">
        <v>3.14098360655737</v>
      </c>
      <c r="AF515" s="13">
        <v>3.1773684210526301</v>
      </c>
      <c r="AG515" s="13">
        <v>3.1444155844155799</v>
      </c>
      <c r="AH515" s="13">
        <v>3.1475</v>
      </c>
      <c r="AI515" s="13">
        <v>3.1333333333333302</v>
      </c>
      <c r="AJ515" s="13">
        <v>3.145</v>
      </c>
      <c r="AK515" s="13">
        <v>3.1547222222222202</v>
      </c>
      <c r="AL515" s="13">
        <v>3.1747058823529399</v>
      </c>
      <c r="AM515" s="13">
        <v>3.14333333333333</v>
      </c>
      <c r="AN515" s="13">
        <v>3.13306666666666</v>
      </c>
      <c r="AO515" s="13">
        <v>3.1381818181818102</v>
      </c>
      <c r="AP515" s="13">
        <v>3.1463636363636298</v>
      </c>
      <c r="AQ515" s="13">
        <v>3.14333333333333</v>
      </c>
      <c r="AR515" s="13">
        <v>3.14420454545454</v>
      </c>
      <c r="AS515" s="13">
        <v>3.1597183098591501</v>
      </c>
      <c r="AT515" s="13">
        <v>3.1628048780487799</v>
      </c>
      <c r="AU515" s="13">
        <v>3.1248387096774102</v>
      </c>
      <c r="AV515" s="13">
        <v>3.1609459459459401</v>
      </c>
      <c r="AW515" s="13">
        <v>3.16975609756097</v>
      </c>
      <c r="AX515" s="13">
        <v>3.15321428571428</v>
      </c>
      <c r="AY515" s="13">
        <v>3.1359493670886001</v>
      </c>
      <c r="AZ515" s="13">
        <v>3.1625000000000001</v>
      </c>
      <c r="BA515" s="13">
        <v>3.1216666666666599</v>
      </c>
      <c r="BB515" s="13">
        <v>3.1517525773195798</v>
      </c>
      <c r="BC515" s="13">
        <v>3.1524444444444399</v>
      </c>
      <c r="BD515" s="13">
        <v>3.1280487804877999</v>
      </c>
      <c r="BE515" s="13">
        <v>3.1508064516129002</v>
      </c>
    </row>
    <row r="516" spans="1:57" x14ac:dyDescent="0.35">
      <c r="A516" s="10" t="str">
        <f t="shared" si="74"/>
        <v>11/30/2031</v>
      </c>
      <c r="B516" s="11">
        <f t="shared" si="79"/>
        <v>2031</v>
      </c>
      <c r="C516" s="6">
        <f t="shared" si="80"/>
        <v>3.7508362026561697</v>
      </c>
      <c r="D516" s="12">
        <f t="shared" si="75"/>
        <v>3.7214470219435678</v>
      </c>
      <c r="E516" s="12">
        <f t="shared" si="76"/>
        <v>3.7365446428571398</v>
      </c>
      <c r="F516" s="12">
        <f t="shared" si="77"/>
        <v>3.7690468749999928</v>
      </c>
      <c r="G516" s="12">
        <f t="shared" si="78"/>
        <v>3.7835764705882298</v>
      </c>
      <c r="H516" s="13">
        <v>3.73875</v>
      </c>
      <c r="I516" s="13">
        <v>3.7854545454545399</v>
      </c>
      <c r="J516" s="13">
        <v>3.69</v>
      </c>
      <c r="K516" s="13">
        <v>3.7621249999999899</v>
      </c>
      <c r="L516" s="13">
        <v>3.68166666666666</v>
      </c>
      <c r="M516" s="13">
        <v>3.73260869565217</v>
      </c>
      <c r="N516" s="13">
        <v>3.7345679012345601</v>
      </c>
      <c r="O516" s="13">
        <v>3.8073913043478198</v>
      </c>
      <c r="P516" s="13">
        <v>3.73999999999999</v>
      </c>
      <c r="Q516" s="13">
        <v>3.75571428571428</v>
      </c>
      <c r="R516" s="13">
        <v>3.77633333333333</v>
      </c>
      <c r="S516" s="13">
        <v>3.7398684210526301</v>
      </c>
      <c r="T516" s="13">
        <v>3.75</v>
      </c>
      <c r="U516" s="13">
        <v>3.7602702699999999</v>
      </c>
      <c r="V516" s="13">
        <v>3.7285185185185101</v>
      </c>
      <c r="W516" s="13">
        <v>3.77285714285714</v>
      </c>
      <c r="X516" s="13">
        <v>3.75157894736842</v>
      </c>
      <c r="Y516" s="13">
        <v>3.7418749999999998</v>
      </c>
      <c r="Z516" s="13">
        <v>3.82</v>
      </c>
      <c r="AA516" s="13">
        <v>3.7587254901960701</v>
      </c>
      <c r="AB516" s="13">
        <v>3.7358095238095199</v>
      </c>
      <c r="AC516" s="13">
        <v>3.7302325581395301</v>
      </c>
      <c r="AD516" s="13">
        <v>3.7559292035398202</v>
      </c>
      <c r="AE516" s="13">
        <v>3.7835294117646998</v>
      </c>
      <c r="AF516" s="13">
        <v>3.75720588235294</v>
      </c>
      <c r="AG516" s="13">
        <v>3.7619565217391302</v>
      </c>
      <c r="AH516" s="13">
        <v>3.75</v>
      </c>
      <c r="AI516" s="13">
        <v>3.7808333333333302</v>
      </c>
      <c r="AJ516" s="13">
        <v>3.79857142857142</v>
      </c>
      <c r="AK516" s="13">
        <v>3.7306756756756698</v>
      </c>
      <c r="AL516" s="13">
        <v>3.7022058823529398</v>
      </c>
      <c r="AM516" s="13">
        <v>3.74281553398058</v>
      </c>
      <c r="AN516" s="13">
        <v>3.7500934579439198</v>
      </c>
      <c r="AO516" s="13">
        <v>3.7561702127659502</v>
      </c>
      <c r="AP516" s="13">
        <v>3.7214545454545398</v>
      </c>
      <c r="AQ516" s="13">
        <v>3.7423076923076901</v>
      </c>
      <c r="AR516" s="13">
        <v>3.7539999999999898</v>
      </c>
      <c r="AS516" s="13">
        <v>3.75317647058823</v>
      </c>
      <c r="AT516" s="13">
        <v>3.7449494949494899</v>
      </c>
      <c r="AU516" s="13">
        <v>3.7839999999999998</v>
      </c>
      <c r="AV516" s="13">
        <v>3.7713541666666601</v>
      </c>
      <c r="AW516" s="13">
        <v>3.70935483870967</v>
      </c>
      <c r="AX516" s="13">
        <v>3.7450000000000001</v>
      </c>
      <c r="AY516" s="13">
        <v>3.7213793103448198</v>
      </c>
      <c r="AZ516" s="13">
        <v>3.72431578947368</v>
      </c>
      <c r="BA516" s="13">
        <v>3.7747222222222199</v>
      </c>
      <c r="BB516" s="13">
        <v>3.7470526315789399</v>
      </c>
      <c r="BC516" s="13">
        <v>3.7719999999999998</v>
      </c>
      <c r="BD516" s="13">
        <v>3.7519607843137202</v>
      </c>
      <c r="BE516" s="13">
        <v>3.7747368421052601</v>
      </c>
    </row>
    <row r="517" spans="1:57" x14ac:dyDescent="0.35">
      <c r="A517" s="10" t="str">
        <f t="shared" si="74"/>
        <v>12/31/2031</v>
      </c>
      <c r="B517" s="11">
        <f t="shared" si="79"/>
        <v>2031</v>
      </c>
      <c r="C517" s="6">
        <f t="shared" si="80"/>
        <v>4.1671836180124195</v>
      </c>
      <c r="D517" s="12">
        <f t="shared" si="75"/>
        <v>4.152643958333333</v>
      </c>
      <c r="E517" s="12">
        <f t="shared" si="76"/>
        <v>4.1577997750281197</v>
      </c>
      <c r="F517" s="12">
        <f t="shared" si="77"/>
        <v>4.1783386467143693</v>
      </c>
      <c r="G517" s="12">
        <f t="shared" si="78"/>
        <v>4.187181626928469</v>
      </c>
      <c r="H517" s="13">
        <v>4.1926923076923002</v>
      </c>
      <c r="I517" s="13">
        <v>4.1609999999999996</v>
      </c>
      <c r="J517" s="13">
        <v>4.1689682539682504</v>
      </c>
      <c r="K517" s="13">
        <v>4.1630069930069897</v>
      </c>
      <c r="L517" s="13">
        <v>4.1538260869565198</v>
      </c>
      <c r="M517" s="13">
        <v>4.1836551724137898</v>
      </c>
      <c r="N517" s="13">
        <v>4.1855238100000003</v>
      </c>
      <c r="O517" s="13">
        <v>4.16452830188679</v>
      </c>
      <c r="P517" s="13">
        <v>4.1683582089552198</v>
      </c>
      <c r="Q517" s="13">
        <v>4.1428472222222199</v>
      </c>
      <c r="R517" s="13">
        <v>4.1435416666666596</v>
      </c>
      <c r="S517" s="13">
        <v>4.1926950354609902</v>
      </c>
      <c r="T517" s="13">
        <v>4.1730303030303002</v>
      </c>
      <c r="U517" s="13">
        <v>4.1784137931034397</v>
      </c>
      <c r="V517" s="13">
        <v>4.1879032258064504</v>
      </c>
      <c r="W517" s="13">
        <v>4.1646896551724097</v>
      </c>
      <c r="X517" s="13">
        <v>4.1631932773109197</v>
      </c>
      <c r="Y517" s="13">
        <v>4.1705357142857098</v>
      </c>
      <c r="Z517" s="13">
        <v>4.1653797468354403</v>
      </c>
      <c r="AA517" s="13">
        <v>4.1781132075471596</v>
      </c>
      <c r="AB517" s="13">
        <v>4.16695652173913</v>
      </c>
      <c r="AC517" s="13">
        <v>4.1467605633802798</v>
      </c>
      <c r="AD517" s="13">
        <v>4.1537820512820502</v>
      </c>
      <c r="AE517" s="13">
        <v>4.1677611940298496</v>
      </c>
      <c r="AF517" s="13">
        <v>4.1525333333333299</v>
      </c>
      <c r="AG517" s="13">
        <v>4.1641121500000002</v>
      </c>
      <c r="AH517" s="13">
        <v>4.1540506329113898</v>
      </c>
      <c r="AI517" s="13">
        <v>4.1762222222222203</v>
      </c>
      <c r="AJ517" s="13">
        <v>4.1819863013698599</v>
      </c>
      <c r="AK517" s="13">
        <v>4.16741071428571</v>
      </c>
      <c r="AL517" s="13">
        <v>4.1526562499999997</v>
      </c>
      <c r="AM517" s="13">
        <v>4.1848999999999998</v>
      </c>
      <c r="AN517" s="13">
        <v>4.1554368932038797</v>
      </c>
      <c r="AO517" s="13">
        <v>4.1955405405405397</v>
      </c>
      <c r="AP517" s="13">
        <v>4.15917721518987</v>
      </c>
      <c r="AQ517" s="13">
        <v>4.1602666666666597</v>
      </c>
      <c r="AR517" s="13">
        <v>4.1871014492753602</v>
      </c>
      <c r="AS517" s="13">
        <v>4.1576377952755896</v>
      </c>
      <c r="AT517" s="13">
        <v>4.1554368932038797</v>
      </c>
      <c r="AU517" s="13">
        <v>4.1952317880794698</v>
      </c>
      <c r="AV517" s="13">
        <v>4.1612380952380903</v>
      </c>
      <c r="AW517" s="13">
        <v>4.1715384615384599</v>
      </c>
      <c r="AX517" s="13">
        <v>4.1817187499999999</v>
      </c>
      <c r="AY517" s="13">
        <v>4.1702027027027002</v>
      </c>
      <c r="AZ517" s="13">
        <v>4.1574172185430402</v>
      </c>
      <c r="BA517" s="13">
        <v>4.1423943661971796</v>
      </c>
      <c r="BB517" s="13">
        <v>4.1718095238095199</v>
      </c>
      <c r="BC517" s="13">
        <v>4.1582857142857099</v>
      </c>
      <c r="BD517" s="13">
        <v>4.1697674418604596</v>
      </c>
      <c r="BE517" s="13">
        <v>4.18228395061728</v>
      </c>
    </row>
    <row r="518" spans="1:57" x14ac:dyDescent="0.35">
      <c r="A518" s="10" t="str">
        <f t="shared" si="74"/>
        <v>1/31/2032</v>
      </c>
      <c r="B518" s="11">
        <f t="shared" si="79"/>
        <v>2032</v>
      </c>
      <c r="C518" s="6">
        <f t="shared" si="80"/>
        <v>3.9634380861548202</v>
      </c>
      <c r="D518" s="12">
        <f t="shared" si="75"/>
        <v>3.9535694305694271</v>
      </c>
      <c r="E518" s="12">
        <f t="shared" si="76"/>
        <v>3.9558542108987922</v>
      </c>
      <c r="F518" s="12">
        <f t="shared" si="77"/>
        <v>3.9692537509870949</v>
      </c>
      <c r="G518" s="12">
        <f t="shared" si="78"/>
        <v>3.9734671101256449</v>
      </c>
      <c r="H518" s="13">
        <v>3.9586069651741198</v>
      </c>
      <c r="I518" s="13">
        <v>3.9631851851851798</v>
      </c>
      <c r="J518" s="13">
        <v>3.9557037037036999</v>
      </c>
      <c r="K518" s="13">
        <v>3.95410958904109</v>
      </c>
      <c r="L518" s="13">
        <v>3.9536363636363601</v>
      </c>
      <c r="M518" s="13">
        <v>3.9606617647058799</v>
      </c>
      <c r="N518" s="13">
        <v>3.9739393939393901</v>
      </c>
      <c r="O518" s="13">
        <v>3.96371980676328</v>
      </c>
      <c r="P518" s="13">
        <v>3.9724460431654598</v>
      </c>
      <c r="Q518" s="13">
        <v>3.9642068965517199</v>
      </c>
      <c r="R518" s="13">
        <v>3.97234782608695</v>
      </c>
      <c r="S518" s="13">
        <v>3.9734146341463399</v>
      </c>
      <c r="T518" s="13">
        <v>3.95394736842105</v>
      </c>
      <c r="U518" s="13">
        <v>3.9676363636363599</v>
      </c>
      <c r="V518" s="13">
        <v>3.9563057324840698</v>
      </c>
      <c r="W518" s="13">
        <v>3.9567808219177998</v>
      </c>
      <c r="X518" s="13">
        <v>3.9529670329670301</v>
      </c>
      <c r="Y518" s="13">
        <v>3.958043478</v>
      </c>
      <c r="Z518" s="13">
        <v>3.9580000000000002</v>
      </c>
      <c r="AA518" s="13">
        <v>3.9693969849246198</v>
      </c>
      <c r="AB518" s="13">
        <v>3.9402380952380902</v>
      </c>
      <c r="AC518" s="13">
        <v>3.9639160839160801</v>
      </c>
      <c r="AD518" s="13">
        <v>3.9548815165876698</v>
      </c>
      <c r="AE518" s="13">
        <v>3.9603623188405699</v>
      </c>
      <c r="AF518" s="13">
        <v>3.95468421052631</v>
      </c>
      <c r="AG518" s="13">
        <v>3.9575138121546898</v>
      </c>
      <c r="AH518" s="13">
        <v>3.9660447761194</v>
      </c>
      <c r="AI518" s="13">
        <v>3.9661320754716902</v>
      </c>
      <c r="AJ518" s="13">
        <v>3.9711415525114102</v>
      </c>
      <c r="AK518" s="13">
        <v>3.9663855421686698</v>
      </c>
      <c r="AL518" s="13">
        <v>3.9491999999999998</v>
      </c>
      <c r="AM518" s="13">
        <v>3.9770422535211201</v>
      </c>
      <c r="AN518" s="13">
        <v>3.9803521126760502</v>
      </c>
      <c r="AO518" s="13">
        <v>3.9631097560975599</v>
      </c>
      <c r="AP518" s="13">
        <v>3.9659817351598101</v>
      </c>
      <c r="AQ518" s="13">
        <v>3.9815748031495999</v>
      </c>
      <c r="AR518" s="13">
        <v>3.9775882352941099</v>
      </c>
      <c r="AS518" s="13">
        <v>3.9538562091503202</v>
      </c>
      <c r="AT518" s="13">
        <v>3.9636909871244601</v>
      </c>
      <c r="AU518" s="13">
        <v>3.9690839694656401</v>
      </c>
      <c r="AV518" s="13">
        <v>3.9697297297297198</v>
      </c>
      <c r="AW518" s="13">
        <v>3.9488590604026799</v>
      </c>
      <c r="AX518" s="13">
        <v>3.9439393939393899</v>
      </c>
      <c r="AY518" s="13">
        <v>3.9693103448275799</v>
      </c>
      <c r="AZ518" s="13">
        <v>3.95907894736842</v>
      </c>
      <c r="BA518" s="13">
        <v>3.9563559320000001</v>
      </c>
      <c r="BB518" s="13">
        <v>3.96402684563758</v>
      </c>
      <c r="BC518" s="13">
        <v>3.9668316831683099</v>
      </c>
      <c r="BD518" s="13">
        <v>3.9547706422018298</v>
      </c>
      <c r="BE518" s="13">
        <v>3.9724822695035402</v>
      </c>
    </row>
    <row r="519" spans="1:57" x14ac:dyDescent="0.35">
      <c r="A519" s="10" t="str">
        <f t="shared" si="74"/>
        <v>2/29/2032</v>
      </c>
      <c r="B519" s="11">
        <f t="shared" si="79"/>
        <v>2032</v>
      </c>
      <c r="C519" s="6">
        <f t="shared" si="80"/>
        <v>3.9472198059551649</v>
      </c>
      <c r="D519" s="12">
        <f t="shared" si="75"/>
        <v>3.9309333333333258</v>
      </c>
      <c r="E519" s="12">
        <f t="shared" si="76"/>
        <v>3.94138759689922</v>
      </c>
      <c r="F519" s="12">
        <f t="shared" si="77"/>
        <v>3.9597685185185174</v>
      </c>
      <c r="G519" s="12">
        <f t="shared" si="78"/>
        <v>3.970513513513505</v>
      </c>
      <c r="H519" s="13">
        <v>3.9679999999999902</v>
      </c>
      <c r="I519" s="13">
        <v>3.9042857142857099</v>
      </c>
      <c r="J519" s="13">
        <v>3.96533333333333</v>
      </c>
      <c r="K519" s="13">
        <v>3.9670512820512802</v>
      </c>
      <c r="L519" s="13">
        <v>3.9387234040000001</v>
      </c>
      <c r="M519" s="13">
        <v>3.9454166666666599</v>
      </c>
      <c r="N519" s="13">
        <v>3.9477049180327799</v>
      </c>
      <c r="O519" s="13">
        <v>3.9549999999999899</v>
      </c>
      <c r="P519" s="13">
        <v>3.95446808510638</v>
      </c>
      <c r="Q519" s="13">
        <v>3.9529729729729701</v>
      </c>
      <c r="R519" s="13">
        <v>3.9509803921568598</v>
      </c>
      <c r="S519" s="13">
        <v>3.9423529411764702</v>
      </c>
      <c r="T519" s="13">
        <v>3.93177777777777</v>
      </c>
      <c r="U519" s="13">
        <v>3.9219230769230702</v>
      </c>
      <c r="V519" s="13">
        <v>3.93954545454545</v>
      </c>
      <c r="W519" s="13">
        <v>3.9614583333333302</v>
      </c>
      <c r="X519" s="13">
        <v>3.9481690140844998</v>
      </c>
      <c r="Y519" s="13">
        <v>3.9185714285714202</v>
      </c>
      <c r="Z519" s="13">
        <v>3.9467346938775498</v>
      </c>
      <c r="AA519" s="13">
        <v>3.907</v>
      </c>
      <c r="AB519" s="13">
        <v>3.94133333333333</v>
      </c>
      <c r="AC519" s="13">
        <v>3.9427906976744098</v>
      </c>
      <c r="AD519" s="13">
        <v>3.98</v>
      </c>
      <c r="AE519" s="13">
        <v>3.9694594594594501</v>
      </c>
      <c r="AF519" s="13">
        <v>3.9428205128205098</v>
      </c>
      <c r="AG519" s="13">
        <v>3.94155038759689</v>
      </c>
      <c r="AH519" s="13">
        <v>3.9539215686274498</v>
      </c>
      <c r="AI519" s="13">
        <v>3.98</v>
      </c>
      <c r="AJ519" s="13">
        <v>3.9434374999999999</v>
      </c>
      <c r="AK519" s="13">
        <v>3.9404444444444402</v>
      </c>
      <c r="AL519" s="13">
        <v>3.9437500000000001</v>
      </c>
      <c r="AM519" s="13">
        <v>3.9427118644067698</v>
      </c>
      <c r="AN519" s="13">
        <v>3.9384999999999999</v>
      </c>
      <c r="AO519" s="13">
        <v>3.9804545454545401</v>
      </c>
      <c r="AP519" s="13">
        <v>3.93764705882352</v>
      </c>
      <c r="AQ519" s="13">
        <v>3.9590740740740702</v>
      </c>
      <c r="AR519" s="13">
        <v>3.9552631578947302</v>
      </c>
      <c r="AS519" s="13">
        <v>3.9668644067796599</v>
      </c>
      <c r="AT519" s="13">
        <v>3.992</v>
      </c>
      <c r="AU519" s="13">
        <v>3.9429824561403501</v>
      </c>
      <c r="AV519" s="13">
        <v>3.9633333333333298</v>
      </c>
      <c r="AW519" s="13">
        <v>3.9423728813559298</v>
      </c>
      <c r="AX519" s="13">
        <v>3.9415624999999999</v>
      </c>
      <c r="AY519" s="13">
        <v>3.9233333333333298</v>
      </c>
      <c r="AZ519" s="13">
        <v>3.96</v>
      </c>
      <c r="BA519" s="13">
        <v>3.9527868852458998</v>
      </c>
      <c r="BB519" s="13">
        <v>3.9586956521739101</v>
      </c>
      <c r="BC519" s="13">
        <v>3.9350000000000001</v>
      </c>
      <c r="BD519" s="13">
        <v>3.9872727272727202</v>
      </c>
      <c r="BE519" s="13">
        <v>3.9506060606060598</v>
      </c>
    </row>
    <row r="520" spans="1:57" x14ac:dyDescent="0.35">
      <c r="A520" s="10" t="str">
        <f t="shared" si="74"/>
        <v>3/31/2032</v>
      </c>
      <c r="B520" s="11">
        <f t="shared" si="79"/>
        <v>2032</v>
      </c>
      <c r="C520" s="6">
        <f t="shared" si="80"/>
        <v>3.4033333333333302</v>
      </c>
      <c r="D520" s="12">
        <f t="shared" si="75"/>
        <v>3.3836902356902319</v>
      </c>
      <c r="E520" s="12">
        <f t="shared" si="76"/>
        <v>3.3966666666666598</v>
      </c>
      <c r="F520" s="12">
        <f t="shared" si="77"/>
        <v>3.4140579710144898</v>
      </c>
      <c r="G520" s="12">
        <f t="shared" si="78"/>
        <v>3.42</v>
      </c>
      <c r="H520" s="13">
        <v>3.4033333333333302</v>
      </c>
      <c r="I520" s="13">
        <v>3.39976744186046</v>
      </c>
      <c r="J520" s="13">
        <v>3.42</v>
      </c>
      <c r="K520" s="13">
        <v>3.4034374999999999</v>
      </c>
      <c r="L520" s="13"/>
      <c r="M520" s="13">
        <v>3.4001666666666601</v>
      </c>
      <c r="N520" s="13">
        <v>3.3837037037036999</v>
      </c>
      <c r="O520" s="13">
        <v>3.3836363636363598</v>
      </c>
      <c r="P520" s="13">
        <v>3.3904545454545398</v>
      </c>
      <c r="Q520" s="13">
        <v>3.4156</v>
      </c>
      <c r="R520" s="13">
        <v>3.4024999999999999</v>
      </c>
      <c r="S520" s="13">
        <v>3.38</v>
      </c>
      <c r="T520" s="13">
        <v>3.3966666666666598</v>
      </c>
      <c r="U520" s="13">
        <v>3.39733333333333</v>
      </c>
      <c r="V520" s="13">
        <v>3.3866666666666601</v>
      </c>
      <c r="W520" s="13">
        <v>3.4036363636363598</v>
      </c>
      <c r="X520" s="13">
        <v>3.4087499999999999</v>
      </c>
      <c r="Y520" s="13">
        <v>3.3968749999999899</v>
      </c>
      <c r="Z520" s="13">
        <v>3.3785714285714201</v>
      </c>
      <c r="AA520" s="13">
        <v>3.4199999999999902</v>
      </c>
      <c r="AB520" s="13">
        <v>3.3771428571428501</v>
      </c>
      <c r="AC520" s="13">
        <v>3.38</v>
      </c>
      <c r="AD520" s="13">
        <v>3.3939999999999899</v>
      </c>
      <c r="AE520" s="13">
        <v>3.4140579710144898</v>
      </c>
      <c r="AF520" s="13">
        <v>3.39363636363636</v>
      </c>
      <c r="AG520" s="13">
        <v>3.4027419354838702</v>
      </c>
      <c r="AH520" s="13">
        <v>3.4</v>
      </c>
      <c r="AI520" s="13">
        <v>3.44</v>
      </c>
      <c r="AJ520" s="13">
        <v>3.4012499999999899</v>
      </c>
      <c r="AK520" s="13">
        <v>3.4007894740000002</v>
      </c>
      <c r="AL520" s="13">
        <v>3.4101176470588199</v>
      </c>
      <c r="AM520" s="13">
        <v>3.42</v>
      </c>
      <c r="AN520" s="13">
        <v>3.41</v>
      </c>
      <c r="AO520" s="13">
        <v>3.4142222222222198</v>
      </c>
      <c r="AP520" s="13">
        <v>3.4075000000000002</v>
      </c>
      <c r="AQ520" s="13">
        <v>3.3939130434782601</v>
      </c>
      <c r="AR520" s="13">
        <v>3.40214285714285</v>
      </c>
      <c r="AS520" s="13">
        <v>3.4108571428571399</v>
      </c>
      <c r="AT520" s="13">
        <v>3.4142105260000002</v>
      </c>
      <c r="AU520" s="13">
        <v>3.3979487179487098</v>
      </c>
      <c r="AV520" s="13">
        <v>3.4042187500000001</v>
      </c>
      <c r="AW520" s="13">
        <v>3.4091891891891799</v>
      </c>
      <c r="AX520" s="13">
        <v>3.4312499999999999</v>
      </c>
      <c r="AY520" s="13">
        <v>3.44</v>
      </c>
      <c r="AZ520" s="13">
        <v>3.4185185185185101</v>
      </c>
      <c r="BA520" s="13">
        <v>3.4087878787878698</v>
      </c>
      <c r="BB520" s="13">
        <v>3.4190243902439001</v>
      </c>
      <c r="BC520" s="13">
        <v>3.42</v>
      </c>
      <c r="BD520" s="13">
        <v>3.41</v>
      </c>
      <c r="BE520" s="13">
        <v>3.3953846153846099</v>
      </c>
    </row>
    <row r="521" spans="1:57" x14ac:dyDescent="0.35">
      <c r="A521" s="10" t="str">
        <f t="shared" si="74"/>
        <v>4/30/2032</v>
      </c>
      <c r="B521" s="11">
        <f t="shared" si="79"/>
        <v>2032</v>
      </c>
      <c r="C521" s="6">
        <f t="shared" si="80"/>
        <v>2.8647877758913349</v>
      </c>
      <c r="D521" s="12">
        <f t="shared" si="75"/>
        <v>2.850249999999992</v>
      </c>
      <c r="E521" s="12">
        <f t="shared" si="76"/>
        <v>2.8576623376623322</v>
      </c>
      <c r="F521" s="12">
        <f t="shared" si="77"/>
        <v>2.8685714285714199</v>
      </c>
      <c r="G521" s="12">
        <f t="shared" si="78"/>
        <v>2.8731304347825999</v>
      </c>
      <c r="H521" s="13">
        <v>2.86666666666666</v>
      </c>
      <c r="I521" s="13">
        <v>2.8755555555555499</v>
      </c>
      <c r="J521" s="13">
        <v>2.8647368421052599</v>
      </c>
      <c r="K521" s="13">
        <v>2.85275862068965</v>
      </c>
      <c r="L521" s="13">
        <v>2.8569642857142798</v>
      </c>
      <c r="M521" s="13">
        <v>2.8656896551724098</v>
      </c>
      <c r="N521" s="13">
        <v>2.8487499999999999</v>
      </c>
      <c r="O521" s="13">
        <v>2.8631147540000002</v>
      </c>
      <c r="P521" s="13">
        <v>2.8648387096774099</v>
      </c>
      <c r="Q521" s="13">
        <v>2.8574545454545399</v>
      </c>
      <c r="R521" s="13">
        <v>2.8558333333333299</v>
      </c>
      <c r="S521" s="13">
        <v>2.8685714285714199</v>
      </c>
      <c r="T521" s="13">
        <v>2.8560317460317401</v>
      </c>
      <c r="U521" s="13">
        <v>2.87391304347826</v>
      </c>
      <c r="V521" s="13">
        <v>2.87</v>
      </c>
      <c r="W521" s="13">
        <v>2.8561290322580599</v>
      </c>
      <c r="X521" s="13">
        <v>2.85928571428571</v>
      </c>
      <c r="Y521" s="13">
        <v>2.8594117647058801</v>
      </c>
      <c r="Z521" s="13">
        <v>2.8642592592592502</v>
      </c>
      <c r="AA521" s="13">
        <v>2.86578947368421</v>
      </c>
      <c r="AB521" s="13">
        <v>2.86736842105263</v>
      </c>
      <c r="AC521" s="13">
        <v>2.86499999999999</v>
      </c>
      <c r="AD521" s="13">
        <v>2.8781249999999998</v>
      </c>
      <c r="AE521" s="13">
        <v>2.87</v>
      </c>
      <c r="AF521" s="13">
        <v>2.8479999999999999</v>
      </c>
      <c r="AG521" s="13">
        <v>2.8694117647058799</v>
      </c>
      <c r="AH521" s="13">
        <v>2.8582857142857101</v>
      </c>
      <c r="AI521" s="13">
        <v>2.8499999999999899</v>
      </c>
      <c r="AJ521" s="13">
        <v>2.8668</v>
      </c>
      <c r="AK521" s="13">
        <v>2.8744999999999998</v>
      </c>
      <c r="AL521" s="13">
        <v>2.8596969696969601</v>
      </c>
      <c r="AM521" s="13">
        <v>2.8658666666666601</v>
      </c>
      <c r="AN521" s="13">
        <v>2.8685714285714199</v>
      </c>
      <c r="AO521" s="13">
        <v>2.8614285714285699</v>
      </c>
      <c r="AP521" s="13">
        <v>2.8476190476190402</v>
      </c>
      <c r="AQ521" s="13">
        <v>2.8591803278688501</v>
      </c>
      <c r="AR521" s="13">
        <v>2.8692452830188602</v>
      </c>
      <c r="AS521" s="13">
        <v>2.8730434782608598</v>
      </c>
      <c r="AT521" s="13">
        <v>2.8531578947368401</v>
      </c>
      <c r="AU521" s="13">
        <v>2.8608333333333298</v>
      </c>
      <c r="AV521" s="13">
        <v>2.8502777777777699</v>
      </c>
      <c r="AW521" s="13">
        <v>2.84</v>
      </c>
      <c r="AX521" s="13">
        <v>2.8590322580645098</v>
      </c>
      <c r="AY521" s="13">
        <v>2.8643243243243202</v>
      </c>
      <c r="AZ521" s="13">
        <v>2.8702083333333301</v>
      </c>
      <c r="BA521" s="13">
        <v>2.8652631578947299</v>
      </c>
      <c r="BB521" s="13">
        <v>2.8683333333333301</v>
      </c>
      <c r="BC521" s="13">
        <v>2.8766666666666598</v>
      </c>
      <c r="BD521" s="13">
        <v>2.8679629629629599</v>
      </c>
      <c r="BE521" s="13">
        <v>2.8728571428571401</v>
      </c>
    </row>
    <row r="522" spans="1:57" x14ac:dyDescent="0.35">
      <c r="A522" s="10" t="str">
        <f t="shared" si="74"/>
        <v>5/31/2032</v>
      </c>
      <c r="B522" s="11">
        <f t="shared" si="79"/>
        <v>2032</v>
      </c>
      <c r="C522" s="6">
        <f t="shared" si="80"/>
        <v>2.79</v>
      </c>
      <c r="D522" s="12">
        <f t="shared" si="75"/>
        <v>2.76</v>
      </c>
      <c r="E522" s="12">
        <f t="shared" si="76"/>
        <v>2.7769999999999953</v>
      </c>
      <c r="F522" s="12">
        <f t="shared" si="77"/>
        <v>2.8059126984126923</v>
      </c>
      <c r="G522" s="12">
        <f t="shared" si="78"/>
        <v>2.8186</v>
      </c>
      <c r="H522" s="13">
        <v>2.78666666666666</v>
      </c>
      <c r="I522" s="13"/>
      <c r="J522" s="13">
        <v>2.8</v>
      </c>
      <c r="K522" s="13">
        <v>2.79</v>
      </c>
      <c r="L522" s="13">
        <v>2.7626666666666599</v>
      </c>
      <c r="M522" s="13">
        <v>2.778</v>
      </c>
      <c r="N522" s="13">
        <v>2.85</v>
      </c>
      <c r="O522" s="13">
        <v>2.8071428571428498</v>
      </c>
      <c r="P522" s="13">
        <v>2.80809523809523</v>
      </c>
      <c r="Q522" s="13">
        <v>2.7884615384615299</v>
      </c>
      <c r="R522" s="13"/>
      <c r="S522" s="13"/>
      <c r="T522" s="13">
        <v>2.7989999999999999</v>
      </c>
      <c r="U522" s="13">
        <v>2.78</v>
      </c>
      <c r="V522" s="13"/>
      <c r="W522" s="13">
        <v>2.7826315789473601</v>
      </c>
      <c r="X522" s="13">
        <v>2.81</v>
      </c>
      <c r="Y522" s="13">
        <v>2.76</v>
      </c>
      <c r="Z522" s="13">
        <v>2.819</v>
      </c>
      <c r="AA522" s="13">
        <v>2.7422222222222201</v>
      </c>
      <c r="AB522" s="13"/>
      <c r="AC522" s="13"/>
      <c r="AD522" s="13">
        <v>2.75590909090909</v>
      </c>
      <c r="AE522" s="13">
        <v>2.7736363636363599</v>
      </c>
      <c r="AF522" s="13"/>
      <c r="AG522" s="13">
        <v>2.78833333333333</v>
      </c>
      <c r="AH522" s="13">
        <v>2.7650000000000001</v>
      </c>
      <c r="AI522" s="13">
        <v>2.8479999999999999</v>
      </c>
      <c r="AJ522" s="13"/>
      <c r="AK522" s="13">
        <v>2.8383333333333298</v>
      </c>
      <c r="AL522" s="13">
        <v>2.8022222222222202</v>
      </c>
      <c r="AM522" s="13">
        <v>2.83699999999999</v>
      </c>
      <c r="AN522" s="13">
        <v>2.81448275862068</v>
      </c>
      <c r="AO522" s="13">
        <v>2.7990909090909</v>
      </c>
      <c r="AP522" s="13">
        <v>2.7836363636363601</v>
      </c>
      <c r="AQ522" s="13">
        <v>2.76</v>
      </c>
      <c r="AR522" s="13">
        <v>2.7943750000000001</v>
      </c>
      <c r="AS522" s="13">
        <v>2.7766666666666602</v>
      </c>
      <c r="AT522" s="13">
        <v>2.7626315789473601</v>
      </c>
      <c r="AU522" s="13">
        <v>2.8010526315789401</v>
      </c>
      <c r="AV522" s="13">
        <v>2.8013333333333299</v>
      </c>
      <c r="AW522" s="13">
        <v>2.81</v>
      </c>
      <c r="AX522" s="13">
        <v>2.75</v>
      </c>
      <c r="AY522" s="13">
        <v>2.7949999999999999</v>
      </c>
      <c r="AZ522" s="13">
        <v>2.79</v>
      </c>
      <c r="BA522" s="13">
        <v>2.78</v>
      </c>
      <c r="BB522" s="13">
        <v>2.8149999999999999</v>
      </c>
      <c r="BC522" s="13">
        <v>2.7958333333333298</v>
      </c>
      <c r="BD522" s="13">
        <v>2.76</v>
      </c>
      <c r="BE522" s="13">
        <v>2.79</v>
      </c>
    </row>
    <row r="523" spans="1:57" x14ac:dyDescent="0.35">
      <c r="A523" s="10" t="str">
        <f t="shared" si="74"/>
        <v>6/30/2032</v>
      </c>
      <c r="B523" s="11">
        <f t="shared" si="79"/>
        <v>2032</v>
      </c>
      <c r="C523" s="6">
        <f t="shared" si="80"/>
        <v>2.8983333333333299</v>
      </c>
      <c r="D523" s="12">
        <f t="shared" si="75"/>
        <v>2.8395714285714257</v>
      </c>
      <c r="E523" s="12">
        <f t="shared" si="76"/>
        <v>2.8546153846153799</v>
      </c>
      <c r="F523" s="12">
        <f t="shared" si="77"/>
        <v>2.92</v>
      </c>
      <c r="G523" s="12">
        <f t="shared" si="78"/>
        <v>2.9456666666666642</v>
      </c>
      <c r="H523" s="13">
        <v>2.97</v>
      </c>
      <c r="I523" s="13">
        <v>2.83</v>
      </c>
      <c r="J523" s="13"/>
      <c r="K523" s="13">
        <v>2.8433333333333302</v>
      </c>
      <c r="L523" s="13">
        <v>2.9125000000000001</v>
      </c>
      <c r="M523" s="13">
        <v>2.92888888888888</v>
      </c>
      <c r="N523" s="13">
        <v>2.87</v>
      </c>
      <c r="O523" s="13">
        <v>2.8455555555555501</v>
      </c>
      <c r="P523" s="13">
        <v>2.93</v>
      </c>
      <c r="Q523" s="13">
        <v>2.8731818181818101</v>
      </c>
      <c r="R523" s="13">
        <v>2.9180000000000001</v>
      </c>
      <c r="S523" s="13">
        <v>2.88</v>
      </c>
      <c r="T523" s="13">
        <v>2.91</v>
      </c>
      <c r="U523" s="13">
        <v>2.91230769230769</v>
      </c>
      <c r="V523" s="13">
        <v>2.97</v>
      </c>
      <c r="W523" s="13">
        <v>2.8759999999999999</v>
      </c>
      <c r="X523" s="13">
        <v>2.9090476190476098</v>
      </c>
      <c r="Y523" s="13">
        <v>2.8885714285714199</v>
      </c>
      <c r="Z523" s="13">
        <v>2.95</v>
      </c>
      <c r="AA523" s="13">
        <v>2.8424999999999998</v>
      </c>
      <c r="AB523" s="13">
        <v>2.91</v>
      </c>
      <c r="AC523" s="13">
        <v>2.84499999999999</v>
      </c>
      <c r="AD523" s="13">
        <v>2.95</v>
      </c>
      <c r="AE523" s="13">
        <v>2.8385714285714201</v>
      </c>
      <c r="AF523" s="13">
        <v>2.895</v>
      </c>
      <c r="AG523" s="13">
        <v>2.8824999999999998</v>
      </c>
      <c r="AH523" s="13">
        <v>2.8</v>
      </c>
      <c r="AI523" s="13">
        <v>2.82</v>
      </c>
      <c r="AJ523" s="13">
        <v>2.9350000000000001</v>
      </c>
      <c r="AK523" s="13">
        <v>2.8566666666666598</v>
      </c>
      <c r="AL523" s="13">
        <v>2.9049999999999998</v>
      </c>
      <c r="AM523" s="13"/>
      <c r="AN523" s="13">
        <v>2.92</v>
      </c>
      <c r="AO523" s="13">
        <v>2.915</v>
      </c>
      <c r="AP523" s="13">
        <v>2.9438095238095201</v>
      </c>
      <c r="AQ523" s="13">
        <v>2.85</v>
      </c>
      <c r="AR523" s="13">
        <v>2.8561538461538398</v>
      </c>
      <c r="AS523" s="13">
        <v>2.8439999999999999</v>
      </c>
      <c r="AT523" s="13">
        <v>2.9057142857142799</v>
      </c>
      <c r="AU523" s="13">
        <v>2.93</v>
      </c>
      <c r="AV523" s="13">
        <v>2.8939130434782601</v>
      </c>
      <c r="AW523" s="13">
        <v>2.8163636363636302</v>
      </c>
      <c r="AX523" s="13">
        <v>2.84</v>
      </c>
      <c r="AY523" s="13">
        <v>2.8674999999999899</v>
      </c>
      <c r="AZ523" s="13">
        <v>2.9292857142857098</v>
      </c>
      <c r="BA523" s="13">
        <v>2.88</v>
      </c>
      <c r="BB523" s="13">
        <v>2.9114814814814798</v>
      </c>
      <c r="BC523" s="13">
        <v>2.92</v>
      </c>
      <c r="BD523" s="13">
        <v>2.96</v>
      </c>
      <c r="BE523" s="13">
        <v>2.9016666666666602</v>
      </c>
    </row>
    <row r="524" spans="1:57" x14ac:dyDescent="0.35">
      <c r="A524" s="10" t="str">
        <f t="shared" si="74"/>
        <v>7/31/2032</v>
      </c>
      <c r="B524" s="11">
        <f t="shared" si="79"/>
        <v>2032</v>
      </c>
      <c r="C524" s="6">
        <f t="shared" si="80"/>
        <v>2.9647002507408198</v>
      </c>
      <c r="D524" s="12">
        <f t="shared" si="75"/>
        <v>2.9414401595744653</v>
      </c>
      <c r="E524" s="12">
        <f t="shared" si="76"/>
        <v>2.9528107606678997</v>
      </c>
      <c r="F524" s="12">
        <f t="shared" si="77"/>
        <v>2.9736639492753603</v>
      </c>
      <c r="G524" s="12">
        <f t="shared" si="78"/>
        <v>2.985848484848479</v>
      </c>
      <c r="H524" s="13">
        <v>2.9508450704225302</v>
      </c>
      <c r="I524" s="13">
        <v>2.9682716049382698</v>
      </c>
      <c r="J524" s="13">
        <v>2.9613513513513499</v>
      </c>
      <c r="K524" s="13">
        <v>2.9592307692307598</v>
      </c>
      <c r="L524" s="13">
        <v>2.9625714285714202</v>
      </c>
      <c r="M524" s="13">
        <v>2.9324528301886699</v>
      </c>
      <c r="N524" s="13">
        <v>2.9486666666666599</v>
      </c>
      <c r="O524" s="13">
        <v>2.9629508196721299</v>
      </c>
      <c r="P524" s="13">
        <v>2.97016666666666</v>
      </c>
      <c r="Q524" s="13">
        <v>2.95627450980392</v>
      </c>
      <c r="R524" s="13">
        <v>2.9739130434782601</v>
      </c>
      <c r="S524" s="13">
        <v>2.9565217391304301</v>
      </c>
      <c r="T524" s="13">
        <v>2.9530612244897898</v>
      </c>
      <c r="U524" s="13">
        <v>2.9728301886792399</v>
      </c>
      <c r="V524" s="13">
        <v>2.9693103448275799</v>
      </c>
      <c r="W524" s="13">
        <v>2.97557692307692</v>
      </c>
      <c r="X524" s="13">
        <v>2.9706060606060598</v>
      </c>
      <c r="Y524" s="13">
        <v>2.9722</v>
      </c>
      <c r="Z524" s="13">
        <v>2.9675675675675599</v>
      </c>
      <c r="AA524" s="13">
        <v>2.9647663551401799</v>
      </c>
      <c r="AB524" s="13">
        <v>2.9945833333333298</v>
      </c>
      <c r="AC524" s="13">
        <v>2.9398</v>
      </c>
      <c r="AD524" s="13">
        <v>2.9404444444444402</v>
      </c>
      <c r="AE524" s="13">
        <v>2.95272727272727</v>
      </c>
      <c r="AF524" s="13">
        <v>2.9470967741935401</v>
      </c>
      <c r="AG524" s="13">
        <v>2.99659574468085</v>
      </c>
      <c r="AH524" s="13">
        <v>2.9729166666666602</v>
      </c>
      <c r="AI524" s="13">
        <v>2.9948000000000001</v>
      </c>
      <c r="AJ524" s="13">
        <v>2.9681081081081002</v>
      </c>
      <c r="AK524" s="13">
        <v>2.9414583333333302</v>
      </c>
      <c r="AL524" s="13">
        <v>2.97414141414141</v>
      </c>
      <c r="AM524" s="13">
        <v>2.9505714285714202</v>
      </c>
      <c r="AN524" s="13">
        <v>2.97064516129032</v>
      </c>
      <c r="AO524" s="13">
        <v>2.9579104477611899</v>
      </c>
      <c r="AP524" s="13">
        <v>2.9430000000000001</v>
      </c>
      <c r="AQ524" s="13">
        <v>2.9595555555555499</v>
      </c>
      <c r="AR524" s="13">
        <v>2.9905714285714202</v>
      </c>
      <c r="AS524" s="13">
        <v>2.9581249999999999</v>
      </c>
      <c r="AT524" s="13">
        <v>2.9646341463414601</v>
      </c>
      <c r="AU524" s="13">
        <v>2.97272727272727</v>
      </c>
      <c r="AV524" s="13">
        <v>2.9461739130434701</v>
      </c>
      <c r="AW524" s="13">
        <v>2.98543478260869</v>
      </c>
      <c r="AX524" s="13">
        <v>2.9857575757575701</v>
      </c>
      <c r="AY524" s="13">
        <v>2.9866666666666601</v>
      </c>
      <c r="AZ524" s="13">
        <v>2.94127659574468</v>
      </c>
      <c r="BA524" s="13">
        <v>2.9854999999999898</v>
      </c>
      <c r="BB524" s="13">
        <v>2.9835384615384601</v>
      </c>
      <c r="BC524" s="13">
        <v>2.9540000000000002</v>
      </c>
      <c r="BD524" s="13">
        <v>2.9248717948717902</v>
      </c>
      <c r="BE524" s="13">
        <v>2.9792592592592499</v>
      </c>
    </row>
    <row r="525" spans="1:57" x14ac:dyDescent="0.35">
      <c r="A525" s="10" t="str">
        <f t="shared" si="74"/>
        <v>8/31/2032</v>
      </c>
      <c r="B525" s="11">
        <f t="shared" si="79"/>
        <v>2032</v>
      </c>
      <c r="C525" s="6">
        <f t="shared" si="80"/>
        <v>2.9890775593382797</v>
      </c>
      <c r="D525" s="12">
        <f t="shared" si="75"/>
        <v>2.967102586206896</v>
      </c>
      <c r="E525" s="12">
        <f t="shared" si="76"/>
        <v>2.977763157894735</v>
      </c>
      <c r="F525" s="12">
        <f t="shared" si="77"/>
        <v>3.0094783591731225</v>
      </c>
      <c r="G525" s="12">
        <f t="shared" si="78"/>
        <v>3.019336378737536</v>
      </c>
      <c r="H525" s="13">
        <v>2.9912903225806402</v>
      </c>
      <c r="I525" s="13">
        <v>3.0293333333333301</v>
      </c>
      <c r="J525" s="13">
        <v>3.0097674418604599</v>
      </c>
      <c r="K525" s="13">
        <v>2.9889655172413701</v>
      </c>
      <c r="L525" s="13">
        <v>2.9976562499999999</v>
      </c>
      <c r="M525" s="13">
        <v>2.9775</v>
      </c>
      <c r="N525" s="13">
        <v>2.98621212121212</v>
      </c>
      <c r="O525" s="13">
        <v>2.9879365079364999</v>
      </c>
      <c r="P525" s="13">
        <v>3.0421276595744602</v>
      </c>
      <c r="Q525" s="13">
        <v>3.0207339449541202</v>
      </c>
      <c r="R525" s="13">
        <v>3.0149275362318799</v>
      </c>
      <c r="S525" s="13">
        <v>3.0196428571428502</v>
      </c>
      <c r="T525" s="13">
        <v>2.9785526315789399</v>
      </c>
      <c r="U525" s="13">
        <v>2.9926041666666601</v>
      </c>
      <c r="V525" s="13">
        <v>2.9672499999999999</v>
      </c>
      <c r="W525" s="13">
        <v>2.9731944444444398</v>
      </c>
      <c r="X525" s="13">
        <v>3.01274193548387</v>
      </c>
      <c r="Y525" s="13">
        <v>2.9973846153846102</v>
      </c>
      <c r="Z525" s="13">
        <v>3.0080851063829699</v>
      </c>
      <c r="AA525" s="13">
        <v>2.9881395348837199</v>
      </c>
      <c r="AB525" s="13">
        <v>2.9460606060606001</v>
      </c>
      <c r="AC525" s="13">
        <v>2.9775</v>
      </c>
      <c r="AD525" s="13">
        <v>2.9939393939393901</v>
      </c>
      <c r="AE525" s="13">
        <v>3.0086111111111098</v>
      </c>
      <c r="AF525" s="13">
        <v>2.9924137931034398</v>
      </c>
      <c r="AG525" s="13">
        <v>2.9874193548386998</v>
      </c>
      <c r="AH525" s="13">
        <v>2.9829032258064498</v>
      </c>
      <c r="AI525" s="13">
        <v>2.9743103448275798</v>
      </c>
      <c r="AJ525" s="13">
        <v>2.9838181818181799</v>
      </c>
      <c r="AK525" s="13">
        <v>2.9889690721649398</v>
      </c>
      <c r="AL525" s="13">
        <v>3.0183116883116798</v>
      </c>
      <c r="AM525" s="13">
        <v>2.9790909090909001</v>
      </c>
      <c r="AN525" s="13">
        <v>3.0244897959183601</v>
      </c>
      <c r="AO525" s="13">
        <v>2.9807142857142801</v>
      </c>
      <c r="AP525" s="13">
        <v>2.98428571428571</v>
      </c>
      <c r="AQ525" s="13">
        <v>2.9549333333333299</v>
      </c>
      <c r="AR525" s="13">
        <v>3.0019999999999998</v>
      </c>
      <c r="AS525" s="13">
        <v>2.97154639175257</v>
      </c>
      <c r="AT525" s="13">
        <v>2.9951136363636301</v>
      </c>
      <c r="AU525" s="13">
        <v>2.96577586206896</v>
      </c>
      <c r="AV525" s="13">
        <v>3.0151351351351301</v>
      </c>
      <c r="AW525" s="13">
        <v>2.9643661971830899</v>
      </c>
      <c r="AX525" s="13">
        <v>3.00983870967741</v>
      </c>
      <c r="AY525" s="13">
        <v>2.9609615384615302</v>
      </c>
      <c r="AZ525" s="13">
        <v>3.0152040816326502</v>
      </c>
      <c r="BA525" s="13">
        <v>2.9764062500000001</v>
      </c>
      <c r="BB525" s="13">
        <v>2.9679032258064502</v>
      </c>
      <c r="BC525" s="13">
        <v>2.98918604651162</v>
      </c>
      <c r="BD525" s="13">
        <v>2.9975000000000001</v>
      </c>
      <c r="BE525" s="13">
        <v>3.01930232558139</v>
      </c>
    </row>
    <row r="526" spans="1:57" x14ac:dyDescent="0.35">
      <c r="A526" s="10" t="str">
        <f t="shared" si="74"/>
        <v>9/30/2032</v>
      </c>
      <c r="B526" s="11">
        <f t="shared" si="79"/>
        <v>2032</v>
      </c>
      <c r="C526" s="6">
        <f t="shared" si="80"/>
        <v>2.9641267537493898</v>
      </c>
      <c r="D526" s="12">
        <f t="shared" si="75"/>
        <v>2.9367153846153831</v>
      </c>
      <c r="E526" s="12">
        <f t="shared" si="76"/>
        <v>2.9525546218487353</v>
      </c>
      <c r="F526" s="12">
        <f t="shared" si="77"/>
        <v>2.9772489850659651</v>
      </c>
      <c r="G526" s="12">
        <f t="shared" si="78"/>
        <v>2.9844642857142811</v>
      </c>
      <c r="H526" s="13">
        <v>2.9447826086956499</v>
      </c>
      <c r="I526" s="13">
        <v>2.95257142857142</v>
      </c>
      <c r="J526" s="13">
        <v>2.9813043478260801</v>
      </c>
      <c r="K526" s="13">
        <v>2.9809345794392499</v>
      </c>
      <c r="L526" s="13">
        <v>2.9583870967741901</v>
      </c>
      <c r="M526" s="13">
        <v>2.9769298245614002</v>
      </c>
      <c r="N526" s="13">
        <v>2.97764705882352</v>
      </c>
      <c r="O526" s="13">
        <v>3.0047999999999999</v>
      </c>
      <c r="P526" s="13">
        <v>2.93679487179487</v>
      </c>
      <c r="Q526" s="13">
        <v>2.9684297520661098</v>
      </c>
      <c r="R526" s="13">
        <v>2.9432307692307602</v>
      </c>
      <c r="S526" s="13">
        <v>2.9171428571428502</v>
      </c>
      <c r="T526" s="13">
        <v>2.96090909090909</v>
      </c>
      <c r="U526" s="13">
        <v>2.97416666666666</v>
      </c>
      <c r="V526" s="13">
        <v>2.9969999999999999</v>
      </c>
      <c r="W526" s="13">
        <v>2.9604761904761898</v>
      </c>
      <c r="X526" s="13">
        <v>2.9831666666666599</v>
      </c>
      <c r="Y526" s="13">
        <v>2.9656666666666598</v>
      </c>
      <c r="Z526" s="13">
        <v>2.9557894736842099</v>
      </c>
      <c r="AA526" s="13">
        <v>2.9752941176470502</v>
      </c>
      <c r="AB526" s="13">
        <v>2.98857142857142</v>
      </c>
      <c r="AC526" s="13">
        <v>2.9359999999999999</v>
      </c>
      <c r="AD526" s="13">
        <v>2.9566666666666599</v>
      </c>
      <c r="AE526" s="13">
        <v>2.9511392405063201</v>
      </c>
      <c r="AF526" s="13">
        <v>2.9464102564102501</v>
      </c>
      <c r="AG526" s="13">
        <v>2.9777083333333301</v>
      </c>
      <c r="AH526" s="13">
        <v>2.98428571428571</v>
      </c>
      <c r="AI526" s="13">
        <v>2.98607142857142</v>
      </c>
      <c r="AJ526" s="13">
        <v>2.9750000000000001</v>
      </c>
      <c r="AK526" s="13">
        <v>2.95949152542372</v>
      </c>
      <c r="AL526" s="13">
        <v>2.9723999999999999</v>
      </c>
      <c r="AM526" s="13">
        <v>2.9477777777777701</v>
      </c>
      <c r="AN526" s="13">
        <v>2.93166666666666</v>
      </c>
      <c r="AO526" s="13">
        <v>2.9641025641025598</v>
      </c>
      <c r="AP526" s="13">
        <v>2.9541666666666599</v>
      </c>
      <c r="AQ526" s="13">
        <v>2.9260000000000002</v>
      </c>
      <c r="AR526" s="13">
        <v>2.9557894736842099</v>
      </c>
      <c r="AS526" s="13">
        <v>2.9525490196078401</v>
      </c>
      <c r="AT526" s="13">
        <v>2.9688571428571402</v>
      </c>
      <c r="AU526" s="13">
        <v>2.9773553719008201</v>
      </c>
      <c r="AV526" s="13">
        <v>2.9805454545454499</v>
      </c>
      <c r="AW526" s="13">
        <v>2.9495652173912998</v>
      </c>
      <c r="AX526" s="13">
        <v>2.9571111111111099</v>
      </c>
      <c r="AY526" s="13">
        <v>2.9755882352941101</v>
      </c>
      <c r="AZ526" s="13">
        <v>2.9641509433962199</v>
      </c>
      <c r="BA526" s="13">
        <v>2.95924242424242</v>
      </c>
      <c r="BB526" s="13">
        <v>2.97432432432432</v>
      </c>
      <c r="BC526" s="13">
        <v>2.9357894736842098</v>
      </c>
      <c r="BD526" s="13">
        <v>2.99</v>
      </c>
      <c r="BE526" s="13">
        <v>2.9644680851063798</v>
      </c>
    </row>
    <row r="527" spans="1:57" x14ac:dyDescent="0.35">
      <c r="A527" s="10" t="str">
        <f t="shared" si="74"/>
        <v>10/31/2032</v>
      </c>
      <c r="B527" s="11">
        <f t="shared" si="79"/>
        <v>2032</v>
      </c>
      <c r="C527" s="6">
        <f t="shared" si="80"/>
        <v>3.211183035714285</v>
      </c>
      <c r="D527" s="12">
        <f t="shared" si="75"/>
        <v>3.192644756838904</v>
      </c>
      <c r="E527" s="12">
        <f t="shared" si="76"/>
        <v>3.2000892857142773</v>
      </c>
      <c r="F527" s="12">
        <f t="shared" si="77"/>
        <v>3.2194296187683227</v>
      </c>
      <c r="G527" s="12">
        <f t="shared" si="78"/>
        <v>3.2270218516388676</v>
      </c>
      <c r="H527" s="13">
        <v>3.2264444444444398</v>
      </c>
      <c r="I527" s="13">
        <v>3.21457142857142</v>
      </c>
      <c r="J527" s="13">
        <v>3.2109375</v>
      </c>
      <c r="K527" s="13">
        <v>3.2006122448979499</v>
      </c>
      <c r="L527" s="13">
        <v>3.23157894736842</v>
      </c>
      <c r="M527" s="13">
        <v>3.21842105263157</v>
      </c>
      <c r="N527" s="13">
        <v>3.1929411764705802</v>
      </c>
      <c r="O527" s="13">
        <v>3.2270212765957398</v>
      </c>
      <c r="P527" s="13">
        <v>3.2088461538461499</v>
      </c>
      <c r="Q527" s="13">
        <v>3.2270270270270198</v>
      </c>
      <c r="R527" s="13">
        <v>3.1923404255319099</v>
      </c>
      <c r="S527" s="13">
        <v>3.21142857142857</v>
      </c>
      <c r="T527" s="13">
        <v>3.2331818181818099</v>
      </c>
      <c r="U527" s="13">
        <v>3.23025641</v>
      </c>
      <c r="V527" s="13">
        <v>3.2231343283582001</v>
      </c>
      <c r="W527" s="13">
        <v>3.2168749999999999</v>
      </c>
      <c r="X527" s="13">
        <v>3.17749999999999</v>
      </c>
      <c r="Y527" s="13">
        <v>3.19999999999999</v>
      </c>
      <c r="Z527" s="13">
        <v>3.2193548387096702</v>
      </c>
      <c r="AA527" s="13">
        <v>3.2169354838709601</v>
      </c>
      <c r="AB527" s="13">
        <v>3.2212962962962899</v>
      </c>
      <c r="AC527" s="13">
        <v>3.2031578947368402</v>
      </c>
      <c r="AD527" s="13">
        <v>3.21945454545454</v>
      </c>
      <c r="AE527" s="13">
        <v>3.2177551020408099</v>
      </c>
      <c r="AF527" s="13">
        <v>3.1882142857142801</v>
      </c>
      <c r="AG527" s="13">
        <v>3.18</v>
      </c>
      <c r="AH527" s="13">
        <v>3.2071428571428502</v>
      </c>
      <c r="AI527" s="13">
        <v>3.2103508771929801</v>
      </c>
      <c r="AJ527" s="13">
        <v>3.20566666666666</v>
      </c>
      <c r="AK527" s="13">
        <v>3.19888888888888</v>
      </c>
      <c r="AL527" s="13">
        <v>3.19872727272727</v>
      </c>
      <c r="AM527" s="13">
        <v>3.2107692307692299</v>
      </c>
      <c r="AN527" s="13">
        <v>3.2003571428571398</v>
      </c>
      <c r="AO527" s="13">
        <v>3.1926785714285701</v>
      </c>
      <c r="AP527" s="13">
        <v>3.19670886075949</v>
      </c>
      <c r="AQ527" s="13">
        <v>3.2181818181818098</v>
      </c>
      <c r="AR527" s="13">
        <v>3.1992727272727199</v>
      </c>
      <c r="AS527" s="13">
        <v>3.1791428571428502</v>
      </c>
      <c r="AT527" s="13">
        <v>3.1952631578947299</v>
      </c>
      <c r="AU527" s="13">
        <v>3.2048387096774098</v>
      </c>
      <c r="AV527" s="13">
        <v>3.2144155844155802</v>
      </c>
      <c r="AW527" s="13">
        <v>3.206</v>
      </c>
      <c r="AX527" s="13">
        <v>3.2146153846153802</v>
      </c>
      <c r="AY527" s="13">
        <v>3.2228947368420999</v>
      </c>
      <c r="AZ527" s="13">
        <v>3.2128000000000001</v>
      </c>
      <c r="BA527" s="13">
        <v>3.23633333333333</v>
      </c>
      <c r="BB527" s="13">
        <v>3.2127083333333299</v>
      </c>
      <c r="BC527" s="13">
        <v>3.2211904761904702</v>
      </c>
      <c r="BD527" s="13">
        <v>3.2101818181818098</v>
      </c>
      <c r="BE527" s="13">
        <v>3.2212962962962899</v>
      </c>
    </row>
    <row r="528" spans="1:57" x14ac:dyDescent="0.35">
      <c r="A528" s="10" t="str">
        <f t="shared" si="74"/>
        <v>11/30/2032</v>
      </c>
      <c r="B528" s="11">
        <f t="shared" si="79"/>
        <v>2032</v>
      </c>
      <c r="C528" s="6">
        <f t="shared" si="80"/>
        <v>3.8204819524200149</v>
      </c>
      <c r="D528" s="12">
        <f t="shared" si="75"/>
        <v>3.7822484210526239</v>
      </c>
      <c r="E528" s="12">
        <f t="shared" si="76"/>
        <v>3.8029140986132477</v>
      </c>
      <c r="F528" s="12">
        <f t="shared" si="77"/>
        <v>3.8377387057386976</v>
      </c>
      <c r="G528" s="12">
        <f t="shared" si="78"/>
        <v>3.8605157773952929</v>
      </c>
      <c r="H528" s="13">
        <v>3.83507246376811</v>
      </c>
      <c r="I528" s="13">
        <v>3.7636363636363601</v>
      </c>
      <c r="J528" s="13">
        <v>3.7787999999999999</v>
      </c>
      <c r="K528" s="13">
        <v>3.8034745762711801</v>
      </c>
      <c r="L528" s="13">
        <v>3.8027272727272701</v>
      </c>
      <c r="M528" s="13">
        <v>3.8200943396226399</v>
      </c>
      <c r="N528" s="13">
        <v>3.8122058823529401</v>
      </c>
      <c r="O528" s="13">
        <v>3.8082978723404199</v>
      </c>
      <c r="P528" s="13">
        <v>3.82702970297029</v>
      </c>
      <c r="Q528" s="13">
        <v>3.84016</v>
      </c>
      <c r="R528" s="13">
        <v>3.8534615384615298</v>
      </c>
      <c r="S528" s="13">
        <v>3.8208695652173899</v>
      </c>
      <c r="T528" s="13">
        <v>3.82499999999999</v>
      </c>
      <c r="U528" s="13">
        <v>3.8160416666666599</v>
      </c>
      <c r="V528" s="13">
        <v>3.8637037037036999</v>
      </c>
      <c r="W528" s="13">
        <v>3.8136538461538398</v>
      </c>
      <c r="X528" s="13">
        <v>3.83802197802197</v>
      </c>
      <c r="Y528" s="13">
        <v>3.7875999999999999</v>
      </c>
      <c r="Z528" s="13">
        <v>3.8827272727272701</v>
      </c>
      <c r="AA528" s="13">
        <v>3.7828571428571398</v>
      </c>
      <c r="AB528" s="13">
        <v>3.7737142857142798</v>
      </c>
      <c r="AC528" s="13">
        <v>3.8699999999999899</v>
      </c>
      <c r="AD528" s="13">
        <v>3.7826315789473601</v>
      </c>
      <c r="AE528" s="13">
        <v>3.8025438596491199</v>
      </c>
      <c r="AF528" s="13">
        <v>3.80620689655172</v>
      </c>
      <c r="AG528" s="13">
        <v>3.8368888888888799</v>
      </c>
      <c r="AH528" s="13">
        <v>3.83299999999999</v>
      </c>
      <c r="AI528" s="13">
        <v>3.7849230769230702</v>
      </c>
      <c r="AJ528" s="13">
        <v>3.83297297297297</v>
      </c>
      <c r="AK528" s="13">
        <v>3.82795180722891</v>
      </c>
      <c r="AL528" s="13">
        <v>3.8242857142857098</v>
      </c>
      <c r="AM528" s="13">
        <v>3.73599999999999</v>
      </c>
      <c r="AN528" s="13">
        <v>3.835</v>
      </c>
      <c r="AO528" s="13">
        <v>3.8619047619047602</v>
      </c>
      <c r="AP528" s="13">
        <v>3.8603614457831301</v>
      </c>
      <c r="AQ528" s="13">
        <v>3.8458823529411701</v>
      </c>
      <c r="AR528" s="13">
        <v>3.8019444444444401</v>
      </c>
      <c r="AS528" s="13">
        <v>3.8064285714285702</v>
      </c>
      <c r="AT528" s="13">
        <v>3.8120338983050801</v>
      </c>
      <c r="AU528" s="13">
        <v>3.8457446808510598</v>
      </c>
      <c r="AV528" s="13">
        <v>3.8086458333333302</v>
      </c>
      <c r="AW528" s="13">
        <v>3.7898837209302298</v>
      </c>
      <c r="AX528" s="13">
        <v>3.8119354838709598</v>
      </c>
      <c r="AY528" s="13">
        <v>3.84809523809523</v>
      </c>
      <c r="AZ528" s="13">
        <v>3.8633333333333302</v>
      </c>
      <c r="BA528" s="13">
        <v>3.8335135135135099</v>
      </c>
      <c r="BB528" s="13">
        <v>3.8036538461538401</v>
      </c>
      <c r="BC528" s="13">
        <v>3.7744897959183601</v>
      </c>
      <c r="BD528" s="13">
        <v>3.8559649122807</v>
      </c>
      <c r="BE528" s="13">
        <v>3.8359999999999999</v>
      </c>
    </row>
    <row r="529" spans="1:57" x14ac:dyDescent="0.35">
      <c r="A529" s="10" t="str">
        <f t="shared" si="74"/>
        <v>12/31/2032</v>
      </c>
      <c r="B529" s="11">
        <f t="shared" si="79"/>
        <v>2032</v>
      </c>
      <c r="C529" s="6">
        <f t="shared" si="80"/>
        <v>4.253459252157235</v>
      </c>
      <c r="D529" s="12">
        <f t="shared" si="75"/>
        <v>4.2317289562289542</v>
      </c>
      <c r="E529" s="12">
        <f t="shared" si="76"/>
        <v>4.2433326942740219</v>
      </c>
      <c r="F529" s="12">
        <f t="shared" si="77"/>
        <v>4.2620124113475102</v>
      </c>
      <c r="G529" s="12">
        <f t="shared" si="78"/>
        <v>4.2679621828908472</v>
      </c>
      <c r="H529" s="13">
        <v>4.2622147651006701</v>
      </c>
      <c r="I529" s="13">
        <v>4.2939999999999996</v>
      </c>
      <c r="J529" s="13">
        <v>4.2529457364340999</v>
      </c>
      <c r="K529" s="13">
        <v>4.2503478260869496</v>
      </c>
      <c r="L529" s="13">
        <v>4.2537671232876697</v>
      </c>
      <c r="M529" s="13">
        <v>4.2630081300812996</v>
      </c>
      <c r="N529" s="13">
        <v>4.2572661869999999</v>
      </c>
      <c r="O529" s="13">
        <v>4.2626666666666599</v>
      </c>
      <c r="P529" s="13">
        <v>4.2483168316831597</v>
      </c>
      <c r="Q529" s="13">
        <v>4.2585826771653501</v>
      </c>
      <c r="R529" s="13">
        <v>4.2663698630000004</v>
      </c>
      <c r="S529" s="13">
        <v>4.2279090909090904</v>
      </c>
      <c r="T529" s="13">
        <v>4.2349019607843097</v>
      </c>
      <c r="U529" s="13">
        <v>4.2534285714285698</v>
      </c>
      <c r="V529" s="13">
        <v>4.2787499999999996</v>
      </c>
      <c r="W529" s="13">
        <v>4.2265346534653396</v>
      </c>
      <c r="X529" s="13">
        <v>4.2601910828025398</v>
      </c>
      <c r="Y529" s="13">
        <v>4.23898734177215</v>
      </c>
      <c r="Z529" s="13">
        <v>4.2493103448275802</v>
      </c>
      <c r="AA529" s="13">
        <v>4.2543333333333297</v>
      </c>
      <c r="AB529" s="13">
        <v>4.2302173913043397</v>
      </c>
      <c r="AC529" s="13">
        <v>4.2454166666666602</v>
      </c>
      <c r="AD529" s="13">
        <v>4.2503496500000004</v>
      </c>
      <c r="AE529" s="13">
        <v>4.2512244897959102</v>
      </c>
      <c r="AF529" s="13">
        <v>4.2621276595744604</v>
      </c>
      <c r="AG529" s="13">
        <v>4.2771518987341697</v>
      </c>
      <c r="AH529" s="13">
        <v>4.2426380368098098</v>
      </c>
      <c r="AI529" s="13">
        <v>4.2411842105263098</v>
      </c>
      <c r="AJ529" s="13">
        <v>4.2695333333333298</v>
      </c>
      <c r="AK529" s="13">
        <v>4.2577639751552701</v>
      </c>
      <c r="AL529" s="13">
        <v>4.2622580645161197</v>
      </c>
      <c r="AM529" s="13">
        <v>4.2370344827586202</v>
      </c>
      <c r="AN529" s="13">
        <v>4.2409090909090903</v>
      </c>
      <c r="AO529" s="13">
        <v>4.2614285714285698</v>
      </c>
      <c r="AP529" s="13">
        <v>4.23092592592592</v>
      </c>
      <c r="AQ529" s="13">
        <v>4.2536470588235202</v>
      </c>
      <c r="AR529" s="13">
        <v>4.27682539682539</v>
      </c>
      <c r="AS529" s="13">
        <v>4.2479365079365001</v>
      </c>
      <c r="AT529" s="13">
        <v>4.2186163522012503</v>
      </c>
      <c r="AU529" s="13">
        <v>4.2677876106194601</v>
      </c>
      <c r="AV529" s="13">
        <v>4.24226086956521</v>
      </c>
      <c r="AW529" s="13">
        <v>4.2654609929077996</v>
      </c>
      <c r="AX529" s="13">
        <v>4.2515384615384599</v>
      </c>
      <c r="AY529" s="13">
        <v>4.2318181818181797</v>
      </c>
      <c r="AZ529" s="13">
        <v>4.2474545454545396</v>
      </c>
      <c r="BA529" s="13">
        <v>4.2530508474576196</v>
      </c>
      <c r="BB529" s="13">
        <v>4.2577272727272701</v>
      </c>
      <c r="BC529" s="13">
        <v>4.2584558823529397</v>
      </c>
      <c r="BD529" s="13">
        <v>4.2534899328859002</v>
      </c>
      <c r="BE529" s="13">
        <v>4.2616666666666596</v>
      </c>
    </row>
    <row r="530" spans="1:57" x14ac:dyDescent="0.35">
      <c r="A530" s="10" t="str">
        <f t="shared" si="74"/>
        <v>1/31/2033</v>
      </c>
      <c r="B530" s="11">
        <f t="shared" si="79"/>
        <v>2033</v>
      </c>
      <c r="C530" s="6">
        <f t="shared" si="80"/>
        <v>4.04543892339544</v>
      </c>
      <c r="D530" s="12">
        <f t="shared" si="75"/>
        <v>4.0302577002660325</v>
      </c>
      <c r="E530" s="12">
        <f t="shared" si="76"/>
        <v>4.0371441803465498</v>
      </c>
      <c r="F530" s="12">
        <f t="shared" si="77"/>
        <v>4.0540969536010625</v>
      </c>
      <c r="G530" s="12">
        <f t="shared" si="78"/>
        <v>4.060714428949046</v>
      </c>
      <c r="H530" s="13">
        <v>4.0280672268907498</v>
      </c>
      <c r="I530" s="13">
        <v>4.0391752577319497</v>
      </c>
      <c r="J530" s="13">
        <v>4.0383653846153802</v>
      </c>
      <c r="K530" s="13">
        <v>4.0560365853658498</v>
      </c>
      <c r="L530" s="13">
        <v>4.0343801652892504</v>
      </c>
      <c r="M530" s="13">
        <v>4.0556097560975601</v>
      </c>
      <c r="N530" s="13">
        <v>4.04146739130434</v>
      </c>
      <c r="O530" s="13">
        <v>4.0574534161490599</v>
      </c>
      <c r="P530" s="13">
        <v>4.0315384615384602</v>
      </c>
      <c r="Q530" s="13">
        <v>4.0666467065868197</v>
      </c>
      <c r="R530" s="13">
        <v>4.0534090909999998</v>
      </c>
      <c r="S530" s="13">
        <v>4.0320809248554896</v>
      </c>
      <c r="T530" s="13">
        <v>4.0545161290322502</v>
      </c>
      <c r="U530" s="13">
        <v>4.0368382352941099</v>
      </c>
      <c r="V530" s="13">
        <v>4.0477272727272702</v>
      </c>
      <c r="W530" s="13">
        <v>4.0526495726495702</v>
      </c>
      <c r="X530" s="13">
        <v>4.05623931623931</v>
      </c>
      <c r="Y530" s="13">
        <v>4.0515517240000003</v>
      </c>
      <c r="Z530" s="13">
        <v>4.0273684210526302</v>
      </c>
      <c r="AA530" s="13">
        <v>4.04048648648648</v>
      </c>
      <c r="AB530" s="13">
        <v>4.0637055837563398</v>
      </c>
      <c r="AC530" s="13">
        <v>4.0149668874172102</v>
      </c>
      <c r="AD530" s="13">
        <v>4.0501818181818097</v>
      </c>
      <c r="AE530" s="13">
        <v>4.0304784688995197</v>
      </c>
      <c r="AF530" s="13">
        <v>4.0386086956521696</v>
      </c>
      <c r="AG530" s="13">
        <v>4.0721556886227503</v>
      </c>
      <c r="AH530" s="13">
        <v>4.01974359</v>
      </c>
      <c r="AI530" s="13">
        <v>4.040594059</v>
      </c>
      <c r="AJ530" s="13">
        <v>4.0481621621621597</v>
      </c>
      <c r="AK530" s="13">
        <v>4.0388429752066104</v>
      </c>
      <c r="AL530" s="13">
        <v>4.04466666666666</v>
      </c>
      <c r="AM530" s="13">
        <v>4.0606918238993703</v>
      </c>
      <c r="AN530" s="13">
        <v>4.0307518796992401</v>
      </c>
      <c r="AO530" s="13">
        <v>4.0500636942675099</v>
      </c>
      <c r="AP530" s="13">
        <v>4.0494339622641498</v>
      </c>
      <c r="AQ530" s="13">
        <v>4.04621118012422</v>
      </c>
      <c r="AR530" s="13">
        <v>4.0334999999999903</v>
      </c>
      <c r="AS530" s="13">
        <v>4.0524528301886704</v>
      </c>
      <c r="AT530" s="13">
        <v>4.0513970590000001</v>
      </c>
      <c r="AU530" s="13">
        <v>4.0415151515151502</v>
      </c>
      <c r="AV530" s="13">
        <v>4.0495683453237401</v>
      </c>
      <c r="AW530" s="13">
        <v>4.03047058823529</v>
      </c>
      <c r="AX530" s="13">
        <v>4.04288372093023</v>
      </c>
      <c r="AY530" s="13">
        <v>4.04203703703703</v>
      </c>
      <c r="AZ530" s="13">
        <v>4.05432624113475</v>
      </c>
      <c r="BA530" s="13">
        <v>4.02834170854271</v>
      </c>
      <c r="BB530" s="13">
        <v>4.0570443349999996</v>
      </c>
      <c r="BC530" s="13">
        <v>4.0621599999999898</v>
      </c>
      <c r="BD530" s="13">
        <v>4.0380620155038702</v>
      </c>
      <c r="BE530" s="13">
        <v>4.0609178743961296</v>
      </c>
    </row>
    <row r="531" spans="1:57" x14ac:dyDescent="0.35">
      <c r="A531" s="10" t="str">
        <f t="shared" si="74"/>
        <v>2/28/2033</v>
      </c>
      <c r="B531" s="11">
        <f t="shared" si="79"/>
        <v>2033</v>
      </c>
      <c r="C531" s="6">
        <f t="shared" si="80"/>
        <v>4.0318984962405953</v>
      </c>
      <c r="D531" s="12">
        <f t="shared" si="75"/>
        <v>4.0153354041571419</v>
      </c>
      <c r="E531" s="12">
        <f t="shared" si="76"/>
        <v>4.0231904761904751</v>
      </c>
      <c r="F531" s="12">
        <f t="shared" si="77"/>
        <v>4.0371849593495899</v>
      </c>
      <c r="G531" s="12">
        <f t="shared" si="78"/>
        <v>4.046838888888888</v>
      </c>
      <c r="H531" s="13">
        <v>4.0378082191780802</v>
      </c>
      <c r="I531" s="13">
        <v>4.0365000000000002</v>
      </c>
      <c r="J531" s="13">
        <v>4.0257142857142796</v>
      </c>
      <c r="K531" s="13">
        <v>4.0234285714285702</v>
      </c>
      <c r="L531" s="13">
        <v>4.0351851851851803</v>
      </c>
      <c r="M531" s="13">
        <v>4.0230357142857098</v>
      </c>
      <c r="N531" s="13">
        <v>4.00285714285714</v>
      </c>
      <c r="O531" s="13">
        <v>4.0370731707317002</v>
      </c>
      <c r="P531" s="13">
        <v>4.0231111111111098</v>
      </c>
      <c r="Q531" s="13">
        <v>4.0306944444444399</v>
      </c>
      <c r="R531" s="13">
        <v>4.0512499999999996</v>
      </c>
      <c r="S531" s="13">
        <v>4.0065384615384598</v>
      </c>
      <c r="T531" s="13">
        <v>4.00831325301204</v>
      </c>
      <c r="U531" s="13">
        <v>4.0301234567901201</v>
      </c>
      <c r="V531" s="13">
        <v>4.0382608695652102</v>
      </c>
      <c r="W531" s="13">
        <v>4.0357954545454504</v>
      </c>
      <c r="X531" s="13">
        <v>4.0476388888888799</v>
      </c>
      <c r="Y531" s="13">
        <v>4.0361764705882299</v>
      </c>
      <c r="Z531" s="13">
        <v>4.03722222222222</v>
      </c>
      <c r="AA531" s="13">
        <v>4.0166666666666604</v>
      </c>
      <c r="AB531" s="13">
        <v>4.04285714285714</v>
      </c>
      <c r="AC531" s="13">
        <v>4.0360759493670804</v>
      </c>
      <c r="AD531" s="13">
        <v>4.0330952380952301</v>
      </c>
      <c r="AE531" s="13">
        <v>4.00857142857142</v>
      </c>
      <c r="AF531" s="13">
        <v>4.0336170212765898</v>
      </c>
      <c r="AG531" s="13">
        <v>4.0175000000000001</v>
      </c>
      <c r="AH531" s="13">
        <v>4.0422857142857103</v>
      </c>
      <c r="AI531" s="13">
        <v>4.0265217391304304</v>
      </c>
      <c r="AJ531" s="13">
        <v>4.0285185185185099</v>
      </c>
      <c r="AK531" s="13">
        <v>4.0489189189189103</v>
      </c>
      <c r="AL531" s="13">
        <v>4.0218421052631497</v>
      </c>
      <c r="AM531" s="13">
        <v>4.0160869569999997</v>
      </c>
      <c r="AN531" s="13">
        <v>4.05833333333333</v>
      </c>
      <c r="AO531" s="13">
        <v>4.0352238805970098</v>
      </c>
      <c r="AP531" s="13">
        <v>4.0287671232876701</v>
      </c>
      <c r="AQ531" s="13">
        <v>4.0245731707317001</v>
      </c>
      <c r="AR531" s="13">
        <v>4.0449132947976798</v>
      </c>
      <c r="AS531" s="13">
        <v>4.0358333333333301</v>
      </c>
      <c r="AT531" s="13">
        <v>4.0248148148148104</v>
      </c>
      <c r="AU531" s="13">
        <v>4.0467500000000003</v>
      </c>
      <c r="AV531" s="13">
        <v>4.0369281045751597</v>
      </c>
      <c r="AW531" s="13">
        <v>3.9870588235294102</v>
      </c>
      <c r="AX531" s="13">
        <v>4.01884615384615</v>
      </c>
      <c r="AY531" s="13">
        <v>4.0217045454545399</v>
      </c>
      <c r="AZ531" s="13">
        <v>4.0297402597402501</v>
      </c>
      <c r="BA531" s="13">
        <v>4.0423999999999998</v>
      </c>
      <c r="BB531" s="13">
        <v>4.0681818181818103</v>
      </c>
      <c r="BC531" s="13">
        <v>4.0255999999999998</v>
      </c>
      <c r="BD531" s="13">
        <v>4.0307017543859596</v>
      </c>
      <c r="BE531" s="13">
        <v>4.0345679012345599</v>
      </c>
    </row>
    <row r="532" spans="1:57" x14ac:dyDescent="0.35">
      <c r="A532" s="10" t="str">
        <f t="shared" si="74"/>
        <v>3/31/2033</v>
      </c>
      <c r="B532" s="11">
        <f t="shared" si="79"/>
        <v>2033</v>
      </c>
      <c r="C532" s="6">
        <f t="shared" si="80"/>
        <v>3.4750000000000001</v>
      </c>
      <c r="D532" s="12">
        <f t="shared" si="75"/>
        <v>3.4587403508771861</v>
      </c>
      <c r="E532" s="12">
        <f t="shared" si="76"/>
        <v>3.4649999999999999</v>
      </c>
      <c r="F532" s="12">
        <f t="shared" si="77"/>
        <v>3.4827777777777702</v>
      </c>
      <c r="G532" s="12">
        <f t="shared" si="78"/>
        <v>3.49</v>
      </c>
      <c r="H532" s="13">
        <v>3.4936111111111101</v>
      </c>
      <c r="I532" s="13">
        <v>3.4826666666666601</v>
      </c>
      <c r="J532" s="13">
        <v>3.4725000000000001</v>
      </c>
      <c r="K532" s="13">
        <v>3.4540000000000002</v>
      </c>
      <c r="L532" s="13">
        <v>3.49</v>
      </c>
      <c r="M532" s="13">
        <v>3.5</v>
      </c>
      <c r="N532" s="13">
        <v>3.4799999999999902</v>
      </c>
      <c r="O532" s="13">
        <v>3.45</v>
      </c>
      <c r="P532" s="13">
        <v>3.4827777777777702</v>
      </c>
      <c r="Q532" s="13">
        <v>3.48315789473684</v>
      </c>
      <c r="R532" s="13">
        <v>3.4750000000000001</v>
      </c>
      <c r="S532" s="13">
        <v>3.4821052631578899</v>
      </c>
      <c r="T532" s="13">
        <v>3.4588421052631499</v>
      </c>
      <c r="U532" s="13">
        <v>3.4783950617283899</v>
      </c>
      <c r="V532" s="13">
        <v>3.4869565217391298</v>
      </c>
      <c r="W532" s="13">
        <v>3.4840624999999998</v>
      </c>
      <c r="X532" s="13">
        <v>3.4689999999999999</v>
      </c>
      <c r="Y532" s="13">
        <v>3.49</v>
      </c>
      <c r="Z532" s="13">
        <v>3.4849999999999999</v>
      </c>
      <c r="AA532" s="13">
        <v>3.4949999999999899</v>
      </c>
      <c r="AB532" s="13">
        <v>3.4824999999999999</v>
      </c>
      <c r="AC532" s="13">
        <v>3.480306122</v>
      </c>
      <c r="AD532" s="13">
        <v>3.4698113207547099</v>
      </c>
      <c r="AE532" s="13">
        <v>3.5</v>
      </c>
      <c r="AF532" s="13">
        <v>3.4718181818181799</v>
      </c>
      <c r="AG532" s="13">
        <v>3.4668965517241301</v>
      </c>
      <c r="AH532" s="13">
        <v>3.475625</v>
      </c>
      <c r="AI532" s="13">
        <v>3.45799999999999</v>
      </c>
      <c r="AJ532" s="13">
        <v>3.48545454545454</v>
      </c>
      <c r="AK532" s="13">
        <v>3.4629411764705802</v>
      </c>
      <c r="AL532" s="13">
        <v>3.4805263157894699</v>
      </c>
      <c r="AM532" s="13">
        <v>3.48</v>
      </c>
      <c r="AN532" s="13">
        <v>3.4726415094339602</v>
      </c>
      <c r="AO532" s="13">
        <v>3.4711111111111101</v>
      </c>
      <c r="AP532" s="13">
        <v>3.46</v>
      </c>
      <c r="AQ532" s="13">
        <v>3.4737499999999999</v>
      </c>
      <c r="AR532" s="13">
        <v>3.4750000000000001</v>
      </c>
      <c r="AS532" s="13">
        <v>3.4649999999999999</v>
      </c>
      <c r="AT532" s="13">
        <v>3.46</v>
      </c>
      <c r="AU532" s="13">
        <v>3.4815999999999998</v>
      </c>
      <c r="AV532" s="13">
        <v>3.4663999999999899</v>
      </c>
      <c r="AW532" s="13">
        <v>3.4858333333333298</v>
      </c>
      <c r="AX532" s="13">
        <v>3.4583333333333299</v>
      </c>
      <c r="AY532" s="13">
        <v>3.4630769230769198</v>
      </c>
      <c r="AZ532" s="13"/>
      <c r="BA532" s="13">
        <v>3.464</v>
      </c>
      <c r="BB532" s="13">
        <v>3.44999999999999</v>
      </c>
      <c r="BC532" s="13">
        <v>3.4785714285714202</v>
      </c>
      <c r="BD532" s="13">
        <v>3.4630000000000001</v>
      </c>
      <c r="BE532" s="13">
        <v>3.4673913043478199</v>
      </c>
    </row>
    <row r="533" spans="1:57" x14ac:dyDescent="0.35">
      <c r="A533" s="10" t="str">
        <f t="shared" si="74"/>
        <v>4/30/2033</v>
      </c>
      <c r="B533" s="11">
        <f t="shared" si="79"/>
        <v>2033</v>
      </c>
      <c r="C533" s="6">
        <f t="shared" si="80"/>
        <v>2.9250909090908999</v>
      </c>
      <c r="D533" s="12">
        <f t="shared" si="75"/>
        <v>2.9145412311265919</v>
      </c>
      <c r="E533" s="12">
        <f t="shared" si="76"/>
        <v>2.91818181818181</v>
      </c>
      <c r="F533" s="12">
        <f t="shared" si="77"/>
        <v>2.9318181818181799</v>
      </c>
      <c r="G533" s="12">
        <f t="shared" si="78"/>
        <v>2.9343978494623602</v>
      </c>
      <c r="H533" s="13">
        <v>2.92880952380952</v>
      </c>
      <c r="I533" s="13">
        <v>2.9099999999999899</v>
      </c>
      <c r="J533" s="13">
        <v>2.9317073170731698</v>
      </c>
      <c r="K533" s="13">
        <v>2.9362686567164098</v>
      </c>
      <c r="L533" s="13">
        <v>2.9271428571428499</v>
      </c>
      <c r="M533" s="13">
        <v>2.9190140845070398</v>
      </c>
      <c r="N533" s="13">
        <v>2.92441860465116</v>
      </c>
      <c r="O533" s="13">
        <v>2.9250909090908999</v>
      </c>
      <c r="P533" s="13">
        <v>2.9239130434782599</v>
      </c>
      <c r="Q533" s="13">
        <v>2.9220000000000002</v>
      </c>
      <c r="R533" s="13">
        <v>2.93333333333333</v>
      </c>
      <c r="S533" s="13">
        <v>2.93583333333333</v>
      </c>
      <c r="T533" s="13">
        <v>2.927</v>
      </c>
      <c r="U533" s="13">
        <v>2.9249999999999998</v>
      </c>
      <c r="V533" s="13">
        <v>2.9319999999999902</v>
      </c>
      <c r="W533" s="13">
        <v>2.91613636363636</v>
      </c>
      <c r="X533" s="13">
        <v>2.9320689655172401</v>
      </c>
      <c r="Y533" s="13">
        <v>2.9328571428571402</v>
      </c>
      <c r="Z533" s="13">
        <v>2.9161702127659499</v>
      </c>
      <c r="AA533" s="13">
        <v>2.9318181818181799</v>
      </c>
      <c r="AB533" s="13">
        <v>2.9085714285714199</v>
      </c>
      <c r="AC533" s="13">
        <v>2.9231818181818099</v>
      </c>
      <c r="AD533" s="13">
        <v>2.91818181818181</v>
      </c>
      <c r="AE533" s="13">
        <v>2.9162962962962902</v>
      </c>
      <c r="AF533" s="13">
        <v>2.9288235294117602</v>
      </c>
      <c r="AG533" s="13">
        <v>2.9353225806451602</v>
      </c>
      <c r="AH533" s="13">
        <v>2.93</v>
      </c>
      <c r="AI533" s="13">
        <v>2.915</v>
      </c>
      <c r="AJ533" s="13">
        <v>2.9359999999999999</v>
      </c>
      <c r="AK533" s="13">
        <v>2.9176923076922998</v>
      </c>
      <c r="AL533" s="13">
        <v>2.9118421052631498</v>
      </c>
      <c r="AM533" s="13"/>
      <c r="AN533" s="13">
        <v>2.9216981132075399</v>
      </c>
      <c r="AO533" s="13">
        <v>2.9214285714285699</v>
      </c>
      <c r="AP533" s="13">
        <v>2.9293220338983001</v>
      </c>
      <c r="AQ533" s="13">
        <v>2.9341666666666599</v>
      </c>
      <c r="AR533" s="13">
        <v>2.93</v>
      </c>
      <c r="AS533" s="13">
        <v>2.9355172413793098</v>
      </c>
      <c r="AT533" s="13">
        <v>2.9191666666666598</v>
      </c>
      <c r="AU533" s="13">
        <v>2.91365853658536</v>
      </c>
      <c r="AV533" s="13">
        <v>2.9326666666666599</v>
      </c>
      <c r="AW533" s="13">
        <v>2.9033333333333302</v>
      </c>
      <c r="AX533" s="13">
        <v>2.9209615384615302</v>
      </c>
      <c r="AY533" s="13">
        <v>2.91928571428571</v>
      </c>
      <c r="AZ533" s="13">
        <v>2.9265384615384602</v>
      </c>
      <c r="BA533" s="13">
        <v>2.9147619047619</v>
      </c>
      <c r="BB533" s="13">
        <v>2.9261904761904698</v>
      </c>
      <c r="BC533" s="13">
        <v>2.93093749999999</v>
      </c>
      <c r="BD533" s="13">
        <v>2.9161538461538399</v>
      </c>
      <c r="BE533" s="13">
        <v>2.93275</v>
      </c>
    </row>
    <row r="534" spans="1:57" x14ac:dyDescent="0.35">
      <c r="A534" s="10" t="str">
        <f t="shared" si="74"/>
        <v>5/31/2033</v>
      </c>
      <c r="B534" s="11">
        <f t="shared" si="79"/>
        <v>2033</v>
      </c>
      <c r="C534" s="6">
        <f t="shared" si="80"/>
        <v>2.8633333333333302</v>
      </c>
      <c r="D534" s="12">
        <f t="shared" si="75"/>
        <v>2.82</v>
      </c>
      <c r="E534" s="12">
        <f t="shared" si="76"/>
        <v>2.8319999999999999</v>
      </c>
      <c r="F534" s="12">
        <f t="shared" si="77"/>
        <v>2.8828571428571399</v>
      </c>
      <c r="G534" s="12">
        <f t="shared" si="78"/>
        <v>2.907333333333328</v>
      </c>
      <c r="H534" s="13">
        <v>2.85</v>
      </c>
      <c r="I534" s="13">
        <v>2.92</v>
      </c>
      <c r="J534" s="13">
        <v>2.87</v>
      </c>
      <c r="K534" s="13">
        <v>2.855</v>
      </c>
      <c r="L534" s="13"/>
      <c r="M534" s="13">
        <v>2.87</v>
      </c>
      <c r="N534" s="13">
        <v>2.8758333333333299</v>
      </c>
      <c r="O534" s="13">
        <v>2.87</v>
      </c>
      <c r="P534" s="13">
        <v>2.85624999999999</v>
      </c>
      <c r="Q534" s="13">
        <v>2.9</v>
      </c>
      <c r="R534" s="13">
        <v>2.92</v>
      </c>
      <c r="S534" s="13">
        <v>2.82</v>
      </c>
      <c r="T534" s="13">
        <v>2.8319999999999999</v>
      </c>
      <c r="U534" s="13">
        <v>2.8633333333333302</v>
      </c>
      <c r="V534" s="13">
        <v>2.8</v>
      </c>
      <c r="W534" s="13"/>
      <c r="X534" s="13">
        <v>2.82</v>
      </c>
      <c r="Y534" s="13"/>
      <c r="Z534" s="13">
        <v>2.8937499999999998</v>
      </c>
      <c r="AA534" s="13">
        <v>2.88</v>
      </c>
      <c r="AB534" s="13">
        <v>2.9049999999999998</v>
      </c>
      <c r="AC534" s="13">
        <v>2.8325</v>
      </c>
      <c r="AD534" s="13">
        <v>2.81391304347826</v>
      </c>
      <c r="AE534" s="13">
        <v>2.8623076923076902</v>
      </c>
      <c r="AF534" s="13"/>
      <c r="AG534" s="13">
        <v>2.8721428571428498</v>
      </c>
      <c r="AH534" s="13">
        <v>2.92</v>
      </c>
      <c r="AI534" s="13">
        <v>2.9066666666666601</v>
      </c>
      <c r="AJ534" s="13">
        <v>2.8790909090909</v>
      </c>
      <c r="AK534" s="13">
        <v>2.9</v>
      </c>
      <c r="AL534" s="13"/>
      <c r="AM534" s="13"/>
      <c r="AN534" s="13">
        <v>2.91</v>
      </c>
      <c r="AO534" s="13">
        <v>2.8729411764705799</v>
      </c>
      <c r="AP534" s="13">
        <v>2.8319999999999999</v>
      </c>
      <c r="AQ534" s="13">
        <v>2.8357142857142801</v>
      </c>
      <c r="AR534" s="13">
        <v>2.8313333333333301</v>
      </c>
      <c r="AS534" s="13"/>
      <c r="AT534" s="13">
        <v>2.8259999999999899</v>
      </c>
      <c r="AU534" s="13">
        <v>2.86</v>
      </c>
      <c r="AV534" s="13">
        <v>2.86</v>
      </c>
      <c r="AW534" s="13"/>
      <c r="AX534" s="13">
        <v>2.88</v>
      </c>
      <c r="AY534" s="13"/>
      <c r="AZ534" s="13">
        <v>2.82</v>
      </c>
      <c r="BA534" s="13">
        <v>2.83</v>
      </c>
      <c r="BB534" s="13">
        <v>2.8074999999999899</v>
      </c>
      <c r="BC534" s="13"/>
      <c r="BD534" s="13">
        <v>2.8857142857142799</v>
      </c>
      <c r="BE534" s="13"/>
    </row>
    <row r="535" spans="1:57" x14ac:dyDescent="0.35">
      <c r="A535" s="10" t="str">
        <f t="shared" si="74"/>
        <v>6/30/2033</v>
      </c>
      <c r="B535" s="11">
        <f t="shared" si="79"/>
        <v>2033</v>
      </c>
      <c r="C535" s="6">
        <f t="shared" si="80"/>
        <v>2.96</v>
      </c>
      <c r="D535" s="12">
        <f t="shared" si="75"/>
        <v>2.893983516483515</v>
      </c>
      <c r="E535" s="12">
        <f t="shared" si="76"/>
        <v>2.9191666666666576</v>
      </c>
      <c r="F535" s="12">
        <f t="shared" si="77"/>
        <v>2.9746323529411676</v>
      </c>
      <c r="G535" s="12">
        <f t="shared" si="78"/>
        <v>2.9987500000000002</v>
      </c>
      <c r="H535" s="13">
        <v>2.96</v>
      </c>
      <c r="I535" s="13">
        <v>2.96999999999999</v>
      </c>
      <c r="J535" s="13">
        <v>2.9592000000000001</v>
      </c>
      <c r="K535" s="13">
        <v>2.9721052631578901</v>
      </c>
      <c r="L535" s="13">
        <v>2.9449999999999998</v>
      </c>
      <c r="M535" s="13">
        <v>2.9735294117647002</v>
      </c>
      <c r="N535" s="13">
        <v>2.96</v>
      </c>
      <c r="O535" s="13">
        <v>2.90749999999999</v>
      </c>
      <c r="P535" s="13">
        <v>2.94285714285714</v>
      </c>
      <c r="Q535" s="13">
        <v>2.9612499999999899</v>
      </c>
      <c r="R535" s="13">
        <v>2.99</v>
      </c>
      <c r="S535" s="13"/>
      <c r="T535" s="13">
        <v>2.9409999999999998</v>
      </c>
      <c r="U535" s="13">
        <v>2.9630000000000001</v>
      </c>
      <c r="V535" s="13">
        <v>2.98</v>
      </c>
      <c r="W535" s="13"/>
      <c r="X535" s="13">
        <v>2.9975000000000001</v>
      </c>
      <c r="Y535" s="13">
        <v>3.0005263157894699</v>
      </c>
      <c r="Z535" s="13">
        <v>2.8753333333333302</v>
      </c>
      <c r="AA535" s="13">
        <v>3</v>
      </c>
      <c r="AB535" s="13">
        <v>2.96</v>
      </c>
      <c r="AC535" s="13">
        <v>2.9039999999999999</v>
      </c>
      <c r="AD535" s="13">
        <v>2.91333333333333</v>
      </c>
      <c r="AE535" s="13">
        <v>2.9382352941176402</v>
      </c>
      <c r="AF535" s="13">
        <v>2.9924999999999899</v>
      </c>
      <c r="AG535" s="13">
        <v>2.9068421052631499</v>
      </c>
      <c r="AH535" s="13">
        <v>2.9159999999999902</v>
      </c>
      <c r="AI535" s="13">
        <v>2.9799999999999902</v>
      </c>
      <c r="AJ535" s="13">
        <v>2.96999999999999</v>
      </c>
      <c r="AK535" s="13">
        <v>2.91</v>
      </c>
      <c r="AL535" s="13"/>
      <c r="AM535" s="13">
        <v>3</v>
      </c>
      <c r="AN535" s="13">
        <v>2.9549999999999899</v>
      </c>
      <c r="AO535" s="13">
        <v>2.9716216216216198</v>
      </c>
      <c r="AP535" s="13">
        <v>3.0166666666666599</v>
      </c>
      <c r="AQ535" s="13">
        <v>2.9620000000000002</v>
      </c>
      <c r="AR535" s="13">
        <v>2.9933333333333301</v>
      </c>
      <c r="AS535" s="13">
        <v>2.9286666666666599</v>
      </c>
      <c r="AT535" s="13">
        <v>2.97272727272727</v>
      </c>
      <c r="AU535" s="13">
        <v>2.9649999999999999</v>
      </c>
      <c r="AV535" s="13">
        <v>2.9749999999999899</v>
      </c>
      <c r="AW535" s="13"/>
      <c r="AX535" s="13">
        <v>2.89642857142857</v>
      </c>
      <c r="AY535" s="13">
        <v>2.94</v>
      </c>
      <c r="AZ535" s="13">
        <v>2.8668749999999998</v>
      </c>
      <c r="BA535" s="13">
        <v>2.8833333333333302</v>
      </c>
      <c r="BB535" s="13">
        <v>2.8915384615384601</v>
      </c>
      <c r="BC535" s="13">
        <v>2.9507142857142798</v>
      </c>
      <c r="BD535" s="13">
        <v>2.87</v>
      </c>
      <c r="BE535" s="13">
        <v>3.02</v>
      </c>
    </row>
    <row r="536" spans="1:57" x14ac:dyDescent="0.35">
      <c r="A536" s="10" t="str">
        <f t="shared" si="74"/>
        <v>7/31/2033</v>
      </c>
      <c r="B536" s="11">
        <f t="shared" si="79"/>
        <v>2033</v>
      </c>
      <c r="C536" s="6">
        <f t="shared" si="80"/>
        <v>3.0262281976744152</v>
      </c>
      <c r="D536" s="12">
        <f t="shared" si="75"/>
        <v>3.0002647058823451</v>
      </c>
      <c r="E536" s="12">
        <f t="shared" si="76"/>
        <v>3.0097509057970973</v>
      </c>
      <c r="F536" s="12">
        <f t="shared" si="77"/>
        <v>3.0414427923387075</v>
      </c>
      <c r="G536" s="12">
        <f t="shared" si="78"/>
        <v>3.0512145454545401</v>
      </c>
      <c r="H536" s="13">
        <v>3.0481481481481398</v>
      </c>
      <c r="I536" s="13">
        <v>3.0368181818181799</v>
      </c>
      <c r="J536" s="13">
        <v>3.0253999999999999</v>
      </c>
      <c r="K536" s="13">
        <v>3.0510606060606</v>
      </c>
      <c r="L536" s="13">
        <v>3.0526</v>
      </c>
      <c r="M536" s="13">
        <v>3.03063636363636</v>
      </c>
      <c r="N536" s="13">
        <v>3.0040298507462602</v>
      </c>
      <c r="O536" s="13">
        <v>3.0321818181818099</v>
      </c>
      <c r="P536" s="13">
        <v>3.0296052631578898</v>
      </c>
      <c r="Q536" s="13">
        <v>3.0501818181818101</v>
      </c>
      <c r="R536" s="13">
        <v>3.0831249999999999</v>
      </c>
      <c r="S536" s="13">
        <v>3.0069090909090899</v>
      </c>
      <c r="T536" s="13">
        <v>3.0002941176470501</v>
      </c>
      <c r="U536" s="13">
        <v>3.0432727272727198</v>
      </c>
      <c r="V536" s="13">
        <v>3.0086956521739099</v>
      </c>
      <c r="W536" s="13">
        <v>3.0316981132075398</v>
      </c>
      <c r="X536" s="13">
        <v>3.0396774193548302</v>
      </c>
      <c r="Y536" s="13">
        <v>3.0422448979591801</v>
      </c>
      <c r="Z536" s="13">
        <v>3.0302083333333298</v>
      </c>
      <c r="AA536" s="13">
        <v>3.026875</v>
      </c>
      <c r="AB536" s="13">
        <v>3.0023684210526298</v>
      </c>
      <c r="AC536" s="13">
        <v>3.0480882352941099</v>
      </c>
      <c r="AD536" s="13">
        <v>3.0203157894736798</v>
      </c>
      <c r="AE536" s="13">
        <v>3.0185245901639299</v>
      </c>
      <c r="AF536" s="13">
        <v>3.0129166666666598</v>
      </c>
      <c r="AG536" s="13">
        <v>3.0486111111111098</v>
      </c>
      <c r="AH536" s="13">
        <v>3.0163888888888799</v>
      </c>
      <c r="AI536" s="13">
        <v>3.0639622641509399</v>
      </c>
      <c r="AJ536" s="13">
        <v>3.02465517241379</v>
      </c>
      <c r="AK536" s="13">
        <v>3.04203125</v>
      </c>
      <c r="AL536" s="13">
        <v>3.0557777777777702</v>
      </c>
      <c r="AM536" s="13">
        <v>3.01757575757575</v>
      </c>
      <c r="AN536" s="13">
        <v>2.99258928571428</v>
      </c>
      <c r="AO536" s="13">
        <v>3.0373584905660298</v>
      </c>
      <c r="AP536" s="13">
        <v>3.0285897435897402</v>
      </c>
      <c r="AQ536" s="13">
        <v>3.0268888888888799</v>
      </c>
      <c r="AR536" s="13">
        <v>3.01616279069767</v>
      </c>
      <c r="AS536" s="13">
        <v>3.0158064516129</v>
      </c>
      <c r="AT536" s="13">
        <v>3.0254237288135499</v>
      </c>
      <c r="AU536" s="13">
        <v>3.02558139534883</v>
      </c>
      <c r="AV536" s="13">
        <v>2.9981690140845001</v>
      </c>
      <c r="AW536" s="13">
        <v>3.0023076923076899</v>
      </c>
      <c r="AX536" s="13">
        <v>3</v>
      </c>
      <c r="AY536" s="13">
        <v>3.03249999999999</v>
      </c>
      <c r="AZ536" s="13">
        <v>3.0238461538461499</v>
      </c>
      <c r="BA536" s="13">
        <v>3</v>
      </c>
      <c r="BB536" s="13">
        <v>2.9910000000000001</v>
      </c>
      <c r="BC536" s="13">
        <v>3.0072093023255801</v>
      </c>
      <c r="BD536" s="13">
        <v>3.0045999999999999</v>
      </c>
      <c r="BE536" s="13">
        <v>3.0660714285714201</v>
      </c>
    </row>
    <row r="537" spans="1:57" x14ac:dyDescent="0.35">
      <c r="A537" s="10" t="str">
        <f t="shared" si="74"/>
        <v>8/31/2033</v>
      </c>
      <c r="B537" s="11">
        <f t="shared" si="79"/>
        <v>2033</v>
      </c>
      <c r="C537" s="6">
        <f t="shared" si="80"/>
        <v>3.0566869212962953</v>
      </c>
      <c r="D537" s="12">
        <f t="shared" si="75"/>
        <v>3.0322949438202151</v>
      </c>
      <c r="E537" s="12">
        <f t="shared" si="76"/>
        <v>3.0483757549611674</v>
      </c>
      <c r="F537" s="12">
        <f t="shared" si="77"/>
        <v>3.0697727272727251</v>
      </c>
      <c r="G537" s="12">
        <f t="shared" si="78"/>
        <v>3.0779945054944982</v>
      </c>
      <c r="H537" s="13">
        <v>3.0707692307692298</v>
      </c>
      <c r="I537" s="13">
        <v>3.02</v>
      </c>
      <c r="J537" s="13">
        <v>3.03249999999999</v>
      </c>
      <c r="K537" s="13">
        <v>3.0434090909090901</v>
      </c>
      <c r="L537" s="13">
        <v>3.0717647058823498</v>
      </c>
      <c r="M537" s="13">
        <v>3.0529032258064501</v>
      </c>
      <c r="N537" s="13">
        <v>3.0557812499999999</v>
      </c>
      <c r="O537" s="13">
        <v>3.0575925925925902</v>
      </c>
      <c r="P537" s="13">
        <v>3.04921348314606</v>
      </c>
      <c r="Q537" s="13">
        <v>3.0656338028169001</v>
      </c>
      <c r="R537" s="13">
        <v>3.0482758620689601</v>
      </c>
      <c r="S537" s="13">
        <v>3.07</v>
      </c>
      <c r="T537" s="13">
        <v>3.0927500000000001</v>
      </c>
      <c r="U537" s="13">
        <v>3.0350000000000001</v>
      </c>
      <c r="V537" s="13">
        <v>3.055625</v>
      </c>
      <c r="W537" s="13">
        <v>3.0807142857142802</v>
      </c>
      <c r="X537" s="13">
        <v>3.0390666666666601</v>
      </c>
      <c r="Y537" s="13">
        <v>3.0514285714285698</v>
      </c>
      <c r="Z537" s="13">
        <v>3.05937499999999</v>
      </c>
      <c r="AA537" s="13">
        <v>3.0703999999999998</v>
      </c>
      <c r="AB537" s="13">
        <v>3.0471874999999899</v>
      </c>
      <c r="AC537" s="13">
        <v>3.0487837837837799</v>
      </c>
      <c r="AD537" s="13">
        <v>3.0450793650793599</v>
      </c>
      <c r="AE537" s="13">
        <v>3.06391304347826</v>
      </c>
      <c r="AF537" s="13">
        <v>3.04987013</v>
      </c>
      <c r="AG537" s="13">
        <v>3.0483606557376999</v>
      </c>
      <c r="AH537" s="13">
        <v>3.0647619047618999</v>
      </c>
      <c r="AI537" s="13">
        <v>3.0753731343283501</v>
      </c>
      <c r="AJ537" s="13">
        <v>3.0861111111111099</v>
      </c>
      <c r="AK537" s="13">
        <v>3.05174418604651</v>
      </c>
      <c r="AL537" s="13">
        <v>3.0164</v>
      </c>
      <c r="AM537" s="13">
        <v>3.0209999999999999</v>
      </c>
      <c r="AN537" s="13">
        <v>3.04971428571428</v>
      </c>
      <c r="AO537" s="13">
        <v>3.0507407407407401</v>
      </c>
      <c r="AP537" s="13">
        <v>3.0690909090909</v>
      </c>
      <c r="AQ537" s="13">
        <v>3.06210526315789</v>
      </c>
      <c r="AR537" s="13">
        <v>3.0304494382022402</v>
      </c>
      <c r="AS537" s="13">
        <v>3.0676388888888799</v>
      </c>
      <c r="AT537" s="13">
        <v>3.06318181818181</v>
      </c>
      <c r="AU537" s="13">
        <v>3.0643750000000001</v>
      </c>
      <c r="AV537" s="13">
        <v>3.07064935064935</v>
      </c>
      <c r="AW537" s="13">
        <v>3.0776923076923</v>
      </c>
      <c r="AX537" s="13">
        <v>3.0282692307692298</v>
      </c>
      <c r="AY537" s="13">
        <v>3.0855000000000001</v>
      </c>
      <c r="AZ537" s="13">
        <v>3.04842105263157</v>
      </c>
      <c r="BA537" s="13">
        <v>3.0814285714285701</v>
      </c>
      <c r="BB537" s="13">
        <v>3.0668852459016298</v>
      </c>
      <c r="BC537" s="13">
        <v>3.0724285714285702</v>
      </c>
      <c r="BD537" s="13">
        <v>3.0515254237288101</v>
      </c>
      <c r="BE537" s="13">
        <v>3.0634117647058798</v>
      </c>
    </row>
    <row r="538" spans="1:57" x14ac:dyDescent="0.35">
      <c r="A538" s="10" t="str">
        <f t="shared" si="74"/>
        <v>9/30/2033</v>
      </c>
      <c r="B538" s="11">
        <f t="shared" si="79"/>
        <v>2033</v>
      </c>
      <c r="C538" s="6">
        <f t="shared" si="80"/>
        <v>3.0308333333333302</v>
      </c>
      <c r="D538" s="12">
        <f t="shared" si="75"/>
        <v>3.0057274509803857</v>
      </c>
      <c r="E538" s="12">
        <f t="shared" si="76"/>
        <v>3.0150016447368353</v>
      </c>
      <c r="F538" s="12">
        <f t="shared" si="77"/>
        <v>3.0465899511978649</v>
      </c>
      <c r="G538" s="12">
        <f t="shared" si="78"/>
        <v>3.0616710526315782</v>
      </c>
      <c r="H538" s="13">
        <v>3.017959184</v>
      </c>
      <c r="I538" s="13">
        <v>3.0395833333333302</v>
      </c>
      <c r="J538" s="13">
        <v>3.0070370370370298</v>
      </c>
      <c r="K538" s="13">
        <v>3.0443750000000001</v>
      </c>
      <c r="L538" s="13">
        <v>3.0370370370370301</v>
      </c>
      <c r="M538" s="13">
        <v>3.0337499999999999</v>
      </c>
      <c r="N538" s="13">
        <v>3.0111111111111102</v>
      </c>
      <c r="O538" s="13">
        <v>3.01</v>
      </c>
      <c r="P538" s="13">
        <v>3.024375</v>
      </c>
      <c r="Q538" s="13">
        <v>3.05324675324675</v>
      </c>
      <c r="R538" s="13">
        <v>3.0658823529411698</v>
      </c>
      <c r="S538" s="13">
        <v>3.0355172413793099</v>
      </c>
      <c r="T538" s="13">
        <v>3.0455434782608601</v>
      </c>
      <c r="U538" s="13">
        <v>3.05281553398058</v>
      </c>
      <c r="V538" s="13">
        <v>2.999230769</v>
      </c>
      <c r="W538" s="13">
        <v>3.0093999999999901</v>
      </c>
      <c r="X538" s="13">
        <v>3.0469387755102</v>
      </c>
      <c r="Y538" s="13">
        <v>3.0176923076922999</v>
      </c>
      <c r="Z538" s="13">
        <v>3.0223076923076899</v>
      </c>
      <c r="AA538" s="13">
        <v>3.0009999999999999</v>
      </c>
      <c r="AB538" s="13">
        <v>3.0142105263157801</v>
      </c>
      <c r="AC538" s="13">
        <v>3.0297468354430301</v>
      </c>
      <c r="AD538" s="13">
        <v>3.0208928571428499</v>
      </c>
      <c r="AE538" s="13">
        <v>3.0615789473684201</v>
      </c>
      <c r="AF538" s="13">
        <v>3.0043333333333302</v>
      </c>
      <c r="AG538" s="13">
        <v>3.0413636363636298</v>
      </c>
      <c r="AH538" s="13">
        <v>3.0629411764705798</v>
      </c>
      <c r="AI538" s="13">
        <v>3.0944444444444401</v>
      </c>
      <c r="AJ538" s="13">
        <v>3.0633333333333299</v>
      </c>
      <c r="AK538" s="13">
        <v>3.0320689655172401</v>
      </c>
      <c r="AL538" s="13">
        <v>3.0219354838709598</v>
      </c>
      <c r="AM538" s="13">
        <v>3.0625</v>
      </c>
      <c r="AN538" s="13">
        <v>3.03</v>
      </c>
      <c r="AO538" s="13">
        <v>3.0058823529411698</v>
      </c>
      <c r="AP538" s="13">
        <v>2.9890909090908999</v>
      </c>
      <c r="AQ538" s="13">
        <v>3.0342857142857098</v>
      </c>
      <c r="AR538" s="13">
        <v>3.0316666666666601</v>
      </c>
      <c r="AS538" s="13">
        <v>2.9853125</v>
      </c>
      <c r="AT538" s="13">
        <v>3.01</v>
      </c>
      <c r="AU538" s="13">
        <v>3.0517647058823498</v>
      </c>
      <c r="AV538" s="13">
        <v>3.05193548387096</v>
      </c>
      <c r="AW538" s="13">
        <v>3.0285185185185099</v>
      </c>
      <c r="AX538" s="13">
        <v>3.05615384615384</v>
      </c>
      <c r="AY538" s="13">
        <v>3.0401612903225801</v>
      </c>
      <c r="AZ538" s="13">
        <v>3.024</v>
      </c>
      <c r="BA538" s="13">
        <v>3.0066666666666602</v>
      </c>
      <c r="BB538" s="13">
        <v>3.0592857142857102</v>
      </c>
      <c r="BC538" s="13">
        <v>3.0426315789473599</v>
      </c>
      <c r="BD538" s="13">
        <v>3.02870967741935</v>
      </c>
      <c r="BE538" s="13">
        <v>3.0173749999999999</v>
      </c>
    </row>
    <row r="539" spans="1:57" x14ac:dyDescent="0.35">
      <c r="A539" s="10" t="str">
        <f t="shared" si="74"/>
        <v>10/31/2033</v>
      </c>
      <c r="B539" s="11">
        <f t="shared" si="79"/>
        <v>2033</v>
      </c>
      <c r="C539" s="6">
        <f t="shared" si="80"/>
        <v>3.2768702553485101</v>
      </c>
      <c r="D539" s="12">
        <f t="shared" si="75"/>
        <v>3.2491112412177943</v>
      </c>
      <c r="E539" s="12">
        <f t="shared" si="76"/>
        <v>3.2651023391812775</v>
      </c>
      <c r="F539" s="12">
        <f t="shared" si="77"/>
        <v>3.288181818181815</v>
      </c>
      <c r="G539" s="12">
        <f t="shared" si="78"/>
        <v>3.2980312705727428</v>
      </c>
      <c r="H539" s="13">
        <v>3.2708823529411699</v>
      </c>
      <c r="I539" s="13">
        <v>3.2746938779999999</v>
      </c>
      <c r="J539" s="13">
        <v>3.26983333333333</v>
      </c>
      <c r="K539" s="13">
        <v>3.2860975609756</v>
      </c>
      <c r="L539" s="13">
        <v>3.2722857142857098</v>
      </c>
      <c r="M539" s="13">
        <v>3.29097560975609</v>
      </c>
      <c r="N539" s="13">
        <v>3.2475409836065499</v>
      </c>
      <c r="O539" s="13">
        <v>3.2755263157894698</v>
      </c>
      <c r="P539" s="13">
        <v>3.2746153846153798</v>
      </c>
      <c r="Q539" s="13">
        <v>3.2756097560975599</v>
      </c>
      <c r="R539" s="13">
        <v>3.2794444444444402</v>
      </c>
      <c r="S539" s="13">
        <v>3.2965624999999998</v>
      </c>
      <c r="T539" s="13">
        <v>3.2885714285714198</v>
      </c>
      <c r="U539" s="13">
        <v>3.2630769230769201</v>
      </c>
      <c r="V539" s="13">
        <v>3.29918367346938</v>
      </c>
      <c r="W539" s="13">
        <v>3.3014285714285698</v>
      </c>
      <c r="X539" s="13">
        <v>3.3063333333333298</v>
      </c>
      <c r="Y539" s="13">
        <v>3.2741176470588198</v>
      </c>
      <c r="Z539" s="13">
        <v>3.2774193548386998</v>
      </c>
      <c r="AA539" s="13">
        <v>3.2453061224489699</v>
      </c>
      <c r="AB539" s="13">
        <v>3.28833333333333</v>
      </c>
      <c r="AC539" s="13">
        <v>3.2763492063492001</v>
      </c>
      <c r="AD539" s="13">
        <v>3.2475000000000001</v>
      </c>
      <c r="AE539" s="13">
        <v>3.2979032258064498</v>
      </c>
      <c r="AF539" s="13">
        <v>3.2474358974358899</v>
      </c>
      <c r="AG539" s="13">
        <v>3.3026</v>
      </c>
      <c r="AH539" s="13">
        <v>3.2877272727272699</v>
      </c>
      <c r="AI539" s="13">
        <v>3.2597222222222202</v>
      </c>
      <c r="AJ539" s="13">
        <v>3.3031428571428498</v>
      </c>
      <c r="AK539" s="13">
        <v>3.2642105263157801</v>
      </c>
      <c r="AL539" s="13">
        <v>3.2895999999999899</v>
      </c>
      <c r="AM539" s="13">
        <v>3.2838235294117601</v>
      </c>
      <c r="AN539" s="13">
        <v>3.2953333333333301</v>
      </c>
      <c r="AO539" s="13">
        <v>3.27739130434782</v>
      </c>
      <c r="AP539" s="13">
        <v>3.2743902439024302</v>
      </c>
      <c r="AQ539" s="13">
        <v>3.2492857142857101</v>
      </c>
      <c r="AR539" s="13">
        <v>3.2677777777777699</v>
      </c>
      <c r="AS539" s="13">
        <v>3.2731034482758599</v>
      </c>
      <c r="AT539" s="13">
        <v>3.2864285714285701</v>
      </c>
      <c r="AU539" s="13">
        <v>3.2885714285714198</v>
      </c>
      <c r="AV539" s="13">
        <v>3.2848387096774099</v>
      </c>
      <c r="AW539" s="13">
        <v>3.2838181818181802</v>
      </c>
      <c r="AX539" s="13">
        <v>3.2865384615384601</v>
      </c>
      <c r="AY539" s="13">
        <v>3.2847368421052598</v>
      </c>
      <c r="AZ539" s="13">
        <v>3.2526666666666602</v>
      </c>
      <c r="BA539" s="13">
        <v>3.2515151515151501</v>
      </c>
      <c r="BB539" s="13">
        <v>3.2531914893617002</v>
      </c>
      <c r="BC539" s="13">
        <v>3.2450000000000001</v>
      </c>
      <c r="BD539" s="13">
        <v>3.2627586206896502</v>
      </c>
      <c r="BE539" s="13">
        <v>3.2832432432432399</v>
      </c>
    </row>
    <row r="540" spans="1:57" x14ac:dyDescent="0.35">
      <c r="A540" s="10" t="str">
        <f t="shared" si="74"/>
        <v>11/30/2033</v>
      </c>
      <c r="B540" s="11">
        <f t="shared" si="79"/>
        <v>2033</v>
      </c>
      <c r="C540" s="6">
        <f t="shared" si="80"/>
        <v>3.9112666666666653</v>
      </c>
      <c r="D540" s="12">
        <f t="shared" si="75"/>
        <v>3.869679999999994</v>
      </c>
      <c r="E540" s="12">
        <f t="shared" si="76"/>
        <v>3.8905466751918096</v>
      </c>
      <c r="F540" s="12">
        <f t="shared" si="77"/>
        <v>3.9318558403805426</v>
      </c>
      <c r="G540" s="12">
        <f t="shared" si="78"/>
        <v>3.9457331081081022</v>
      </c>
      <c r="H540" s="13">
        <v>3.89088235294117</v>
      </c>
      <c r="I540" s="13">
        <v>3.9307462686567098</v>
      </c>
      <c r="J540" s="13">
        <v>3.9653846153846102</v>
      </c>
      <c r="K540" s="13">
        <v>3.9321428571428498</v>
      </c>
      <c r="L540" s="13">
        <v>3.9016417910447698</v>
      </c>
      <c r="M540" s="13">
        <v>3.8957142857142801</v>
      </c>
      <c r="N540" s="13">
        <v>3.91379310344827</v>
      </c>
      <c r="O540" s="13">
        <v>3.9246153846153802</v>
      </c>
      <c r="P540" s="13">
        <v>3.9316279069767401</v>
      </c>
      <c r="Q540" s="13">
        <v>3.8895698924731099</v>
      </c>
      <c r="R540" s="13">
        <v>3.8904347826086898</v>
      </c>
      <c r="S540" s="13">
        <v>3.9456756756756701</v>
      </c>
      <c r="T540" s="13">
        <v>3.9035643564356399</v>
      </c>
      <c r="U540" s="13">
        <v>3.9179069767441801</v>
      </c>
      <c r="V540" s="13">
        <v>3.9339285714285701</v>
      </c>
      <c r="W540" s="13">
        <v>3.8597297297297199</v>
      </c>
      <c r="X540" s="13">
        <v>3.9032258064516099</v>
      </c>
      <c r="Y540" s="13">
        <v>3.9518571428571398</v>
      </c>
      <c r="Z540" s="13">
        <v>3.90625</v>
      </c>
      <c r="AA540" s="13">
        <v>3.8607999999999998</v>
      </c>
      <c r="AB540" s="13">
        <v>3.8984615384615302</v>
      </c>
      <c r="AC540" s="13">
        <v>3.8735955056179701</v>
      </c>
      <c r="AD540" s="13">
        <v>3.9319318181818099</v>
      </c>
      <c r="AE540" s="13">
        <v>3.9055555555555501</v>
      </c>
      <c r="AF540" s="13">
        <v>3.9129824561403499</v>
      </c>
      <c r="AG540" s="13">
        <v>3.859</v>
      </c>
      <c r="AH540" s="13">
        <v>3.85</v>
      </c>
      <c r="AI540" s="13">
        <v>3.9169999999999998</v>
      </c>
      <c r="AJ540" s="13">
        <v>3.9016666666666602</v>
      </c>
      <c r="AK540" s="13">
        <v>3.88591836734693</v>
      </c>
      <c r="AL540" s="13">
        <v>3.9277551020408099</v>
      </c>
      <c r="AM540" s="13">
        <v>3.9176666666666602</v>
      </c>
      <c r="AN540" s="13">
        <v>3.8987804878048702</v>
      </c>
      <c r="AO540" s="13">
        <v>3.9224999999999999</v>
      </c>
      <c r="AP540" s="13">
        <v>3.94625</v>
      </c>
      <c r="AQ540" s="13">
        <v>3.9125333333333301</v>
      </c>
      <c r="AR540" s="13">
        <v>3.8854666666666602</v>
      </c>
      <c r="AS540" s="13">
        <v>3.9412500000000001</v>
      </c>
      <c r="AT540" s="13">
        <v>3.9426923076923002</v>
      </c>
      <c r="AU540" s="13">
        <v>3.9345833333333302</v>
      </c>
      <c r="AV540" s="13">
        <v>3.8797101449275302</v>
      </c>
      <c r="AW540" s="13">
        <v>3.9462499999999898</v>
      </c>
      <c r="AX540" s="13">
        <v>3.8990196078431301</v>
      </c>
      <c r="AY540" s="13">
        <v>3.9696551724137898</v>
      </c>
      <c r="AZ540" s="13">
        <v>3.91</v>
      </c>
      <c r="BA540" s="13">
        <v>3.8805194809999999</v>
      </c>
      <c r="BB540" s="13">
        <v>3.93461538461538</v>
      </c>
      <c r="BC540" s="13">
        <v>3.92163265306122</v>
      </c>
      <c r="BD540" s="13">
        <v>3.87066666666666</v>
      </c>
      <c r="BE540" s="13">
        <v>3.8446666666666598</v>
      </c>
    </row>
    <row r="541" spans="1:57" x14ac:dyDescent="0.35">
      <c r="A541" s="10" t="str">
        <f t="shared" si="74"/>
        <v>12/31/2033</v>
      </c>
      <c r="B541" s="11">
        <f t="shared" si="79"/>
        <v>2033</v>
      </c>
      <c r="C541" s="6">
        <f t="shared" si="80"/>
        <v>4.3385581225134207</v>
      </c>
      <c r="D541" s="12">
        <f t="shared" si="75"/>
        <v>4.3201746305418647</v>
      </c>
      <c r="E541" s="12">
        <f t="shared" si="76"/>
        <v>4.3297823693481998</v>
      </c>
      <c r="F541" s="12">
        <f t="shared" si="77"/>
        <v>4.3543816988191422</v>
      </c>
      <c r="G541" s="12">
        <f t="shared" si="78"/>
        <v>4.359967827626912</v>
      </c>
      <c r="H541" s="13">
        <v>4.33859060402684</v>
      </c>
      <c r="I541" s="13">
        <v>4.3289440993788801</v>
      </c>
      <c r="J541" s="13">
        <v>4.3546666666666596</v>
      </c>
      <c r="K541" s="13">
        <v>4.3381756756756698</v>
      </c>
      <c r="L541" s="13">
        <v>4.3537888198757697</v>
      </c>
      <c r="M541" s="13">
        <v>4.3519718309859101</v>
      </c>
      <c r="N541" s="13">
        <v>4.3545390070921899</v>
      </c>
      <c r="O541" s="13">
        <v>4.33120567375886</v>
      </c>
      <c r="P541" s="13">
        <v>4.3385256410000004</v>
      </c>
      <c r="Q541" s="13">
        <v>4.3685365853658498</v>
      </c>
      <c r="R541" s="13">
        <v>4.3203448275862</v>
      </c>
      <c r="S541" s="13">
        <v>4.3487254901960704</v>
      </c>
      <c r="T541" s="13">
        <v>4.3683333333333296</v>
      </c>
      <c r="U541" s="13">
        <v>4.3575229357798104</v>
      </c>
      <c r="V541" s="13">
        <v>4.3566666666666602</v>
      </c>
      <c r="W541" s="13">
        <v>4.3363846153846097</v>
      </c>
      <c r="X541" s="13">
        <v>4.34350746268656</v>
      </c>
      <c r="Y541" s="13">
        <v>4.3244848484848397</v>
      </c>
      <c r="Z541" s="13">
        <v>4.3539097739999999</v>
      </c>
      <c r="AA541" s="13">
        <v>4.3516470588235201</v>
      </c>
      <c r="AB541" s="13">
        <v>4.3309615384615299</v>
      </c>
      <c r="AC541" s="13">
        <v>4.3454954954954896</v>
      </c>
      <c r="AD541" s="13">
        <v>4.36289256198347</v>
      </c>
      <c r="AE541" s="13">
        <v>4.3235810810810804</v>
      </c>
      <c r="AF541" s="13">
        <v>4.3474117647058801</v>
      </c>
      <c r="AG541" s="13">
        <v>4.3341216216216196</v>
      </c>
      <c r="AH541" s="13">
        <v>4.3376687116564403</v>
      </c>
      <c r="AI541" s="13">
        <v>4.3372992700729904</v>
      </c>
      <c r="AJ541" s="13">
        <v>4.3186428571428497</v>
      </c>
      <c r="AK541" s="13">
        <v>4.3559119496855301</v>
      </c>
      <c r="AL541" s="13">
        <v>4.3662790697674403</v>
      </c>
      <c r="AM541" s="13">
        <v>4.3098780487804804</v>
      </c>
      <c r="AN541" s="13">
        <v>4.3243396226415003</v>
      </c>
      <c r="AO541" s="13">
        <v>4.3587323943661902</v>
      </c>
      <c r="AP541" s="13">
        <v>4.33819277108433</v>
      </c>
      <c r="AQ541" s="13">
        <v>4.3653846153846096</v>
      </c>
      <c r="AR541" s="13">
        <v>4.3170370370370303</v>
      </c>
      <c r="AS541" s="13">
        <v>4.35014285714285</v>
      </c>
      <c r="AT541" s="13">
        <v>4.33645161290322</v>
      </c>
      <c r="AU541" s="13">
        <v>4.3311111111111096</v>
      </c>
      <c r="AV541" s="13">
        <v>4.3293893129770904</v>
      </c>
      <c r="AW541" s="13">
        <v>4.35964285714285</v>
      </c>
      <c r="AX541" s="13">
        <v>4.3349006622516502</v>
      </c>
      <c r="AY541" s="13">
        <v>4.3172077922077898</v>
      </c>
      <c r="AZ541" s="13">
        <v>4.3444537815126001</v>
      </c>
      <c r="BA541" s="13">
        <v>4.3466442953020099</v>
      </c>
      <c r="BB541" s="13">
        <v>4.3208695652173903</v>
      </c>
      <c r="BC541" s="13">
        <v>4.3168421052631496</v>
      </c>
      <c r="BD541" s="13">
        <v>4.3573648648648602</v>
      </c>
      <c r="BE541" s="13">
        <v>4.32582089552238</v>
      </c>
    </row>
    <row r="542" spans="1:57" x14ac:dyDescent="0.35">
      <c r="A542" s="10" t="str">
        <f t="shared" si="74"/>
        <v>1/31/2034</v>
      </c>
      <c r="B542" s="11">
        <f t="shared" si="79"/>
        <v>2034</v>
      </c>
      <c r="C542" s="6">
        <f t="shared" si="80"/>
        <v>4.1278079841040451</v>
      </c>
      <c r="D542" s="12">
        <f t="shared" si="75"/>
        <v>4.1080781830462598</v>
      </c>
      <c r="E542" s="12">
        <f t="shared" si="76"/>
        <v>4.1200165562913904</v>
      </c>
      <c r="F542" s="12">
        <f t="shared" si="77"/>
        <v>4.1358300915331778</v>
      </c>
      <c r="G542" s="12">
        <f t="shared" si="78"/>
        <v>4.1414319481509674</v>
      </c>
      <c r="H542" s="13">
        <v>4.1232191780821896</v>
      </c>
      <c r="I542" s="13">
        <v>4.1413178294573596</v>
      </c>
      <c r="J542" s="13">
        <v>4.1238297872340404</v>
      </c>
      <c r="K542" s="13">
        <v>4.1218750000000002</v>
      </c>
      <c r="L542" s="13">
        <v>4.1427272727272699</v>
      </c>
      <c r="M542" s="13">
        <v>4.132017544</v>
      </c>
      <c r="N542" s="13">
        <v>4.1380092592592499</v>
      </c>
      <c r="O542" s="13">
        <v>4.109207048</v>
      </c>
      <c r="P542" s="13">
        <v>4.1411290322580596</v>
      </c>
      <c r="Q542" s="13">
        <v>4.1330092589999996</v>
      </c>
      <c r="R542" s="13">
        <v>4.1255555555555503</v>
      </c>
      <c r="S542" s="13">
        <v>4.1252727272727201</v>
      </c>
      <c r="T542" s="13">
        <v>4.1208256880733902</v>
      </c>
      <c r="U542" s="13">
        <v>4.1270469798657698</v>
      </c>
      <c r="V542" s="13">
        <v>4.1065957446808499</v>
      </c>
      <c r="W542" s="13">
        <v>4.1353636363636301</v>
      </c>
      <c r="X542" s="13">
        <v>4.1125324675324597</v>
      </c>
      <c r="Y542" s="13">
        <v>4.1391549295774599</v>
      </c>
      <c r="Z542" s="13">
        <v>4.1278125000000001</v>
      </c>
      <c r="AA542" s="13">
        <v>4.12</v>
      </c>
      <c r="AB542" s="13">
        <v>4.1200662251655604</v>
      </c>
      <c r="AC542" s="13">
        <v>4.1338888888888796</v>
      </c>
      <c r="AD542" s="13">
        <v>4.1126717557251897</v>
      </c>
      <c r="AE542" s="13">
        <v>4.1291005291005201</v>
      </c>
      <c r="AF542" s="13">
        <v>4.1040935672514598</v>
      </c>
      <c r="AG542" s="13">
        <v>4.1198941800000002</v>
      </c>
      <c r="AH542" s="13">
        <v>4.1315425531914798</v>
      </c>
      <c r="AI542" s="13">
        <v>4.14965517241379</v>
      </c>
      <c r="AJ542" s="13">
        <v>4.1396460176991097</v>
      </c>
      <c r="AK542" s="13">
        <v>4.10699453551912</v>
      </c>
      <c r="AL542" s="13">
        <v>4.1121138211382098</v>
      </c>
      <c r="AM542" s="13">
        <v>4.1241666666666603</v>
      </c>
      <c r="AN542" s="13">
        <v>4.1253448275861997</v>
      </c>
      <c r="AO542" s="13">
        <v>4.1386792452830097</v>
      </c>
      <c r="AP542" s="13">
        <v>4.1367785234899301</v>
      </c>
      <c r="AQ542" s="13">
        <v>4.1341666666666601</v>
      </c>
      <c r="AR542" s="13">
        <v>4.1227472527472502</v>
      </c>
      <c r="AS542" s="13">
        <v>4.1354782608695597</v>
      </c>
      <c r="AT542" s="13">
        <v>4.10767676767676</v>
      </c>
      <c r="AU542" s="13">
        <v>4.1080158730158702</v>
      </c>
      <c r="AV542" s="13">
        <v>4.1278034682080902</v>
      </c>
      <c r="AW542" s="13">
        <v>4.10808510638297</v>
      </c>
      <c r="AX542" s="13">
        <v>4.1477142857142804</v>
      </c>
      <c r="AY542" s="13">
        <v>4.1288262910798101</v>
      </c>
      <c r="AZ542" s="13">
        <v>4.1291851851851797</v>
      </c>
      <c r="BA542" s="13">
        <v>4.1359473684210499</v>
      </c>
      <c r="BB542" s="13">
        <v>4.1424590163934401</v>
      </c>
      <c r="BC542" s="13">
        <v>4.1348163265306104</v>
      </c>
      <c r="BD542" s="13">
        <v>4.1684666666666601</v>
      </c>
      <c r="BE542" s="13">
        <v>4.1150961538461504</v>
      </c>
    </row>
    <row r="543" spans="1:57" x14ac:dyDescent="0.35">
      <c r="A543" s="10" t="str">
        <f t="shared" si="74"/>
        <v>2/28/2034</v>
      </c>
      <c r="B543" s="11">
        <f t="shared" si="79"/>
        <v>2034</v>
      </c>
      <c r="C543" s="6">
        <f t="shared" si="80"/>
        <v>4.1120007575757551</v>
      </c>
      <c r="D543" s="12">
        <f t="shared" si="75"/>
        <v>4.0944027777777725</v>
      </c>
      <c r="E543" s="12">
        <f t="shared" si="76"/>
        <v>4.1012499999999976</v>
      </c>
      <c r="F543" s="12">
        <f t="shared" si="77"/>
        <v>4.1222225859247104</v>
      </c>
      <c r="G543" s="12">
        <f t="shared" si="78"/>
        <v>4.1261909008805508</v>
      </c>
      <c r="H543" s="13">
        <v>4.1180419580419496</v>
      </c>
      <c r="I543" s="13">
        <v>4.0976190476190402</v>
      </c>
      <c r="J543" s="13">
        <v>4.1167889908256798</v>
      </c>
      <c r="K543" s="13">
        <v>4.1094871794871697</v>
      </c>
      <c r="L543" s="13">
        <v>4.1325000000000003</v>
      </c>
      <c r="M543" s="13">
        <v>4.1081250000000002</v>
      </c>
      <c r="N543" s="13">
        <v>4.1243749999999997</v>
      </c>
      <c r="O543" s="13">
        <v>4.1261165048543598</v>
      </c>
      <c r="P543" s="13">
        <v>4.1183802816901398</v>
      </c>
      <c r="Q543" s="13">
        <v>4.1131868131868101</v>
      </c>
      <c r="R543" s="13">
        <v>4.1149999999999904</v>
      </c>
      <c r="S543" s="13">
        <v>4.1212307692307597</v>
      </c>
      <c r="T543" s="13">
        <v>4.12307692307692</v>
      </c>
      <c r="U543" s="13">
        <v>4.1392105263157797</v>
      </c>
      <c r="V543" s="13">
        <v>4.0823999999999998</v>
      </c>
      <c r="W543" s="13">
        <v>4.1075221238937996</v>
      </c>
      <c r="X543" s="13">
        <v>4.1285714285714201</v>
      </c>
      <c r="Y543" s="13">
        <v>4.0999029126213502</v>
      </c>
      <c r="Z543" s="13">
        <v>4.101</v>
      </c>
      <c r="AA543" s="13">
        <v>4.1206557377049098</v>
      </c>
      <c r="AB543" s="13">
        <v>4.1239423076922996</v>
      </c>
      <c r="AC543" s="13">
        <v>4.1268604651162697</v>
      </c>
      <c r="AD543" s="13">
        <v>4.1131858407079598</v>
      </c>
      <c r="AE543" s="13">
        <v>4.1239999999999997</v>
      </c>
      <c r="AF543" s="13">
        <v>4.0944444444444397</v>
      </c>
      <c r="AG543" s="13">
        <v>4.11423076923076</v>
      </c>
      <c r="AH543" s="13">
        <v>4.09916666666666</v>
      </c>
      <c r="AI543" s="13">
        <v>4.0996551724137902</v>
      </c>
      <c r="AJ543" s="13">
        <v>4.0895000000000001</v>
      </c>
      <c r="AK543" s="13">
        <v>4.0804347826086902</v>
      </c>
      <c r="AL543" s="13">
        <v>4.1079999999999997</v>
      </c>
      <c r="AM543" s="13">
        <v>4.1130681818181802</v>
      </c>
      <c r="AN543" s="13">
        <v>4.1076470588235203</v>
      </c>
      <c r="AO543" s="13">
        <v>4.1094623655913898</v>
      </c>
      <c r="AP543" s="13">
        <v>4.0830000000000002</v>
      </c>
      <c r="AQ543" s="13">
        <v>4.1088888888888802</v>
      </c>
      <c r="AR543" s="13">
        <v>4.0995999999999997</v>
      </c>
      <c r="AS543" s="13">
        <v>4.0940277777777698</v>
      </c>
      <c r="AT543" s="13">
        <v>4.1230000000000002</v>
      </c>
      <c r="AU543" s="13">
        <v>4.1019999999999897</v>
      </c>
      <c r="AV543" s="13">
        <v>4.1056521739130396</v>
      </c>
      <c r="AW543" s="13">
        <v>4.13630573248407</v>
      </c>
      <c r="AX543" s="13">
        <v>4.125</v>
      </c>
      <c r="AY543" s="13">
        <v>4.1225531914893603</v>
      </c>
      <c r="AZ543" s="13">
        <v>4.1145833333333304</v>
      </c>
      <c r="BA543" s="13">
        <v>4.11666666666666</v>
      </c>
      <c r="BB543" s="13">
        <v>4.1084269662921296</v>
      </c>
      <c r="BC543" s="13">
        <v>4.1052727272727196</v>
      </c>
      <c r="BD543" s="13">
        <v>4.11093333333333</v>
      </c>
      <c r="BE543" s="13">
        <v>4.0973626373626297</v>
      </c>
    </row>
    <row r="544" spans="1:57" x14ac:dyDescent="0.35">
      <c r="A544" s="10" t="str">
        <f t="shared" si="74"/>
        <v>3/31/2034</v>
      </c>
      <c r="B544" s="11">
        <f t="shared" si="79"/>
        <v>2034</v>
      </c>
      <c r="C544" s="6">
        <f t="shared" si="80"/>
        <v>3.5473441558441499</v>
      </c>
      <c r="D544" s="12">
        <f t="shared" si="75"/>
        <v>3.530818181818181</v>
      </c>
      <c r="E544" s="12">
        <f t="shared" si="76"/>
        <v>3.5361962365591375</v>
      </c>
      <c r="F544" s="12">
        <f t="shared" si="77"/>
        <v>3.5547222222222175</v>
      </c>
      <c r="G544" s="12">
        <f t="shared" si="78"/>
        <v>3.5626500000000001</v>
      </c>
      <c r="H544" s="13">
        <v>3.5364516129032202</v>
      </c>
      <c r="I544" s="13">
        <v>3.5616666666666599</v>
      </c>
      <c r="J544" s="13">
        <v>3.55</v>
      </c>
      <c r="K544" s="13">
        <v>3.5133333333333301</v>
      </c>
      <c r="L544" s="13">
        <v>3.5357142857142798</v>
      </c>
      <c r="M544" s="13">
        <v>3.54</v>
      </c>
      <c r="N544" s="13">
        <v>3.54714285714285</v>
      </c>
      <c r="O544" s="13">
        <v>3.5548148148148102</v>
      </c>
      <c r="P544" s="13">
        <v>3.5483333333333298</v>
      </c>
      <c r="Q544" s="13">
        <v>3.5584615384615299</v>
      </c>
      <c r="R544" s="13">
        <v>3.5458333333333298</v>
      </c>
      <c r="S544" s="13">
        <v>3.5516949152542301</v>
      </c>
      <c r="T544" s="13">
        <v>3.56</v>
      </c>
      <c r="U544" s="13">
        <v>3.5539473684210501</v>
      </c>
      <c r="V544" s="13">
        <v>3.5728571428571398</v>
      </c>
      <c r="W544" s="13">
        <v>3.53605263157894</v>
      </c>
      <c r="X544" s="13">
        <v>3.5326190476190402</v>
      </c>
      <c r="Y544" s="13">
        <v>3.5329999999999999</v>
      </c>
      <c r="Z544" s="13">
        <v>3.5556249999999898</v>
      </c>
      <c r="AA544" s="13">
        <v>3.5517647058823498</v>
      </c>
      <c r="AB544" s="13">
        <v>3.52</v>
      </c>
      <c r="AC544" s="13">
        <v>3.54</v>
      </c>
      <c r="AD544" s="13">
        <v>3.5528571428571398</v>
      </c>
      <c r="AE544" s="13">
        <v>3.5238461538461499</v>
      </c>
      <c r="AF544" s="13">
        <v>3.5436363636363599</v>
      </c>
      <c r="AG544" s="13">
        <v>3.55181818181818</v>
      </c>
      <c r="AH544" s="13">
        <v>3.5674999999999999</v>
      </c>
      <c r="AI544" s="13">
        <v>3.5361111111111101</v>
      </c>
      <c r="AJ544" s="13">
        <v>3.5544444444444401</v>
      </c>
      <c r="AK544" s="13">
        <v>3.5662499999999899</v>
      </c>
      <c r="AL544" s="13">
        <v>3.5640000000000001</v>
      </c>
      <c r="AM544" s="13">
        <v>3.5440845070422502</v>
      </c>
      <c r="AN544" s="13">
        <v>3.5539999999999998</v>
      </c>
      <c r="AO544" s="13">
        <v>3.53</v>
      </c>
      <c r="AP544" s="13">
        <v>3.5694444444444402</v>
      </c>
      <c r="AQ544" s="13">
        <v>3.52</v>
      </c>
      <c r="AR544" s="13">
        <v>3.56</v>
      </c>
      <c r="AS544" s="13">
        <v>3.54</v>
      </c>
      <c r="AT544" s="13">
        <v>3.5357894736842099</v>
      </c>
      <c r="AU544" s="13">
        <v>3.5416666666666599</v>
      </c>
      <c r="AV544" s="13">
        <v>3.5309090909090899</v>
      </c>
      <c r="AW544" s="13">
        <v>3.5573076923076901</v>
      </c>
      <c r="AX544" s="13">
        <v>3.5475454545454501</v>
      </c>
      <c r="AY544" s="13">
        <v>3.5487878787878699</v>
      </c>
      <c r="AZ544" s="13">
        <v>3.5407407407407399</v>
      </c>
      <c r="BA544" s="13">
        <v>3.5536842105263098</v>
      </c>
      <c r="BB544" s="13">
        <v>3.5419999999999998</v>
      </c>
      <c r="BC544" s="13">
        <v>3.5625</v>
      </c>
      <c r="BD544" s="13">
        <v>3.5333898305084701</v>
      </c>
      <c r="BE544" s="13">
        <v>3.53730769230769</v>
      </c>
    </row>
    <row r="545" spans="1:57" x14ac:dyDescent="0.35">
      <c r="A545" s="10" t="str">
        <f t="shared" si="74"/>
        <v>4/30/2034</v>
      </c>
      <c r="B545" s="11">
        <f t="shared" si="79"/>
        <v>2034</v>
      </c>
      <c r="C545" s="6">
        <f t="shared" si="80"/>
        <v>2.9832203389830498</v>
      </c>
      <c r="D545" s="12">
        <f t="shared" si="75"/>
        <v>2.96877777777777</v>
      </c>
      <c r="E545" s="12">
        <f t="shared" si="76"/>
        <v>2.9737931034482701</v>
      </c>
      <c r="F545" s="12">
        <f t="shared" si="77"/>
        <v>2.9908695652173898</v>
      </c>
      <c r="G545" s="12">
        <f t="shared" si="78"/>
        <v>2.9981834586466141</v>
      </c>
      <c r="H545" s="13">
        <v>2.9996</v>
      </c>
      <c r="I545" s="13">
        <v>2.9670000000000001</v>
      </c>
      <c r="J545" s="13">
        <v>2.9908163265306098</v>
      </c>
      <c r="K545" s="13">
        <v>2.9877358490565999</v>
      </c>
      <c r="L545" s="13">
        <v>2.9736734693877498</v>
      </c>
      <c r="M545" s="13">
        <v>2.99833333333333</v>
      </c>
      <c r="N545" s="13">
        <v>2.9785714285714202</v>
      </c>
      <c r="O545" s="13">
        <v>2.9832203389830498</v>
      </c>
      <c r="P545" s="13">
        <v>2.9749999999999899</v>
      </c>
      <c r="Q545" s="13">
        <v>2.97166666666666</v>
      </c>
      <c r="R545" s="13">
        <v>2.9851428571428502</v>
      </c>
      <c r="S545" s="13">
        <v>2.9932352941176399</v>
      </c>
      <c r="T545" s="13">
        <v>2.98</v>
      </c>
      <c r="U545" s="13">
        <v>2.9797727272727199</v>
      </c>
      <c r="V545" s="13">
        <v>2.9712499999999999</v>
      </c>
      <c r="W545" s="13">
        <v>2.9860975609999998</v>
      </c>
      <c r="X545" s="13">
        <v>2.9876363636363599</v>
      </c>
      <c r="Y545" s="13">
        <v>2.9952830188679198</v>
      </c>
      <c r="Z545" s="13">
        <v>2.9683333333333302</v>
      </c>
      <c r="AA545" s="13">
        <v>3</v>
      </c>
      <c r="AB545" s="13">
        <v>2.9811428571428502</v>
      </c>
      <c r="AC545" s="13">
        <v>2.97863636363636</v>
      </c>
      <c r="AD545" s="13">
        <v>2.9866666666666601</v>
      </c>
      <c r="AE545" s="13">
        <v>2.97</v>
      </c>
      <c r="AF545" s="13">
        <v>2.9750000000000001</v>
      </c>
      <c r="AG545" s="13">
        <v>2.9908695652173898</v>
      </c>
      <c r="AH545" s="13">
        <v>2.968</v>
      </c>
      <c r="AI545" s="13">
        <v>2.9737931034482701</v>
      </c>
      <c r="AJ545" s="13">
        <v>2.99188405797101</v>
      </c>
      <c r="AK545" s="13">
        <v>2.96888888888888</v>
      </c>
      <c r="AL545" s="13">
        <v>2.9672222222222202</v>
      </c>
      <c r="AM545" s="13">
        <v>2.9922499999999999</v>
      </c>
      <c r="AN545" s="13"/>
      <c r="AO545" s="13">
        <v>2.9852083333333299</v>
      </c>
      <c r="AP545" s="13">
        <v>2.9733333333333301</v>
      </c>
      <c r="AQ545" s="13">
        <v>2.9981578947368401</v>
      </c>
      <c r="AR545" s="13">
        <v>2.99730769230769</v>
      </c>
      <c r="AS545" s="13">
        <v>3.00629629629629</v>
      </c>
      <c r="AT545" s="13">
        <v>2.984375</v>
      </c>
      <c r="AU545" s="13">
        <v>2.9794444444444399</v>
      </c>
      <c r="AV545" s="13">
        <v>2.9886666666666599</v>
      </c>
      <c r="AW545" s="13">
        <v>2.98</v>
      </c>
      <c r="AX545" s="13">
        <v>2.984</v>
      </c>
      <c r="AY545" s="13">
        <v>2.9841379310344802</v>
      </c>
      <c r="AZ545" s="13">
        <v>2.98129032258064</v>
      </c>
      <c r="BA545" s="13">
        <v>2.9692857142857099</v>
      </c>
      <c r="BB545" s="13">
        <v>2.9666666666666601</v>
      </c>
      <c r="BC545" s="13">
        <v>2.9913333333333298</v>
      </c>
      <c r="BD545" s="13">
        <v>2.9756521739130402</v>
      </c>
      <c r="BE545" s="13">
        <v>2.9982857142857098</v>
      </c>
    </row>
    <row r="546" spans="1:57" x14ac:dyDescent="0.35">
      <c r="A546" s="10" t="str">
        <f t="shared" si="74"/>
        <v>5/31/2034</v>
      </c>
      <c r="B546" s="11">
        <f t="shared" si="79"/>
        <v>2034</v>
      </c>
      <c r="C546" s="6">
        <f t="shared" si="80"/>
        <v>2.92</v>
      </c>
      <c r="D546" s="12">
        <f t="shared" si="75"/>
        <v>2.8836274509803852</v>
      </c>
      <c r="E546" s="12">
        <f t="shared" si="76"/>
        <v>2.9053571428571372</v>
      </c>
      <c r="F546" s="12">
        <f t="shared" si="77"/>
        <v>2.9402499999999998</v>
      </c>
      <c r="G546" s="12">
        <f t="shared" si="78"/>
        <v>2.96</v>
      </c>
      <c r="H546" s="13">
        <v>2.9230769230769198</v>
      </c>
      <c r="I546" s="13">
        <v>2.8965000000000001</v>
      </c>
      <c r="J546" s="13">
        <v>2.8699999999999899</v>
      </c>
      <c r="K546" s="13">
        <v>2.9125000000000001</v>
      </c>
      <c r="L546" s="13">
        <v>2.89</v>
      </c>
      <c r="M546" s="13">
        <v>2.9071428571428499</v>
      </c>
      <c r="N546" s="13">
        <v>2.92</v>
      </c>
      <c r="O546" s="13">
        <v>2.91</v>
      </c>
      <c r="P546" s="13">
        <v>2.93333333333333</v>
      </c>
      <c r="Q546" s="13">
        <v>2.8975</v>
      </c>
      <c r="R546" s="13">
        <v>2.92</v>
      </c>
      <c r="S546" s="13">
        <v>2.9089999999999998</v>
      </c>
      <c r="T546" s="13">
        <v>2.8679999999999999</v>
      </c>
      <c r="U546" s="13">
        <v>2.9409999999999998</v>
      </c>
      <c r="V546" s="13"/>
      <c r="W546" s="13"/>
      <c r="X546" s="13">
        <v>2.97</v>
      </c>
      <c r="Y546" s="13">
        <v>2.9166666666666599</v>
      </c>
      <c r="Z546" s="13">
        <v>2.92</v>
      </c>
      <c r="AA546" s="13">
        <v>2.96</v>
      </c>
      <c r="AB546" s="13">
        <v>2.91</v>
      </c>
      <c r="AC546" s="13">
        <v>2.9249999999999998</v>
      </c>
      <c r="AD546" s="13"/>
      <c r="AE546" s="13"/>
      <c r="AF546" s="13"/>
      <c r="AG546" s="13"/>
      <c r="AH546" s="13">
        <v>2.87</v>
      </c>
      <c r="AI546" s="13">
        <v>2.91</v>
      </c>
      <c r="AJ546" s="13">
        <v>2.96</v>
      </c>
      <c r="AK546" s="13"/>
      <c r="AL546" s="13"/>
      <c r="AM546" s="13">
        <v>2.8805882352941099</v>
      </c>
      <c r="AN546" s="13"/>
      <c r="AO546" s="13">
        <v>2.9</v>
      </c>
      <c r="AP546" s="13">
        <v>2.92</v>
      </c>
      <c r="AQ546" s="13">
        <v>2.9325000000000001</v>
      </c>
      <c r="AR546" s="13">
        <v>2.98</v>
      </c>
      <c r="AS546" s="13"/>
      <c r="AT546" s="13"/>
      <c r="AU546" s="13"/>
      <c r="AV546" s="13">
        <v>2.97</v>
      </c>
      <c r="AW546" s="13">
        <v>2.9433333333333298</v>
      </c>
      <c r="AX546" s="13">
        <v>2.8866666666666601</v>
      </c>
      <c r="AY546" s="13">
        <v>2.93</v>
      </c>
      <c r="AZ546" s="13">
        <v>2.9409999999999998</v>
      </c>
      <c r="BA546" s="13"/>
      <c r="BB546" s="13">
        <v>2.94</v>
      </c>
      <c r="BC546" s="13"/>
      <c r="BD546" s="13">
        <v>2.92</v>
      </c>
      <c r="BE546" s="13">
        <v>2.9578571428571401</v>
      </c>
    </row>
    <row r="547" spans="1:57" x14ac:dyDescent="0.35">
      <c r="A547" s="10" t="str">
        <f t="shared" si="74"/>
        <v>6/30/2034</v>
      </c>
      <c r="B547" s="11">
        <f t="shared" si="79"/>
        <v>2034</v>
      </c>
      <c r="C547" s="6">
        <f t="shared" si="80"/>
        <v>3.0033333333333299</v>
      </c>
      <c r="D547" s="12">
        <f t="shared" si="75"/>
        <v>2.9469230769230701</v>
      </c>
      <c r="E547" s="12">
        <f t="shared" si="76"/>
        <v>2.9660000000000002</v>
      </c>
      <c r="F547" s="12">
        <f t="shared" si="77"/>
        <v>3.03</v>
      </c>
      <c r="G547" s="12">
        <f t="shared" si="78"/>
        <v>3.0487500000000001</v>
      </c>
      <c r="H547" s="13">
        <v>2.9469230769230701</v>
      </c>
      <c r="I547" s="13">
        <v>2.9655555555555502</v>
      </c>
      <c r="J547" s="13">
        <v>3.04</v>
      </c>
      <c r="K547" s="13">
        <v>2.9624999999999999</v>
      </c>
      <c r="L547" s="13">
        <v>2.972</v>
      </c>
      <c r="M547" s="13">
        <v>3.0055555555555502</v>
      </c>
      <c r="N547" s="13">
        <v>2.9660000000000002</v>
      </c>
      <c r="O547" s="13">
        <v>3.0274999999999999</v>
      </c>
      <c r="P547" s="13">
        <v>2.9925000000000002</v>
      </c>
      <c r="Q547" s="13"/>
      <c r="R547" s="13">
        <v>2.9877777777777701</v>
      </c>
      <c r="S547" s="13">
        <v>3.0084615384615301</v>
      </c>
      <c r="T547" s="13">
        <v>3.0487500000000001</v>
      </c>
      <c r="U547" s="13">
        <v>2.9591666666666598</v>
      </c>
      <c r="V547" s="13">
        <v>3.0390909090909002</v>
      </c>
      <c r="W547" s="13"/>
      <c r="X547" s="13">
        <v>2.9661111111111098</v>
      </c>
      <c r="Y547" s="13">
        <v>3.0033333333333299</v>
      </c>
      <c r="Z547" s="13"/>
      <c r="AA547" s="13">
        <v>3.03666666666666</v>
      </c>
      <c r="AB547" s="13">
        <v>3.0139999999999998</v>
      </c>
      <c r="AC547" s="13">
        <v>3.0326315789473601</v>
      </c>
      <c r="AD547" s="13">
        <v>2.9866666666666601</v>
      </c>
      <c r="AE547" s="13"/>
      <c r="AF547" s="13"/>
      <c r="AG547" s="13">
        <v>2.93</v>
      </c>
      <c r="AH547" s="13">
        <v>3.0899999999999901</v>
      </c>
      <c r="AI547" s="13">
        <v>2.96571428571428</v>
      </c>
      <c r="AJ547" s="13">
        <v>2.9375</v>
      </c>
      <c r="AK547" s="13"/>
      <c r="AL547" s="13">
        <v>2.96</v>
      </c>
      <c r="AM547" s="13">
        <v>3.0218181818181802</v>
      </c>
      <c r="AN547" s="13"/>
      <c r="AO547" s="13">
        <v>3.03</v>
      </c>
      <c r="AP547" s="13">
        <v>3.0022222222222199</v>
      </c>
      <c r="AQ547" s="13">
        <v>3.02</v>
      </c>
      <c r="AR547" s="13">
        <v>3.0539999999999998</v>
      </c>
      <c r="AS547" s="13"/>
      <c r="AT547" s="13">
        <v>3.0680000000000001</v>
      </c>
      <c r="AU547" s="13">
        <v>3.01833333333333</v>
      </c>
      <c r="AV547" s="13"/>
      <c r="AW547" s="13">
        <v>2.9260000000000002</v>
      </c>
      <c r="AX547" s="13">
        <v>3.0055555555555502</v>
      </c>
      <c r="AY547" s="13">
        <v>3.0392857142857101</v>
      </c>
      <c r="AZ547" s="13">
        <v>2.9729032258064501</v>
      </c>
      <c r="BA547" s="13">
        <v>3.02</v>
      </c>
      <c r="BB547" s="13">
        <v>3.1</v>
      </c>
      <c r="BC547" s="13">
        <v>3.0033333333333299</v>
      </c>
      <c r="BD547" s="13">
        <v>2.944</v>
      </c>
      <c r="BE547" s="13">
        <v>2.98</v>
      </c>
    </row>
    <row r="548" spans="1:57" x14ac:dyDescent="0.35">
      <c r="A548" s="10" t="str">
        <f t="shared" si="74"/>
        <v>7/31/2034</v>
      </c>
      <c r="B548" s="11">
        <f t="shared" si="79"/>
        <v>2034</v>
      </c>
      <c r="C548" s="6">
        <f t="shared" si="80"/>
        <v>3.0904522357723501</v>
      </c>
      <c r="D548" s="12">
        <f t="shared" si="75"/>
        <v>3.0724356282803291</v>
      </c>
      <c r="E548" s="12">
        <f t="shared" si="76"/>
        <v>3.0787433282500927</v>
      </c>
      <c r="F548" s="12">
        <f t="shared" si="77"/>
        <v>3.1049466065495928</v>
      </c>
      <c r="G548" s="12">
        <f t="shared" si="78"/>
        <v>3.1132499999999941</v>
      </c>
      <c r="H548" s="13">
        <v>3.0764705882352898</v>
      </c>
      <c r="I548" s="13">
        <v>3.12314814814814</v>
      </c>
      <c r="J548" s="13">
        <v>3.0883928571428498</v>
      </c>
      <c r="K548" s="13">
        <v>3.1089473684210498</v>
      </c>
      <c r="L548" s="13">
        <v>3.0943636363636302</v>
      </c>
      <c r="M548" s="13">
        <v>3.1064705882352901</v>
      </c>
      <c r="N548" s="13">
        <v>3.1065116279069702</v>
      </c>
      <c r="O548" s="13">
        <v>3.0724390243902402</v>
      </c>
      <c r="P548" s="13">
        <v>3.0733333333333301</v>
      </c>
      <c r="Q548" s="13">
        <v>3.09035087719298</v>
      </c>
      <c r="R548" s="13">
        <v>3.0774074074073998</v>
      </c>
      <c r="S548" s="13">
        <v>3.0992156862744999</v>
      </c>
      <c r="T548" s="13">
        <v>3.09985714285714</v>
      </c>
      <c r="U548" s="13">
        <v>3.0784883720930201</v>
      </c>
      <c r="V548" s="13">
        <v>3.0904878048780402</v>
      </c>
      <c r="W548" s="13">
        <v>3.0834482758620601</v>
      </c>
      <c r="X548" s="13">
        <v>3.1129166666666599</v>
      </c>
      <c r="Y548" s="13">
        <v>3.1087179487179402</v>
      </c>
      <c r="Z548" s="13">
        <v>3.1334374999999999</v>
      </c>
      <c r="AA548" s="13">
        <v>3.07346153846153</v>
      </c>
      <c r="AB548" s="13">
        <v>3.0847222222222199</v>
      </c>
      <c r="AC548" s="13">
        <v>3.0724050632911299</v>
      </c>
      <c r="AD548" s="13">
        <v>3.06368421052631</v>
      </c>
      <c r="AE548" s="13">
        <v>3.09709677419354</v>
      </c>
      <c r="AF548" s="13">
        <v>3.0999999999999899</v>
      </c>
      <c r="AG548" s="13">
        <v>3.0904166666666599</v>
      </c>
      <c r="AH548" s="13">
        <v>3.10325581395348</v>
      </c>
      <c r="AI548" s="13">
        <v>3.0939999999999999</v>
      </c>
      <c r="AJ548" s="13">
        <v>3.0768</v>
      </c>
      <c r="AK548" s="13">
        <v>3.1203030300000001</v>
      </c>
      <c r="AL548" s="13">
        <v>3.0845098039215602</v>
      </c>
      <c r="AM548" s="13">
        <v>3.09777777777777</v>
      </c>
      <c r="AN548" s="13">
        <v>3.0873333333333299</v>
      </c>
      <c r="AO548" s="13">
        <v>3.11625</v>
      </c>
      <c r="AP548" s="13">
        <v>3.10551020408163</v>
      </c>
      <c r="AQ548" s="13">
        <v>3.0913846153846101</v>
      </c>
      <c r="AR548" s="13">
        <v>3.1069444444444398</v>
      </c>
      <c r="AS548" s="13">
        <v>3.0888235294117599</v>
      </c>
      <c r="AT548" s="13">
        <v>3.0836619718309799</v>
      </c>
      <c r="AU548" s="13">
        <v>3.07950819672131</v>
      </c>
      <c r="AV548" s="13">
        <v>3.0659375</v>
      </c>
      <c r="AW548" s="13">
        <v>3.0831578947368401</v>
      </c>
      <c r="AX548" s="13">
        <v>3.08478260869565</v>
      </c>
      <c r="AY548" s="13">
        <v>3.0950000000000002</v>
      </c>
      <c r="AZ548" s="13">
        <v>3.0957746478873198</v>
      </c>
      <c r="BA548" s="13">
        <v>3.1202127659574401</v>
      </c>
      <c r="BB548" s="13">
        <v>3.10586956521739</v>
      </c>
      <c r="BC548" s="13">
        <v>3.0743478260869499</v>
      </c>
      <c r="BD548" s="13">
        <v>3.0618840579710098</v>
      </c>
      <c r="BE548" s="13">
        <v>3.0684999999999998</v>
      </c>
    </row>
    <row r="549" spans="1:57" x14ac:dyDescent="0.35">
      <c r="A549" s="10" t="str">
        <f t="shared" si="74"/>
        <v>8/31/2034</v>
      </c>
      <c r="B549" s="11">
        <f t="shared" si="79"/>
        <v>2034</v>
      </c>
      <c r="C549" s="6">
        <f t="shared" si="80"/>
        <v>3.1152606837606802</v>
      </c>
      <c r="D549" s="12">
        <f t="shared" si="75"/>
        <v>3.0917619047618978</v>
      </c>
      <c r="E549" s="12">
        <f t="shared" si="76"/>
        <v>3.0992796266233724</v>
      </c>
      <c r="F549" s="12">
        <f t="shared" si="77"/>
        <v>3.1318703703703701</v>
      </c>
      <c r="G549" s="12">
        <f t="shared" si="78"/>
        <v>3.1493844537815088</v>
      </c>
      <c r="H549" s="13">
        <v>3.10525862068965</v>
      </c>
      <c r="I549" s="13">
        <v>3.0853086419753</v>
      </c>
      <c r="J549" s="13">
        <v>3.0985714285714199</v>
      </c>
      <c r="K549" s="13">
        <v>3.1226923076922999</v>
      </c>
      <c r="L549" s="13">
        <v>3.0944230769230701</v>
      </c>
      <c r="M549" s="13">
        <v>3.0858461538461501</v>
      </c>
      <c r="N549" s="13">
        <v>3.1590666666666598</v>
      </c>
      <c r="O549" s="13">
        <v>3.1326804123711298</v>
      </c>
      <c r="P549" s="13">
        <v>3.0959493670886</v>
      </c>
      <c r="Q549" s="13">
        <v>3.10113636363636</v>
      </c>
      <c r="R549" s="13">
        <v>3.12954545454545</v>
      </c>
      <c r="S549" s="13">
        <v>3.1273972602739701</v>
      </c>
      <c r="T549" s="13">
        <v>3.1157777777777702</v>
      </c>
      <c r="U549" s="13">
        <v>3.1620779220779198</v>
      </c>
      <c r="V549" s="13">
        <v>3.1539999999999999</v>
      </c>
      <c r="W549" s="13">
        <v>3.1118461538461499</v>
      </c>
      <c r="X549" s="13">
        <v>3.0927551020408099</v>
      </c>
      <c r="Y549" s="13">
        <v>3.1063157894736801</v>
      </c>
      <c r="Z549" s="13">
        <v>3.1135294117646999</v>
      </c>
      <c r="AA549" s="13">
        <v>3.09214285714285</v>
      </c>
      <c r="AB549" s="13">
        <v>3.15178571428571</v>
      </c>
      <c r="AC549" s="13">
        <v>3.1123684210526301</v>
      </c>
      <c r="AD549" s="13">
        <v>3.1015000000000001</v>
      </c>
      <c r="AE549" s="13">
        <v>3.13148148148148</v>
      </c>
      <c r="AF549" s="13">
        <v>3.1240000000000001</v>
      </c>
      <c r="AG549" s="13">
        <v>3.1491176470588198</v>
      </c>
      <c r="AH549" s="13">
        <v>3.1014814814814802</v>
      </c>
      <c r="AI549" s="13">
        <v>3.0860256410256399</v>
      </c>
      <c r="AJ549" s="13">
        <v>3.1196923076923002</v>
      </c>
      <c r="AK549" s="13">
        <v>3.1396666666666602</v>
      </c>
      <c r="AL549" s="13">
        <v>3.13379629629629</v>
      </c>
      <c r="AM549" s="13">
        <v>3.11544444444444</v>
      </c>
      <c r="AN549" s="13">
        <v>3.1240625</v>
      </c>
      <c r="AO549" s="13">
        <v>3.1395918367346898</v>
      </c>
      <c r="AP549" s="13">
        <v>3.1273584905660301</v>
      </c>
      <c r="AQ549" s="13">
        <v>3.1248</v>
      </c>
      <c r="AR549" s="13">
        <v>3.1480952380952298</v>
      </c>
      <c r="AS549" s="13">
        <v>3.1573076923076902</v>
      </c>
      <c r="AT549" s="13">
        <v>3.0872916666666601</v>
      </c>
      <c r="AU549" s="13">
        <v>3.1320000000000001</v>
      </c>
      <c r="AV549" s="13">
        <v>3.1404545454545398</v>
      </c>
      <c r="AW549" s="13">
        <v>3.09377358490566</v>
      </c>
      <c r="AX549" s="13">
        <v>3.1147692307692298</v>
      </c>
      <c r="AY549" s="13">
        <v>3.11507692307692</v>
      </c>
      <c r="AZ549" s="13">
        <v>3.11824561403508</v>
      </c>
      <c r="BA549" s="13">
        <v>3.1129268292682899</v>
      </c>
      <c r="BB549" s="13">
        <v>3.0883333333333298</v>
      </c>
      <c r="BC549" s="13">
        <v>3.0986607142857099</v>
      </c>
      <c r="BD549" s="13">
        <v>3.1126785714285701</v>
      </c>
      <c r="BE549" s="13">
        <v>3.09559322033898</v>
      </c>
    </row>
    <row r="550" spans="1:57" x14ac:dyDescent="0.35">
      <c r="A550" s="10" t="str">
        <f t="shared" ref="A550:A600" si="81">A350</f>
        <v>9/30/2034</v>
      </c>
      <c r="B550" s="11">
        <f t="shared" si="79"/>
        <v>2034</v>
      </c>
      <c r="C550" s="6">
        <f t="shared" si="80"/>
        <v>3.0911557059961252</v>
      </c>
      <c r="D550" s="12">
        <f t="shared" ref="D550:D600" si="82">PERCENTILE($H550:$BE550, 0.1)</f>
        <v>3.067076555023919</v>
      </c>
      <c r="E550" s="12">
        <f t="shared" ref="E550:E600" si="83">PERCENTILE($H550:$BE550, 0.25)</f>
        <v>3.0739236111111099</v>
      </c>
      <c r="F550" s="12">
        <f t="shared" ref="F550:F600" si="84">PERCENTILE($H550:$BE550, 0.75)</f>
        <v>3.1037415433403748</v>
      </c>
      <c r="G550" s="12">
        <f t="shared" ref="G550:G600" si="85">PERCENTILE($H550:$BE550, 0.9)</f>
        <v>3.1211144781144773</v>
      </c>
      <c r="H550" s="13">
        <v>3.0872727272727198</v>
      </c>
      <c r="I550" s="13">
        <v>3.0753846153846101</v>
      </c>
      <c r="J550" s="13">
        <v>3.1019047619047599</v>
      </c>
      <c r="K550" s="13">
        <v>3.1062500000000002</v>
      </c>
      <c r="L550" s="13">
        <v>3.0705882352941098</v>
      </c>
      <c r="M550" s="13">
        <v>3.08</v>
      </c>
      <c r="N550" s="13">
        <v>3.0705</v>
      </c>
      <c r="O550" s="13">
        <v>3.0668181818181801</v>
      </c>
      <c r="P550" s="13">
        <v>3.1028260869565201</v>
      </c>
      <c r="Q550" s="13">
        <v>3.0730864197530798</v>
      </c>
      <c r="R550" s="13">
        <v>3.0796428571428498</v>
      </c>
      <c r="S550" s="13">
        <v>3.1034545454545399</v>
      </c>
      <c r="T550" s="13">
        <v>3.0996296296296202</v>
      </c>
      <c r="U550" s="13">
        <v>3.0895454545454499</v>
      </c>
      <c r="V550" s="13">
        <v>3.07894736842105</v>
      </c>
      <c r="W550" s="13">
        <v>3.1382352941176399</v>
      </c>
      <c r="X550" s="13">
        <v>3.0927659574468001</v>
      </c>
      <c r="Y550" s="13">
        <v>3.1209090909090902</v>
      </c>
      <c r="Z550" s="13">
        <v>3.0734285714285701</v>
      </c>
      <c r="AA550" s="13">
        <v>3.0953488372093001</v>
      </c>
      <c r="AB550" s="13">
        <v>3.1033333333333299</v>
      </c>
      <c r="AC550" s="13">
        <v>3.08374999999999</v>
      </c>
      <c r="AD550" s="13">
        <v>3.0848437500000001</v>
      </c>
      <c r="AE550" s="13">
        <v>3.1349999999999998</v>
      </c>
      <c r="AF550" s="13">
        <v>3.0990697674418599</v>
      </c>
      <c r="AG550" s="13">
        <v>3.1122222222222198</v>
      </c>
      <c r="AH550" s="13">
        <v>3.0621428571428502</v>
      </c>
      <c r="AI550" s="13">
        <v>3.0980434782608599</v>
      </c>
      <c r="AJ550" s="13">
        <v>3.07375</v>
      </c>
      <c r="AK550" s="13">
        <v>3.12</v>
      </c>
      <c r="AL550" s="13">
        <v>3.0760000000000001</v>
      </c>
      <c r="AM550" s="13">
        <v>3.1038372093023199</v>
      </c>
      <c r="AN550" s="13">
        <v>3.0709374999999901</v>
      </c>
      <c r="AO550" s="13">
        <v>3.1058536585365801</v>
      </c>
      <c r="AP550" s="13">
        <v>3.07</v>
      </c>
      <c r="AQ550" s="13">
        <v>3.1416666666666599</v>
      </c>
      <c r="AR550" s="13">
        <v>3.0954545454545399</v>
      </c>
      <c r="AS550" s="13">
        <v>3.1229629629629598</v>
      </c>
      <c r="AT550" s="13">
        <v>3.0806249999999999</v>
      </c>
      <c r="AU550" s="13">
        <v>3.0656249999999998</v>
      </c>
      <c r="AV550" s="13">
        <v>3.0744444444444401</v>
      </c>
      <c r="AW550" s="13">
        <v>3.0596296299999999</v>
      </c>
      <c r="AX550" s="13">
        <v>3.08854545454545</v>
      </c>
      <c r="AY550" s="13">
        <v>3.10245901639344</v>
      </c>
      <c r="AZ550" s="13">
        <v>3.1152941176470499</v>
      </c>
      <c r="BA550" s="13">
        <v>3.0671052631578899</v>
      </c>
      <c r="BB550" s="13">
        <v>3.1018867920000002</v>
      </c>
      <c r="BC550" s="13">
        <v>3.1282926829268201</v>
      </c>
      <c r="BD550" s="13">
        <v>3.1040322580645099</v>
      </c>
      <c r="BE550" s="13">
        <v>3.0627777777777698</v>
      </c>
    </row>
    <row r="551" spans="1:57" x14ac:dyDescent="0.35">
      <c r="A551" s="10" t="str">
        <f t="shared" si="81"/>
        <v>10/31/2034</v>
      </c>
      <c r="B551" s="11">
        <f t="shared" ref="B551:B600" si="86">YEAR(A551)</f>
        <v>2034</v>
      </c>
      <c r="C551" s="6">
        <f t="shared" ref="C551:C600" si="87">PERCENTILE($H551:$BE551, 0.5)</f>
        <v>3.3406578947368399</v>
      </c>
      <c r="D551" s="12">
        <f t="shared" si="82"/>
        <v>3.3124833333333328</v>
      </c>
      <c r="E551" s="12">
        <f t="shared" si="83"/>
        <v>3.3298124999999974</v>
      </c>
      <c r="F551" s="12">
        <f t="shared" si="84"/>
        <v>3.3544444444444399</v>
      </c>
      <c r="G551" s="12">
        <f t="shared" si="85"/>
        <v>3.3649999999999953</v>
      </c>
      <c r="H551" s="13">
        <v>3.3125</v>
      </c>
      <c r="I551" s="13">
        <v>3.3544444444444399</v>
      </c>
      <c r="J551" s="13">
        <v>3.3546428571428502</v>
      </c>
      <c r="K551" s="13">
        <v>3.3312499999999998</v>
      </c>
      <c r="L551" s="13">
        <v>3.3644444444444401</v>
      </c>
      <c r="M551" s="13">
        <v>3.31233333333333</v>
      </c>
      <c r="N551" s="13">
        <v>3.3523999999999998</v>
      </c>
      <c r="O551" s="13">
        <v>3.35678571428571</v>
      </c>
      <c r="P551" s="13">
        <v>3.3161538461538398</v>
      </c>
      <c r="Q551" s="13">
        <v>3.3828571428571399</v>
      </c>
      <c r="R551" s="13">
        <v>3.3116666666666599</v>
      </c>
      <c r="S551" s="13">
        <v>3.34</v>
      </c>
      <c r="T551" s="13">
        <v>3.33509433962264</v>
      </c>
      <c r="U551" s="13">
        <v>3.3470212765957399</v>
      </c>
      <c r="V551" s="13">
        <v>3.31795454545454</v>
      </c>
      <c r="W551" s="13">
        <v>3.3583783783783701</v>
      </c>
      <c r="X551" s="13">
        <v>3.32694444444444</v>
      </c>
      <c r="Y551" s="13">
        <v>3.3492307692307599</v>
      </c>
      <c r="Z551" s="13">
        <v>3.34972222222222</v>
      </c>
      <c r="AA551" s="13">
        <v>3.3742857142857101</v>
      </c>
      <c r="AB551" s="13">
        <v>3.3538709677419298</v>
      </c>
      <c r="AC551" s="13">
        <v>3.3097058823529402</v>
      </c>
      <c r="AD551" s="13">
        <v>3.3429999999999902</v>
      </c>
      <c r="AE551" s="13">
        <v>3.3854761904761901</v>
      </c>
      <c r="AF551" s="13">
        <v>3.3318867924528299</v>
      </c>
      <c r="AG551" s="13">
        <v>3.3544444444444399</v>
      </c>
      <c r="AH551" s="13">
        <v>3.32499999999999</v>
      </c>
      <c r="AI551" s="13">
        <v>3.34131578947368</v>
      </c>
      <c r="AJ551" s="13">
        <v>3.35</v>
      </c>
      <c r="AK551" s="13">
        <v>3.3639285714285698</v>
      </c>
      <c r="AL551" s="13">
        <v>3.3475675675675598</v>
      </c>
      <c r="AM551" s="13">
        <v>3.3355999999999999</v>
      </c>
      <c r="AN551" s="13">
        <v>3.31216666666666</v>
      </c>
      <c r="AO551" s="13">
        <v>3.3852000000000002</v>
      </c>
      <c r="AP551" s="13">
        <v>3.3215789473684199</v>
      </c>
      <c r="AQ551" s="13">
        <v>3.3584210526315701</v>
      </c>
      <c r="AR551" s="13">
        <v>3.3631343283581998</v>
      </c>
      <c r="AS551" s="13">
        <v>3.3099999999999898</v>
      </c>
      <c r="AT551" s="13">
        <v>3.3293333333333299</v>
      </c>
      <c r="AU551" s="13">
        <v>3.3448000000000002</v>
      </c>
      <c r="AV551" s="13">
        <v>3.31790697674418</v>
      </c>
      <c r="AW551" s="13">
        <v>3.3452941176470499</v>
      </c>
      <c r="AX551" s="13">
        <v>3.3379310344827502</v>
      </c>
      <c r="AY551" s="13">
        <v>3.3358823529411699</v>
      </c>
      <c r="AZ551" s="13">
        <v>3.3380487804877998</v>
      </c>
      <c r="BA551" s="13">
        <v>3.33721311475409</v>
      </c>
      <c r="BB551" s="13">
        <v>3.3321739130434702</v>
      </c>
      <c r="BC551" s="13">
        <v>3.3699999999999899</v>
      </c>
      <c r="BD551" s="13">
        <v>3.3347619047618999</v>
      </c>
      <c r="BE551" s="13">
        <v>3.3317647058823501</v>
      </c>
    </row>
    <row r="552" spans="1:57" x14ac:dyDescent="0.35">
      <c r="A552" s="10" t="str">
        <f t="shared" si="81"/>
        <v>11/30/2034</v>
      </c>
      <c r="B552" s="11">
        <f t="shared" si="86"/>
        <v>2034</v>
      </c>
      <c r="C552" s="6">
        <f t="shared" si="87"/>
        <v>3.9732898481973402</v>
      </c>
      <c r="D552" s="12">
        <f t="shared" si="82"/>
        <v>3.933185714285711</v>
      </c>
      <c r="E552" s="12">
        <f t="shared" si="83"/>
        <v>3.9540657578187601</v>
      </c>
      <c r="F552" s="12">
        <f t="shared" si="84"/>
        <v>3.9935146103896075</v>
      </c>
      <c r="G552" s="12">
        <f t="shared" si="85"/>
        <v>4.0158547169811278</v>
      </c>
      <c r="H552" s="13">
        <v>3.99411764705882</v>
      </c>
      <c r="I552" s="13">
        <v>3.9258333333333302</v>
      </c>
      <c r="J552" s="13">
        <v>3.9024999999999999</v>
      </c>
      <c r="K552" s="13">
        <v>3.93333333333333</v>
      </c>
      <c r="L552" s="13">
        <v>3.9736764705882299</v>
      </c>
      <c r="M552" s="13">
        <v>4.0345762711864399</v>
      </c>
      <c r="N552" s="13">
        <v>3.9270731707316999</v>
      </c>
      <c r="O552" s="13">
        <v>3.9628260869565199</v>
      </c>
      <c r="P552" s="13">
        <v>3.9706097560975602</v>
      </c>
      <c r="Q552" s="13">
        <v>3.9677777777777701</v>
      </c>
      <c r="R552" s="13">
        <v>3.97732142857142</v>
      </c>
      <c r="S552" s="13">
        <v>4.0051724137931002</v>
      </c>
      <c r="T552" s="13">
        <v>4.0209999999999999</v>
      </c>
      <c r="U552" s="13">
        <v>3.9922727272727201</v>
      </c>
      <c r="V552" s="13">
        <v>3.984</v>
      </c>
      <c r="W552" s="13">
        <v>3.9787037037037001</v>
      </c>
      <c r="X552" s="13">
        <v>3.9663076923076899</v>
      </c>
      <c r="Y552" s="13">
        <v>3.9484210526315699</v>
      </c>
      <c r="Z552" s="13">
        <v>3.9962162162162098</v>
      </c>
      <c r="AA552" s="13">
        <v>3.9294642857142801</v>
      </c>
      <c r="AB552" s="13">
        <v>3.93461538461538</v>
      </c>
      <c r="AC552" s="13">
        <v>4.05</v>
      </c>
      <c r="AD552" s="13">
        <v>3.98872727272727</v>
      </c>
      <c r="AE552" s="13">
        <v>3.96518518518518</v>
      </c>
      <c r="AF552" s="13">
        <v>3.9348648648648599</v>
      </c>
      <c r="AG552" s="13">
        <v>3.9421951219512099</v>
      </c>
      <c r="AH552" s="13">
        <v>3.9548837209302299</v>
      </c>
      <c r="AI552" s="13">
        <v>3.9318571428571398</v>
      </c>
      <c r="AJ552" s="13">
        <v>3.9651162790697598</v>
      </c>
      <c r="AK552" s="13">
        <v>3.97966666666666</v>
      </c>
      <c r="AL552" s="13">
        <v>4.0024615384615299</v>
      </c>
      <c r="AM552" s="13">
        <v>3.9553982300884898</v>
      </c>
      <c r="AN552" s="13">
        <v>3.9718181818181799</v>
      </c>
      <c r="AO552" s="13">
        <v>4.0451162790697603</v>
      </c>
      <c r="AP552" s="13">
        <v>4.03238095238095</v>
      </c>
      <c r="AQ552" s="13">
        <v>4</v>
      </c>
      <c r="AR552" s="13">
        <v>3.97538461538461</v>
      </c>
      <c r="AS552" s="13">
        <v>3.9468888888888798</v>
      </c>
      <c r="AT552" s="13">
        <v>4.0152830188679198</v>
      </c>
      <c r="AU552" s="13">
        <v>3.9895348837209199</v>
      </c>
      <c r="AV552" s="13">
        <v>3.9445161290322499</v>
      </c>
      <c r="AW552" s="13">
        <v>3.9803846153846099</v>
      </c>
      <c r="AX552" s="13">
        <v>3.9872413793103401</v>
      </c>
      <c r="AY552" s="13">
        <v>3.9584999999999999</v>
      </c>
      <c r="AZ552" s="13">
        <v>3.9939285714285702</v>
      </c>
      <c r="BA552" s="13">
        <v>3.9729032258064501</v>
      </c>
      <c r="BB552" s="13">
        <v>4.0044262295081898</v>
      </c>
      <c r="BC552" s="13">
        <v>3.9591071428571398</v>
      </c>
      <c r="BD552" s="13">
        <v>3.9805747126436701</v>
      </c>
      <c r="BE552" s="13">
        <v>3.9537931034482701</v>
      </c>
    </row>
    <row r="553" spans="1:57" x14ac:dyDescent="0.35">
      <c r="A553" s="10" t="str">
        <f t="shared" si="81"/>
        <v>12/31/2034</v>
      </c>
      <c r="B553" s="11">
        <f t="shared" si="86"/>
        <v>2034</v>
      </c>
      <c r="C553" s="6">
        <f t="shared" si="87"/>
        <v>4.4304805544606447</v>
      </c>
      <c r="D553" s="12">
        <f t="shared" si="82"/>
        <v>4.4108235294117568</v>
      </c>
      <c r="E553" s="12">
        <f t="shared" si="83"/>
        <v>4.4207226893970573</v>
      </c>
      <c r="F553" s="12">
        <f t="shared" si="84"/>
        <v>4.4359618018967293</v>
      </c>
      <c r="G553" s="12">
        <f t="shared" si="85"/>
        <v>4.4439205882352883</v>
      </c>
      <c r="H553" s="13">
        <v>4.4444999999999997</v>
      </c>
      <c r="I553" s="13">
        <v>4.43248</v>
      </c>
      <c r="J553" s="13">
        <v>4.4119531250000001</v>
      </c>
      <c r="K553" s="13">
        <v>4.4377564100000004</v>
      </c>
      <c r="L553" s="13">
        <v>4.4545255474452503</v>
      </c>
      <c r="M553" s="13">
        <v>4.4348344370860904</v>
      </c>
      <c r="N553" s="13">
        <v>4.4438562091503204</v>
      </c>
      <c r="O553" s="13">
        <v>4.4345762710000001</v>
      </c>
      <c r="P553" s="13">
        <v>4.4374218750000001</v>
      </c>
      <c r="Q553" s="13">
        <v>4.4247008547008502</v>
      </c>
      <c r="R553" s="13">
        <v>4.4316000000000004</v>
      </c>
      <c r="S553" s="13">
        <v>4.4312711864406698</v>
      </c>
      <c r="T553" s="13">
        <v>4.4174324324324301</v>
      </c>
      <c r="U553" s="13">
        <v>4.4390909090908997</v>
      </c>
      <c r="V553" s="13">
        <v>4.4337499999999999</v>
      </c>
      <c r="W553" s="13">
        <v>4.4270796460000001</v>
      </c>
      <c r="X553" s="13">
        <v>4.4355000000000002</v>
      </c>
      <c r="Y553" s="13">
        <v>4.4065789473684198</v>
      </c>
      <c r="Z553" s="13">
        <v>4.4325961538461502</v>
      </c>
      <c r="AA553" s="13">
        <v>4.4226984126984101</v>
      </c>
      <c r="AB553" s="13">
        <v>4.4360769230769197</v>
      </c>
      <c r="AC553" s="13">
        <v>4.4276973684210503</v>
      </c>
      <c r="AD553" s="13">
        <v>4.4474626865671603</v>
      </c>
      <c r="AE553" s="13">
        <v>4.4483783783783704</v>
      </c>
      <c r="AF553" s="13">
        <v>4.4390697670000003</v>
      </c>
      <c r="AG553" s="13">
        <v>4.4088235294117597</v>
      </c>
      <c r="AH553" s="13">
        <v>4.4113829787233998</v>
      </c>
      <c r="AI553" s="13">
        <v>4.41</v>
      </c>
      <c r="AJ553" s="13">
        <v>4.4262121212121199</v>
      </c>
      <c r="AK553" s="13">
        <v>4.4168831168831098</v>
      </c>
      <c r="AL553" s="13">
        <v>4.4330434780000001</v>
      </c>
      <c r="AM553" s="13">
        <v>4.4227272727272702</v>
      </c>
      <c r="AN553" s="13">
        <v>4.4356164383561598</v>
      </c>
      <c r="AO553" s="13">
        <v>4.4393220338982999</v>
      </c>
      <c r="AP553" s="13">
        <v>4.4117931034482698</v>
      </c>
      <c r="AQ553" s="13">
        <v>4.4234736842105198</v>
      </c>
      <c r="AR553" s="13">
        <v>4.4002608695652103</v>
      </c>
      <c r="AS553" s="13">
        <v>4.4144554455445499</v>
      </c>
      <c r="AT553" s="13">
        <v>4.44033112582781</v>
      </c>
      <c r="AU553" s="13">
        <v>4.4211764705882297</v>
      </c>
      <c r="AV553" s="13">
        <v>4.4317021276595696</v>
      </c>
      <c r="AW553" s="13">
        <v>4.4322222222222196</v>
      </c>
      <c r="AX553" s="13">
        <v>4.4252500000000001</v>
      </c>
      <c r="AY553" s="13">
        <v>4.42324324324324</v>
      </c>
      <c r="AZ553" s="13">
        <v>4.4013235294117603</v>
      </c>
      <c r="BA553" s="13">
        <v>4.4266666666666596</v>
      </c>
      <c r="BB553" s="13">
        <v>4.4536170212765898</v>
      </c>
      <c r="BC553" s="13">
        <v>4.4109150326797302</v>
      </c>
      <c r="BD553" s="13">
        <v>4.4296899224806197</v>
      </c>
      <c r="BE553" s="13">
        <v>4.4205714289999998</v>
      </c>
    </row>
    <row r="554" spans="1:57" x14ac:dyDescent="0.35">
      <c r="A554" s="10" t="str">
        <f t="shared" si="81"/>
        <v>1/31/2035</v>
      </c>
      <c r="B554" s="11">
        <f t="shared" si="86"/>
        <v>2035</v>
      </c>
      <c r="C554" s="6">
        <f t="shared" si="87"/>
        <v>4.2134283980582499</v>
      </c>
      <c r="D554" s="12">
        <f t="shared" si="82"/>
        <v>4.1947989678630044</v>
      </c>
      <c r="E554" s="12">
        <f t="shared" si="83"/>
        <v>4.2016273487507672</v>
      </c>
      <c r="F554" s="12">
        <f t="shared" si="84"/>
        <v>4.2210558608058548</v>
      </c>
      <c r="G554" s="12">
        <f t="shared" si="85"/>
        <v>4.2296207408701667</v>
      </c>
      <c r="H554" s="13">
        <v>4.2180232558139501</v>
      </c>
      <c r="I554" s="13">
        <v>4.1788888888888804</v>
      </c>
      <c r="J554" s="13">
        <v>4.2032758620689599</v>
      </c>
      <c r="K554" s="13">
        <v>4.2220512820512797</v>
      </c>
      <c r="L554" s="13">
        <v>4.2009433962264104</v>
      </c>
      <c r="M554" s="13">
        <v>4.2142424242424203</v>
      </c>
      <c r="N554" s="13">
        <v>4.2211538461538396</v>
      </c>
      <c r="O554" s="13">
        <v>4.2010778443113699</v>
      </c>
      <c r="P554" s="13">
        <v>4.19973333333333</v>
      </c>
      <c r="Q554" s="13">
        <v>4.2137500000000001</v>
      </c>
      <c r="R554" s="13">
        <v>4.2397520661156998</v>
      </c>
      <c r="S554" s="13">
        <v>4.2093277310924302</v>
      </c>
      <c r="T554" s="13">
        <v>4.21642276422764</v>
      </c>
      <c r="U554" s="13">
        <v>4.2380000000000004</v>
      </c>
      <c r="V554" s="13">
        <v>4.2201351351351297</v>
      </c>
      <c r="W554" s="13">
        <v>4.2294067796610104</v>
      </c>
      <c r="X554" s="13">
        <v>4.1939080459770102</v>
      </c>
      <c r="Y554" s="13">
        <v>4.2075257731958704</v>
      </c>
      <c r="Z554" s="13">
        <v>4.2231304347826004</v>
      </c>
      <c r="AA554" s="13">
        <v>4.1984782608695603</v>
      </c>
      <c r="AB554" s="13">
        <v>4.2217156859999996</v>
      </c>
      <c r="AC554" s="13">
        <v>4.1990425531914797</v>
      </c>
      <c r="AD554" s="13">
        <v>4.2090555555555502</v>
      </c>
      <c r="AE554" s="13">
        <v>4.1948979591836704</v>
      </c>
      <c r="AF554" s="13">
        <v>4.2115789469999996</v>
      </c>
      <c r="AG554" s="13">
        <v>4.1747945205479402</v>
      </c>
      <c r="AH554" s="13">
        <v>4.2418181818181804</v>
      </c>
      <c r="AI554" s="13">
        <v>4.1988194444444398</v>
      </c>
      <c r="AJ554" s="13">
        <v>4.2110062893081697</v>
      </c>
      <c r="AK554" s="13">
        <v>4.2372072072071996</v>
      </c>
      <c r="AL554" s="13">
        <v>4.2202499999999903</v>
      </c>
      <c r="AM554" s="13">
        <v>4.2131067961164996</v>
      </c>
      <c r="AN554" s="13">
        <v>4.21228155339805</v>
      </c>
      <c r="AO554" s="13">
        <v>4.2159459459459399</v>
      </c>
      <c r="AP554" s="13">
        <v>4.2166379310344801</v>
      </c>
      <c r="AQ554" s="13">
        <v>4.2207619047618996</v>
      </c>
      <c r="AR554" s="13">
        <v>4.2118229166666596</v>
      </c>
      <c r="AS554" s="13">
        <v>4.2253333333333298</v>
      </c>
      <c r="AT554" s="13">
        <v>4.2124285714285703</v>
      </c>
      <c r="AU554" s="13">
        <v>4.2172611464968099</v>
      </c>
      <c r="AV554" s="13">
        <v>4.1916149068322897</v>
      </c>
      <c r="AW554" s="13">
        <v>4.1929032258064503</v>
      </c>
      <c r="AX554" s="13">
        <v>4.1996842105263097</v>
      </c>
      <c r="AY554" s="13">
        <v>4.2116417910447703</v>
      </c>
      <c r="AZ554" s="13">
        <v>4.2237572254335198</v>
      </c>
      <c r="BA554" s="13">
        <v>4.2244827586206801</v>
      </c>
      <c r="BB554" s="13">
        <v>4.2144642857142802</v>
      </c>
      <c r="BC554" s="13">
        <v>4.2205555555555501</v>
      </c>
      <c r="BD554" s="13">
        <v>4.2315463917525697</v>
      </c>
      <c r="BE554" s="13">
        <v>4.20453488372093</v>
      </c>
    </row>
    <row r="555" spans="1:57" x14ac:dyDescent="0.35">
      <c r="A555" s="10" t="str">
        <f t="shared" si="81"/>
        <v>2/28/2035</v>
      </c>
      <c r="B555" s="11">
        <f t="shared" si="86"/>
        <v>2035</v>
      </c>
      <c r="C555" s="6">
        <f t="shared" si="87"/>
        <v>4.1991358060577797</v>
      </c>
      <c r="D555" s="12">
        <f t="shared" si="82"/>
        <v>4.1827158971789471</v>
      </c>
      <c r="E555" s="12">
        <f t="shared" si="83"/>
        <v>4.1885012919896578</v>
      </c>
      <c r="F555" s="12">
        <f t="shared" si="84"/>
        <v>4.2064853211009172</v>
      </c>
      <c r="G555" s="12">
        <f t="shared" si="85"/>
        <v>4.2147632653061171</v>
      </c>
      <c r="H555" s="13">
        <v>4.19178571428571</v>
      </c>
      <c r="I555" s="13">
        <v>4.1840259740259702</v>
      </c>
      <c r="J555" s="13">
        <v>4.1643999999999997</v>
      </c>
      <c r="K555" s="13">
        <v>4.2024999999999997</v>
      </c>
      <c r="L555" s="13">
        <v>4.2056521739130401</v>
      </c>
      <c r="M555" s="13">
        <v>4.1829999999999998</v>
      </c>
      <c r="N555" s="13">
        <v>4.1985628742514898</v>
      </c>
      <c r="O555" s="13">
        <v>4.2064000000000004</v>
      </c>
      <c r="P555" s="13">
        <v>4.1967567567567503</v>
      </c>
      <c r="Q555" s="13">
        <v>4.2119230769230702</v>
      </c>
      <c r="R555" s="13">
        <v>4.2146258503401297</v>
      </c>
      <c r="S555" s="13">
        <v>4.1829591840000004</v>
      </c>
      <c r="T555" s="13">
        <v>4.2105625</v>
      </c>
      <c r="U555" s="13">
        <v>4.1881707317073102</v>
      </c>
      <c r="V555" s="13">
        <v>4.1871428571428497</v>
      </c>
      <c r="W555" s="13">
        <v>4.2306410256410203</v>
      </c>
      <c r="X555" s="13">
        <v>4.1899999999999897</v>
      </c>
      <c r="Y555" s="13">
        <v>4.1837391304347804</v>
      </c>
      <c r="Z555" s="13">
        <v>4.2065137614678898</v>
      </c>
      <c r="AA555" s="13">
        <v>4.2024999999999997</v>
      </c>
      <c r="AB555" s="13">
        <v>4.1937499999999996</v>
      </c>
      <c r="AC555" s="13">
        <v>4.17939189189189</v>
      </c>
      <c r="AD555" s="13">
        <v>4.1966666666666601</v>
      </c>
      <c r="AE555" s="13">
        <v>4.1843749999999904</v>
      </c>
      <c r="AF555" s="13">
        <v>4.1919685039369998</v>
      </c>
      <c r="AG555" s="13">
        <v>4.1895833333333297</v>
      </c>
      <c r="AH555" s="13">
        <v>4.1967441860465096</v>
      </c>
      <c r="AI555" s="13">
        <v>4.2111851851851796</v>
      </c>
      <c r="AJ555" s="13">
        <v>4.2066666666666599</v>
      </c>
      <c r="AK555" s="13">
        <v>4.20027777777777</v>
      </c>
      <c r="AL555" s="13">
        <v>4.1933333333333298</v>
      </c>
      <c r="AM555" s="13">
        <v>4.2303448275862001</v>
      </c>
      <c r="AN555" s="13">
        <v>4.19464285714285</v>
      </c>
      <c r="AO555" s="13">
        <v>4.2062499999999998</v>
      </c>
      <c r="AP555" s="13">
        <v>4.1997087378640696</v>
      </c>
      <c r="AQ555" s="13">
        <v>4.1727272727272702</v>
      </c>
      <c r="AR555" s="13">
        <v>4.2263157894736798</v>
      </c>
      <c r="AS555" s="13">
        <v>4.1805263157894696</v>
      </c>
      <c r="AT555" s="13">
        <v>4.1802439024390203</v>
      </c>
      <c r="AU555" s="13">
        <v>4.2021428571428503</v>
      </c>
      <c r="AV555" s="13">
        <v>4.2136842105263099</v>
      </c>
      <c r="AW555" s="13">
        <v>4.2084210526315697</v>
      </c>
      <c r="AX555" s="13">
        <v>4.2010810810810799</v>
      </c>
      <c r="AY555" s="13">
        <v>4.1888888888888802</v>
      </c>
      <c r="AZ555" s="13">
        <v>4.2177272727272701</v>
      </c>
      <c r="BA555" s="13">
        <v>4.1883720930232498</v>
      </c>
      <c r="BB555" s="13">
        <v>4.2160000000000002</v>
      </c>
      <c r="BC555" s="13">
        <v>4.2047368421052598</v>
      </c>
      <c r="BD555" s="13">
        <v>4.2015384615384601</v>
      </c>
      <c r="BE555" s="13">
        <v>4.2014814814814798</v>
      </c>
    </row>
    <row r="556" spans="1:57" x14ac:dyDescent="0.35">
      <c r="A556" s="10" t="str">
        <f t="shared" si="81"/>
        <v>3/31/2035</v>
      </c>
      <c r="B556" s="11">
        <f t="shared" si="86"/>
        <v>2035</v>
      </c>
      <c r="C556" s="6">
        <f t="shared" si="87"/>
        <v>3.6226785714285699</v>
      </c>
      <c r="D556" s="12">
        <f t="shared" si="82"/>
        <v>3.5980789473684118</v>
      </c>
      <c r="E556" s="12">
        <f t="shared" si="83"/>
        <v>3.60624999999999</v>
      </c>
      <c r="F556" s="12">
        <f t="shared" si="84"/>
        <v>3.6292307689999999</v>
      </c>
      <c r="G556" s="12">
        <f t="shared" si="85"/>
        <v>3.632007168458776</v>
      </c>
      <c r="H556" s="13">
        <v>3.5981249999999898</v>
      </c>
      <c r="I556" s="13">
        <v>3.6134848484848399</v>
      </c>
      <c r="J556" s="13">
        <v>3.5944444444444401</v>
      </c>
      <c r="K556" s="13">
        <v>3.60980392156862</v>
      </c>
      <c r="L556" s="13">
        <v>3.6263793103448201</v>
      </c>
      <c r="M556" s="13">
        <v>3.6228571428571401</v>
      </c>
      <c r="N556" s="13">
        <v>3.62</v>
      </c>
      <c r="O556" s="13">
        <v>3.6038095238095198</v>
      </c>
      <c r="P556" s="13">
        <v>3.6</v>
      </c>
      <c r="Q556" s="13">
        <v>3.6316666666666602</v>
      </c>
      <c r="R556" s="13">
        <v>3.6331250000000002</v>
      </c>
      <c r="S556" s="13">
        <v>3.6305263157894698</v>
      </c>
      <c r="T556" s="13">
        <v>3.6269696969696898</v>
      </c>
      <c r="U556" s="13">
        <v>3.6203571428571402</v>
      </c>
      <c r="V556" s="13">
        <v>3.6179999999999999</v>
      </c>
      <c r="W556" s="13">
        <v>3.6150000000000002</v>
      </c>
      <c r="X556" s="13">
        <v>3.6118749999999999</v>
      </c>
      <c r="Y556" s="13">
        <v>3.6253571428571401</v>
      </c>
      <c r="Z556" s="13"/>
      <c r="AA556" s="13">
        <v>3.6230555555555499</v>
      </c>
      <c r="AB556" s="13">
        <v>3.6226785714285699</v>
      </c>
      <c r="AC556" s="13">
        <v>3.62363636363636</v>
      </c>
      <c r="AD556" s="13">
        <v>3.6057142857142801</v>
      </c>
      <c r="AE556" s="13">
        <v>3.6264705882352901</v>
      </c>
      <c r="AF556" s="13">
        <v>3.6150000000000002</v>
      </c>
      <c r="AG556" s="13">
        <v>3.59499999999999</v>
      </c>
      <c r="AH556" s="13">
        <v>3.63</v>
      </c>
      <c r="AI556" s="13">
        <v>3.6215789473684201</v>
      </c>
      <c r="AJ556" s="13">
        <v>3.6292307692307602</v>
      </c>
      <c r="AK556" s="13">
        <v>3.6</v>
      </c>
      <c r="AL556" s="13">
        <v>3.6305263157894698</v>
      </c>
      <c r="AM556" s="13">
        <v>3.6319444444444402</v>
      </c>
      <c r="AN556" s="13">
        <v>3.63</v>
      </c>
      <c r="AO556" s="13">
        <v>3.6018181818181798</v>
      </c>
      <c r="AP556" s="13">
        <v>3.6</v>
      </c>
      <c r="AQ556" s="13">
        <v>3.5958823529411701</v>
      </c>
      <c r="AR556" s="13">
        <v>3.6227777777777699</v>
      </c>
      <c r="AS556" s="13">
        <v>3.6232608695652102</v>
      </c>
      <c r="AT556" s="13">
        <v>3.6322580645161202</v>
      </c>
      <c r="AU556" s="13">
        <v>3.6343749999999999</v>
      </c>
      <c r="AV556" s="13">
        <v>3.6292307689999999</v>
      </c>
      <c r="AW556" s="13">
        <v>3.5938461538461501</v>
      </c>
      <c r="AX556" s="13">
        <v>3.61575757575757</v>
      </c>
      <c r="AY556" s="13">
        <v>3.6514285714285699</v>
      </c>
      <c r="AZ556" s="13">
        <v>3.6231818181818101</v>
      </c>
      <c r="BA556" s="13">
        <v>3.6356410256410201</v>
      </c>
      <c r="BB556" s="13">
        <v>3.60624999999999</v>
      </c>
      <c r="BC556" s="13">
        <v>3.625</v>
      </c>
      <c r="BD556" s="13">
        <v>3.5978947368420999</v>
      </c>
      <c r="BE556" s="13">
        <v>3.62055555555555</v>
      </c>
    </row>
    <row r="557" spans="1:57" x14ac:dyDescent="0.35">
      <c r="A557" s="10" t="str">
        <f t="shared" si="81"/>
        <v>4/30/2035</v>
      </c>
      <c r="B557" s="11">
        <f t="shared" si="86"/>
        <v>2035</v>
      </c>
      <c r="C557" s="6">
        <f t="shared" si="87"/>
        <v>3.0429499011206298</v>
      </c>
      <c r="D557" s="12">
        <f t="shared" si="82"/>
        <v>3.0323542319749137</v>
      </c>
      <c r="E557" s="12">
        <f t="shared" si="83"/>
        <v>3.0359858387799501</v>
      </c>
      <c r="F557" s="12">
        <f t="shared" si="84"/>
        <v>3.0502343750000001</v>
      </c>
      <c r="G557" s="12">
        <f t="shared" si="85"/>
        <v>3.0551976190476129</v>
      </c>
      <c r="H557" s="13">
        <v>3.0327500000000001</v>
      </c>
      <c r="I557" s="13">
        <v>3.0522641509433899</v>
      </c>
      <c r="J557" s="13">
        <v>3.0449999999999999</v>
      </c>
      <c r="K557" s="13">
        <v>3.0503125</v>
      </c>
      <c r="L557" s="13">
        <v>3.0551666666666599</v>
      </c>
      <c r="M557" s="13">
        <v>3.03</v>
      </c>
      <c r="N557" s="13">
        <v>3.0456249999999998</v>
      </c>
      <c r="O557" s="13">
        <v>3.04297297297297</v>
      </c>
      <c r="P557" s="13">
        <v>3.0507407407407401</v>
      </c>
      <c r="Q557" s="13">
        <v>3.0362962962962898</v>
      </c>
      <c r="R557" s="13">
        <v>3.0444444444444398</v>
      </c>
      <c r="S557" s="13">
        <v>3.0353333333333299</v>
      </c>
      <c r="T557" s="13">
        <v>3.03588235294117</v>
      </c>
      <c r="U557" s="13">
        <v>3.0309374999999998</v>
      </c>
      <c r="V557" s="13">
        <v>3.0324137931034398</v>
      </c>
      <c r="W557" s="13">
        <v>3.0549999999999899</v>
      </c>
      <c r="X557" s="13">
        <v>3.0418181818181802</v>
      </c>
      <c r="Y557" s="13">
        <v>3.03317073170731</v>
      </c>
      <c r="Z557" s="13">
        <v>3.0413461538461499</v>
      </c>
      <c r="AA557" s="13">
        <v>3.0488888888888801</v>
      </c>
      <c r="AB557" s="13">
        <v>3.05</v>
      </c>
      <c r="AC557" s="13">
        <v>3.0433333333333299</v>
      </c>
      <c r="AD557" s="13">
        <v>3.0429268292682901</v>
      </c>
      <c r="AE557" s="13">
        <v>3.02</v>
      </c>
      <c r="AF557" s="13">
        <v>3.0507142857142799</v>
      </c>
      <c r="AG557" s="13">
        <v>3.03694444444444</v>
      </c>
      <c r="AH557" s="13">
        <v>3.0496296296296199</v>
      </c>
      <c r="AI557" s="13">
        <v>3.0399999999999898</v>
      </c>
      <c r="AJ557" s="13">
        <v>3.05547619047619</v>
      </c>
      <c r="AK557" s="13">
        <v>3.03863636363636</v>
      </c>
      <c r="AL557" s="13">
        <v>3.0425</v>
      </c>
      <c r="AM557" s="13">
        <v>3.0329999999999999</v>
      </c>
      <c r="AN557" s="13">
        <v>3.04571428571428</v>
      </c>
      <c r="AO557" s="13">
        <v>3.0416666666666599</v>
      </c>
      <c r="AP557" s="13">
        <v>3.0452307692307601</v>
      </c>
      <c r="AQ557" s="13">
        <v>3.0413207547169798</v>
      </c>
      <c r="AR557" s="13">
        <v>3.03181818181818</v>
      </c>
      <c r="AS557" s="13">
        <v>3.0488405797101401</v>
      </c>
      <c r="AT557" s="13">
        <v>3.03884615384615</v>
      </c>
      <c r="AU557" s="13">
        <v>3.07</v>
      </c>
      <c r="AV557" s="13">
        <v>3.0334999999999899</v>
      </c>
      <c r="AW557" s="13">
        <v>3.0605357142857099</v>
      </c>
      <c r="AX557" s="13">
        <v>3.0590909090909002</v>
      </c>
      <c r="AY557" s="13">
        <v>3.0509999999999899</v>
      </c>
      <c r="AZ557" s="13">
        <v>3.0357446808510602</v>
      </c>
      <c r="BA557" s="13">
        <v>3.0514999999999999</v>
      </c>
      <c r="BB557" s="13">
        <v>3.056</v>
      </c>
      <c r="BC557" s="13">
        <v>3.0473214285714199</v>
      </c>
      <c r="BD557" s="13">
        <v>3.0419999999999998</v>
      </c>
      <c r="BE557" s="13">
        <v>3.0307142857142799</v>
      </c>
    </row>
    <row r="558" spans="1:57" x14ac:dyDescent="0.35">
      <c r="A558" s="10" t="str">
        <f t="shared" si="81"/>
        <v>5/31/2035</v>
      </c>
      <c r="B558" s="11">
        <f t="shared" si="86"/>
        <v>2035</v>
      </c>
      <c r="C558" s="6">
        <f t="shared" si="87"/>
        <v>2.9843181818181801</v>
      </c>
      <c r="D558" s="12">
        <f t="shared" si="82"/>
        <v>2.9546999999999999</v>
      </c>
      <c r="E558" s="12">
        <f t="shared" si="83"/>
        <v>2.9696153846153752</v>
      </c>
      <c r="F558" s="12">
        <f t="shared" si="84"/>
        <v>3.0078525641025577</v>
      </c>
      <c r="G558" s="12">
        <f t="shared" si="85"/>
        <v>3.0233333333333299</v>
      </c>
      <c r="H558" s="13">
        <v>2.96846153846153</v>
      </c>
      <c r="I558" s="13">
        <v>3.0011764705882298</v>
      </c>
      <c r="J558" s="13">
        <v>3.0149999999999899</v>
      </c>
      <c r="K558" s="13">
        <v>2.9718181818181799</v>
      </c>
      <c r="L558" s="13">
        <v>3</v>
      </c>
      <c r="M558" s="13"/>
      <c r="N558" s="13">
        <v>2.996</v>
      </c>
      <c r="O558" s="13">
        <v>3.0083333333333302</v>
      </c>
      <c r="P558" s="13">
        <v>2.9550000000000001</v>
      </c>
      <c r="Q558" s="13">
        <v>3.01</v>
      </c>
      <c r="R558" s="13">
        <v>2.9836363636363599</v>
      </c>
      <c r="S558" s="13">
        <v>2.9550000000000001</v>
      </c>
      <c r="T558" s="13">
        <v>2.9571428571428502</v>
      </c>
      <c r="U558" s="13">
        <v>2.94</v>
      </c>
      <c r="V558" s="13">
        <v>2.94</v>
      </c>
      <c r="W558" s="13">
        <v>3.0049999999999999</v>
      </c>
      <c r="X558" s="13"/>
      <c r="Y558" s="13">
        <v>3.04</v>
      </c>
      <c r="Z558" s="13">
        <v>2.96</v>
      </c>
      <c r="AA558" s="13"/>
      <c r="AB558" s="13">
        <v>2.98</v>
      </c>
      <c r="AC558" s="13">
        <v>3</v>
      </c>
      <c r="AD558" s="13">
        <v>2.9552173913043398</v>
      </c>
      <c r="AE558" s="13"/>
      <c r="AF558" s="13">
        <v>2.9714285714285702</v>
      </c>
      <c r="AG558" s="13">
        <v>2.96999999999999</v>
      </c>
      <c r="AH558" s="13"/>
      <c r="AI558" s="13">
        <v>2.9722222222222201</v>
      </c>
      <c r="AJ558" s="13">
        <v>2.9849999999999999</v>
      </c>
      <c r="AK558" s="13">
        <v>2.98285714285714</v>
      </c>
      <c r="AL558" s="13">
        <v>3.03</v>
      </c>
      <c r="AM558" s="13">
        <v>2.9812500000000002</v>
      </c>
      <c r="AN558" s="13">
        <v>3.0233333333333299</v>
      </c>
      <c r="AO558" s="13">
        <v>3.02</v>
      </c>
      <c r="AP558" s="13">
        <v>2.9369230769230699</v>
      </c>
      <c r="AQ558" s="13">
        <v>2.9971428571428498</v>
      </c>
      <c r="AR558" s="13">
        <v>2.9966666666666599</v>
      </c>
      <c r="AS558" s="13">
        <v>3.0044444444444398</v>
      </c>
      <c r="AT558" s="13">
        <v>2.952</v>
      </c>
      <c r="AU558" s="13"/>
      <c r="AV558" s="13"/>
      <c r="AW558" s="13">
        <v>3.00875</v>
      </c>
      <c r="AX558" s="13">
        <v>2.97294117647058</v>
      </c>
      <c r="AY558" s="13"/>
      <c r="AZ558" s="13">
        <v>3.03</v>
      </c>
      <c r="BA558" s="13">
        <v>2.9811111111111099</v>
      </c>
      <c r="BB558" s="13"/>
      <c r="BC558" s="13">
        <v>3.0076923076923001</v>
      </c>
      <c r="BD558" s="13">
        <v>3.0233333333333299</v>
      </c>
      <c r="BE558" s="13"/>
    </row>
    <row r="559" spans="1:57" x14ac:dyDescent="0.35">
      <c r="A559" s="10" t="str">
        <f t="shared" si="81"/>
        <v>6/30/2035</v>
      </c>
      <c r="B559" s="11">
        <f t="shared" si="86"/>
        <v>2035</v>
      </c>
      <c r="C559" s="6">
        <f t="shared" si="87"/>
        <v>3.0728571428571398</v>
      </c>
      <c r="D559" s="12">
        <f t="shared" si="82"/>
        <v>3.0290649350649281</v>
      </c>
      <c r="E559" s="12">
        <f t="shared" si="83"/>
        <v>3.05</v>
      </c>
      <c r="F559" s="12">
        <f t="shared" si="84"/>
        <v>3.1014285714285701</v>
      </c>
      <c r="G559" s="12">
        <f t="shared" si="85"/>
        <v>3.1106428571428522</v>
      </c>
      <c r="H559" s="13">
        <v>3.02571428571428</v>
      </c>
      <c r="I559" s="13">
        <v>3.1079999999999899</v>
      </c>
      <c r="J559" s="13">
        <v>3.0616666666666599</v>
      </c>
      <c r="K559" s="13">
        <v>3</v>
      </c>
      <c r="L559" s="13">
        <v>3.0630000000000002</v>
      </c>
      <c r="M559" s="13"/>
      <c r="N559" s="13">
        <v>3.0728571428571398</v>
      </c>
      <c r="O559" s="13">
        <v>3.0683333333333298</v>
      </c>
      <c r="P559" s="13">
        <v>3.0206060606060601</v>
      </c>
      <c r="Q559" s="13">
        <v>3.0953846153846101</v>
      </c>
      <c r="R559" s="13">
        <v>3.1</v>
      </c>
      <c r="S559" s="13">
        <v>3.0631249999999999</v>
      </c>
      <c r="T559" s="13">
        <v>3.056</v>
      </c>
      <c r="U559" s="13">
        <v>3.0219999999999998</v>
      </c>
      <c r="V559" s="13">
        <v>3.11</v>
      </c>
      <c r="W559" s="13">
        <v>3.1019999999999901</v>
      </c>
      <c r="X559" s="13">
        <v>3.05</v>
      </c>
      <c r="Y559" s="13">
        <v>3.0342857142857098</v>
      </c>
      <c r="Z559" s="13">
        <v>3.0942857142857099</v>
      </c>
      <c r="AA559" s="13">
        <v>3.05</v>
      </c>
      <c r="AB559" s="13">
        <v>3.08</v>
      </c>
      <c r="AC559" s="13">
        <v>3.038125</v>
      </c>
      <c r="AD559" s="13">
        <v>3.0253846153846098</v>
      </c>
      <c r="AE559" s="13"/>
      <c r="AF559" s="13">
        <v>3.11777777777777</v>
      </c>
      <c r="AG559" s="13">
        <v>3.0419999999999998</v>
      </c>
      <c r="AH559" s="13">
        <v>3.0946153846153801</v>
      </c>
      <c r="AI559" s="13">
        <v>3.0423529411764698</v>
      </c>
      <c r="AJ559" s="13">
        <v>3.1185714285714199</v>
      </c>
      <c r="AK559" s="13">
        <v>3.1219999999999999</v>
      </c>
      <c r="AL559" s="13">
        <v>3.1019999999999999</v>
      </c>
      <c r="AM559" s="13">
        <v>3.0512820512820502</v>
      </c>
      <c r="AN559" s="13">
        <v>3.1085714285714201</v>
      </c>
      <c r="AO559" s="13"/>
      <c r="AP559" s="13">
        <v>3.0946666666666598</v>
      </c>
      <c r="AQ559" s="13">
        <v>3.05666666666666</v>
      </c>
      <c r="AR559" s="13">
        <v>3.0649999999999999</v>
      </c>
      <c r="AS559" s="13">
        <v>3.0469444444444398</v>
      </c>
      <c r="AT559" s="13">
        <v>3.0814285714285701</v>
      </c>
      <c r="AU559" s="13"/>
      <c r="AV559" s="13">
        <v>3.1066666666666598</v>
      </c>
      <c r="AW559" s="13">
        <v>3.0340909090908998</v>
      </c>
      <c r="AX559" s="13">
        <v>3.0957142857142799</v>
      </c>
      <c r="AY559" s="13">
        <v>3.1014285714285701</v>
      </c>
      <c r="AZ559" s="13">
        <v>3.0542857142857098</v>
      </c>
      <c r="BA559" s="13">
        <v>3.13</v>
      </c>
      <c r="BB559" s="13"/>
      <c r="BC559" s="13">
        <v>3.11107142857142</v>
      </c>
      <c r="BD559" s="13">
        <v>3.0959999999999899</v>
      </c>
      <c r="BE559" s="13">
        <v>3.0833333333333299</v>
      </c>
    </row>
    <row r="560" spans="1:57" x14ac:dyDescent="0.35">
      <c r="A560" s="10" t="str">
        <f t="shared" si="81"/>
        <v>7/31/2035</v>
      </c>
      <c r="B560" s="11">
        <f t="shared" si="86"/>
        <v>2035</v>
      </c>
      <c r="C560" s="6">
        <f t="shared" si="87"/>
        <v>3.1587559961624549</v>
      </c>
      <c r="D560" s="12">
        <f t="shared" si="82"/>
        <v>3.1368405253307632</v>
      </c>
      <c r="E560" s="12">
        <f t="shared" si="83"/>
        <v>3.1474470659407126</v>
      </c>
      <c r="F560" s="12">
        <f t="shared" si="84"/>
        <v>3.1658845811051677</v>
      </c>
      <c r="G560" s="12">
        <f t="shared" si="85"/>
        <v>3.174729797979793</v>
      </c>
      <c r="H560" s="13">
        <v>3.15152173913043</v>
      </c>
      <c r="I560" s="13">
        <v>3.1581999999999999</v>
      </c>
      <c r="J560" s="13">
        <v>3.1745454545454499</v>
      </c>
      <c r="K560" s="13">
        <v>3.1694230769230698</v>
      </c>
      <c r="L560" s="13">
        <v>3.1502083333333299</v>
      </c>
      <c r="M560" s="13">
        <v>3.1435294117647001</v>
      </c>
      <c r="N560" s="13">
        <v>3.1691428571428499</v>
      </c>
      <c r="O560" s="13">
        <v>3.1360975610000001</v>
      </c>
      <c r="P560" s="13">
        <v>3.1726562500000002</v>
      </c>
      <c r="Q560" s="13">
        <v>3.1611475409835998</v>
      </c>
      <c r="R560" s="13">
        <v>3.1588679245283</v>
      </c>
      <c r="S560" s="13">
        <v>3.1473563218390801</v>
      </c>
      <c r="T560" s="13">
        <v>3.1868421052631501</v>
      </c>
      <c r="U560" s="13">
        <v>3.13692307692307</v>
      </c>
      <c r="V560" s="13">
        <v>3.163125</v>
      </c>
      <c r="W560" s="13">
        <v>3.1606306306306302</v>
      </c>
      <c r="X560" s="13">
        <v>3.1696153846153798</v>
      </c>
      <c r="Y560" s="13">
        <v>3.1646511627906899</v>
      </c>
      <c r="Z560" s="13">
        <v>3.1810169491525402</v>
      </c>
      <c r="AA560" s="13">
        <v>3.1885074626865602</v>
      </c>
      <c r="AB560" s="13">
        <v>3.1639215686274502</v>
      </c>
      <c r="AC560" s="13">
        <v>3.1486666666666601</v>
      </c>
      <c r="AD560" s="13">
        <v>3.1239436619718299</v>
      </c>
      <c r="AE560" s="13">
        <v>3.1286363636363599</v>
      </c>
      <c r="AF560" s="13">
        <v>3.1236538461538399</v>
      </c>
      <c r="AG560" s="13">
        <v>3.1495238095237998</v>
      </c>
      <c r="AH560" s="13">
        <v>3.1459999999999999</v>
      </c>
      <c r="AI560" s="13">
        <v>3.1585714285714199</v>
      </c>
      <c r="AJ560" s="13">
        <v>3.1563265306122399</v>
      </c>
      <c r="AK560" s="13">
        <v>3.1586440677966099</v>
      </c>
      <c r="AL560" s="13">
        <v>3.1807692307692301</v>
      </c>
      <c r="AM560" s="13">
        <v>3.1596428571428499</v>
      </c>
      <c r="AN560" s="13">
        <v>3.1562790697674399</v>
      </c>
      <c r="AO560" s="13">
        <v>3.14</v>
      </c>
      <c r="AP560" s="13">
        <v>3.16088235294117</v>
      </c>
      <c r="AQ560" s="13">
        <v>3.1477192982456099</v>
      </c>
      <c r="AR560" s="13">
        <v>3.1662121212121201</v>
      </c>
      <c r="AS560" s="13">
        <v>3.1420754716981101</v>
      </c>
      <c r="AT560" s="13">
        <v>3.15116883116883</v>
      </c>
      <c r="AU560" s="13">
        <v>3.1637499999999998</v>
      </c>
      <c r="AV560" s="13">
        <v>3.17638888888888</v>
      </c>
      <c r="AW560" s="13">
        <v>3.12421052631578</v>
      </c>
      <c r="AX560" s="13">
        <v>3.1649019607843099</v>
      </c>
      <c r="AY560" s="13">
        <v>3.1631818181818101</v>
      </c>
      <c r="AZ560" s="13">
        <v>3.1744444444444402</v>
      </c>
      <c r="BA560" s="13">
        <v>3.16976744186046</v>
      </c>
      <c r="BB560" s="13">
        <v>3.1570588235294101</v>
      </c>
      <c r="BC560" s="13">
        <v>3.15939759036144</v>
      </c>
      <c r="BD560" s="13">
        <v>3.1460465116279002</v>
      </c>
      <c r="BE560" s="13">
        <v>3.1460655737704899</v>
      </c>
    </row>
    <row r="561" spans="1:57" x14ac:dyDescent="0.35">
      <c r="A561" s="10" t="str">
        <f t="shared" si="81"/>
        <v>8/31/2035</v>
      </c>
      <c r="B561" s="11">
        <f t="shared" si="86"/>
        <v>2035</v>
      </c>
      <c r="C561" s="6">
        <f t="shared" si="87"/>
        <v>3.1818196721311449</v>
      </c>
      <c r="D561" s="12">
        <f t="shared" si="82"/>
        <v>3.1591602739726019</v>
      </c>
      <c r="E561" s="12">
        <f t="shared" si="83"/>
        <v>3.1697512755101975</v>
      </c>
      <c r="F561" s="12">
        <f t="shared" si="84"/>
        <v>3.1955128205128149</v>
      </c>
      <c r="G561" s="12">
        <f t="shared" si="85"/>
        <v>3.2089508196721228</v>
      </c>
      <c r="H561" s="13">
        <v>3.1621212121212099</v>
      </c>
      <c r="I561" s="13">
        <v>3.1678205128205099</v>
      </c>
      <c r="J561" s="13">
        <v>3.1591780821917799</v>
      </c>
      <c r="K561" s="13">
        <v>3.18263157894736</v>
      </c>
      <c r="L561" s="13">
        <v>3.1741025641025602</v>
      </c>
      <c r="M561" s="13">
        <v>3.23218749999999</v>
      </c>
      <c r="N561" s="13">
        <v>3.2009638554216799</v>
      </c>
      <c r="O561" s="13">
        <v>3.1827999999999999</v>
      </c>
      <c r="P561" s="13">
        <v>3.1635616438356098</v>
      </c>
      <c r="Q561" s="13">
        <v>3.1761855670102999</v>
      </c>
      <c r="R561" s="13">
        <v>3.1644000000000001</v>
      </c>
      <c r="S561" s="13">
        <v>3.1769387755101999</v>
      </c>
      <c r="T561" s="13">
        <v>3.1831764705882302</v>
      </c>
      <c r="U561" s="13">
        <v>3.1978846153846101</v>
      </c>
      <c r="V561" s="13">
        <v>3.1932967032967001</v>
      </c>
      <c r="W561" s="13">
        <v>3.2079710144927498</v>
      </c>
      <c r="X561" s="13">
        <v>3.18345454545454</v>
      </c>
      <c r="Y561" s="13">
        <v>3.2095081967213099</v>
      </c>
      <c r="Z561" s="13">
        <v>3.1529268292682899</v>
      </c>
      <c r="AA561" s="13">
        <v>3.1790909090908999</v>
      </c>
      <c r="AB561" s="13">
        <v>3.1850602409638502</v>
      </c>
      <c r="AC561" s="13">
        <v>3.1786792452830102</v>
      </c>
      <c r="AD561" s="13">
        <v>3.2128124999999899</v>
      </c>
      <c r="AE561" s="13">
        <v>3.1455172409999999</v>
      </c>
      <c r="AF561" s="13">
        <v>3.1887037037037</v>
      </c>
      <c r="AG561" s="13">
        <v>3.1816393442622899</v>
      </c>
      <c r="AH561" s="13">
        <v>3.1961538461538401</v>
      </c>
      <c r="AI561" s="13">
        <v>3.1648412700000002</v>
      </c>
      <c r="AJ561" s="13">
        <v>3.1761538461538401</v>
      </c>
      <c r="AK561" s="13">
        <v>3.1901754385964902</v>
      </c>
      <c r="AL561" s="13">
        <v>3.2088888888888798</v>
      </c>
      <c r="AM561" s="13">
        <v>3.1802469135802398</v>
      </c>
      <c r="AN561" s="13">
        <v>3.1789333333333301</v>
      </c>
      <c r="AO561" s="13">
        <v>3.22730769230769</v>
      </c>
      <c r="AP561" s="13">
        <v>3.1935897435897398</v>
      </c>
      <c r="AQ561" s="13">
        <v>3.1966666666666601</v>
      </c>
      <c r="AR561" s="13">
        <v>3.1694642857142798</v>
      </c>
      <c r="AS561" s="13">
        <v>3.1981188118811801</v>
      </c>
      <c r="AT561" s="13">
        <v>3.2237931034482701</v>
      </c>
      <c r="AU561" s="13">
        <v>3.1819999999999999</v>
      </c>
      <c r="AV561" s="13">
        <v>3.1527500000000002</v>
      </c>
      <c r="AW561" s="13">
        <v>3.1979569892473099</v>
      </c>
      <c r="AX561" s="13">
        <v>3.1745205479452001</v>
      </c>
      <c r="AY561" s="13">
        <v>3.1668055555555501</v>
      </c>
      <c r="AZ561" s="13">
        <v>3.1589999999999998</v>
      </c>
      <c r="BA561" s="13">
        <v>3.1706122448979501</v>
      </c>
      <c r="BB561" s="13">
        <v>3.19057142857142</v>
      </c>
      <c r="BC561" s="13">
        <v>3.1539999999999999</v>
      </c>
      <c r="BD561" s="13">
        <v>3.1729999999999898</v>
      </c>
      <c r="BE561" s="13">
        <v>3.1869148936170202</v>
      </c>
    </row>
    <row r="562" spans="1:57" x14ac:dyDescent="0.35">
      <c r="A562" s="10" t="str">
        <f t="shared" si="81"/>
        <v>9/30/2035</v>
      </c>
      <c r="B562" s="11">
        <f t="shared" si="86"/>
        <v>2035</v>
      </c>
      <c r="C562" s="6">
        <f t="shared" si="87"/>
        <v>3.1577996422182402</v>
      </c>
      <c r="D562" s="12">
        <f t="shared" si="82"/>
        <v>3.1293689839572121</v>
      </c>
      <c r="E562" s="12">
        <f t="shared" si="83"/>
        <v>3.1423858695652127</v>
      </c>
      <c r="F562" s="12">
        <f t="shared" si="84"/>
        <v>3.1718103448275801</v>
      </c>
      <c r="G562" s="12">
        <f t="shared" si="85"/>
        <v>3.1790448717948681</v>
      </c>
      <c r="H562" s="13">
        <v>3.1453846153846099</v>
      </c>
      <c r="I562" s="13">
        <v>3.14234782608695</v>
      </c>
      <c r="J562" s="13">
        <v>3.1671874999999998</v>
      </c>
      <c r="K562" s="13">
        <v>3.15951219512195</v>
      </c>
      <c r="L562" s="13">
        <v>3.1411111111111101</v>
      </c>
      <c r="M562" s="13">
        <v>3.17631578947368</v>
      </c>
      <c r="N562" s="13">
        <v>3.1464583333333298</v>
      </c>
      <c r="O562" s="13">
        <v>3.1761538461538401</v>
      </c>
      <c r="P562" s="13">
        <v>3.1506249999999998</v>
      </c>
      <c r="Q562" s="13">
        <v>3.1583999999999999</v>
      </c>
      <c r="R562" s="13">
        <v>3.17241379310344</v>
      </c>
      <c r="S562" s="13">
        <v>3.14222222222222</v>
      </c>
      <c r="T562" s="13">
        <v>3.1093617021276501</v>
      </c>
      <c r="U562" s="13">
        <v>3.1599999999999899</v>
      </c>
      <c r="V562" s="13">
        <v>3.1582857142857099</v>
      </c>
      <c r="W562" s="13">
        <v>3.1394495412843999</v>
      </c>
      <c r="X562" s="13">
        <v>3.1642857142857101</v>
      </c>
      <c r="Y562" s="13">
        <v>3.1423404255319101</v>
      </c>
      <c r="Z562" s="13">
        <v>3.1254545454545402</v>
      </c>
      <c r="AA562" s="13">
        <v>3.1788461538461501</v>
      </c>
      <c r="AB562" s="13">
        <v>3.1579069767441799</v>
      </c>
      <c r="AC562" s="13">
        <v>3.1241379310344799</v>
      </c>
      <c r="AD562" s="13">
        <v>3.1749999999999998</v>
      </c>
      <c r="AE562" s="13">
        <v>3.1814285714285702</v>
      </c>
      <c r="AF562" s="13">
        <v>3.1425000000000001</v>
      </c>
      <c r="AG562" s="13">
        <v>3.15473684210526</v>
      </c>
      <c r="AH562" s="13">
        <v>3.1576923076923</v>
      </c>
      <c r="AI562" s="13">
        <v>3.1732</v>
      </c>
      <c r="AJ562" s="13">
        <v>3.1983333333333301</v>
      </c>
      <c r="AK562" s="13">
        <v>3.1620547945205399</v>
      </c>
      <c r="AL562" s="13">
        <v>3.1532558139534799</v>
      </c>
      <c r="AM562" s="13">
        <v>3.1808333333333301</v>
      </c>
      <c r="AN562" s="13">
        <v>3.1670833333333301</v>
      </c>
      <c r="AO562" s="13">
        <v>3.1933333333333298</v>
      </c>
      <c r="AP562" s="13">
        <v>3.20818181818181</v>
      </c>
      <c r="AQ562" s="13">
        <v>3.14970588235294</v>
      </c>
      <c r="AR562" s="13">
        <v>3.1549999999999998</v>
      </c>
      <c r="AS562" s="13">
        <v>3.1521052631578899</v>
      </c>
      <c r="AT562" s="13">
        <v>3.1586666666666599</v>
      </c>
      <c r="AU562" s="13">
        <v>3.1203999999999898</v>
      </c>
      <c r="AV562" s="13">
        <v>3.14384615384615</v>
      </c>
      <c r="AW562" s="13">
        <v>3.1564999999999999</v>
      </c>
      <c r="AX562" s="13">
        <v>3.17</v>
      </c>
      <c r="AY562" s="13">
        <v>3.1196969696969599</v>
      </c>
      <c r="AZ562" s="13">
        <v>3.1418181818181798</v>
      </c>
      <c r="BA562" s="13">
        <v>3.13085106382978</v>
      </c>
      <c r="BB562" s="13">
        <v>3.16</v>
      </c>
      <c r="BC562" s="13">
        <v>3.1780769230769201</v>
      </c>
      <c r="BD562" s="13">
        <v>3.12980392156862</v>
      </c>
      <c r="BE562" s="13">
        <v>3.17749999999999</v>
      </c>
    </row>
    <row r="563" spans="1:57" x14ac:dyDescent="0.35">
      <c r="A563" s="10" t="str">
        <f t="shared" si="81"/>
        <v>10/31/2035</v>
      </c>
      <c r="B563" s="11">
        <f t="shared" si="86"/>
        <v>2035</v>
      </c>
      <c r="C563" s="6">
        <f t="shared" si="87"/>
        <v>3.4158462199312649</v>
      </c>
      <c r="D563" s="12">
        <f t="shared" si="82"/>
        <v>3.3847913043478179</v>
      </c>
      <c r="E563" s="12">
        <f t="shared" si="83"/>
        <v>3.3983337862318823</v>
      </c>
      <c r="F563" s="12">
        <f t="shared" si="84"/>
        <v>3.42465625</v>
      </c>
      <c r="G563" s="12">
        <f t="shared" si="85"/>
        <v>3.4318026315789383</v>
      </c>
      <c r="H563" s="13">
        <v>3.3858928571428502</v>
      </c>
      <c r="I563" s="13">
        <v>3.4175257731958699</v>
      </c>
      <c r="J563" s="13">
        <v>3.38488888888888</v>
      </c>
      <c r="K563" s="13">
        <v>3.4312280701754299</v>
      </c>
      <c r="L563" s="13">
        <v>3.42608695652173</v>
      </c>
      <c r="M563" s="13">
        <v>3.4192727272727201</v>
      </c>
      <c r="N563" s="13">
        <v>3.42475</v>
      </c>
      <c r="O563" s="13">
        <v>3.39027397260273</v>
      </c>
      <c r="P563" s="13">
        <v>3.4085714285714199</v>
      </c>
      <c r="Q563" s="13">
        <v>3.4025925925925899</v>
      </c>
      <c r="R563" s="13">
        <v>3.3961538461538399</v>
      </c>
      <c r="S563" s="13">
        <v>3.4179310344827498</v>
      </c>
      <c r="T563" s="13">
        <v>3.3921428571428498</v>
      </c>
      <c r="U563" s="13">
        <v>3.36</v>
      </c>
      <c r="V563" s="13">
        <v>3.3707142857142798</v>
      </c>
      <c r="W563" s="13">
        <v>3.397875</v>
      </c>
      <c r="X563" s="13">
        <v>3.3926086956521702</v>
      </c>
      <c r="Y563" s="13">
        <v>3.4185714285714202</v>
      </c>
      <c r="Z563" s="13">
        <v>3.3839130434782598</v>
      </c>
      <c r="AA563" s="13">
        <v>3.42340909090909</v>
      </c>
      <c r="AB563" s="13">
        <v>3.4011111111111099</v>
      </c>
      <c r="AC563" s="13">
        <v>3.3814285714285699</v>
      </c>
      <c r="AD563" s="13">
        <v>3.4282352941176399</v>
      </c>
      <c r="AE563" s="13">
        <v>3.42321428571428</v>
      </c>
      <c r="AF563" s="13">
        <v>3.4</v>
      </c>
      <c r="AG563" s="13">
        <v>3.4026470588235198</v>
      </c>
      <c r="AH563" s="13">
        <v>3.4023404255319099</v>
      </c>
      <c r="AI563" s="13">
        <v>3.4010256410256399</v>
      </c>
      <c r="AJ563" s="13">
        <v>3.3997101449275302</v>
      </c>
      <c r="AK563" s="13">
        <v>3.4408474576271102</v>
      </c>
      <c r="AL563" s="13">
        <v>3.43969697</v>
      </c>
      <c r="AM563" s="13">
        <v>3.4317105263157801</v>
      </c>
      <c r="AN563" s="13">
        <v>3.4207692307692299</v>
      </c>
      <c r="AO563" s="13">
        <v>3.4212280701754301</v>
      </c>
      <c r="AP563" s="13">
        <v>3.4273913043478199</v>
      </c>
      <c r="AQ563" s="13">
        <v>3.4295238100000001</v>
      </c>
      <c r="AR563" s="13">
        <v>3.3871084337349302</v>
      </c>
      <c r="AS563" s="13">
        <v>3.3802197802197802</v>
      </c>
      <c r="AT563" s="13">
        <v>3.4025806451612901</v>
      </c>
      <c r="AU563" s="13">
        <v>3.4127999999999998</v>
      </c>
      <c r="AV563" s="13">
        <v>3.4357407407407399</v>
      </c>
      <c r="AW563" s="13">
        <v>3.43263157894736</v>
      </c>
      <c r="AX563" s="13">
        <v>3.4376470590000001</v>
      </c>
      <c r="AY563" s="13">
        <v>3.42765957446808</v>
      </c>
      <c r="AZ563" s="13">
        <v>3.4207692307692299</v>
      </c>
      <c r="BA563" s="13">
        <v>3.4231250000000002</v>
      </c>
      <c r="BB563" s="13">
        <v>3.4027272727272702</v>
      </c>
      <c r="BC563" s="13">
        <v>3.4237254901960701</v>
      </c>
      <c r="BD563" s="13">
        <v>3.4243749999999999</v>
      </c>
      <c r="BE563" s="13">
        <v>3.4141666666666599</v>
      </c>
    </row>
    <row r="564" spans="1:57" x14ac:dyDescent="0.35">
      <c r="A564" s="10" t="str">
        <f t="shared" si="81"/>
        <v>11/30/2035</v>
      </c>
      <c r="B564" s="11">
        <f t="shared" si="86"/>
        <v>2035</v>
      </c>
      <c r="C564" s="6">
        <f t="shared" si="87"/>
        <v>4.0686550522648055</v>
      </c>
      <c r="D564" s="12">
        <f t="shared" si="82"/>
        <v>4.0296957888120666</v>
      </c>
      <c r="E564" s="12">
        <f t="shared" si="83"/>
        <v>4.0434675107501148</v>
      </c>
      <c r="F564" s="12">
        <f t="shared" si="84"/>
        <v>4.0830580357142852</v>
      </c>
      <c r="G564" s="12">
        <f t="shared" si="85"/>
        <v>4.1037800245097964</v>
      </c>
      <c r="H564" s="13">
        <v>4.0569565220000001</v>
      </c>
      <c r="I564" s="13">
        <v>4.0812765957446802</v>
      </c>
      <c r="J564" s="13">
        <v>4.0460439560439498</v>
      </c>
      <c r="K564" s="13">
        <v>4.0741558441558396</v>
      </c>
      <c r="L564" s="13">
        <v>4.0724137931034399</v>
      </c>
      <c r="M564" s="13">
        <v>4.0682857142857101</v>
      </c>
      <c r="N564" s="13">
        <v>4.0671171171171103</v>
      </c>
      <c r="O564" s="13">
        <v>4.1037254901960702</v>
      </c>
      <c r="P564" s="13">
        <v>4.0828571428571401</v>
      </c>
      <c r="Q564" s="13">
        <v>4.0837500000000002</v>
      </c>
      <c r="R564" s="13">
        <v>4.0631645569620201</v>
      </c>
      <c r="S564" s="13">
        <v>4.0324999999999998</v>
      </c>
      <c r="T564" s="13">
        <v>4.0831249999999999</v>
      </c>
      <c r="U564" s="13">
        <v>4.07045454545454</v>
      </c>
      <c r="V564" s="13">
        <v>4.0354098360655701</v>
      </c>
      <c r="W564" s="13">
        <v>4.10427083333333</v>
      </c>
      <c r="X564" s="13">
        <v>4.0852459016393396</v>
      </c>
      <c r="Y564" s="13">
        <v>4.0750000000000002</v>
      </c>
      <c r="Z564" s="13">
        <v>4.0199999999999996</v>
      </c>
      <c r="AA564" s="13">
        <v>4.0690243902439001</v>
      </c>
      <c r="AB564" s="13">
        <v>4.0797368421052598</v>
      </c>
      <c r="AC564" s="13">
        <v>4.1152631578947299</v>
      </c>
      <c r="AD564" s="13">
        <v>4.0398850574712597</v>
      </c>
      <c r="AE564" s="13">
        <v>4.0805555555555504</v>
      </c>
      <c r="AF564" s="13">
        <v>4.0954929577464698</v>
      </c>
      <c r="AG564" s="13">
        <v>4.0697101449275301</v>
      </c>
      <c r="AH564" s="13">
        <v>4.0220930232558096</v>
      </c>
      <c r="AI564" s="13">
        <v>4.0822549019607797</v>
      </c>
      <c r="AJ564" s="13">
        <v>4.0564406779661004</v>
      </c>
      <c r="AK564" s="13">
        <v>4.0964044943820204</v>
      </c>
      <c r="AL564" s="13">
        <v>4.0799999999999903</v>
      </c>
      <c r="AM564" s="13">
        <v>4.0426086956521701</v>
      </c>
      <c r="AN564" s="13">
        <v>4.0305405405405397</v>
      </c>
      <c r="AO564" s="13">
        <v>4.10516129032258</v>
      </c>
      <c r="AP564" s="13">
        <v>4.16</v>
      </c>
      <c r="AQ564" s="13">
        <v>4.0522388059701404</v>
      </c>
      <c r="AR564" s="13">
        <v>4.0203703703703697</v>
      </c>
      <c r="AS564" s="13">
        <v>4.0090909090908999</v>
      </c>
      <c r="AT564" s="13">
        <v>4.0880645161290303</v>
      </c>
      <c r="AU564" s="13">
        <v>4.0415151515151502</v>
      </c>
      <c r="AV564" s="13">
        <v>4.1137499999999996</v>
      </c>
      <c r="AW564" s="13">
        <v>4.0551388888888802</v>
      </c>
      <c r="AX564" s="13">
        <v>4.0606060606060597</v>
      </c>
      <c r="AY564" s="13">
        <v>4.1010169491525401</v>
      </c>
      <c r="AZ564" s="13">
        <v>4.0308163265306103</v>
      </c>
      <c r="BA564" s="13">
        <v>4.0572727272727196</v>
      </c>
      <c r="BB564" s="13">
        <v>4.0337837837837798</v>
      </c>
      <c r="BC564" s="13">
        <v>4.0596666666666597</v>
      </c>
      <c r="BD564" s="13">
        <v>4.0035849056603698</v>
      </c>
      <c r="BE564" s="13">
        <v>4.0625423728813503</v>
      </c>
    </row>
    <row r="565" spans="1:57" x14ac:dyDescent="0.35">
      <c r="A565" s="10" t="str">
        <f t="shared" si="81"/>
        <v>12/31/2035</v>
      </c>
      <c r="B565" s="11">
        <f t="shared" si="86"/>
        <v>2035</v>
      </c>
      <c r="C565" s="6">
        <f t="shared" si="87"/>
        <v>4.5208022371364596</v>
      </c>
      <c r="D565" s="12">
        <f t="shared" si="82"/>
        <v>4.5024364235055661</v>
      </c>
      <c r="E565" s="12">
        <f t="shared" si="83"/>
        <v>4.5097818080357097</v>
      </c>
      <c r="F565" s="12">
        <f t="shared" si="84"/>
        <v>4.5290588235294074</v>
      </c>
      <c r="G565" s="12">
        <f t="shared" si="85"/>
        <v>4.5353642930856486</v>
      </c>
      <c r="H565" s="13">
        <v>4.5484967320261402</v>
      </c>
      <c r="I565" s="13">
        <v>4.5057798165137601</v>
      </c>
      <c r="J565" s="13">
        <v>4.5114843750000002</v>
      </c>
      <c r="K565" s="13">
        <v>4.5115652173912997</v>
      </c>
      <c r="L565" s="13">
        <v>4.5260317460317401</v>
      </c>
      <c r="M565" s="13">
        <v>4.5020238095238003</v>
      </c>
      <c r="N565" s="13">
        <v>4.5190370370370303</v>
      </c>
      <c r="O565" s="13">
        <v>4.5131788080000002</v>
      </c>
      <c r="P565" s="13">
        <v>4.52823529411764</v>
      </c>
      <c r="Q565" s="13">
        <v>4.5163758389261703</v>
      </c>
      <c r="R565" s="13">
        <v>4.5138518518518502</v>
      </c>
      <c r="S565" s="13">
        <v>4.5362745098039197</v>
      </c>
      <c r="T565" s="13">
        <v>4.5064429530201302</v>
      </c>
      <c r="U565" s="13">
        <v>4.5321969700000002</v>
      </c>
      <c r="V565" s="13">
        <v>4.5066459630000004</v>
      </c>
      <c r="W565" s="13">
        <v>4.4932258064516102</v>
      </c>
      <c r="X565" s="13">
        <v>4.5327659574468004</v>
      </c>
      <c r="Y565" s="13">
        <v>4.5352631578947298</v>
      </c>
      <c r="Z565" s="13">
        <v>4.5305999999999997</v>
      </c>
      <c r="AA565" s="13">
        <v>4.5403448275861997</v>
      </c>
      <c r="AB565" s="13">
        <v>4.5298360659999997</v>
      </c>
      <c r="AC565" s="13">
        <v>4.5248148148148104</v>
      </c>
      <c r="AD565" s="13">
        <v>4.5253246753246703</v>
      </c>
      <c r="AE565" s="13">
        <v>4.5263749999999998</v>
      </c>
      <c r="AF565" s="13">
        <v>4.5235200000000004</v>
      </c>
      <c r="AG565" s="13">
        <v>4.5247586206896502</v>
      </c>
      <c r="AH565" s="13">
        <v>4.5178472222222199</v>
      </c>
      <c r="AI565" s="13">
        <v>4.5209333333333301</v>
      </c>
      <c r="AJ565" s="13">
        <v>4.5125373134328299</v>
      </c>
      <c r="AK565" s="13">
        <v>4.5087179487179396</v>
      </c>
      <c r="AL565" s="13">
        <v>4.50248226950354</v>
      </c>
      <c r="AM565" s="13">
        <v>4.5125000000000002</v>
      </c>
      <c r="AN565" s="13">
        <v>4.5293333333333301</v>
      </c>
      <c r="AO565" s="13">
        <v>4.5005555555555503</v>
      </c>
      <c r="AP565" s="13">
        <v>4.5038356164383497</v>
      </c>
      <c r="AQ565" s="13">
        <v>4.5483333333333302</v>
      </c>
      <c r="AR565" s="13">
        <v>4.5206711409395899</v>
      </c>
      <c r="AS565" s="13">
        <v>4.5275384615384597</v>
      </c>
      <c r="AT565" s="13">
        <v>4.5092142857142798</v>
      </c>
      <c r="AU565" s="13">
        <v>4.5251282051282002</v>
      </c>
      <c r="AV565" s="13">
        <v>4.5370786516853903</v>
      </c>
      <c r="AW565" s="13">
        <v>4.5313888888888796</v>
      </c>
      <c r="AX565" s="13">
        <v>4.5256666666666598</v>
      </c>
      <c r="AY565" s="13">
        <v>4.5349019607843104</v>
      </c>
      <c r="AZ565" s="13">
        <v>4.5140816326530597</v>
      </c>
      <c r="BA565" s="13">
        <v>4.5004273499999998</v>
      </c>
      <c r="BB565" s="13">
        <v>4.5240697670000003</v>
      </c>
      <c r="BC565" s="13">
        <v>4.5158064516129004</v>
      </c>
      <c r="BD565" s="13">
        <v>4.4992700729927</v>
      </c>
      <c r="BE565" s="13">
        <v>4.5051034482758601</v>
      </c>
    </row>
    <row r="566" spans="1:57" x14ac:dyDescent="0.35">
      <c r="A566" s="10" t="str">
        <f t="shared" si="81"/>
        <v>1/31/2036</v>
      </c>
      <c r="B566" s="11">
        <f t="shared" si="86"/>
        <v>2036</v>
      </c>
      <c r="C566" s="6">
        <f t="shared" si="87"/>
        <v>4.2961894021583902</v>
      </c>
      <c r="D566" s="12">
        <f t="shared" si="82"/>
        <v>4.2778108049935408</v>
      </c>
      <c r="E566" s="12">
        <f t="shared" si="83"/>
        <v>4.2859743714414869</v>
      </c>
      <c r="F566" s="12">
        <f t="shared" si="84"/>
        <v>4.3055018557794202</v>
      </c>
      <c r="G566" s="12">
        <f t="shared" si="85"/>
        <v>4.3125605730006571</v>
      </c>
      <c r="H566" s="13">
        <v>4.3122105263157797</v>
      </c>
      <c r="I566" s="13">
        <v>4.3091666666666599</v>
      </c>
      <c r="J566" s="13">
        <v>4.2765686269999996</v>
      </c>
      <c r="K566" s="13">
        <v>4.2678899082568797</v>
      </c>
      <c r="L566" s="13">
        <v>4.3055797101449196</v>
      </c>
      <c r="M566" s="13">
        <v>4.3022018348623803</v>
      </c>
      <c r="N566" s="13">
        <v>4.2968831168831096</v>
      </c>
      <c r="O566" s="13">
        <v>4.2883333333333304</v>
      </c>
      <c r="P566" s="13">
        <v>4.2997580649999998</v>
      </c>
      <c r="Q566" s="13">
        <v>4.3025555555555499</v>
      </c>
      <c r="R566" s="13">
        <v>4.2876213592232997</v>
      </c>
      <c r="S566" s="13">
        <v>4.3122222222222204</v>
      </c>
      <c r="T566" s="13">
        <v>4.3125301204819202</v>
      </c>
      <c r="U566" s="13">
        <v>4.3064516129032198</v>
      </c>
      <c r="V566" s="13">
        <v>4.2990243902438996</v>
      </c>
      <c r="W566" s="13">
        <v>4.2951612903225698</v>
      </c>
      <c r="X566" s="13">
        <v>4.2826829268292599</v>
      </c>
      <c r="Y566" s="13">
        <v>4.2868032786885202</v>
      </c>
      <c r="Z566" s="13">
        <v>4.2778260869565203</v>
      </c>
      <c r="AA566" s="13">
        <v>4.3277272727272704</v>
      </c>
      <c r="AB566" s="13">
        <v>4.2844217687074799</v>
      </c>
      <c r="AC566" s="13">
        <v>4.3144311377245499</v>
      </c>
      <c r="AD566" s="13">
        <v>4.3011504424778702</v>
      </c>
      <c r="AE566" s="13">
        <v>4.3</v>
      </c>
      <c r="AF566" s="13">
        <v>4.3063492063491999</v>
      </c>
      <c r="AG566" s="13">
        <v>4.2969270833333297</v>
      </c>
      <c r="AH566" s="13">
        <v>4.2934931506849301</v>
      </c>
      <c r="AI566" s="13">
        <v>4.2879047619047599</v>
      </c>
      <c r="AJ566" s="13">
        <v>4.2747619047618999</v>
      </c>
      <c r="AK566" s="13">
        <v>4.2748120300751804</v>
      </c>
      <c r="AL566" s="13">
        <v>4.2875294117646998</v>
      </c>
      <c r="AM566" s="13">
        <v>4.28617021276595</v>
      </c>
      <c r="AN566" s="13">
        <v>4.2961137440758197</v>
      </c>
      <c r="AO566" s="13">
        <v>4.2793749999999999</v>
      </c>
      <c r="AP566" s="13">
        <v>4.2998214285714198</v>
      </c>
      <c r="AQ566" s="13">
        <v>4.2824705882352898</v>
      </c>
      <c r="AR566" s="13">
        <v>4.2787068965517197</v>
      </c>
      <c r="AS566" s="13">
        <v>4.2859090909999997</v>
      </c>
      <c r="AT566" s="13">
        <v>4.3128346456692901</v>
      </c>
      <c r="AU566" s="13">
        <v>4.2823463687150802</v>
      </c>
      <c r="AV566" s="13">
        <v>4.2885164835164797</v>
      </c>
      <c r="AW566" s="13">
        <v>4.2776732673267297</v>
      </c>
      <c r="AX566" s="13">
        <v>4.3211111111111098</v>
      </c>
      <c r="AY566" s="13">
        <v>4.2962650602409598</v>
      </c>
      <c r="AZ566" s="13">
        <v>4.3052682926829204</v>
      </c>
      <c r="BA566" s="13">
        <v>4.3089320388349499</v>
      </c>
      <c r="BB566" s="13">
        <v>4.3192356687898004</v>
      </c>
      <c r="BC566" s="13">
        <v>4.2911111111111104</v>
      </c>
      <c r="BD566" s="13">
        <v>4.2990131578947297</v>
      </c>
      <c r="BE566" s="13">
        <v>4.2876136363636297</v>
      </c>
    </row>
    <row r="567" spans="1:57" x14ac:dyDescent="0.35">
      <c r="A567" s="10" t="str">
        <f t="shared" si="81"/>
        <v>2/29/2036</v>
      </c>
      <c r="B567" s="11">
        <f t="shared" si="86"/>
        <v>2036</v>
      </c>
      <c r="C567" s="6">
        <f t="shared" si="87"/>
        <v>4.2796913580246905</v>
      </c>
      <c r="D567" s="12">
        <f t="shared" si="82"/>
        <v>4.2510909090909088</v>
      </c>
      <c r="E567" s="12">
        <f t="shared" si="83"/>
        <v>4.2647229729729723</v>
      </c>
      <c r="F567" s="12">
        <f t="shared" si="84"/>
        <v>4.2972101449275302</v>
      </c>
      <c r="G567" s="12">
        <f t="shared" si="85"/>
        <v>4.3102307692307686</v>
      </c>
      <c r="H567" s="13">
        <v>4.2393650793650703</v>
      </c>
      <c r="I567" s="13">
        <v>4.2803571428571399</v>
      </c>
      <c r="J567" s="13">
        <v>4.3128947368421002</v>
      </c>
      <c r="K567" s="13">
        <v>4.31230769230769</v>
      </c>
      <c r="L567" s="13">
        <v>4.2718367346938697</v>
      </c>
      <c r="M567" s="13">
        <v>4.3094444444444404</v>
      </c>
      <c r="N567" s="13">
        <v>4.3044444444444396</v>
      </c>
      <c r="O567" s="13">
        <v>4.28388888888888</v>
      </c>
      <c r="P567" s="13">
        <v>4.2608333333333297</v>
      </c>
      <c r="Q567" s="13">
        <v>4.2833333333333297</v>
      </c>
      <c r="R567" s="13">
        <v>4.29</v>
      </c>
      <c r="S567" s="13">
        <v>4.2677419354838699</v>
      </c>
      <c r="T567" s="13">
        <v>4.2933333333333303</v>
      </c>
      <c r="U567" s="13">
        <v>4.2859493670886</v>
      </c>
      <c r="V567" s="13">
        <v>4.26346153846153</v>
      </c>
      <c r="W567" s="13">
        <v>4.2726470588235204</v>
      </c>
      <c r="X567" s="13">
        <v>4.2701694915254196</v>
      </c>
      <c r="Y567" s="13">
        <v>4.2787499999999996</v>
      </c>
      <c r="Z567" s="13">
        <v>4.28</v>
      </c>
      <c r="AA567" s="13">
        <v>4.2681818181818096</v>
      </c>
      <c r="AB567" s="13">
        <v>4.2922222222222199</v>
      </c>
      <c r="AC567" s="13">
        <v>4.2589473684210502</v>
      </c>
      <c r="AD567" s="13">
        <v>4.3</v>
      </c>
      <c r="AE567" s="13">
        <v>4.2941176470588198</v>
      </c>
      <c r="AF567" s="13">
        <v>4.2755000000000001</v>
      </c>
      <c r="AG567" s="13">
        <v>4.3062500000000004</v>
      </c>
      <c r="AH567" s="13">
        <v>4.2985937499999904</v>
      </c>
      <c r="AI567" s="13">
        <v>4.2727380952380898</v>
      </c>
      <c r="AJ567" s="13">
        <v>4.2640000000000002</v>
      </c>
      <c r="AK567" s="13">
        <v>4.33</v>
      </c>
      <c r="AL567" s="13">
        <v>4.2437500000000004</v>
      </c>
      <c r="AM567" s="13">
        <v>4.2686567164179099</v>
      </c>
      <c r="AN567" s="13">
        <v>4.2545312499999897</v>
      </c>
      <c r="AO567" s="13">
        <v>4.2615789473684202</v>
      </c>
      <c r="AP567" s="13">
        <v>4.2407692307692297</v>
      </c>
      <c r="AQ567" s="13">
        <v>4.29739130434782</v>
      </c>
      <c r="AR567" s="13">
        <v>4.3089999999999904</v>
      </c>
      <c r="AS567" s="13">
        <v>4.2489999999999997</v>
      </c>
      <c r="AT567" s="13">
        <v>4.2842857142857103</v>
      </c>
      <c r="AU567" s="13">
        <v>4.3099999999999996</v>
      </c>
      <c r="AV567" s="13">
        <v>4.3249999999999904</v>
      </c>
      <c r="AW567" s="13">
        <v>4.2668918918918903</v>
      </c>
      <c r="AX567" s="13">
        <v>4.2727450980392101</v>
      </c>
      <c r="AY567" s="13">
        <v>4.2948571428571398</v>
      </c>
      <c r="AZ567" s="13">
        <v>4.33</v>
      </c>
      <c r="BA567" s="13">
        <v>4.2793827160493798</v>
      </c>
      <c r="BB567" s="13">
        <v>4.2966666666666598</v>
      </c>
      <c r="BC567" s="13">
        <v>4.2509090909090901</v>
      </c>
      <c r="BD567" s="13">
        <v>4.2511111111111104</v>
      </c>
      <c r="BE567" s="13">
        <v>4.2625000000000002</v>
      </c>
    </row>
    <row r="568" spans="1:57" x14ac:dyDescent="0.35">
      <c r="A568" s="10" t="str">
        <f t="shared" si="81"/>
        <v>3/31/2036</v>
      </c>
      <c r="B568" s="11">
        <f t="shared" si="86"/>
        <v>2036</v>
      </c>
      <c r="C568" s="6">
        <f t="shared" si="87"/>
        <v>3.6912499999999948</v>
      </c>
      <c r="D568" s="12">
        <f t="shared" si="82"/>
        <v>3.6764285714285649</v>
      </c>
      <c r="E568" s="12">
        <f t="shared" si="83"/>
        <v>3.68597517730496</v>
      </c>
      <c r="F568" s="12">
        <f t="shared" si="84"/>
        <v>3.7051385336743321</v>
      </c>
      <c r="G568" s="12">
        <f t="shared" si="85"/>
        <v>3.7133333333333298</v>
      </c>
      <c r="H568" s="13">
        <v>3.6979487179487101</v>
      </c>
      <c r="I568" s="13">
        <v>3.6837499999999999</v>
      </c>
      <c r="J568" s="13">
        <v>3.7133333333333298</v>
      </c>
      <c r="K568" s="13">
        <v>3.7</v>
      </c>
      <c r="L568" s="13">
        <v>3.7133333333333298</v>
      </c>
      <c r="M568" s="13">
        <v>3.7052173913043398</v>
      </c>
      <c r="N568" s="13">
        <v>3.6888888888888798</v>
      </c>
      <c r="O568" s="13">
        <v>3.6885185185185101</v>
      </c>
      <c r="P568" s="13">
        <v>3.71060606060606</v>
      </c>
      <c r="Q568" s="13">
        <v>3.7092307692307598</v>
      </c>
      <c r="R568" s="13">
        <v>3.7208333333333301</v>
      </c>
      <c r="S568" s="13">
        <v>3.6925974025974</v>
      </c>
      <c r="T568" s="13">
        <v>3.6766666666666601</v>
      </c>
      <c r="U568" s="13">
        <v>3.6910714285714201</v>
      </c>
      <c r="V568" s="13">
        <v>3.68733333333333</v>
      </c>
      <c r="W568" s="13">
        <v>3.6818181818181799</v>
      </c>
      <c r="X568" s="13">
        <v>3.69</v>
      </c>
      <c r="Y568" s="13">
        <v>3.68767441860465</v>
      </c>
      <c r="Z568" s="13">
        <v>3.6819999999999999</v>
      </c>
      <c r="AA568" s="13">
        <v>3.69</v>
      </c>
      <c r="AB568" s="13">
        <v>3.69</v>
      </c>
      <c r="AC568" s="13">
        <v>3.72</v>
      </c>
      <c r="AD568" s="13">
        <v>3.6708695652173899</v>
      </c>
      <c r="AE568" s="13">
        <v>3.6806666666666601</v>
      </c>
      <c r="AF568" s="13">
        <v>3.6995652173912998</v>
      </c>
      <c r="AG568" s="13">
        <v>3.7075</v>
      </c>
      <c r="AH568" s="13">
        <v>3.6910526315789398</v>
      </c>
      <c r="AI568" s="13">
        <v>3.6978947368421</v>
      </c>
      <c r="AJ568" s="13">
        <v>3.6913888888888802</v>
      </c>
      <c r="AK568" s="13">
        <v>3.7049019607843099</v>
      </c>
      <c r="AL568" s="13">
        <v>3.6866666666666599</v>
      </c>
      <c r="AM568" s="13">
        <v>3.6742857142857099</v>
      </c>
      <c r="AN568" s="13">
        <v>3.70972972972972</v>
      </c>
      <c r="AO568" s="13">
        <v>3.6712500000000001</v>
      </c>
      <c r="AP568" s="13">
        <v>3.7043137254901901</v>
      </c>
      <c r="AQ568" s="13">
        <v>3.6718181818181801</v>
      </c>
      <c r="AR568" s="13">
        <v>3.6857446808510601</v>
      </c>
      <c r="AS568" s="13">
        <v>3.7216326530612198</v>
      </c>
      <c r="AT568" s="13">
        <v>3.6958823529411702</v>
      </c>
      <c r="AU568" s="13">
        <v>3.6911111111111099</v>
      </c>
      <c r="AV568" s="13">
        <v>3.6876923076922998</v>
      </c>
      <c r="AW568" s="13">
        <v>3.6931818181818099</v>
      </c>
      <c r="AX568" s="13">
        <v>3.7071428571428502</v>
      </c>
      <c r="AY568" s="13">
        <v>3.6665517241379302</v>
      </c>
      <c r="AZ568" s="13">
        <v>3.70384615384615</v>
      </c>
      <c r="BA568" s="13">
        <v>3.70333333333333</v>
      </c>
      <c r="BB568" s="13">
        <v>3.68</v>
      </c>
      <c r="BC568" s="13">
        <v>3.7082352941176402</v>
      </c>
      <c r="BD568" s="13">
        <v>3.6778947368421</v>
      </c>
      <c r="BE568" s="13">
        <v>3.7133333333333298</v>
      </c>
    </row>
    <row r="569" spans="1:57" x14ac:dyDescent="0.35">
      <c r="A569" s="10" t="str">
        <f t="shared" si="81"/>
        <v>4/30/2036</v>
      </c>
      <c r="B569" s="11">
        <f t="shared" si="86"/>
        <v>2036</v>
      </c>
      <c r="C569" s="6">
        <f t="shared" si="87"/>
        <v>3.1050510204081601</v>
      </c>
      <c r="D569" s="12">
        <f t="shared" si="82"/>
        <v>3.0920716112531892</v>
      </c>
      <c r="E569" s="12">
        <f t="shared" si="83"/>
        <v>3.0999050632911298</v>
      </c>
      <c r="F569" s="12">
        <f t="shared" si="84"/>
        <v>3.11</v>
      </c>
      <c r="G569" s="12">
        <f t="shared" si="85"/>
        <v>3.1131673375503111</v>
      </c>
      <c r="H569" s="13">
        <v>3.1017391304347801</v>
      </c>
      <c r="I569" s="13">
        <v>3.0846428571428501</v>
      </c>
      <c r="J569" s="13">
        <v>3.1074074074074001</v>
      </c>
      <c r="K569" s="13">
        <v>3.1129787234042499</v>
      </c>
      <c r="L569" s="13">
        <v>3.1061538461538398</v>
      </c>
      <c r="M569" s="13">
        <v>3.1</v>
      </c>
      <c r="N569" s="13">
        <v>3.10363636363636</v>
      </c>
      <c r="O569" s="13">
        <v>3.0871428571428501</v>
      </c>
      <c r="P569" s="13">
        <v>3.1094444444444398</v>
      </c>
      <c r="Q569" s="13">
        <v>3.10275862068965</v>
      </c>
      <c r="R569" s="13">
        <v>3.11666666666666</v>
      </c>
      <c r="S569" s="13">
        <v>3.1087499999999899</v>
      </c>
      <c r="T569" s="13">
        <v>3.1103703700000001</v>
      </c>
      <c r="U569" s="13">
        <v>3.0921568627450902</v>
      </c>
      <c r="V569" s="13">
        <v>3.1019230769230699</v>
      </c>
      <c r="W569" s="13">
        <v>3.09130434782608</v>
      </c>
      <c r="X569" s="13">
        <v>3.11238095238095</v>
      </c>
      <c r="Y569" s="13">
        <v>3.1044680851063799</v>
      </c>
      <c r="Z569" s="13">
        <v>3.0982352941176399</v>
      </c>
      <c r="AA569" s="13">
        <v>3.1111764705882301</v>
      </c>
      <c r="AB569" s="13">
        <v>3.0999999999999899</v>
      </c>
      <c r="AC569" s="13">
        <v>3.11</v>
      </c>
      <c r="AD569" s="13">
        <v>3.0945833333333299</v>
      </c>
      <c r="AE569" s="13">
        <v>3.09423076923076</v>
      </c>
      <c r="AF569" s="13">
        <v>3.1079999999999899</v>
      </c>
      <c r="AG569" s="13">
        <v>3.1220833333333302</v>
      </c>
      <c r="AH569" s="13">
        <v>3.1051020408163201</v>
      </c>
      <c r="AI569" s="13">
        <v>3.1025</v>
      </c>
      <c r="AJ569" s="13">
        <v>3.0959677419354801</v>
      </c>
      <c r="AK569" s="13">
        <v>3.1027272727272699</v>
      </c>
      <c r="AL569" s="13">
        <v>3.1111111111111098</v>
      </c>
      <c r="AM569" s="13">
        <v>3.1059999999999999</v>
      </c>
      <c r="AN569" s="13">
        <v>3.1060975609755999</v>
      </c>
      <c r="AO569" s="13">
        <v>3.10230769230769</v>
      </c>
      <c r="AP569" s="13">
        <v>3.11486486486486</v>
      </c>
      <c r="AQ569" s="13">
        <v>3.10481481481481</v>
      </c>
      <c r="AR569" s="13">
        <v>3.105</v>
      </c>
      <c r="AS569" s="13">
        <v>3.1085714285714201</v>
      </c>
      <c r="AT569" s="13">
        <v>3.0998734177215099</v>
      </c>
      <c r="AU569" s="13">
        <v>3.1058333333333299</v>
      </c>
      <c r="AV569" s="13">
        <v>3.0849090909090902</v>
      </c>
      <c r="AW569" s="13">
        <v>3.0911538461538401</v>
      </c>
      <c r="AX569" s="13">
        <v>3.1102857142857099</v>
      </c>
      <c r="AY569" s="13">
        <v>3.1085294117647</v>
      </c>
      <c r="AZ569" s="13">
        <v>3.0989655172413699</v>
      </c>
      <c r="BA569" s="13">
        <v>3.12391304347826</v>
      </c>
      <c r="BB569" s="13">
        <v>3.11625</v>
      </c>
      <c r="BC569" s="13">
        <v>3.11</v>
      </c>
      <c r="BD569" s="13">
        <v>3.0953333333333299</v>
      </c>
      <c r="BE569" s="13">
        <v>3.1118749999999999</v>
      </c>
    </row>
    <row r="570" spans="1:57" x14ac:dyDescent="0.35">
      <c r="A570" s="10" t="str">
        <f t="shared" si="81"/>
        <v>5/31/2036</v>
      </c>
      <c r="B570" s="11">
        <f t="shared" si="86"/>
        <v>2036</v>
      </c>
      <c r="C570" s="6">
        <f t="shared" si="87"/>
        <v>3.0275454545454501</v>
      </c>
      <c r="D570" s="12">
        <f t="shared" si="82"/>
        <v>2.99</v>
      </c>
      <c r="E570" s="12">
        <f t="shared" si="83"/>
        <v>3.0061298076923029</v>
      </c>
      <c r="F570" s="12">
        <f t="shared" si="84"/>
        <v>3.05775</v>
      </c>
      <c r="G570" s="12">
        <f t="shared" si="85"/>
        <v>3.07</v>
      </c>
      <c r="H570" s="13"/>
      <c r="I570" s="13">
        <v>3.07</v>
      </c>
      <c r="J570" s="13">
        <v>3.03666666666666</v>
      </c>
      <c r="K570" s="13">
        <v>3.0249999999999999</v>
      </c>
      <c r="L570" s="13">
        <v>3.07</v>
      </c>
      <c r="M570" s="13">
        <v>3.02</v>
      </c>
      <c r="N570" s="13"/>
      <c r="O570" s="13">
        <v>3.09</v>
      </c>
      <c r="P570" s="13">
        <v>2.99</v>
      </c>
      <c r="Q570" s="13">
        <v>3.05</v>
      </c>
      <c r="R570" s="13">
        <v>3.07</v>
      </c>
      <c r="S570" s="13">
        <v>2.99</v>
      </c>
      <c r="T570" s="13">
        <v>3</v>
      </c>
      <c r="U570" s="13">
        <v>3.03</v>
      </c>
      <c r="V570" s="13">
        <v>3.0179999999999998</v>
      </c>
      <c r="W570" s="13">
        <v>2.97</v>
      </c>
      <c r="X570" s="13">
        <v>2.9820000000000002</v>
      </c>
      <c r="Y570" s="13">
        <v>3.01249999999999</v>
      </c>
      <c r="Z570" s="13">
        <v>2.99</v>
      </c>
      <c r="AA570" s="13">
        <v>2.9709090909090898</v>
      </c>
      <c r="AB570" s="13">
        <v>3.01249999999999</v>
      </c>
      <c r="AC570" s="13"/>
      <c r="AD570" s="13">
        <v>3.02</v>
      </c>
      <c r="AE570" s="13">
        <v>3.0569999999999999</v>
      </c>
      <c r="AF570" s="13"/>
      <c r="AG570" s="13">
        <v>2.9966666666666599</v>
      </c>
      <c r="AH570" s="13">
        <v>3.0069230769230701</v>
      </c>
      <c r="AI570" s="13">
        <v>3.02</v>
      </c>
      <c r="AJ570" s="13"/>
      <c r="AK570" s="13">
        <v>3.0399999999999898</v>
      </c>
      <c r="AL570" s="13">
        <v>3.01</v>
      </c>
      <c r="AM570" s="13">
        <v>3.0614285714285701</v>
      </c>
      <c r="AN570" s="13">
        <v>3.0290909090909</v>
      </c>
      <c r="AO570" s="13">
        <v>3</v>
      </c>
      <c r="AP570" s="13">
        <v>3.0449999999999999</v>
      </c>
      <c r="AQ570" s="13">
        <v>3.0474999999999999</v>
      </c>
      <c r="AR570" s="13">
        <v>3.0037500000000001</v>
      </c>
      <c r="AS570" s="13">
        <v>2.9799999999999902</v>
      </c>
      <c r="AT570" s="13">
        <v>3.04</v>
      </c>
      <c r="AU570" s="13">
        <v>3.0533333333333301</v>
      </c>
      <c r="AV570" s="13">
        <v>3.08</v>
      </c>
      <c r="AW570" s="13"/>
      <c r="AX570" s="13">
        <v>3.0682352941176401</v>
      </c>
      <c r="AY570" s="13">
        <v>3.07</v>
      </c>
      <c r="AZ570" s="13">
        <v>3.0333333333333301</v>
      </c>
      <c r="BA570" s="13">
        <v>3.06</v>
      </c>
      <c r="BB570" s="13">
        <v>3.0212500000000002</v>
      </c>
      <c r="BC570" s="13">
        <v>3.09</v>
      </c>
      <c r="BD570" s="13">
        <v>3.0649999999999999</v>
      </c>
      <c r="BE570" s="13">
        <v>3.0259999999999998</v>
      </c>
    </row>
    <row r="571" spans="1:57" x14ac:dyDescent="0.35">
      <c r="A571" s="10" t="str">
        <f t="shared" si="81"/>
        <v>6/30/2036</v>
      </c>
      <c r="B571" s="11">
        <f t="shared" si="86"/>
        <v>2036</v>
      </c>
      <c r="C571" s="6">
        <f t="shared" si="87"/>
        <v>3.1175000000000002</v>
      </c>
      <c r="D571" s="12">
        <f t="shared" si="82"/>
        <v>3.07</v>
      </c>
      <c r="E571" s="12">
        <f t="shared" si="83"/>
        <v>3.09</v>
      </c>
      <c r="F571" s="12">
        <f t="shared" si="84"/>
        <v>3.1324999999999998</v>
      </c>
      <c r="G571" s="12">
        <f t="shared" si="85"/>
        <v>3.1515454545454542</v>
      </c>
      <c r="H571" s="13">
        <v>3.09</v>
      </c>
      <c r="I571" s="13">
        <v>3.13</v>
      </c>
      <c r="J571" s="13">
        <v>3.1527272727272702</v>
      </c>
      <c r="K571" s="13">
        <v>3.15</v>
      </c>
      <c r="L571" s="13">
        <v>3.12</v>
      </c>
      <c r="M571" s="13">
        <v>3.1512500000000001</v>
      </c>
      <c r="N571" s="13">
        <v>3.1081818181818099</v>
      </c>
      <c r="O571" s="13"/>
      <c r="P571" s="13">
        <v>3.1237499999999998</v>
      </c>
      <c r="Q571" s="13">
        <v>3.1533333333333302</v>
      </c>
      <c r="R571" s="13">
        <v>3.09666666666666</v>
      </c>
      <c r="S571" s="13">
        <v>3.1280000000000001</v>
      </c>
      <c r="T571" s="13"/>
      <c r="U571" s="13">
        <v>3.14</v>
      </c>
      <c r="V571" s="13">
        <v>3.0739999999999998</v>
      </c>
      <c r="W571" s="13">
        <v>3.07</v>
      </c>
      <c r="X571" s="13">
        <v>3.1</v>
      </c>
      <c r="Y571" s="13">
        <v>3.08675675675675</v>
      </c>
      <c r="Z571" s="13">
        <v>3.12264705882352</v>
      </c>
      <c r="AA571" s="13">
        <v>3.09</v>
      </c>
      <c r="AB571" s="13">
        <v>3.19</v>
      </c>
      <c r="AC571" s="13"/>
      <c r="AD571" s="13">
        <v>3.1006060606060601</v>
      </c>
      <c r="AE571" s="13">
        <v>3.0659999999999998</v>
      </c>
      <c r="AF571" s="13"/>
      <c r="AG571" s="13">
        <v>3.12</v>
      </c>
      <c r="AH571" s="13">
        <v>3.07</v>
      </c>
      <c r="AI571" s="13"/>
      <c r="AJ571" s="13">
        <v>3.14</v>
      </c>
      <c r="AK571" s="13">
        <v>3.12055555555555</v>
      </c>
      <c r="AL571" s="13"/>
      <c r="AM571" s="13">
        <v>3.1112500000000001</v>
      </c>
      <c r="AN571" s="13"/>
      <c r="AO571" s="13"/>
      <c r="AP571" s="13">
        <v>3.12</v>
      </c>
      <c r="AQ571" s="13">
        <v>3.1040000000000001</v>
      </c>
      <c r="AR571" s="13">
        <v>3.06</v>
      </c>
      <c r="AS571" s="13">
        <v>3.14</v>
      </c>
      <c r="AT571" s="13">
        <v>3.1578571428571398</v>
      </c>
      <c r="AU571" s="13">
        <v>3.1349999999999998</v>
      </c>
      <c r="AV571" s="13">
        <v>3.08</v>
      </c>
      <c r="AW571" s="13"/>
      <c r="AX571" s="13">
        <v>3.0714999999999999</v>
      </c>
      <c r="AY571" s="13">
        <v>3.1119999999999899</v>
      </c>
      <c r="AZ571" s="13">
        <v>3.1175000000000002</v>
      </c>
      <c r="BA571" s="13">
        <v>3.1</v>
      </c>
      <c r="BB571" s="13">
        <v>3.12</v>
      </c>
      <c r="BC571" s="13">
        <v>3.07</v>
      </c>
      <c r="BD571" s="13"/>
      <c r="BE571" s="13"/>
    </row>
    <row r="572" spans="1:57" x14ac:dyDescent="0.35">
      <c r="A572" s="10" t="str">
        <f t="shared" si="81"/>
        <v>7/31/2036</v>
      </c>
      <c r="B572" s="11">
        <f t="shared" si="86"/>
        <v>2036</v>
      </c>
      <c r="C572" s="6">
        <f t="shared" si="87"/>
        <v>3.2150039032006199</v>
      </c>
      <c r="D572" s="12">
        <f t="shared" si="82"/>
        <v>3.188333333333329</v>
      </c>
      <c r="E572" s="12">
        <f t="shared" si="83"/>
        <v>3.2054482323232301</v>
      </c>
      <c r="F572" s="12">
        <f t="shared" si="84"/>
        <v>3.2286239035087698</v>
      </c>
      <c r="G572" s="12">
        <f t="shared" si="85"/>
        <v>3.2363066037735808</v>
      </c>
      <c r="H572" s="13">
        <v>3.22096153846153</v>
      </c>
      <c r="I572" s="13">
        <v>3.17575757575757</v>
      </c>
      <c r="J572" s="13">
        <v>3.2013333333333298</v>
      </c>
      <c r="K572" s="13">
        <v>3.2405660377358401</v>
      </c>
      <c r="L572" s="13">
        <v>3.19551724137931</v>
      </c>
      <c r="M572" s="13">
        <v>3.2126666666666601</v>
      </c>
      <c r="N572" s="13">
        <v>3.22303571428571</v>
      </c>
      <c r="O572" s="13">
        <v>3.23</v>
      </c>
      <c r="P572" s="13">
        <v>3.2228571428571402</v>
      </c>
      <c r="Q572" s="13">
        <v>3.2335483870967701</v>
      </c>
      <c r="R572" s="13">
        <v>3.1942424242424199</v>
      </c>
      <c r="S572" s="13">
        <v>3.1890740740740702</v>
      </c>
      <c r="T572" s="13">
        <v>3.2027083333333302</v>
      </c>
      <c r="U572" s="13">
        <v>3.2165625000000002</v>
      </c>
      <c r="V572" s="13">
        <v>3.22078947368421</v>
      </c>
      <c r="W572" s="13">
        <v>3.2349999999999999</v>
      </c>
      <c r="X572" s="13">
        <v>3.2143999999999999</v>
      </c>
      <c r="Y572" s="13">
        <v>3.2096296296296201</v>
      </c>
      <c r="Z572" s="13">
        <v>3.1993999999999998</v>
      </c>
      <c r="AA572" s="13">
        <v>3.21</v>
      </c>
      <c r="AB572" s="13">
        <v>3.23030303030303</v>
      </c>
      <c r="AC572" s="13">
        <v>3.18166666666666</v>
      </c>
      <c r="AD572" s="13">
        <v>3.1789830508474499</v>
      </c>
      <c r="AE572" s="13">
        <v>3.20985507246376</v>
      </c>
      <c r="AF572" s="13">
        <v>3.2311999999999999</v>
      </c>
      <c r="AG572" s="13">
        <v>3.2407142857142799</v>
      </c>
      <c r="AH572" s="13">
        <v>3.2337096774193501</v>
      </c>
      <c r="AI572" s="13">
        <v>3.2156097560975598</v>
      </c>
      <c r="AJ572" s="13">
        <v>3.2526785714285702</v>
      </c>
      <c r="AK572" s="13">
        <v>3.2157777777777699</v>
      </c>
      <c r="AL572" s="13">
        <v>3.1914285714285699</v>
      </c>
      <c r="AM572" s="13">
        <v>3.2115</v>
      </c>
      <c r="AN572" s="13">
        <v>3.2243181818181799</v>
      </c>
      <c r="AO572" s="13">
        <v>3.25</v>
      </c>
      <c r="AP572" s="13">
        <v>3.2053703703703702</v>
      </c>
      <c r="AQ572" s="13">
        <v>3.1763636363636301</v>
      </c>
      <c r="AR572" s="13">
        <v>3.2160416666666598</v>
      </c>
      <c r="AS572" s="13">
        <v>3.2080519480519398</v>
      </c>
      <c r="AT572" s="13">
        <v>3.2287499999999998</v>
      </c>
      <c r="AU572" s="13">
        <v>3.2147619047618998</v>
      </c>
      <c r="AV572" s="13">
        <v>3.2282456140350799</v>
      </c>
      <c r="AW572" s="13">
        <v>3.2159374999999999</v>
      </c>
      <c r="AX572" s="13">
        <v>3.2447692307692302</v>
      </c>
      <c r="AY572" s="13">
        <v>3.21524590163934</v>
      </c>
      <c r="AZ572" s="13">
        <v>3.2104545454545401</v>
      </c>
      <c r="BA572" s="13">
        <v>3.2086666666666601</v>
      </c>
      <c r="BB572" s="13">
        <v>3.1672222222222199</v>
      </c>
      <c r="BC572" s="13">
        <v>3.2358333333333298</v>
      </c>
      <c r="BD572" s="13">
        <v>3.2056818181818101</v>
      </c>
      <c r="BE572" s="13">
        <v>3.2145238095237998</v>
      </c>
    </row>
    <row r="573" spans="1:57" x14ac:dyDescent="0.35">
      <c r="A573" s="10" t="str">
        <f t="shared" si="81"/>
        <v>8/31/2036</v>
      </c>
      <c r="B573" s="11">
        <f t="shared" si="86"/>
        <v>2036</v>
      </c>
      <c r="C573" s="6">
        <f t="shared" si="87"/>
        <v>3.248506127450975</v>
      </c>
      <c r="D573" s="12">
        <f t="shared" si="82"/>
        <v>3.2187246963562712</v>
      </c>
      <c r="E573" s="12">
        <f t="shared" si="83"/>
        <v>3.2340621212121201</v>
      </c>
      <c r="F573" s="12">
        <f t="shared" si="84"/>
        <v>3.2615648201027976</v>
      </c>
      <c r="G573" s="12">
        <f t="shared" si="85"/>
        <v>3.2694871794871712</v>
      </c>
      <c r="H573" s="13">
        <v>3.2623333333333302</v>
      </c>
      <c r="I573" s="13">
        <v>3.2615686274509801</v>
      </c>
      <c r="J573" s="13">
        <v>3.24847058823529</v>
      </c>
      <c r="K573" s="13">
        <v>3.2540677966101601</v>
      </c>
      <c r="L573" s="13">
        <v>3.2338</v>
      </c>
      <c r="M573" s="13">
        <v>3.2615533980582501</v>
      </c>
      <c r="N573" s="13">
        <v>3.25285714285714</v>
      </c>
      <c r="O573" s="13">
        <v>3.211875</v>
      </c>
      <c r="P573" s="13">
        <v>3.26840579710144</v>
      </c>
      <c r="Q573" s="13">
        <v>3.23484848484848</v>
      </c>
      <c r="R573" s="13">
        <v>3.2521538461538402</v>
      </c>
      <c r="S573" s="13">
        <v>3.2565</v>
      </c>
      <c r="T573" s="13">
        <v>3.2510344827586199</v>
      </c>
      <c r="U573" s="13">
        <v>3.22582278481012</v>
      </c>
      <c r="V573" s="13">
        <v>3.2401587300000001</v>
      </c>
      <c r="W573" s="13">
        <v>3.2524615384615299</v>
      </c>
      <c r="X573" s="13">
        <v>3.2682142857142802</v>
      </c>
      <c r="Y573" s="13">
        <v>3.2210752688172</v>
      </c>
      <c r="Z573" s="13">
        <v>3.2558426966292102</v>
      </c>
      <c r="AA573" s="13">
        <v>3.21971428571428</v>
      </c>
      <c r="AB573" s="13">
        <v>3.20951612903225</v>
      </c>
      <c r="AC573" s="13">
        <v>3.2643478260869498</v>
      </c>
      <c r="AD573" s="13">
        <v>3.2541379310344798</v>
      </c>
      <c r="AE573" s="13">
        <v>3.2067741935483798</v>
      </c>
      <c r="AF573" s="13">
        <v>3.29</v>
      </c>
      <c r="AG573" s="13">
        <v>3.27153846153846</v>
      </c>
      <c r="AH573" s="13">
        <v>3.2402631578947299</v>
      </c>
      <c r="AI573" s="13">
        <v>3.2488888888888798</v>
      </c>
      <c r="AJ573" s="13">
        <v>3.2769811320754698</v>
      </c>
      <c r="AK573" s="13">
        <v>3.2358426966292102</v>
      </c>
      <c r="AL573" s="13">
        <v>3.2319230769230698</v>
      </c>
      <c r="AM573" s="13">
        <v>3.2674242424242399</v>
      </c>
      <c r="AN573" s="13">
        <v>3.2176315789473602</v>
      </c>
      <c r="AO573" s="13">
        <v>3.242</v>
      </c>
      <c r="AP573" s="13">
        <v>3.2387179487179401</v>
      </c>
      <c r="AQ573" s="13">
        <v>3.24641791044776</v>
      </c>
      <c r="AR573" s="13">
        <v>3.2188461538461501</v>
      </c>
      <c r="AS573" s="13">
        <v>3.2617500000000001</v>
      </c>
      <c r="AT573" s="13">
        <v>3.2319444444444398</v>
      </c>
      <c r="AU573" s="13">
        <v>3.24799999999999</v>
      </c>
      <c r="AV573" s="13">
        <v>3.2847272727272698</v>
      </c>
      <c r="AW573" s="13">
        <v>3.2075</v>
      </c>
      <c r="AX573" s="13">
        <v>3.2863218390804598</v>
      </c>
      <c r="AY573" s="13">
        <v>3.2412280701754299</v>
      </c>
      <c r="AZ573" s="13">
        <v>3.2572641509433899</v>
      </c>
      <c r="BA573" s="13">
        <v>3.24854166666666</v>
      </c>
      <c r="BB573" s="13">
        <v>3.22566666666666</v>
      </c>
      <c r="BC573" s="13">
        <v>3.26925925925925</v>
      </c>
      <c r="BD573" s="13">
        <v>3.2417391304347798</v>
      </c>
      <c r="BE573" s="13">
        <v>3.2390410958904101</v>
      </c>
    </row>
    <row r="574" spans="1:57" x14ac:dyDescent="0.35">
      <c r="A574" s="10" t="str">
        <f t="shared" si="81"/>
        <v>9/30/2036</v>
      </c>
      <c r="B574" s="11">
        <f t="shared" si="86"/>
        <v>2036</v>
      </c>
      <c r="C574" s="6">
        <f t="shared" si="87"/>
        <v>3.2246810205757548</v>
      </c>
      <c r="D574" s="12">
        <f t="shared" si="82"/>
        <v>3.1960496898714279</v>
      </c>
      <c r="E574" s="12">
        <f t="shared" si="83"/>
        <v>3.208342313218385</v>
      </c>
      <c r="F574" s="12">
        <f t="shared" si="84"/>
        <v>3.2364342105263151</v>
      </c>
      <c r="G574" s="12">
        <f t="shared" si="85"/>
        <v>3.2472224242424237</v>
      </c>
      <c r="H574" s="13">
        <v>3.2373214285714198</v>
      </c>
      <c r="I574" s="13">
        <v>3.1798181818181801</v>
      </c>
      <c r="J574" s="13">
        <v>3.2298275862068899</v>
      </c>
      <c r="K574" s="13">
        <v>3.2082758620689602</v>
      </c>
      <c r="L574" s="13">
        <v>3.1877777777777698</v>
      </c>
      <c r="M574" s="13">
        <v>3.2365789473684199</v>
      </c>
      <c r="N574" s="13">
        <v>3.2518965517241298</v>
      </c>
      <c r="O574" s="13">
        <v>3.2609090909090899</v>
      </c>
      <c r="P574" s="13">
        <v>3.2348387096774101</v>
      </c>
      <c r="Q574" s="13">
        <v>3.2299999999999902</v>
      </c>
      <c r="R574" s="13">
        <v>3.2313043478260801</v>
      </c>
      <c r="S574" s="13">
        <v>3.2268817204301001</v>
      </c>
      <c r="T574" s="13">
        <v>3.2242105259999998</v>
      </c>
      <c r="U574" s="13">
        <v>3.2032432432432398</v>
      </c>
      <c r="V574" s="13">
        <v>3.2135714285714201</v>
      </c>
      <c r="W574" s="13">
        <v>3.2041269841269799</v>
      </c>
      <c r="X574" s="13">
        <v>3.2341666666666602</v>
      </c>
      <c r="Y574" s="13">
        <v>3.1982926829268199</v>
      </c>
      <c r="Z574" s="13">
        <v>3.2578125</v>
      </c>
      <c r="AA574" s="13">
        <v>3.2251515151515102</v>
      </c>
      <c r="AB574" s="13">
        <v>3.2092198581560201</v>
      </c>
      <c r="AC574" s="13">
        <v>3.21870967741935</v>
      </c>
      <c r="AD574" s="13">
        <v>3.2466666666666599</v>
      </c>
      <c r="AE574" s="13">
        <v>3.20854166666666</v>
      </c>
      <c r="AF574" s="13">
        <v>3.1960869569999999</v>
      </c>
      <c r="AG574" s="13">
        <v>3.2383333333333302</v>
      </c>
      <c r="AH574" s="13">
        <v>3.2013592233009698</v>
      </c>
      <c r="AI574" s="13">
        <v>3.23195652173913</v>
      </c>
      <c r="AJ574" s="13">
        <v>3.2054545454545398</v>
      </c>
      <c r="AK574" s="13">
        <v>3.2471999999999999</v>
      </c>
      <c r="AL574" s="13">
        <v>3.1868421052631501</v>
      </c>
      <c r="AM574" s="13">
        <v>3.2127419354838702</v>
      </c>
      <c r="AN574" s="13">
        <v>3.22399999999999</v>
      </c>
      <c r="AO574" s="13">
        <v>3.2320000000000002</v>
      </c>
      <c r="AP574" s="13">
        <v>3.2453333333333299</v>
      </c>
      <c r="AQ574" s="13">
        <v>3.19315789473684</v>
      </c>
      <c r="AR574" s="13">
        <v>3.2266666666666599</v>
      </c>
      <c r="AS574" s="13">
        <v>3.22</v>
      </c>
      <c r="AT574" s="13">
        <v>3.24444444444444</v>
      </c>
      <c r="AU574" s="13">
        <v>3.23999999999999</v>
      </c>
      <c r="AV574" s="13">
        <v>3.2353333333333301</v>
      </c>
      <c r="AW574" s="13">
        <v>3.2192105263157802</v>
      </c>
      <c r="AX574" s="13">
        <v>3.2487777777777702</v>
      </c>
      <c r="AY574" s="13">
        <v>3.2474242424242399</v>
      </c>
      <c r="AZ574" s="13">
        <v>3.19571428571428</v>
      </c>
      <c r="BA574" s="13">
        <v>3.2161538461538401</v>
      </c>
      <c r="BB574" s="13">
        <v>3.2360000000000002</v>
      </c>
      <c r="BC574" s="13">
        <v>3.2007692307692301</v>
      </c>
      <c r="BD574" s="13">
        <v>3.21</v>
      </c>
      <c r="BE574" s="13">
        <v>3.2207142857142799</v>
      </c>
    </row>
    <row r="575" spans="1:57" x14ac:dyDescent="0.35">
      <c r="A575" s="10" t="str">
        <f t="shared" si="81"/>
        <v>10/31/2036</v>
      </c>
      <c r="B575" s="11">
        <f t="shared" si="86"/>
        <v>2036</v>
      </c>
      <c r="C575" s="6">
        <f t="shared" si="87"/>
        <v>3.4823397435897352</v>
      </c>
      <c r="D575" s="12">
        <f t="shared" si="82"/>
        <v>3.4623917052142854</v>
      </c>
      <c r="E575" s="12">
        <f t="shared" si="83"/>
        <v>3.46950892857142</v>
      </c>
      <c r="F575" s="12">
        <f t="shared" si="84"/>
        <v>3.4903964604236299</v>
      </c>
      <c r="G575" s="12">
        <f t="shared" si="85"/>
        <v>3.5010464480874259</v>
      </c>
      <c r="H575" s="13">
        <v>3.4910714285714199</v>
      </c>
      <c r="I575" s="13">
        <v>3.5104166666666599</v>
      </c>
      <c r="J575" s="13">
        <v>3.4679661016949099</v>
      </c>
      <c r="K575" s="13">
        <v>3.44880952380952</v>
      </c>
      <c r="L575" s="13">
        <v>3.4896296296296199</v>
      </c>
      <c r="M575" s="13">
        <v>3.4886153846153798</v>
      </c>
      <c r="N575" s="13">
        <v>3.4905769230769201</v>
      </c>
      <c r="O575" s="13">
        <v>3.4898076923076902</v>
      </c>
      <c r="P575" s="13">
        <v>3.4972602739726</v>
      </c>
      <c r="Q575" s="13">
        <v>3.4821794871794798</v>
      </c>
      <c r="R575" s="13">
        <v>3.4801515151515101</v>
      </c>
      <c r="S575" s="13">
        <v>3.4841379310344802</v>
      </c>
      <c r="T575" s="13">
        <v>3.4862499999999899</v>
      </c>
      <c r="U575" s="13">
        <v>3.4662500000000001</v>
      </c>
      <c r="V575" s="13">
        <v>3.4678571428571399</v>
      </c>
      <c r="W575" s="13">
        <v>3.47781249999999</v>
      </c>
      <c r="X575" s="13">
        <v>3.4524999999999899</v>
      </c>
      <c r="Y575" s="13">
        <v>3.4810526315789398</v>
      </c>
      <c r="Z575" s="13">
        <v>3.4913333333333298</v>
      </c>
      <c r="AA575" s="13">
        <v>3.4898550724637598</v>
      </c>
      <c r="AB575" s="13">
        <v>3.48101694915254</v>
      </c>
      <c r="AC575" s="13">
        <v>3.4543373493975902</v>
      </c>
      <c r="AD575" s="13">
        <v>3.4758181818181799</v>
      </c>
      <c r="AE575" s="13">
        <v>3.4980555555555499</v>
      </c>
      <c r="AF575" s="13">
        <v>3.5140476190476102</v>
      </c>
      <c r="AG575" s="13">
        <v>3.4718571428571399</v>
      </c>
      <c r="AH575" s="13">
        <v>3.4624193550000002</v>
      </c>
      <c r="AI575" s="13">
        <v>3.4802777777777698</v>
      </c>
      <c r="AJ575" s="13">
        <v>3.49417910447761</v>
      </c>
      <c r="AK575" s="13">
        <v>3.4798412700000001</v>
      </c>
      <c r="AL575" s="13">
        <v>3.4708928571428501</v>
      </c>
      <c r="AM575" s="13">
        <v>3.4805263157894699</v>
      </c>
      <c r="AN575" s="13">
        <v>3.47807692307692</v>
      </c>
      <c r="AO575" s="13">
        <v>3.4835714285714201</v>
      </c>
      <c r="AP575" s="13">
        <v>3.5021311475409802</v>
      </c>
      <c r="AQ575" s="13">
        <v>3.50092592592592</v>
      </c>
      <c r="AR575" s="13">
        <v>3.4632653061224401</v>
      </c>
      <c r="AS575" s="13">
        <v>3.4591666666666598</v>
      </c>
      <c r="AT575" s="13">
        <v>3.4849999999999901</v>
      </c>
      <c r="AU575" s="13">
        <v>3.4838775510204001</v>
      </c>
      <c r="AV575" s="13">
        <v>3.4690476190476098</v>
      </c>
      <c r="AW575" s="13">
        <v>3.4679999999999902</v>
      </c>
      <c r="AX575" s="13">
        <v>3.4908928571428501</v>
      </c>
      <c r="AY575" s="13">
        <v>3.4842622950819599</v>
      </c>
      <c r="AZ575" s="13">
        <v>3.4874999999999998</v>
      </c>
      <c r="BA575" s="13">
        <v>3.5182857142857098</v>
      </c>
      <c r="BB575" s="13">
        <v>3.4621428571428501</v>
      </c>
      <c r="BC575" s="13">
        <v>3.4824999999999902</v>
      </c>
      <c r="BD575" s="13">
        <v>3.5188732394366098</v>
      </c>
      <c r="BE575" s="13">
        <v>3.4624999999999999</v>
      </c>
    </row>
    <row r="576" spans="1:57" x14ac:dyDescent="0.35">
      <c r="A576" s="10" t="str">
        <f t="shared" si="81"/>
        <v>11/30/2036</v>
      </c>
      <c r="B576" s="11">
        <f t="shared" si="86"/>
        <v>2036</v>
      </c>
      <c r="C576" s="6">
        <f t="shared" si="87"/>
        <v>4.1472559023609392</v>
      </c>
      <c r="D576" s="12">
        <f t="shared" si="82"/>
        <v>4.0989743589743499</v>
      </c>
      <c r="E576" s="12">
        <f t="shared" si="83"/>
        <v>4.114916666666665</v>
      </c>
      <c r="F576" s="12">
        <f t="shared" si="84"/>
        <v>4.1601280397936575</v>
      </c>
      <c r="G576" s="12">
        <f t="shared" si="85"/>
        <v>4.1767123473541314</v>
      </c>
      <c r="H576" s="13">
        <v>4.1137037037036999</v>
      </c>
      <c r="I576" s="13">
        <v>4.1312195121951198</v>
      </c>
      <c r="J576" s="13">
        <v>4.1558181818181801</v>
      </c>
      <c r="K576" s="13">
        <v>4.1280000000000001</v>
      </c>
      <c r="L576" s="13">
        <v>4.0923076923076902</v>
      </c>
      <c r="M576" s="13">
        <v>4.1584782608695603</v>
      </c>
      <c r="N576" s="13">
        <v>4.1676119402985004</v>
      </c>
      <c r="O576" s="13">
        <v>4.1027272727272699</v>
      </c>
      <c r="P576" s="13">
        <v>4.1763636363636296</v>
      </c>
      <c r="Q576" s="13">
        <v>4.1606779661016899</v>
      </c>
      <c r="R576" s="13">
        <v>4.1275000000000004</v>
      </c>
      <c r="S576" s="13">
        <v>4.14838709677419</v>
      </c>
      <c r="T576" s="13">
        <v>4.1752459016393404</v>
      </c>
      <c r="U576" s="13">
        <v>4.1475510204081596</v>
      </c>
      <c r="V576" s="13">
        <v>4.1517333333333299</v>
      </c>
      <c r="W576" s="13">
        <v>4.1510909090909003</v>
      </c>
      <c r="X576" s="13">
        <v>4.0912499999999996</v>
      </c>
      <c r="Y576" s="13">
        <v>4.0997619047619001</v>
      </c>
      <c r="Z576" s="13">
        <v>4.1424468085106296</v>
      </c>
      <c r="AA576" s="13">
        <v>4.1829411764705799</v>
      </c>
      <c r="AB576" s="13">
        <v>4.1520588235294102</v>
      </c>
      <c r="AC576" s="13">
        <v>4.1139999999999999</v>
      </c>
      <c r="AD576" s="13">
        <v>4.1486666666666601</v>
      </c>
      <c r="AE576" s="13">
        <v>4.1577272727272696</v>
      </c>
      <c r="AF576" s="13">
        <v>4.0880000000000001</v>
      </c>
      <c r="AG576" s="13">
        <v>4.1072580645161203</v>
      </c>
      <c r="AH576" s="13">
        <v>4.1469607843137197</v>
      </c>
      <c r="AI576" s="13">
        <v>4.1852272727272704</v>
      </c>
      <c r="AJ576" s="13">
        <v>4.1314814809999998</v>
      </c>
      <c r="AK576" s="13">
        <v>4.1425641025640996</v>
      </c>
      <c r="AL576" s="13">
        <v>4.1044827589999997</v>
      </c>
      <c r="AM576" s="13">
        <v>4.1684403669724697</v>
      </c>
      <c r="AN576" s="13">
        <v>4.1009090909090897</v>
      </c>
      <c r="AO576" s="13">
        <v>4.0966666666666596</v>
      </c>
      <c r="AP576" s="13">
        <v>4.1484848484848396</v>
      </c>
      <c r="AQ576" s="13">
        <v>4.1798507462686496</v>
      </c>
      <c r="AR576" s="13">
        <v>4.1346428571428504</v>
      </c>
      <c r="AS576" s="13">
        <v>4.1519999999999904</v>
      </c>
      <c r="AT576" s="13">
        <v>4.1933333333333298</v>
      </c>
      <c r="AU576" s="13">
        <v>4.1661403508771899</v>
      </c>
      <c r="AV576" s="13">
        <v>4.201343284</v>
      </c>
      <c r="AW576" s="13">
        <v>4.13488888888888</v>
      </c>
      <c r="AX576" s="13">
        <v>4.13431034482758</v>
      </c>
      <c r="AY576" s="13">
        <v>4.1674242424242403</v>
      </c>
      <c r="AZ576" s="13">
        <v>4.1176666666666604</v>
      </c>
      <c r="BA576" s="13">
        <v>4.0697142857142801</v>
      </c>
      <c r="BB576" s="13">
        <v>4.0992307692307604</v>
      </c>
      <c r="BC576" s="13">
        <v>4.1212499999999999</v>
      </c>
      <c r="BD576" s="13">
        <v>4.1645161290322497</v>
      </c>
      <c r="BE576" s="13">
        <v>4.1524999999999999</v>
      </c>
    </row>
    <row r="577" spans="1:57" x14ac:dyDescent="0.35">
      <c r="A577" s="10" t="str">
        <f t="shared" si="81"/>
        <v>12/31/2036</v>
      </c>
      <c r="B577" s="11">
        <f t="shared" si="86"/>
        <v>2036</v>
      </c>
      <c r="C577" s="6">
        <f t="shared" si="87"/>
        <v>4.6022753520012598</v>
      </c>
      <c r="D577" s="12">
        <f t="shared" si="82"/>
        <v>4.5866662686567139</v>
      </c>
      <c r="E577" s="12">
        <f t="shared" si="83"/>
        <v>4.5931937123493949</v>
      </c>
      <c r="F577" s="12">
        <f t="shared" si="84"/>
        <v>4.6143065693430598</v>
      </c>
      <c r="G577" s="12">
        <f t="shared" si="85"/>
        <v>4.6176192528735607</v>
      </c>
      <c r="H577" s="13">
        <v>4.5957857142857099</v>
      </c>
      <c r="I577" s="13">
        <v>4.5891874999999898</v>
      </c>
      <c r="J577" s="13">
        <v>4.6162424242424196</v>
      </c>
      <c r="K577" s="13">
        <v>4.6175862068965499</v>
      </c>
      <c r="L577" s="13">
        <v>4.6179166666666598</v>
      </c>
      <c r="M577" s="13">
        <v>4.6145312499999998</v>
      </c>
      <c r="N577" s="13">
        <v>4.6143065693430598</v>
      </c>
      <c r="O577" s="13">
        <v>4.6146391752577296</v>
      </c>
      <c r="P577" s="13">
        <v>4.6080303030302998</v>
      </c>
      <c r="Q577" s="13">
        <v>4.6100961538461496</v>
      </c>
      <c r="R577" s="13">
        <v>4.5961718749999996</v>
      </c>
      <c r="S577" s="13">
        <v>4.6161261261261197</v>
      </c>
      <c r="T577" s="13">
        <v>4.5774657534246499</v>
      </c>
      <c r="U577" s="13">
        <v>4.5842000000000001</v>
      </c>
      <c r="V577" s="13">
        <v>4.5716326530612204</v>
      </c>
      <c r="W577" s="13">
        <v>4.5895000000000001</v>
      </c>
      <c r="X577" s="13">
        <v>4.6008670520231201</v>
      </c>
      <c r="Y577" s="13">
        <v>4.6117460317460299</v>
      </c>
      <c r="Z577" s="13">
        <v>4.5908633093525104</v>
      </c>
      <c r="AA577" s="13">
        <v>4.5909090909090899</v>
      </c>
      <c r="AB577" s="13">
        <v>4.6008474576271103</v>
      </c>
      <c r="AC577" s="13">
        <v>4.61817204301075</v>
      </c>
      <c r="AD577" s="13">
        <v>4.5967741935483799</v>
      </c>
      <c r="AE577" s="13">
        <v>4.6160747663551396</v>
      </c>
      <c r="AF577" s="13">
        <v>4.5760869565217304</v>
      </c>
      <c r="AG577" s="13">
        <v>4.5869402985074599</v>
      </c>
      <c r="AH577" s="13">
        <v>4.6012403100775101</v>
      </c>
      <c r="AI577" s="13">
        <v>4.6100000000000003</v>
      </c>
      <c r="AJ577" s="13">
        <v>4.6004918032786799</v>
      </c>
      <c r="AK577" s="13">
        <v>4.5943373493975797</v>
      </c>
      <c r="AL577" s="13">
        <v>4.6037078651685297</v>
      </c>
      <c r="AM577" s="13">
        <v>4.5975000000000001</v>
      </c>
      <c r="AN577" s="13">
        <v>4.6028104580000004</v>
      </c>
      <c r="AO577" s="13">
        <v>4.6204545454545398</v>
      </c>
      <c r="AP577" s="13">
        <v>4.6276923076922998</v>
      </c>
      <c r="AQ577" s="13">
        <v>4.6062275450000003</v>
      </c>
      <c r="AR577" s="13">
        <v>4.5943636363636298</v>
      </c>
      <c r="AS577" s="13">
        <v>4.5914285714285699</v>
      </c>
      <c r="AT577" s="13">
        <v>4.6151461989999998</v>
      </c>
      <c r="AU577" s="13">
        <v>4.6035714285714198</v>
      </c>
      <c r="AV577" s="13">
        <v>4.5928125</v>
      </c>
      <c r="AW577" s="13">
        <v>4.6320547945205401</v>
      </c>
      <c r="AX577" s="13">
        <v>4.5792857142857102</v>
      </c>
      <c r="AY577" s="13">
        <v>4.6143065693430598</v>
      </c>
      <c r="AZ577" s="13">
        <v>4.5898611111111096</v>
      </c>
      <c r="BA577" s="13">
        <v>4.5973684210526304</v>
      </c>
      <c r="BB577" s="13">
        <v>4.6135714285714204</v>
      </c>
      <c r="BC577" s="13">
        <v>4.6136585365853602</v>
      </c>
      <c r="BD577" s="13">
        <v>4.6024418604651096</v>
      </c>
      <c r="BE577" s="13">
        <v>4.60210884353741</v>
      </c>
    </row>
    <row r="578" spans="1:57" x14ac:dyDescent="0.35">
      <c r="A578" s="10" t="str">
        <f t="shared" si="81"/>
        <v>1/31/2037</v>
      </c>
      <c r="B578" s="11">
        <f t="shared" si="86"/>
        <v>2037</v>
      </c>
      <c r="C578" s="6">
        <f t="shared" si="87"/>
        <v>4.3813524384411746</v>
      </c>
      <c r="D578" s="12">
        <f t="shared" si="82"/>
        <v>4.3618904761904691</v>
      </c>
      <c r="E578" s="12">
        <f t="shared" si="83"/>
        <v>4.370669761465515</v>
      </c>
      <c r="F578" s="12">
        <f t="shared" si="84"/>
        <v>4.3921151735860651</v>
      </c>
      <c r="G578" s="12">
        <f t="shared" si="85"/>
        <v>4.396836339522542</v>
      </c>
      <c r="H578" s="13">
        <v>4.3419101123595496</v>
      </c>
      <c r="I578" s="13">
        <v>4.3954444444444398</v>
      </c>
      <c r="J578" s="13">
        <v>4.3742537313432797</v>
      </c>
      <c r="K578" s="13">
        <v>4.3798958333333298</v>
      </c>
      <c r="L578" s="13">
        <v>4.4048128342245896</v>
      </c>
      <c r="M578" s="13">
        <v>4.38</v>
      </c>
      <c r="N578" s="13">
        <v>4.3563000000000001</v>
      </c>
      <c r="O578" s="13">
        <v>4.3809401709999998</v>
      </c>
      <c r="P578" s="13">
        <v>4.3621428571428504</v>
      </c>
      <c r="Q578" s="13">
        <v>4.3665384615384601</v>
      </c>
      <c r="R578" s="13">
        <v>4.3694545454545404</v>
      </c>
      <c r="S578" s="13">
        <v>4.3897368421052603</v>
      </c>
      <c r="T578" s="13">
        <v>4.3874757280000001</v>
      </c>
      <c r="U578" s="13">
        <v>4.3759069767441803</v>
      </c>
      <c r="V578" s="13">
        <v>4.3752272727272699</v>
      </c>
      <c r="W578" s="13">
        <v>4.3934482758620597</v>
      </c>
      <c r="X578" s="13">
        <v>4.4146666666666601</v>
      </c>
      <c r="Y578" s="13">
        <v>4.3928571428571397</v>
      </c>
      <c r="Z578" s="13">
        <v>4.3667346938775502</v>
      </c>
      <c r="AA578" s="13">
        <v>4.3856637168141503</v>
      </c>
      <c r="AB578" s="13">
        <v>4.4113664596273203</v>
      </c>
      <c r="AC578" s="13">
        <v>4.37577540106951</v>
      </c>
      <c r="AD578" s="13">
        <v>4.4025490196078403</v>
      </c>
      <c r="AE578" s="13">
        <v>4.3925196849999999</v>
      </c>
      <c r="AF578" s="13">
        <v>4.38533783783783</v>
      </c>
      <c r="AG578" s="13">
        <v>4.39525641025641</v>
      </c>
      <c r="AH578" s="13">
        <v>4.3596190476190397</v>
      </c>
      <c r="AI578" s="13">
        <v>4.3784761899999998</v>
      </c>
      <c r="AJ578" s="13">
        <v>4.39672413793103</v>
      </c>
      <c r="AK578" s="13">
        <v>4.3909016393442597</v>
      </c>
      <c r="AL578" s="13">
        <v>4.3978461538461504</v>
      </c>
      <c r="AM578" s="13">
        <v>4.3862765957446799</v>
      </c>
      <c r="AN578" s="13">
        <v>4.3666265060240903</v>
      </c>
      <c r="AO578" s="13">
        <v>4.3952873563218304</v>
      </c>
      <c r="AP578" s="13">
        <v>4.3817647058823503</v>
      </c>
      <c r="AQ578" s="13">
        <v>4.3554362416107297</v>
      </c>
      <c r="AR578" s="13">
        <v>4.3852542372881302</v>
      </c>
      <c r="AS578" s="13">
        <v>4.3902777777777704</v>
      </c>
      <c r="AT578" s="13">
        <v>4.3677777777777704</v>
      </c>
      <c r="AU578" s="13">
        <v>4.3667532467532402</v>
      </c>
      <c r="AV578" s="13">
        <v>4.3697435899999997</v>
      </c>
      <c r="AW578" s="13">
        <v>4.3856770833333298</v>
      </c>
      <c r="AX578" s="13">
        <v>4.3778918918918901</v>
      </c>
      <c r="AY578" s="13">
        <v>4.3782513661202103</v>
      </c>
      <c r="AZ578" s="13">
        <v>4.3927692307692299</v>
      </c>
      <c r="BA578" s="13">
        <v>4.3734482758620601</v>
      </c>
      <c r="BB578" s="13">
        <v>4.3766346153846101</v>
      </c>
      <c r="BC578" s="13">
        <v>4.3861187214611803</v>
      </c>
      <c r="BD578" s="13">
        <v>4.3826315789473602</v>
      </c>
      <c r="BE578" s="13">
        <v>4.3521874999999897</v>
      </c>
    </row>
    <row r="579" spans="1:57" x14ac:dyDescent="0.35">
      <c r="A579" s="10" t="str">
        <f t="shared" si="81"/>
        <v>2/28/2037</v>
      </c>
      <c r="B579" s="11">
        <f t="shared" si="86"/>
        <v>2037</v>
      </c>
      <c r="C579" s="6">
        <f t="shared" si="87"/>
        <v>4.3620000000000001</v>
      </c>
      <c r="D579" s="12">
        <f t="shared" si="82"/>
        <v>4.341543589743587</v>
      </c>
      <c r="E579" s="12">
        <f t="shared" si="83"/>
        <v>4.3527285067873223</v>
      </c>
      <c r="F579" s="12">
        <f t="shared" si="84"/>
        <v>4.3719629629629626</v>
      </c>
      <c r="G579" s="12">
        <f t="shared" si="85"/>
        <v>4.3839791666666574</v>
      </c>
      <c r="H579" s="13">
        <v>4.36625</v>
      </c>
      <c r="I579" s="13">
        <v>4.3268750000000002</v>
      </c>
      <c r="J579" s="13">
        <v>4.3515873015873003</v>
      </c>
      <c r="K579" s="13">
        <v>4.3838888888888796</v>
      </c>
      <c r="L579" s="13">
        <v>4.35821052631578</v>
      </c>
      <c r="M579" s="13">
        <v>4.3847916666666604</v>
      </c>
      <c r="N579" s="13">
        <v>4.3561607142857097</v>
      </c>
      <c r="O579" s="13">
        <v>4.33466666666666</v>
      </c>
      <c r="P579" s="13">
        <v>4.3709999999999898</v>
      </c>
      <c r="Q579" s="13">
        <v>4.3319047619047604</v>
      </c>
      <c r="R579" s="13">
        <v>4.3292857142857102</v>
      </c>
      <c r="S579" s="13">
        <v>4.3623076923076898</v>
      </c>
      <c r="T579" s="13">
        <v>4.3719999999999999</v>
      </c>
      <c r="U579" s="13">
        <v>4.3686585365853601</v>
      </c>
      <c r="V579" s="13">
        <v>4.3524615384615304</v>
      </c>
      <c r="W579" s="13">
        <v>4.4271428571428499</v>
      </c>
      <c r="X579" s="13">
        <v>4.3341176470588199</v>
      </c>
      <c r="Y579" s="13">
        <v>4.3813333333333304</v>
      </c>
      <c r="Z579" s="13">
        <v>4.3731578947368401</v>
      </c>
      <c r="AA579" s="13">
        <v>4.3838095238095196</v>
      </c>
      <c r="AB579" s="13">
        <v>4.3559090909090896</v>
      </c>
      <c r="AC579" s="13">
        <v>4.3535294117646997</v>
      </c>
      <c r="AD579" s="13">
        <v>4.3617857142857099</v>
      </c>
      <c r="AE579" s="13">
        <v>4.3519047619047599</v>
      </c>
      <c r="AF579" s="13">
        <v>4.3943478260869497</v>
      </c>
      <c r="AG579" s="13">
        <v>4.4035294117647004</v>
      </c>
      <c r="AH579" s="13">
        <v>4.3654054054053999</v>
      </c>
      <c r="AI579" s="13">
        <v>4.3733333333333304</v>
      </c>
      <c r="AJ579" s="13">
        <v>4.3519387755101997</v>
      </c>
      <c r="AK579" s="13">
        <v>4.3620000000000001</v>
      </c>
      <c r="AL579" s="13">
        <v>4.3671428571428503</v>
      </c>
      <c r="AM579" s="13">
        <v>4.3772222222222199</v>
      </c>
      <c r="AN579" s="13">
        <v>4.3567605633802797</v>
      </c>
      <c r="AO579" s="13">
        <v>4.3620000000000001</v>
      </c>
      <c r="AP579" s="13">
        <v>4.3567708333333304</v>
      </c>
      <c r="AQ579" s="13">
        <v>4.343</v>
      </c>
      <c r="AR579" s="13">
        <v>4.3687857142857096</v>
      </c>
      <c r="AS579" s="13">
        <v>4.3582758620689601</v>
      </c>
      <c r="AT579" s="13">
        <v>4.3423076923076902</v>
      </c>
      <c r="AU579" s="13">
        <v>4.3673333333333302</v>
      </c>
      <c r="AV579" s="13">
        <v>4.3679120879120799</v>
      </c>
      <c r="AW579" s="13">
        <v>4.3556043956043897</v>
      </c>
      <c r="AX579" s="13">
        <v>4.3659999999999997</v>
      </c>
      <c r="AY579" s="13">
        <v>4.3917647058823501</v>
      </c>
      <c r="AZ579" s="13">
        <v>4.3718518518518499</v>
      </c>
      <c r="BA579" s="13">
        <v>4.3474100719424396</v>
      </c>
      <c r="BB579" s="13">
        <v>4.3478431372549</v>
      </c>
      <c r="BC579" s="13">
        <v>4.3572448979591796</v>
      </c>
      <c r="BD579" s="13">
        <v>4.3615384615384603</v>
      </c>
      <c r="BE579" s="13">
        <v>4.3765671641791002</v>
      </c>
    </row>
    <row r="580" spans="1:57" x14ac:dyDescent="0.35">
      <c r="A580" s="10" t="str">
        <f t="shared" si="81"/>
        <v>3/31/2037</v>
      </c>
      <c r="B580" s="11">
        <f t="shared" si="86"/>
        <v>2037</v>
      </c>
      <c r="C580" s="6">
        <f t="shared" si="87"/>
        <v>3.7649048913043446</v>
      </c>
      <c r="D580" s="12">
        <f t="shared" si="82"/>
        <v>3.749379084967313</v>
      </c>
      <c r="E580" s="12">
        <f t="shared" si="83"/>
        <v>3.7570120120120052</v>
      </c>
      <c r="F580" s="12">
        <f t="shared" si="84"/>
        <v>3.7746832579185501</v>
      </c>
      <c r="G580" s="12">
        <f t="shared" si="85"/>
        <v>3.7796727140783704</v>
      </c>
      <c r="H580" s="13">
        <v>3.7631683168316798</v>
      </c>
      <c r="I580" s="13">
        <v>3.7719512195121898</v>
      </c>
      <c r="J580" s="13">
        <v>3.7857894736842099</v>
      </c>
      <c r="K580" s="13">
        <v>3.7621052631578902</v>
      </c>
      <c r="L580" s="13">
        <v>3.7789795918367299</v>
      </c>
      <c r="M580" s="13">
        <v>3.7759999999999998</v>
      </c>
      <c r="N580" s="13">
        <v>3.7626666666666599</v>
      </c>
      <c r="O580" s="13">
        <v>3.7567567567567499</v>
      </c>
      <c r="P580" s="13">
        <v>3.77</v>
      </c>
      <c r="Q580" s="13">
        <v>3.7637499999999999</v>
      </c>
      <c r="R580" s="13">
        <v>3.7654347826086898</v>
      </c>
      <c r="S580" s="13">
        <v>3.7577777777777701</v>
      </c>
      <c r="T580" s="13">
        <v>3.7593548387096698</v>
      </c>
      <c r="U580" s="13">
        <v>3.7706349206349201</v>
      </c>
      <c r="V580" s="13">
        <v>3.7771014492753601</v>
      </c>
      <c r="W580" s="13">
        <v>3.7555555555555502</v>
      </c>
      <c r="X580" s="13">
        <v>3.7857142857142798</v>
      </c>
      <c r="Y580" s="13">
        <v>3.75870967741935</v>
      </c>
      <c r="Z580" s="13">
        <v>3.7781012658227802</v>
      </c>
      <c r="AA580" s="13">
        <v>3.77233333333333</v>
      </c>
      <c r="AB580" s="13">
        <v>3.7685714285714198</v>
      </c>
      <c r="AC580" s="13">
        <v>3.7450000000000001</v>
      </c>
      <c r="AD580" s="13">
        <v>3.77470588235294</v>
      </c>
      <c r="AE580" s="13">
        <v>3.7675862068965502</v>
      </c>
      <c r="AF580" s="13">
        <v>3.7309090909090901</v>
      </c>
      <c r="AG580" s="13">
        <v>3.7709090909090901</v>
      </c>
      <c r="AH580" s="13">
        <v>3.7606976744186</v>
      </c>
      <c r="AI580" s="13">
        <v>3.7621875</v>
      </c>
      <c r="AJ580" s="13">
        <v>3.77</v>
      </c>
      <c r="AK580" s="13">
        <v>3.75</v>
      </c>
      <c r="AL580" s="13">
        <v>3.7885714285714198</v>
      </c>
      <c r="AM580" s="13">
        <v>3.76136363636363</v>
      </c>
      <c r="AN580" s="13">
        <v>3.7556626506024</v>
      </c>
      <c r="AO580" s="13">
        <v>3.7746153846153798</v>
      </c>
      <c r="AP580" s="13">
        <v>3.74555555555555</v>
      </c>
      <c r="AQ580" s="13">
        <v>3.7643749999999998</v>
      </c>
      <c r="AR580" s="13">
        <v>3.7725</v>
      </c>
      <c r="AS580" s="13">
        <v>3.7749999999999999</v>
      </c>
      <c r="AT580" s="13">
        <v>3.7796153846153802</v>
      </c>
      <c r="AU580" s="13">
        <v>3.7756862745098001</v>
      </c>
      <c r="AV580" s="13">
        <v>3.75</v>
      </c>
      <c r="AW580" s="13">
        <v>3.7801886792452799</v>
      </c>
      <c r="AX580" s="13">
        <v>3.7513333333333301</v>
      </c>
      <c r="AY580" s="13">
        <v>3.7853571428571402</v>
      </c>
      <c r="AZ580" s="13">
        <v>3.7498039215686201</v>
      </c>
      <c r="BA580" s="13">
        <v>3.74416666666666</v>
      </c>
      <c r="BB580" s="13">
        <v>3.7745333333333302</v>
      </c>
      <c r="BC580" s="13">
        <v>3.7428571428571402</v>
      </c>
      <c r="BD580" s="13">
        <v>3.75</v>
      </c>
      <c r="BE580" s="13">
        <v>3.7588461538461502</v>
      </c>
    </row>
    <row r="581" spans="1:57" x14ac:dyDescent="0.35">
      <c r="A581" s="10" t="str">
        <f t="shared" si="81"/>
        <v>4/30/2037</v>
      </c>
      <c r="B581" s="11">
        <f t="shared" si="86"/>
        <v>2037</v>
      </c>
      <c r="C581" s="6">
        <f t="shared" si="87"/>
        <v>3.1652086956521703</v>
      </c>
      <c r="D581" s="12">
        <f t="shared" si="82"/>
        <v>3.1569984126984121</v>
      </c>
      <c r="E581" s="12">
        <f t="shared" si="83"/>
        <v>3.1614487870619925</v>
      </c>
      <c r="F581" s="12">
        <f t="shared" si="84"/>
        <v>3.1720052083333328</v>
      </c>
      <c r="G581" s="12">
        <f t="shared" si="85"/>
        <v>3.1750876369327012</v>
      </c>
      <c r="H581" s="13">
        <v>3.17406779661016</v>
      </c>
      <c r="I581" s="13">
        <v>3.1793877551020402</v>
      </c>
      <c r="J581" s="13">
        <v>3.1614285714285701</v>
      </c>
      <c r="K581" s="13">
        <v>3.1526923076923001</v>
      </c>
      <c r="L581" s="13">
        <v>3.1598039215686198</v>
      </c>
      <c r="M581" s="13">
        <v>3.1661403508771899</v>
      </c>
      <c r="N581" s="13">
        <v>3.1710714285714201</v>
      </c>
      <c r="O581" s="13">
        <v>3.1665671641790998</v>
      </c>
      <c r="P581" s="13">
        <v>3.1714583333333302</v>
      </c>
      <c r="Q581" s="13">
        <v>3.1819999999999999</v>
      </c>
      <c r="R581" s="13">
        <v>3.1534285714285701</v>
      </c>
      <c r="S581" s="13">
        <v>3.1648936170212698</v>
      </c>
      <c r="T581" s="13">
        <v>3.17349999999999</v>
      </c>
      <c r="U581" s="13">
        <v>3.1569841269841201</v>
      </c>
      <c r="V581" s="13">
        <v>3.1652173913043402</v>
      </c>
      <c r="W581" s="13">
        <v>3.1587234042553098</v>
      </c>
      <c r="X581" s="13">
        <v>3.16695652173913</v>
      </c>
      <c r="Y581" s="13">
        <v>3.1608333333333301</v>
      </c>
      <c r="Z581" s="13">
        <v>3.15749999999999</v>
      </c>
      <c r="AA581" s="13">
        <v>3.1657377049180302</v>
      </c>
      <c r="AB581" s="13">
        <v>3.16333333333333</v>
      </c>
      <c r="AC581" s="13">
        <v>3.1733333333333298</v>
      </c>
      <c r="AD581" s="13">
        <v>3.1652</v>
      </c>
      <c r="AE581" s="13">
        <v>3.157</v>
      </c>
      <c r="AF581" s="13">
        <v>3.17777777777777</v>
      </c>
      <c r="AG581" s="13">
        <v>3.1569230769230701</v>
      </c>
      <c r="AH581" s="13">
        <v>3.16150943396226</v>
      </c>
      <c r="AI581" s="13">
        <v>3.16761904761904</v>
      </c>
      <c r="AJ581" s="13">
        <v>3.18053571428571</v>
      </c>
      <c r="AK581" s="13">
        <v>3.1623404255319101</v>
      </c>
      <c r="AL581" s="13">
        <v>3.1647058823529401</v>
      </c>
      <c r="AM581" s="13">
        <v>3.1653703703703702</v>
      </c>
      <c r="AN581" s="13">
        <v>3.1745454545454499</v>
      </c>
      <c r="AO581" s="13">
        <v>3.1688135593220301</v>
      </c>
      <c r="AP581" s="13">
        <v>3.15441860465116</v>
      </c>
      <c r="AQ581" s="13">
        <v>3.1613333333333302</v>
      </c>
      <c r="AR581" s="13">
        <v>3.1641666666666599</v>
      </c>
      <c r="AS581" s="13">
        <v>3.1575675675675599</v>
      </c>
      <c r="AT581" s="13">
        <v>3.1634482758620601</v>
      </c>
      <c r="AU581" s="13">
        <v>3.1726470588235198</v>
      </c>
      <c r="AV581" s="13">
        <v>3.1747887323943602</v>
      </c>
      <c r="AW581" s="13">
        <v>3.1631707317073099</v>
      </c>
      <c r="AX581" s="13">
        <v>3.1639130434782601</v>
      </c>
      <c r="AY581" s="13">
        <v>3.16761904761904</v>
      </c>
      <c r="AZ581" s="13">
        <v>3.1821874999999999</v>
      </c>
      <c r="BA581" s="13">
        <v>3.1744444444444402</v>
      </c>
      <c r="BB581" s="13">
        <v>3.1624137931034402</v>
      </c>
      <c r="BC581" s="13">
        <v>3.1721875000000002</v>
      </c>
      <c r="BD581" s="13">
        <v>3.1674193548387</v>
      </c>
      <c r="BE581" s="13">
        <v>3.1646153846153799</v>
      </c>
    </row>
    <row r="582" spans="1:57" x14ac:dyDescent="0.35">
      <c r="A582" s="10" t="str">
        <f t="shared" si="81"/>
        <v>5/31/2037</v>
      </c>
      <c r="B582" s="11">
        <f t="shared" si="86"/>
        <v>2037</v>
      </c>
      <c r="C582" s="6">
        <f t="shared" si="87"/>
        <v>3.08083333333333</v>
      </c>
      <c r="D582" s="12">
        <f t="shared" si="82"/>
        <v>3.0534999999999961</v>
      </c>
      <c r="E582" s="12">
        <f t="shared" si="83"/>
        <v>3.0669744318181724</v>
      </c>
      <c r="F582" s="12">
        <f t="shared" si="84"/>
        <v>3.11283333333333</v>
      </c>
      <c r="G582" s="12">
        <f t="shared" si="85"/>
        <v>3.129833333333333</v>
      </c>
      <c r="H582" s="13">
        <v>3.0672727272727198</v>
      </c>
      <c r="I582" s="13">
        <v>3.13</v>
      </c>
      <c r="J582" s="13">
        <v>3.1416666666666599</v>
      </c>
      <c r="K582" s="13">
        <v>3.1349999999999998</v>
      </c>
      <c r="L582" s="13">
        <v>3.0599999999999898</v>
      </c>
      <c r="M582" s="13">
        <v>3.1199999999999899</v>
      </c>
      <c r="N582" s="13">
        <v>3.07</v>
      </c>
      <c r="O582" s="13">
        <v>3.10111111111111</v>
      </c>
      <c r="P582" s="13">
        <v>3.1271428571428501</v>
      </c>
      <c r="Q582" s="13"/>
      <c r="R582" s="13">
        <v>3.0874999999999999</v>
      </c>
      <c r="S582" s="13">
        <v>3.06</v>
      </c>
      <c r="T582" s="13">
        <v>3.0525000000000002</v>
      </c>
      <c r="U582" s="13"/>
      <c r="V582" s="13">
        <v>3.1037499999999998</v>
      </c>
      <c r="W582" s="13">
        <v>3.1412499999999999</v>
      </c>
      <c r="X582" s="13">
        <v>3.0549999999999899</v>
      </c>
      <c r="Y582" s="13"/>
      <c r="Z582" s="13">
        <v>3.0775000000000001</v>
      </c>
      <c r="AA582" s="13"/>
      <c r="AB582" s="13">
        <v>3.03</v>
      </c>
      <c r="AC582" s="13">
        <v>3.13</v>
      </c>
      <c r="AD582" s="13">
        <v>3.1133333333333302</v>
      </c>
      <c r="AE582" s="13">
        <v>3.0533333333333301</v>
      </c>
      <c r="AF582" s="13"/>
      <c r="AG582" s="13"/>
      <c r="AH582" s="13">
        <v>3.06678571428571</v>
      </c>
      <c r="AI582" s="13">
        <v>3.09</v>
      </c>
      <c r="AJ582" s="13">
        <v>3.0816666666666599</v>
      </c>
      <c r="AK582" s="13">
        <v>3.0750000000000002</v>
      </c>
      <c r="AL582" s="13">
        <v>3.08</v>
      </c>
      <c r="AM582" s="13">
        <v>3.08</v>
      </c>
      <c r="AN582" s="13">
        <v>3.09899999999999</v>
      </c>
      <c r="AO582" s="13">
        <v>3.03</v>
      </c>
      <c r="AP582" s="13">
        <v>3.101</v>
      </c>
      <c r="AQ582" s="13"/>
      <c r="AR582" s="13">
        <v>3.11133333333333</v>
      </c>
      <c r="AS582" s="13">
        <v>3.11499999999999</v>
      </c>
      <c r="AT582" s="13">
        <v>3.1090909090909</v>
      </c>
      <c r="AU582" s="13">
        <v>3.0757142857142798</v>
      </c>
      <c r="AV582" s="13">
        <v>3.0455555555555498</v>
      </c>
      <c r="AW582" s="13">
        <v>3.0750000000000002</v>
      </c>
      <c r="AX582" s="13">
        <v>3.1152941176470499</v>
      </c>
      <c r="AY582" s="13">
        <v>3.07</v>
      </c>
      <c r="AZ582" s="13">
        <v>3.0666666666666602</v>
      </c>
      <c r="BA582" s="13"/>
      <c r="BB582" s="13">
        <v>3.0668749999999898</v>
      </c>
      <c r="BC582" s="13">
        <v>3.085</v>
      </c>
      <c r="BD582" s="13">
        <v>3.1283333333333299</v>
      </c>
      <c r="BE582" s="13">
        <v>3.07</v>
      </c>
    </row>
    <row r="583" spans="1:57" x14ac:dyDescent="0.35">
      <c r="A583" s="10" t="str">
        <f t="shared" si="81"/>
        <v>6/30/2037</v>
      </c>
      <c r="B583" s="11">
        <f t="shared" si="86"/>
        <v>2037</v>
      </c>
      <c r="C583" s="6">
        <f t="shared" si="87"/>
        <v>3.1826984126984099</v>
      </c>
      <c r="D583" s="12">
        <f t="shared" si="82"/>
        <v>3.1383846153846071</v>
      </c>
      <c r="E583" s="12">
        <f t="shared" si="83"/>
        <v>3.1574999999999953</v>
      </c>
      <c r="F583" s="12">
        <f t="shared" si="84"/>
        <v>3.2032142857142825</v>
      </c>
      <c r="G583" s="12">
        <f t="shared" si="85"/>
        <v>3.2459999999999951</v>
      </c>
      <c r="H583" s="13">
        <v>3.1742857142857099</v>
      </c>
      <c r="I583" s="13">
        <v>3.1566666666666601</v>
      </c>
      <c r="J583" s="13">
        <v>3.1981250000000001</v>
      </c>
      <c r="K583" s="13">
        <v>3.24555555555555</v>
      </c>
      <c r="L583" s="13">
        <v>3.1908333333333299</v>
      </c>
      <c r="M583" s="13">
        <v>3.19714285714285</v>
      </c>
      <c r="N583" s="13">
        <v>3.1859999999999999</v>
      </c>
      <c r="O583" s="13">
        <v>3.20333333333333</v>
      </c>
      <c r="P583" s="13">
        <v>3.1842857142857102</v>
      </c>
      <c r="Q583" s="13">
        <v>3.11</v>
      </c>
      <c r="R583" s="13">
        <v>3.19</v>
      </c>
      <c r="S583" s="13">
        <v>3.11</v>
      </c>
      <c r="T583" s="13">
        <v>3.19</v>
      </c>
      <c r="U583" s="13">
        <v>3.13888888888888</v>
      </c>
      <c r="V583" s="13">
        <v>3.1338461538461502</v>
      </c>
      <c r="W583" s="13">
        <v>3.26</v>
      </c>
      <c r="X583" s="13">
        <v>3.11</v>
      </c>
      <c r="Y583" s="13">
        <v>3.1766666666666601</v>
      </c>
      <c r="Z583" s="13">
        <v>3.2078947368420998</v>
      </c>
      <c r="AA583" s="13">
        <v>3.1866666666666599</v>
      </c>
      <c r="AB583" s="13">
        <v>3.1428571428571401</v>
      </c>
      <c r="AC583" s="13">
        <v>3.2553333333333301</v>
      </c>
      <c r="AD583" s="13">
        <v>3.15473684210526</v>
      </c>
      <c r="AE583" s="13">
        <v>3.1533333333333302</v>
      </c>
      <c r="AF583" s="13">
        <v>3.25</v>
      </c>
      <c r="AG583" s="13">
        <v>3.27</v>
      </c>
      <c r="AH583" s="13">
        <v>3.1621428571428498</v>
      </c>
      <c r="AI583" s="13">
        <v>3.1758333333333302</v>
      </c>
      <c r="AJ583" s="13">
        <v>3.1461538461538399</v>
      </c>
      <c r="AK583" s="13">
        <v>3.1559999999999899</v>
      </c>
      <c r="AL583" s="13">
        <v>3.2349999999999999</v>
      </c>
      <c r="AM583" s="13">
        <v>3.21999999999999</v>
      </c>
      <c r="AN583" s="13">
        <v>3.1678947368421002</v>
      </c>
      <c r="AO583" s="13">
        <v>3.18</v>
      </c>
      <c r="AP583" s="13">
        <v>3.12</v>
      </c>
      <c r="AQ583" s="13">
        <v>3.2083333333333299</v>
      </c>
      <c r="AR583" s="13">
        <v>3.17888888888888</v>
      </c>
      <c r="AS583" s="13">
        <v>3.22</v>
      </c>
      <c r="AT583" s="13">
        <v>3.165</v>
      </c>
      <c r="AU583" s="13">
        <v>3.16</v>
      </c>
      <c r="AV583" s="13">
        <v>3.17090909090909</v>
      </c>
      <c r="AW583" s="13">
        <v>3.1657142857142802</v>
      </c>
      <c r="AX583" s="13">
        <v>3.1933333333333298</v>
      </c>
      <c r="AY583" s="13">
        <v>3.1811111111111101</v>
      </c>
      <c r="AZ583" s="13">
        <v>3.2</v>
      </c>
      <c r="BA583" s="13">
        <v>3.1920000000000002</v>
      </c>
      <c r="BB583" s="13">
        <v>3.2028571428571402</v>
      </c>
      <c r="BC583" s="13">
        <v>3.1455555555555499</v>
      </c>
      <c r="BD583" s="13">
        <v>3.25</v>
      </c>
      <c r="BE583" s="13">
        <v>3.2324999999999999</v>
      </c>
    </row>
    <row r="584" spans="1:57" x14ac:dyDescent="0.35">
      <c r="A584" s="10" t="str">
        <f t="shared" si="81"/>
        <v>7/31/2037</v>
      </c>
      <c r="B584" s="11">
        <f t="shared" si="86"/>
        <v>2037</v>
      </c>
      <c r="C584" s="6">
        <f t="shared" si="87"/>
        <v>3.2790346907993904</v>
      </c>
      <c r="D584" s="12">
        <f t="shared" si="82"/>
        <v>3.2564999999999942</v>
      </c>
      <c r="E584" s="12">
        <f t="shared" si="83"/>
        <v>3.2647829670329624</v>
      </c>
      <c r="F584" s="12">
        <f t="shared" si="84"/>
        <v>3.2902344573234976</v>
      </c>
      <c r="G584" s="12">
        <f t="shared" si="85"/>
        <v>3.3007906976744179</v>
      </c>
      <c r="H584" s="13">
        <v>3.2663953488372002</v>
      </c>
      <c r="I584" s="13">
        <v>3.2623404255319102</v>
      </c>
      <c r="J584" s="13">
        <v>3.3</v>
      </c>
      <c r="K584" s="13">
        <v>3.2778571428571399</v>
      </c>
      <c r="L584" s="13">
        <v>3.2396875000000001</v>
      </c>
      <c r="M584" s="13">
        <v>3.31253968253968</v>
      </c>
      <c r="N584" s="13">
        <v>3.2969444444444398</v>
      </c>
      <c r="O584" s="13">
        <v>3.2913333333333301</v>
      </c>
      <c r="P584" s="13">
        <v>3.2602857142857098</v>
      </c>
      <c r="Q584" s="13">
        <v>3.29911111111111</v>
      </c>
      <c r="R584" s="13">
        <v>3.2452307692307598</v>
      </c>
      <c r="S584" s="13">
        <v>3.2723913043478201</v>
      </c>
      <c r="T584" s="13">
        <v>3.2991666666666601</v>
      </c>
      <c r="U584" s="13">
        <v>3.3079069767441802</v>
      </c>
      <c r="V584" s="13">
        <v>3.2784615384615301</v>
      </c>
      <c r="W584" s="13">
        <v>3.24730769230769</v>
      </c>
      <c r="X584" s="13">
        <v>3.27813559322033</v>
      </c>
      <c r="Y584" s="13">
        <v>3.2595833333333299</v>
      </c>
      <c r="Z584" s="13">
        <v>3.2881159420289801</v>
      </c>
      <c r="AA584" s="13">
        <v>3.27743243243243</v>
      </c>
      <c r="AB584" s="13">
        <v>3.2845833333333299</v>
      </c>
      <c r="AC584" s="13">
        <v>3.2796078431372502</v>
      </c>
      <c r="AD584" s="13">
        <v>3.2886301369863</v>
      </c>
      <c r="AE584" s="13">
        <v>3.2591999999999901</v>
      </c>
      <c r="AF584" s="13">
        <v>3.2969696969696898</v>
      </c>
      <c r="AG584" s="13">
        <v>3.27325</v>
      </c>
      <c r="AH584" s="13">
        <v>3.26903614457831</v>
      </c>
      <c r="AI584" s="13">
        <v>3.3127272727272699</v>
      </c>
      <c r="AJ584" s="13">
        <v>3.2652857142857101</v>
      </c>
      <c r="AK584" s="13">
        <v>3.2817241379310298</v>
      </c>
      <c r="AL584" s="13">
        <v>3.30893617021276</v>
      </c>
      <c r="AM584" s="13">
        <v>3.2846666666666602</v>
      </c>
      <c r="AN584" s="13">
        <v>3.2811111111111102</v>
      </c>
      <c r="AO584" s="13">
        <v>3.27714285714285</v>
      </c>
      <c r="AP584" s="13">
        <v>3.2569999999999899</v>
      </c>
      <c r="AQ584" s="13">
        <v>3.2503846153846099</v>
      </c>
      <c r="AR584" s="13">
        <v>3.2949999999999999</v>
      </c>
      <c r="AS584" s="13">
        <v>3.2832499999999998</v>
      </c>
      <c r="AT584" s="13">
        <v>3.2549999999999999</v>
      </c>
      <c r="AU584" s="13">
        <v>3.2593749999999999</v>
      </c>
      <c r="AV584" s="13">
        <v>3.2850000000000001</v>
      </c>
      <c r="AW584" s="13">
        <v>3.2837209302325499</v>
      </c>
      <c r="AX584" s="13">
        <v>3.2722972972972899</v>
      </c>
      <c r="AY584" s="13">
        <v>3.32666666666666</v>
      </c>
      <c r="AZ584" s="13">
        <v>3.2849350649350599</v>
      </c>
      <c r="BA584" s="13">
        <v>3.28722222222222</v>
      </c>
      <c r="BB584" s="13">
        <v>3.29076923076923</v>
      </c>
      <c r="BC584" s="13">
        <v>3.26461538461538</v>
      </c>
      <c r="BD584" s="13">
        <v>3.2746296300000002</v>
      </c>
      <c r="BE584" s="13">
        <v>3.2566666666666602</v>
      </c>
    </row>
    <row r="585" spans="1:57" x14ac:dyDescent="0.35">
      <c r="A585" s="10" t="str">
        <f t="shared" si="81"/>
        <v>8/31/2037</v>
      </c>
      <c r="B585" s="11">
        <f t="shared" si="86"/>
        <v>2037</v>
      </c>
      <c r="C585" s="6">
        <f t="shared" si="87"/>
        <v>3.3043834841628899</v>
      </c>
      <c r="D585" s="12">
        <f t="shared" si="82"/>
        <v>3.2803461538461489</v>
      </c>
      <c r="E585" s="12">
        <f t="shared" si="83"/>
        <v>3.29210624999999</v>
      </c>
      <c r="F585" s="12">
        <f t="shared" si="84"/>
        <v>3.3215309814563527</v>
      </c>
      <c r="G585" s="12">
        <f t="shared" si="85"/>
        <v>3.3356881481481477</v>
      </c>
      <c r="H585" s="13">
        <v>3.3235789473684201</v>
      </c>
      <c r="I585" s="13">
        <v>3.3147142857142802</v>
      </c>
      <c r="J585" s="13">
        <v>3.3075000000000001</v>
      </c>
      <c r="K585" s="13">
        <v>3.3102325581395302</v>
      </c>
      <c r="L585" s="13">
        <v>3.2962857142857098</v>
      </c>
      <c r="M585" s="13">
        <v>3.3089583333333299</v>
      </c>
      <c r="N585" s="13">
        <v>3.2843548387096702</v>
      </c>
      <c r="O585" s="13">
        <v>3.3017500000000002</v>
      </c>
      <c r="P585" s="13">
        <v>3.2974193548386999</v>
      </c>
      <c r="Q585" s="13">
        <v>3.3026470588235202</v>
      </c>
      <c r="R585" s="13">
        <v>3.2735849056603699</v>
      </c>
      <c r="S585" s="13">
        <v>3.32306666666666</v>
      </c>
      <c r="T585" s="13">
        <v>3.31914893617021</v>
      </c>
      <c r="U585" s="13">
        <v>3.2820454545454498</v>
      </c>
      <c r="V585" s="13">
        <v>3.31</v>
      </c>
      <c r="W585" s="13">
        <v>3.2699999999999898</v>
      </c>
      <c r="X585" s="13">
        <v>3.3426865671641699</v>
      </c>
      <c r="Y585" s="13">
        <v>3.2951470588235199</v>
      </c>
      <c r="Z585" s="13">
        <v>3.2964556962025302</v>
      </c>
      <c r="AA585" s="13">
        <v>3.3372857142857102</v>
      </c>
      <c r="AB585" s="13">
        <v>3.2781578947368399</v>
      </c>
      <c r="AC585" s="13">
        <v>3.2988636363636301</v>
      </c>
      <c r="AD585" s="13">
        <v>3.2843661971830902</v>
      </c>
      <c r="AE585" s="13">
        <v>3.3253030303030302</v>
      </c>
      <c r="AF585" s="13">
        <v>3.29279999999999</v>
      </c>
      <c r="AG585" s="13">
        <v>3.3219402985074602</v>
      </c>
      <c r="AH585" s="13">
        <v>3.3069148936170198</v>
      </c>
      <c r="AI585" s="13">
        <v>3.3262337662337602</v>
      </c>
      <c r="AJ585" s="13">
        <v>3.2918749999999899</v>
      </c>
      <c r="AK585" s="13">
        <v>3.3450000000000002</v>
      </c>
      <c r="AL585" s="13">
        <v>3.33648148148148</v>
      </c>
      <c r="AM585" s="13">
        <v>3.29118421052631</v>
      </c>
      <c r="AN585" s="13">
        <v>3.2838181818181802</v>
      </c>
      <c r="AO585" s="13">
        <v>3.3071739130434699</v>
      </c>
      <c r="AP585" s="13">
        <v>3.2803846153846101</v>
      </c>
      <c r="AQ585" s="13">
        <v>3.2960526315789398</v>
      </c>
      <c r="AR585" s="13">
        <v>3.2675308641975298</v>
      </c>
      <c r="AS585" s="13">
        <v>3.3028846153846101</v>
      </c>
      <c r="AT585" s="13">
        <v>3.28</v>
      </c>
      <c r="AU585" s="13">
        <v>3.3310869565217298</v>
      </c>
      <c r="AV585" s="13">
        <v>3.3150980392156799</v>
      </c>
      <c r="AW585" s="13">
        <v>3.3355999999999999</v>
      </c>
      <c r="AX585" s="13">
        <v>3.3417647058823499</v>
      </c>
      <c r="AY585" s="13">
        <v>3.3203030303030299</v>
      </c>
      <c r="AZ585" s="13">
        <v>3.29111111111111</v>
      </c>
      <c r="BA585" s="13">
        <v>3.3058823529411701</v>
      </c>
      <c r="BB585" s="13">
        <v>3.3353846153846098</v>
      </c>
      <c r="BC585" s="13">
        <v>3.3123809523809502</v>
      </c>
      <c r="BD585" s="13">
        <v>3.2941509433962199</v>
      </c>
      <c r="BE585" s="13">
        <v>3.298</v>
      </c>
    </row>
    <row r="586" spans="1:57" x14ac:dyDescent="0.35">
      <c r="A586" s="10" t="str">
        <f t="shared" si="81"/>
        <v>9/30/2037</v>
      </c>
      <c r="B586" s="11">
        <f t="shared" si="86"/>
        <v>2037</v>
      </c>
      <c r="C586" s="6">
        <f t="shared" si="87"/>
        <v>3.2840974025973999</v>
      </c>
      <c r="D586" s="12">
        <f t="shared" si="82"/>
        <v>3.2505499999999938</v>
      </c>
      <c r="E586" s="12">
        <f t="shared" si="83"/>
        <v>3.2683061749571101</v>
      </c>
      <c r="F586" s="12">
        <f t="shared" si="84"/>
        <v>3.3007696197410925</v>
      </c>
      <c r="G586" s="12">
        <f t="shared" si="85"/>
        <v>3.313085084033609</v>
      </c>
      <c r="H586" s="13">
        <v>3.2855140186915799</v>
      </c>
      <c r="I586" s="13">
        <v>3.2383333333333302</v>
      </c>
      <c r="J586" s="13">
        <v>3.28666666666666</v>
      </c>
      <c r="K586" s="13">
        <v>3.29318181818181</v>
      </c>
      <c r="L586" s="13">
        <v>3.2506666666666599</v>
      </c>
      <c r="M586" s="13">
        <v>3.28</v>
      </c>
      <c r="N586" s="13">
        <v>3.2616666666666601</v>
      </c>
      <c r="O586" s="13">
        <v>3.2633333333333301</v>
      </c>
      <c r="P586" s="13">
        <v>3.28</v>
      </c>
      <c r="Q586" s="13">
        <v>3.2852941176470498</v>
      </c>
      <c r="R586" s="13">
        <v>3.2793333333333301</v>
      </c>
      <c r="S586" s="13">
        <v>3.3090624999999898</v>
      </c>
      <c r="T586" s="13">
        <v>3.27812499999999</v>
      </c>
      <c r="U586" s="13">
        <v>3.27466666666666</v>
      </c>
      <c r="V586" s="13">
        <v>3.27915492957746</v>
      </c>
      <c r="W586" s="13">
        <v>3.3119047619047599</v>
      </c>
      <c r="X586" s="13">
        <v>3.2494999999999998</v>
      </c>
      <c r="Y586" s="13">
        <v>3.2951851851851801</v>
      </c>
      <c r="Z586" s="13">
        <v>3.3011650485436799</v>
      </c>
      <c r="AA586" s="13">
        <v>3.2974999999999901</v>
      </c>
      <c r="AB586" s="13">
        <v>3.2676923076922999</v>
      </c>
      <c r="AC586" s="13">
        <v>3.26867924528301</v>
      </c>
      <c r="AD586" s="13">
        <v>3.3021839080459698</v>
      </c>
      <c r="AE586" s="13">
        <v>3.3073214285714201</v>
      </c>
      <c r="AF586" s="13">
        <v>3.2306666666666599</v>
      </c>
      <c r="AG586" s="13">
        <v>3.29958333333333</v>
      </c>
      <c r="AH586" s="13">
        <v>3.28390909090909</v>
      </c>
      <c r="AI586" s="13">
        <v>3.2844761904761901</v>
      </c>
      <c r="AJ586" s="13">
        <v>3.3183333333333298</v>
      </c>
      <c r="AK586" s="13">
        <v>3.33699999999999</v>
      </c>
      <c r="AL586" s="13">
        <v>3.25639999999999</v>
      </c>
      <c r="AM586" s="13">
        <v>3.2711538461538399</v>
      </c>
      <c r="AN586" s="13">
        <v>3.3059770114942499</v>
      </c>
      <c r="AO586" s="13">
        <v>3.3135294117647001</v>
      </c>
      <c r="AP586" s="13">
        <v>3.24553571428571</v>
      </c>
      <c r="AQ586" s="13">
        <v>3.2712500000000002</v>
      </c>
      <c r="AR586" s="13">
        <v>3.2543636363636299</v>
      </c>
      <c r="AS586" s="13">
        <v>3.24882352941176</v>
      </c>
      <c r="AT586" s="13">
        <v>3.3130357142857099</v>
      </c>
      <c r="AU586" s="13">
        <v>3.2842857142857098</v>
      </c>
      <c r="AV586" s="13">
        <v>3.2681818181818101</v>
      </c>
      <c r="AW586" s="13">
        <v>3.2842857142857098</v>
      </c>
      <c r="AX586" s="13">
        <v>3.3394117647058801</v>
      </c>
      <c r="AY586" s="13">
        <v>3.29840909090909</v>
      </c>
      <c r="AZ586" s="13">
        <v>3.2754999999999899</v>
      </c>
      <c r="BA586" s="13">
        <v>3.28117647058823</v>
      </c>
      <c r="BB586" s="13">
        <v>3.2908510638297801</v>
      </c>
      <c r="BC586" s="13">
        <v>3.3013636363636301</v>
      </c>
      <c r="BD586" s="13">
        <v>3.3420000000000001</v>
      </c>
      <c r="BE586" s="13">
        <v>3.2632500000000002</v>
      </c>
    </row>
    <row r="587" spans="1:57" x14ac:dyDescent="0.35">
      <c r="A587" s="10" t="str">
        <f t="shared" si="81"/>
        <v>10/31/2037</v>
      </c>
      <c r="B587" s="11">
        <f t="shared" si="86"/>
        <v>2037</v>
      </c>
      <c r="C587" s="6">
        <f t="shared" si="87"/>
        <v>3.5485526315789402</v>
      </c>
      <c r="D587" s="12">
        <f t="shared" si="82"/>
        <v>3.5181761363636292</v>
      </c>
      <c r="E587" s="12">
        <f t="shared" si="83"/>
        <v>3.5358897058823526</v>
      </c>
      <c r="F587" s="12">
        <f t="shared" si="84"/>
        <v>3.5599999999999974</v>
      </c>
      <c r="G587" s="12">
        <f t="shared" si="85"/>
        <v>3.570105263157894</v>
      </c>
      <c r="H587" s="13">
        <v>3.54837837837837</v>
      </c>
      <c r="I587" s="13">
        <v>3.5353061220000002</v>
      </c>
      <c r="J587" s="13">
        <v>3.5034285714285698</v>
      </c>
      <c r="K587" s="13">
        <v>3.5305882352941098</v>
      </c>
      <c r="L587" s="13">
        <v>3.5181818181818101</v>
      </c>
      <c r="M587" s="13">
        <v>3.54157894736842</v>
      </c>
      <c r="N587" s="13">
        <v>3.5869230769230702</v>
      </c>
      <c r="O587" s="13">
        <v>3.5599999999999898</v>
      </c>
      <c r="P587" s="13">
        <v>3.54973684210526</v>
      </c>
      <c r="Q587" s="13">
        <v>3.5748611111111099</v>
      </c>
      <c r="R587" s="13">
        <v>3.5582926829268202</v>
      </c>
      <c r="S587" s="13">
        <v>3.5629166666666601</v>
      </c>
      <c r="T587" s="13">
        <v>3.5710526315789402</v>
      </c>
      <c r="U587" s="13">
        <v>3.50639999999999</v>
      </c>
      <c r="V587" s="13">
        <v>3.5641758241758201</v>
      </c>
      <c r="W587" s="13">
        <v>3.5157499999999899</v>
      </c>
      <c r="X587" s="13">
        <v>3.5571929820000001</v>
      </c>
      <c r="Y587" s="13">
        <v>3.5621818181818101</v>
      </c>
      <c r="Z587" s="13">
        <v>3.54755555555555</v>
      </c>
      <c r="AA587" s="13">
        <v>3.5533999999999999</v>
      </c>
      <c r="AB587" s="13">
        <v>3.5354999999999999</v>
      </c>
      <c r="AC587" s="13">
        <v>3.57</v>
      </c>
      <c r="AD587" s="13">
        <v>3.5197530864197502</v>
      </c>
      <c r="AE587" s="13">
        <v>3.5261538461538402</v>
      </c>
      <c r="AF587" s="13">
        <v>3.5440540540540502</v>
      </c>
      <c r="AG587" s="13">
        <v>3.5462295081967201</v>
      </c>
      <c r="AH587" s="13">
        <v>3.5555696202531601</v>
      </c>
      <c r="AI587" s="13">
        <v>3.5403157894736799</v>
      </c>
      <c r="AJ587" s="13">
        <v>3.5486842105263099</v>
      </c>
      <c r="AK587" s="13">
        <v>3.54842105263157</v>
      </c>
      <c r="AL587" s="13">
        <v>3.55</v>
      </c>
      <c r="AM587" s="13">
        <v>3.5464285714285699</v>
      </c>
      <c r="AN587" s="13">
        <v>3.55396551724137</v>
      </c>
      <c r="AO587" s="13">
        <v>3.52568965517241</v>
      </c>
      <c r="AP587" s="13">
        <v>3.5411764705882298</v>
      </c>
      <c r="AQ587" s="13">
        <v>3.56</v>
      </c>
      <c r="AR587" s="13">
        <v>3.59</v>
      </c>
      <c r="AS587" s="13">
        <v>3.57925925925925</v>
      </c>
      <c r="AT587" s="13">
        <v>3.56526315789473</v>
      </c>
      <c r="AU587" s="13">
        <v>3.5545454545454498</v>
      </c>
      <c r="AV587" s="13">
        <v>3.5655172413793101</v>
      </c>
      <c r="AW587" s="13">
        <v>3.5029411764705798</v>
      </c>
      <c r="AX587" s="13">
        <v>3.55367647058823</v>
      </c>
      <c r="AY587" s="13">
        <v>3.5181249999999999</v>
      </c>
      <c r="AZ587" s="13">
        <v>3.53705882352941</v>
      </c>
      <c r="BA587" s="13">
        <v>3.5459259259259199</v>
      </c>
      <c r="BB587" s="13">
        <v>3.5401333333333298</v>
      </c>
      <c r="BC587" s="13">
        <v>3.5571999999999999</v>
      </c>
      <c r="BD587" s="13">
        <v>3.56299999999999</v>
      </c>
      <c r="BE587" s="13">
        <v>3.5196296299999998</v>
      </c>
    </row>
    <row r="588" spans="1:57" x14ac:dyDescent="0.35">
      <c r="A588" s="10" t="str">
        <f t="shared" si="81"/>
        <v>11/30/2037</v>
      </c>
      <c r="B588" s="11">
        <f t="shared" si="86"/>
        <v>2037</v>
      </c>
      <c r="C588" s="6">
        <f t="shared" si="87"/>
        <v>4.2169986263736199</v>
      </c>
      <c r="D588" s="12">
        <f t="shared" si="82"/>
        <v>4.1896558441558351</v>
      </c>
      <c r="E588" s="12">
        <f t="shared" si="83"/>
        <v>4.2025086671802727</v>
      </c>
      <c r="F588" s="12">
        <f t="shared" si="84"/>
        <v>4.2436100248844575</v>
      </c>
      <c r="G588" s="12">
        <f t="shared" si="85"/>
        <v>4.2653142857142816</v>
      </c>
      <c r="H588" s="13">
        <v>4.2423711340206101</v>
      </c>
      <c r="I588" s="13">
        <v>4.2376923076923001</v>
      </c>
      <c r="J588" s="13">
        <v>4.25</v>
      </c>
      <c r="K588" s="13">
        <v>4.2441269841269804</v>
      </c>
      <c r="L588" s="13">
        <v>4.21543478260869</v>
      </c>
      <c r="M588" s="13">
        <v>4.1449999999999996</v>
      </c>
      <c r="N588" s="13">
        <v>4.2301587300000003</v>
      </c>
      <c r="O588" s="13">
        <v>4.2125641025640999</v>
      </c>
      <c r="P588" s="13">
        <v>4.20722222222222</v>
      </c>
      <c r="Q588" s="13">
        <v>4.1892857142857096</v>
      </c>
      <c r="R588" s="13">
        <v>4.2955737704918002</v>
      </c>
      <c r="S588" s="13">
        <v>4.2038983050847403</v>
      </c>
      <c r="T588" s="13">
        <v>4.19457142857142</v>
      </c>
      <c r="U588" s="13">
        <v>4.1882978723404198</v>
      </c>
      <c r="V588" s="13">
        <v>4.24459770114942</v>
      </c>
      <c r="W588" s="13">
        <v>4.2808510638297799</v>
      </c>
      <c r="X588" s="13">
        <v>4.2068518518518498</v>
      </c>
      <c r="Y588" s="13">
        <v>4.1896969696969597</v>
      </c>
      <c r="Z588" s="13">
        <v>4.2359139784946196</v>
      </c>
      <c r="AA588" s="13">
        <v>4.2652380952380904</v>
      </c>
      <c r="AB588" s="13">
        <v>4.21846153846153</v>
      </c>
      <c r="AC588" s="13">
        <v>4.2406818181818098</v>
      </c>
      <c r="AD588" s="13">
        <v>4.2020454545454502</v>
      </c>
      <c r="AE588" s="13">
        <v>4.21135802469135</v>
      </c>
      <c r="AF588" s="13">
        <v>4.1990909090909003</v>
      </c>
      <c r="AG588" s="13">
        <v>4.2277500000000003</v>
      </c>
      <c r="AH588" s="13">
        <v>4.2087610619469</v>
      </c>
      <c r="AI588" s="13">
        <v>4.22</v>
      </c>
      <c r="AJ588" s="13">
        <v>4.2269999999999897</v>
      </c>
      <c r="AK588" s="13">
        <v>4.1980000000000004</v>
      </c>
      <c r="AL588" s="13">
        <v>4.2608888888888803</v>
      </c>
      <c r="AM588" s="13">
        <v>4.2530769230769199</v>
      </c>
      <c r="AN588" s="13">
        <v>4.2001941747572804</v>
      </c>
      <c r="AO588" s="13">
        <v>4.2121428571428501</v>
      </c>
      <c r="AP588" s="13">
        <v>4.1631481481481396</v>
      </c>
      <c r="AQ588" s="13">
        <v>4.2802857142857098</v>
      </c>
      <c r="AR588" s="13">
        <v>4.2101999999999897</v>
      </c>
      <c r="AS588" s="13">
        <v>4.2626086956521698</v>
      </c>
      <c r="AT588" s="13">
        <v>4.2421739130434704</v>
      </c>
      <c r="AU588" s="13">
        <v>4.2099999999999902</v>
      </c>
      <c r="AV588" s="13">
        <v>4.266</v>
      </c>
      <c r="AW588" s="13">
        <v>4.2350000000000003</v>
      </c>
      <c r="AX588" s="13">
        <v>4.2986666666666604</v>
      </c>
      <c r="AY588" s="13">
        <v>4.2187179487179396</v>
      </c>
      <c r="AZ588" s="13">
        <v>4.21</v>
      </c>
      <c r="BA588" s="13">
        <v>4.19984615384615</v>
      </c>
      <c r="BB588" s="13">
        <v>4.2440229885057397</v>
      </c>
      <c r="BC588" s="13">
        <v>4.1794117647058799</v>
      </c>
      <c r="BD588" s="13">
        <v>4.2155357142857097</v>
      </c>
      <c r="BE588" s="13">
        <v>4.1920000000000002</v>
      </c>
    </row>
    <row r="589" spans="1:57" x14ac:dyDescent="0.35">
      <c r="A589" s="10" t="str">
        <f t="shared" si="81"/>
        <v>12/31/2037</v>
      </c>
      <c r="B589" s="11">
        <f t="shared" si="86"/>
        <v>2037</v>
      </c>
      <c r="C589" s="6">
        <f t="shared" si="87"/>
        <v>4.7018743286788354</v>
      </c>
      <c r="D589" s="12">
        <f t="shared" si="82"/>
        <v>4.6784678356164369</v>
      </c>
      <c r="E589" s="12">
        <f t="shared" si="83"/>
        <v>4.6924024966261744</v>
      </c>
      <c r="F589" s="12">
        <f t="shared" si="84"/>
        <v>4.7134054646988375</v>
      </c>
      <c r="G589" s="12">
        <f t="shared" si="85"/>
        <v>4.7250797937479776</v>
      </c>
      <c r="H589" s="13">
        <v>4.7069827589999997</v>
      </c>
      <c r="I589" s="13">
        <v>4.7344736842105197</v>
      </c>
      <c r="J589" s="13">
        <v>4.6904511278195402</v>
      </c>
      <c r="K589" s="13">
        <v>4.7114465408805</v>
      </c>
      <c r="L589" s="13">
        <v>4.71999999999999</v>
      </c>
      <c r="M589" s="13">
        <v>4.6931782945736398</v>
      </c>
      <c r="N589" s="13">
        <v>4.7203731343283497</v>
      </c>
      <c r="O589" s="13">
        <v>4.6872972972972899</v>
      </c>
      <c r="P589" s="13">
        <v>4.6934399999999998</v>
      </c>
      <c r="Q589" s="13">
        <v>4.72281690140845</v>
      </c>
      <c r="R589" s="13">
        <v>4.6924561403508704</v>
      </c>
      <c r="S589" s="13">
        <v>4.6820155038759603</v>
      </c>
      <c r="T589" s="13">
        <v>4.72</v>
      </c>
      <c r="U589" s="13">
        <v>4.69605042016806</v>
      </c>
      <c r="V589" s="13">
        <v>4.6820560747663498</v>
      </c>
      <c r="W589" s="13">
        <v>4.7536567160000001</v>
      </c>
      <c r="X589" s="13">
        <v>4.7098550724637596</v>
      </c>
      <c r="Y589" s="13">
        <v>4.7173333333333298</v>
      </c>
      <c r="Z589" s="13">
        <v>4.7040740740740699</v>
      </c>
      <c r="AA589" s="13">
        <v>4.7022448979591802</v>
      </c>
      <c r="AB589" s="13">
        <v>4.7370731707317004</v>
      </c>
      <c r="AC589" s="13">
        <v>4.6765714285714202</v>
      </c>
      <c r="AD589" s="13">
        <v>4.7059999999999897</v>
      </c>
      <c r="AE589" s="13">
        <v>4.7100709219858103</v>
      </c>
      <c r="AF589" s="13">
        <v>4.6784931506849299</v>
      </c>
      <c r="AG589" s="13">
        <v>4.6983720930232504</v>
      </c>
      <c r="AH589" s="13">
        <v>4.7084615384615303</v>
      </c>
      <c r="AI589" s="13">
        <v>4.7127522935779798</v>
      </c>
      <c r="AJ589" s="13">
        <v>4.7248965517241297</v>
      </c>
      <c r="AK589" s="13">
        <v>4.7120143884891998</v>
      </c>
      <c r="AL589" s="13">
        <v>4.6782399999999997</v>
      </c>
      <c r="AM589" s="13">
        <v>4.7229838709677399</v>
      </c>
      <c r="AN589" s="13">
        <v>4.6879411764705798</v>
      </c>
      <c r="AO589" s="13">
        <v>4.7044285710000002</v>
      </c>
      <c r="AP589" s="13">
        <v>4.7009848484848398</v>
      </c>
      <c r="AQ589" s="13">
        <v>4.7279347826086902</v>
      </c>
      <c r="AR589" s="13">
        <v>4.6708904109588998</v>
      </c>
      <c r="AS589" s="13">
        <v>4.7267289719626104</v>
      </c>
      <c r="AT589" s="13">
        <v>4.69580357142857</v>
      </c>
      <c r="AU589" s="13">
        <v>4.7007692307692297</v>
      </c>
      <c r="AV589" s="13">
        <v>4.7136231884057898</v>
      </c>
      <c r="AW589" s="13">
        <v>4.6909774436090199</v>
      </c>
      <c r="AX589" s="13">
        <v>4.6662091503267904</v>
      </c>
      <c r="AY589" s="13">
        <v>4.7115384615384599</v>
      </c>
      <c r="AZ589" s="13">
        <v>4.6923846153846096</v>
      </c>
      <c r="BA589" s="13">
        <v>4.69338028169014</v>
      </c>
      <c r="BB589" s="13">
        <v>4.7002752293577901</v>
      </c>
      <c r="BC589" s="13">
        <v>4.7015037593984896</v>
      </c>
      <c r="BD589" s="13">
        <v>4.6984172659999999</v>
      </c>
      <c r="BE589" s="13">
        <v>4.6760000000000002</v>
      </c>
    </row>
    <row r="590" spans="1:57" x14ac:dyDescent="0.35">
      <c r="A590" s="10" t="str">
        <f t="shared" si="81"/>
        <v>1/31/2038</v>
      </c>
      <c r="B590" s="11">
        <f t="shared" si="86"/>
        <v>2038</v>
      </c>
      <c r="C590" s="6">
        <f t="shared" si="87"/>
        <v>4.4514381268791201</v>
      </c>
      <c r="D590" s="12">
        <f t="shared" si="82"/>
        <v>4.4339362007168406</v>
      </c>
      <c r="E590" s="12">
        <f t="shared" si="83"/>
        <v>4.4433963133640502</v>
      </c>
      <c r="F590" s="12">
        <f t="shared" si="84"/>
        <v>4.462227294764058</v>
      </c>
      <c r="G590" s="12">
        <f t="shared" si="85"/>
        <v>4.4689452123789719</v>
      </c>
      <c r="H590" s="13">
        <v>4.4632673267326703</v>
      </c>
      <c r="I590" s="13">
        <v>4.4432380952380903</v>
      </c>
      <c r="J590" s="13">
        <v>4.4552499999999897</v>
      </c>
      <c r="K590" s="13">
        <v>4.4458904109589001</v>
      </c>
      <c r="L590" s="13">
        <v>4.4502307692307603</v>
      </c>
      <c r="M590" s="13">
        <v>4.4649333333333301</v>
      </c>
      <c r="N590" s="13">
        <v>4.4537888198757702</v>
      </c>
      <c r="O590" s="13">
        <v>4.4467164179104399</v>
      </c>
      <c r="P590" s="13">
        <v>4.4339784946236502</v>
      </c>
      <c r="Q590" s="13">
        <v>4.44859649122807</v>
      </c>
      <c r="R590" s="13">
        <v>4.4637301589999998</v>
      </c>
      <c r="S590" s="13">
        <v>4.4445108695652102</v>
      </c>
      <c r="T590" s="13">
        <v>4.4355714285714196</v>
      </c>
      <c r="U590" s="13">
        <v>4.45175824175824</v>
      </c>
      <c r="V590" s="13">
        <v>4.4686826347305297</v>
      </c>
      <c r="W590" s="13">
        <v>4.4651428571428502</v>
      </c>
      <c r="X590" s="13">
        <v>4.4262686567164096</v>
      </c>
      <c r="Y590" s="13">
        <v>4.4713084112149497</v>
      </c>
      <c r="Z590" s="13">
        <v>4.4335555555555501</v>
      </c>
      <c r="AA590" s="13">
        <v>4.4511180120000002</v>
      </c>
      <c r="AB590" s="13">
        <v>4.4358823529411699</v>
      </c>
      <c r="AC590" s="13">
        <v>4.43772151898734</v>
      </c>
      <c r="AD590" s="13">
        <v>4.4491194968553396</v>
      </c>
      <c r="AE590" s="13">
        <v>4.4519685039369996</v>
      </c>
      <c r="AF590" s="13">
        <v>4.4678787878787798</v>
      </c>
      <c r="AG590" s="13">
        <v>4.4572455089820302</v>
      </c>
      <c r="AH590" s="13">
        <v>4.4501886792452803</v>
      </c>
      <c r="AI590" s="13">
        <v>4.4632467532467501</v>
      </c>
      <c r="AJ590" s="13">
        <v>4.4625210084033604</v>
      </c>
      <c r="AK590" s="13">
        <v>4.4764084507042199</v>
      </c>
      <c r="AL590" s="13">
        <v>4.4188495575221198</v>
      </c>
      <c r="AM590" s="13">
        <v>4.4585365853658496</v>
      </c>
      <c r="AN590" s="13">
        <v>4.44569444444444</v>
      </c>
      <c r="AO590" s="13">
        <v>4.4308383233532904</v>
      </c>
      <c r="AP590" s="13">
        <v>4.4774736842105201</v>
      </c>
      <c r="AQ590" s="13">
        <v>4.43813186813186</v>
      </c>
      <c r="AR590" s="13">
        <v>4.4524299065420498</v>
      </c>
      <c r="AS590" s="13">
        <v>4.4305263157894696</v>
      </c>
      <c r="AT590" s="13">
        <v>4.4486231884057901</v>
      </c>
      <c r="AU590" s="13">
        <v>4.4499999999999904</v>
      </c>
      <c r="AV590" s="13">
        <v>4.45813333333333</v>
      </c>
      <c r="AW590" s="13">
        <v>4.4352054794520503</v>
      </c>
      <c r="AX590" s="13">
        <v>4.4533898305084696</v>
      </c>
      <c r="AY590" s="13">
        <v>4.4606122448979502</v>
      </c>
      <c r="AZ590" s="13">
        <v>4.4586666666666597</v>
      </c>
      <c r="BA590" s="13">
        <v>4.4369536423840996</v>
      </c>
      <c r="BB590" s="13">
        <v>4.4931746031745998</v>
      </c>
      <c r="BC590" s="13">
        <v>4.4438709677419297</v>
      </c>
      <c r="BD590" s="13">
        <v>4.4613461538461499</v>
      </c>
      <c r="BE590" s="13">
        <v>4.4907058823529402</v>
      </c>
    </row>
    <row r="591" spans="1:57" x14ac:dyDescent="0.35">
      <c r="A591" s="10" t="str">
        <f t="shared" si="81"/>
        <v>2/28/2038</v>
      </c>
      <c r="B591" s="11">
        <f t="shared" si="86"/>
        <v>2038</v>
      </c>
      <c r="C591" s="6">
        <f t="shared" si="87"/>
        <v>4.4378094059405901</v>
      </c>
      <c r="D591" s="12">
        <f t="shared" si="82"/>
        <v>4.425803225806451</v>
      </c>
      <c r="E591" s="12">
        <f t="shared" si="83"/>
        <v>4.4308829365079294</v>
      </c>
      <c r="F591" s="12">
        <f t="shared" si="84"/>
        <v>4.4477857142857129</v>
      </c>
      <c r="G591" s="12">
        <f t="shared" si="85"/>
        <v>4.4591614481408959</v>
      </c>
      <c r="H591" s="13">
        <v>4.4501282051282001</v>
      </c>
      <c r="I591" s="13">
        <v>4.4344531249999903</v>
      </c>
      <c r="J591" s="13">
        <v>4.4480000000000004</v>
      </c>
      <c r="K591" s="13">
        <v>4.4516</v>
      </c>
      <c r="L591" s="13">
        <v>4.4313888888888799</v>
      </c>
      <c r="M591" s="13">
        <v>4.4260000000000002</v>
      </c>
      <c r="N591" s="13">
        <v>4.4445454545454499</v>
      </c>
      <c r="O591" s="13">
        <v>4.4371428571428497</v>
      </c>
      <c r="P591" s="13">
        <v>4.4464754098360597</v>
      </c>
      <c r="Q591" s="13">
        <v>4.4415463917525697</v>
      </c>
      <c r="R591" s="13">
        <v>4.4447435897435899</v>
      </c>
      <c r="S591" s="13">
        <v>4.4381188118811803</v>
      </c>
      <c r="T591" s="13">
        <v>4.41105263157894</v>
      </c>
      <c r="U591" s="13">
        <v>4.4400000000000004</v>
      </c>
      <c r="V591" s="13">
        <v>4.4471428571428504</v>
      </c>
      <c r="W591" s="13">
        <v>4.4895833333333304</v>
      </c>
      <c r="X591" s="13">
        <v>4.4225806451612897</v>
      </c>
      <c r="Y591" s="13">
        <v>4.4348192771084296</v>
      </c>
      <c r="Z591" s="13">
        <v>4.4385599999999998</v>
      </c>
      <c r="AA591" s="13">
        <v>4.4302970300000002</v>
      </c>
      <c r="AB591" s="13">
        <v>4.4292857142857098</v>
      </c>
      <c r="AC591" s="13">
        <v>4.4644444444444398</v>
      </c>
      <c r="AD591" s="13">
        <v>4.4661904761904703</v>
      </c>
      <c r="AE591" s="13">
        <v>4.45012345679012</v>
      </c>
      <c r="AF591" s="13">
        <v>4.4588095238095198</v>
      </c>
      <c r="AG591" s="13">
        <v>4.4294000000000002</v>
      </c>
      <c r="AH591" s="13">
        <v>4.4240322580645097</v>
      </c>
      <c r="AI591" s="13">
        <v>4.4528124999999896</v>
      </c>
      <c r="AJ591" s="13">
        <v>4.4372222222222204</v>
      </c>
      <c r="AK591" s="13">
        <v>4.4487500000000004</v>
      </c>
      <c r="AL591" s="13">
        <v>4.4456962025316402</v>
      </c>
      <c r="AM591" s="13">
        <v>4.4074999999999998</v>
      </c>
      <c r="AN591" s="13">
        <v>4.4366666666666603</v>
      </c>
      <c r="AO591" s="13">
        <v>4.4466666666666601</v>
      </c>
      <c r="AP591" s="13">
        <v>4.4341891889999996</v>
      </c>
      <c r="AQ591" s="13">
        <v>4.4623287671232799</v>
      </c>
      <c r="AR591" s="13">
        <v>4.4171739130434702</v>
      </c>
      <c r="AS591" s="13">
        <v>4.4430612244897896</v>
      </c>
      <c r="AT591" s="13">
        <v>4.4318181818181799</v>
      </c>
      <c r="AU591" s="13">
        <v>4.4273999999999996</v>
      </c>
      <c r="AV591" s="13">
        <v>4.4796774193548297</v>
      </c>
      <c r="AW591" s="13">
        <v>4.4343750000000002</v>
      </c>
      <c r="AX591" s="13">
        <v>4.4307142857142798</v>
      </c>
      <c r="AY591" s="13">
        <v>4.4550406504064997</v>
      </c>
      <c r="AZ591" s="13">
        <v>4.4297540983606503</v>
      </c>
      <c r="BA591" s="13">
        <v>4.4288679245282996</v>
      </c>
      <c r="BB591" s="13">
        <v>4.4365789473684201</v>
      </c>
      <c r="BC591" s="13">
        <v>4.4361363636363604</v>
      </c>
      <c r="BD591" s="13">
        <v>4.4375</v>
      </c>
      <c r="BE591" s="13">
        <v>4.4421052631578899</v>
      </c>
    </row>
    <row r="592" spans="1:57" x14ac:dyDescent="0.35">
      <c r="A592" s="10" t="str">
        <f t="shared" si="81"/>
        <v>3/31/2038</v>
      </c>
      <c r="B592" s="11">
        <f t="shared" si="86"/>
        <v>2038</v>
      </c>
      <c r="C592" s="6">
        <f t="shared" si="87"/>
        <v>3.8284509803921498</v>
      </c>
      <c r="D592" s="12">
        <f t="shared" si="82"/>
        <v>3.8148329670329639</v>
      </c>
      <c r="E592" s="12">
        <f t="shared" si="83"/>
        <v>3.8222219413548997</v>
      </c>
      <c r="F592" s="12">
        <f t="shared" si="84"/>
        <v>3.8382638888888847</v>
      </c>
      <c r="G592" s="12">
        <f t="shared" si="85"/>
        <v>3.8460774193548288</v>
      </c>
      <c r="H592" s="13">
        <v>3.8270769230769202</v>
      </c>
      <c r="I592" s="13">
        <v>3.8467741935483799</v>
      </c>
      <c r="J592" s="13">
        <v>3.81633333333333</v>
      </c>
      <c r="K592" s="13">
        <v>3.8373333333333299</v>
      </c>
      <c r="L592" s="13">
        <v>3.835</v>
      </c>
      <c r="M592" s="13">
        <v>3.8380555555555498</v>
      </c>
      <c r="N592" s="13">
        <v>3.8146153846153799</v>
      </c>
      <c r="O592" s="13">
        <v>3.8075000000000001</v>
      </c>
      <c r="P592" s="13">
        <v>3.8468749999999998</v>
      </c>
      <c r="Q592" s="13">
        <v>3.819</v>
      </c>
      <c r="R592" s="13">
        <v>3.8387500000000001</v>
      </c>
      <c r="S592" s="13">
        <v>3.8250000000000002</v>
      </c>
      <c r="T592" s="13">
        <v>3.82632075471698</v>
      </c>
      <c r="U592" s="13">
        <v>3.82125</v>
      </c>
      <c r="V592" s="13">
        <v>3.8195918367346899</v>
      </c>
      <c r="W592" s="13">
        <v>3.8397674418604599</v>
      </c>
      <c r="X592" s="13">
        <v>3.8148571428571398</v>
      </c>
      <c r="Y592" s="13">
        <v>3.8329411764705799</v>
      </c>
      <c r="Z592" s="13">
        <v>3.8357142857142801</v>
      </c>
      <c r="AA592" s="13">
        <v>3.8430303030303001</v>
      </c>
      <c r="AB592" s="13">
        <v>3.8268421052631498</v>
      </c>
      <c r="AC592" s="13">
        <v>3.8220930232558099</v>
      </c>
      <c r="AD592" s="13">
        <v>3.85153846153846</v>
      </c>
      <c r="AE592" s="13">
        <v>3.8282352941176399</v>
      </c>
      <c r="AF592" s="13">
        <v>3.8365306122448901</v>
      </c>
      <c r="AG592" s="13">
        <v>3.8386</v>
      </c>
      <c r="AH592" s="13">
        <v>3.8286666666666598</v>
      </c>
      <c r="AI592" s="13">
        <v>3.8145283018867899</v>
      </c>
      <c r="AJ592" s="13">
        <v>3.8166666666666602</v>
      </c>
      <c r="AK592" s="13">
        <v>3.8309090909090902</v>
      </c>
      <c r="AL592" s="13">
        <v>3.8428571428571399</v>
      </c>
      <c r="AM592" s="13">
        <v>3.8566666666666598</v>
      </c>
      <c r="AN592" s="13">
        <v>3.8270689655172401</v>
      </c>
      <c r="AO592" s="13">
        <v>3.8415384615384598</v>
      </c>
      <c r="AP592" s="13">
        <v>3.8226086956521699</v>
      </c>
      <c r="AQ592" s="13">
        <v>3.82418604651162</v>
      </c>
      <c r="AR592" s="13">
        <v>3.78799999999999</v>
      </c>
      <c r="AS592" s="13">
        <v>3.8262790697674398</v>
      </c>
      <c r="AT592" s="13">
        <v>3.8383333333333298</v>
      </c>
      <c r="AU592" s="13">
        <v>3.823</v>
      </c>
      <c r="AV592" s="13">
        <v>3.8188372093023202</v>
      </c>
      <c r="AW592" s="13">
        <v>3.82926829268292</v>
      </c>
      <c r="AX592" s="13">
        <v>3.8288888888888799</v>
      </c>
      <c r="AY592" s="13">
        <v>3.8234090909090899</v>
      </c>
      <c r="AZ592" s="13">
        <v>3.8344444444444399</v>
      </c>
      <c r="BA592" s="13">
        <v>3.8263829787233998</v>
      </c>
      <c r="BB592" s="13">
        <v>3.8079999999999998</v>
      </c>
      <c r="BC592" s="13">
        <v>3.8459999999999899</v>
      </c>
      <c r="BD592" s="13">
        <v>3.8316666666666599</v>
      </c>
      <c r="BE592" s="13">
        <v>3.85363636363636</v>
      </c>
    </row>
    <row r="593" spans="1:57" x14ac:dyDescent="0.35">
      <c r="A593" s="10" t="str">
        <f t="shared" si="81"/>
        <v>4/30/2038</v>
      </c>
      <c r="B593" s="11">
        <f t="shared" si="86"/>
        <v>2038</v>
      </c>
      <c r="C593" s="6">
        <f t="shared" si="87"/>
        <v>3.2203333333333299</v>
      </c>
      <c r="D593" s="12">
        <f t="shared" si="82"/>
        <v>3.2080292207792152</v>
      </c>
      <c r="E593" s="12">
        <f t="shared" si="83"/>
        <v>3.2137499999999926</v>
      </c>
      <c r="F593" s="12">
        <f t="shared" si="84"/>
        <v>3.2233076923076878</v>
      </c>
      <c r="G593" s="12">
        <f t="shared" si="85"/>
        <v>3.2319506493506474</v>
      </c>
      <c r="H593" s="13">
        <v>3.2169230769230701</v>
      </c>
      <c r="I593" s="13">
        <v>3.2099999999999902</v>
      </c>
      <c r="J593" s="13">
        <v>3.2224137931034398</v>
      </c>
      <c r="K593" s="13">
        <v>3.2366666666666601</v>
      </c>
      <c r="L593" s="13">
        <v>3.2135294117647</v>
      </c>
      <c r="M593" s="13">
        <v>3.2188461538461501</v>
      </c>
      <c r="N593" s="13">
        <v>3.2210000000000001</v>
      </c>
      <c r="O593" s="13">
        <v>3.22</v>
      </c>
      <c r="P593" s="13">
        <v>3.2155555555555502</v>
      </c>
      <c r="Q593" s="13">
        <v>3.21428571428571</v>
      </c>
      <c r="R593" s="13">
        <v>3.22482758620689</v>
      </c>
      <c r="S593" s="13">
        <v>3.2233333333333301</v>
      </c>
      <c r="T593" s="13">
        <v>3.22323076923076</v>
      </c>
      <c r="U593" s="13">
        <v>3.20307692307692</v>
      </c>
      <c r="V593" s="13">
        <v>3.19</v>
      </c>
      <c r="W593" s="13">
        <v>3.21441860465116</v>
      </c>
      <c r="X593" s="13">
        <v>3.2174999999999998</v>
      </c>
      <c r="Y593" s="13">
        <v>3.22419354838709</v>
      </c>
      <c r="Z593" s="13">
        <v>3.2007142857142798</v>
      </c>
      <c r="AA593" s="13">
        <v>3.2197260273972601</v>
      </c>
      <c r="AB593" s="13">
        <v>3.22416666666666</v>
      </c>
      <c r="AC593" s="13">
        <v>3.2311764705882302</v>
      </c>
      <c r="AD593" s="13">
        <v>3.22257142857142</v>
      </c>
      <c r="AE593" s="13">
        <v>3.2219148936170199</v>
      </c>
      <c r="AF593" s="13">
        <v>3.22</v>
      </c>
      <c r="AG593" s="13">
        <v>3.22074074074074</v>
      </c>
      <c r="AH593" s="13">
        <v>3.2063636363636299</v>
      </c>
      <c r="AI593" s="13">
        <v>3.2186206896551699</v>
      </c>
      <c r="AJ593" s="13">
        <v>3.2209589041095801</v>
      </c>
      <c r="AK593" s="13">
        <v>3.2149999999999999</v>
      </c>
      <c r="AL593" s="13">
        <v>3.22228571428571</v>
      </c>
      <c r="AM593" s="13">
        <v>3.2393939393939299</v>
      </c>
      <c r="AN593" s="13">
        <v>3.23314285714285</v>
      </c>
      <c r="AO593" s="13">
        <v>3.2055555555555499</v>
      </c>
      <c r="AP593" s="13">
        <v>3.2333333333333298</v>
      </c>
      <c r="AQ593" s="13">
        <v>3.22294117647058</v>
      </c>
      <c r="AR593" s="13">
        <v>3.21056338</v>
      </c>
      <c r="AS593" s="13">
        <v>3.21</v>
      </c>
      <c r="AT593" s="13">
        <v>3.2208695652173902</v>
      </c>
      <c r="AU593" s="13">
        <v>3.2082142857142801</v>
      </c>
      <c r="AV593" s="13">
        <v>3.2217647058823502</v>
      </c>
      <c r="AW593" s="13">
        <v>3.2133333333333298</v>
      </c>
      <c r="AX593" s="13">
        <v>3.2176923076923001</v>
      </c>
      <c r="AY593" s="13">
        <v>3.2086666666666601</v>
      </c>
      <c r="AZ593" s="13">
        <v>3.24</v>
      </c>
      <c r="BA593" s="13">
        <v>3.2318181818181801</v>
      </c>
      <c r="BB593" s="13">
        <v>3.2276190476190401</v>
      </c>
      <c r="BC593" s="13">
        <v>3.2135714285714201</v>
      </c>
      <c r="BD593" s="13">
        <v>3.2266666666666599</v>
      </c>
      <c r="BE593" s="13">
        <v>3.2206666666666601</v>
      </c>
    </row>
    <row r="594" spans="1:57" x14ac:dyDescent="0.35">
      <c r="A594" s="10" t="str">
        <f t="shared" si="81"/>
        <v>5/31/2038</v>
      </c>
      <c r="B594" s="11">
        <f t="shared" si="86"/>
        <v>2038</v>
      </c>
      <c r="C594" s="6">
        <f t="shared" si="87"/>
        <v>3.1399999999999952</v>
      </c>
      <c r="D594" s="12">
        <f t="shared" si="82"/>
        <v>3.09</v>
      </c>
      <c r="E594" s="12">
        <f t="shared" si="83"/>
        <v>3.1112500000000001</v>
      </c>
      <c r="F594" s="12">
        <f t="shared" si="84"/>
        <v>3.1704761904761876</v>
      </c>
      <c r="G594" s="12">
        <f t="shared" si="85"/>
        <v>3.1934999999999998</v>
      </c>
      <c r="H594" s="13">
        <v>3.18</v>
      </c>
      <c r="I594" s="13">
        <v>3.21</v>
      </c>
      <c r="J594" s="13">
        <v>3.15</v>
      </c>
      <c r="K594" s="13">
        <v>3.09</v>
      </c>
      <c r="L594" s="13"/>
      <c r="M594" s="13">
        <v>3.19</v>
      </c>
      <c r="N594" s="13">
        <v>3.12</v>
      </c>
      <c r="O594" s="13">
        <v>3.13</v>
      </c>
      <c r="P594" s="13">
        <v>3.09</v>
      </c>
      <c r="Q594" s="13">
        <v>3.19</v>
      </c>
      <c r="R594" s="13"/>
      <c r="S594" s="13"/>
      <c r="T594" s="13">
        <v>3.1949999999999998</v>
      </c>
      <c r="U594" s="13"/>
      <c r="V594" s="13">
        <v>3.09</v>
      </c>
      <c r="W594" s="13">
        <v>3.1150000000000002</v>
      </c>
      <c r="X594" s="13">
        <v>3.14</v>
      </c>
      <c r="Y594" s="13">
        <v>3.1</v>
      </c>
      <c r="Z594" s="13">
        <v>3.11666666666666</v>
      </c>
      <c r="AA594" s="13"/>
      <c r="AB594" s="13">
        <v>3.14</v>
      </c>
      <c r="AC594" s="13">
        <v>3.1728571428571399</v>
      </c>
      <c r="AD594" s="13">
        <v>3.09</v>
      </c>
      <c r="AE594" s="13"/>
      <c r="AF594" s="13">
        <v>3.16</v>
      </c>
      <c r="AG594" s="13">
        <v>3.16333333333333</v>
      </c>
      <c r="AH594" s="13">
        <v>3.1364285714285698</v>
      </c>
      <c r="AI594" s="13">
        <v>3.13</v>
      </c>
      <c r="AJ594" s="13">
        <v>3.11</v>
      </c>
      <c r="AK594" s="13"/>
      <c r="AL594" s="13">
        <v>3.2</v>
      </c>
      <c r="AM594" s="13">
        <v>3.1608333333333301</v>
      </c>
      <c r="AN594" s="13">
        <v>3.15</v>
      </c>
      <c r="AO594" s="13"/>
      <c r="AP594" s="13">
        <v>3.1399999999999899</v>
      </c>
      <c r="AQ594" s="13">
        <v>3.18</v>
      </c>
      <c r="AR594" s="13"/>
      <c r="AS594" s="13"/>
      <c r="AT594" s="13"/>
      <c r="AU594" s="13">
        <v>3.12</v>
      </c>
      <c r="AV594" s="13"/>
      <c r="AW594" s="13"/>
      <c r="AX594" s="13"/>
      <c r="AY594" s="13"/>
      <c r="AZ594" s="13">
        <v>3.2050000000000001</v>
      </c>
      <c r="BA594" s="13">
        <v>3.08</v>
      </c>
      <c r="BB594" s="13">
        <v>3.09</v>
      </c>
      <c r="BC594" s="13">
        <v>3.11</v>
      </c>
      <c r="BD594" s="13">
        <v>3.15</v>
      </c>
      <c r="BE594" s="13"/>
    </row>
    <row r="595" spans="1:57" x14ac:dyDescent="0.35">
      <c r="A595" s="10" t="str">
        <f t="shared" si="81"/>
        <v>6/30/2038</v>
      </c>
      <c r="B595" s="11">
        <f t="shared" si="86"/>
        <v>2038</v>
      </c>
      <c r="C595" s="6">
        <f t="shared" si="87"/>
        <v>3.2376190476190452</v>
      </c>
      <c r="D595" s="12">
        <f t="shared" si="82"/>
        <v>3.1921999999999908</v>
      </c>
      <c r="E595" s="12">
        <f t="shared" si="83"/>
        <v>3.209404761904755</v>
      </c>
      <c r="F595" s="12">
        <f t="shared" si="84"/>
        <v>3.2801470588235251</v>
      </c>
      <c r="G595" s="12">
        <f t="shared" si="85"/>
        <v>3.3010714285714222</v>
      </c>
      <c r="H595" s="13">
        <v>3.26</v>
      </c>
      <c r="I595" s="13">
        <v>3.18</v>
      </c>
      <c r="J595" s="13">
        <v>3.2250000000000001</v>
      </c>
      <c r="K595" s="13"/>
      <c r="L595" s="13"/>
      <c r="M595" s="13">
        <v>3.2352380952380901</v>
      </c>
      <c r="N595" s="13">
        <v>3.3059259259259202</v>
      </c>
      <c r="O595" s="13"/>
      <c r="P595" s="13"/>
      <c r="Q595" s="13">
        <v>3.2553846153846102</v>
      </c>
      <c r="R595" s="13">
        <v>3.194</v>
      </c>
      <c r="S595" s="13"/>
      <c r="T595" s="13">
        <v>3.20583333333333</v>
      </c>
      <c r="U595" s="13">
        <v>3.3166666666666602</v>
      </c>
      <c r="V595" s="13">
        <v>3.2885714285714198</v>
      </c>
      <c r="W595" s="13">
        <v>3.2290000000000001</v>
      </c>
      <c r="X595" s="13">
        <v>3.2109523809523801</v>
      </c>
      <c r="Y595" s="13">
        <v>3.29571428571428</v>
      </c>
      <c r="Z595" s="13">
        <v>3.19199999999999</v>
      </c>
      <c r="AA595" s="13">
        <v>3.26</v>
      </c>
      <c r="AB595" s="13"/>
      <c r="AC595" s="13">
        <v>3.2149999999999999</v>
      </c>
      <c r="AD595" s="13">
        <v>3.2050000000000001</v>
      </c>
      <c r="AE595" s="13">
        <v>3.25571428571428</v>
      </c>
      <c r="AF595" s="13">
        <v>3.29</v>
      </c>
      <c r="AG595" s="13">
        <v>3.1850000000000001</v>
      </c>
      <c r="AH595" s="13"/>
      <c r="AI595" s="13">
        <v>3.2896000000000001</v>
      </c>
      <c r="AJ595" s="13">
        <v>3.2607692307692302</v>
      </c>
      <c r="AK595" s="13">
        <v>3.29</v>
      </c>
      <c r="AL595" s="13">
        <v>3.27</v>
      </c>
      <c r="AM595" s="13">
        <v>3.2320000000000002</v>
      </c>
      <c r="AN595" s="13">
        <v>3.2409999999999899</v>
      </c>
      <c r="AO595" s="13">
        <v>3.3016666666666601</v>
      </c>
      <c r="AP595" s="13">
        <v>3.2685714285714198</v>
      </c>
      <c r="AQ595" s="13">
        <v>3.2</v>
      </c>
      <c r="AR595" s="13">
        <v>3.2290000000000001</v>
      </c>
      <c r="AS595" s="13">
        <v>3.32</v>
      </c>
      <c r="AT595" s="13">
        <v>3.17</v>
      </c>
      <c r="AU595" s="13">
        <v>3.2174999999999998</v>
      </c>
      <c r="AV595" s="13">
        <v>3.2835294117646998</v>
      </c>
      <c r="AW595" s="13">
        <v>3.2088888888888798</v>
      </c>
      <c r="AX595" s="13">
        <v>3.23</v>
      </c>
      <c r="AY595" s="13">
        <v>3.2</v>
      </c>
      <c r="AZ595" s="13">
        <v>3.22</v>
      </c>
      <c r="BA595" s="13"/>
      <c r="BB595" s="13">
        <v>3.16</v>
      </c>
      <c r="BC595" s="13">
        <v>3.24</v>
      </c>
      <c r="BD595" s="13">
        <v>3.2418181818181799</v>
      </c>
      <c r="BE595" s="13">
        <v>3.31</v>
      </c>
    </row>
    <row r="596" spans="1:57" x14ac:dyDescent="0.35">
      <c r="A596" s="10" t="str">
        <f t="shared" si="81"/>
        <v>7/31/2038</v>
      </c>
      <c r="B596" s="11">
        <f t="shared" si="86"/>
        <v>2038</v>
      </c>
      <c r="C596" s="6">
        <f t="shared" si="87"/>
        <v>3.3347857142857098</v>
      </c>
      <c r="D596" s="12">
        <f t="shared" si="82"/>
        <v>3.309069999999994</v>
      </c>
      <c r="E596" s="12">
        <f t="shared" si="83"/>
        <v>3.3230687239117427</v>
      </c>
      <c r="F596" s="12">
        <f t="shared" si="84"/>
        <v>3.3533920505871677</v>
      </c>
      <c r="G596" s="12">
        <f t="shared" si="85"/>
        <v>3.366599607733253</v>
      </c>
      <c r="H596" s="13">
        <v>3.3777647058823499</v>
      </c>
      <c r="I596" s="13">
        <v>3.3359999999999999</v>
      </c>
      <c r="J596" s="13">
        <v>3.3081999999999998</v>
      </c>
      <c r="K596" s="13">
        <v>3.3665060240963798</v>
      </c>
      <c r="L596" s="13">
        <v>3.3497560975609701</v>
      </c>
      <c r="M596" s="13">
        <v>3.3003448275862</v>
      </c>
      <c r="N596" s="13">
        <v>3.32833333333333</v>
      </c>
      <c r="O596" s="13">
        <v>3.31802469135802</v>
      </c>
      <c r="P596" s="13">
        <v>3.3281967213114698</v>
      </c>
      <c r="Q596" s="13">
        <v>3.3357142857142801</v>
      </c>
      <c r="R596" s="13">
        <v>3.32972222222222</v>
      </c>
      <c r="S596" s="13">
        <v>3.3548979591836701</v>
      </c>
      <c r="T596" s="13">
        <v>3.3646938775510198</v>
      </c>
      <c r="U596" s="13">
        <v>3.3606976744186001</v>
      </c>
      <c r="V596" s="13">
        <v>3.3036363636363602</v>
      </c>
      <c r="W596" s="13">
        <v>3.34846846846846</v>
      </c>
      <c r="X596" s="13">
        <v>3.3233870967741899</v>
      </c>
      <c r="Y596" s="13">
        <v>3.30224137931034</v>
      </c>
      <c r="Z596" s="13">
        <v>3.3165</v>
      </c>
      <c r="AA596" s="13">
        <v>3.3230232558139501</v>
      </c>
      <c r="AB596" s="13">
        <v>3.3674418604651102</v>
      </c>
      <c r="AC596" s="13">
        <v>3.3218000000000001</v>
      </c>
      <c r="AD596" s="13">
        <v>3.3262352941176401</v>
      </c>
      <c r="AE596" s="13">
        <v>3.3525925925925901</v>
      </c>
      <c r="AF596" s="13">
        <v>3.32690476190476</v>
      </c>
      <c r="AG596" s="13">
        <v>3.3191999999999999</v>
      </c>
      <c r="AH596" s="13">
        <v>3.3301754385964899</v>
      </c>
      <c r="AI596" s="13">
        <v>3.3712745098039201</v>
      </c>
      <c r="AJ596" s="13">
        <v>3.3288709677419299</v>
      </c>
      <c r="AK596" s="13">
        <v>3.3091666666666599</v>
      </c>
      <c r="AL596" s="13">
        <v>3.3698437499999998</v>
      </c>
      <c r="AM596" s="13">
        <v>3.3495454545454502</v>
      </c>
      <c r="AN596" s="13">
        <v>3.35819444444444</v>
      </c>
      <c r="AO596" s="13">
        <v>3.3475999999999999</v>
      </c>
      <c r="AP596" s="13">
        <v>3.3450980392156802</v>
      </c>
      <c r="AQ596" s="13">
        <v>3.3471666666666602</v>
      </c>
      <c r="AR596" s="13">
        <v>3.32320512820512</v>
      </c>
      <c r="AS596" s="13">
        <v>3.3102325581395302</v>
      </c>
      <c r="AT596" s="13">
        <v>3.3363636363636302</v>
      </c>
      <c r="AU596" s="13">
        <v>3.35086206896551</v>
      </c>
      <c r="AV596" s="13">
        <v>3.33385714285714</v>
      </c>
      <c r="AW596" s="13">
        <v>3.3003999999999998</v>
      </c>
      <c r="AX596" s="13">
        <v>3.3390140845070402</v>
      </c>
      <c r="AY596" s="13">
        <v>3.3295238095238</v>
      </c>
      <c r="AZ596" s="13">
        <v>3.31391304347826</v>
      </c>
      <c r="BA596" s="13">
        <v>3.3601754385964901</v>
      </c>
      <c r="BB596" s="13">
        <v>3.3333333333333299</v>
      </c>
      <c r="BC596" s="13">
        <v>3.35678571428571</v>
      </c>
      <c r="BD596" s="13">
        <v>3.3721428571428498</v>
      </c>
      <c r="BE596" s="13">
        <v>3.35365853658536</v>
      </c>
    </row>
    <row r="597" spans="1:57" x14ac:dyDescent="0.35">
      <c r="A597" s="10" t="str">
        <f t="shared" si="81"/>
        <v>8/31/2038</v>
      </c>
      <c r="B597" s="11">
        <f t="shared" si="86"/>
        <v>2038</v>
      </c>
      <c r="C597" s="6">
        <f t="shared" si="87"/>
        <v>3.3643838383838349</v>
      </c>
      <c r="D597" s="12">
        <f t="shared" si="82"/>
        <v>3.3326611005692577</v>
      </c>
      <c r="E597" s="12">
        <f t="shared" si="83"/>
        <v>3.3465258215962375</v>
      </c>
      <c r="F597" s="12">
        <f t="shared" si="84"/>
        <v>3.3819671945701324</v>
      </c>
      <c r="G597" s="12">
        <f t="shared" si="85"/>
        <v>3.396817674418604</v>
      </c>
      <c r="H597" s="13">
        <v>3.3692424242424202</v>
      </c>
      <c r="I597" s="13">
        <v>3.3464788732394299</v>
      </c>
      <c r="J597" s="13">
        <v>3.3436507936507902</v>
      </c>
      <c r="K597" s="13">
        <v>3.34709677419354</v>
      </c>
      <c r="L597" s="13">
        <v>3.3967999999999998</v>
      </c>
      <c r="M597" s="13">
        <v>3.35744444444444</v>
      </c>
      <c r="N597" s="13">
        <v>3.3920833333333298</v>
      </c>
      <c r="O597" s="13">
        <v>3.3755000000000002</v>
      </c>
      <c r="P597" s="13">
        <v>3.3503921568627399</v>
      </c>
      <c r="Q597" s="13">
        <v>3.3629166666666599</v>
      </c>
      <c r="R597" s="13">
        <v>3.3484615384615299</v>
      </c>
      <c r="S597" s="13">
        <v>3.3645454545454498</v>
      </c>
      <c r="T597" s="13">
        <v>3.3327058823529399</v>
      </c>
      <c r="U597" s="13">
        <v>3.3422222222222202</v>
      </c>
      <c r="V597" s="13">
        <v>3.4109302330000002</v>
      </c>
      <c r="W597" s="13">
        <v>3.3708510638297802</v>
      </c>
      <c r="X597" s="13">
        <v>3.36422222222222</v>
      </c>
      <c r="Y597" s="13">
        <v>3.40214285714285</v>
      </c>
      <c r="Z597" s="13">
        <v>3.3298039215686202</v>
      </c>
      <c r="AA597" s="13">
        <v>3.3969767441860399</v>
      </c>
      <c r="AB597" s="13">
        <v>3.38</v>
      </c>
      <c r="AC597" s="13">
        <v>3.3418518518518501</v>
      </c>
      <c r="AD597" s="13">
        <v>3.3428571428571399</v>
      </c>
      <c r="AE597" s="13">
        <v>3.34666666666666</v>
      </c>
      <c r="AF597" s="13">
        <v>3.3606122448979501</v>
      </c>
      <c r="AG597" s="13">
        <v>3.3693749999999998</v>
      </c>
      <c r="AH597" s="13">
        <v>3.3902857142857101</v>
      </c>
      <c r="AI597" s="13">
        <v>3.3446666666666598</v>
      </c>
      <c r="AJ597" s="13">
        <v>3.3322580645161199</v>
      </c>
      <c r="AK597" s="13">
        <v>3.44</v>
      </c>
      <c r="AL597" s="13">
        <v>3.3496874999999999</v>
      </c>
      <c r="AM597" s="13">
        <v>3.3304</v>
      </c>
      <c r="AN597" s="13">
        <v>3.3655263157894701</v>
      </c>
      <c r="AO597" s="13">
        <v>3.3862499999999902</v>
      </c>
      <c r="AP597" s="13">
        <v>3.3820588235294098</v>
      </c>
      <c r="AQ597" s="13">
        <v>3.36579710144927</v>
      </c>
      <c r="AR597" s="13">
        <v>3.2876923076922999</v>
      </c>
      <c r="AS597" s="13">
        <v>3.3824999999999998</v>
      </c>
      <c r="AT597" s="13">
        <v>3.3827272727272701</v>
      </c>
      <c r="AU597" s="13">
        <v>3.3988461538461499</v>
      </c>
      <c r="AV597" s="13">
        <v>3.38716814159292</v>
      </c>
      <c r="AW597" s="13">
        <v>3.3687499999999999</v>
      </c>
      <c r="AX597" s="13">
        <v>3.36388888888888</v>
      </c>
      <c r="AY597" s="13">
        <v>3.3559090909090901</v>
      </c>
      <c r="AZ597" s="13">
        <v>3.3686363636363601</v>
      </c>
      <c r="BA597" s="13">
        <v>3.37866666666666</v>
      </c>
      <c r="BB597" s="13">
        <v>3.3405660377358402</v>
      </c>
      <c r="BC597" s="13">
        <v>3.3246153846153801</v>
      </c>
      <c r="BD597" s="13">
        <v>3.3531707317073098</v>
      </c>
      <c r="BE597" s="13">
        <v>3.3816923076922998</v>
      </c>
    </row>
    <row r="598" spans="1:57" x14ac:dyDescent="0.35">
      <c r="A598" s="10" t="str">
        <f t="shared" si="81"/>
        <v>9/30/2038</v>
      </c>
      <c r="B598" s="11">
        <f t="shared" si="86"/>
        <v>2038</v>
      </c>
      <c r="C598" s="6">
        <f t="shared" si="87"/>
        <v>3.3429946524064151</v>
      </c>
      <c r="D598" s="12">
        <f t="shared" si="82"/>
        <v>3.3097857142857139</v>
      </c>
      <c r="E598" s="12">
        <f t="shared" si="83"/>
        <v>3.3220999999999998</v>
      </c>
      <c r="F598" s="12">
        <f t="shared" si="84"/>
        <v>3.3621108490566023</v>
      </c>
      <c r="G598" s="12">
        <f t="shared" si="85"/>
        <v>3.3751500000000001</v>
      </c>
      <c r="H598" s="13">
        <v>3.3209090909090899</v>
      </c>
      <c r="I598" s="13">
        <v>3.3444444444444401</v>
      </c>
      <c r="J598" s="13">
        <v>3.3106060606060601</v>
      </c>
      <c r="K598" s="13">
        <v>3.3494736842105199</v>
      </c>
      <c r="L598" s="13">
        <v>3.3146153846153799</v>
      </c>
      <c r="M598" s="13">
        <v>3.3686666666666598</v>
      </c>
      <c r="N598" s="13">
        <v>3.3790909090909</v>
      </c>
      <c r="O598" s="13">
        <v>3.3338461538461499</v>
      </c>
      <c r="P598" s="13">
        <v>3.31866666666666</v>
      </c>
      <c r="Q598" s="13">
        <v>3.34</v>
      </c>
      <c r="R598" s="13">
        <v>3.2833333333333301</v>
      </c>
      <c r="S598" s="13">
        <v>3.3671999999999902</v>
      </c>
      <c r="T598" s="13">
        <v>3.36533333333333</v>
      </c>
      <c r="U598" s="13">
        <v>3.3127272727272699</v>
      </c>
      <c r="V598" s="13">
        <v>3.3251515151515099</v>
      </c>
      <c r="W598" s="13">
        <v>3.3436363636363602</v>
      </c>
      <c r="X598" s="13">
        <v>3.3354545454545401</v>
      </c>
      <c r="Y598" s="13">
        <v>3.38133333333333</v>
      </c>
      <c r="Z598" s="13">
        <v>3.3624999999999998</v>
      </c>
      <c r="AA598" s="13">
        <v>3.3670370370370302</v>
      </c>
      <c r="AB598" s="13">
        <v>3.335</v>
      </c>
      <c r="AC598" s="13">
        <v>3.29565217391304</v>
      </c>
      <c r="AD598" s="13">
        <v>3.3220000000000001</v>
      </c>
      <c r="AE598" s="13">
        <v>3.3078571428571402</v>
      </c>
      <c r="AF598" s="13">
        <v>3.3224</v>
      </c>
      <c r="AG598" s="13">
        <v>3.3423529411764701</v>
      </c>
      <c r="AH598" s="13">
        <v>3.331956522</v>
      </c>
      <c r="AI598" s="13">
        <v>3.3469444444444401</v>
      </c>
      <c r="AJ598" s="13">
        <v>3.3341666666666598</v>
      </c>
      <c r="AK598" s="13">
        <v>3.3519999999999999</v>
      </c>
      <c r="AL598" s="13">
        <v>3.4066666666666601</v>
      </c>
      <c r="AM598" s="13">
        <v>3.375</v>
      </c>
      <c r="AN598" s="13">
        <v>3.3636842105263098</v>
      </c>
      <c r="AO598" s="13">
        <v>3.3490476190476102</v>
      </c>
      <c r="AP598" s="13">
        <v>3.3062499999999999</v>
      </c>
      <c r="AQ598" s="13">
        <v>3.3372413793103402</v>
      </c>
      <c r="AR598" s="13">
        <v>3.31</v>
      </c>
      <c r="AS598" s="13">
        <v>3.3609433962264101</v>
      </c>
      <c r="AT598" s="13">
        <v>3.3455555555555501</v>
      </c>
      <c r="AU598" s="13">
        <v>3.3765000000000001</v>
      </c>
      <c r="AV598" s="13">
        <v>3.3076923076922999</v>
      </c>
      <c r="AW598" s="13">
        <v>3.3521212121212098</v>
      </c>
      <c r="AX598" s="13">
        <v>3.3274999999999899</v>
      </c>
      <c r="AY598" s="13">
        <v>3.3531249999999999</v>
      </c>
      <c r="AZ598" s="13">
        <v>3.3490000000000002</v>
      </c>
      <c r="BA598" s="13">
        <v>3.3142499999999999</v>
      </c>
      <c r="BB598" s="13">
        <v>3.3669565220000002</v>
      </c>
      <c r="BC598" s="13">
        <v>3.3291666666666599</v>
      </c>
      <c r="BD598" s="13">
        <v>3.3439999999999999</v>
      </c>
      <c r="BE598" s="13">
        <v>3.3940000000000001</v>
      </c>
    </row>
    <row r="599" spans="1:57" x14ac:dyDescent="0.35">
      <c r="A599" s="10" t="str">
        <f t="shared" si="81"/>
        <v>10/31/2038</v>
      </c>
      <c r="B599" s="11">
        <f t="shared" si="86"/>
        <v>2038</v>
      </c>
      <c r="C599" s="6">
        <f t="shared" si="87"/>
        <v>3.61213203463203</v>
      </c>
      <c r="D599" s="12">
        <f t="shared" si="82"/>
        <v>3.5798535669586951</v>
      </c>
      <c r="E599" s="12">
        <f t="shared" si="83"/>
        <v>3.5968749999999949</v>
      </c>
      <c r="F599" s="12">
        <f t="shared" si="84"/>
        <v>3.6236904761904727</v>
      </c>
      <c r="G599" s="12">
        <f t="shared" si="85"/>
        <v>3.639555555555547</v>
      </c>
      <c r="H599" s="13">
        <v>3.6081249999999998</v>
      </c>
      <c r="I599" s="13">
        <v>3.6566666666666601</v>
      </c>
      <c r="J599" s="13">
        <v>3.60658536585365</v>
      </c>
      <c r="K599" s="13">
        <v>3.59666666666666</v>
      </c>
      <c r="L599" s="13">
        <v>3.61184210526315</v>
      </c>
      <c r="M599" s="13">
        <v>3.5949056603773499</v>
      </c>
      <c r="N599" s="13">
        <v>3.6194000000000002</v>
      </c>
      <c r="O599" s="13">
        <v>3.6090243902439001</v>
      </c>
      <c r="P599" s="13">
        <v>3.61846153846153</v>
      </c>
      <c r="Q599" s="13">
        <v>3.6254545454545402</v>
      </c>
      <c r="R599" s="13">
        <v>3.6266666666666598</v>
      </c>
      <c r="S599" s="13">
        <v>3.5827777777777698</v>
      </c>
      <c r="T599" s="13">
        <v>3.585</v>
      </c>
      <c r="U599" s="13">
        <v>3.657</v>
      </c>
      <c r="V599" s="13">
        <v>3.6455555555555499</v>
      </c>
      <c r="W599" s="13">
        <v>3.61745098039215</v>
      </c>
      <c r="X599" s="13">
        <v>3.6302272727272702</v>
      </c>
      <c r="Y599" s="13">
        <v>3.5888571428571399</v>
      </c>
      <c r="Z599" s="13">
        <v>3.65</v>
      </c>
      <c r="AA599" s="13">
        <v>3.6244444444444399</v>
      </c>
      <c r="AB599" s="13">
        <v>3.6121212121212101</v>
      </c>
      <c r="AC599" s="13">
        <v>3.6089090909090902</v>
      </c>
      <c r="AD599" s="13">
        <v>3.6132258064516098</v>
      </c>
      <c r="AE599" s="13">
        <v>3.6188888888888799</v>
      </c>
      <c r="AF599" s="13">
        <v>3.55185185185185</v>
      </c>
      <c r="AG599" s="13">
        <v>3.5747058823529398</v>
      </c>
      <c r="AH599" s="13">
        <v>3.5975000000000001</v>
      </c>
      <c r="AI599" s="13">
        <v>3.6336111111111098</v>
      </c>
      <c r="AJ599" s="13">
        <v>3.61296296296296</v>
      </c>
      <c r="AK599" s="13">
        <v>3.6160714285714199</v>
      </c>
      <c r="AL599" s="13">
        <v>3.5628571428571401</v>
      </c>
      <c r="AM599" s="13">
        <v>3.5804255319148899</v>
      </c>
      <c r="AN599" s="13">
        <v>3.6095555555555499</v>
      </c>
      <c r="AO599" s="13">
        <v>3.5746666666666602</v>
      </c>
      <c r="AP599" s="13">
        <v>3.6054545454545401</v>
      </c>
      <c r="AQ599" s="13">
        <v>3.6244736842105199</v>
      </c>
      <c r="AR599" s="13">
        <v>3.6182352941176399</v>
      </c>
      <c r="AS599" s="13">
        <v>3.6044444444444399</v>
      </c>
      <c r="AT599" s="13">
        <v>3.6041860465116198</v>
      </c>
      <c r="AU599" s="13">
        <v>3.598125</v>
      </c>
      <c r="AV599" s="13">
        <v>3.5864864864864798</v>
      </c>
      <c r="AW599" s="13">
        <v>3.6480000000000001</v>
      </c>
      <c r="AX599" s="13">
        <v>3.5953124999999999</v>
      </c>
      <c r="AY599" s="13">
        <v>3.6199999999999899</v>
      </c>
      <c r="AZ599" s="13">
        <v>3.6328571428571399</v>
      </c>
      <c r="BA599" s="13">
        <v>3.569</v>
      </c>
      <c r="BB599" s="13">
        <v>3.63888888888888</v>
      </c>
      <c r="BC599" s="13">
        <v>3.6126</v>
      </c>
      <c r="BD599" s="13">
        <v>3.61214285714285</v>
      </c>
      <c r="BE599" s="13">
        <v>3.6214285714285701</v>
      </c>
    </row>
    <row r="600" spans="1:57" x14ac:dyDescent="0.35">
      <c r="A600" s="10" t="str">
        <f t="shared" si="81"/>
        <v>11/30/2038</v>
      </c>
      <c r="B600" s="11">
        <f t="shared" si="86"/>
        <v>2038</v>
      </c>
      <c r="C600" s="6">
        <f t="shared" si="87"/>
        <v>4.3138578329882646</v>
      </c>
      <c r="D600" s="12">
        <f t="shared" si="82"/>
        <v>4.267212238950945</v>
      </c>
      <c r="E600" s="12">
        <f t="shared" si="83"/>
        <v>4.279586713995938</v>
      </c>
      <c r="F600" s="12">
        <f t="shared" si="84"/>
        <v>4.3400281385281376</v>
      </c>
      <c r="G600" s="12">
        <f t="shared" si="85"/>
        <v>4.3688424831081081</v>
      </c>
      <c r="H600" s="13">
        <v>4.3264444444444399</v>
      </c>
      <c r="I600" s="13">
        <v>4.2420930232558103</v>
      </c>
      <c r="J600" s="13">
        <v>4.2827586206896502</v>
      </c>
      <c r="K600" s="13">
        <v>4.2777551020408104</v>
      </c>
      <c r="L600" s="13">
        <v>4.2721875000000002</v>
      </c>
      <c r="M600" s="13">
        <v>4.2781250000000002</v>
      </c>
      <c r="N600" s="13">
        <v>4.3081159420289801</v>
      </c>
      <c r="O600" s="13">
        <v>4.2937288135593201</v>
      </c>
      <c r="P600" s="13">
        <v>4.2673239436619701</v>
      </c>
      <c r="Q600" s="13">
        <v>4.22</v>
      </c>
      <c r="R600" s="13">
        <v>4.375</v>
      </c>
      <c r="S600" s="13">
        <v>4.3710810810810798</v>
      </c>
      <c r="T600" s="13">
        <v>4.3161363636363603</v>
      </c>
      <c r="U600" s="13">
        <v>4.33743243243243</v>
      </c>
      <c r="V600" s="13">
        <v>4.2785294117647004</v>
      </c>
      <c r="W600" s="13">
        <v>4.2871874999999902</v>
      </c>
      <c r="X600" s="13">
        <v>4.3156521739130396</v>
      </c>
      <c r="Y600" s="13">
        <v>4.27602409638554</v>
      </c>
      <c r="Z600" s="13">
        <v>4.3284374999999997</v>
      </c>
      <c r="AA600" s="13">
        <v>4.35511627906976</v>
      </c>
      <c r="AB600" s="13">
        <v>4.2892857142857101</v>
      </c>
      <c r="AC600" s="13">
        <v>4.2889999999999997</v>
      </c>
      <c r="AD600" s="13">
        <v>4.3226865671641699</v>
      </c>
      <c r="AE600" s="13">
        <v>4.3925000000000001</v>
      </c>
      <c r="AF600" s="13">
        <v>4.33565217391304</v>
      </c>
      <c r="AG600" s="13">
        <v>4.3374468085106299</v>
      </c>
      <c r="AH600" s="13">
        <v>4.3402597402597403</v>
      </c>
      <c r="AI600" s="13">
        <v>4.3086486486486404</v>
      </c>
      <c r="AJ600" s="13">
        <v>4.41</v>
      </c>
      <c r="AK600" s="13">
        <v>4.3425925925925899</v>
      </c>
      <c r="AL600" s="13">
        <v>4.3775000000000004</v>
      </c>
      <c r="AM600" s="13">
        <v>4.3685937499999996</v>
      </c>
      <c r="AN600" s="13">
        <v>4.3245833333333303</v>
      </c>
      <c r="AO600" s="13">
        <v>4.2453846153846104</v>
      </c>
      <c r="AP600" s="13">
        <v>4.31619565217391</v>
      </c>
      <c r="AQ600" s="13">
        <v>4.3471428571428499</v>
      </c>
      <c r="AR600" s="13">
        <v>4.3571428571428497</v>
      </c>
      <c r="AS600" s="13">
        <v>4.26</v>
      </c>
      <c r="AT600" s="13">
        <v>4.3406666666666602</v>
      </c>
      <c r="AU600" s="13">
        <v>4.2939999999999996</v>
      </c>
      <c r="AV600" s="13">
        <v>4.2833333333333297</v>
      </c>
      <c r="AW600" s="13">
        <v>4.2662068965517204</v>
      </c>
      <c r="AX600" s="13">
        <v>4.3166666666666602</v>
      </c>
      <c r="AY600" s="13">
        <v>4.3120634920634897</v>
      </c>
      <c r="AZ600" s="13">
        <v>4.26926829268292</v>
      </c>
      <c r="BA600" s="13">
        <v>4.3444444444444397</v>
      </c>
      <c r="BB600" s="13">
        <v>4.2779999999999996</v>
      </c>
      <c r="BC600" s="13">
        <v>4.28380952380952</v>
      </c>
      <c r="BD600" s="13">
        <v>4.3393333333333297</v>
      </c>
      <c r="BE600" s="13">
        <v>4.30919354838709</v>
      </c>
    </row>
    <row r="602" spans="1:57" ht="26" x14ac:dyDescent="0.6">
      <c r="A602" s="2" t="s">
        <v>240</v>
      </c>
      <c r="B602" s="2"/>
    </row>
    <row r="604" spans="1:57" x14ac:dyDescent="0.35">
      <c r="A604" s="3" t="s">
        <v>1</v>
      </c>
      <c r="B604" s="3"/>
      <c r="C604" s="4" t="s">
        <v>2</v>
      </c>
      <c r="D604" s="5" t="s">
        <v>3</v>
      </c>
      <c r="E604" s="5" t="s">
        <v>4</v>
      </c>
      <c r="F604" s="5" t="s">
        <v>5</v>
      </c>
      <c r="G604" s="5" t="s">
        <v>6</v>
      </c>
      <c r="H604" s="3" t="s">
        <v>7</v>
      </c>
      <c r="I604" s="3" t="s">
        <v>8</v>
      </c>
      <c r="J604" s="3" t="s">
        <v>9</v>
      </c>
      <c r="K604" s="3" t="s">
        <v>10</v>
      </c>
      <c r="L604" s="3" t="s">
        <v>11</v>
      </c>
      <c r="M604" s="3" t="s">
        <v>12</v>
      </c>
      <c r="N604" s="3" t="s">
        <v>13</v>
      </c>
      <c r="O604" s="3" t="s">
        <v>14</v>
      </c>
      <c r="P604" s="3" t="s">
        <v>15</v>
      </c>
      <c r="Q604" s="3" t="s">
        <v>16</v>
      </c>
      <c r="R604" s="3" t="s">
        <v>17</v>
      </c>
      <c r="S604" s="3" t="s">
        <v>18</v>
      </c>
      <c r="T604" s="3" t="s">
        <v>19</v>
      </c>
      <c r="U604" s="3" t="s">
        <v>20</v>
      </c>
      <c r="V604" s="3" t="s">
        <v>21</v>
      </c>
      <c r="W604" s="3" t="s">
        <v>22</v>
      </c>
      <c r="X604" s="3" t="s">
        <v>23</v>
      </c>
      <c r="Y604" s="3" t="s">
        <v>24</v>
      </c>
      <c r="Z604" s="3" t="s">
        <v>25</v>
      </c>
      <c r="AA604" s="3" t="s">
        <v>26</v>
      </c>
      <c r="AB604" s="3" t="s">
        <v>27</v>
      </c>
      <c r="AC604" s="3" t="s">
        <v>28</v>
      </c>
      <c r="AD604" s="3" t="s">
        <v>29</v>
      </c>
      <c r="AE604" s="3" t="s">
        <v>30</v>
      </c>
      <c r="AF604" s="3" t="s">
        <v>31</v>
      </c>
      <c r="AG604" s="3" t="s">
        <v>32</v>
      </c>
      <c r="AH604" s="3" t="s">
        <v>33</v>
      </c>
      <c r="AI604" s="3" t="s">
        <v>34</v>
      </c>
      <c r="AJ604" s="3" t="s">
        <v>35</v>
      </c>
      <c r="AK604" s="3" t="s">
        <v>36</v>
      </c>
      <c r="AL604" s="3" t="s">
        <v>37</v>
      </c>
      <c r="AM604" s="3" t="s">
        <v>38</v>
      </c>
      <c r="AN604" s="3" t="s">
        <v>39</v>
      </c>
      <c r="AO604" s="3" t="s">
        <v>40</v>
      </c>
      <c r="AP604" s="3" t="s">
        <v>41</v>
      </c>
      <c r="AQ604" s="3" t="s">
        <v>42</v>
      </c>
      <c r="AR604" s="3" t="s">
        <v>43</v>
      </c>
      <c r="AS604" s="3" t="s">
        <v>44</v>
      </c>
      <c r="AT604" s="3" t="s">
        <v>45</v>
      </c>
      <c r="AU604" s="3" t="s">
        <v>46</v>
      </c>
      <c r="AV604" s="3" t="s">
        <v>47</v>
      </c>
      <c r="AW604" s="3" t="s">
        <v>48</v>
      </c>
      <c r="AX604" s="3" t="s">
        <v>49</v>
      </c>
      <c r="AY604" s="3" t="s">
        <v>50</v>
      </c>
      <c r="AZ604" s="3" t="s">
        <v>51</v>
      </c>
      <c r="BA604" s="3" t="s">
        <v>52</v>
      </c>
      <c r="BB604" s="3" t="s">
        <v>53</v>
      </c>
      <c r="BC604" s="3" t="s">
        <v>54</v>
      </c>
      <c r="BD604" s="3" t="s">
        <v>55</v>
      </c>
      <c r="BE604" s="3" t="s">
        <v>56</v>
      </c>
    </row>
    <row r="605" spans="1:57" x14ac:dyDescent="0.35">
      <c r="A605" s="8">
        <f t="shared" ref="A605:A619" si="88">A405</f>
        <v>2024</v>
      </c>
      <c r="B605" s="3"/>
      <c r="C605" s="17">
        <f>PERCENTILE($H605:$BE605, 0.5)</f>
        <v>0.18042726228402917</v>
      </c>
      <c r="D605" s="18">
        <f t="shared" ref="D605:D619" si="89">PERCENTILE($H605:$BE605, 0.1)</f>
        <v>0.1622705269008452</v>
      </c>
      <c r="E605" s="18">
        <f t="shared" ref="E605:E619" si="90">PERCENTILE($H605:$BE605, 0.25)</f>
        <v>0.17084485587760029</v>
      </c>
      <c r="F605" s="18">
        <f t="shared" ref="F605:F619" si="91">PERCENTILE($H605:$BE605, 0.75)</f>
        <v>0.19174745342321664</v>
      </c>
      <c r="G605" s="18">
        <f t="shared" ref="G605:G619" si="92">PERCENTILE($H605:$BE605, 0.9)</f>
        <v>0.19701379874517952</v>
      </c>
      <c r="H605" s="19">
        <f t="shared" ref="H605:W619" si="93">AVERAGEIFS(H$622:H$800,$B$622:$B$800,$A605)</f>
        <v>0.19146183514364679</v>
      </c>
      <c r="I605" s="19">
        <f t="shared" si="93"/>
        <v>0.17251395581091092</v>
      </c>
      <c r="J605" s="19">
        <f t="shared" si="93"/>
        <v>0.17974936140739675</v>
      </c>
      <c r="K605" s="19">
        <f t="shared" si="93"/>
        <v>0.19184265951640658</v>
      </c>
      <c r="L605" s="19">
        <f t="shared" si="93"/>
        <v>0.18014164398295385</v>
      </c>
      <c r="M605" s="19">
        <f t="shared" si="93"/>
        <v>0.20017599284974011</v>
      </c>
      <c r="N605" s="19">
        <f t="shared" si="93"/>
        <v>0.16825021627835421</v>
      </c>
      <c r="O605" s="19">
        <f t="shared" si="93"/>
        <v>0.18402455911945334</v>
      </c>
      <c r="P605" s="19">
        <f t="shared" si="93"/>
        <v>0.17600085485273734</v>
      </c>
      <c r="Q605" s="19">
        <f t="shared" si="93"/>
        <v>0.20427545521353926</v>
      </c>
      <c r="R605" s="19">
        <f t="shared" si="93"/>
        <v>0.20091897373384993</v>
      </c>
      <c r="S605" s="19">
        <f t="shared" si="93"/>
        <v>0.18419231240859155</v>
      </c>
      <c r="T605" s="19">
        <f t="shared" si="93"/>
        <v>0.18529024013558246</v>
      </c>
      <c r="U605" s="19">
        <f t="shared" si="93"/>
        <v>0.16617061647787634</v>
      </c>
      <c r="V605" s="19">
        <f t="shared" si="93"/>
        <v>0.19435882974670374</v>
      </c>
      <c r="W605" s="19">
        <f t="shared" si="93"/>
        <v>0.19477325626820904</v>
      </c>
      <c r="X605" s="19">
        <f t="shared" ref="X605:AM619" si="94">AVERAGEIFS(X$622:X$800,$B$622:$B$800,$A605)</f>
        <v>0.18454725928014618</v>
      </c>
      <c r="Y605" s="19">
        <f t="shared" si="94"/>
        <v>0.19028949344711144</v>
      </c>
      <c r="Z605" s="19">
        <f t="shared" si="94"/>
        <v>0.15875574193516417</v>
      </c>
      <c r="AA605" s="19">
        <f t="shared" si="94"/>
        <v>0.15572009020070621</v>
      </c>
      <c r="AB605" s="19">
        <f t="shared" si="94"/>
        <v>0.18569694205255804</v>
      </c>
      <c r="AC605" s="19">
        <f t="shared" si="94"/>
        <v>0.1874034420588202</v>
      </c>
      <c r="AD605" s="19">
        <f t="shared" si="94"/>
        <v>0.16978098092889179</v>
      </c>
      <c r="AE605" s="19">
        <f t="shared" si="94"/>
        <v>0.19596452331568984</v>
      </c>
      <c r="AF605" s="19">
        <f t="shared" si="94"/>
        <v>0.17105786264125736</v>
      </c>
      <c r="AG605" s="19">
        <f t="shared" si="94"/>
        <v>0.15981981005224902</v>
      </c>
      <c r="AH605" s="19">
        <f t="shared" si="94"/>
        <v>0.18071288058510451</v>
      </c>
      <c r="AI605" s="19">
        <f t="shared" si="94"/>
        <v>0.17145735479956092</v>
      </c>
      <c r="AJ605" s="19">
        <f t="shared" si="94"/>
        <v>0.17463436739963101</v>
      </c>
      <c r="AK605" s="19">
        <f t="shared" si="94"/>
        <v>0.16194794626401735</v>
      </c>
      <c r="AL605" s="19">
        <f t="shared" si="94"/>
        <v>0.16230636919382607</v>
      </c>
      <c r="AM605" s="19">
        <f t="shared" si="94"/>
        <v>0.1788610286552956</v>
      </c>
      <c r="AN605" s="19">
        <f t="shared" ref="AN605:BC619" si="95">AVERAGEIFS(AN$622:AN$800,$B$622:$B$800,$A605)</f>
        <v>0.17864448149968018</v>
      </c>
      <c r="AO605" s="19">
        <f t="shared" si="95"/>
        <v>0.19666244384467277</v>
      </c>
      <c r="AP605" s="19">
        <f t="shared" si="95"/>
        <v>0.16402754597877237</v>
      </c>
      <c r="AQ605" s="19">
        <f t="shared" si="95"/>
        <v>0.15481682323564203</v>
      </c>
      <c r="AR605" s="19">
        <f t="shared" si="95"/>
        <v>0.16650264693248634</v>
      </c>
      <c r="AS605" s="19">
        <f t="shared" si="95"/>
        <v>0.1836400012129418</v>
      </c>
      <c r="AT605" s="19">
        <f t="shared" si="95"/>
        <v>0.16489373478970426</v>
      </c>
      <c r="AU605" s="19">
        <f t="shared" si="95"/>
        <v>0.19615467801432618</v>
      </c>
      <c r="AV605" s="19">
        <f t="shared" si="95"/>
        <v>0.20444346596801963</v>
      </c>
      <c r="AW605" s="19">
        <f t="shared" si="95"/>
        <v>0.18930730644921279</v>
      </c>
      <c r="AX605" s="19">
        <f t="shared" si="95"/>
        <v>0.17909251013498492</v>
      </c>
      <c r="AY605" s="19">
        <f t="shared" si="95"/>
        <v>0.1945532329931092</v>
      </c>
      <c r="AZ605" s="19">
        <f t="shared" si="95"/>
        <v>0.17077385362304795</v>
      </c>
      <c r="BA605" s="19">
        <f t="shared" si="95"/>
        <v>0.17280144087990743</v>
      </c>
      <c r="BB605" s="19">
        <f t="shared" si="95"/>
        <v>0.205690479110194</v>
      </c>
      <c r="BC605" s="19">
        <f t="shared" si="95"/>
        <v>0.18157160216873644</v>
      </c>
      <c r="BD605" s="19">
        <f t="shared" ref="BD605:BM619" si="96">AVERAGEIFS(BD$622:BD$800,$B$622:$B$800,$A605)</f>
        <v>0.17791617745458918</v>
      </c>
      <c r="BE605" s="19">
        <f t="shared" si="96"/>
        <v>0.19207414099788819</v>
      </c>
    </row>
    <row r="606" spans="1:57" x14ac:dyDescent="0.35">
      <c r="A606" s="8">
        <f t="shared" si="88"/>
        <v>2025</v>
      </c>
      <c r="B606" s="3"/>
      <c r="C606" s="17">
        <f t="shared" ref="C606:C619" si="97">PERCENTILE($H606:$BE606, 0.5)</f>
        <v>0.10773329482132166</v>
      </c>
      <c r="D606" s="18">
        <f t="shared" si="89"/>
        <v>8.3801869924731084E-2</v>
      </c>
      <c r="E606" s="18">
        <f t="shared" si="90"/>
        <v>9.4614188669429319E-2</v>
      </c>
      <c r="F606" s="18">
        <f t="shared" si="91"/>
        <v>0.12343283304637062</v>
      </c>
      <c r="G606" s="18">
        <f t="shared" si="92"/>
        <v>0.13426973997479486</v>
      </c>
      <c r="H606" s="19">
        <f t="shared" si="93"/>
        <v>0.10792184026450742</v>
      </c>
      <c r="I606" s="19">
        <f t="shared" si="93"/>
        <v>0.12496773131413184</v>
      </c>
      <c r="J606" s="19">
        <f t="shared" si="93"/>
        <v>9.496341101642769E-2</v>
      </c>
      <c r="K606" s="19">
        <f t="shared" si="93"/>
        <v>0.113626205392857</v>
      </c>
      <c r="L606" s="19">
        <f t="shared" si="93"/>
        <v>9.374093280107508E-2</v>
      </c>
      <c r="M606" s="19">
        <f t="shared" si="93"/>
        <v>8.5288125209079954E-2</v>
      </c>
      <c r="N606" s="19">
        <f t="shared" si="93"/>
        <v>6.768673191905604E-2</v>
      </c>
      <c r="O606" s="19">
        <f t="shared" si="93"/>
        <v>0.11832517280060569</v>
      </c>
      <c r="P606" s="19">
        <f t="shared" si="93"/>
        <v>9.3399577482676022E-2</v>
      </c>
      <c r="Q606" s="19">
        <f t="shared" si="93"/>
        <v>7.9248538561827744E-2</v>
      </c>
      <c r="R606" s="19">
        <f t="shared" si="93"/>
        <v>9.7726521099462171E-2</v>
      </c>
      <c r="S606" s="19">
        <f t="shared" si="93"/>
        <v>0.13398884200332786</v>
      </c>
      <c r="T606" s="19">
        <f t="shared" si="93"/>
        <v>9.8007872466205639E-2</v>
      </c>
      <c r="U606" s="19">
        <f t="shared" si="93"/>
        <v>0.11402623096044534</v>
      </c>
      <c r="V606" s="19">
        <f t="shared" si="93"/>
        <v>0.12055838232906602</v>
      </c>
      <c r="W606" s="19">
        <f t="shared" si="93"/>
        <v>0.13679782171799762</v>
      </c>
      <c r="X606" s="19">
        <f t="shared" si="94"/>
        <v>0.14213069630542741</v>
      </c>
      <c r="Y606" s="19">
        <f t="shared" si="94"/>
        <v>0.13198738060185147</v>
      </c>
      <c r="Z606" s="19">
        <f t="shared" si="94"/>
        <v>9.7894265303165903E-2</v>
      </c>
      <c r="AA606" s="19">
        <f t="shared" si="94"/>
        <v>9.2433649014635411E-2</v>
      </c>
      <c r="AB606" s="19">
        <f t="shared" si="94"/>
        <v>0.12132589822516625</v>
      </c>
      <c r="AC606" s="19">
        <f t="shared" si="94"/>
        <v>0.10099553035253439</v>
      </c>
      <c r="AD606" s="19">
        <f t="shared" si="94"/>
        <v>8.4307795631720348E-2</v>
      </c>
      <c r="AE606" s="19">
        <f t="shared" si="94"/>
        <v>0.13223699644555348</v>
      </c>
      <c r="AF606" s="19">
        <f t="shared" si="94"/>
        <v>0.1376688108501874</v>
      </c>
      <c r="AG606" s="19">
        <f t="shared" si="94"/>
        <v>0.11056787636230563</v>
      </c>
      <c r="AH606" s="19">
        <f t="shared" si="94"/>
        <v>9.4497781220429858E-2</v>
      </c>
      <c r="AI606" s="19">
        <f t="shared" si="94"/>
        <v>9.1865612804531385E-2</v>
      </c>
      <c r="AJ606" s="19">
        <f t="shared" si="94"/>
        <v>9.7022209394521108E-2</v>
      </c>
      <c r="AK606" s="19">
        <f t="shared" si="94"/>
        <v>0.12472104877645478</v>
      </c>
      <c r="AL606" s="19">
        <f t="shared" si="94"/>
        <v>0.1091317844416707</v>
      </c>
      <c r="AM606" s="19">
        <f t="shared" si="94"/>
        <v>0.12413514465343874</v>
      </c>
      <c r="AN606" s="19">
        <f t="shared" si="95"/>
        <v>7.421434977180387E-2</v>
      </c>
      <c r="AO606" s="19">
        <f t="shared" si="95"/>
        <v>0.105575823462024</v>
      </c>
      <c r="AP606" s="19">
        <f t="shared" si="95"/>
        <v>0.11431131594802839</v>
      </c>
      <c r="AQ606" s="19">
        <f t="shared" si="95"/>
        <v>0.10683937103456194</v>
      </c>
      <c r="AR606" s="19">
        <f t="shared" si="95"/>
        <v>0.10119367638602973</v>
      </c>
      <c r="AS606" s="19">
        <f t="shared" si="95"/>
        <v>0.12087973632164171</v>
      </c>
      <c r="AT606" s="19">
        <f t="shared" si="95"/>
        <v>0.11360033717037867</v>
      </c>
      <c r="AU606" s="19">
        <f t="shared" si="95"/>
        <v>9.6633651235278839E-2</v>
      </c>
      <c r="AV606" s="19">
        <f t="shared" si="95"/>
        <v>0.10754474937813591</v>
      </c>
      <c r="AW606" s="19">
        <f t="shared" si="95"/>
        <v>0.15109900363253079</v>
      </c>
      <c r="AX606" s="19">
        <f t="shared" si="95"/>
        <v>0.14234110982863932</v>
      </c>
      <c r="AY606" s="19">
        <f t="shared" si="95"/>
        <v>0.10376290754629608</v>
      </c>
      <c r="AZ606" s="19">
        <f t="shared" si="95"/>
        <v>0.12619260967498686</v>
      </c>
      <c r="BA606" s="19">
        <f t="shared" si="95"/>
        <v>7.5344021999402488E-2</v>
      </c>
      <c r="BB606" s="19">
        <f t="shared" si="95"/>
        <v>8.6057507614695106E-2</v>
      </c>
      <c r="BC606" s="19">
        <f t="shared" si="95"/>
        <v>7.7688438677163199E-2</v>
      </c>
      <c r="BD606" s="19">
        <f t="shared" si="96"/>
        <v>0.11074015403383664</v>
      </c>
      <c r="BE606" s="19">
        <f t="shared" si="96"/>
        <v>0.13378909581037687</v>
      </c>
    </row>
    <row r="607" spans="1:57" x14ac:dyDescent="0.35">
      <c r="A607" s="8">
        <f t="shared" si="88"/>
        <v>2026</v>
      </c>
      <c r="B607" s="3"/>
      <c r="C607" s="17">
        <f t="shared" si="97"/>
        <v>0.10275710984858737</v>
      </c>
      <c r="D607" s="18">
        <f t="shared" si="89"/>
        <v>8.1865799399675504E-2</v>
      </c>
      <c r="E607" s="18">
        <f t="shared" si="90"/>
        <v>9.5742994215565522E-2</v>
      </c>
      <c r="F607" s="18">
        <f t="shared" si="91"/>
        <v>0.11167454718072596</v>
      </c>
      <c r="G607" s="18">
        <f t="shared" si="92"/>
        <v>0.12542786737198289</v>
      </c>
      <c r="H607" s="19">
        <f t="shared" si="93"/>
        <v>0.1029676566699519</v>
      </c>
      <c r="I607" s="19">
        <f t="shared" si="93"/>
        <v>9.8443633684886303E-2</v>
      </c>
      <c r="J607" s="19">
        <f t="shared" si="93"/>
        <v>0.12756256396437074</v>
      </c>
      <c r="K607" s="19">
        <f t="shared" si="93"/>
        <v>0.1277217742392471</v>
      </c>
      <c r="L607" s="19">
        <f t="shared" si="93"/>
        <v>9.026551036290309E-2</v>
      </c>
      <c r="M607" s="19">
        <f t="shared" si="93"/>
        <v>6.8416912009856418E-2</v>
      </c>
      <c r="N607" s="19">
        <f t="shared" si="93"/>
        <v>7.0672789752986701E-2</v>
      </c>
      <c r="O607" s="19">
        <f t="shared" si="93"/>
        <v>9.8803656697473721E-2</v>
      </c>
      <c r="P607" s="19">
        <f t="shared" si="93"/>
        <v>0.12446316563065329</v>
      </c>
      <c r="Q607" s="19">
        <f t="shared" si="93"/>
        <v>0.10429760837190616</v>
      </c>
      <c r="R607" s="19">
        <f t="shared" si="93"/>
        <v>0.10454135727530268</v>
      </c>
      <c r="S607" s="19">
        <f t="shared" si="93"/>
        <v>0.10807998376472085</v>
      </c>
      <c r="T607" s="19">
        <f t="shared" si="93"/>
        <v>0.10742874212587444</v>
      </c>
      <c r="U607" s="19">
        <f t="shared" si="93"/>
        <v>9.566958949291661E-2</v>
      </c>
      <c r="V607" s="19">
        <f t="shared" si="93"/>
        <v>7.2989471333930564E-2</v>
      </c>
      <c r="W607" s="19">
        <f t="shared" si="93"/>
        <v>0.10180464883482647</v>
      </c>
      <c r="X607" s="19">
        <f t="shared" si="94"/>
        <v>0.12538909155508579</v>
      </c>
      <c r="Y607" s="19">
        <f t="shared" si="94"/>
        <v>0.10425600570430092</v>
      </c>
      <c r="Z607" s="19">
        <f t="shared" si="94"/>
        <v>9.5990676732676042E-2</v>
      </c>
      <c r="AA607" s="19">
        <f t="shared" si="94"/>
        <v>9.1155967411119476E-2</v>
      </c>
      <c r="AB607" s="19">
        <f t="shared" si="94"/>
        <v>0.10605238729126108</v>
      </c>
      <c r="AC607" s="19">
        <f t="shared" si="94"/>
        <v>0.10346555516470353</v>
      </c>
      <c r="AD607" s="19">
        <f t="shared" si="94"/>
        <v>7.9434683879629431E-2</v>
      </c>
      <c r="AE607" s="19">
        <f t="shared" si="94"/>
        <v>0.12942214970455676</v>
      </c>
      <c r="AF607" s="19">
        <f t="shared" si="94"/>
        <v>0.10206066520246598</v>
      </c>
      <c r="AG607" s="19">
        <f t="shared" si="94"/>
        <v>0.11185195853848751</v>
      </c>
      <c r="AH607" s="19">
        <f t="shared" si="94"/>
        <v>0.11246159757330583</v>
      </c>
      <c r="AI607" s="19">
        <f t="shared" si="94"/>
        <v>9.6851798507466905E-2</v>
      </c>
      <c r="AJ607" s="19">
        <f t="shared" si="94"/>
        <v>0.11114231310744131</v>
      </c>
      <c r="AK607" s="19">
        <f t="shared" si="94"/>
        <v>0.15012400789409425</v>
      </c>
      <c r="AL607" s="19">
        <f t="shared" si="94"/>
        <v>0.10251776114994</v>
      </c>
      <c r="AM607" s="19">
        <f t="shared" si="94"/>
        <v>0.11616050092438956</v>
      </c>
      <c r="AN607" s="19">
        <f t="shared" si="95"/>
        <v>9.2100561049410945E-2</v>
      </c>
      <c r="AO607" s="19">
        <f t="shared" si="95"/>
        <v>0.11884653954382136</v>
      </c>
      <c r="AP607" s="19">
        <f t="shared" si="95"/>
        <v>0.12020822668552626</v>
      </c>
      <c r="AQ607" s="19">
        <f t="shared" si="95"/>
        <v>9.4069220328554151E-2</v>
      </c>
      <c r="AR607" s="19">
        <f t="shared" si="95"/>
        <v>8.2135923346347284E-2</v>
      </c>
      <c r="AS607" s="19">
        <f t="shared" si="95"/>
        <v>0.10678363418723309</v>
      </c>
      <c r="AT607" s="19">
        <f t="shared" si="95"/>
        <v>0.12577684972405664</v>
      </c>
      <c r="AU607" s="19">
        <f t="shared" si="95"/>
        <v>0.11103510625785105</v>
      </c>
      <c r="AV607" s="19">
        <f t="shared" si="95"/>
        <v>0.10254656302722283</v>
      </c>
      <c r="AW607" s="19">
        <f t="shared" si="95"/>
        <v>9.7372365121991614E-2</v>
      </c>
      <c r="AX607" s="19">
        <f t="shared" si="95"/>
        <v>7.2194753906596507E-2</v>
      </c>
      <c r="AY607" s="19">
        <f t="shared" si="95"/>
        <v>9.9375159977683689E-2</v>
      </c>
      <c r="AZ607" s="19">
        <f t="shared" si="95"/>
        <v>0.10967475252555875</v>
      </c>
      <c r="BA607" s="19">
        <f t="shared" si="95"/>
        <v>0.11586261518706238</v>
      </c>
      <c r="BB607" s="19">
        <f t="shared" si="95"/>
        <v>9.5963208383512244E-2</v>
      </c>
      <c r="BC607" s="19">
        <f t="shared" si="95"/>
        <v>8.4662751817844106E-2</v>
      </c>
      <c r="BD607" s="19">
        <f t="shared" si="96"/>
        <v>8.8382189824073851E-2</v>
      </c>
      <c r="BE607" s="19">
        <f t="shared" si="96"/>
        <v>9.7791058604539779E-2</v>
      </c>
    </row>
    <row r="608" spans="1:57" x14ac:dyDescent="0.35">
      <c r="A608" s="8">
        <f t="shared" si="88"/>
        <v>2027</v>
      </c>
      <c r="B608" s="3"/>
      <c r="C608" s="17">
        <f t="shared" si="97"/>
        <v>8.8107905522593261E-2</v>
      </c>
      <c r="D608" s="18">
        <f t="shared" si="89"/>
        <v>6.8248847838948579E-2</v>
      </c>
      <c r="E608" s="18">
        <f t="shared" si="90"/>
        <v>7.9819175151913585E-2</v>
      </c>
      <c r="F608" s="18">
        <f t="shared" si="91"/>
        <v>9.7768590588538734E-2</v>
      </c>
      <c r="G608" s="18">
        <f t="shared" si="92"/>
        <v>0.10975305082377937</v>
      </c>
      <c r="H608" s="19">
        <f t="shared" si="93"/>
        <v>9.5313033354027674E-2</v>
      </c>
      <c r="I608" s="19">
        <f t="shared" si="93"/>
        <v>0.10745301032599404</v>
      </c>
      <c r="J608" s="19">
        <f t="shared" si="93"/>
        <v>0.10581663893275278</v>
      </c>
      <c r="K608" s="19">
        <f t="shared" si="93"/>
        <v>9.0652201748677039E-2</v>
      </c>
      <c r="L608" s="19">
        <f t="shared" si="93"/>
        <v>5.9141118406212612E-2</v>
      </c>
      <c r="M608" s="19">
        <f t="shared" si="93"/>
        <v>8.4447271292029155E-2</v>
      </c>
      <c r="N608" s="19">
        <f t="shared" si="93"/>
        <v>7.9633629963901539E-2</v>
      </c>
      <c r="O608" s="19">
        <f t="shared" si="93"/>
        <v>5.4504821595878029E-2</v>
      </c>
      <c r="P608" s="19">
        <f t="shared" si="93"/>
        <v>9.1243439599462087E-2</v>
      </c>
      <c r="Q608" s="19">
        <f t="shared" si="93"/>
        <v>9.69771398075608E-2</v>
      </c>
      <c r="R608" s="19">
        <f t="shared" si="93"/>
        <v>8.069343095101543E-2</v>
      </c>
      <c r="S608" s="19">
        <f t="shared" si="93"/>
        <v>0.1046725656302266</v>
      </c>
      <c r="T608" s="19">
        <f t="shared" si="93"/>
        <v>7.4492500788871596E-2</v>
      </c>
      <c r="U608" s="19">
        <f t="shared" si="93"/>
        <v>8.5578810323135177E-2</v>
      </c>
      <c r="V608" s="19">
        <f t="shared" si="93"/>
        <v>8.5394531935227544E-2</v>
      </c>
      <c r="W608" s="19">
        <f t="shared" si="93"/>
        <v>9.2253904252261362E-2</v>
      </c>
      <c r="X608" s="19">
        <f t="shared" si="94"/>
        <v>0.10299272482949288</v>
      </c>
      <c r="Y608" s="19">
        <f t="shared" si="94"/>
        <v>0.11036839691879986</v>
      </c>
      <c r="Z608" s="19">
        <f t="shared" si="94"/>
        <v>8.5405732575908791E-2</v>
      </c>
      <c r="AA608" s="19">
        <f t="shared" si="94"/>
        <v>7.9320276508149712E-2</v>
      </c>
      <c r="AB608" s="19">
        <f t="shared" si="94"/>
        <v>9.5915205293010494E-2</v>
      </c>
      <c r="AC608" s="19">
        <f t="shared" si="94"/>
        <v>9.2409914192694731E-2</v>
      </c>
      <c r="AD608" s="19">
        <f t="shared" si="94"/>
        <v>0.1162970429629625</v>
      </c>
      <c r="AE608" s="19">
        <f t="shared" si="94"/>
        <v>8.4532876757040243E-2</v>
      </c>
      <c r="AF608" s="19">
        <f t="shared" si="94"/>
        <v>9.227710566606917E-2</v>
      </c>
      <c r="AG608" s="19">
        <f t="shared" si="94"/>
        <v>9.8032407515531383E-2</v>
      </c>
      <c r="AH608" s="19">
        <f t="shared" si="94"/>
        <v>9.2855809434587697E-2</v>
      </c>
      <c r="AI608" s="19">
        <f t="shared" si="94"/>
        <v>8.1028119191158779E-2</v>
      </c>
      <c r="AJ608" s="19">
        <f t="shared" si="94"/>
        <v>7.2537442402585625E-2</v>
      </c>
      <c r="AK608" s="19">
        <f t="shared" si="94"/>
        <v>0.11064841481157146</v>
      </c>
      <c r="AL608" s="19">
        <f t="shared" si="94"/>
        <v>7.9038391814515885E-2</v>
      </c>
      <c r="AM608" s="19">
        <f t="shared" si="94"/>
        <v>7.671957672017396E-2</v>
      </c>
      <c r="AN608" s="19">
        <f t="shared" si="95"/>
        <v>8.4599014285543409E-2</v>
      </c>
      <c r="AO608" s="19">
        <f t="shared" si="95"/>
        <v>8.4737156436977157E-2</v>
      </c>
      <c r="AP608" s="19">
        <f t="shared" si="95"/>
        <v>0.11096896865949792</v>
      </c>
      <c r="AQ608" s="19">
        <f t="shared" si="95"/>
        <v>5.2767110490442019E-2</v>
      </c>
      <c r="AR608" s="19">
        <f t="shared" si="95"/>
        <v>6.526497698626034E-2</v>
      </c>
      <c r="AS608" s="19">
        <f t="shared" si="95"/>
        <v>7.9374146610812199E-2</v>
      </c>
      <c r="AT608" s="19">
        <f t="shared" si="95"/>
        <v>0.10969502044666296</v>
      </c>
      <c r="AU608" s="19">
        <f t="shared" si="95"/>
        <v>0.11027532421782703</v>
      </c>
      <c r="AV608" s="19">
        <f t="shared" si="95"/>
        <v>0.10745861063274408</v>
      </c>
      <c r="AW608" s="19">
        <f t="shared" si="95"/>
        <v>6.4966291115591338E-2</v>
      </c>
      <c r="AX608" s="19">
        <f t="shared" si="95"/>
        <v>8.4225390500554498E-2</v>
      </c>
      <c r="AY608" s="19">
        <f t="shared" si="95"/>
        <v>9.4100689065668097E-2</v>
      </c>
      <c r="AZ608" s="19">
        <f t="shared" si="95"/>
        <v>8.0375810715949694E-2</v>
      </c>
      <c r="BA608" s="19">
        <f t="shared" si="95"/>
        <v>0.10760235321488286</v>
      </c>
      <c r="BB608" s="19">
        <f t="shared" si="95"/>
        <v>9.2576058134451175E-2</v>
      </c>
      <c r="BC608" s="19">
        <f t="shared" si="95"/>
        <v>9.0637000722051331E-2</v>
      </c>
      <c r="BD608" s="19">
        <f t="shared" si="96"/>
        <v>6.8580389044802834E-2</v>
      </c>
      <c r="BE608" s="19">
        <f t="shared" si="96"/>
        <v>8.1115591364993925E-2</v>
      </c>
    </row>
    <row r="609" spans="1:57" x14ac:dyDescent="0.35">
      <c r="A609" s="8">
        <f t="shared" si="88"/>
        <v>2028</v>
      </c>
      <c r="B609" s="3"/>
      <c r="C609" s="17">
        <f t="shared" si="97"/>
        <v>8.1980299648323041E-2</v>
      </c>
      <c r="D609" s="18">
        <f t="shared" si="89"/>
        <v>6.0021590407974855E-2</v>
      </c>
      <c r="E609" s="18">
        <f t="shared" si="90"/>
        <v>7.0683121343037947E-2</v>
      </c>
      <c r="F609" s="18">
        <f t="shared" si="91"/>
        <v>9.202006856367137E-2</v>
      </c>
      <c r="G609" s="18">
        <f t="shared" si="92"/>
        <v>9.9352959056825257E-2</v>
      </c>
      <c r="H609" s="19">
        <f t="shared" si="93"/>
        <v>8.3016108463261407E-2</v>
      </c>
      <c r="I609" s="19">
        <f t="shared" si="93"/>
        <v>9.5398565274409652E-2</v>
      </c>
      <c r="J609" s="19">
        <f t="shared" si="93"/>
        <v>5.5954790251205012E-2</v>
      </c>
      <c r="K609" s="19">
        <f t="shared" si="93"/>
        <v>9.2014275129763304E-2</v>
      </c>
      <c r="L609" s="19">
        <f t="shared" si="93"/>
        <v>6.9862862041517204E-2</v>
      </c>
      <c r="M609" s="19">
        <f t="shared" si="93"/>
        <v>7.9387076101697276E-2</v>
      </c>
      <c r="N609" s="19">
        <f t="shared" si="93"/>
        <v>5.451041283661881E-2</v>
      </c>
      <c r="O609" s="19">
        <f t="shared" si="93"/>
        <v>0.10690002778059959</v>
      </c>
      <c r="P609" s="19">
        <f t="shared" si="93"/>
        <v>6.9312353215352354E-2</v>
      </c>
      <c r="Q609" s="19">
        <f t="shared" si="93"/>
        <v>8.7945968729091842E-2</v>
      </c>
      <c r="R609" s="19">
        <f t="shared" si="93"/>
        <v>5.5903292732377478E-2</v>
      </c>
      <c r="S609" s="19">
        <f t="shared" si="93"/>
        <v>7.4750365628434665E-2</v>
      </c>
      <c r="T609" s="19">
        <f t="shared" si="93"/>
        <v>6.6095043965949674E-2</v>
      </c>
      <c r="U609" s="19">
        <f t="shared" si="93"/>
        <v>7.2018806844755409E-2</v>
      </c>
      <c r="V609" s="19">
        <f t="shared" si="93"/>
        <v>9.502662435513716E-2</v>
      </c>
      <c r="W609" s="19">
        <f t="shared" si="93"/>
        <v>7.9066503788828998E-2</v>
      </c>
      <c r="X609" s="19">
        <f t="shared" si="94"/>
        <v>7.2580001457586515E-2</v>
      </c>
      <c r="Y609" s="19">
        <f t="shared" si="94"/>
        <v>0.11250682342371131</v>
      </c>
      <c r="Z609" s="19">
        <f t="shared" si="94"/>
        <v>6.1761782613500495E-2</v>
      </c>
      <c r="AA609" s="19">
        <f t="shared" si="94"/>
        <v>6.0329635885005915E-2</v>
      </c>
      <c r="AB609" s="19">
        <f t="shared" si="94"/>
        <v>8.0968308442652154E-2</v>
      </c>
      <c r="AC609" s="19">
        <f t="shared" si="94"/>
        <v>9.4565592467442935E-2</v>
      </c>
      <c r="AD609" s="19">
        <f t="shared" si="94"/>
        <v>9.2021999708307392E-2</v>
      </c>
      <c r="AE609" s="19">
        <f t="shared" si="94"/>
        <v>7.0898735186451872E-2</v>
      </c>
      <c r="AF609" s="19">
        <f t="shared" si="94"/>
        <v>8.4076056767632537E-2</v>
      </c>
      <c r="AG609" s="19">
        <f t="shared" si="94"/>
        <v>8.8230750160394056E-2</v>
      </c>
      <c r="AH609" s="19">
        <f t="shared" si="94"/>
        <v>7.0611250061899972E-2</v>
      </c>
      <c r="AI609" s="19">
        <f t="shared" si="94"/>
        <v>8.0007492796296154E-2</v>
      </c>
      <c r="AJ609" s="19">
        <f t="shared" si="94"/>
        <v>8.7704316485961623E-2</v>
      </c>
      <c r="AK609" s="19">
        <f t="shared" si="94"/>
        <v>5.7249181114695284E-2</v>
      </c>
      <c r="AL609" s="19">
        <f t="shared" si="94"/>
        <v>6.6524662152782715E-2</v>
      </c>
      <c r="AM609" s="19">
        <f t="shared" si="94"/>
        <v>7.6004588301971224E-2</v>
      </c>
      <c r="AN609" s="19">
        <f t="shared" si="95"/>
        <v>8.4360709339306936E-2</v>
      </c>
      <c r="AO609" s="19">
        <f t="shared" si="95"/>
        <v>9.0081314593879927E-2</v>
      </c>
      <c r="AP609" s="19">
        <f t="shared" si="95"/>
        <v>9.3925864217278318E-2</v>
      </c>
      <c r="AQ609" s="19">
        <f t="shared" si="95"/>
        <v>7.1672099569645223E-2</v>
      </c>
      <c r="AR609" s="19">
        <f t="shared" si="95"/>
        <v>0.10010917482388847</v>
      </c>
      <c r="AS609" s="19">
        <f t="shared" si="95"/>
        <v>8.2992290853993914E-2</v>
      </c>
      <c r="AT609" s="19">
        <f t="shared" si="95"/>
        <v>9.9699640459893477E-2</v>
      </c>
      <c r="AU609" s="19">
        <f t="shared" si="95"/>
        <v>6.9131725585125328E-2</v>
      </c>
      <c r="AV609" s="19">
        <f t="shared" si="95"/>
        <v>0.12424762080398966</v>
      </c>
      <c r="AW609" s="19">
        <f t="shared" si="95"/>
        <v>5.1180066305854179E-2</v>
      </c>
      <c r="AX609" s="19">
        <f t="shared" si="95"/>
        <v>8.6125787904131945E-2</v>
      </c>
      <c r="AY609" s="19">
        <f t="shared" si="95"/>
        <v>8.0461443809170474E-2</v>
      </c>
      <c r="AZ609" s="19">
        <f t="shared" si="95"/>
        <v>9.7323543679489297E-2</v>
      </c>
      <c r="BA609" s="19">
        <f t="shared" si="95"/>
        <v>8.4136823781660597E-2</v>
      </c>
      <c r="BB609" s="19">
        <f t="shared" si="95"/>
        <v>9.549383574789877E-2</v>
      </c>
      <c r="BC609" s="19">
        <f t="shared" si="95"/>
        <v>7.1335176951911453E-2</v>
      </c>
      <c r="BD609" s="19">
        <f t="shared" si="96"/>
        <v>9.9314438900928795E-2</v>
      </c>
      <c r="BE609" s="19">
        <f t="shared" si="96"/>
        <v>8.7998882422042915E-2</v>
      </c>
    </row>
    <row r="610" spans="1:57" x14ac:dyDescent="0.35">
      <c r="A610" s="8">
        <f t="shared" si="88"/>
        <v>2029</v>
      </c>
      <c r="B610" s="3"/>
      <c r="C610" s="17">
        <f t="shared" si="97"/>
        <v>8.2435942544888008E-2</v>
      </c>
      <c r="D610" s="18">
        <f t="shared" si="89"/>
        <v>5.8645459955350691E-2</v>
      </c>
      <c r="E610" s="18">
        <f t="shared" si="90"/>
        <v>7.1969739390232823E-2</v>
      </c>
      <c r="F610" s="18">
        <f t="shared" si="91"/>
        <v>9.4896939955943657E-2</v>
      </c>
      <c r="G610" s="18">
        <f t="shared" si="92"/>
        <v>0.10423917797504244</v>
      </c>
      <c r="H610" s="19">
        <f t="shared" si="93"/>
        <v>9.7193420355435808E-2</v>
      </c>
      <c r="I610" s="19">
        <f t="shared" si="93"/>
        <v>8.2547949690049263E-2</v>
      </c>
      <c r="J610" s="19">
        <f t="shared" si="93"/>
        <v>6.6211170814217277E-2</v>
      </c>
      <c r="K610" s="19">
        <f t="shared" si="93"/>
        <v>0.10217027214055276</v>
      </c>
      <c r="L610" s="19">
        <f t="shared" si="93"/>
        <v>7.660276921343219E-2</v>
      </c>
      <c r="M610" s="19">
        <f t="shared" si="93"/>
        <v>9.2802205950119329E-2</v>
      </c>
      <c r="N610" s="19">
        <f t="shared" si="93"/>
        <v>9.4174293783452601E-2</v>
      </c>
      <c r="O610" s="19">
        <f t="shared" si="93"/>
        <v>8.5909498102747672E-2</v>
      </c>
      <c r="P610" s="19">
        <f t="shared" si="93"/>
        <v>8.2955709165685163E-2</v>
      </c>
      <c r="Q610" s="19">
        <f t="shared" si="93"/>
        <v>0.11007344463474956</v>
      </c>
      <c r="R610" s="19">
        <f t="shared" si="93"/>
        <v>9.8163349055598051E-2</v>
      </c>
      <c r="S610" s="19">
        <f t="shared" si="93"/>
        <v>9.6574447417263828E-2</v>
      </c>
      <c r="T610" s="19">
        <f t="shared" si="93"/>
        <v>4.9217816646057337E-2</v>
      </c>
      <c r="U610" s="19">
        <f t="shared" si="93"/>
        <v>6.6654132604625146E-2</v>
      </c>
      <c r="V610" s="19">
        <f t="shared" si="93"/>
        <v>8.3848299583589192E-2</v>
      </c>
      <c r="W610" s="19">
        <f t="shared" si="93"/>
        <v>5.8387203312723894E-2</v>
      </c>
      <c r="X610" s="19">
        <f t="shared" si="94"/>
        <v>7.906906047998799E-2</v>
      </c>
      <c r="Y610" s="19">
        <f t="shared" si="94"/>
        <v>9.5137822013440676E-2</v>
      </c>
      <c r="Z610" s="19">
        <f t="shared" si="94"/>
        <v>8.7656276608038722E-2</v>
      </c>
      <c r="AA610" s="19">
        <f t="shared" si="94"/>
        <v>7.3945265758960432E-2</v>
      </c>
      <c r="AB610" s="19">
        <f t="shared" si="94"/>
        <v>0.10393998549091117</v>
      </c>
      <c r="AC610" s="19">
        <f t="shared" si="94"/>
        <v>7.9903513725507705E-2</v>
      </c>
      <c r="AD610" s="19">
        <f t="shared" si="94"/>
        <v>4.5079685160692863E-2</v>
      </c>
      <c r="AE610" s="19">
        <f t="shared" si="94"/>
        <v>8.2323935399726766E-2</v>
      </c>
      <c r="AF610" s="19">
        <f t="shared" si="94"/>
        <v>7.8931451592891083E-2</v>
      </c>
      <c r="AG610" s="19">
        <f t="shared" si="94"/>
        <v>8.6617543482462714E-2</v>
      </c>
      <c r="AH610" s="19">
        <f t="shared" si="94"/>
        <v>7.1871799779569714E-2</v>
      </c>
      <c r="AI610" s="19">
        <f t="shared" si="94"/>
        <v>4.982052191457581E-2</v>
      </c>
      <c r="AJ610" s="19">
        <f t="shared" si="94"/>
        <v>8.9672672364055017E-2</v>
      </c>
      <c r="AK610" s="19">
        <f t="shared" si="94"/>
        <v>6.5082831946236527E-2</v>
      </c>
      <c r="AL610" s="19">
        <f t="shared" si="94"/>
        <v>9.1239706029654991E-2</v>
      </c>
      <c r="AM610" s="19">
        <f t="shared" si="94"/>
        <v>5.8674155137864781E-2</v>
      </c>
      <c r="AN610" s="19">
        <f t="shared" si="95"/>
        <v>8.0555822336063981E-2</v>
      </c>
      <c r="AO610" s="19">
        <f t="shared" si="95"/>
        <v>7.6790247839605641E-2</v>
      </c>
      <c r="AP610" s="19">
        <f t="shared" si="95"/>
        <v>0.10705938510471036</v>
      </c>
      <c r="AQ610" s="19">
        <f t="shared" si="95"/>
        <v>9.6277895097712674E-2</v>
      </c>
      <c r="AR610" s="19">
        <f t="shared" si="95"/>
        <v>9.9372759864993818E-2</v>
      </c>
      <c r="AS610" s="19">
        <f t="shared" si="95"/>
        <v>9.3643859883256256E-2</v>
      </c>
      <c r="AT610" s="19">
        <f t="shared" si="95"/>
        <v>7.2018742586917442E-2</v>
      </c>
      <c r="AU610" s="19">
        <f t="shared" si="95"/>
        <v>0.10693191033222377</v>
      </c>
      <c r="AV610" s="19">
        <f t="shared" si="95"/>
        <v>7.847542237864813E-2</v>
      </c>
      <c r="AW610" s="19">
        <f t="shared" si="95"/>
        <v>6.6213037656511278E-2</v>
      </c>
      <c r="AX610" s="19">
        <f t="shared" si="95"/>
        <v>7.9320276444230925E-2</v>
      </c>
      <c r="AY610" s="19">
        <f t="shared" si="95"/>
        <v>7.6864386009259114E-2</v>
      </c>
      <c r="AZ610" s="19">
        <f t="shared" si="95"/>
        <v>0.11087616260906258</v>
      </c>
      <c r="BA610" s="19">
        <f t="shared" si="95"/>
        <v>0.11215037760961727</v>
      </c>
      <c r="BB610" s="19">
        <f t="shared" si="95"/>
        <v>7.1953404991337941E-2</v>
      </c>
      <c r="BC610" s="19">
        <f t="shared" si="95"/>
        <v>6.3713944325567332E-2</v>
      </c>
      <c r="BD610" s="19">
        <f t="shared" si="96"/>
        <v>4.2390713002688075E-2</v>
      </c>
      <c r="BE610" s="19">
        <f t="shared" si="96"/>
        <v>8.9292914774321427E-2</v>
      </c>
    </row>
    <row r="611" spans="1:57" x14ac:dyDescent="0.35">
      <c r="A611" s="8">
        <f t="shared" si="88"/>
        <v>2030</v>
      </c>
      <c r="B611" s="3"/>
      <c r="C611" s="17">
        <f t="shared" si="97"/>
        <v>7.9317876313171914E-2</v>
      </c>
      <c r="D611" s="18">
        <f t="shared" si="89"/>
        <v>5.6386728738752286E-2</v>
      </c>
      <c r="E611" s="18">
        <f t="shared" si="90"/>
        <v>6.7927947357014726E-2</v>
      </c>
      <c r="F611" s="18">
        <f t="shared" si="91"/>
        <v>8.8421725704972975E-2</v>
      </c>
      <c r="G611" s="18">
        <f t="shared" si="92"/>
        <v>9.9627869514545789E-2</v>
      </c>
      <c r="H611" s="19">
        <f t="shared" si="93"/>
        <v>6.8330773091397748E-2</v>
      </c>
      <c r="I611" s="19">
        <f t="shared" si="93"/>
        <v>8.2312468033794065E-2</v>
      </c>
      <c r="J611" s="19">
        <f t="shared" si="93"/>
        <v>9.5178358020310452E-2</v>
      </c>
      <c r="K611" s="19">
        <f t="shared" si="93"/>
        <v>8.1673227179211355E-2</v>
      </c>
      <c r="L611" s="19">
        <f t="shared" si="93"/>
        <v>4.3201698217144514E-2</v>
      </c>
      <c r="M611" s="19">
        <f t="shared" si="93"/>
        <v>4.2729401357910875E-2</v>
      </c>
      <c r="N611" s="19">
        <f t="shared" si="93"/>
        <v>6.102657234647544E-2</v>
      </c>
      <c r="O611" s="19">
        <f t="shared" si="93"/>
        <v>8.7203447648489377E-2</v>
      </c>
      <c r="P611" s="19">
        <f t="shared" si="93"/>
        <v>7.0927472764464858E-2</v>
      </c>
      <c r="Q611" s="19">
        <f t="shared" si="93"/>
        <v>8.2543149435782448E-2</v>
      </c>
      <c r="R611" s="19">
        <f t="shared" si="93"/>
        <v>9.5080751829407506E-2</v>
      </c>
      <c r="S611" s="19">
        <f t="shared" si="93"/>
        <v>9.9453565032556535E-2</v>
      </c>
      <c r="T611" s="19">
        <f t="shared" si="93"/>
        <v>6.4712141528375053E-2</v>
      </c>
      <c r="U611" s="19">
        <f t="shared" si="93"/>
        <v>9.9026871039938291E-2</v>
      </c>
      <c r="V611" s="19">
        <f t="shared" si="93"/>
        <v>7.9277873789597136E-2</v>
      </c>
      <c r="W611" s="19">
        <f t="shared" si="93"/>
        <v>7.2770257322879187E-2</v>
      </c>
      <c r="X611" s="19">
        <f t="shared" si="94"/>
        <v>8.7475465132872424E-2</v>
      </c>
      <c r="Y611" s="19">
        <f t="shared" si="94"/>
        <v>9.8903929847371341E-2</v>
      </c>
      <c r="Z611" s="19">
        <f t="shared" si="94"/>
        <v>4.1708002715693748E-2</v>
      </c>
      <c r="AA611" s="19">
        <f t="shared" si="94"/>
        <v>0.10234681684080026</v>
      </c>
      <c r="AB611" s="19">
        <f t="shared" si="94"/>
        <v>8.1995914394734457E-2</v>
      </c>
      <c r="AC611" s="19">
        <f t="shared" si="94"/>
        <v>6.1681814283154029E-2</v>
      </c>
      <c r="AD611" s="19">
        <f t="shared" si="94"/>
        <v>8.0473683621308967E-2</v>
      </c>
      <c r="AE611" s="19">
        <f t="shared" si="94"/>
        <v>6.8870807795698763E-2</v>
      </c>
      <c r="AF611" s="19">
        <f t="shared" si="94"/>
        <v>7.5741647420933478E-2</v>
      </c>
      <c r="AG611" s="19">
        <f t="shared" si="94"/>
        <v>7.7860183025729515E-2</v>
      </c>
      <c r="AH611" s="19">
        <f t="shared" si="94"/>
        <v>5.1271014668416041E-2</v>
      </c>
      <c r="AI611" s="19">
        <f t="shared" si="94"/>
        <v>9.9438630718424389E-2</v>
      </c>
      <c r="AJ611" s="19">
        <f t="shared" si="94"/>
        <v>0.11592608585820945</v>
      </c>
      <c r="AK611" s="19">
        <f t="shared" si="94"/>
        <v>8.0850507750895959E-2</v>
      </c>
      <c r="AL611" s="19">
        <f t="shared" si="94"/>
        <v>5.6896974734638957E-2</v>
      </c>
      <c r="AM611" s="19">
        <f t="shared" si="94"/>
        <v>6.8869207616487363E-2</v>
      </c>
      <c r="AN611" s="19">
        <f t="shared" si="95"/>
        <v>8.6476201014507467E-2</v>
      </c>
      <c r="AO611" s="19">
        <f t="shared" si="95"/>
        <v>6.7793672112220385E-2</v>
      </c>
      <c r="AP611" s="19">
        <f t="shared" si="95"/>
        <v>7.2645449349760943E-2</v>
      </c>
      <c r="AQ611" s="19">
        <f t="shared" si="95"/>
        <v>7.1416303912783655E-2</v>
      </c>
      <c r="AR611" s="19">
        <f t="shared" si="95"/>
        <v>5.1794514775772217E-2</v>
      </c>
      <c r="AS611" s="19">
        <f t="shared" si="95"/>
        <v>9.1235439003583996E-2</v>
      </c>
      <c r="AT611" s="19">
        <f t="shared" si="95"/>
        <v>6.8747333160863552E-2</v>
      </c>
      <c r="AU611" s="19">
        <f t="shared" si="95"/>
        <v>0.10119660985244912</v>
      </c>
      <c r="AV611" s="19">
        <f t="shared" si="95"/>
        <v>8.8737145895673164E-2</v>
      </c>
      <c r="AW611" s="19">
        <f t="shared" si="95"/>
        <v>6.5400185547192222E-2</v>
      </c>
      <c r="AX611" s="19">
        <f t="shared" si="95"/>
        <v>8.0641427654719169E-2</v>
      </c>
      <c r="AY611" s="19">
        <f t="shared" si="95"/>
        <v>5.8829098313193329E-2</v>
      </c>
      <c r="AZ611" s="19">
        <f t="shared" si="95"/>
        <v>6.5493791510368632E-2</v>
      </c>
      <c r="BA611" s="19">
        <f t="shared" si="95"/>
        <v>7.9357878836746679E-2</v>
      </c>
      <c r="BB611" s="19">
        <f t="shared" si="95"/>
        <v>7.822633979569886E-2</v>
      </c>
      <c r="BC611" s="19">
        <f t="shared" si="95"/>
        <v>0.11691574928358052</v>
      </c>
      <c r="BD611" s="19">
        <f t="shared" si="96"/>
        <v>0.1028660500594382</v>
      </c>
      <c r="BE611" s="19">
        <f t="shared" si="96"/>
        <v>8.2627154730798583E-2</v>
      </c>
    </row>
    <row r="612" spans="1:57" x14ac:dyDescent="0.35">
      <c r="A612" s="8">
        <f t="shared" si="88"/>
        <v>2031</v>
      </c>
      <c r="B612" s="3"/>
      <c r="C612" s="17">
        <f t="shared" si="97"/>
        <v>7.8896782705324964E-2</v>
      </c>
      <c r="D612" s="18">
        <f t="shared" si="89"/>
        <v>5.6659492799833525E-2</v>
      </c>
      <c r="E612" s="18">
        <f t="shared" si="90"/>
        <v>6.3584069406415256E-2</v>
      </c>
      <c r="F612" s="18">
        <f t="shared" si="91"/>
        <v>9.3937611989844419E-2</v>
      </c>
      <c r="G612" s="18">
        <f t="shared" si="92"/>
        <v>0.1043215299143538</v>
      </c>
      <c r="H612" s="19">
        <f t="shared" si="93"/>
        <v>7.1518710532897975E-2</v>
      </c>
      <c r="I612" s="19">
        <f t="shared" si="93"/>
        <v>8.5622813193676164E-2</v>
      </c>
      <c r="J612" s="19">
        <f t="shared" si="93"/>
        <v>6.0623079859916294E-2</v>
      </c>
      <c r="K612" s="19">
        <f t="shared" si="93"/>
        <v>0.10434721148916172</v>
      </c>
      <c r="L612" s="19">
        <f t="shared" si="93"/>
        <v>5.6653492491039327E-2</v>
      </c>
      <c r="M612" s="19">
        <f t="shared" si="93"/>
        <v>7.7652703044205365E-2</v>
      </c>
      <c r="N612" s="19">
        <f t="shared" si="93"/>
        <v>0.10595344773600418</v>
      </c>
      <c r="O612" s="19">
        <f t="shared" si="93"/>
        <v>5.5053656681643547E-2</v>
      </c>
      <c r="P612" s="19">
        <f t="shared" si="93"/>
        <v>5.6660159500810658E-2</v>
      </c>
      <c r="Q612" s="19">
        <f t="shared" si="93"/>
        <v>7.7048664379458856E-2</v>
      </c>
      <c r="R612" s="19">
        <f t="shared" si="93"/>
        <v>5.9223256937275974E-2</v>
      </c>
      <c r="S612" s="19">
        <f t="shared" si="93"/>
        <v>7.9310942466632381E-2</v>
      </c>
      <c r="T612" s="19">
        <f t="shared" si="93"/>
        <v>6.9317502970429906E-2</v>
      </c>
      <c r="U612" s="19">
        <f t="shared" si="93"/>
        <v>7.8158602159497992E-2</v>
      </c>
      <c r="V612" s="19">
        <f t="shared" si="93"/>
        <v>6.5543128162826203E-2</v>
      </c>
      <c r="W612" s="19">
        <f t="shared" si="93"/>
        <v>6.9949010069295006E-2</v>
      </c>
      <c r="X612" s="19">
        <f t="shared" si="94"/>
        <v>0.10123741253434854</v>
      </c>
      <c r="Y612" s="19">
        <f t="shared" si="94"/>
        <v>6.333925375226139E-2</v>
      </c>
      <c r="Z612" s="19">
        <f t="shared" si="94"/>
        <v>6.4318516368876824E-2</v>
      </c>
      <c r="AA612" s="19">
        <f t="shared" si="94"/>
        <v>8.1939110760155129E-2</v>
      </c>
      <c r="AB612" s="19">
        <f t="shared" si="94"/>
        <v>0.10488484597461145</v>
      </c>
      <c r="AC612" s="19">
        <f t="shared" si="94"/>
        <v>4.8790055919354793E-2</v>
      </c>
      <c r="AD612" s="19">
        <f t="shared" si="94"/>
        <v>0.10086965568573965</v>
      </c>
      <c r="AE612" s="19">
        <f t="shared" si="94"/>
        <v>6.9375639933136959E-2</v>
      </c>
      <c r="AF612" s="19">
        <f t="shared" si="94"/>
        <v>9.3201164837514686E-2</v>
      </c>
      <c r="AG612" s="19">
        <f t="shared" si="94"/>
        <v>0.11334218718701954</v>
      </c>
      <c r="AH612" s="19">
        <f t="shared" si="94"/>
        <v>6.3093104623271765E-2</v>
      </c>
      <c r="AI612" s="19">
        <f t="shared" si="94"/>
        <v>5.8329866440561318E-2</v>
      </c>
      <c r="AJ612" s="19">
        <f t="shared" si="94"/>
        <v>8.3028513714669558E-2</v>
      </c>
      <c r="AK612" s="19">
        <f t="shared" si="94"/>
        <v>9.5897070724312694E-2</v>
      </c>
      <c r="AL612" s="19">
        <f t="shared" si="94"/>
        <v>8.315118833196769E-2</v>
      </c>
      <c r="AM612" s="19">
        <f t="shared" si="94"/>
        <v>9.4183094373954335E-2</v>
      </c>
      <c r="AN612" s="19">
        <f t="shared" si="95"/>
        <v>9.8298824545399954E-2</v>
      </c>
      <c r="AO612" s="19">
        <f t="shared" si="95"/>
        <v>7.328042325533364E-2</v>
      </c>
      <c r="AP612" s="19">
        <f t="shared" si="95"/>
        <v>8.6521004033026025E-2</v>
      </c>
      <c r="AQ612" s="19">
        <f t="shared" si="95"/>
        <v>0.10431867640604181</v>
      </c>
      <c r="AR612" s="19">
        <f t="shared" si="95"/>
        <v>8.5390798218680439E-2</v>
      </c>
      <c r="AS612" s="19">
        <f t="shared" si="95"/>
        <v>7.8482622944017547E-2</v>
      </c>
      <c r="AT612" s="19">
        <f t="shared" si="95"/>
        <v>9.2639528913978211E-2</v>
      </c>
      <c r="AU612" s="19">
        <f t="shared" si="95"/>
        <v>6.2387459328554239E-2</v>
      </c>
      <c r="AV612" s="19">
        <f t="shared" si="95"/>
        <v>9.1808008976702327E-2</v>
      </c>
      <c r="AW612" s="19">
        <f t="shared" si="95"/>
        <v>4.8947932690092087E-2</v>
      </c>
      <c r="AX612" s="19">
        <f t="shared" si="95"/>
        <v>5.2129736269969217E-2</v>
      </c>
      <c r="AY612" s="19">
        <f t="shared" si="95"/>
        <v>8.0298472448924518E-2</v>
      </c>
      <c r="AZ612" s="19">
        <f t="shared" si="95"/>
        <v>9.4606054766598169E-2</v>
      </c>
      <c r="BA612" s="19">
        <f t="shared" si="95"/>
        <v>8.4007509758405804E-2</v>
      </c>
      <c r="BB612" s="19">
        <f t="shared" si="95"/>
        <v>9.9642377067630739E-2</v>
      </c>
      <c r="BC612" s="19">
        <f t="shared" si="95"/>
        <v>0.10439014760773997</v>
      </c>
      <c r="BD612" s="19">
        <f t="shared" si="96"/>
        <v>5.9557945034050097E-2</v>
      </c>
      <c r="BE612" s="19">
        <f t="shared" si="96"/>
        <v>7.6338485727001054E-2</v>
      </c>
    </row>
    <row r="613" spans="1:57" x14ac:dyDescent="0.35">
      <c r="A613" s="8">
        <f t="shared" si="88"/>
        <v>2032</v>
      </c>
      <c r="B613" s="3"/>
      <c r="C613" s="17">
        <f t="shared" si="97"/>
        <v>7.5191957087586941E-2</v>
      </c>
      <c r="D613" s="18">
        <f t="shared" si="89"/>
        <v>5.9697130017940601E-2</v>
      </c>
      <c r="E613" s="18">
        <f t="shared" si="90"/>
        <v>6.8675038963336169E-2</v>
      </c>
      <c r="F613" s="18">
        <f t="shared" si="91"/>
        <v>8.8036604435334342E-2</v>
      </c>
      <c r="G613" s="18">
        <f t="shared" si="92"/>
        <v>9.8245105120150777E-2</v>
      </c>
      <c r="H613" s="19">
        <f t="shared" si="93"/>
        <v>7.4339286360956547E-2</v>
      </c>
      <c r="I613" s="19">
        <f t="shared" si="93"/>
        <v>5.987143634782463E-2</v>
      </c>
      <c r="J613" s="19">
        <f t="shared" si="93"/>
        <v>5.8128373048984348E-2</v>
      </c>
      <c r="K613" s="19">
        <f t="shared" si="93"/>
        <v>9.3094307427511833E-2</v>
      </c>
      <c r="L613" s="19">
        <f t="shared" si="93"/>
        <v>6.8620226273297336E-2</v>
      </c>
      <c r="M613" s="19">
        <f t="shared" si="93"/>
        <v>9.6536403570489759E-2</v>
      </c>
      <c r="N613" s="19">
        <f t="shared" si="93"/>
        <v>7.7876395486795938E-2</v>
      </c>
      <c r="O613" s="19">
        <f t="shared" si="93"/>
        <v>8.248465360951461E-2</v>
      </c>
      <c r="P613" s="19">
        <f t="shared" si="93"/>
        <v>8.8094539186678464E-2</v>
      </c>
      <c r="Q613" s="19">
        <f t="shared" si="93"/>
        <v>0.11277667059242753</v>
      </c>
      <c r="R613" s="19">
        <f t="shared" si="93"/>
        <v>7.8978185603942513E-2</v>
      </c>
      <c r="S613" s="19">
        <f t="shared" si="93"/>
        <v>4.6868176546594885E-2</v>
      </c>
      <c r="T613" s="19">
        <f t="shared" si="93"/>
        <v>7.0352088737753768E-2</v>
      </c>
      <c r="U613" s="19">
        <f t="shared" si="93"/>
        <v>7.604462781421735E-2</v>
      </c>
      <c r="V613" s="19">
        <f t="shared" si="93"/>
        <v>5.1749242934659871E-2</v>
      </c>
      <c r="W613" s="19">
        <f t="shared" si="93"/>
        <v>8.7452622184587617E-2</v>
      </c>
      <c r="X613" s="19">
        <f t="shared" si="94"/>
        <v>0.10791440075421228</v>
      </c>
      <c r="Y613" s="19">
        <f t="shared" si="94"/>
        <v>6.6253913724014166E-2</v>
      </c>
      <c r="Z613" s="19">
        <f t="shared" si="94"/>
        <v>6.9367455671445519E-2</v>
      </c>
      <c r="AA613" s="19">
        <f t="shared" si="94"/>
        <v>8.0524528340996035E-2</v>
      </c>
      <c r="AB613" s="19">
        <f t="shared" si="94"/>
        <v>5.553714521594974E-2</v>
      </c>
      <c r="AC613" s="19">
        <f t="shared" si="94"/>
        <v>6.8839477033452653E-2</v>
      </c>
      <c r="AD613" s="19">
        <f t="shared" si="94"/>
        <v>7.6343442270784281E-2</v>
      </c>
      <c r="AE613" s="19">
        <f t="shared" si="94"/>
        <v>9.00504160592734E-2</v>
      </c>
      <c r="AF613" s="19">
        <f t="shared" si="94"/>
        <v>6.0195227273894779E-2</v>
      </c>
      <c r="AG613" s="19">
        <f t="shared" si="94"/>
        <v>0.10229949427316343</v>
      </c>
      <c r="AH613" s="19">
        <f t="shared" si="94"/>
        <v>6.2669941893369094E-2</v>
      </c>
      <c r="AI613" s="19">
        <f t="shared" si="94"/>
        <v>7.1385000838297602E-2</v>
      </c>
      <c r="AJ613" s="19">
        <f t="shared" si="94"/>
        <v>8.3917315679808757E-2</v>
      </c>
      <c r="AK613" s="19">
        <f t="shared" si="94"/>
        <v>9.7794617436482698E-2</v>
      </c>
      <c r="AL613" s="19">
        <f t="shared" si="94"/>
        <v>0.103425230666965</v>
      </c>
      <c r="AM613" s="19">
        <f t="shared" si="94"/>
        <v>6.3545657754480164E-2</v>
      </c>
      <c r="AN613" s="19">
        <f t="shared" si="95"/>
        <v>6.2896273720131318E-2</v>
      </c>
      <c r="AO613" s="19">
        <f t="shared" si="95"/>
        <v>7.1932934697503267E-2</v>
      </c>
      <c r="AP613" s="19">
        <f t="shared" si="95"/>
        <v>8.786280018130195E-2</v>
      </c>
      <c r="AQ613" s="19">
        <f t="shared" si="95"/>
        <v>7.1089919812723848E-2</v>
      </c>
      <c r="AR613" s="19">
        <f t="shared" si="95"/>
        <v>7.0266989070891434E-2</v>
      </c>
      <c r="AS613" s="19">
        <f t="shared" si="95"/>
        <v>8.7041285497589729E-2</v>
      </c>
      <c r="AT613" s="19">
        <f t="shared" si="95"/>
        <v>9.0488273980677977E-2</v>
      </c>
      <c r="AU613" s="19">
        <f t="shared" si="95"/>
        <v>9.5758404373655681E-2</v>
      </c>
      <c r="AV613" s="19">
        <f t="shared" si="95"/>
        <v>0.10938143713381089</v>
      </c>
      <c r="AW613" s="19">
        <f t="shared" si="95"/>
        <v>8.3337581981162104E-2</v>
      </c>
      <c r="AX613" s="19">
        <f t="shared" si="95"/>
        <v>6.8194470160095458E-2</v>
      </c>
      <c r="AY613" s="19">
        <f t="shared" si="95"/>
        <v>5.608507911636381E-2</v>
      </c>
      <c r="AZ613" s="19">
        <f t="shared" si="95"/>
        <v>7.0446200498012077E-2</v>
      </c>
      <c r="BA613" s="19">
        <f t="shared" si="95"/>
        <v>9.1592767728494506E-2</v>
      </c>
      <c r="BB613" s="19">
        <f t="shared" si="95"/>
        <v>6.9988000962427369E-2</v>
      </c>
      <c r="BC613" s="19">
        <f t="shared" si="95"/>
        <v>6.9328059992707899E-2</v>
      </c>
      <c r="BD613" s="19">
        <f t="shared" si="96"/>
        <v>8.0412778652216396E-2</v>
      </c>
      <c r="BE613" s="19">
        <f t="shared" si="96"/>
        <v>7.0498341685483801E-2</v>
      </c>
    </row>
    <row r="614" spans="1:57" x14ac:dyDescent="0.35">
      <c r="A614" s="8">
        <f t="shared" si="88"/>
        <v>2033</v>
      </c>
      <c r="B614" s="3"/>
      <c r="C614" s="17">
        <f t="shared" si="97"/>
        <v>7.6134339253328021E-2</v>
      </c>
      <c r="D614" s="18">
        <f t="shared" si="89"/>
        <v>5.8356134806361953E-2</v>
      </c>
      <c r="E614" s="18">
        <f t="shared" si="90"/>
        <v>6.7983350957490529E-2</v>
      </c>
      <c r="F614" s="18">
        <f t="shared" si="91"/>
        <v>8.5793957497343643E-2</v>
      </c>
      <c r="G614" s="18">
        <f t="shared" si="92"/>
        <v>9.5323460677022354E-2</v>
      </c>
      <c r="H614" s="19">
        <f t="shared" si="93"/>
        <v>8.8264048919738769E-2</v>
      </c>
      <c r="I614" s="19">
        <f t="shared" si="93"/>
        <v>7.8211938843189902E-2</v>
      </c>
      <c r="J614" s="19">
        <f t="shared" si="93"/>
        <v>6.167674724611702E-2</v>
      </c>
      <c r="K614" s="19">
        <f t="shared" si="93"/>
        <v>7.631795103046575E-2</v>
      </c>
      <c r="L614" s="19">
        <f t="shared" si="93"/>
        <v>7.1780860690860038E-2</v>
      </c>
      <c r="M614" s="19">
        <f t="shared" si="93"/>
        <v>7.475731772700106E-2</v>
      </c>
      <c r="N614" s="19">
        <f t="shared" si="93"/>
        <v>7.7895385205794476E-2</v>
      </c>
      <c r="O614" s="19">
        <f t="shared" si="93"/>
        <v>7.2911332930747461E-2</v>
      </c>
      <c r="P614" s="19">
        <f t="shared" si="93"/>
        <v>9.1020491917818469E-2</v>
      </c>
      <c r="Q614" s="19">
        <f t="shared" si="93"/>
        <v>9.677206013705382E-2</v>
      </c>
      <c r="R614" s="19">
        <f t="shared" si="93"/>
        <v>5.1213944362903135E-2</v>
      </c>
      <c r="S614" s="19">
        <f t="shared" si="93"/>
        <v>5.8846966223118226E-2</v>
      </c>
      <c r="T614" s="19">
        <f t="shared" si="93"/>
        <v>0.10461389525823489</v>
      </c>
      <c r="U614" s="19">
        <f t="shared" si="93"/>
        <v>0.10025894984698731</v>
      </c>
      <c r="V614" s="19">
        <f t="shared" si="93"/>
        <v>5.3938652055555453E-2</v>
      </c>
      <c r="W614" s="19">
        <f t="shared" si="93"/>
        <v>8.4990505993343415E-2</v>
      </c>
      <c r="X614" s="19">
        <f t="shared" si="94"/>
        <v>8.4746223813876018E-2</v>
      </c>
      <c r="Y614" s="19">
        <f t="shared" si="94"/>
        <v>6.7981950881891032E-2</v>
      </c>
      <c r="Z614" s="19">
        <f t="shared" si="94"/>
        <v>6.6736004423237724E-2</v>
      </c>
      <c r="AA614" s="19">
        <f t="shared" si="94"/>
        <v>5.2891651720728627E-2</v>
      </c>
      <c r="AB614" s="19">
        <f t="shared" si="94"/>
        <v>7.8895982602150416E-2</v>
      </c>
      <c r="AC614" s="19">
        <f t="shared" si="94"/>
        <v>9.8644446490399107E-2</v>
      </c>
      <c r="AD614" s="19">
        <f t="shared" si="94"/>
        <v>9.2222968890680879E-2</v>
      </c>
      <c r="AE614" s="19">
        <f t="shared" si="94"/>
        <v>8.4529943139784847E-2</v>
      </c>
      <c r="AF614" s="19">
        <f t="shared" si="94"/>
        <v>7.0314633463560136E-2</v>
      </c>
      <c r="AG614" s="19">
        <f t="shared" si="94"/>
        <v>8.2603153248762426E-2</v>
      </c>
      <c r="AH614" s="19">
        <f t="shared" si="94"/>
        <v>7.1581914579151654E-2</v>
      </c>
      <c r="AI614" s="19">
        <f t="shared" si="94"/>
        <v>7.0862935059737106E-2</v>
      </c>
      <c r="AJ614" s="19">
        <f t="shared" si="94"/>
        <v>6.7987551184289008E-2</v>
      </c>
      <c r="AK614" s="19">
        <f t="shared" si="94"/>
        <v>7.0134888603643822E-2</v>
      </c>
      <c r="AL614" s="19">
        <f t="shared" si="94"/>
        <v>8.6369794382488374E-2</v>
      </c>
      <c r="AM614" s="19">
        <f t="shared" si="94"/>
        <v>5.0959261459677267E-2</v>
      </c>
      <c r="AN614" s="19">
        <f t="shared" si="95"/>
        <v>7.4953063608380249E-2</v>
      </c>
      <c r="AO614" s="19">
        <f t="shared" si="95"/>
        <v>7.2697719269115835E-2</v>
      </c>
      <c r="AP614" s="19">
        <f t="shared" si="95"/>
        <v>7.5950727476190305E-2</v>
      </c>
      <c r="AQ614" s="19">
        <f t="shared" si="95"/>
        <v>9.2962749525473384E-2</v>
      </c>
      <c r="AR614" s="19">
        <f t="shared" si="95"/>
        <v>9.620695725063981E-2</v>
      </c>
      <c r="AS614" s="19">
        <f t="shared" si="95"/>
        <v>6.1264721029868428E-2</v>
      </c>
      <c r="AT614" s="19">
        <f t="shared" si="95"/>
        <v>6.6893614476105104E-2</v>
      </c>
      <c r="AU614" s="19">
        <f t="shared" si="95"/>
        <v>9.5225294391064863E-2</v>
      </c>
      <c r="AV614" s="19">
        <f t="shared" si="95"/>
        <v>8.6061774665343718E-2</v>
      </c>
      <c r="AW614" s="19">
        <f t="shared" si="95"/>
        <v>5.0831253230670621E-2</v>
      </c>
      <c r="AX614" s="19">
        <f t="shared" si="95"/>
        <v>8.2114588545698738E-2</v>
      </c>
      <c r="AY614" s="19">
        <f t="shared" si="95"/>
        <v>8.411311656353454E-2</v>
      </c>
      <c r="AZ614" s="19">
        <f t="shared" si="95"/>
        <v>6.175515229002379E-2</v>
      </c>
      <c r="BA614" s="19">
        <f t="shared" si="95"/>
        <v>7.8902916455495589E-2</v>
      </c>
      <c r="BB614" s="19">
        <f t="shared" si="95"/>
        <v>7.2657983379032134E-2</v>
      </c>
      <c r="BC614" s="19">
        <f t="shared" si="95"/>
        <v>6.2665610684289066E-2</v>
      </c>
      <c r="BD614" s="19">
        <f t="shared" si="96"/>
        <v>8.2529281801757795E-2</v>
      </c>
      <c r="BE614" s="19">
        <f t="shared" si="96"/>
        <v>8.682929050439471E-2</v>
      </c>
    </row>
    <row r="615" spans="1:57" x14ac:dyDescent="0.35">
      <c r="A615" s="8">
        <f t="shared" si="88"/>
        <v>2034</v>
      </c>
      <c r="B615" s="3"/>
      <c r="C615" s="17">
        <f t="shared" si="97"/>
        <v>7.6375554651390898E-2</v>
      </c>
      <c r="D615" s="18">
        <f t="shared" si="89"/>
        <v>5.5789117145937796E-2</v>
      </c>
      <c r="E615" s="18">
        <f t="shared" si="90"/>
        <v>6.445345840508182E-2</v>
      </c>
      <c r="F615" s="18">
        <f t="shared" si="91"/>
        <v>8.6895561175691055E-2</v>
      </c>
      <c r="G615" s="18">
        <f t="shared" si="92"/>
        <v>9.7542696107757093E-2</v>
      </c>
      <c r="H615" s="19">
        <f t="shared" si="93"/>
        <v>9.7474771760240442E-2</v>
      </c>
      <c r="I615" s="19">
        <f t="shared" si="93"/>
        <v>8.3719758041815875E-2</v>
      </c>
      <c r="J615" s="19">
        <f t="shared" si="93"/>
        <v>6.8792402784263421E-2</v>
      </c>
      <c r="K615" s="19">
        <f t="shared" si="93"/>
        <v>7.067919014349705E-2</v>
      </c>
      <c r="L615" s="19">
        <f t="shared" si="93"/>
        <v>7.8715971076164737E-2</v>
      </c>
      <c r="M615" s="19">
        <f t="shared" si="93"/>
        <v>8.432432995933585E-2</v>
      </c>
      <c r="N615" s="19">
        <f t="shared" si="93"/>
        <v>7.6360620333887852E-2</v>
      </c>
      <c r="O615" s="19">
        <f t="shared" si="93"/>
        <v>9.3862273893411688E-2</v>
      </c>
      <c r="P615" s="19">
        <f t="shared" si="93"/>
        <v>7.8854646720387153E-2</v>
      </c>
      <c r="Q615" s="19">
        <f t="shared" si="93"/>
        <v>8.0538754495519629E-2</v>
      </c>
      <c r="R615" s="19">
        <f t="shared" si="93"/>
        <v>9.361239125128E-2</v>
      </c>
      <c r="S615" s="19">
        <f t="shared" si="93"/>
        <v>9.0419386765830265E-2</v>
      </c>
      <c r="T615" s="19">
        <f t="shared" si="93"/>
        <v>7.5976595804062061E-2</v>
      </c>
      <c r="U615" s="19">
        <f t="shared" si="93"/>
        <v>0.10482484211396968</v>
      </c>
      <c r="V615" s="19">
        <f t="shared" si="93"/>
        <v>5.5325407507765739E-2</v>
      </c>
      <c r="W615" s="19">
        <f t="shared" si="93"/>
        <v>8.5171050875575846E-2</v>
      </c>
      <c r="X615" s="19">
        <f t="shared" si="94"/>
        <v>8.8655540703404853E-2</v>
      </c>
      <c r="Y615" s="19">
        <f t="shared" si="94"/>
        <v>8.8205911885048449E-2</v>
      </c>
      <c r="Z615" s="19">
        <f t="shared" si="94"/>
        <v>5.9925435267281064E-2</v>
      </c>
      <c r="AA615" s="19">
        <f t="shared" si="94"/>
        <v>7.4899726915855849E-2</v>
      </c>
      <c r="AB615" s="19">
        <f t="shared" si="94"/>
        <v>6.7011222076335322E-2</v>
      </c>
      <c r="AC615" s="19">
        <f t="shared" si="94"/>
        <v>7.0483977660052724E-2</v>
      </c>
      <c r="AD615" s="19">
        <f t="shared" si="94"/>
        <v>9.9358625670378689E-2</v>
      </c>
      <c r="AE615" s="19">
        <f t="shared" si="94"/>
        <v>5.5840640439068022E-2</v>
      </c>
      <c r="AF615" s="19">
        <f t="shared" si="94"/>
        <v>5.3986921807560949E-2</v>
      </c>
      <c r="AG615" s="19">
        <f t="shared" si="94"/>
        <v>6.2707479938171995E-2</v>
      </c>
      <c r="AH615" s="19">
        <f t="shared" si="94"/>
        <v>6.444199102359606E-2</v>
      </c>
      <c r="AI615" s="19">
        <f t="shared" si="94"/>
        <v>7.2066212257595047E-2</v>
      </c>
      <c r="AJ615" s="19">
        <f t="shared" si="94"/>
        <v>6.3165642493727484E-2</v>
      </c>
      <c r="AK615" s="19">
        <f t="shared" si="94"/>
        <v>5.4849643716845718E-2</v>
      </c>
      <c r="AL615" s="19">
        <f t="shared" si="94"/>
        <v>8.0912645118279419E-2</v>
      </c>
      <c r="AM615" s="19">
        <f t="shared" si="94"/>
        <v>0.10514806282578049</v>
      </c>
      <c r="AN615" s="19">
        <f t="shared" si="95"/>
        <v>5.0401892371650388E-2</v>
      </c>
      <c r="AO615" s="19">
        <f t="shared" si="95"/>
        <v>8.1040653215907033E-2</v>
      </c>
      <c r="AP615" s="19">
        <f t="shared" si="95"/>
        <v>7.5356289447687186E-2</v>
      </c>
      <c r="AQ615" s="19">
        <f t="shared" si="95"/>
        <v>5.7908772743599429E-2</v>
      </c>
      <c r="AR615" s="19">
        <f t="shared" si="95"/>
        <v>6.6391715702210197E-2</v>
      </c>
      <c r="AS615" s="19">
        <f t="shared" si="95"/>
        <v>7.639048896889393E-2</v>
      </c>
      <c r="AT615" s="19">
        <f t="shared" si="95"/>
        <v>6.4487860549539075E-2</v>
      </c>
      <c r="AU615" s="19">
        <f t="shared" si="95"/>
        <v>5.6374274545101515E-2</v>
      </c>
      <c r="AV615" s="19">
        <f t="shared" si="95"/>
        <v>5.1780647193249651E-2</v>
      </c>
      <c r="AW615" s="19">
        <f t="shared" si="95"/>
        <v>7.9501354705581034E-2</v>
      </c>
      <c r="AX615" s="19">
        <f t="shared" si="95"/>
        <v>0.10506912437109545</v>
      </c>
      <c r="AY615" s="19">
        <f t="shared" si="95"/>
        <v>8.231086789136359E-2</v>
      </c>
      <c r="AZ615" s="19">
        <f t="shared" si="95"/>
        <v>6.4412122400836241E-2</v>
      </c>
      <c r="BA615" s="19">
        <f t="shared" si="95"/>
        <v>6.4893753234766913E-2</v>
      </c>
      <c r="BB615" s="19">
        <f t="shared" si="95"/>
        <v>9.0782076663722386E-2</v>
      </c>
      <c r="BC615" s="19">
        <f t="shared" si="95"/>
        <v>9.8154015235406955E-2</v>
      </c>
      <c r="BD615" s="19">
        <f t="shared" si="96"/>
        <v>8.7470397942396125E-2</v>
      </c>
      <c r="BE615" s="19">
        <f t="shared" si="96"/>
        <v>8.4865964750895917E-2</v>
      </c>
    </row>
    <row r="616" spans="1:57" x14ac:dyDescent="0.35">
      <c r="A616" s="8">
        <f t="shared" si="88"/>
        <v>2035</v>
      </c>
      <c r="B616" s="3"/>
      <c r="C616" s="17">
        <f t="shared" si="97"/>
        <v>7.1198689961170722E-2</v>
      </c>
      <c r="D616" s="18">
        <f t="shared" si="89"/>
        <v>5.6352246579620992E-2</v>
      </c>
      <c r="E616" s="18">
        <f t="shared" si="90"/>
        <v>6.5542127971560768E-2</v>
      </c>
      <c r="F616" s="18">
        <f t="shared" si="91"/>
        <v>8.2487945807091512E-2</v>
      </c>
      <c r="G616" s="18">
        <f t="shared" si="92"/>
        <v>8.9019803947081283E-2</v>
      </c>
      <c r="H616" s="19">
        <f t="shared" si="93"/>
        <v>7.6474761083333218E-2</v>
      </c>
      <c r="I616" s="19">
        <f t="shared" si="93"/>
        <v>9.9833855952508752E-2</v>
      </c>
      <c r="J616" s="19">
        <f t="shared" si="93"/>
        <v>6.4491327372759755E-2</v>
      </c>
      <c r="K616" s="19">
        <f t="shared" si="93"/>
        <v>8.3810163783452615E-2</v>
      </c>
      <c r="L616" s="19">
        <f t="shared" si="93"/>
        <v>7.1490175227897149E-2</v>
      </c>
      <c r="M616" s="19">
        <f t="shared" si="93"/>
        <v>4.9168480086917495E-2</v>
      </c>
      <c r="N616" s="19">
        <f t="shared" si="93"/>
        <v>9.856177468416083E-2</v>
      </c>
      <c r="O616" s="19">
        <f t="shared" si="93"/>
        <v>7.5968328643070321E-2</v>
      </c>
      <c r="P616" s="19">
        <f t="shared" si="93"/>
        <v>7.3498837275985593E-2</v>
      </c>
      <c r="Q616" s="19">
        <f t="shared" si="93"/>
        <v>6.6623997244026206E-2</v>
      </c>
      <c r="R616" s="19">
        <f t="shared" si="93"/>
        <v>8.2973043669056015E-2</v>
      </c>
      <c r="S616" s="19">
        <f t="shared" si="93"/>
        <v>7.3752986859020098E-2</v>
      </c>
      <c r="T616" s="19">
        <f t="shared" si="93"/>
        <v>8.8945959225080931E-2</v>
      </c>
      <c r="U616" s="19">
        <f t="shared" si="93"/>
        <v>7.562937353857295E-2</v>
      </c>
      <c r="V616" s="19">
        <f t="shared" si="93"/>
        <v>6.9349238330645088E-2</v>
      </c>
      <c r="W616" s="19">
        <f t="shared" si="93"/>
        <v>0.10050669902103569</v>
      </c>
      <c r="X616" s="19">
        <f t="shared" si="94"/>
        <v>6.0119847635901946E-2</v>
      </c>
      <c r="Y616" s="19">
        <f t="shared" si="94"/>
        <v>8.6539138474398314E-2</v>
      </c>
      <c r="Z616" s="19">
        <f t="shared" si="94"/>
        <v>6.7157098049197672E-2</v>
      </c>
      <c r="AA616" s="19">
        <f t="shared" si="94"/>
        <v>6.0417733341099102E-2</v>
      </c>
      <c r="AB616" s="19">
        <f t="shared" si="94"/>
        <v>8.4180320846987303E-2</v>
      </c>
      <c r="AC616" s="19">
        <f t="shared" si="94"/>
        <v>6.8487583198753935E-2</v>
      </c>
      <c r="AD616" s="19">
        <f t="shared" si="94"/>
        <v>8.8190177456007657E-2</v>
      </c>
      <c r="AE616" s="19">
        <f t="shared" si="94"/>
        <v>4.7548643063278669E-2</v>
      </c>
      <c r="AF616" s="19">
        <f t="shared" si="94"/>
        <v>7.5486164402756337E-2</v>
      </c>
      <c r="AG616" s="19">
        <f t="shared" si="94"/>
        <v>6.5763675527777718E-2</v>
      </c>
      <c r="AH616" s="19">
        <f t="shared" si="94"/>
        <v>6.6768273122461072E-2</v>
      </c>
      <c r="AI616" s="19">
        <f t="shared" si="94"/>
        <v>0.10588384323681484</v>
      </c>
      <c r="AJ616" s="19">
        <f t="shared" si="94"/>
        <v>7.3808456941670778E-2</v>
      </c>
      <c r="AK616" s="19">
        <f t="shared" si="94"/>
        <v>8.2550883133469713E-2</v>
      </c>
      <c r="AL616" s="19">
        <f t="shared" si="94"/>
        <v>8.632339134668876E-2</v>
      </c>
      <c r="AM616" s="19">
        <f t="shared" si="94"/>
        <v>6.7130429719661835E-2</v>
      </c>
      <c r="AN616" s="19">
        <f t="shared" si="95"/>
        <v>8.2299133827956894E-2</v>
      </c>
      <c r="AO616" s="19">
        <f t="shared" si="95"/>
        <v>4.7680384914703805E-2</v>
      </c>
      <c r="AP616" s="19">
        <f t="shared" si="95"/>
        <v>6.5543128146995894E-2</v>
      </c>
      <c r="AQ616" s="19">
        <f t="shared" si="95"/>
        <v>6.4044632096774148E-2</v>
      </c>
      <c r="AR616" s="19">
        <f t="shared" si="95"/>
        <v>8.1015051557987647E-2</v>
      </c>
      <c r="AS616" s="19">
        <f t="shared" si="95"/>
        <v>8.0272337367383442E-2</v>
      </c>
      <c r="AT616" s="19">
        <f t="shared" si="95"/>
        <v>7.0907204694444295E-2</v>
      </c>
      <c r="AU616" s="19">
        <f t="shared" si="95"/>
        <v>4.6318697790919912E-2</v>
      </c>
      <c r="AV616" s="19">
        <f t="shared" si="95"/>
        <v>5.667589396151209E-2</v>
      </c>
      <c r="AW616" s="19">
        <f t="shared" si="95"/>
        <v>8.9684406445084394E-2</v>
      </c>
      <c r="AX616" s="19">
        <f t="shared" si="95"/>
        <v>6.2186113202210118E-2</v>
      </c>
      <c r="AY616" s="19">
        <f t="shared" si="95"/>
        <v>6.5541794579749055E-2</v>
      </c>
      <c r="AZ616" s="19">
        <f t="shared" si="95"/>
        <v>7.0175157818697695E-2</v>
      </c>
      <c r="BA616" s="19">
        <f t="shared" si="95"/>
        <v>7.948935407462869E-2</v>
      </c>
      <c r="BB616" s="19">
        <f t="shared" si="95"/>
        <v>5.3439420142601078E-2</v>
      </c>
      <c r="BC616" s="19">
        <f t="shared" si="95"/>
        <v>6.7058958441500185E-2</v>
      </c>
      <c r="BD616" s="19">
        <f t="shared" si="96"/>
        <v>6.6473854305256763E-2</v>
      </c>
      <c r="BE616" s="19">
        <f t="shared" si="96"/>
        <v>6.320857856839894E-2</v>
      </c>
    </row>
    <row r="617" spans="1:57" x14ac:dyDescent="0.35">
      <c r="A617" s="8">
        <f t="shared" si="88"/>
        <v>2036</v>
      </c>
      <c r="B617" s="3"/>
      <c r="C617" s="17">
        <f t="shared" si="97"/>
        <v>6.7458570170250809E-2</v>
      </c>
      <c r="D617" s="18">
        <f t="shared" si="89"/>
        <v>5.3434435862962822E-2</v>
      </c>
      <c r="E617" s="18">
        <f t="shared" si="90"/>
        <v>5.9475902941864361E-2</v>
      </c>
      <c r="F617" s="18">
        <f t="shared" si="91"/>
        <v>7.8608143522864798E-2</v>
      </c>
      <c r="G617" s="18">
        <f t="shared" si="92"/>
        <v>9.0529047134617416E-2</v>
      </c>
      <c r="H617" s="19">
        <f t="shared" si="93"/>
        <v>8.0064011424731074E-2</v>
      </c>
      <c r="I617" s="19">
        <f t="shared" si="93"/>
        <v>8.4012328606630729E-2</v>
      </c>
      <c r="J617" s="19">
        <f t="shared" si="93"/>
        <v>7.6462144160692816E-2</v>
      </c>
      <c r="K617" s="19">
        <f t="shared" si="93"/>
        <v>5.674617885394264E-2</v>
      </c>
      <c r="L617" s="19">
        <f t="shared" si="93"/>
        <v>6.9845352815710748E-2</v>
      </c>
      <c r="M617" s="19">
        <f t="shared" si="93"/>
        <v>6.6107531981780099E-2</v>
      </c>
      <c r="N617" s="19">
        <f t="shared" si="93"/>
        <v>6.5357084094085874E-2</v>
      </c>
      <c r="O617" s="19">
        <f t="shared" si="93"/>
        <v>5.3488057681899494E-2</v>
      </c>
      <c r="P617" s="19">
        <f t="shared" si="93"/>
        <v>6.2939917775861998E-2</v>
      </c>
      <c r="Q617" s="19">
        <f t="shared" si="93"/>
        <v>6.4872492093189862E-2</v>
      </c>
      <c r="R617" s="19">
        <f t="shared" si="93"/>
        <v>7.5307440286738289E-2</v>
      </c>
      <c r="S617" s="19">
        <f t="shared" si="93"/>
        <v>9.0521489867980601E-2</v>
      </c>
      <c r="T617" s="19">
        <f t="shared" si="93"/>
        <v>6.7701767389784798E-2</v>
      </c>
      <c r="U617" s="19">
        <f t="shared" si="93"/>
        <v>8.8382796783833664E-2</v>
      </c>
      <c r="V617" s="19">
        <f t="shared" si="93"/>
        <v>6.4149466413978326E-2</v>
      </c>
      <c r="W617" s="19">
        <f t="shared" si="93"/>
        <v>6.7325062750895989E-2</v>
      </c>
      <c r="X617" s="19">
        <f t="shared" si="94"/>
        <v>5.6933501203703656E-2</v>
      </c>
      <c r="Y617" s="19">
        <f t="shared" si="94"/>
        <v>6.9121683485879298E-2</v>
      </c>
      <c r="Z617" s="19">
        <f t="shared" si="94"/>
        <v>8.8880005528580927E-2</v>
      </c>
      <c r="AA617" s="19">
        <f t="shared" si="94"/>
        <v>5.8989540780651308E-2</v>
      </c>
      <c r="AB617" s="19">
        <f t="shared" si="94"/>
        <v>9.9793623595280614E-2</v>
      </c>
      <c r="AC617" s="19">
        <f t="shared" si="94"/>
        <v>5.2230101373460125E-2</v>
      </c>
      <c r="AD617" s="19">
        <f t="shared" si="94"/>
        <v>6.0934989425503516E-2</v>
      </c>
      <c r="AE617" s="19">
        <f t="shared" si="94"/>
        <v>9.0597062534348696E-2</v>
      </c>
      <c r="AF617" s="19">
        <f t="shared" si="94"/>
        <v>5.4489170028467752E-2</v>
      </c>
      <c r="AG617" s="19">
        <f t="shared" si="94"/>
        <v>7.061884608802986E-2</v>
      </c>
      <c r="AH617" s="19">
        <f t="shared" si="94"/>
        <v>9.8683593814217166E-2</v>
      </c>
      <c r="AI617" s="19">
        <f t="shared" si="94"/>
        <v>8.3676049546924439E-2</v>
      </c>
      <c r="AJ617" s="19">
        <f t="shared" si="94"/>
        <v>5.7193434992131115E-2</v>
      </c>
      <c r="AK617" s="19">
        <f t="shared" si="94"/>
        <v>7.0017740887910393E-2</v>
      </c>
      <c r="AL617" s="19">
        <f t="shared" si="94"/>
        <v>5.0067590553299825E-2</v>
      </c>
      <c r="AM617" s="19">
        <f t="shared" si="94"/>
        <v>9.3493284638703281E-2</v>
      </c>
      <c r="AN617" s="19">
        <f t="shared" si="95"/>
        <v>8.2894316723715514E-2</v>
      </c>
      <c r="AO617" s="19">
        <f t="shared" si="95"/>
        <v>5.5530579265933293E-2</v>
      </c>
      <c r="AP617" s="19">
        <f t="shared" si="95"/>
        <v>6.432906406272397E-2</v>
      </c>
      <c r="AQ617" s="19">
        <f t="shared" si="95"/>
        <v>6.6997409619237266E-2</v>
      </c>
      <c r="AR617" s="19">
        <f t="shared" si="95"/>
        <v>5.7551858007662778E-2</v>
      </c>
      <c r="AS617" s="19">
        <f t="shared" si="95"/>
        <v>6.1983608315309059E-2</v>
      </c>
      <c r="AT617" s="19">
        <f t="shared" si="95"/>
        <v>6.7592077589605629E-2</v>
      </c>
      <c r="AU617" s="19">
        <f t="shared" si="95"/>
        <v>6.3409832916862294E-2</v>
      </c>
      <c r="AV617" s="19">
        <f t="shared" si="95"/>
        <v>7.3868083859195341E-2</v>
      </c>
      <c r="AW617" s="19">
        <f t="shared" si="95"/>
        <v>7.5127327620504114E-2</v>
      </c>
      <c r="AX617" s="19">
        <f t="shared" si="95"/>
        <v>9.6798526014934119E-2</v>
      </c>
      <c r="AY617" s="19">
        <f t="shared" si="95"/>
        <v>7.2257369196236487E-2</v>
      </c>
      <c r="AZ617" s="19">
        <f t="shared" si="95"/>
        <v>7.8772195401732262E-2</v>
      </c>
      <c r="BA617" s="19">
        <f t="shared" si="95"/>
        <v>7.8115987886262422E-2</v>
      </c>
      <c r="BB617" s="19">
        <f t="shared" si="95"/>
        <v>5.1167964440736548E-2</v>
      </c>
      <c r="BC617" s="19">
        <f t="shared" si="95"/>
        <v>4.7284791789313087E-2</v>
      </c>
      <c r="BD617" s="19">
        <f t="shared" si="96"/>
        <v>5.2951839492532793E-2</v>
      </c>
      <c r="BE617" s="19">
        <f t="shared" si="96"/>
        <v>6.6556461894563865E-2</v>
      </c>
    </row>
    <row r="618" spans="1:57" x14ac:dyDescent="0.35">
      <c r="A618" s="8">
        <f t="shared" si="88"/>
        <v>2037</v>
      </c>
      <c r="B618" s="3"/>
      <c r="C618" s="17">
        <f t="shared" si="97"/>
        <v>7.4400628334357288E-2</v>
      </c>
      <c r="D618" s="18">
        <f t="shared" si="89"/>
        <v>5.1561086553609803E-2</v>
      </c>
      <c r="E618" s="18">
        <f t="shared" si="90"/>
        <v>6.2540135843680539E-2</v>
      </c>
      <c r="F618" s="18">
        <f t="shared" si="91"/>
        <v>8.5089845718765822E-2</v>
      </c>
      <c r="G618" s="18">
        <f t="shared" si="92"/>
        <v>9.3723864959557868E-2</v>
      </c>
      <c r="H618" s="19">
        <f t="shared" si="93"/>
        <v>0.11061507925576008</v>
      </c>
      <c r="I618" s="19">
        <f t="shared" si="93"/>
        <v>5.2234276463517602E-2</v>
      </c>
      <c r="J618" s="19">
        <f t="shared" si="93"/>
        <v>6.6115964755674952E-2</v>
      </c>
      <c r="K618" s="19">
        <f t="shared" si="93"/>
        <v>7.6828917080858386E-2</v>
      </c>
      <c r="L618" s="19">
        <f t="shared" si="93"/>
        <v>8.0512086096390031E-2</v>
      </c>
      <c r="M618" s="19">
        <f t="shared" si="93"/>
        <v>6.0171317548685654E-2</v>
      </c>
      <c r="N618" s="19">
        <f t="shared" si="93"/>
        <v>8.4968637931899529E-2</v>
      </c>
      <c r="O618" s="19">
        <f t="shared" si="93"/>
        <v>6.3893422555683546E-2</v>
      </c>
      <c r="P618" s="19">
        <f t="shared" si="93"/>
        <v>5.6600422418757436E-2</v>
      </c>
      <c r="Q618" s="19">
        <f t="shared" si="93"/>
        <v>4.9292488080645076E-2</v>
      </c>
      <c r="R618" s="19">
        <f t="shared" si="93"/>
        <v>6.3526732280465917E-2</v>
      </c>
      <c r="S618" s="19">
        <f t="shared" si="93"/>
        <v>6.2322921971624722E-2</v>
      </c>
      <c r="T618" s="19">
        <f t="shared" si="93"/>
        <v>4.7077412981908089E-2</v>
      </c>
      <c r="U618" s="19">
        <f t="shared" si="93"/>
        <v>9.2826207511392533E-2</v>
      </c>
      <c r="V618" s="19">
        <f t="shared" si="93"/>
        <v>8.8619804850955705E-2</v>
      </c>
      <c r="W618" s="19">
        <f t="shared" si="93"/>
        <v>6.6125298722222128E-2</v>
      </c>
      <c r="X618" s="19">
        <f t="shared" si="94"/>
        <v>6.1145779871138305E-2</v>
      </c>
      <c r="Y618" s="19">
        <f t="shared" si="94"/>
        <v>5.1580101099590346E-2</v>
      </c>
      <c r="Z618" s="19">
        <f t="shared" si="94"/>
        <v>9.9743450256741348E-2</v>
      </c>
      <c r="AA618" s="19">
        <f t="shared" si="94"/>
        <v>6.4245445063620024E-2</v>
      </c>
      <c r="AB618" s="19">
        <f t="shared" si="94"/>
        <v>5.4777905839605616E-2</v>
      </c>
      <c r="AC618" s="19">
        <f t="shared" si="94"/>
        <v>7.5710178711597451E-2</v>
      </c>
      <c r="AD618" s="19">
        <f t="shared" si="94"/>
        <v>8.9863351272699954E-2</v>
      </c>
      <c r="AE618" s="19">
        <f t="shared" si="94"/>
        <v>8.8732078856332053E-2</v>
      </c>
      <c r="AF618" s="19">
        <f t="shared" si="94"/>
        <v>4.619148958781355E-2</v>
      </c>
      <c r="AG618" s="19">
        <f t="shared" si="94"/>
        <v>6.3191777459847998E-2</v>
      </c>
      <c r="AH618" s="19">
        <f t="shared" si="94"/>
        <v>0.11240986092165861</v>
      </c>
      <c r="AI618" s="19">
        <f t="shared" si="94"/>
        <v>0.10172757723160912</v>
      </c>
      <c r="AJ618" s="19">
        <f t="shared" si="94"/>
        <v>6.9705794517323658E-2</v>
      </c>
      <c r="AK618" s="19">
        <f t="shared" si="94"/>
        <v>6.4908954143795675E-2</v>
      </c>
      <c r="AL618" s="19">
        <f t="shared" si="94"/>
        <v>8.1108124212962887E-2</v>
      </c>
      <c r="AM618" s="19">
        <f t="shared" si="94"/>
        <v>8.5130248314387924E-2</v>
      </c>
      <c r="AN618" s="19">
        <f t="shared" si="95"/>
        <v>9.0689270725635485E-2</v>
      </c>
      <c r="AO618" s="19">
        <f t="shared" si="95"/>
        <v>7.0132755146057255E-2</v>
      </c>
      <c r="AP618" s="19">
        <f t="shared" si="95"/>
        <v>7.8787975780807082E-2</v>
      </c>
      <c r="AQ618" s="19">
        <f t="shared" si="95"/>
        <v>5.1389955639784879E-2</v>
      </c>
      <c r="AR618" s="19">
        <f t="shared" si="95"/>
        <v>9.6244026264934043E-2</v>
      </c>
      <c r="AS618" s="19">
        <f t="shared" si="95"/>
        <v>5.5097926269713181E-2</v>
      </c>
      <c r="AT618" s="19">
        <f t="shared" si="95"/>
        <v>7.770950680389134E-2</v>
      </c>
      <c r="AU618" s="19">
        <f t="shared" si="95"/>
        <v>4.994106288005621E-2</v>
      </c>
      <c r="AV618" s="19">
        <f t="shared" si="95"/>
        <v>7.1764859552867225E-2</v>
      </c>
      <c r="AW618" s="19">
        <f t="shared" si="95"/>
        <v>8.2256197665770539E-2</v>
      </c>
      <c r="AX618" s="19">
        <f t="shared" si="95"/>
        <v>7.8883448465949704E-2</v>
      </c>
      <c r="AY618" s="19">
        <f t="shared" si="95"/>
        <v>7.8693303030593853E-2</v>
      </c>
      <c r="AZ618" s="19">
        <f t="shared" si="95"/>
        <v>8.4002976197943113E-2</v>
      </c>
      <c r="BA618" s="19">
        <f t="shared" si="95"/>
        <v>8.0304606123527814E-2</v>
      </c>
      <c r="BB618" s="19">
        <f t="shared" si="95"/>
        <v>8.9261979373655778E-2</v>
      </c>
      <c r="BC618" s="19">
        <f t="shared" si="95"/>
        <v>9.344384703673829E-2</v>
      </c>
      <c r="BD618" s="19">
        <f t="shared" si="96"/>
        <v>6.9305502239417907E-2</v>
      </c>
      <c r="BE618" s="19">
        <f t="shared" si="96"/>
        <v>7.3091077957117126E-2</v>
      </c>
    </row>
    <row r="619" spans="1:57" x14ac:dyDescent="0.35">
      <c r="A619" s="8">
        <f t="shared" si="88"/>
        <v>2038</v>
      </c>
      <c r="B619" s="3"/>
      <c r="C619" s="17">
        <f t="shared" si="97"/>
        <v>5.7968364514592814E-2</v>
      </c>
      <c r="D619" s="18">
        <f t="shared" si="89"/>
        <v>4.5813928483214528E-2</v>
      </c>
      <c r="E619" s="18">
        <f t="shared" si="90"/>
        <v>5.1527516014965233E-2</v>
      </c>
      <c r="F619" s="18">
        <f t="shared" si="91"/>
        <v>6.3243829365428383E-2</v>
      </c>
      <c r="G619" s="18">
        <f t="shared" si="92"/>
        <v>6.8452875585630374E-2</v>
      </c>
      <c r="H619" s="19">
        <f t="shared" si="93"/>
        <v>7.3756574834287436E-2</v>
      </c>
      <c r="I619" s="19">
        <f t="shared" si="93"/>
        <v>6.505958198594225E-2</v>
      </c>
      <c r="J619" s="19">
        <f t="shared" si="93"/>
        <v>5.3994146610948188E-2</v>
      </c>
      <c r="K619" s="19">
        <f t="shared" si="93"/>
        <v>4.6853035040078164E-2</v>
      </c>
      <c r="L619" s="19">
        <f t="shared" si="93"/>
        <v>4.5881045507331276E-2</v>
      </c>
      <c r="M619" s="19">
        <f t="shared" si="93"/>
        <v>6.1333379947213905E-2</v>
      </c>
      <c r="N619" s="19">
        <f t="shared" si="93"/>
        <v>5.8234417819810938E-2</v>
      </c>
      <c r="O619" s="19">
        <f t="shared" si="93"/>
        <v>4.9757657113391945E-2</v>
      </c>
      <c r="P619" s="19">
        <f t="shared" si="93"/>
        <v>5.7336033065912569E-2</v>
      </c>
      <c r="Q619" s="19">
        <f t="shared" si="93"/>
        <v>5.1041812210678099E-2</v>
      </c>
      <c r="R619" s="19">
        <f t="shared" si="93"/>
        <v>4.9571172706884423E-2</v>
      </c>
      <c r="S619" s="19">
        <f t="shared" si="93"/>
        <v>7.0029500096215502E-2</v>
      </c>
      <c r="T619" s="19">
        <f t="shared" si="93"/>
        <v>6.7522576009774987E-2</v>
      </c>
      <c r="U619" s="19">
        <f t="shared" si="93"/>
        <v>5.5108981517339145E-2</v>
      </c>
      <c r="V619" s="19">
        <f t="shared" si="93"/>
        <v>6.327183114955999E-2</v>
      </c>
      <c r="W619" s="19">
        <f t="shared" si="93"/>
        <v>5.495740824731174E-2</v>
      </c>
      <c r="X619" s="19">
        <f t="shared" si="94"/>
        <v>5.4649897620490613E-2</v>
      </c>
      <c r="Y619" s="19">
        <f t="shared" si="94"/>
        <v>7.8497823829772148E-2</v>
      </c>
      <c r="Z619" s="19">
        <f t="shared" si="94"/>
        <v>5.6780652033095791E-2</v>
      </c>
      <c r="AA619" s="19">
        <f t="shared" si="94"/>
        <v>6.8384013000744648E-2</v>
      </c>
      <c r="AB619" s="19">
        <f t="shared" si="94"/>
        <v>3.9760508370478939E-2</v>
      </c>
      <c r="AC619" s="19">
        <f t="shared" si="94"/>
        <v>6.0503072130987177E-2</v>
      </c>
      <c r="AD619" s="19">
        <f t="shared" si="94"/>
        <v>6.0375936830563526E-2</v>
      </c>
      <c r="AE619" s="19">
        <f t="shared" si="94"/>
        <v>5.9055706865335206E-2</v>
      </c>
      <c r="AF619" s="19">
        <f t="shared" si="94"/>
        <v>6.3159824013033536E-2</v>
      </c>
      <c r="AG619" s="19">
        <f t="shared" si="94"/>
        <v>6.765814825052352E-2</v>
      </c>
      <c r="AH619" s="19">
        <f t="shared" si="94"/>
        <v>6.2408648683656656E-2</v>
      </c>
      <c r="AI619" s="19">
        <f t="shared" si="94"/>
        <v>5.8731904335520994E-2</v>
      </c>
      <c r="AJ619" s="19">
        <f t="shared" si="94"/>
        <v>5.5483405395102901E-2</v>
      </c>
      <c r="AK619" s="19">
        <f t="shared" si="94"/>
        <v>4.8082204509938047E-2</v>
      </c>
      <c r="AL619" s="19">
        <f t="shared" si="94"/>
        <v>4.5209875266163817E-2</v>
      </c>
      <c r="AM619" s="19">
        <f t="shared" si="94"/>
        <v>6.2117720941348868E-2</v>
      </c>
      <c r="AN619" s="19">
        <f t="shared" si="95"/>
        <v>5.2984627427826642E-2</v>
      </c>
      <c r="AO619" s="19">
        <f t="shared" si="95"/>
        <v>6.6897081451333454E-2</v>
      </c>
      <c r="AP619" s="19">
        <f t="shared" si="95"/>
        <v>6.5444188373318238E-2</v>
      </c>
      <c r="AQ619" s="19">
        <f t="shared" si="95"/>
        <v>7.9385153296932284E-2</v>
      </c>
      <c r="AR619" s="19">
        <f t="shared" si="95"/>
        <v>5.3994437433831248E-2</v>
      </c>
      <c r="AS619" s="19">
        <f t="shared" si="95"/>
        <v>6.2051971339850055E-2</v>
      </c>
      <c r="AT619" s="19">
        <f t="shared" si="95"/>
        <v>4.1865079262952E-2</v>
      </c>
      <c r="AU619" s="19">
        <f t="shared" si="95"/>
        <v>6.3894707497509529E-2</v>
      </c>
      <c r="AV619" s="19">
        <f t="shared" si="95"/>
        <v>5.7741295452683444E-2</v>
      </c>
      <c r="AW619" s="19">
        <f t="shared" si="95"/>
        <v>5.9977074929339305E-2</v>
      </c>
      <c r="AX619" s="19">
        <f t="shared" si="95"/>
        <v>4.6863799322580627E-2</v>
      </c>
      <c r="AY619" s="19">
        <f t="shared" si="95"/>
        <v>5.6860366350183759E-2</v>
      </c>
      <c r="AZ619" s="19">
        <f t="shared" si="95"/>
        <v>5.8195433576502184E-2</v>
      </c>
      <c r="BA619" s="19">
        <f t="shared" si="95"/>
        <v>6.9072638849601894E-2</v>
      </c>
      <c r="BB619" s="19">
        <f t="shared" si="95"/>
        <v>4.334124636852394E-2</v>
      </c>
      <c r="BC619" s="19">
        <f t="shared" si="95"/>
        <v>4.2857724675790146E-2</v>
      </c>
      <c r="BD619" s="19">
        <f t="shared" si="96"/>
        <v>5.6158939607363886E-2</v>
      </c>
      <c r="BE619" s="19">
        <f t="shared" si="96"/>
        <v>4.8338802753339745E-2</v>
      </c>
    </row>
    <row r="620" spans="1:57" x14ac:dyDescent="0.35">
      <c r="A620" s="8"/>
      <c r="B620" s="3"/>
      <c r="C620" s="6"/>
      <c r="D620" s="7"/>
      <c r="E620" s="7"/>
      <c r="F620" s="7"/>
      <c r="G620" s="7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</row>
    <row r="621" spans="1:57" x14ac:dyDescent="0.35">
      <c r="A621" s="8"/>
      <c r="B621" s="3"/>
      <c r="C621" s="6"/>
      <c r="D621" s="7"/>
      <c r="E621" s="7"/>
      <c r="F621" s="7"/>
      <c r="G621" s="7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</row>
    <row r="622" spans="1:57" x14ac:dyDescent="0.35">
      <c r="A622" s="10" t="str">
        <f t="shared" ref="A622:A685" si="98">A422</f>
        <v>1/31/2024</v>
      </c>
      <c r="B622" s="11">
        <f>YEAR(A622)</f>
        <v>2024</v>
      </c>
      <c r="C622" s="20">
        <f>PERCENTILE($H622:$BE622, 0.5)</f>
        <v>0.35080645161290303</v>
      </c>
      <c r="D622" s="18">
        <f t="shared" ref="D622:D685" si="99">PERCENTILE($H622:$BE622, 0.1)</f>
        <v>0.34946236559139698</v>
      </c>
      <c r="E622" s="18">
        <f t="shared" ref="E622:E685" si="100">PERCENTILE($H622:$BE622, 0.25)</f>
        <v>0.35080645161290303</v>
      </c>
      <c r="F622" s="18">
        <f t="shared" ref="F622:F685" si="101">PERCENTILE($H622:$BE622, 0.75)</f>
        <v>0.35181451612903175</v>
      </c>
      <c r="G622" s="18">
        <f t="shared" ref="G622:G685" si="102">PERCENTILE($H622:$BE622, 0.9)</f>
        <v>0.35215053763440801</v>
      </c>
      <c r="H622" s="21">
        <v>0.35080645161290303</v>
      </c>
      <c r="I622" s="21">
        <v>0.35215053763440801</v>
      </c>
      <c r="J622" s="21">
        <v>0.35080645161290303</v>
      </c>
      <c r="K622" s="21">
        <v>0.34946236559139698</v>
      </c>
      <c r="L622" s="21">
        <v>0.35215053763440801</v>
      </c>
      <c r="M622" s="21">
        <v>0.35080645161290303</v>
      </c>
      <c r="N622" s="21">
        <v>0.34946236559139698</v>
      </c>
      <c r="O622" s="21">
        <v>0.35080645161290303</v>
      </c>
      <c r="P622" s="21">
        <v>0.35080645161290303</v>
      </c>
      <c r="Q622" s="21">
        <v>0.35080645161290303</v>
      </c>
      <c r="R622" s="21">
        <v>0.34946236559139698</v>
      </c>
      <c r="S622" s="21">
        <v>0.35080645161290303</v>
      </c>
      <c r="T622" s="21">
        <v>0.35215053763440801</v>
      </c>
      <c r="U622" s="21">
        <v>0.35215053763440801</v>
      </c>
      <c r="V622" s="21">
        <v>0.35215053763440801</v>
      </c>
      <c r="W622" s="21">
        <v>0.35080645161290303</v>
      </c>
      <c r="X622" s="21">
        <v>0.35080645161290303</v>
      </c>
      <c r="Y622" s="21">
        <v>0.34946236559139698</v>
      </c>
      <c r="Z622" s="21">
        <v>0.35080645161290303</v>
      </c>
      <c r="AA622" s="21">
        <v>0.34946236559139698</v>
      </c>
      <c r="AB622" s="21">
        <v>0.35080645161290303</v>
      </c>
      <c r="AC622" s="21">
        <v>0.35080645161290303</v>
      </c>
      <c r="AD622" s="21">
        <v>0.35080645161290303</v>
      </c>
      <c r="AE622" s="21">
        <v>0.35080645161290303</v>
      </c>
      <c r="AF622" s="21">
        <v>0.35215053763440801</v>
      </c>
      <c r="AG622" s="21">
        <v>0.35080645161290303</v>
      </c>
      <c r="AH622" s="21">
        <v>0.35080645161290303</v>
      </c>
      <c r="AI622" s="21">
        <v>0.34946236559139698</v>
      </c>
      <c r="AJ622" s="21">
        <v>0.35080645161290303</v>
      </c>
      <c r="AK622" s="21">
        <v>0.35080645161290303</v>
      </c>
      <c r="AL622" s="21">
        <v>0.35080645161290303</v>
      </c>
      <c r="AM622" s="21">
        <v>0.35080645161290303</v>
      </c>
      <c r="AN622" s="21">
        <v>0.35215053763440801</v>
      </c>
      <c r="AO622" s="21">
        <v>0.35215053763440801</v>
      </c>
      <c r="AP622" s="21">
        <v>0.35080645161290303</v>
      </c>
      <c r="AQ622" s="21">
        <v>0.34946236559139698</v>
      </c>
      <c r="AR622" s="21">
        <v>0.35215053763440801</v>
      </c>
      <c r="AS622" s="21">
        <v>0.34946236559139698</v>
      </c>
      <c r="AT622" s="21">
        <v>0.35215053763440801</v>
      </c>
      <c r="AU622" s="21">
        <v>0.34946236559139698</v>
      </c>
      <c r="AV622" s="21">
        <v>0.35215053763440801</v>
      </c>
      <c r="AW622" s="21">
        <v>0.35080645161290303</v>
      </c>
      <c r="AX622" s="21">
        <v>0.34946236559139698</v>
      </c>
      <c r="AY622" s="21">
        <v>0.35215053763440801</v>
      </c>
      <c r="AZ622" s="21">
        <v>0.35080645161290303</v>
      </c>
      <c r="BA622" s="21">
        <v>0.35080645161290303</v>
      </c>
      <c r="BB622" s="21">
        <v>0.34946236559139698</v>
      </c>
      <c r="BC622" s="21">
        <v>0.35215053763440801</v>
      </c>
      <c r="BD622" s="21">
        <v>0.35080645161290303</v>
      </c>
      <c r="BE622" s="21">
        <v>0.35080645161290303</v>
      </c>
    </row>
    <row r="623" spans="1:57" x14ac:dyDescent="0.35">
      <c r="A623" s="10" t="str">
        <f t="shared" si="98"/>
        <v>2/29/2024</v>
      </c>
      <c r="B623" s="11">
        <f t="shared" ref="B623:B686" si="103">YEAR(A623)</f>
        <v>2024</v>
      </c>
      <c r="C623" s="20">
        <f t="shared" ref="C623:C686" si="104">PERCENTILE($H623:$BE623, 0.5)</f>
        <v>0.25287356321839</v>
      </c>
      <c r="D623" s="18">
        <f t="shared" si="99"/>
        <v>0.25143678160919503</v>
      </c>
      <c r="E623" s="18">
        <f t="shared" si="100"/>
        <v>0.25143678160919503</v>
      </c>
      <c r="F623" s="18">
        <f t="shared" si="101"/>
        <v>0.25287356321839</v>
      </c>
      <c r="G623" s="18">
        <f t="shared" si="102"/>
        <v>0.25287356321839</v>
      </c>
      <c r="H623" s="21">
        <v>0.25287356321839</v>
      </c>
      <c r="I623" s="21">
        <v>0.25287356321839</v>
      </c>
      <c r="J623" s="21">
        <v>0.25143678160919503</v>
      </c>
      <c r="K623" s="21">
        <v>0.25287356321839</v>
      </c>
      <c r="L623" s="21">
        <v>0.25287356321839</v>
      </c>
      <c r="M623" s="21">
        <v>0.25287356321839</v>
      </c>
      <c r="N623" s="21">
        <v>0.25287356321839</v>
      </c>
      <c r="O623" s="21">
        <v>0.25287356321839</v>
      </c>
      <c r="P623" s="21">
        <v>0.25143678160919503</v>
      </c>
      <c r="Q623" s="21">
        <v>0.25287356321839</v>
      </c>
      <c r="R623" s="21">
        <v>0.25287356321839</v>
      </c>
      <c r="S623" s="21">
        <v>0.25143678160919503</v>
      </c>
      <c r="T623" s="21">
        <v>0.25287356321839</v>
      </c>
      <c r="U623" s="21">
        <v>0.25287356321839</v>
      </c>
      <c r="V623" s="21">
        <v>0.25143678160919503</v>
      </c>
      <c r="W623" s="21">
        <v>0.25143678160919503</v>
      </c>
      <c r="X623" s="21">
        <v>0.25287356321839</v>
      </c>
      <c r="Y623" s="21">
        <v>0.25287356321839</v>
      </c>
      <c r="Z623" s="21">
        <v>0.25287356321839</v>
      </c>
      <c r="AA623" s="21">
        <v>0.25143678160919503</v>
      </c>
      <c r="AB623" s="21">
        <v>0.25143678160919503</v>
      </c>
      <c r="AC623" s="21">
        <v>0.25287356321839</v>
      </c>
      <c r="AD623" s="21">
        <v>0.25287356321839</v>
      </c>
      <c r="AE623" s="21">
        <v>0.25287356321839</v>
      </c>
      <c r="AF623" s="21">
        <v>0.25287356321839</v>
      </c>
      <c r="AG623" s="21">
        <v>0.25287356321839</v>
      </c>
      <c r="AH623" s="21">
        <v>0.25287356321839</v>
      </c>
      <c r="AI623" s="21">
        <v>0.25287356321839</v>
      </c>
      <c r="AJ623" s="21">
        <v>0.25143678160919503</v>
      </c>
      <c r="AK623" s="21">
        <v>0.25287356321839</v>
      </c>
      <c r="AL623" s="21">
        <v>0.25287356321839</v>
      </c>
      <c r="AM623" s="21">
        <v>0.25287356321839</v>
      </c>
      <c r="AN623" s="21">
        <v>0.25287356321839</v>
      </c>
      <c r="AO623" s="21">
        <v>0.25143678160919503</v>
      </c>
      <c r="AP623" s="21">
        <v>0.25287356321839</v>
      </c>
      <c r="AQ623" s="21">
        <v>0.25287356321839</v>
      </c>
      <c r="AR623" s="21">
        <v>0.25143678160919503</v>
      </c>
      <c r="AS623" s="21">
        <v>0.25287356321839</v>
      </c>
      <c r="AT623" s="21">
        <v>0.25287356321839</v>
      </c>
      <c r="AU623" s="21">
        <v>0.25143678160919503</v>
      </c>
      <c r="AV623" s="21">
        <v>0.25287356321839</v>
      </c>
      <c r="AW623" s="21">
        <v>0.25143678160919503</v>
      </c>
      <c r="AX623" s="21">
        <v>0.25287356321839</v>
      </c>
      <c r="AY623" s="21">
        <v>0.25287356321839</v>
      </c>
      <c r="AZ623" s="21">
        <v>0.25143678160919503</v>
      </c>
      <c r="BA623" s="21">
        <v>0.25287356321839</v>
      </c>
      <c r="BB623" s="21">
        <v>0.25287356321839</v>
      </c>
      <c r="BC623" s="21">
        <v>0.25287356321839</v>
      </c>
      <c r="BD623" s="21">
        <v>0.25143678160919503</v>
      </c>
      <c r="BE623" s="21">
        <v>0.25287356321839</v>
      </c>
    </row>
    <row r="624" spans="1:57" x14ac:dyDescent="0.35">
      <c r="A624" s="10" t="str">
        <f t="shared" si="98"/>
        <v>3/31/2024</v>
      </c>
      <c r="B624" s="11">
        <f t="shared" si="103"/>
        <v>2024</v>
      </c>
      <c r="C624" s="20">
        <f t="shared" si="104"/>
        <v>0.143817204301075</v>
      </c>
      <c r="D624" s="18">
        <f t="shared" si="99"/>
        <v>0.143817204301075</v>
      </c>
      <c r="E624" s="18">
        <f t="shared" si="100"/>
        <v>0.143817204301075</v>
      </c>
      <c r="F624" s="18">
        <f t="shared" si="101"/>
        <v>0.143817204301075</v>
      </c>
      <c r="G624" s="18">
        <f t="shared" si="102"/>
        <v>0.143817204301075</v>
      </c>
      <c r="H624" s="21">
        <v>0.143817204301075</v>
      </c>
      <c r="I624" s="21">
        <v>0.143817204301075</v>
      </c>
      <c r="J624" s="21">
        <v>0.143817204301075</v>
      </c>
      <c r="K624" s="21">
        <v>0.143817204301075</v>
      </c>
      <c r="L624" s="21">
        <v>0.143817204301075</v>
      </c>
      <c r="M624" s="21">
        <v>0.143817204301075</v>
      </c>
      <c r="N624" s="21">
        <v>0.143817204301075</v>
      </c>
      <c r="O624" s="21">
        <v>0.143817204301075</v>
      </c>
      <c r="P624" s="21">
        <v>0.143817204301075</v>
      </c>
      <c r="Q624" s="21">
        <v>0.143817204301075</v>
      </c>
      <c r="R624" s="21">
        <v>0.143817204301075</v>
      </c>
      <c r="S624" s="21">
        <v>0.143817204301075</v>
      </c>
      <c r="T624" s="21">
        <v>0.143817204301075</v>
      </c>
      <c r="U624" s="21">
        <v>0.143817204301075</v>
      </c>
      <c r="V624" s="21">
        <v>0.143817204301075</v>
      </c>
      <c r="W624" s="21">
        <v>0.143817204301075</v>
      </c>
      <c r="X624" s="21">
        <v>0.143817204301075</v>
      </c>
      <c r="Y624" s="21">
        <v>0.143817204301075</v>
      </c>
      <c r="Z624" s="21">
        <v>0.143817204301075</v>
      </c>
      <c r="AA624" s="21">
        <v>0.143817204301075</v>
      </c>
      <c r="AB624" s="21">
        <v>0.143817204301075</v>
      </c>
      <c r="AC624" s="21">
        <v>0.143817204301075</v>
      </c>
      <c r="AD624" s="21">
        <v>0.143817204301075</v>
      </c>
      <c r="AE624" s="21">
        <v>0.143817204301075</v>
      </c>
      <c r="AF624" s="21">
        <v>0.143817204301075</v>
      </c>
      <c r="AG624" s="21">
        <v>0.143817204301075</v>
      </c>
      <c r="AH624" s="21">
        <v>0.143817204301075</v>
      </c>
      <c r="AI624" s="21">
        <v>0.143817204301075</v>
      </c>
      <c r="AJ624" s="21">
        <v>0.143817204301075</v>
      </c>
      <c r="AK624" s="21">
        <v>0.143817204301075</v>
      </c>
      <c r="AL624" s="21">
        <v>0.143817204301075</v>
      </c>
      <c r="AM624" s="21">
        <v>0.143817204301075</v>
      </c>
      <c r="AN624" s="21">
        <v>0.143817204301075</v>
      </c>
      <c r="AO624" s="21">
        <v>0.143817204301075</v>
      </c>
      <c r="AP624" s="21">
        <v>0.143817204301075</v>
      </c>
      <c r="AQ624" s="21">
        <v>0.143817204301075</v>
      </c>
      <c r="AR624" s="21">
        <v>0.143817204301075</v>
      </c>
      <c r="AS624" s="21">
        <v>0.143817204301075</v>
      </c>
      <c r="AT624" s="21">
        <v>0.143817204301075</v>
      </c>
      <c r="AU624" s="21">
        <v>0.143817204301075</v>
      </c>
      <c r="AV624" s="21">
        <v>0.143817204301075</v>
      </c>
      <c r="AW624" s="21">
        <v>0.143817204301075</v>
      </c>
      <c r="AX624" s="21">
        <v>0.143817204301075</v>
      </c>
      <c r="AY624" s="21">
        <v>0.143817204301075</v>
      </c>
      <c r="AZ624" s="21">
        <v>0.143817204301075</v>
      </c>
      <c r="BA624" s="21">
        <v>0.143817204301075</v>
      </c>
      <c r="BB624" s="21">
        <v>0.143817204301075</v>
      </c>
      <c r="BC624" s="21">
        <v>0.143817204301075</v>
      </c>
      <c r="BD624" s="21">
        <v>0.143817204301075</v>
      </c>
      <c r="BE624" s="21">
        <v>0.143817204301075</v>
      </c>
    </row>
    <row r="625" spans="1:57" x14ac:dyDescent="0.35">
      <c r="A625" s="10" t="str">
        <f t="shared" si="98"/>
        <v>4/30/2024</v>
      </c>
      <c r="B625" s="11">
        <f t="shared" si="103"/>
        <v>2024</v>
      </c>
      <c r="C625" s="20">
        <f t="shared" si="104"/>
        <v>0.15138888888888799</v>
      </c>
      <c r="D625" s="18">
        <f t="shared" si="99"/>
        <v>0.15138888888888799</v>
      </c>
      <c r="E625" s="18">
        <f t="shared" si="100"/>
        <v>0.15138888888888799</v>
      </c>
      <c r="F625" s="18">
        <f t="shared" si="101"/>
        <v>0.15138888888888799</v>
      </c>
      <c r="G625" s="18">
        <f t="shared" si="102"/>
        <v>0.15138888888888799</v>
      </c>
      <c r="H625" s="21">
        <v>0.15138888888888799</v>
      </c>
      <c r="I625" s="21">
        <v>0.15138888888888799</v>
      </c>
      <c r="J625" s="21">
        <v>0.15138888888888799</v>
      </c>
      <c r="K625" s="21">
        <v>0.15138888888888799</v>
      </c>
      <c r="L625" s="21">
        <v>0.15138888888888799</v>
      </c>
      <c r="M625" s="21">
        <v>0.15138888888888799</v>
      </c>
      <c r="N625" s="21">
        <v>0.15138888888888799</v>
      </c>
      <c r="O625" s="21">
        <v>0.15138888888888799</v>
      </c>
      <c r="P625" s="21">
        <v>0.15138888888888799</v>
      </c>
      <c r="Q625" s="21">
        <v>0.15138888888888799</v>
      </c>
      <c r="R625" s="21">
        <v>0.15138888888888799</v>
      </c>
      <c r="S625" s="21">
        <v>0.15138888888888799</v>
      </c>
      <c r="T625" s="21">
        <v>0.15138888888888799</v>
      </c>
      <c r="U625" s="21">
        <v>0.15138888888888799</v>
      </c>
      <c r="V625" s="21">
        <v>0.15138888888888799</v>
      </c>
      <c r="W625" s="21">
        <v>0.15138888888888799</v>
      </c>
      <c r="X625" s="21">
        <v>0.15138888888888799</v>
      </c>
      <c r="Y625" s="21">
        <v>0.15138888888888799</v>
      </c>
      <c r="Z625" s="21">
        <v>0.15138888888888799</v>
      </c>
      <c r="AA625" s="21">
        <v>0.15138888888888799</v>
      </c>
      <c r="AB625" s="21">
        <v>0.15138888888888799</v>
      </c>
      <c r="AC625" s="21">
        <v>0.15138888888888799</v>
      </c>
      <c r="AD625" s="21">
        <v>0.15138888888888799</v>
      </c>
      <c r="AE625" s="21">
        <v>0.15138888888888799</v>
      </c>
      <c r="AF625" s="21">
        <v>0.15138888888888799</v>
      </c>
      <c r="AG625" s="21">
        <v>0.15138888888888799</v>
      </c>
      <c r="AH625" s="21">
        <v>0.15138888888888799</v>
      </c>
      <c r="AI625" s="21">
        <v>0.15138888888888799</v>
      </c>
      <c r="AJ625" s="21">
        <v>0.15</v>
      </c>
      <c r="AK625" s="21">
        <v>0.15138888888888799</v>
      </c>
      <c r="AL625" s="21">
        <v>0.15138888888888799</v>
      </c>
      <c r="AM625" s="21">
        <v>0.15138888888888799</v>
      </c>
      <c r="AN625" s="21">
        <v>0.15138888888888799</v>
      </c>
      <c r="AO625" s="21">
        <v>0.15</v>
      </c>
      <c r="AP625" s="21">
        <v>0.15138888888888799</v>
      </c>
      <c r="AQ625" s="21">
        <v>0.15138888888888799</v>
      </c>
      <c r="AR625" s="21">
        <v>0.15138888888888799</v>
      </c>
      <c r="AS625" s="21">
        <v>0.15138888888888799</v>
      </c>
      <c r="AT625" s="21">
        <v>0.15138888888888799</v>
      </c>
      <c r="AU625" s="21">
        <v>0.15138888888888799</v>
      </c>
      <c r="AV625" s="21">
        <v>0.15138888888888799</v>
      </c>
      <c r="AW625" s="21">
        <v>0.15138888888888799</v>
      </c>
      <c r="AX625" s="21">
        <v>0.15138888888888799</v>
      </c>
      <c r="AY625" s="21">
        <v>0.15138888888888799</v>
      </c>
      <c r="AZ625" s="21">
        <v>0.15138888888888799</v>
      </c>
      <c r="BA625" s="21">
        <v>0.15</v>
      </c>
      <c r="BB625" s="21">
        <v>0.15138888888888799</v>
      </c>
      <c r="BC625" s="21">
        <v>0.15138888888888799</v>
      </c>
      <c r="BD625" s="21">
        <v>0.15138888888888799</v>
      </c>
      <c r="BE625" s="21">
        <v>0.15138888888888799</v>
      </c>
    </row>
    <row r="626" spans="1:57" x14ac:dyDescent="0.35">
      <c r="A626" s="10" t="str">
        <f t="shared" si="98"/>
        <v>5/31/2024</v>
      </c>
      <c r="B626" s="11">
        <f t="shared" si="103"/>
        <v>2024</v>
      </c>
      <c r="C626" s="20">
        <f t="shared" si="104"/>
        <v>6.5860215E-2</v>
      </c>
      <c r="D626" s="18">
        <f t="shared" si="99"/>
        <v>6.5860215E-2</v>
      </c>
      <c r="E626" s="18">
        <f t="shared" si="100"/>
        <v>6.5860215E-2</v>
      </c>
      <c r="F626" s="18">
        <f t="shared" si="101"/>
        <v>6.5860215E-2</v>
      </c>
      <c r="G626" s="18">
        <f t="shared" si="102"/>
        <v>6.7204300999999994E-2</v>
      </c>
      <c r="H626" s="21">
        <v>6.5860215E-2</v>
      </c>
      <c r="I626" s="21">
        <v>6.7204300999999994E-2</v>
      </c>
      <c r="J626" s="21">
        <v>6.5860215E-2</v>
      </c>
      <c r="K626" s="21">
        <v>6.5860215E-2</v>
      </c>
      <c r="L626" s="21">
        <v>6.7204300999999994E-2</v>
      </c>
      <c r="M626" s="21">
        <v>6.5860215E-2</v>
      </c>
      <c r="N626" s="21">
        <v>6.5860215E-2</v>
      </c>
      <c r="O626" s="21">
        <v>6.7204300999999994E-2</v>
      </c>
      <c r="P626" s="21">
        <v>6.5860215E-2</v>
      </c>
      <c r="Q626" s="21">
        <v>6.7204300999999994E-2</v>
      </c>
      <c r="R626" s="21">
        <v>6.5860215E-2</v>
      </c>
      <c r="S626" s="21">
        <v>6.5860215E-2</v>
      </c>
      <c r="T626" s="21">
        <v>6.5860215E-2</v>
      </c>
      <c r="U626" s="21">
        <v>6.5860215E-2</v>
      </c>
      <c r="V626" s="21">
        <v>6.5860215E-2</v>
      </c>
      <c r="W626" s="21">
        <v>6.7204300999999994E-2</v>
      </c>
      <c r="X626" s="21">
        <v>6.5860215E-2</v>
      </c>
      <c r="Y626" s="21">
        <v>6.5860215E-2</v>
      </c>
      <c r="Z626" s="21">
        <v>6.5860215E-2</v>
      </c>
      <c r="AA626" s="21">
        <v>6.5860215E-2</v>
      </c>
      <c r="AB626" s="21">
        <v>6.5860215E-2</v>
      </c>
      <c r="AC626" s="21">
        <v>6.5860215E-2</v>
      </c>
      <c r="AD626" s="21">
        <v>6.5860215E-2</v>
      </c>
      <c r="AE626" s="21">
        <v>6.5860215E-2</v>
      </c>
      <c r="AF626" s="21">
        <v>6.5860215E-2</v>
      </c>
      <c r="AG626" s="21">
        <v>6.7204300999999994E-2</v>
      </c>
      <c r="AH626" s="21">
        <v>6.5860215E-2</v>
      </c>
      <c r="AI626" s="21">
        <v>6.5860215E-2</v>
      </c>
      <c r="AJ626" s="21">
        <v>6.5860215E-2</v>
      </c>
      <c r="AK626" s="21">
        <v>6.5860215E-2</v>
      </c>
      <c r="AL626" s="21">
        <v>6.5860215E-2</v>
      </c>
      <c r="AM626" s="21">
        <v>6.5860215E-2</v>
      </c>
      <c r="AN626" s="21">
        <v>6.5860215E-2</v>
      </c>
      <c r="AO626" s="21">
        <v>6.5860215E-2</v>
      </c>
      <c r="AP626" s="21">
        <v>6.5860215E-2</v>
      </c>
      <c r="AQ626" s="21">
        <v>6.5860215E-2</v>
      </c>
      <c r="AR626" s="21">
        <v>6.5860215E-2</v>
      </c>
      <c r="AS626" s="21">
        <v>6.5860215E-2</v>
      </c>
      <c r="AT626" s="21">
        <v>6.7204300999999994E-2</v>
      </c>
      <c r="AU626" s="21">
        <v>6.5860215E-2</v>
      </c>
      <c r="AV626" s="21">
        <v>6.5860215E-2</v>
      </c>
      <c r="AW626" s="21">
        <v>6.5860215E-2</v>
      </c>
      <c r="AX626" s="21">
        <v>6.7204300999999994E-2</v>
      </c>
      <c r="AY626" s="21">
        <v>6.5860215E-2</v>
      </c>
      <c r="AZ626" s="21">
        <v>6.5860215E-2</v>
      </c>
      <c r="BA626" s="21">
        <v>6.5860215E-2</v>
      </c>
      <c r="BB626" s="21">
        <v>6.5860215E-2</v>
      </c>
      <c r="BC626" s="21">
        <v>6.5860215E-2</v>
      </c>
      <c r="BD626" s="21">
        <v>6.5860215E-2</v>
      </c>
      <c r="BE626" s="21">
        <v>6.5860215E-2</v>
      </c>
    </row>
    <row r="627" spans="1:57" x14ac:dyDescent="0.35">
      <c r="A627" s="10" t="str">
        <f t="shared" si="98"/>
        <v>6/30/2024</v>
      </c>
      <c r="B627" s="11">
        <f t="shared" si="103"/>
        <v>2024</v>
      </c>
      <c r="C627" s="20">
        <f t="shared" si="104"/>
        <v>7.2222222000000003E-2</v>
      </c>
      <c r="D627" s="18">
        <f t="shared" si="99"/>
        <v>7.2222222000000003E-2</v>
      </c>
      <c r="E627" s="18">
        <f t="shared" si="100"/>
        <v>7.2222222000000003E-2</v>
      </c>
      <c r="F627" s="18">
        <f t="shared" si="101"/>
        <v>7.2222222000000003E-2</v>
      </c>
      <c r="G627" s="18">
        <f t="shared" si="102"/>
        <v>7.2222222000000003E-2</v>
      </c>
      <c r="H627" s="21">
        <v>7.2222222000000003E-2</v>
      </c>
      <c r="I627" s="21">
        <v>7.2222222000000003E-2</v>
      </c>
      <c r="J627" s="21">
        <v>7.2222222000000003E-2</v>
      </c>
      <c r="K627" s="21">
        <v>7.2222222000000003E-2</v>
      </c>
      <c r="L627" s="21">
        <v>7.2222222000000003E-2</v>
      </c>
      <c r="M627" s="21">
        <v>7.2222222000000003E-2</v>
      </c>
      <c r="N627" s="21">
        <v>7.2222222000000003E-2</v>
      </c>
      <c r="O627" s="21">
        <v>7.2222222000000003E-2</v>
      </c>
      <c r="P627" s="21">
        <v>7.2222222000000003E-2</v>
      </c>
      <c r="Q627" s="21">
        <v>7.2222222000000003E-2</v>
      </c>
      <c r="R627" s="21">
        <v>7.2222222000000003E-2</v>
      </c>
      <c r="S627" s="21">
        <v>7.2222222000000003E-2</v>
      </c>
      <c r="T627" s="21">
        <v>7.2222222000000003E-2</v>
      </c>
      <c r="U627" s="21">
        <v>7.2222222000000003E-2</v>
      </c>
      <c r="V627" s="21">
        <v>7.2222222000000003E-2</v>
      </c>
      <c r="W627" s="21">
        <v>7.2222222000000003E-2</v>
      </c>
      <c r="X627" s="21">
        <v>7.2222222000000003E-2</v>
      </c>
      <c r="Y627" s="21">
        <v>7.2222222000000003E-2</v>
      </c>
      <c r="Z627" s="21">
        <v>7.2222222000000003E-2</v>
      </c>
      <c r="AA627" s="21">
        <v>7.2222222000000003E-2</v>
      </c>
      <c r="AB627" s="21">
        <v>7.2222222000000003E-2</v>
      </c>
      <c r="AC627" s="21">
        <v>7.2222222000000003E-2</v>
      </c>
      <c r="AD627" s="21">
        <v>7.2222222000000003E-2</v>
      </c>
      <c r="AE627" s="21">
        <v>7.2222222000000003E-2</v>
      </c>
      <c r="AF627" s="21">
        <v>7.2222222000000003E-2</v>
      </c>
      <c r="AG627" s="21">
        <v>7.2222222000000003E-2</v>
      </c>
      <c r="AH627" s="21">
        <v>7.2222222000000003E-2</v>
      </c>
      <c r="AI627" s="21">
        <v>7.2222222000000003E-2</v>
      </c>
      <c r="AJ627" s="21">
        <v>7.2222222000000003E-2</v>
      </c>
      <c r="AK627" s="21">
        <v>7.2222222000000003E-2</v>
      </c>
      <c r="AL627" s="21">
        <v>7.2222222000000003E-2</v>
      </c>
      <c r="AM627" s="21">
        <v>7.2222222000000003E-2</v>
      </c>
      <c r="AN627" s="21">
        <v>7.2222222000000003E-2</v>
      </c>
      <c r="AO627" s="21">
        <v>7.2222222000000003E-2</v>
      </c>
      <c r="AP627" s="21">
        <v>7.2222222000000003E-2</v>
      </c>
      <c r="AQ627" s="21">
        <v>7.2222222000000003E-2</v>
      </c>
      <c r="AR627" s="21">
        <v>7.2222222000000003E-2</v>
      </c>
      <c r="AS627" s="21">
        <v>7.2222222000000003E-2</v>
      </c>
      <c r="AT627" s="21">
        <v>7.2222222000000003E-2</v>
      </c>
      <c r="AU627" s="21">
        <v>7.2222222000000003E-2</v>
      </c>
      <c r="AV627" s="21">
        <v>7.2222222000000003E-2</v>
      </c>
      <c r="AW627" s="21">
        <v>7.2222222000000003E-2</v>
      </c>
      <c r="AX627" s="21">
        <v>7.2222222000000003E-2</v>
      </c>
      <c r="AY627" s="21">
        <v>7.2222222000000003E-2</v>
      </c>
      <c r="AZ627" s="21">
        <v>7.2222222000000003E-2</v>
      </c>
      <c r="BA627" s="21">
        <v>7.2222222000000003E-2</v>
      </c>
      <c r="BB627" s="21">
        <v>7.2222222000000003E-2</v>
      </c>
      <c r="BC627" s="21">
        <v>7.2222222000000003E-2</v>
      </c>
      <c r="BD627" s="21">
        <v>7.2222222000000003E-2</v>
      </c>
      <c r="BE627" s="21">
        <v>7.2222222000000003E-2</v>
      </c>
    </row>
    <row r="628" spans="1:57" x14ac:dyDescent="0.35">
      <c r="A628" s="10" t="str">
        <f t="shared" si="98"/>
        <v>7/31/2024</v>
      </c>
      <c r="B628" s="11">
        <f t="shared" si="103"/>
        <v>2024</v>
      </c>
      <c r="C628" s="20">
        <f t="shared" si="104"/>
        <v>0.20564516129032201</v>
      </c>
      <c r="D628" s="18">
        <f t="shared" si="99"/>
        <v>0.20564516129032201</v>
      </c>
      <c r="E628" s="18">
        <f t="shared" si="100"/>
        <v>0.20564516129032201</v>
      </c>
      <c r="F628" s="18">
        <f t="shared" si="101"/>
        <v>0.20564516129032201</v>
      </c>
      <c r="G628" s="18">
        <f t="shared" si="102"/>
        <v>0.20564516129032201</v>
      </c>
      <c r="H628" s="21">
        <v>0.206989247311827</v>
      </c>
      <c r="I628" s="21">
        <v>0.20564516129032201</v>
      </c>
      <c r="J628" s="21">
        <v>0.20564516129032201</v>
      </c>
      <c r="K628" s="21">
        <v>0.20564516129032201</v>
      </c>
      <c r="L628" s="21">
        <v>0.20564516129032201</v>
      </c>
      <c r="M628" s="21">
        <v>0.20564516129032201</v>
      </c>
      <c r="N628" s="21">
        <v>0.20564516129032201</v>
      </c>
      <c r="O628" s="21">
        <v>0.20564516129032201</v>
      </c>
      <c r="P628" s="21">
        <v>0.20564516129032201</v>
      </c>
      <c r="Q628" s="21">
        <v>0.20564516129032201</v>
      </c>
      <c r="R628" s="21">
        <v>0.20564516129032201</v>
      </c>
      <c r="S628" s="21">
        <v>0.20564516129032201</v>
      </c>
      <c r="T628" s="21">
        <v>0.20564516129032201</v>
      </c>
      <c r="U628" s="21">
        <v>0.20564516129032201</v>
      </c>
      <c r="V628" s="21">
        <v>0.20564516129032201</v>
      </c>
      <c r="W628" s="21">
        <v>0.20564516129032201</v>
      </c>
      <c r="X628" s="21">
        <v>0.20564516129032201</v>
      </c>
      <c r="Y628" s="21">
        <v>0.20564516129032201</v>
      </c>
      <c r="Z628" s="21">
        <v>0.20564516129032201</v>
      </c>
      <c r="AA628" s="21">
        <v>0.20564516129032201</v>
      </c>
      <c r="AB628" s="21">
        <v>0.20564516129032201</v>
      </c>
      <c r="AC628" s="21">
        <v>0.20564516129032201</v>
      </c>
      <c r="AD628" s="21">
        <v>0.20564516129032201</v>
      </c>
      <c r="AE628" s="21">
        <v>0.20564516129032201</v>
      </c>
      <c r="AF628" s="21">
        <v>0.20564516129032201</v>
      </c>
      <c r="AG628" s="21">
        <v>0.20564516129032201</v>
      </c>
      <c r="AH628" s="21">
        <v>0.20564516129032201</v>
      </c>
      <c r="AI628" s="21">
        <v>0.20564516129032201</v>
      </c>
      <c r="AJ628" s="21">
        <v>0.20564516129032201</v>
      </c>
      <c r="AK628" s="21">
        <v>0.20564516129032201</v>
      </c>
      <c r="AL628" s="21">
        <v>0.206989247311827</v>
      </c>
      <c r="AM628" s="21">
        <v>0.20564516129032201</v>
      </c>
      <c r="AN628" s="21">
        <v>0.20564516129032201</v>
      </c>
      <c r="AO628" s="21">
        <v>0.20564516129032201</v>
      </c>
      <c r="AP628" s="21">
        <v>0.20564516129032201</v>
      </c>
      <c r="AQ628" s="21">
        <v>0.20564516129032201</v>
      </c>
      <c r="AR628" s="21">
        <v>0.20564516129032201</v>
      </c>
      <c r="AS628" s="21">
        <v>0.20564516129032201</v>
      </c>
      <c r="AT628" s="21">
        <v>0.20564516129032201</v>
      </c>
      <c r="AU628" s="21">
        <v>0.20564516129032201</v>
      </c>
      <c r="AV628" s="21">
        <v>0.20564516129032201</v>
      </c>
      <c r="AW628" s="21">
        <v>0.20564516129032201</v>
      </c>
      <c r="AX628" s="21">
        <v>0.20564516129032201</v>
      </c>
      <c r="AY628" s="21">
        <v>0.20564516129032201</v>
      </c>
      <c r="AZ628" s="21">
        <v>0.20564516129032201</v>
      </c>
      <c r="BA628" s="21">
        <v>0.20564516129032201</v>
      </c>
      <c r="BB628" s="21">
        <v>0.20564516129032201</v>
      </c>
      <c r="BC628" s="21">
        <v>0.20564516129032201</v>
      </c>
      <c r="BD628" s="21">
        <v>0.20564516129032201</v>
      </c>
      <c r="BE628" s="21">
        <v>0.20564516129032201</v>
      </c>
    </row>
    <row r="629" spans="1:57" x14ac:dyDescent="0.35">
      <c r="A629" s="10" t="str">
        <f t="shared" si="98"/>
        <v>8/31/2024</v>
      </c>
      <c r="B629" s="11">
        <f t="shared" si="103"/>
        <v>2024</v>
      </c>
      <c r="C629" s="20">
        <f t="shared" si="104"/>
        <v>0.22177419354838651</v>
      </c>
      <c r="D629" s="18">
        <f t="shared" si="99"/>
        <v>0.13158602150537549</v>
      </c>
      <c r="E629" s="18">
        <f t="shared" si="100"/>
        <v>0.19052419354838701</v>
      </c>
      <c r="F629" s="18">
        <f t="shared" si="101"/>
        <v>0.26209677419354799</v>
      </c>
      <c r="G629" s="18">
        <f t="shared" si="102"/>
        <v>0.2784946236559131</v>
      </c>
      <c r="H629" s="21">
        <v>0.26344086021505297</v>
      </c>
      <c r="I629" s="21">
        <v>0.19354838709677399</v>
      </c>
      <c r="J629" s="21">
        <v>0.220430107526881</v>
      </c>
      <c r="K629" s="21">
        <v>0.24596774193548299</v>
      </c>
      <c r="L629" s="21">
        <v>0.241935483870967</v>
      </c>
      <c r="M629" s="21">
        <v>0.25</v>
      </c>
      <c r="N629" s="21">
        <v>0.20833333333333301</v>
      </c>
      <c r="O629" s="21">
        <v>0.26478494623655902</v>
      </c>
      <c r="P629" s="21">
        <v>0.18951612903225801</v>
      </c>
      <c r="Q629" s="21">
        <v>0.223118279569892</v>
      </c>
      <c r="R629" s="21">
        <v>0.28629032258064502</v>
      </c>
      <c r="S629" s="21">
        <v>0.26075268800000001</v>
      </c>
      <c r="T629" s="21">
        <v>0.23924731199999999</v>
      </c>
      <c r="U629" s="21">
        <v>0.154569892473118</v>
      </c>
      <c r="V629" s="21">
        <v>0.21908602150537601</v>
      </c>
      <c r="W629" s="21">
        <v>0.266129032258064</v>
      </c>
      <c r="X629" s="21">
        <v>0.27822580645161199</v>
      </c>
      <c r="Y629" s="21">
        <v>0.30241935483870902</v>
      </c>
      <c r="Z629" s="21">
        <v>0.13172043010752599</v>
      </c>
      <c r="AA629" s="21">
        <v>0.115591397849462</v>
      </c>
      <c r="AB629" s="21">
        <v>0.223118279569892</v>
      </c>
      <c r="AC629" s="21">
        <v>0.26881720430107497</v>
      </c>
      <c r="AD629" s="21">
        <v>0.28091397849462302</v>
      </c>
      <c r="AE629" s="21">
        <v>0.212365591397849</v>
      </c>
      <c r="AF629" s="21">
        <v>0.18548387096774099</v>
      </c>
      <c r="AG629" s="21">
        <v>0.16129032258064499</v>
      </c>
      <c r="AH629" s="21">
        <v>0.24865591397849399</v>
      </c>
      <c r="AI629" s="21">
        <v>0.282258064516129</v>
      </c>
      <c r="AJ629" s="21">
        <v>0.266129032258064</v>
      </c>
      <c r="AK629" s="21">
        <v>0.154569892473118</v>
      </c>
      <c r="AL629" s="21">
        <v>0.123655913978494</v>
      </c>
      <c r="AM629" s="21">
        <v>0.209677419354838</v>
      </c>
      <c r="AN629" s="21">
        <v>0.20295698924731101</v>
      </c>
      <c r="AO629" s="21">
        <v>0.21639784946236501</v>
      </c>
      <c r="AP629" s="21">
        <v>0.108870967741935</v>
      </c>
      <c r="AQ629" s="21">
        <v>0.103494623655913</v>
      </c>
      <c r="AR629" s="21">
        <v>0.130376344086021</v>
      </c>
      <c r="AS629" s="21">
        <v>0.26747311827956899</v>
      </c>
      <c r="AT629" s="21">
        <v>0.16935483870967699</v>
      </c>
      <c r="AU629" s="21">
        <v>0.26209677419354799</v>
      </c>
      <c r="AV629" s="21">
        <v>0.28494623655913898</v>
      </c>
      <c r="AW629" s="21">
        <v>0.20295698924731101</v>
      </c>
      <c r="AX629" s="21">
        <v>0.21370967741935401</v>
      </c>
      <c r="AY629" s="21">
        <v>0.24596774193548299</v>
      </c>
      <c r="AZ629" s="21">
        <v>0.149193548387096</v>
      </c>
      <c r="BA629" s="21">
        <v>0.20833333333333301</v>
      </c>
      <c r="BB629" s="21">
        <v>0.23790322580645101</v>
      </c>
      <c r="BC629" s="21">
        <v>0.26209677419354799</v>
      </c>
      <c r="BD629" s="21">
        <v>0.21908602150537601</v>
      </c>
      <c r="BE629" s="21">
        <v>0.23521505376344001</v>
      </c>
    </row>
    <row r="630" spans="1:57" x14ac:dyDescent="0.35">
      <c r="A630" s="10" t="str">
        <f t="shared" si="98"/>
        <v>9/30/2024</v>
      </c>
      <c r="B630" s="11">
        <f t="shared" si="103"/>
        <v>2024</v>
      </c>
      <c r="C630" s="20">
        <f t="shared" si="104"/>
        <v>0.2118055555555555</v>
      </c>
      <c r="D630" s="18">
        <f t="shared" si="99"/>
        <v>0.13027777777777722</v>
      </c>
      <c r="E630" s="18">
        <f t="shared" si="100"/>
        <v>0.17118055555555525</v>
      </c>
      <c r="F630" s="18">
        <f t="shared" si="101"/>
        <v>0.23124999999999951</v>
      </c>
      <c r="G630" s="18">
        <f t="shared" si="102"/>
        <v>0.27138888888888851</v>
      </c>
      <c r="H630" s="21">
        <v>0.141666666666666</v>
      </c>
      <c r="I630" s="21">
        <v>0.20833333333333301</v>
      </c>
      <c r="J630" s="21">
        <v>0.21249999999999999</v>
      </c>
      <c r="K630" s="21">
        <v>0.23194444444444401</v>
      </c>
      <c r="L630" s="21">
        <v>0.163888888888888</v>
      </c>
      <c r="M630" s="21">
        <v>0.27083333333333298</v>
      </c>
      <c r="N630" s="21">
        <v>0.22222222222222199</v>
      </c>
      <c r="O630" s="21">
        <v>0.25555555555555498</v>
      </c>
      <c r="P630" s="21">
        <v>0.23611111111111099</v>
      </c>
      <c r="Q630" s="21">
        <v>0.41388888888888797</v>
      </c>
      <c r="R630" s="21">
        <v>0.22916666666666599</v>
      </c>
      <c r="S630" s="21">
        <v>0.27638888888888802</v>
      </c>
      <c r="T630" s="21">
        <v>0.22500000000000001</v>
      </c>
      <c r="U630" s="21">
        <v>0.22361111111111101</v>
      </c>
      <c r="V630" s="21">
        <v>0.19166666666666601</v>
      </c>
      <c r="W630" s="21">
        <v>0.202777777777777</v>
      </c>
      <c r="X630" s="21">
        <v>0.227777777777777</v>
      </c>
      <c r="Y630" s="21">
        <v>0.12777777777777699</v>
      </c>
      <c r="Z630" s="21">
        <v>0.15972222222222199</v>
      </c>
      <c r="AA630" s="21">
        <v>0.18472222222222201</v>
      </c>
      <c r="AB630" s="21">
        <v>0.109722222222222</v>
      </c>
      <c r="AC630" s="21">
        <v>0.113888888888888</v>
      </c>
      <c r="AD630" s="21">
        <v>0.17638888888888801</v>
      </c>
      <c r="AE630" s="21">
        <v>0.38055555555555498</v>
      </c>
      <c r="AF630" s="21">
        <v>0.13055555555555501</v>
      </c>
      <c r="AG630" s="21">
        <v>0.163888888888888</v>
      </c>
      <c r="AH630" s="21">
        <v>0.2</v>
      </c>
      <c r="AI630" s="21">
        <v>0.24861111111111101</v>
      </c>
      <c r="AJ630" s="21">
        <v>0.23194444444444401</v>
      </c>
      <c r="AK630" s="21">
        <v>0.15972222222222199</v>
      </c>
      <c r="AL630" s="21">
        <v>0.106944444444444</v>
      </c>
      <c r="AM630" s="21">
        <v>0.233333333333333</v>
      </c>
      <c r="AN630" s="21">
        <v>0.218055555555555</v>
      </c>
      <c r="AO630" s="21">
        <v>0.31111111111111101</v>
      </c>
      <c r="AP630" s="21">
        <v>0.219444444444444</v>
      </c>
      <c r="AQ630" s="21">
        <v>0.219444444444444</v>
      </c>
      <c r="AR630" s="21">
        <v>0.211111111111111</v>
      </c>
      <c r="AS630" s="21">
        <v>0.1125</v>
      </c>
      <c r="AT630" s="21">
        <v>0.172222222222222</v>
      </c>
      <c r="AU630" s="21">
        <v>0.26388888888888801</v>
      </c>
      <c r="AV630" s="21">
        <v>0.170833333333333</v>
      </c>
      <c r="AW630" s="21">
        <v>0.20555555555555499</v>
      </c>
      <c r="AX630" s="21">
        <v>0.21249999999999999</v>
      </c>
      <c r="AY630" s="21">
        <v>0.20833333333333301</v>
      </c>
      <c r="AZ630" s="21">
        <v>0.204166666666666</v>
      </c>
      <c r="BA630" s="21">
        <v>0.21388888888888799</v>
      </c>
      <c r="BB630" s="21">
        <v>0.35</v>
      </c>
      <c r="BC630" s="21">
        <v>0.202777777777777</v>
      </c>
      <c r="BD630" s="21">
        <v>0.22083333333333299</v>
      </c>
      <c r="BE630" s="21">
        <v>0.15833333333333299</v>
      </c>
    </row>
    <row r="631" spans="1:57" x14ac:dyDescent="0.35">
      <c r="A631" s="10" t="str">
        <f t="shared" si="98"/>
        <v>10/31/2024</v>
      </c>
      <c r="B631" s="11">
        <f t="shared" si="103"/>
        <v>2024</v>
      </c>
      <c r="C631" s="20">
        <f t="shared" si="104"/>
        <v>0.16465053763440801</v>
      </c>
      <c r="D631" s="18">
        <f t="shared" si="99"/>
        <v>9.0053762999999995E-2</v>
      </c>
      <c r="E631" s="18">
        <f t="shared" si="100"/>
        <v>0.114247311827956</v>
      </c>
      <c r="F631" s="18">
        <f t="shared" si="101"/>
        <v>0.20026881720430101</v>
      </c>
      <c r="G631" s="18">
        <f t="shared" si="102"/>
        <v>0.23682795698924652</v>
      </c>
      <c r="H631" s="21">
        <v>0.28091397849462302</v>
      </c>
      <c r="I631" s="21">
        <v>0.209677419354838</v>
      </c>
      <c r="J631" s="21">
        <v>0.116935483870967</v>
      </c>
      <c r="K631" s="21">
        <v>0.16666666666666599</v>
      </c>
      <c r="L631" s="21">
        <v>0.146505376344086</v>
      </c>
      <c r="M631" s="21">
        <v>0.20295698924731101</v>
      </c>
      <c r="N631" s="21">
        <v>0.15591397849462299</v>
      </c>
      <c r="O631" s="21">
        <v>9.0053762999999995E-2</v>
      </c>
      <c r="P631" s="21">
        <v>7.7956989000000004E-2</v>
      </c>
      <c r="Q631" s="21">
        <v>0.19758064516129001</v>
      </c>
      <c r="R631" s="21">
        <v>0.19758064516129001</v>
      </c>
      <c r="S631" s="21">
        <v>0.209677419354838</v>
      </c>
      <c r="T631" s="21">
        <v>9.2741934999999998E-2</v>
      </c>
      <c r="U631" s="21">
        <v>0.17876344086021501</v>
      </c>
      <c r="V631" s="21">
        <v>0.25134408602150499</v>
      </c>
      <c r="W631" s="21">
        <v>0.206989247311827</v>
      </c>
      <c r="X631" s="21">
        <v>6.0483871000000002E-2</v>
      </c>
      <c r="Y631" s="21">
        <v>0.21774193548387</v>
      </c>
      <c r="Z631" s="21">
        <v>0.133064516129032</v>
      </c>
      <c r="AA631" s="21">
        <v>0.118279569892473</v>
      </c>
      <c r="AB631" s="21">
        <v>0.266129032258064</v>
      </c>
      <c r="AC631" s="21">
        <v>0.20026881720430101</v>
      </c>
      <c r="AD631" s="21">
        <v>0.15322580645161199</v>
      </c>
      <c r="AE631" s="21">
        <v>0.19086021505376299</v>
      </c>
      <c r="AF631" s="21">
        <v>0.133064516129032</v>
      </c>
      <c r="AG631" s="21">
        <v>0.14247311827956899</v>
      </c>
      <c r="AH631" s="21">
        <v>9.4086022000000005E-2</v>
      </c>
      <c r="AI631" s="21">
        <v>0.104838709677419</v>
      </c>
      <c r="AJ631" s="21">
        <v>0.16263440860215</v>
      </c>
      <c r="AK631" s="21">
        <v>0.18951612903225801</v>
      </c>
      <c r="AL631" s="21">
        <v>0.14784946236559099</v>
      </c>
      <c r="AM631" s="21">
        <v>9.0053762999999995E-2</v>
      </c>
      <c r="AN631" s="21">
        <v>0.114247311827956</v>
      </c>
      <c r="AO631" s="21">
        <v>0.18817204301075199</v>
      </c>
      <c r="AP631" s="21">
        <v>0.18951612903225801</v>
      </c>
      <c r="AQ631" s="21">
        <v>0.138440860215053</v>
      </c>
      <c r="AR631" s="21">
        <v>0.18145161290322501</v>
      </c>
      <c r="AS631" s="21">
        <v>0.23521505376344001</v>
      </c>
      <c r="AT631" s="21">
        <v>5.7795698999999999E-2</v>
      </c>
      <c r="AU631" s="21">
        <v>0.19220430107526801</v>
      </c>
      <c r="AV631" s="21">
        <v>0.30107526881720398</v>
      </c>
      <c r="AW631" s="21">
        <v>0.20026881720430101</v>
      </c>
      <c r="AX631" s="21">
        <v>9.0053762999999995E-2</v>
      </c>
      <c r="AY631" s="21">
        <v>0.18279569892473099</v>
      </c>
      <c r="AZ631" s="21">
        <v>0.10752688172043</v>
      </c>
      <c r="BA631" s="21">
        <v>7.5268817000000002E-2</v>
      </c>
      <c r="BB631" s="21">
        <v>0.212365591397849</v>
      </c>
      <c r="BC631" s="21">
        <v>0.114247311827956</v>
      </c>
      <c r="BD631" s="21">
        <v>9.6774193999999994E-2</v>
      </c>
      <c r="BE631" s="21">
        <v>0.25672043010752599</v>
      </c>
    </row>
    <row r="632" spans="1:57" x14ac:dyDescent="0.35">
      <c r="A632" s="10" t="str">
        <f t="shared" si="98"/>
        <v>11/30/2024</v>
      </c>
      <c r="B632" s="11">
        <f t="shared" si="103"/>
        <v>2024</v>
      </c>
      <c r="C632" s="20">
        <f t="shared" si="104"/>
        <v>0.13749999999999951</v>
      </c>
      <c r="D632" s="18">
        <f t="shared" si="99"/>
        <v>6.51388891E-2</v>
      </c>
      <c r="E632" s="18">
        <f t="shared" si="100"/>
        <v>9.0972222500000005E-2</v>
      </c>
      <c r="F632" s="18">
        <f t="shared" si="101"/>
        <v>0.163541666666666</v>
      </c>
      <c r="G632" s="18">
        <f t="shared" si="102"/>
        <v>0.19458333333333291</v>
      </c>
      <c r="H632" s="21">
        <v>0.14444444444444399</v>
      </c>
      <c r="I632" s="21">
        <v>0.1125</v>
      </c>
      <c r="J632" s="21">
        <v>0.13611111111111099</v>
      </c>
      <c r="K632" s="21">
        <v>0.195833333333333</v>
      </c>
      <c r="L632" s="21">
        <v>0.16111111111111101</v>
      </c>
      <c r="M632" s="21">
        <v>0.17361111111111099</v>
      </c>
      <c r="N632" s="21">
        <v>9.5833333000000007E-2</v>
      </c>
      <c r="O632" s="21">
        <v>0.13888888888888801</v>
      </c>
      <c r="P632" s="21">
        <v>9.3055555999999998E-2</v>
      </c>
      <c r="Q632" s="21">
        <v>0.180555555555555</v>
      </c>
      <c r="R632" s="21">
        <v>0.2</v>
      </c>
      <c r="S632" s="21">
        <v>0.1</v>
      </c>
      <c r="T632" s="21">
        <v>0.18194444444444399</v>
      </c>
      <c r="U632" s="21">
        <v>7.0833332999999998E-2</v>
      </c>
      <c r="V632" s="21">
        <v>0.17499999999999999</v>
      </c>
      <c r="W632" s="21">
        <v>0.15138888888888799</v>
      </c>
      <c r="X632" s="21">
        <v>0.15277777777777701</v>
      </c>
      <c r="Y632" s="21">
        <v>0.13888888888888801</v>
      </c>
      <c r="Z632" s="21">
        <v>8.4722222E-2</v>
      </c>
      <c r="AA632" s="21">
        <v>5.83333333333333E-2</v>
      </c>
      <c r="AB632" s="21">
        <v>0.15972222222222199</v>
      </c>
      <c r="AC632" s="21">
        <v>0.16250000000000001</v>
      </c>
      <c r="AD632" s="21">
        <v>8.6111111000000004E-2</v>
      </c>
      <c r="AE632" s="21">
        <v>0.163888888888888</v>
      </c>
      <c r="AF632" s="21">
        <v>6.5277777999999995E-2</v>
      </c>
      <c r="AG632" s="21">
        <v>5.9722222222222197E-2</v>
      </c>
      <c r="AH632" s="21">
        <v>0.12916666666666601</v>
      </c>
      <c r="AI632" s="21">
        <v>9.5833333000000007E-2</v>
      </c>
      <c r="AJ632" s="21">
        <v>9.0277778000000003E-2</v>
      </c>
      <c r="AK632" s="21">
        <v>6.3888889000000004E-2</v>
      </c>
      <c r="AL632" s="21">
        <v>4.1666666666666602E-2</v>
      </c>
      <c r="AM632" s="21">
        <v>0.11527777777777699</v>
      </c>
      <c r="AN632" s="21">
        <v>0.133333333333333</v>
      </c>
      <c r="AO632" s="21">
        <v>0.20555555555555499</v>
      </c>
      <c r="AP632" s="21">
        <v>6.9444443999999994E-2</v>
      </c>
      <c r="AQ632" s="21">
        <v>5.9722222222222197E-2</v>
      </c>
      <c r="AR632" s="21">
        <v>8.4722222E-2</v>
      </c>
      <c r="AS632" s="21">
        <v>0.13888888888888801</v>
      </c>
      <c r="AT632" s="21">
        <v>0.147222222222222</v>
      </c>
      <c r="AU632" s="21">
        <v>0.14583333333333301</v>
      </c>
      <c r="AV632" s="21">
        <v>0.194444444444444</v>
      </c>
      <c r="AW632" s="21">
        <v>0.19861111111111099</v>
      </c>
      <c r="AX632" s="21">
        <v>0.180555555555555</v>
      </c>
      <c r="AY632" s="21">
        <v>0.18611111111111101</v>
      </c>
      <c r="AZ632" s="21">
        <v>9.7222221999999997E-2</v>
      </c>
      <c r="BA632" s="21">
        <v>9.0277778000000003E-2</v>
      </c>
      <c r="BB632" s="21">
        <v>0.22916666666666599</v>
      </c>
      <c r="BC632" s="21">
        <v>0.1125</v>
      </c>
      <c r="BD632" s="21">
        <v>0.1125</v>
      </c>
      <c r="BE632" s="21">
        <v>0.147222222222222</v>
      </c>
    </row>
    <row r="633" spans="1:57" x14ac:dyDescent="0.35">
      <c r="A633" s="10" t="str">
        <f t="shared" si="98"/>
        <v>12/31/2024</v>
      </c>
      <c r="B633" s="11">
        <f t="shared" si="103"/>
        <v>2024</v>
      </c>
      <c r="C633" s="20">
        <f t="shared" si="104"/>
        <v>0.223118279569892</v>
      </c>
      <c r="D633" s="18">
        <f t="shared" si="99"/>
        <v>0.1044354838709674</v>
      </c>
      <c r="E633" s="18">
        <f t="shared" si="100"/>
        <v>0.15221774193548326</v>
      </c>
      <c r="F633" s="18">
        <f t="shared" si="101"/>
        <v>0.25369623655913953</v>
      </c>
      <c r="G633" s="18">
        <f t="shared" si="102"/>
        <v>0.26505376344086001</v>
      </c>
      <c r="H633" s="21">
        <v>0.223118279569892</v>
      </c>
      <c r="I633" s="21">
        <v>0.100806451612903</v>
      </c>
      <c r="J633" s="21">
        <v>0.22983870967741901</v>
      </c>
      <c r="K633" s="21">
        <v>0.220430107526881</v>
      </c>
      <c r="L633" s="21">
        <v>0.20295698924731101</v>
      </c>
      <c r="M633" s="21">
        <v>0.26209677419354799</v>
      </c>
      <c r="N633" s="21">
        <v>9.5430108E-2</v>
      </c>
      <c r="O633" s="21">
        <v>0.21505376344086</v>
      </c>
      <c r="P633" s="21">
        <v>0.27419354838709598</v>
      </c>
      <c r="Q633" s="21">
        <v>0.19220430107526801</v>
      </c>
      <c r="R633" s="21">
        <v>0.25672043010752599</v>
      </c>
      <c r="S633" s="21">
        <v>0.122311827956989</v>
      </c>
      <c r="T633" s="21">
        <v>0.24059139784946201</v>
      </c>
      <c r="U633" s="21">
        <v>0.122311827956989</v>
      </c>
      <c r="V633" s="21">
        <v>0.25268817204300997</v>
      </c>
      <c r="W633" s="21">
        <v>0.26747311827956899</v>
      </c>
      <c r="X633" s="21">
        <v>0.25268817204300997</v>
      </c>
      <c r="Y633" s="21">
        <v>0.255376344086021</v>
      </c>
      <c r="Z633" s="21">
        <v>0.15322580645161199</v>
      </c>
      <c r="AA633" s="21">
        <v>0.151881720430107</v>
      </c>
      <c r="AB633" s="21">
        <v>0.228494623655913</v>
      </c>
      <c r="AC633" s="21">
        <v>0.26075268800000001</v>
      </c>
      <c r="AD633" s="21">
        <v>9.8118280000000002E-2</v>
      </c>
      <c r="AE633" s="21">
        <v>0.16129032258064499</v>
      </c>
      <c r="AF633" s="21">
        <v>0.29435483870967699</v>
      </c>
      <c r="AG633" s="21">
        <v>0.146505376344086</v>
      </c>
      <c r="AH633" s="21">
        <v>0.25403225806451601</v>
      </c>
      <c r="AI633" s="21">
        <v>8.4677419000000004E-2</v>
      </c>
      <c r="AJ633" s="21">
        <v>0.104838709677419</v>
      </c>
      <c r="AK633" s="21">
        <v>0.133064516129032</v>
      </c>
      <c r="AL633" s="21">
        <v>0.28360215053763399</v>
      </c>
      <c r="AM633" s="21">
        <v>0.255376344086021</v>
      </c>
      <c r="AN633" s="21">
        <v>0.231182795698924</v>
      </c>
      <c r="AO633" s="21">
        <v>0.19758064516129001</v>
      </c>
      <c r="AP633" s="21">
        <v>0.138440860215053</v>
      </c>
      <c r="AQ633" s="21">
        <v>9.5430108E-2</v>
      </c>
      <c r="AR633" s="21">
        <v>0.14784946236559099</v>
      </c>
      <c r="AS633" s="21">
        <v>0.20833333333333301</v>
      </c>
      <c r="AT633" s="21">
        <v>0.18682795698924701</v>
      </c>
      <c r="AU633" s="21">
        <v>0.25</v>
      </c>
      <c r="AV633" s="21">
        <v>0.25806451612903197</v>
      </c>
      <c r="AW633" s="21">
        <v>0.223118279569892</v>
      </c>
      <c r="AX633" s="21">
        <v>0.209677419354838</v>
      </c>
      <c r="AY633" s="21">
        <v>0.26747311827956899</v>
      </c>
      <c r="AZ633" s="21">
        <v>0.25</v>
      </c>
      <c r="BA633" s="21">
        <v>0.244623655913978</v>
      </c>
      <c r="BB633" s="21">
        <v>0.19758064516129001</v>
      </c>
      <c r="BC633" s="21">
        <v>0.24327956989247301</v>
      </c>
      <c r="BD633" s="21">
        <v>0.244623655913978</v>
      </c>
      <c r="BE633" s="21">
        <v>0.26478494623655902</v>
      </c>
    </row>
    <row r="634" spans="1:57" x14ac:dyDescent="0.35">
      <c r="A634" s="10" t="str">
        <f t="shared" si="98"/>
        <v>1/31/2025</v>
      </c>
      <c r="B634" s="11">
        <f t="shared" si="103"/>
        <v>2025</v>
      </c>
      <c r="C634" s="20">
        <f t="shared" si="104"/>
        <v>0.168010752688172</v>
      </c>
      <c r="D634" s="18">
        <f t="shared" si="99"/>
        <v>0.10752688172043</v>
      </c>
      <c r="E634" s="18">
        <f t="shared" si="100"/>
        <v>0.13272849458064451</v>
      </c>
      <c r="F634" s="18">
        <f t="shared" si="101"/>
        <v>0.19052419354838673</v>
      </c>
      <c r="G634" s="18">
        <f t="shared" si="102"/>
        <v>0.27325268786236556</v>
      </c>
      <c r="H634" s="21">
        <v>0.168010752688172</v>
      </c>
      <c r="I634" s="21">
        <v>0.118279569892473</v>
      </c>
      <c r="J634" s="21">
        <v>9.4086022000000005E-2</v>
      </c>
      <c r="K634" s="21">
        <v>0.27150537600000002</v>
      </c>
      <c r="L634" s="21">
        <v>9.6774193999999994E-2</v>
      </c>
      <c r="M634" s="21">
        <v>0.20564516129032201</v>
      </c>
      <c r="N634" s="21">
        <v>0.168010752688172</v>
      </c>
      <c r="O634" s="21">
        <v>0.16397849462365499</v>
      </c>
      <c r="P634" s="21">
        <v>0.13172043010752599</v>
      </c>
      <c r="Q634" s="21">
        <v>0.18951612903225801</v>
      </c>
      <c r="R634" s="21">
        <v>0.115591397849462</v>
      </c>
      <c r="S634" s="21">
        <v>0.18010752688171999</v>
      </c>
      <c r="T634" s="21">
        <v>0.119623655913978</v>
      </c>
      <c r="U634" s="21">
        <v>0.266129032258064</v>
      </c>
      <c r="V634" s="21">
        <v>0.146505376344086</v>
      </c>
      <c r="W634" s="21">
        <v>0.17069892473118201</v>
      </c>
      <c r="X634" s="21">
        <v>0.168010752688172</v>
      </c>
      <c r="Y634" s="21">
        <v>0.18010752688171999</v>
      </c>
      <c r="Z634" s="21">
        <v>0.23924731199999999</v>
      </c>
      <c r="AA634" s="21">
        <v>9.1397849000000003E-2</v>
      </c>
      <c r="AB634" s="21">
        <v>0.13575268800000001</v>
      </c>
      <c r="AC634" s="21">
        <v>0.16666666666666599</v>
      </c>
      <c r="AD634" s="21">
        <v>0.17876344086021501</v>
      </c>
      <c r="AE634" s="21">
        <v>0.125</v>
      </c>
      <c r="AF634" s="21">
        <v>0.15591397849462299</v>
      </c>
      <c r="AG634" s="21">
        <v>0.15860215053763399</v>
      </c>
      <c r="AH634" s="21">
        <v>0.103494623655913</v>
      </c>
      <c r="AI634" s="21">
        <v>0.18279569892473099</v>
      </c>
      <c r="AJ634" s="21">
        <v>0.119623655913978</v>
      </c>
      <c r="AK634" s="21">
        <v>0.157258064516129</v>
      </c>
      <c r="AL634" s="21">
        <v>0.27016129032258002</v>
      </c>
      <c r="AM634" s="21">
        <v>0.30645161290322498</v>
      </c>
      <c r="AN634" s="21">
        <v>0.17741935483870899</v>
      </c>
      <c r="AO634" s="21">
        <v>0.17338709677419301</v>
      </c>
      <c r="AP634" s="21">
        <v>0.28897849462365499</v>
      </c>
      <c r="AQ634" s="21">
        <v>0.25940860215053702</v>
      </c>
      <c r="AR634" s="21">
        <v>0.19086021505376299</v>
      </c>
      <c r="AS634" s="21">
        <v>0.28897849462365499</v>
      </c>
      <c r="AT634" s="21">
        <v>0.30779569892473102</v>
      </c>
      <c r="AU634" s="21">
        <v>0.25940860215053702</v>
      </c>
      <c r="AV634" s="21">
        <v>0.28897849462365499</v>
      </c>
      <c r="AW634" s="21">
        <v>0.15053763440860199</v>
      </c>
      <c r="AX634" s="21">
        <v>0.13575268800000001</v>
      </c>
      <c r="AY634" s="21">
        <v>0.10752688172043</v>
      </c>
      <c r="AZ634" s="21">
        <v>0.130376344086021</v>
      </c>
      <c r="BA634" s="21">
        <v>0.168010752688172</v>
      </c>
      <c r="BB634" s="21">
        <v>0.10752688172043</v>
      </c>
      <c r="BC634" s="21">
        <v>0.18682795698924701</v>
      </c>
      <c r="BD634" s="21">
        <v>0.18951612903225801</v>
      </c>
      <c r="BE634" s="21">
        <v>0.17876344086021501</v>
      </c>
    </row>
    <row r="635" spans="1:57" x14ac:dyDescent="0.35">
      <c r="A635" s="10" t="str">
        <f t="shared" si="98"/>
        <v>2/28/2025</v>
      </c>
      <c r="B635" s="11">
        <f t="shared" si="103"/>
        <v>2025</v>
      </c>
      <c r="C635" s="20">
        <f t="shared" si="104"/>
        <v>0.15401785714285701</v>
      </c>
      <c r="D635" s="18">
        <f t="shared" si="99"/>
        <v>4.4345238095238056E-2</v>
      </c>
      <c r="E635" s="18">
        <f t="shared" si="100"/>
        <v>6.0267857500000001E-2</v>
      </c>
      <c r="F635" s="18">
        <f t="shared" si="101"/>
        <v>0.21130952380952375</v>
      </c>
      <c r="G635" s="18">
        <f t="shared" si="102"/>
        <v>0.3099702380952376</v>
      </c>
      <c r="H635" s="21">
        <v>0.206845238095238</v>
      </c>
      <c r="I635" s="21">
        <v>0.16220238095237999</v>
      </c>
      <c r="J635" s="21">
        <v>6.25E-2</v>
      </c>
      <c r="K635" s="21">
        <v>0.21279761904761901</v>
      </c>
      <c r="L635" s="21">
        <v>5.9523810000000003E-2</v>
      </c>
      <c r="M635" s="21">
        <v>5.9523810000000003E-2</v>
      </c>
      <c r="N635" s="21">
        <v>6.3988094999999995E-2</v>
      </c>
      <c r="O635" s="21">
        <v>0.31398809523809501</v>
      </c>
      <c r="P635" s="21">
        <v>7.7380952000000003E-2</v>
      </c>
      <c r="Q635" s="21">
        <v>7.5892856999999994E-2</v>
      </c>
      <c r="R635" s="21">
        <v>6.9940476000000001E-2</v>
      </c>
      <c r="S635" s="21">
        <v>0.30952380952380898</v>
      </c>
      <c r="T635" s="21">
        <v>4.4642857142857102E-2</v>
      </c>
      <c r="U635" s="21">
        <v>0.206845238095238</v>
      </c>
      <c r="V635" s="21">
        <v>0.16220238095237999</v>
      </c>
      <c r="W635" s="21">
        <v>0.34672619047619002</v>
      </c>
      <c r="X635" s="21">
        <v>0.36309523809523803</v>
      </c>
      <c r="Y635" s="21">
        <v>0.26041666666666602</v>
      </c>
      <c r="Z635" s="21">
        <v>4.1666666666666602E-2</v>
      </c>
      <c r="AA635" s="21">
        <v>6.5476190000000004E-2</v>
      </c>
      <c r="AB635" s="21">
        <v>0.305059523809523</v>
      </c>
      <c r="AC635" s="21">
        <v>0.21279761904761901</v>
      </c>
      <c r="AD635" s="21">
        <v>6.25E-2</v>
      </c>
      <c r="AE635" s="21">
        <v>0.183035714285714</v>
      </c>
      <c r="AF635" s="21">
        <v>0.168154761904761</v>
      </c>
      <c r="AG635" s="21">
        <v>0.26041666666666602</v>
      </c>
      <c r="AH635" s="21">
        <v>9.2261905000000005E-2</v>
      </c>
      <c r="AI635" s="21">
        <v>0.175595238095238</v>
      </c>
      <c r="AJ635" s="21">
        <v>4.4642857142857102E-2</v>
      </c>
      <c r="AK635" s="21">
        <v>0.32142857142857101</v>
      </c>
      <c r="AL635" s="21">
        <v>2.6785714285714201E-2</v>
      </c>
      <c r="AM635" s="21">
        <v>0.20386904761904701</v>
      </c>
      <c r="AN635" s="21">
        <v>5.9523810000000003E-2</v>
      </c>
      <c r="AO635" s="21">
        <v>0.23214285714285701</v>
      </c>
      <c r="AP635" s="21">
        <v>3.5714285999999998E-2</v>
      </c>
      <c r="AQ635" s="21">
        <v>2.6785714285714201E-2</v>
      </c>
      <c r="AR635" s="21">
        <v>0.15773809523809501</v>
      </c>
      <c r="AS635" s="21">
        <v>4.4642857142857102E-2</v>
      </c>
      <c r="AT635" s="21">
        <v>0.199404761904761</v>
      </c>
      <c r="AU635" s="21">
        <v>0.183035714285714</v>
      </c>
      <c r="AV635" s="21">
        <v>4.0178571000000003E-2</v>
      </c>
      <c r="AW635" s="21">
        <v>0.16220238095237999</v>
      </c>
      <c r="AX635" s="21">
        <v>0.15029761904761901</v>
      </c>
      <c r="AY635" s="21">
        <v>6.8452381000000007E-2</v>
      </c>
      <c r="AZ635" s="21">
        <v>0.148809523809523</v>
      </c>
      <c r="BA635" s="21">
        <v>5.6547619E-2</v>
      </c>
      <c r="BB635" s="21">
        <v>6.6964285999999998E-2</v>
      </c>
      <c r="BC635" s="21">
        <v>4.9107142857142801E-2</v>
      </c>
      <c r="BD635" s="21">
        <v>0.233630952380952</v>
      </c>
      <c r="BE635" s="21">
        <v>0.34077380952380898</v>
      </c>
    </row>
    <row r="636" spans="1:57" x14ac:dyDescent="0.35">
      <c r="A636" s="10" t="str">
        <f t="shared" si="98"/>
        <v>3/31/2025</v>
      </c>
      <c r="B636" s="11">
        <f t="shared" si="103"/>
        <v>2025</v>
      </c>
      <c r="C636" s="20">
        <f t="shared" si="104"/>
        <v>6.9220429999999999E-2</v>
      </c>
      <c r="D636" s="18">
        <f t="shared" si="99"/>
        <v>2.1370967741935459E-2</v>
      </c>
      <c r="E636" s="18">
        <f t="shared" si="100"/>
        <v>3.2930108E-2</v>
      </c>
      <c r="F636" s="18">
        <f t="shared" si="101"/>
        <v>0.109206989247311</v>
      </c>
      <c r="G636" s="18">
        <f t="shared" si="102"/>
        <v>0.17405913978494572</v>
      </c>
      <c r="H636" s="21">
        <v>2.0161290322580599E-2</v>
      </c>
      <c r="I636" s="21">
        <v>0.17338709677419301</v>
      </c>
      <c r="J636" s="21">
        <v>2.68817204301075E-2</v>
      </c>
      <c r="K636" s="21">
        <v>7.1236559000000005E-2</v>
      </c>
      <c r="L636" s="21">
        <v>3.0913978494623601E-2</v>
      </c>
      <c r="M636" s="21">
        <v>6.4516129000000005E-2</v>
      </c>
      <c r="N636" s="21">
        <v>7.7956989000000004E-2</v>
      </c>
      <c r="O636" s="21">
        <v>0.100806451612903</v>
      </c>
      <c r="P636" s="21">
        <v>0.141129032258064</v>
      </c>
      <c r="Q636" s="21">
        <v>4.9731182999999998E-2</v>
      </c>
      <c r="R636" s="21">
        <v>0.102150537634408</v>
      </c>
      <c r="S636" s="21">
        <v>0.146505376344086</v>
      </c>
      <c r="T636" s="21">
        <v>0.15053763440860199</v>
      </c>
      <c r="U636" s="21">
        <v>8.7365591000000006E-2</v>
      </c>
      <c r="V636" s="21">
        <v>0.159946236559139</v>
      </c>
      <c r="W636" s="21">
        <v>0.12903225806451599</v>
      </c>
      <c r="X636" s="21">
        <v>8.0645161000000007E-2</v>
      </c>
      <c r="Y636" s="21">
        <v>0.114247311827956</v>
      </c>
      <c r="Z636" s="21">
        <v>4.4354839E-2</v>
      </c>
      <c r="AA636" s="21">
        <v>2.4193548387096701E-2</v>
      </c>
      <c r="AB636" s="21">
        <v>9.5430108E-2</v>
      </c>
      <c r="AC636" s="21">
        <v>2.1505376344085999E-2</v>
      </c>
      <c r="AD636" s="21">
        <v>6.0483871000000002E-2</v>
      </c>
      <c r="AE636" s="21">
        <v>0.18817204301075199</v>
      </c>
      <c r="AF636" s="21">
        <v>0.18010752688171999</v>
      </c>
      <c r="AG636" s="21">
        <v>6.7204300999999994E-2</v>
      </c>
      <c r="AH636" s="21">
        <v>4.1666666666666602E-2</v>
      </c>
      <c r="AI636" s="21">
        <v>3.2258065000000002E-2</v>
      </c>
      <c r="AJ636" s="21">
        <v>8.4677419000000004E-2</v>
      </c>
      <c r="AK636" s="21">
        <v>9.0053762999999995E-2</v>
      </c>
      <c r="AL636" s="21">
        <v>3.4946236999999998E-2</v>
      </c>
      <c r="AM636" s="21">
        <v>0.103494623655913</v>
      </c>
      <c r="AN636" s="21">
        <v>4.7043011000000003E-2</v>
      </c>
      <c r="AO636" s="21">
        <v>2.8225806451612899E-2</v>
      </c>
      <c r="AP636" s="21">
        <v>4.1666666666666602E-2</v>
      </c>
      <c r="AQ636" s="21">
        <v>1.3440860215053699E-2</v>
      </c>
      <c r="AR636" s="21">
        <v>1.20967741935483E-2</v>
      </c>
      <c r="AS636" s="21">
        <v>4.3010752688171998E-2</v>
      </c>
      <c r="AT636" s="21">
        <v>0.106182795698924</v>
      </c>
      <c r="AU636" s="21">
        <v>6.5860215E-2</v>
      </c>
      <c r="AV636" s="21">
        <v>2.9569892E-2</v>
      </c>
      <c r="AW636" s="21">
        <v>0.21908602150537601</v>
      </c>
      <c r="AX636" s="21">
        <v>0.23521505376344001</v>
      </c>
      <c r="AY636" s="21">
        <v>3.2258065000000002E-2</v>
      </c>
      <c r="AZ636" s="21">
        <v>0.18682795698924701</v>
      </c>
      <c r="BA636" s="21">
        <v>6.5860215E-2</v>
      </c>
      <c r="BB636" s="21">
        <v>1.7473117999999999E-2</v>
      </c>
      <c r="BC636" s="21">
        <v>9.0053762999999995E-2</v>
      </c>
      <c r="BD636" s="21">
        <v>1.20967741935483E-2</v>
      </c>
      <c r="BE636" s="21">
        <v>0.11021505376344</v>
      </c>
    </row>
    <row r="637" spans="1:57" x14ac:dyDescent="0.35">
      <c r="A637" s="10" t="str">
        <f t="shared" si="98"/>
        <v>4/30/2025</v>
      </c>
      <c r="B637" s="11">
        <f t="shared" si="103"/>
        <v>2025</v>
      </c>
      <c r="C637" s="20">
        <f t="shared" si="104"/>
        <v>0.05</v>
      </c>
      <c r="D637" s="18">
        <f t="shared" si="99"/>
        <v>1.930555555555551E-2</v>
      </c>
      <c r="E637" s="18">
        <f t="shared" si="100"/>
        <v>2.5347222250000002E-2</v>
      </c>
      <c r="F637" s="18">
        <f t="shared" si="101"/>
        <v>7.4305555499999995E-2</v>
      </c>
      <c r="G637" s="18">
        <f t="shared" si="102"/>
        <v>9.1944444644444429E-2</v>
      </c>
      <c r="H637" s="21">
        <v>0.11944444444444401</v>
      </c>
      <c r="I637" s="21">
        <v>8.4722222E-2</v>
      </c>
      <c r="J637" s="21">
        <v>7.0833332999999998E-2</v>
      </c>
      <c r="K637" s="21">
        <v>7.7777778000000006E-2</v>
      </c>
      <c r="L637" s="21">
        <v>4.8611110999999999E-2</v>
      </c>
      <c r="M637" s="21">
        <v>1.94444444444444E-2</v>
      </c>
      <c r="N637" s="21">
        <v>2.6388888999999999E-2</v>
      </c>
      <c r="O637" s="21">
        <v>2.6388888999999999E-2</v>
      </c>
      <c r="P637" s="21">
        <v>5.9722222222222197E-2</v>
      </c>
      <c r="Q637" s="21">
        <v>1.5277777777777699E-2</v>
      </c>
      <c r="R637" s="21">
        <v>7.4999999999999997E-2</v>
      </c>
      <c r="S637" s="21">
        <v>1.5277777777777699E-2</v>
      </c>
      <c r="T637" s="21">
        <v>5.1388889E-2</v>
      </c>
      <c r="U637" s="21">
        <v>8.4722222E-2</v>
      </c>
      <c r="V637" s="21">
        <v>5.6944443999999997E-2</v>
      </c>
      <c r="W637" s="21">
        <v>2.0833333333333301E-2</v>
      </c>
      <c r="X637" s="21">
        <v>2.77777777777777E-2</v>
      </c>
      <c r="Y637" s="21">
        <v>5.2777777999999997E-2</v>
      </c>
      <c r="Z637" s="21">
        <v>2.0833333333333301E-2</v>
      </c>
      <c r="AA637" s="21">
        <v>5.9722222222222197E-2</v>
      </c>
      <c r="AB637" s="21">
        <v>2.9166666666666601E-2</v>
      </c>
      <c r="AC637" s="21">
        <v>0.147222222222222</v>
      </c>
      <c r="AD637" s="21">
        <v>6.3888889000000004E-2</v>
      </c>
      <c r="AE637" s="21">
        <v>7.2222222000000003E-2</v>
      </c>
      <c r="AF637" s="21">
        <v>4.0277778E-2</v>
      </c>
      <c r="AG637" s="21">
        <v>3.7499999999999999E-2</v>
      </c>
      <c r="AH637" s="21">
        <v>6.5277777999999995E-2</v>
      </c>
      <c r="AI637" s="21">
        <v>9.0277778000000003E-2</v>
      </c>
      <c r="AJ637" s="21">
        <v>7.6388889000000001E-2</v>
      </c>
      <c r="AK637" s="21">
        <v>4.30555555555555E-2</v>
      </c>
      <c r="AL637" s="21">
        <v>3.1944444000000002E-2</v>
      </c>
      <c r="AM637" s="21">
        <v>8.1944444000000005E-2</v>
      </c>
      <c r="AN637" s="21">
        <v>2.5000000000000001E-2</v>
      </c>
      <c r="AO637" s="21">
        <v>0.106944444444444</v>
      </c>
      <c r="AP637" s="21">
        <v>1.8055555555555498E-2</v>
      </c>
      <c r="AQ637" s="21">
        <v>2.5000000000000001E-2</v>
      </c>
      <c r="AR637" s="21">
        <v>0.11944444444444401</v>
      </c>
      <c r="AS637" s="21">
        <v>1.94444444444444E-2</v>
      </c>
      <c r="AT637" s="21">
        <v>5.4166667000000002E-2</v>
      </c>
      <c r="AU637" s="21">
        <v>2.5000000000000001E-2</v>
      </c>
      <c r="AV637" s="21">
        <v>1.2500000000000001E-2</v>
      </c>
      <c r="AW637" s="21">
        <v>5.6944443999999997E-2</v>
      </c>
      <c r="AX637" s="21">
        <v>6.8055556000000003E-2</v>
      </c>
      <c r="AY637" s="21">
        <v>8.7499999999999994E-2</v>
      </c>
      <c r="AZ637" s="21">
        <v>2.3611111000000001E-2</v>
      </c>
      <c r="BA637" s="21">
        <v>3.4722222222222203E-2</v>
      </c>
      <c r="BB637" s="21">
        <v>3.1944444000000002E-2</v>
      </c>
      <c r="BC637" s="21">
        <v>1.6666666666666601E-2</v>
      </c>
      <c r="BD637" s="21">
        <v>0.109722222222222</v>
      </c>
      <c r="BE637" s="21">
        <v>3.3333333E-2</v>
      </c>
    </row>
    <row r="638" spans="1:57" x14ac:dyDescent="0.35">
      <c r="A638" s="10" t="str">
        <f t="shared" si="98"/>
        <v>5/31/2025</v>
      </c>
      <c r="B638" s="11">
        <f t="shared" si="103"/>
        <v>2025</v>
      </c>
      <c r="C638" s="20">
        <f t="shared" si="104"/>
        <v>1.0752688172042999E-2</v>
      </c>
      <c r="D638" s="18">
        <f t="shared" si="99"/>
        <v>0</v>
      </c>
      <c r="E638" s="18">
        <f t="shared" si="100"/>
        <v>5.3763439999999999E-3</v>
      </c>
      <c r="F638" s="18">
        <f t="shared" si="101"/>
        <v>1.9825268741935451E-2</v>
      </c>
      <c r="G638" s="18">
        <f t="shared" si="102"/>
        <v>2.8360215006451611E-2</v>
      </c>
      <c r="H638" s="21">
        <v>2.9569892E-2</v>
      </c>
      <c r="I638" s="21">
        <v>3.4946236999999998E-2</v>
      </c>
      <c r="J638" s="21">
        <v>5.3763439999999999E-3</v>
      </c>
      <c r="K638" s="21">
        <v>0</v>
      </c>
      <c r="L638" s="21">
        <v>8.0645160000000007E-3</v>
      </c>
      <c r="M638" s="21">
        <v>0</v>
      </c>
      <c r="N638" s="21">
        <v>2.688172E-3</v>
      </c>
      <c r="O638" s="21">
        <v>1.4784946E-2</v>
      </c>
      <c r="P638" s="21">
        <v>9.4086020000000003E-3</v>
      </c>
      <c r="Q638" s="21">
        <v>5.3763439999999999E-3</v>
      </c>
      <c r="R638" s="21">
        <v>1.0752688172042999E-2</v>
      </c>
      <c r="S638" s="21">
        <v>1.0752688172042999E-2</v>
      </c>
      <c r="T638" s="21">
        <v>1.3440860215053699E-2</v>
      </c>
      <c r="U638" s="21">
        <v>0</v>
      </c>
      <c r="V638" s="21">
        <v>2.1505376344085999E-2</v>
      </c>
      <c r="W638" s="21">
        <v>2.55376344086021E-2</v>
      </c>
      <c r="X638" s="21">
        <v>5.3763439999999999E-3</v>
      </c>
      <c r="Y638" s="21">
        <v>1.4784946E-2</v>
      </c>
      <c r="Z638" s="21">
        <v>4.0322580000000004E-3</v>
      </c>
      <c r="AA638" s="21">
        <v>9.4086020000000003E-3</v>
      </c>
      <c r="AB638" s="21">
        <v>2.8225806451612899E-2</v>
      </c>
      <c r="AC638" s="21">
        <v>1.4784946E-2</v>
      </c>
      <c r="AD638" s="21">
        <v>9.4086020000000003E-3</v>
      </c>
      <c r="AE638" s="21">
        <v>1.6129032258064498E-2</v>
      </c>
      <c r="AF638" s="21">
        <v>2.0161290322580599E-2</v>
      </c>
      <c r="AG638" s="21">
        <v>9.4086020000000003E-3</v>
      </c>
      <c r="AH638" s="21">
        <v>0</v>
      </c>
      <c r="AI638" s="21">
        <v>1.20967741935483E-2</v>
      </c>
      <c r="AJ638" s="21">
        <v>8.0645160000000007E-3</v>
      </c>
      <c r="AK638" s="21">
        <v>2.0161290322580599E-2</v>
      </c>
      <c r="AL638" s="21">
        <v>4.9731182999999998E-2</v>
      </c>
      <c r="AM638" s="21">
        <v>6.7204300000000003E-3</v>
      </c>
      <c r="AN638" s="21">
        <v>1.344086E-3</v>
      </c>
      <c r="AO638" s="21">
        <v>5.3763439999999999E-3</v>
      </c>
      <c r="AP638" s="21">
        <v>1.20967741935483E-2</v>
      </c>
      <c r="AQ638" s="21">
        <v>1.20967741935483E-2</v>
      </c>
      <c r="AR638" s="21">
        <v>1.20967741935483E-2</v>
      </c>
      <c r="AS638" s="21">
        <v>2.4193548387096701E-2</v>
      </c>
      <c r="AT638" s="21">
        <v>0</v>
      </c>
      <c r="AU638" s="21">
        <v>4.0322580000000004E-3</v>
      </c>
      <c r="AV638" s="21">
        <v>9.4086020000000003E-3</v>
      </c>
      <c r="AW638" s="21">
        <v>5.3763440860214999E-2</v>
      </c>
      <c r="AX638" s="21">
        <v>1.8817204000000001E-2</v>
      </c>
      <c r="AY638" s="21">
        <v>0</v>
      </c>
      <c r="AZ638" s="21">
        <v>3.7634409000000001E-2</v>
      </c>
      <c r="BA638" s="21">
        <v>2.8225806451612899E-2</v>
      </c>
      <c r="BB638" s="21">
        <v>8.0645160000000007E-3</v>
      </c>
      <c r="BC638" s="21">
        <v>2.2849462000000001E-2</v>
      </c>
      <c r="BD638" s="21">
        <v>9.4086020000000003E-3</v>
      </c>
      <c r="BE638" s="21">
        <v>1.20967741935483E-2</v>
      </c>
    </row>
    <row r="639" spans="1:57" x14ac:dyDescent="0.35">
      <c r="A639" s="10" t="str">
        <f t="shared" si="98"/>
        <v>6/30/2025</v>
      </c>
      <c r="B639" s="11">
        <f t="shared" si="103"/>
        <v>2025</v>
      </c>
      <c r="C639" s="20">
        <f t="shared" si="104"/>
        <v>3.4722221999999997E-2</v>
      </c>
      <c r="D639" s="18">
        <f t="shared" si="99"/>
        <v>1.5138888888888809E-2</v>
      </c>
      <c r="E639" s="18">
        <f t="shared" si="100"/>
        <v>2.1180555555555525E-2</v>
      </c>
      <c r="F639" s="18">
        <f t="shared" si="101"/>
        <v>5.2777777999999997E-2</v>
      </c>
      <c r="G639" s="18">
        <f t="shared" si="102"/>
        <v>6.6666666999999999E-2</v>
      </c>
      <c r="H639" s="21">
        <v>4.5833332999999997E-2</v>
      </c>
      <c r="I639" s="21">
        <v>2.6388888999999999E-2</v>
      </c>
      <c r="J639" s="21">
        <v>1.5277777777777699E-2</v>
      </c>
      <c r="K639" s="21">
        <v>2.9166666666666601E-2</v>
      </c>
      <c r="L639" s="21">
        <v>2.0833333333333301E-2</v>
      </c>
      <c r="M639" s="21">
        <v>3.8888889000000003E-2</v>
      </c>
      <c r="N639" s="21">
        <v>1.3888889999999999E-3</v>
      </c>
      <c r="O639" s="21">
        <v>2.5000000000000001E-2</v>
      </c>
      <c r="P639" s="21">
        <v>6.25E-2</v>
      </c>
      <c r="Q639" s="21">
        <v>1.8055555555555498E-2</v>
      </c>
      <c r="R639" s="21">
        <v>7.2222222000000003E-2</v>
      </c>
      <c r="S639" s="21">
        <v>6.3888889000000004E-2</v>
      </c>
      <c r="T639" s="21">
        <v>8.4722222E-2</v>
      </c>
      <c r="U639" s="21">
        <v>3.6111111000000001E-2</v>
      </c>
      <c r="V639" s="21">
        <v>3.7499999999999999E-2</v>
      </c>
      <c r="W639" s="21">
        <v>4.8611110999999999E-2</v>
      </c>
      <c r="X639" s="21">
        <v>5.9722222222222197E-2</v>
      </c>
      <c r="Y639" s="21">
        <v>6.8055556000000003E-2</v>
      </c>
      <c r="Z639" s="21">
        <v>5.4166667000000002E-2</v>
      </c>
      <c r="AA639" s="21">
        <v>2.3611111000000001E-2</v>
      </c>
      <c r="AB639" s="21">
        <v>5.2777777999999997E-2</v>
      </c>
      <c r="AC639" s="21">
        <v>2.3611111000000001E-2</v>
      </c>
      <c r="AD639" s="21">
        <v>3.1944444000000002E-2</v>
      </c>
      <c r="AE639" s="21">
        <v>2.0833333333333301E-2</v>
      </c>
      <c r="AF639" s="21">
        <v>6.6666666999999999E-2</v>
      </c>
      <c r="AG639" s="21">
        <v>6.5277777999999995E-2</v>
      </c>
      <c r="AH639" s="21">
        <v>1.38888888888888E-2</v>
      </c>
      <c r="AI639" s="21">
        <v>2.0833333333333301E-2</v>
      </c>
      <c r="AJ639" s="21">
        <v>5.2777777999999997E-2</v>
      </c>
      <c r="AK639" s="21">
        <v>4.7222222000000001E-2</v>
      </c>
      <c r="AL639" s="21">
        <v>4.0277778E-2</v>
      </c>
      <c r="AM639" s="21">
        <v>6.6666666999999999E-2</v>
      </c>
      <c r="AN639" s="21">
        <v>6.9444440000000001E-3</v>
      </c>
      <c r="AO639" s="21">
        <v>2.3611111000000001E-2</v>
      </c>
      <c r="AP639" s="21">
        <v>3.3333333E-2</v>
      </c>
      <c r="AQ639" s="21">
        <v>0.05</v>
      </c>
      <c r="AR639" s="21">
        <v>2.5000000000000001E-2</v>
      </c>
      <c r="AS639" s="21">
        <v>5.83333333333333E-2</v>
      </c>
      <c r="AT639" s="21">
        <v>2.2222222222222199E-2</v>
      </c>
      <c r="AU639" s="21">
        <v>1.2500000000000001E-2</v>
      </c>
      <c r="AV639" s="21">
        <v>3.1944444000000002E-2</v>
      </c>
      <c r="AW639" s="21">
        <v>4.4444444444444398E-2</v>
      </c>
      <c r="AX639" s="21">
        <v>1.5277777777777699E-2</v>
      </c>
      <c r="AY639" s="21">
        <v>4.5833332999999997E-2</v>
      </c>
      <c r="AZ639" s="21">
        <v>4.8611110999999999E-2</v>
      </c>
      <c r="BA639" s="21">
        <v>1.8055555555555498E-2</v>
      </c>
      <c r="BB639" s="21">
        <v>2.0833333333333301E-2</v>
      </c>
      <c r="BC639" s="21">
        <v>0</v>
      </c>
      <c r="BD639" s="21">
        <v>3.0555555555555499E-2</v>
      </c>
      <c r="BE639" s="21">
        <v>7.0833332999999998E-2</v>
      </c>
    </row>
    <row r="640" spans="1:57" x14ac:dyDescent="0.35">
      <c r="A640" s="10" t="str">
        <f t="shared" si="98"/>
        <v>7/31/2025</v>
      </c>
      <c r="B640" s="11">
        <f t="shared" si="103"/>
        <v>2025</v>
      </c>
      <c r="C640" s="20">
        <f t="shared" si="104"/>
        <v>0.17876344086021501</v>
      </c>
      <c r="D640" s="18">
        <f t="shared" si="99"/>
        <v>0.10053763445161269</v>
      </c>
      <c r="E640" s="18">
        <f t="shared" si="100"/>
        <v>0.13776881707526875</v>
      </c>
      <c r="F640" s="18">
        <f t="shared" si="101"/>
        <v>0.20530913978494575</v>
      </c>
      <c r="G640" s="18">
        <f t="shared" si="102"/>
        <v>0.22217741935483862</v>
      </c>
      <c r="H640" s="21">
        <v>0.21908602150537601</v>
      </c>
      <c r="I640" s="21">
        <v>0.20161290322580599</v>
      </c>
      <c r="J640" s="21">
        <v>0.17876344086021501</v>
      </c>
      <c r="K640" s="21">
        <v>0.13575268800000001</v>
      </c>
      <c r="L640" s="21">
        <v>0.16397849462365499</v>
      </c>
      <c r="M640" s="21">
        <v>0.122311827956989</v>
      </c>
      <c r="N640" s="21">
        <v>9.1397849000000003E-2</v>
      </c>
      <c r="O640" s="21">
        <v>0.143817204301075</v>
      </c>
      <c r="P640" s="21">
        <v>0.18682795698924701</v>
      </c>
      <c r="Q640" s="21">
        <v>0.122311827956989</v>
      </c>
      <c r="R640" s="21">
        <v>0.18951612903225801</v>
      </c>
      <c r="S640" s="21">
        <v>0.20295698924731101</v>
      </c>
      <c r="T640" s="21">
        <v>0.22983870967741901</v>
      </c>
      <c r="U640" s="21">
        <v>0.17204301075268799</v>
      </c>
      <c r="V640" s="21">
        <v>0.212365591397849</v>
      </c>
      <c r="W640" s="21">
        <v>0.206989247311827</v>
      </c>
      <c r="X640" s="21">
        <v>0.20564516129032201</v>
      </c>
      <c r="Y640" s="21">
        <v>0.20833333333333301</v>
      </c>
      <c r="Z640" s="21">
        <v>0.154569892473118</v>
      </c>
      <c r="AA640" s="21">
        <v>0.133064516129032</v>
      </c>
      <c r="AB640" s="21">
        <v>0.17069892473118201</v>
      </c>
      <c r="AC640" s="21">
        <v>0.17876344086021501</v>
      </c>
      <c r="AD640" s="21">
        <v>7.7956989000000004E-2</v>
      </c>
      <c r="AE640" s="21">
        <v>0.206989247311827</v>
      </c>
      <c r="AF640" s="21">
        <v>0.266129032258064</v>
      </c>
      <c r="AG640" s="21">
        <v>0.112903225806451</v>
      </c>
      <c r="AH640" s="21">
        <v>0.15860215053763399</v>
      </c>
      <c r="AI640" s="21">
        <v>0.17876344086021501</v>
      </c>
      <c r="AJ640" s="21">
        <v>0.19086021505376299</v>
      </c>
      <c r="AK640" s="21">
        <v>0.154569892473118</v>
      </c>
      <c r="AL640" s="21">
        <v>0.18413978494623601</v>
      </c>
      <c r="AM640" s="21">
        <v>0.133064516129032</v>
      </c>
      <c r="AN640" s="21">
        <v>0.100806451612903</v>
      </c>
      <c r="AO640" s="21">
        <v>0.19758064516129001</v>
      </c>
      <c r="AP640" s="21">
        <v>0.204301075268817</v>
      </c>
      <c r="AQ640" s="21">
        <v>0.233870967741935</v>
      </c>
      <c r="AR640" s="21">
        <v>0.206989247311827</v>
      </c>
      <c r="AS640" s="21">
        <v>0.225806451612903</v>
      </c>
      <c r="AT640" s="21">
        <v>9.8118280000000002E-2</v>
      </c>
      <c r="AU640" s="21">
        <v>0.119623655913978</v>
      </c>
      <c r="AV640" s="21">
        <v>0.22715053763440801</v>
      </c>
      <c r="AW640" s="21">
        <v>0.18817204301075199</v>
      </c>
      <c r="AX640" s="21">
        <v>0.17607526881720401</v>
      </c>
      <c r="AY640" s="21">
        <v>0.165322580645161</v>
      </c>
      <c r="AZ640" s="21">
        <v>0.18548387096774099</v>
      </c>
      <c r="BA640" s="21">
        <v>7.1236559000000005E-2</v>
      </c>
      <c r="BB640" s="21">
        <v>0.14516129032257999</v>
      </c>
      <c r="BC640" s="21">
        <v>9.8118280000000002E-2</v>
      </c>
      <c r="BD640" s="21">
        <v>0.22177419354838701</v>
      </c>
      <c r="BE640" s="21">
        <v>0.18951612903225801</v>
      </c>
    </row>
    <row r="641" spans="1:57" x14ac:dyDescent="0.35">
      <c r="A641" s="10" t="str">
        <f t="shared" si="98"/>
        <v>8/31/2025</v>
      </c>
      <c r="B641" s="11">
        <f t="shared" si="103"/>
        <v>2025</v>
      </c>
      <c r="C641" s="20">
        <f t="shared" si="104"/>
        <v>0.136424731096774</v>
      </c>
      <c r="D641" s="18">
        <f t="shared" si="99"/>
        <v>9.4086022000000005E-2</v>
      </c>
      <c r="E641" s="18">
        <f t="shared" si="100"/>
        <v>0.123655913978494</v>
      </c>
      <c r="F641" s="18">
        <f t="shared" si="101"/>
        <v>0.16095430107526848</v>
      </c>
      <c r="G641" s="18">
        <f t="shared" si="102"/>
        <v>0.18198924731182722</v>
      </c>
      <c r="H641" s="21">
        <v>0.123655913978494</v>
      </c>
      <c r="I641" s="21">
        <v>0.123655913978494</v>
      </c>
      <c r="J641" s="21">
        <v>0.17876344086021501</v>
      </c>
      <c r="K641" s="21">
        <v>0.138440860215053</v>
      </c>
      <c r="L641" s="21">
        <v>0.168010752688172</v>
      </c>
      <c r="M641" s="21">
        <v>9.6774193999999994E-2</v>
      </c>
      <c r="N641" s="21">
        <v>5.9139785E-2</v>
      </c>
      <c r="O641" s="21">
        <v>0.123655913978494</v>
      </c>
      <c r="P641" s="21">
        <v>0.13709677419354799</v>
      </c>
      <c r="Q641" s="21">
        <v>0.106182795698924</v>
      </c>
      <c r="R641" s="21">
        <v>0.209677419354838</v>
      </c>
      <c r="S641" s="21">
        <v>0.159946236559139</v>
      </c>
      <c r="T641" s="21">
        <v>0.16129032258064499</v>
      </c>
      <c r="U641" s="21">
        <v>0.133064516129032</v>
      </c>
      <c r="V641" s="21">
        <v>0.120967741935483</v>
      </c>
      <c r="W641" s="21">
        <v>0.154569892473118</v>
      </c>
      <c r="X641" s="21">
        <v>0.15860215053763399</v>
      </c>
      <c r="Y641" s="21">
        <v>0.16397849462365499</v>
      </c>
      <c r="Z641" s="21">
        <v>0.114247311827956</v>
      </c>
      <c r="AA641" s="21">
        <v>0.18010752688171999</v>
      </c>
      <c r="AB641" s="21">
        <v>0.125</v>
      </c>
      <c r="AC641" s="21">
        <v>0.12768817204301</v>
      </c>
      <c r="AD641" s="21">
        <v>9.0053762999999995E-2</v>
      </c>
      <c r="AE641" s="21">
        <v>0.16263440860215</v>
      </c>
      <c r="AF641" s="21">
        <v>0.130376344086021</v>
      </c>
      <c r="AG641" s="21">
        <v>0.118279569892473</v>
      </c>
      <c r="AH641" s="21">
        <v>0.154569892473118</v>
      </c>
      <c r="AI641" s="21">
        <v>9.4086022000000005E-2</v>
      </c>
      <c r="AJ641" s="21">
        <v>0.18682795698924701</v>
      </c>
      <c r="AK641" s="21">
        <v>0.12768817204301</v>
      </c>
      <c r="AL641" s="21">
        <v>0.16666666666666599</v>
      </c>
      <c r="AM641" s="21">
        <v>0.13575268800000001</v>
      </c>
      <c r="AN641" s="21">
        <v>9.4086022000000005E-2</v>
      </c>
      <c r="AO641" s="21">
        <v>0.123655913978494</v>
      </c>
      <c r="AP641" s="21">
        <v>0.141129032258064</v>
      </c>
      <c r="AQ641" s="21">
        <v>0.130376344086021</v>
      </c>
      <c r="AR641" s="21">
        <v>0.14784946236559099</v>
      </c>
      <c r="AS641" s="21">
        <v>0.204301075268817</v>
      </c>
      <c r="AT641" s="21">
        <v>0.146505376344086</v>
      </c>
      <c r="AU641" s="21">
        <v>0.12768817204301</v>
      </c>
      <c r="AV641" s="21">
        <v>0.112903225806451</v>
      </c>
      <c r="AW641" s="21">
        <v>0.19489247311827901</v>
      </c>
      <c r="AX641" s="21">
        <v>0.19892473118279499</v>
      </c>
      <c r="AY641" s="21">
        <v>0.18145161290322501</v>
      </c>
      <c r="AZ641" s="21">
        <v>0.154569892473118</v>
      </c>
      <c r="BA641" s="21">
        <v>8.8709677000000001E-2</v>
      </c>
      <c r="BB641" s="21">
        <v>0.159946236559139</v>
      </c>
      <c r="BC641" s="21">
        <v>9.0053762999999995E-2</v>
      </c>
      <c r="BD641" s="21">
        <v>0.151881720430107</v>
      </c>
      <c r="BE641" s="21">
        <v>0.13440860215053699</v>
      </c>
    </row>
    <row r="642" spans="1:57" x14ac:dyDescent="0.35">
      <c r="A642" s="10" t="str">
        <f t="shared" si="98"/>
        <v>9/30/2025</v>
      </c>
      <c r="B642" s="11">
        <f t="shared" si="103"/>
        <v>2025</v>
      </c>
      <c r="C642" s="20">
        <f t="shared" si="104"/>
        <v>7.9166666999999996E-2</v>
      </c>
      <c r="D642" s="18">
        <f t="shared" si="99"/>
        <v>3.70833333E-2</v>
      </c>
      <c r="E642" s="18">
        <f t="shared" si="100"/>
        <v>4.6180555249999998E-2</v>
      </c>
      <c r="F642" s="18">
        <f t="shared" si="101"/>
        <v>9.5486110750000006E-2</v>
      </c>
      <c r="G642" s="18">
        <f t="shared" si="102"/>
        <v>0.1156944444444437</v>
      </c>
      <c r="H642" s="21">
        <v>4.8611110999999999E-2</v>
      </c>
      <c r="I642" s="21">
        <v>7.7777778000000006E-2</v>
      </c>
      <c r="J642" s="21">
        <v>6.5277777999999995E-2</v>
      </c>
      <c r="K642" s="21">
        <v>9.7222221999999997E-2</v>
      </c>
      <c r="L642" s="21">
        <v>8.6111111000000004E-2</v>
      </c>
      <c r="M642" s="21">
        <v>4.0277778E-2</v>
      </c>
      <c r="N642" s="21">
        <v>3.0555555555555499E-2</v>
      </c>
      <c r="O642" s="21">
        <v>5.83333333333333E-2</v>
      </c>
      <c r="P642" s="21">
        <v>4.5833332999999997E-2</v>
      </c>
      <c r="Q642" s="21">
        <v>7.9166666999999996E-2</v>
      </c>
      <c r="R642" s="21">
        <v>7.2222222000000003E-2</v>
      </c>
      <c r="S642" s="21">
        <v>8.0555556E-2</v>
      </c>
      <c r="T642" s="21">
        <v>7.3611111000000007E-2</v>
      </c>
      <c r="U642" s="21">
        <v>9.5833333000000007E-2</v>
      </c>
      <c r="V642" s="21">
        <v>9.4444444000000002E-2</v>
      </c>
      <c r="W642" s="21">
        <v>0.108333333333333</v>
      </c>
      <c r="X642" s="21">
        <v>0.13472222222222199</v>
      </c>
      <c r="Y642" s="21">
        <v>0.12361111111111101</v>
      </c>
      <c r="Z642" s="21">
        <v>3.8888889000000003E-2</v>
      </c>
      <c r="AA642" s="21">
        <v>7.9166666999999996E-2</v>
      </c>
      <c r="AB642" s="21">
        <v>8.6111111000000004E-2</v>
      </c>
      <c r="AC642" s="21">
        <v>3.7499999999999999E-2</v>
      </c>
      <c r="AD642" s="21">
        <v>0.108333333333333</v>
      </c>
      <c r="AE642" s="21">
        <v>9.4444444000000002E-2</v>
      </c>
      <c r="AF642" s="21">
        <v>0.1</v>
      </c>
      <c r="AG642" s="21">
        <v>9.0277778000000003E-2</v>
      </c>
      <c r="AH642" s="21">
        <v>6.1111111000000003E-2</v>
      </c>
      <c r="AI642" s="21">
        <v>2.3611111000000001E-2</v>
      </c>
      <c r="AJ642" s="21">
        <v>8.6111111000000004E-2</v>
      </c>
      <c r="AK642" s="21">
        <v>9.1666666999999993E-2</v>
      </c>
      <c r="AL642" s="21">
        <v>3.3333333E-2</v>
      </c>
      <c r="AM642" s="21">
        <v>0.101388888888888</v>
      </c>
      <c r="AN642" s="21">
        <v>4.4444444444444398E-2</v>
      </c>
      <c r="AO642" s="21">
        <v>3.1944444000000002E-2</v>
      </c>
      <c r="AP642" s="21">
        <v>6.6666666999999999E-2</v>
      </c>
      <c r="AQ642" s="21">
        <v>4.7222222000000001E-2</v>
      </c>
      <c r="AR642" s="21">
        <v>4.4444444444444398E-2</v>
      </c>
      <c r="AS642" s="21">
        <v>4.0277778E-2</v>
      </c>
      <c r="AT642" s="21">
        <v>0.11944444444444401</v>
      </c>
      <c r="AU642" s="21">
        <v>9.8611111000000001E-2</v>
      </c>
      <c r="AV642" s="21">
        <v>3.3333333E-2</v>
      </c>
      <c r="AW642" s="21">
        <v>0.194444444444444</v>
      </c>
      <c r="AX642" s="21">
        <v>0.188888888888888</v>
      </c>
      <c r="AY642" s="21">
        <v>8.0555556E-2</v>
      </c>
      <c r="AZ642" s="21">
        <v>0.11527777777777699</v>
      </c>
      <c r="BA642" s="21">
        <v>8.0555556E-2</v>
      </c>
      <c r="BB642" s="21">
        <v>7.2222222000000003E-2</v>
      </c>
      <c r="BC642" s="21">
        <v>9.0277778000000003E-2</v>
      </c>
      <c r="BD642" s="21">
        <v>4.1666666666666602E-2</v>
      </c>
      <c r="BE642" s="21">
        <v>6.6666666999999999E-2</v>
      </c>
    </row>
    <row r="643" spans="1:57" x14ac:dyDescent="0.35">
      <c r="A643" s="10" t="str">
        <f t="shared" si="98"/>
        <v>10/31/2025</v>
      </c>
      <c r="B643" s="11">
        <f t="shared" si="103"/>
        <v>2025</v>
      </c>
      <c r="C643" s="20">
        <f t="shared" si="104"/>
        <v>0.11223118279569849</v>
      </c>
      <c r="D643" s="18">
        <f t="shared" si="99"/>
        <v>3.870967741935482E-2</v>
      </c>
      <c r="E643" s="18">
        <f t="shared" si="100"/>
        <v>5.8131720499999998E-2</v>
      </c>
      <c r="F643" s="18">
        <f t="shared" si="101"/>
        <v>0.13877688167741925</v>
      </c>
      <c r="G643" s="18">
        <f t="shared" si="102"/>
        <v>0.16559139784946211</v>
      </c>
      <c r="H643" s="21">
        <v>5.5107527000000003E-2</v>
      </c>
      <c r="I643" s="21">
        <v>0.157258064516129</v>
      </c>
      <c r="J643" s="21">
        <v>0.118279569892473</v>
      </c>
      <c r="K643" s="21">
        <v>2.0161290322580599E-2</v>
      </c>
      <c r="L643" s="21">
        <v>0.100806451612903</v>
      </c>
      <c r="M643" s="21">
        <v>0.168010752688172</v>
      </c>
      <c r="N643" s="21">
        <v>0.119623655913978</v>
      </c>
      <c r="O643" s="21">
        <v>3.89784946236559E-2</v>
      </c>
      <c r="P643" s="21">
        <v>0.12634408602150499</v>
      </c>
      <c r="Q643" s="21">
        <v>0.112903225806451</v>
      </c>
      <c r="R643" s="21">
        <v>0.13440860215053699</v>
      </c>
      <c r="S643" s="21">
        <v>5.9139785E-2</v>
      </c>
      <c r="T643" s="21">
        <v>0.103494623655913</v>
      </c>
      <c r="U643" s="21">
        <v>3.6290322580645101E-2</v>
      </c>
      <c r="V643" s="21">
        <v>0.108870967741935</v>
      </c>
      <c r="W643" s="21">
        <v>3.89784946236559E-2</v>
      </c>
      <c r="X643" s="21">
        <v>8.3333332999999996E-2</v>
      </c>
      <c r="Y643" s="21">
        <v>3.2258065000000002E-2</v>
      </c>
      <c r="Z643" s="21">
        <v>0.111559139784946</v>
      </c>
      <c r="AA643" s="21">
        <v>0.112903225806451</v>
      </c>
      <c r="AB643" s="21">
        <v>3.0913978494623601E-2</v>
      </c>
      <c r="AC643" s="21">
        <v>6.1827957000000003E-2</v>
      </c>
      <c r="AD643" s="21">
        <v>0.154569892473118</v>
      </c>
      <c r="AE643" s="21">
        <v>0.19623655913978399</v>
      </c>
      <c r="AF643" s="21">
        <v>0.165322580645161</v>
      </c>
      <c r="AG643" s="21">
        <v>5.1075268817204297E-2</v>
      </c>
      <c r="AH643" s="21">
        <v>0.120967741935483</v>
      </c>
      <c r="AI643" s="21">
        <v>7.6612902999999996E-2</v>
      </c>
      <c r="AJ643" s="21">
        <v>0.13575268800000001</v>
      </c>
      <c r="AK643" s="21">
        <v>6.9892472999999997E-2</v>
      </c>
      <c r="AL643" s="21">
        <v>0.125</v>
      </c>
      <c r="AM643" s="21">
        <v>3.4946236999999998E-2</v>
      </c>
      <c r="AN643" s="21">
        <v>0.15322580645161199</v>
      </c>
      <c r="AO643" s="21">
        <v>7.9301074999999999E-2</v>
      </c>
      <c r="AP643" s="21">
        <v>0.16935483870967699</v>
      </c>
      <c r="AQ643" s="21">
        <v>0.14247311827956899</v>
      </c>
      <c r="AR643" s="21">
        <v>3.89784946236559E-2</v>
      </c>
      <c r="AS643" s="21">
        <v>0.14784946236559099</v>
      </c>
      <c r="AT643" s="21">
        <v>3.89784946236559E-2</v>
      </c>
      <c r="AU643" s="21">
        <v>5.7795698999999999E-2</v>
      </c>
      <c r="AV643" s="21">
        <v>0.143817204301075</v>
      </c>
      <c r="AW643" s="21">
        <v>0.17204301075268799</v>
      </c>
      <c r="AX643" s="21">
        <v>0.19489247311827901</v>
      </c>
      <c r="AY643" s="21">
        <v>0.115591397849462</v>
      </c>
      <c r="AZ643" s="21">
        <v>0.13978494623655899</v>
      </c>
      <c r="BA643" s="21">
        <v>0.11021505376344</v>
      </c>
      <c r="BB643" s="21">
        <v>0.115591397849462</v>
      </c>
      <c r="BC643" s="21">
        <v>0.115591397849462</v>
      </c>
      <c r="BD643" s="21">
        <v>5.5107527000000003E-2</v>
      </c>
      <c r="BE643" s="21">
        <v>6.0483871000000002E-2</v>
      </c>
    </row>
    <row r="644" spans="1:57" x14ac:dyDescent="0.35">
      <c r="A644" s="10" t="str">
        <f t="shared" si="98"/>
        <v>11/30/2025</v>
      </c>
      <c r="B644" s="11">
        <f t="shared" si="103"/>
        <v>2025</v>
      </c>
      <c r="C644" s="20">
        <f t="shared" si="104"/>
        <v>0.11180555555555549</v>
      </c>
      <c r="D644" s="18">
        <f t="shared" si="99"/>
        <v>3.8611111300000008E-2</v>
      </c>
      <c r="E644" s="18">
        <f t="shared" si="100"/>
        <v>5.9027777749999975E-2</v>
      </c>
      <c r="F644" s="18">
        <f t="shared" si="101"/>
        <v>0.14409722222222174</v>
      </c>
      <c r="G644" s="18">
        <f t="shared" si="102"/>
        <v>0.17236111111111091</v>
      </c>
      <c r="H644" s="21">
        <v>2.0833333333333301E-2</v>
      </c>
      <c r="I644" s="21">
        <v>0.14583333333333301</v>
      </c>
      <c r="J644" s="21">
        <v>0.1125</v>
      </c>
      <c r="K644" s="21">
        <v>9.3055555999999998E-2</v>
      </c>
      <c r="L644" s="21">
        <v>0.120833333333333</v>
      </c>
      <c r="M644" s="21">
        <v>7.4999999999999997E-2</v>
      </c>
      <c r="N644" s="21">
        <v>5.4166667000000002E-2</v>
      </c>
      <c r="O644" s="21">
        <v>0.17361111111111099</v>
      </c>
      <c r="P644" s="21">
        <v>5.2777777999999997E-2</v>
      </c>
      <c r="Q644" s="21">
        <v>5.6944443999999997E-2</v>
      </c>
      <c r="R644" s="21">
        <v>0.05</v>
      </c>
      <c r="S644" s="21">
        <v>0.172222222222222</v>
      </c>
      <c r="T644" s="21">
        <v>7.3611111000000007E-2</v>
      </c>
      <c r="U644" s="21">
        <v>8.0555556E-2</v>
      </c>
      <c r="V644" s="21">
        <v>0.13055555555555501</v>
      </c>
      <c r="W644" s="21">
        <v>0.170833333333333</v>
      </c>
      <c r="X644" s="21">
        <v>0.18611111111111101</v>
      </c>
      <c r="Y644" s="21">
        <v>0.156944444444444</v>
      </c>
      <c r="Z644" s="21">
        <v>0.13611111111111099</v>
      </c>
      <c r="AA644" s="21">
        <v>0.109722222222222</v>
      </c>
      <c r="AB644" s="21">
        <v>0.17499999999999999</v>
      </c>
      <c r="AC644" s="21">
        <v>1.5277777777777699E-2</v>
      </c>
      <c r="AD644" s="21">
        <v>5.4166667000000002E-2</v>
      </c>
      <c r="AE644" s="21">
        <v>0.122222222222222</v>
      </c>
      <c r="AF644" s="21">
        <v>0.16805555555555499</v>
      </c>
      <c r="AG644" s="21">
        <v>0.156944444444444</v>
      </c>
      <c r="AH644" s="21">
        <v>0.11111111111111099</v>
      </c>
      <c r="AI644" s="21">
        <v>1.2500000000000001E-2</v>
      </c>
      <c r="AJ644" s="21">
        <v>7.6388889000000001E-2</v>
      </c>
      <c r="AK644" s="21">
        <v>0.16666666666666599</v>
      </c>
      <c r="AL644" s="21">
        <v>0.11944444444444401</v>
      </c>
      <c r="AM644" s="21">
        <v>0.108333333333333</v>
      </c>
      <c r="AN644" s="21">
        <v>6.1111111000000003E-2</v>
      </c>
      <c r="AO644" s="21">
        <v>4.0277778E-2</v>
      </c>
      <c r="AP644" s="21">
        <v>0.131944444444444</v>
      </c>
      <c r="AQ644" s="21">
        <v>0.125</v>
      </c>
      <c r="AR644" s="21">
        <v>2.3611111000000001E-2</v>
      </c>
      <c r="AS644" s="21">
        <v>0.131944444444444</v>
      </c>
      <c r="AT644" s="21">
        <v>9.0277778000000003E-2</v>
      </c>
      <c r="AU644" s="21">
        <v>5.4166667000000002E-2</v>
      </c>
      <c r="AV644" s="21">
        <v>0.141666666666666</v>
      </c>
      <c r="AW644" s="21">
        <v>0.17638888888888801</v>
      </c>
      <c r="AX644" s="21">
        <v>0.14444444444444399</v>
      </c>
      <c r="AY644" s="21">
        <v>0.13888888888888801</v>
      </c>
      <c r="AZ644" s="21">
        <v>0.14305555555555499</v>
      </c>
      <c r="BA644" s="21">
        <v>5.83333333333333E-2</v>
      </c>
      <c r="BB644" s="21">
        <v>0.10416666666666601</v>
      </c>
      <c r="BC644" s="21">
        <v>6.25E-2</v>
      </c>
      <c r="BD644" s="21">
        <v>2.0833333333333301E-2</v>
      </c>
      <c r="BE644" s="21">
        <v>0.20138888888888801</v>
      </c>
    </row>
    <row r="645" spans="1:57" x14ac:dyDescent="0.35">
      <c r="A645" s="10" t="str">
        <f t="shared" si="98"/>
        <v>12/31/2025</v>
      </c>
      <c r="B645" s="11">
        <f t="shared" si="103"/>
        <v>2025</v>
      </c>
      <c r="C645" s="20">
        <f t="shared" si="104"/>
        <v>0.20564516129032201</v>
      </c>
      <c r="D645" s="18">
        <f t="shared" si="99"/>
        <v>0.1162634408602143</v>
      </c>
      <c r="E645" s="18">
        <f t="shared" si="100"/>
        <v>0.17204301075268774</v>
      </c>
      <c r="F645" s="18">
        <f t="shared" si="101"/>
        <v>0.220430107526881</v>
      </c>
      <c r="G645" s="18">
        <f t="shared" si="102"/>
        <v>0.22889784946236472</v>
      </c>
      <c r="H645" s="21">
        <v>0.23790322580645101</v>
      </c>
      <c r="I645" s="21">
        <v>0.19354838709677399</v>
      </c>
      <c r="J645" s="21">
        <v>0.21102150537634401</v>
      </c>
      <c r="K645" s="21">
        <v>0.21639784946236501</v>
      </c>
      <c r="L645" s="21">
        <v>0.220430107526881</v>
      </c>
      <c r="M645" s="21">
        <v>0.133064516129032</v>
      </c>
      <c r="N645" s="21">
        <v>0.116935483870967</v>
      </c>
      <c r="O645" s="21">
        <v>0.236559139784946</v>
      </c>
      <c r="P645" s="21">
        <v>9.0053762999999995E-2</v>
      </c>
      <c r="Q645" s="21">
        <v>0.119623655913978</v>
      </c>
      <c r="R645" s="21">
        <v>7.1236559000000005E-2</v>
      </c>
      <c r="S645" s="21">
        <v>0.206989247311827</v>
      </c>
      <c r="T645" s="21">
        <v>6.9892472999999997E-2</v>
      </c>
      <c r="U645" s="21">
        <v>0.16935483870967699</v>
      </c>
      <c r="V645" s="21">
        <v>0.19489247311827901</v>
      </c>
      <c r="W645" s="21">
        <v>0.220430107526881</v>
      </c>
      <c r="X645" s="21">
        <v>0.23252688172043001</v>
      </c>
      <c r="Y645" s="21">
        <v>0.20833333333333301</v>
      </c>
      <c r="Z645" s="21">
        <v>0.21505376344086</v>
      </c>
      <c r="AA645" s="21">
        <v>0.220430107526881</v>
      </c>
      <c r="AB645" s="21">
        <v>0.22177419354838701</v>
      </c>
      <c r="AC645" s="21">
        <v>0.204301075268817</v>
      </c>
      <c r="AD645" s="21">
        <v>0.119623655913978</v>
      </c>
      <c r="AE645" s="21">
        <v>0.19892473118279499</v>
      </c>
      <c r="AF645" s="21">
        <v>0.19086021505376299</v>
      </c>
      <c r="AG645" s="21">
        <v>0.19892473118279499</v>
      </c>
      <c r="AH645" s="21">
        <v>0.21102150537634401</v>
      </c>
      <c r="AI645" s="21">
        <v>0.20295698924731101</v>
      </c>
      <c r="AJ645" s="21">
        <v>0.102150537634408</v>
      </c>
      <c r="AK645" s="21">
        <v>0.206989247311827</v>
      </c>
      <c r="AL645" s="21">
        <v>0.22715053763440801</v>
      </c>
      <c r="AM645" s="21">
        <v>0.206989247311827</v>
      </c>
      <c r="AN645" s="21">
        <v>0.119623655913978</v>
      </c>
      <c r="AO645" s="21">
        <v>0.22446236559139701</v>
      </c>
      <c r="AP645" s="21">
        <v>0.228494623655913</v>
      </c>
      <c r="AQ645" s="21">
        <v>0.21639784946236501</v>
      </c>
      <c r="AR645" s="21">
        <v>0.23521505376344001</v>
      </c>
      <c r="AS645" s="21">
        <v>0.22177419354838701</v>
      </c>
      <c r="AT645" s="21">
        <v>0.18010752688171999</v>
      </c>
      <c r="AU645" s="21">
        <v>0.151881720430107</v>
      </c>
      <c r="AV645" s="21">
        <v>0.21908602150537601</v>
      </c>
      <c r="AW645" s="21">
        <v>0.20026881720430101</v>
      </c>
      <c r="AX645" s="21">
        <v>0.18145161290322501</v>
      </c>
      <c r="AY645" s="21">
        <v>0.22177419354838701</v>
      </c>
      <c r="AZ645" s="21">
        <v>0.20026881720430101</v>
      </c>
      <c r="BA645" s="21">
        <v>0.123655913978494</v>
      </c>
      <c r="BB645" s="21">
        <v>0.18279569892473099</v>
      </c>
      <c r="BC645" s="21">
        <v>0.11021505376344</v>
      </c>
      <c r="BD645" s="21">
        <v>0.25268817204300997</v>
      </c>
      <c r="BE645" s="21">
        <v>0.206989247311827</v>
      </c>
    </row>
    <row r="646" spans="1:57" x14ac:dyDescent="0.35">
      <c r="A646" s="10" t="str">
        <f t="shared" si="98"/>
        <v>1/31/2026</v>
      </c>
      <c r="B646" s="11">
        <f t="shared" si="103"/>
        <v>2026</v>
      </c>
      <c r="C646" s="20">
        <f t="shared" si="104"/>
        <v>0.18548387096774099</v>
      </c>
      <c r="D646" s="18">
        <f t="shared" si="99"/>
        <v>0.12862903225806438</v>
      </c>
      <c r="E646" s="18">
        <f t="shared" si="100"/>
        <v>0.15524193548387075</v>
      </c>
      <c r="F646" s="18">
        <f t="shared" si="101"/>
        <v>0.2214381720430105</v>
      </c>
      <c r="G646" s="18">
        <f t="shared" si="102"/>
        <v>0.26518817204301059</v>
      </c>
      <c r="H646" s="21">
        <v>0.14247311827956899</v>
      </c>
      <c r="I646" s="21">
        <v>0.125</v>
      </c>
      <c r="J646" s="21">
        <v>0.212365591397849</v>
      </c>
      <c r="K646" s="21">
        <v>0.21505376344086</v>
      </c>
      <c r="L646" s="21">
        <v>0.157258064516129</v>
      </c>
      <c r="M646" s="21">
        <v>0.19623655913978399</v>
      </c>
      <c r="N646" s="21">
        <v>0.233870967741935</v>
      </c>
      <c r="O646" s="21">
        <v>0.154569892473118</v>
      </c>
      <c r="P646" s="21">
        <v>0.16935483870967699</v>
      </c>
      <c r="Q646" s="21">
        <v>0.12903225806451599</v>
      </c>
      <c r="R646" s="21">
        <v>0.16263440860215</v>
      </c>
      <c r="S646" s="21">
        <v>0.18279569892473099</v>
      </c>
      <c r="T646" s="21">
        <v>0.17069892473118201</v>
      </c>
      <c r="U646" s="21">
        <v>0.18548387096774099</v>
      </c>
      <c r="V646" s="21">
        <v>0.22177419354838701</v>
      </c>
      <c r="W646" s="21">
        <v>0.27016129032258002</v>
      </c>
      <c r="X646" s="21">
        <v>0.26881720430107497</v>
      </c>
      <c r="Y646" s="21">
        <v>0.16129032258064499</v>
      </c>
      <c r="Z646" s="21">
        <v>0.120967741935483</v>
      </c>
      <c r="AA646" s="21">
        <v>0.18145161290322501</v>
      </c>
      <c r="AB646" s="21">
        <v>0.25940860215053702</v>
      </c>
      <c r="AC646" s="21">
        <v>0.116935483870967</v>
      </c>
      <c r="AD646" s="21">
        <v>0.19623655913978399</v>
      </c>
      <c r="AE646" s="21">
        <v>0.20833333333333301</v>
      </c>
      <c r="AF646" s="21">
        <v>0.241935483870967</v>
      </c>
      <c r="AG646" s="21">
        <v>0.18279569892473099</v>
      </c>
      <c r="AH646" s="21">
        <v>0.27016129032258002</v>
      </c>
      <c r="AI646" s="21">
        <v>0.23790322580645101</v>
      </c>
      <c r="AJ646" s="21">
        <v>0.168010752688172</v>
      </c>
      <c r="AK646" s="21">
        <v>0.21102150537634401</v>
      </c>
      <c r="AL646" s="21">
        <v>0.24327956989247301</v>
      </c>
      <c r="AM646" s="21">
        <v>0.13575268800000001</v>
      </c>
      <c r="AN646" s="21">
        <v>0.116935483870967</v>
      </c>
      <c r="AO646" s="21">
        <v>0.27284946236559099</v>
      </c>
      <c r="AP646" s="21">
        <v>0.19623655913978399</v>
      </c>
      <c r="AQ646" s="21">
        <v>0.19758064516129001</v>
      </c>
      <c r="AR646" s="21">
        <v>0.122311827956989</v>
      </c>
      <c r="AS646" s="21">
        <v>0.159946236559139</v>
      </c>
      <c r="AT646" s="21">
        <v>0.18817204301075199</v>
      </c>
      <c r="AU646" s="21">
        <v>0.26478494623655902</v>
      </c>
      <c r="AV646" s="21">
        <v>0.13709677419354799</v>
      </c>
      <c r="AW646" s="21">
        <v>0.25806451612903197</v>
      </c>
      <c r="AX646" s="21">
        <v>0.220430107526881</v>
      </c>
      <c r="AY646" s="21">
        <v>0.16935483870967699</v>
      </c>
      <c r="AZ646" s="21">
        <v>0.29569892473118198</v>
      </c>
      <c r="BA646" s="21">
        <v>0.18682795698924701</v>
      </c>
      <c r="BB646" s="21">
        <v>0.13978494623655899</v>
      </c>
      <c r="BC646" s="21">
        <v>0.18548387096774099</v>
      </c>
      <c r="BD646" s="21">
        <v>0.146505376344086</v>
      </c>
      <c r="BE646" s="21">
        <v>0.130376344086021</v>
      </c>
    </row>
    <row r="647" spans="1:57" x14ac:dyDescent="0.35">
      <c r="A647" s="10" t="str">
        <f t="shared" si="98"/>
        <v>2/28/2026</v>
      </c>
      <c r="B647" s="11">
        <f t="shared" si="103"/>
        <v>2026</v>
      </c>
      <c r="C647" s="20">
        <f t="shared" si="104"/>
        <v>0.117559523809523</v>
      </c>
      <c r="D647" s="18">
        <f t="shared" si="99"/>
        <v>3.9880952000000004E-2</v>
      </c>
      <c r="E647" s="18">
        <f t="shared" si="100"/>
        <v>4.9107142857142801E-2</v>
      </c>
      <c r="F647" s="18">
        <f t="shared" si="101"/>
        <v>0.20349702380952325</v>
      </c>
      <c r="G647" s="18">
        <f t="shared" si="102"/>
        <v>0.23794642857142781</v>
      </c>
      <c r="H647" s="21">
        <v>6.8452381000000007E-2</v>
      </c>
      <c r="I647" s="21">
        <v>7.7380952000000003E-2</v>
      </c>
      <c r="J647" s="21">
        <v>0.26636904761904701</v>
      </c>
      <c r="K647" s="21">
        <v>0.25</v>
      </c>
      <c r="L647" s="21">
        <v>3.2738095000000002E-2</v>
      </c>
      <c r="M647" s="21">
        <v>4.0178571000000003E-2</v>
      </c>
      <c r="N647" s="21">
        <v>6.25E-2</v>
      </c>
      <c r="O647" s="21">
        <v>0.20535714285714199</v>
      </c>
      <c r="P647" s="21">
        <v>0.14732142857142799</v>
      </c>
      <c r="Q647" s="21">
        <v>4.9107142857142801E-2</v>
      </c>
      <c r="R647" s="21">
        <v>0.20386904761904701</v>
      </c>
      <c r="S647" s="21">
        <v>0.202380952380952</v>
      </c>
      <c r="T647" s="21">
        <v>0.199404761904761</v>
      </c>
      <c r="U647" s="21">
        <v>0.160714285714285</v>
      </c>
      <c r="V647" s="21">
        <v>5.2083333333333301E-2</v>
      </c>
      <c r="W647" s="21">
        <v>3.7202381E-2</v>
      </c>
      <c r="X647" s="21">
        <v>0.230654761904761</v>
      </c>
      <c r="Y647" s="21">
        <v>5.5059523999999999E-2</v>
      </c>
      <c r="Z647" s="21">
        <v>5.6547619E-2</v>
      </c>
      <c r="AA647" s="21">
        <v>4.3154761904761897E-2</v>
      </c>
      <c r="AB647" s="21">
        <v>4.9107142857142801E-2</v>
      </c>
      <c r="AC647" s="21">
        <v>0.105654761904761</v>
      </c>
      <c r="AD647" s="21">
        <v>6.1011904999999998E-2</v>
      </c>
      <c r="AE647" s="21">
        <v>0.23214285714285701</v>
      </c>
      <c r="AF647" s="21">
        <v>0.15922619047618999</v>
      </c>
      <c r="AG647" s="21">
        <v>0.211309523809523</v>
      </c>
      <c r="AH647" s="21">
        <v>0.199404761904761</v>
      </c>
      <c r="AI647" s="21">
        <v>4.0178571000000003E-2</v>
      </c>
      <c r="AJ647" s="21">
        <v>0.22470238095237999</v>
      </c>
      <c r="AK647" s="21">
        <v>0.31398809523809501</v>
      </c>
      <c r="AL647" s="21">
        <v>3.7202381E-2</v>
      </c>
      <c r="AM647" s="21">
        <v>0.148809523809523</v>
      </c>
      <c r="AN647" s="21">
        <v>4.3154761904761897E-2</v>
      </c>
      <c r="AO647" s="21">
        <v>4.7619047619047603E-2</v>
      </c>
      <c r="AP647" s="21">
        <v>0.26785714285714202</v>
      </c>
      <c r="AQ647" s="21">
        <v>0.15625</v>
      </c>
      <c r="AR647" s="21">
        <v>5.0595238095237999E-2</v>
      </c>
      <c r="AS647" s="21">
        <v>0.20089285714285701</v>
      </c>
      <c r="AT647" s="21">
        <v>0.23660714285714199</v>
      </c>
      <c r="AU647" s="21">
        <v>0.21279761904761901</v>
      </c>
      <c r="AV647" s="21">
        <v>4.9107142857142801E-2</v>
      </c>
      <c r="AW647" s="21">
        <v>4.3154761904761897E-2</v>
      </c>
      <c r="AX647" s="21">
        <v>4.61309523809523E-2</v>
      </c>
      <c r="AY647" s="21">
        <v>0.129464285714285</v>
      </c>
      <c r="AZ647" s="21">
        <v>0.175595238095238</v>
      </c>
      <c r="BA647" s="21">
        <v>0.25446428571428498</v>
      </c>
      <c r="BB647" s="21">
        <v>6.1011904999999998E-2</v>
      </c>
      <c r="BC647" s="21">
        <v>0.132440476190476</v>
      </c>
      <c r="BD647" s="21">
        <v>2.9761905000000002E-2</v>
      </c>
      <c r="BE647" s="21">
        <v>3.7202381E-2</v>
      </c>
    </row>
    <row r="648" spans="1:57" x14ac:dyDescent="0.35">
      <c r="A648" s="10" t="str">
        <f t="shared" si="98"/>
        <v>3/31/2026</v>
      </c>
      <c r="B648" s="11">
        <f t="shared" si="103"/>
        <v>2026</v>
      </c>
      <c r="C648" s="20">
        <f t="shared" si="104"/>
        <v>7.3924730999999994E-2</v>
      </c>
      <c r="D648" s="18">
        <f t="shared" si="99"/>
        <v>3.0779569845161243E-2</v>
      </c>
      <c r="E648" s="18">
        <f t="shared" si="100"/>
        <v>4.2002688172042953E-2</v>
      </c>
      <c r="F648" s="18">
        <f t="shared" si="101"/>
        <v>0.11491935483870924</v>
      </c>
      <c r="G648" s="18">
        <f t="shared" si="102"/>
        <v>0.13991935483870949</v>
      </c>
      <c r="H648" s="21">
        <v>5.9139785E-2</v>
      </c>
      <c r="I648" s="21">
        <v>3.0913978494623601E-2</v>
      </c>
      <c r="J648" s="21">
        <v>0.12768817204301</v>
      </c>
      <c r="K648" s="21">
        <v>9.5430108E-2</v>
      </c>
      <c r="L648" s="21">
        <v>0.125</v>
      </c>
      <c r="M648" s="21">
        <v>4.9731182999999998E-2</v>
      </c>
      <c r="N648" s="21">
        <v>8.7365591000000006E-2</v>
      </c>
      <c r="O648" s="21">
        <v>2.4193548387096701E-2</v>
      </c>
      <c r="P648" s="21">
        <v>0.159946236559139</v>
      </c>
      <c r="Q648" s="21">
        <v>0.13440860215053699</v>
      </c>
      <c r="R648" s="21">
        <v>4.8387096999999997E-2</v>
      </c>
      <c r="S648" s="21">
        <v>0.115591397849462</v>
      </c>
      <c r="T648" s="21">
        <v>9.9462365999999997E-2</v>
      </c>
      <c r="U648" s="21">
        <v>2.8225806451612899E-2</v>
      </c>
      <c r="V648" s="21">
        <v>7.2580644999999999E-2</v>
      </c>
      <c r="W648" s="21">
        <v>2.1505376344085999E-2</v>
      </c>
      <c r="X648" s="21">
        <v>0.103494623655913</v>
      </c>
      <c r="Y648" s="21">
        <v>0.14784946236559099</v>
      </c>
      <c r="Z648" s="21">
        <v>3.0913978494623601E-2</v>
      </c>
      <c r="AA648" s="21">
        <v>0.125</v>
      </c>
      <c r="AB648" s="21">
        <v>6.5860215E-2</v>
      </c>
      <c r="AC648" s="21">
        <v>0.141129032258064</v>
      </c>
      <c r="AD648" s="21">
        <v>6.0483871000000002E-2</v>
      </c>
      <c r="AE648" s="21">
        <v>0.116935483870967</v>
      </c>
      <c r="AF648" s="21">
        <v>7.5268817000000002E-2</v>
      </c>
      <c r="AG648" s="21">
        <v>5.3763440860214999E-2</v>
      </c>
      <c r="AH648" s="21">
        <v>8.4677419000000004E-2</v>
      </c>
      <c r="AI648" s="21">
        <v>4.3010752688171998E-2</v>
      </c>
      <c r="AJ648" s="21">
        <v>8.3333332999999996E-2</v>
      </c>
      <c r="AK648" s="21">
        <v>0.15591397849462299</v>
      </c>
      <c r="AL648" s="21">
        <v>3.89784946236559E-2</v>
      </c>
      <c r="AM648" s="21">
        <v>0.13978494623655899</v>
      </c>
      <c r="AN648" s="21">
        <v>0.115591397849462</v>
      </c>
      <c r="AO648" s="21">
        <v>5.9139785E-2</v>
      </c>
      <c r="AP648" s="21">
        <v>9.5430108E-2</v>
      </c>
      <c r="AQ648" s="21">
        <v>2.9569892E-2</v>
      </c>
      <c r="AR648" s="21">
        <v>4.1666666666666602E-2</v>
      </c>
      <c r="AS648" s="21">
        <v>6.0483871000000002E-2</v>
      </c>
      <c r="AT648" s="21">
        <v>0.104838709677419</v>
      </c>
      <c r="AU648" s="21">
        <v>7.6612902999999996E-2</v>
      </c>
      <c r="AV648" s="21">
        <v>0.18279569892473099</v>
      </c>
      <c r="AW648" s="21">
        <v>3.2258065000000002E-2</v>
      </c>
      <c r="AX648" s="21">
        <v>6.9892472999999997E-2</v>
      </c>
      <c r="AY648" s="21">
        <v>3.7634409000000001E-2</v>
      </c>
      <c r="AZ648" s="21">
        <v>0.103494623655913</v>
      </c>
      <c r="BA648" s="21">
        <v>6.8548387000000002E-2</v>
      </c>
      <c r="BB648" s="21">
        <v>3.7634409000000001E-2</v>
      </c>
      <c r="BC648" s="21">
        <v>1.20967741935483E-2</v>
      </c>
      <c r="BD648" s="21">
        <v>0.112903225806451</v>
      </c>
      <c r="BE648" s="21">
        <v>3.36021505376344E-2</v>
      </c>
    </row>
    <row r="649" spans="1:57" x14ac:dyDescent="0.35">
      <c r="A649" s="10" t="str">
        <f t="shared" si="98"/>
        <v>4/30/2026</v>
      </c>
      <c r="B649" s="11">
        <f t="shared" si="103"/>
        <v>2026</v>
      </c>
      <c r="C649" s="20">
        <f t="shared" si="104"/>
        <v>5.7638889111111098E-2</v>
      </c>
      <c r="D649" s="18">
        <f t="shared" si="99"/>
        <v>1.6388888888888821E-2</v>
      </c>
      <c r="E649" s="18">
        <f t="shared" si="100"/>
        <v>3.3680555305555554E-2</v>
      </c>
      <c r="F649" s="18">
        <f t="shared" si="101"/>
        <v>7.3958333249999994E-2</v>
      </c>
      <c r="G649" s="18">
        <f t="shared" si="102"/>
        <v>9.0277778000000003E-2</v>
      </c>
      <c r="H649" s="21">
        <v>7.9166666999999996E-2</v>
      </c>
      <c r="I649" s="21">
        <v>7.4999999999999997E-2</v>
      </c>
      <c r="J649" s="21">
        <v>1.6666666666666601E-2</v>
      </c>
      <c r="K649" s="21">
        <v>1.38888888888888E-2</v>
      </c>
      <c r="L649" s="21">
        <v>6.9444443999999994E-2</v>
      </c>
      <c r="M649" s="21">
        <v>3.3333333E-2</v>
      </c>
      <c r="N649" s="21">
        <v>5.5555559999999997E-3</v>
      </c>
      <c r="O649" s="21">
        <v>0.118055555555555</v>
      </c>
      <c r="P649" s="21">
        <v>9.0277778000000003E-2</v>
      </c>
      <c r="Q649" s="21">
        <v>6.5277777999999995E-2</v>
      </c>
      <c r="R649" s="21">
        <v>2.2222222222222199E-2</v>
      </c>
      <c r="S649" s="21">
        <v>3.1944444000000002E-2</v>
      </c>
      <c r="T649" s="21">
        <v>1.94444444444444E-2</v>
      </c>
      <c r="U649" s="21">
        <v>9.0277778000000003E-2</v>
      </c>
      <c r="V649" s="21">
        <v>9.7222220000000008E-3</v>
      </c>
      <c r="W649" s="21">
        <v>8.7499999999999994E-2</v>
      </c>
      <c r="X649" s="21">
        <v>0.105555555555555</v>
      </c>
      <c r="Y649" s="21">
        <v>9.0277778000000003E-2</v>
      </c>
      <c r="Z649" s="21">
        <v>4.7222222000000001E-2</v>
      </c>
      <c r="AA649" s="21">
        <v>6.25E-2</v>
      </c>
      <c r="AB649" s="21">
        <v>4.5833332999999997E-2</v>
      </c>
      <c r="AC649" s="21">
        <v>4.30555555555555E-2</v>
      </c>
      <c r="AD649" s="21">
        <v>5.9722222222222197E-2</v>
      </c>
      <c r="AE649" s="21">
        <v>3.4722222222222203E-2</v>
      </c>
      <c r="AF649" s="21">
        <v>7.9166666999999996E-2</v>
      </c>
      <c r="AG649" s="21">
        <v>9.7222220000000008E-3</v>
      </c>
      <c r="AH649" s="21">
        <v>6.1111111000000003E-2</v>
      </c>
      <c r="AI649" s="21">
        <v>5.9722222222222197E-2</v>
      </c>
      <c r="AJ649" s="21">
        <v>3.0555555555555499E-2</v>
      </c>
      <c r="AK649" s="21">
        <v>6.1111111000000003E-2</v>
      </c>
      <c r="AL649" s="21">
        <v>5.5555555999999999E-2</v>
      </c>
      <c r="AM649" s="21">
        <v>2.9166666666666601E-2</v>
      </c>
      <c r="AN649" s="21">
        <v>6.3888889000000004E-2</v>
      </c>
      <c r="AO649" s="21">
        <v>6.9444443999999994E-2</v>
      </c>
      <c r="AP649" s="21">
        <v>3.6111111000000001E-2</v>
      </c>
      <c r="AQ649" s="21">
        <v>9.4444444000000002E-2</v>
      </c>
      <c r="AR649" s="21">
        <v>4.30555555555555E-2</v>
      </c>
      <c r="AS649" s="21">
        <v>1.2500000000000001E-2</v>
      </c>
      <c r="AT649" s="21">
        <v>4.7222222000000001E-2</v>
      </c>
      <c r="AU649" s="21">
        <v>6.5277777999999995E-2</v>
      </c>
      <c r="AV649" s="21">
        <v>6.5277777999999995E-2</v>
      </c>
      <c r="AW649" s="21">
        <v>4.30555555555555E-2</v>
      </c>
      <c r="AX649" s="21">
        <v>2.0833333333333301E-2</v>
      </c>
      <c r="AY649" s="21">
        <v>0.147222222222222</v>
      </c>
      <c r="AZ649" s="21">
        <v>7.0833332999999998E-2</v>
      </c>
      <c r="BA649" s="21">
        <v>3.4722222222222203E-2</v>
      </c>
      <c r="BB649" s="21">
        <v>5.2777777999999997E-2</v>
      </c>
      <c r="BC649" s="21">
        <v>9.0277778000000003E-2</v>
      </c>
      <c r="BD649" s="21">
        <v>8.7499999999999994E-2</v>
      </c>
      <c r="BE649" s="21">
        <v>4.7222222000000001E-2</v>
      </c>
    </row>
    <row r="650" spans="1:57" x14ac:dyDescent="0.35">
      <c r="A650" s="10" t="str">
        <f t="shared" si="98"/>
        <v>5/31/2026</v>
      </c>
      <c r="B650" s="11">
        <f t="shared" si="103"/>
        <v>2026</v>
      </c>
      <c r="C650" s="20">
        <f t="shared" si="104"/>
        <v>8.0645160000000007E-3</v>
      </c>
      <c r="D650" s="18">
        <f t="shared" si="99"/>
        <v>0</v>
      </c>
      <c r="E650" s="18">
        <f t="shared" si="100"/>
        <v>2.688172E-3</v>
      </c>
      <c r="F650" s="18">
        <f t="shared" si="101"/>
        <v>1.9153225806451575E-2</v>
      </c>
      <c r="G650" s="18">
        <f t="shared" si="102"/>
        <v>2.4462365591397785E-2</v>
      </c>
      <c r="H650" s="21">
        <v>0</v>
      </c>
      <c r="I650" s="21">
        <v>0</v>
      </c>
      <c r="J650" s="21">
        <v>2.2849462000000001E-2</v>
      </c>
      <c r="K650" s="21">
        <v>2.4193548387096701E-2</v>
      </c>
      <c r="L650" s="21">
        <v>4.0322580000000004E-3</v>
      </c>
      <c r="M650" s="21">
        <v>0</v>
      </c>
      <c r="N650" s="21">
        <v>2.688172E-3</v>
      </c>
      <c r="O650" s="21">
        <v>3.36021505376344E-2</v>
      </c>
      <c r="P650" s="21">
        <v>2.2849462000000001E-2</v>
      </c>
      <c r="Q650" s="21">
        <v>9.4086020000000003E-3</v>
      </c>
      <c r="R650" s="21">
        <v>8.0645160000000007E-3</v>
      </c>
      <c r="S650" s="21">
        <v>1.4784946E-2</v>
      </c>
      <c r="T650" s="21">
        <v>1.3440860215053699E-2</v>
      </c>
      <c r="U650" s="21">
        <v>6.7204300000000003E-3</v>
      </c>
      <c r="V650" s="21">
        <v>8.0645160000000007E-3</v>
      </c>
      <c r="W650" s="21">
        <v>2.0161290322580599E-2</v>
      </c>
      <c r="X650" s="21">
        <v>1.0752688172042999E-2</v>
      </c>
      <c r="Y650" s="21">
        <v>0</v>
      </c>
      <c r="Z650" s="21">
        <v>0</v>
      </c>
      <c r="AA650" s="21">
        <v>1.3440860215053699E-2</v>
      </c>
      <c r="AB650" s="21">
        <v>2.688172E-3</v>
      </c>
      <c r="AC650" s="21">
        <v>1.6129032258064498E-2</v>
      </c>
      <c r="AD650" s="21">
        <v>2.1505376344085999E-2</v>
      </c>
      <c r="AE650" s="21">
        <v>2.1505376344085999E-2</v>
      </c>
      <c r="AF650" s="21">
        <v>0</v>
      </c>
      <c r="AG650" s="21">
        <v>3.0913978494623601E-2</v>
      </c>
      <c r="AH650" s="21">
        <v>8.0645160000000007E-3</v>
      </c>
      <c r="AI650" s="21">
        <v>6.7204300000000003E-3</v>
      </c>
      <c r="AJ650" s="21">
        <v>9.4086020000000003E-3</v>
      </c>
      <c r="AK650" s="21">
        <v>2.68817204301075E-2</v>
      </c>
      <c r="AL650" s="21">
        <v>1.0752688172042999E-2</v>
      </c>
      <c r="AM650" s="21">
        <v>1.6129032258064498E-2</v>
      </c>
      <c r="AN650" s="21">
        <v>2.688172E-3</v>
      </c>
      <c r="AO650" s="21">
        <v>3.4946236999999998E-2</v>
      </c>
      <c r="AP650" s="21">
        <v>8.0645160000000007E-3</v>
      </c>
      <c r="AQ650" s="21">
        <v>2.688172E-3</v>
      </c>
      <c r="AR650" s="21">
        <v>6.7204300000000003E-3</v>
      </c>
      <c r="AS650" s="21">
        <v>2.0161290322580599E-2</v>
      </c>
      <c r="AT650" s="21">
        <v>1.6129032258064498E-2</v>
      </c>
      <c r="AU650" s="21">
        <v>1.0752688172042999E-2</v>
      </c>
      <c r="AV650" s="21">
        <v>5.3763439999999999E-3</v>
      </c>
      <c r="AW650" s="21">
        <v>6.7204300000000003E-3</v>
      </c>
      <c r="AX650" s="21">
        <v>4.0322580000000004E-3</v>
      </c>
      <c r="AY650" s="21">
        <v>3.0913978494623601E-2</v>
      </c>
      <c r="AZ650" s="21">
        <v>0</v>
      </c>
      <c r="BA650" s="21">
        <v>5.3763439999999999E-3</v>
      </c>
      <c r="BB650" s="21">
        <v>0</v>
      </c>
      <c r="BC650" s="21">
        <v>2.2849462000000001E-2</v>
      </c>
      <c r="BD650" s="21">
        <v>1.344086E-3</v>
      </c>
      <c r="BE650" s="21">
        <v>2.688172E-3</v>
      </c>
    </row>
    <row r="651" spans="1:57" x14ac:dyDescent="0.35">
      <c r="A651" s="10" t="str">
        <f t="shared" si="98"/>
        <v>6/30/2026</v>
      </c>
      <c r="B651" s="11">
        <f t="shared" si="103"/>
        <v>2026</v>
      </c>
      <c r="C651" s="20">
        <f t="shared" si="104"/>
        <v>2.7083333388888849E-2</v>
      </c>
      <c r="D651" s="18">
        <f t="shared" si="99"/>
        <v>1.38888888888888E-2</v>
      </c>
      <c r="E651" s="18">
        <f t="shared" si="100"/>
        <v>2.0833333333333301E-2</v>
      </c>
      <c r="F651" s="18">
        <f t="shared" si="101"/>
        <v>3.8888889000000003E-2</v>
      </c>
      <c r="G651" s="18">
        <f t="shared" si="102"/>
        <v>4.7499999800000005E-2</v>
      </c>
      <c r="H651" s="21">
        <v>3.8888889000000003E-2</v>
      </c>
      <c r="I651" s="21">
        <v>2.5000000000000001E-2</v>
      </c>
      <c r="J651" s="21">
        <v>3.6111111000000001E-2</v>
      </c>
      <c r="K651" s="21">
        <v>3.8888889000000003E-2</v>
      </c>
      <c r="L651" s="21">
        <v>6.8055556000000003E-2</v>
      </c>
      <c r="M651" s="21">
        <v>5.5555559999999997E-3</v>
      </c>
      <c r="N651" s="21">
        <v>0</v>
      </c>
      <c r="O651" s="21">
        <v>4.4444444444444398E-2</v>
      </c>
      <c r="P651" s="21">
        <v>2.9166666666666601E-2</v>
      </c>
      <c r="Q651" s="21">
        <v>9.7222221999999997E-2</v>
      </c>
      <c r="R651" s="21">
        <v>2.3611111000000001E-2</v>
      </c>
      <c r="S651" s="21">
        <v>2.5000000000000001E-2</v>
      </c>
      <c r="T651" s="21">
        <v>3.4722222222222203E-2</v>
      </c>
      <c r="U651" s="21">
        <v>3.1944444000000002E-2</v>
      </c>
      <c r="V651" s="21">
        <v>1.8055555555555498E-2</v>
      </c>
      <c r="W651" s="21">
        <v>1.94444444444444E-2</v>
      </c>
      <c r="X651" s="21">
        <v>2.0833333333333301E-2</v>
      </c>
      <c r="Y651" s="21">
        <v>7.9166666999999996E-2</v>
      </c>
      <c r="Z651" s="21">
        <v>1.38888888888888E-2</v>
      </c>
      <c r="AA651" s="21">
        <v>0.05</v>
      </c>
      <c r="AB651" s="21">
        <v>2.3611111000000001E-2</v>
      </c>
      <c r="AC651" s="21">
        <v>4.4444444444444398E-2</v>
      </c>
      <c r="AD651" s="21">
        <v>9.7222220000000008E-3</v>
      </c>
      <c r="AE651" s="21">
        <v>2.3611111000000001E-2</v>
      </c>
      <c r="AF651" s="21">
        <v>2.2222222222222199E-2</v>
      </c>
      <c r="AG651" s="21">
        <v>3.0555555555555499E-2</v>
      </c>
      <c r="AH651" s="21">
        <v>2.5000000000000001E-2</v>
      </c>
      <c r="AI651" s="21">
        <v>1.6666666666666601E-2</v>
      </c>
      <c r="AJ651" s="21">
        <v>2.6388888999999999E-2</v>
      </c>
      <c r="AK651" s="21">
        <v>2.77777777777777E-2</v>
      </c>
      <c r="AL651" s="21">
        <v>2.5000000000000001E-2</v>
      </c>
      <c r="AM651" s="21">
        <v>4.4444444444444398E-2</v>
      </c>
      <c r="AN651" s="21">
        <v>6.1111111000000003E-2</v>
      </c>
      <c r="AO651" s="21">
        <v>2.77777777777777E-2</v>
      </c>
      <c r="AP651" s="21">
        <v>4.7222222000000001E-2</v>
      </c>
      <c r="AQ651" s="21">
        <v>4.5833332999999997E-2</v>
      </c>
      <c r="AR651" s="21">
        <v>2.0833333333333301E-2</v>
      </c>
      <c r="AS651" s="21">
        <v>4.4444444444444398E-2</v>
      </c>
      <c r="AT651" s="21">
        <v>2.0833333333333301E-2</v>
      </c>
      <c r="AU651" s="21">
        <v>1.5277777777777699E-2</v>
      </c>
      <c r="AV651" s="21">
        <v>3.4722222222222203E-2</v>
      </c>
      <c r="AW651" s="21">
        <v>3.1944444000000002E-2</v>
      </c>
      <c r="AX651" s="21">
        <v>1.94444444444444E-2</v>
      </c>
      <c r="AY651" s="21">
        <v>3.7499999999999999E-2</v>
      </c>
      <c r="AZ651" s="21">
        <v>1.38888888888888E-2</v>
      </c>
      <c r="BA651" s="21">
        <v>4.30555555555555E-2</v>
      </c>
      <c r="BB651" s="21">
        <v>1.1111111111111099E-2</v>
      </c>
      <c r="BC651" s="21">
        <v>2.6388888999999999E-2</v>
      </c>
      <c r="BD651" s="21">
        <v>3.4722222222222203E-2</v>
      </c>
      <c r="BE651" s="21">
        <v>2.6388888999999999E-2</v>
      </c>
    </row>
    <row r="652" spans="1:57" x14ac:dyDescent="0.35">
      <c r="A652" s="10" t="str">
        <f t="shared" si="98"/>
        <v>7/31/2026</v>
      </c>
      <c r="B652" s="11">
        <f t="shared" si="103"/>
        <v>2026</v>
      </c>
      <c r="C652" s="20">
        <f t="shared" si="104"/>
        <v>0.12903225806451549</v>
      </c>
      <c r="D652" s="18">
        <f t="shared" si="99"/>
        <v>8.0241935200000003E-2</v>
      </c>
      <c r="E652" s="18">
        <f t="shared" si="100"/>
        <v>0.103494623655913</v>
      </c>
      <c r="F652" s="18">
        <f t="shared" si="101"/>
        <v>0.15692204301075249</v>
      </c>
      <c r="G652" s="18">
        <f t="shared" si="102"/>
        <v>0.1749999999999991</v>
      </c>
      <c r="H652" s="21">
        <v>0.106182795698924</v>
      </c>
      <c r="I652" s="21">
        <v>0.149193548387096</v>
      </c>
      <c r="J652" s="21">
        <v>0.16935483870967699</v>
      </c>
      <c r="K652" s="21">
        <v>0.12634408602150499</v>
      </c>
      <c r="L652" s="21">
        <v>0.159946236559139</v>
      </c>
      <c r="M652" s="21">
        <v>6.5860215E-2</v>
      </c>
      <c r="N652" s="21">
        <v>4.0322581000000003E-2</v>
      </c>
      <c r="O652" s="21">
        <v>0.106182795698924</v>
      </c>
      <c r="P652" s="21">
        <v>0.18682795698924701</v>
      </c>
      <c r="Q652" s="21">
        <v>0.17473118279569799</v>
      </c>
      <c r="R652" s="21">
        <v>0.13440860215053699</v>
      </c>
      <c r="S652" s="21">
        <v>0.118279569892473</v>
      </c>
      <c r="T652" s="21">
        <v>0.146505376344086</v>
      </c>
      <c r="U652" s="21">
        <v>0.15860215053763399</v>
      </c>
      <c r="V652" s="21">
        <v>5.2419355000000001E-2</v>
      </c>
      <c r="W652" s="21">
        <v>0.154569892473118</v>
      </c>
      <c r="X652" s="21">
        <v>0.106182795698924</v>
      </c>
      <c r="Y652" s="21">
        <v>0.17473118279569799</v>
      </c>
      <c r="Z652" s="21">
        <v>0.157258064516129</v>
      </c>
      <c r="AA652" s="21">
        <v>0.13709677419354799</v>
      </c>
      <c r="AB652" s="21">
        <v>0.15591397849462299</v>
      </c>
      <c r="AC652" s="21">
        <v>9.8118280000000002E-2</v>
      </c>
      <c r="AD652" s="21">
        <v>7.6612902999999996E-2</v>
      </c>
      <c r="AE652" s="21">
        <v>0.17741935483870899</v>
      </c>
      <c r="AF652" s="21">
        <v>8.0645161000000007E-2</v>
      </c>
      <c r="AG652" s="21">
        <v>0.116935483870967</v>
      </c>
      <c r="AH652" s="21">
        <v>9.5430108E-2</v>
      </c>
      <c r="AI652" s="21">
        <v>0.16263440860215</v>
      </c>
      <c r="AJ652" s="21">
        <v>0.103494623655913</v>
      </c>
      <c r="AK652" s="21">
        <v>0.18145161290322501</v>
      </c>
      <c r="AL652" s="21">
        <v>0.123655913978494</v>
      </c>
      <c r="AM652" s="21">
        <v>0.13172043010752599</v>
      </c>
      <c r="AN652" s="21">
        <v>0.18145161290322501</v>
      </c>
      <c r="AO652" s="21">
        <v>0.14784946236559099</v>
      </c>
      <c r="AP652" s="21">
        <v>0.12634408602150499</v>
      </c>
      <c r="AQ652" s="21">
        <v>0.103494623655913</v>
      </c>
      <c r="AR652" s="21">
        <v>9.6774193999999994E-2</v>
      </c>
      <c r="AS652" s="21">
        <v>0.133064516129032</v>
      </c>
      <c r="AT652" s="21">
        <v>0.14516129032257999</v>
      </c>
      <c r="AU652" s="21">
        <v>0.13709677419354799</v>
      </c>
      <c r="AV652" s="21">
        <v>0.220430107526881</v>
      </c>
      <c r="AW652" s="21">
        <v>0.118279569892473</v>
      </c>
      <c r="AX652" s="21">
        <v>3.2258065000000002E-2</v>
      </c>
      <c r="AY652" s="21">
        <v>0.15053763440860199</v>
      </c>
      <c r="AZ652" s="21">
        <v>9.8118280000000002E-2</v>
      </c>
      <c r="BA652" s="21">
        <v>0.123655913978494</v>
      </c>
      <c r="BB652" s="21">
        <v>0.102150537634408</v>
      </c>
      <c r="BC652" s="21">
        <v>0.114247311827956</v>
      </c>
      <c r="BD652" s="21">
        <v>0.17204301075268799</v>
      </c>
      <c r="BE652" s="21">
        <v>0.103494623655913</v>
      </c>
    </row>
    <row r="653" spans="1:57" x14ac:dyDescent="0.35">
      <c r="A653" s="10" t="str">
        <f t="shared" si="98"/>
        <v>8/31/2026</v>
      </c>
      <c r="B653" s="11">
        <f t="shared" si="103"/>
        <v>2026</v>
      </c>
      <c r="C653" s="20">
        <f t="shared" si="104"/>
        <v>0.12970430107526848</v>
      </c>
      <c r="D653" s="18">
        <f t="shared" si="99"/>
        <v>9.7983871400000006E-2</v>
      </c>
      <c r="E653" s="18">
        <f t="shared" si="100"/>
        <v>0.11021505376344</v>
      </c>
      <c r="F653" s="18">
        <f t="shared" si="101"/>
        <v>0.15961021505376274</v>
      </c>
      <c r="G653" s="18">
        <f t="shared" si="102"/>
        <v>0.17365591397849411</v>
      </c>
      <c r="H653" s="21">
        <v>0.18279569892473099</v>
      </c>
      <c r="I653" s="21">
        <v>0.146505376344086</v>
      </c>
      <c r="J653" s="21">
        <v>0.165322580645161</v>
      </c>
      <c r="K653" s="21">
        <v>0.22177419354838701</v>
      </c>
      <c r="L653" s="21">
        <v>0.14247311827956899</v>
      </c>
      <c r="M653" s="21">
        <v>9.8118280000000002E-2</v>
      </c>
      <c r="N653" s="21">
        <v>7.7956989000000004E-2</v>
      </c>
      <c r="O653" s="21">
        <v>9.2741934999999998E-2</v>
      </c>
      <c r="P653" s="21">
        <v>0.114247311827956</v>
      </c>
      <c r="Q653" s="21">
        <v>0.16935483870967699</v>
      </c>
      <c r="R653" s="21">
        <v>0.125</v>
      </c>
      <c r="S653" s="21">
        <v>9.8118280000000002E-2</v>
      </c>
      <c r="T653" s="21">
        <v>0.102150537634408</v>
      </c>
      <c r="U653" s="21">
        <v>0.115591397849462</v>
      </c>
      <c r="V653" s="21">
        <v>0.116935483870967</v>
      </c>
      <c r="W653" s="21">
        <v>0.13709677419354799</v>
      </c>
      <c r="X653" s="21">
        <v>0.118279569892473</v>
      </c>
      <c r="Y653" s="21">
        <v>0.143817204301075</v>
      </c>
      <c r="Z653" s="21">
        <v>0.16935483870967699</v>
      </c>
      <c r="AA653" s="21">
        <v>0.15591397849462299</v>
      </c>
      <c r="AB653" s="21">
        <v>8.8709677000000001E-2</v>
      </c>
      <c r="AC653" s="21">
        <v>0.118279569892473</v>
      </c>
      <c r="AD653" s="21">
        <v>0.11021505376344</v>
      </c>
      <c r="AE653" s="21">
        <v>0.141129032258064</v>
      </c>
      <c r="AF653" s="21">
        <v>0.119623655913978</v>
      </c>
      <c r="AG653" s="21">
        <v>0.15860215053763399</v>
      </c>
      <c r="AH653" s="21">
        <v>0.12903225806451599</v>
      </c>
      <c r="AI653" s="21">
        <v>0.108870967741935</v>
      </c>
      <c r="AJ653" s="21">
        <v>0.17607526881720401</v>
      </c>
      <c r="AK653" s="21">
        <v>0.17069892473118201</v>
      </c>
      <c r="AL653" s="21">
        <v>0.15322580645161199</v>
      </c>
      <c r="AM653" s="21">
        <v>0.111559139784946</v>
      </c>
      <c r="AN653" s="21">
        <v>0.168010752688172</v>
      </c>
      <c r="AO653" s="21">
        <v>0.18682795698924701</v>
      </c>
      <c r="AP653" s="21">
        <v>0.13575268800000001</v>
      </c>
      <c r="AQ653" s="21">
        <v>0.130376344086021</v>
      </c>
      <c r="AR653" s="21">
        <v>0.11021505376344</v>
      </c>
      <c r="AS653" s="21">
        <v>0.10752688172043</v>
      </c>
      <c r="AT653" s="21">
        <v>0.168010752688172</v>
      </c>
      <c r="AU653" s="21">
        <v>0.104838709677419</v>
      </c>
      <c r="AV653" s="21">
        <v>0.17338709677419301</v>
      </c>
      <c r="AW653" s="21">
        <v>0.159946236559139</v>
      </c>
      <c r="AX653" s="21">
        <v>9.6774193999999994E-2</v>
      </c>
      <c r="AY653" s="21">
        <v>0.106182795698924</v>
      </c>
      <c r="AZ653" s="21">
        <v>0.12768817204301</v>
      </c>
      <c r="BA653" s="21">
        <v>0.13172043010752599</v>
      </c>
      <c r="BB653" s="21">
        <v>0.112903225806451</v>
      </c>
      <c r="BC653" s="21">
        <v>9.6774193999999994E-2</v>
      </c>
      <c r="BD653" s="21">
        <v>0.13172043010752599</v>
      </c>
      <c r="BE653" s="21">
        <v>0.21370967741935401</v>
      </c>
    </row>
    <row r="654" spans="1:57" x14ac:dyDescent="0.35">
      <c r="A654" s="10" t="str">
        <f t="shared" si="98"/>
        <v>9/30/2026</v>
      </c>
      <c r="B654" s="11">
        <f t="shared" si="103"/>
        <v>2026</v>
      </c>
      <c r="C654" s="20">
        <f t="shared" si="104"/>
        <v>7.9166666999999996E-2</v>
      </c>
      <c r="D654" s="18">
        <f t="shared" si="99"/>
        <v>3.7499999999999999E-2</v>
      </c>
      <c r="E654" s="18">
        <f t="shared" si="100"/>
        <v>5.0694444500000005E-2</v>
      </c>
      <c r="F654" s="18">
        <f t="shared" si="101"/>
        <v>9.6527777499999995E-2</v>
      </c>
      <c r="G654" s="18">
        <f t="shared" si="102"/>
        <v>0.12541666666666662</v>
      </c>
      <c r="H654" s="21">
        <v>7.9166666999999996E-2</v>
      </c>
      <c r="I654" s="21">
        <v>7.3611111000000007E-2</v>
      </c>
      <c r="J654" s="21">
        <v>0.05</v>
      </c>
      <c r="K654" s="21">
        <v>8.6111111000000004E-2</v>
      </c>
      <c r="L654" s="21">
        <v>5.4166667000000002E-2</v>
      </c>
      <c r="M654" s="21">
        <v>3.3333333E-2</v>
      </c>
      <c r="N654" s="21">
        <v>5.2777777999999997E-2</v>
      </c>
      <c r="O654" s="21">
        <v>4.4444444444444398E-2</v>
      </c>
      <c r="P654" s="21">
        <v>0.11527777777777699</v>
      </c>
      <c r="Q654" s="21">
        <v>0.102777777777777</v>
      </c>
      <c r="R654" s="21">
        <v>9.4444444000000002E-2</v>
      </c>
      <c r="S654" s="21">
        <v>8.7499999999999994E-2</v>
      </c>
      <c r="T654" s="21">
        <v>8.3333332999999996E-2</v>
      </c>
      <c r="U654" s="21">
        <v>3.7499999999999999E-2</v>
      </c>
      <c r="V654" s="21">
        <v>5.4166667000000002E-2</v>
      </c>
      <c r="W654" s="21">
        <v>4.1666666666666602E-2</v>
      </c>
      <c r="X654" s="21">
        <v>0.13055555555555501</v>
      </c>
      <c r="Y654" s="21">
        <v>7.4999999999999997E-2</v>
      </c>
      <c r="Z654" s="21">
        <v>9.0277778000000003E-2</v>
      </c>
      <c r="AA654" s="21">
        <v>3.4722222222222203E-2</v>
      </c>
      <c r="AB654" s="21">
        <v>5.2777777999999997E-2</v>
      </c>
      <c r="AC654" s="21">
        <v>0.13472222222222199</v>
      </c>
      <c r="AD654" s="21">
        <v>7.9166666999999996E-2</v>
      </c>
      <c r="AE654" s="21">
        <v>0.141666666666666</v>
      </c>
      <c r="AF654" s="21">
        <v>0.116666666666666</v>
      </c>
      <c r="AG654" s="21">
        <v>8.8888888999999999E-2</v>
      </c>
      <c r="AH654" s="21">
        <v>0.14305555555555499</v>
      </c>
      <c r="AI654" s="21">
        <v>5.5555555999999999E-2</v>
      </c>
      <c r="AJ654" s="21">
        <v>9.1666666999999993E-2</v>
      </c>
      <c r="AK654" s="21">
        <v>8.7499999999999994E-2</v>
      </c>
      <c r="AL654" s="21">
        <v>4.5833332999999997E-2</v>
      </c>
      <c r="AM654" s="21">
        <v>0.12916666666666601</v>
      </c>
      <c r="AN654" s="21">
        <v>5.83333333333333E-2</v>
      </c>
      <c r="AO654" s="21">
        <v>6.6666666999999999E-2</v>
      </c>
      <c r="AP654" s="21">
        <v>9.0277778000000003E-2</v>
      </c>
      <c r="AQ654" s="21">
        <v>3.7499999999999999E-2</v>
      </c>
      <c r="AR654" s="21">
        <v>8.4722222E-2</v>
      </c>
      <c r="AS654" s="21">
        <v>7.7777778000000006E-2</v>
      </c>
      <c r="AT654" s="21">
        <v>0.120833333333333</v>
      </c>
      <c r="AU654" s="21">
        <v>0.125</v>
      </c>
      <c r="AV654" s="21">
        <v>0.05</v>
      </c>
      <c r="AW654" s="21">
        <v>3.1944444000000002E-2</v>
      </c>
      <c r="AX654" s="21">
        <v>4.0277778E-2</v>
      </c>
      <c r="AY654" s="21">
        <v>2.9166666666666601E-2</v>
      </c>
      <c r="AZ654" s="21">
        <v>9.0277778000000003E-2</v>
      </c>
      <c r="BA654" s="21">
        <v>9.7222221999999997E-2</v>
      </c>
      <c r="BB654" s="21">
        <v>0.108333333333333</v>
      </c>
      <c r="BC654" s="21">
        <v>4.0277778E-2</v>
      </c>
      <c r="BD654" s="21">
        <v>7.9166666999999996E-2</v>
      </c>
      <c r="BE654" s="21">
        <v>0.1</v>
      </c>
    </row>
    <row r="655" spans="1:57" x14ac:dyDescent="0.35">
      <c r="A655" s="10" t="str">
        <f t="shared" si="98"/>
        <v>10/31/2026</v>
      </c>
      <c r="B655" s="11">
        <f t="shared" si="103"/>
        <v>2026</v>
      </c>
      <c r="C655" s="20">
        <f t="shared" si="104"/>
        <v>9.8118280000000002E-2</v>
      </c>
      <c r="D655" s="18">
        <f t="shared" si="99"/>
        <v>4.4354839E-2</v>
      </c>
      <c r="E655" s="18">
        <f t="shared" si="100"/>
        <v>5.2419355000000001E-2</v>
      </c>
      <c r="F655" s="18">
        <f t="shared" si="101"/>
        <v>0.12735215053763374</v>
      </c>
      <c r="G655" s="18">
        <f t="shared" si="102"/>
        <v>0.1512096774193547</v>
      </c>
      <c r="H655" s="21">
        <v>0.118279569892473</v>
      </c>
      <c r="I655" s="21">
        <v>0.12634408602150499</v>
      </c>
      <c r="J655" s="21">
        <v>5.1075268817204297E-2</v>
      </c>
      <c r="K655" s="21">
        <v>5.7795698999999999E-2</v>
      </c>
      <c r="L655" s="21">
        <v>9.9462365999999997E-2</v>
      </c>
      <c r="M655" s="21">
        <v>0.116935483870967</v>
      </c>
      <c r="N655" s="21">
        <v>0.120967741935483</v>
      </c>
      <c r="O655" s="21">
        <v>8.4677419000000004E-2</v>
      </c>
      <c r="P655" s="21">
        <v>0.141129032258064</v>
      </c>
      <c r="Q655" s="21">
        <v>0.13172043010752599</v>
      </c>
      <c r="R655" s="21">
        <v>3.6290322580645101E-2</v>
      </c>
      <c r="S655" s="21">
        <v>4.3010752688171998E-2</v>
      </c>
      <c r="T655" s="21">
        <v>5.2419355000000001E-2</v>
      </c>
      <c r="U655" s="21">
        <v>5.3763440860214999E-2</v>
      </c>
      <c r="V655" s="21">
        <v>0.100806451612903</v>
      </c>
      <c r="W655" s="21">
        <v>0.114247311827956</v>
      </c>
      <c r="X655" s="21">
        <v>7.2580644999999999E-2</v>
      </c>
      <c r="Y655" s="21">
        <v>0.15053763440860199</v>
      </c>
      <c r="Z655" s="21">
        <v>0.12903225806451599</v>
      </c>
      <c r="AA655" s="21">
        <v>9.9462365999999997E-2</v>
      </c>
      <c r="AB655" s="21">
        <v>0.16935483870967699</v>
      </c>
      <c r="AC655" s="21">
        <v>0.115591397849462</v>
      </c>
      <c r="AD655" s="21">
        <v>9.6774193999999994E-2</v>
      </c>
      <c r="AE655" s="21">
        <v>4.0322581000000003E-2</v>
      </c>
      <c r="AF655" s="21">
        <v>4.1666666666666602E-2</v>
      </c>
      <c r="AG655" s="21">
        <v>4.5698925000000001E-2</v>
      </c>
      <c r="AH655" s="21">
        <v>5.2419355000000001E-2</v>
      </c>
      <c r="AI655" s="21">
        <v>0.112903225806451</v>
      </c>
      <c r="AJ655" s="21">
        <v>6.0483871000000002E-2</v>
      </c>
      <c r="AK655" s="21">
        <v>7.6612902999999996E-2</v>
      </c>
      <c r="AL655" s="21">
        <v>0.17607526881720401</v>
      </c>
      <c r="AM655" s="21">
        <v>0.157258064516129</v>
      </c>
      <c r="AN655" s="21">
        <v>0.12768817204301</v>
      </c>
      <c r="AO655" s="21">
        <v>0.168010752688172</v>
      </c>
      <c r="AP655" s="21">
        <v>4.7043011000000003E-2</v>
      </c>
      <c r="AQ655" s="21">
        <v>5.7795698999999999E-2</v>
      </c>
      <c r="AR655" s="21">
        <v>8.4677419000000004E-2</v>
      </c>
      <c r="AS655" s="21">
        <v>5.2419355000000001E-2</v>
      </c>
      <c r="AT655" s="21">
        <v>4.4354839E-2</v>
      </c>
      <c r="AU655" s="21">
        <v>4.7043011000000003E-2</v>
      </c>
      <c r="AV655" s="21">
        <v>0.114247311827956</v>
      </c>
      <c r="AW655" s="21">
        <v>0.133064516129032</v>
      </c>
      <c r="AX655" s="21">
        <v>0.14784946236559099</v>
      </c>
      <c r="AY655" s="21">
        <v>5.1075268817204297E-2</v>
      </c>
      <c r="AZ655" s="21">
        <v>5.3763440860214999E-2</v>
      </c>
      <c r="BA655" s="21">
        <v>5.2419355000000001E-2</v>
      </c>
      <c r="BB655" s="21">
        <v>0.159946236559139</v>
      </c>
      <c r="BC655" s="21">
        <v>4.4354839E-2</v>
      </c>
      <c r="BD655" s="21">
        <v>0.103494623655913</v>
      </c>
      <c r="BE655" s="21">
        <v>0.13575268800000001</v>
      </c>
    </row>
    <row r="656" spans="1:57" x14ac:dyDescent="0.35">
      <c r="A656" s="10" t="str">
        <f t="shared" si="98"/>
        <v>11/30/2026</v>
      </c>
      <c r="B656" s="11">
        <f t="shared" si="103"/>
        <v>2026</v>
      </c>
      <c r="C656" s="20">
        <f t="shared" si="104"/>
        <v>0.11180555555555549</v>
      </c>
      <c r="D656" s="18">
        <f t="shared" si="99"/>
        <v>3.8194444500000008E-2</v>
      </c>
      <c r="E656" s="18">
        <f t="shared" si="100"/>
        <v>8.2986110750000008E-2</v>
      </c>
      <c r="F656" s="18">
        <f t="shared" si="101"/>
        <v>0.14687499999999976</v>
      </c>
      <c r="G656" s="18">
        <f t="shared" si="102"/>
        <v>0.17666666666666581</v>
      </c>
      <c r="H656" s="21">
        <v>0.15138888888888799</v>
      </c>
      <c r="I656" s="21">
        <v>0.131944444444444</v>
      </c>
      <c r="J656" s="21">
        <v>0.17638888888888801</v>
      </c>
      <c r="K656" s="21">
        <v>0.165277777777777</v>
      </c>
      <c r="L656" s="21">
        <v>8.0555556E-2</v>
      </c>
      <c r="M656" s="21">
        <v>0.05</v>
      </c>
      <c r="N656" s="21">
        <v>4.4444444444444398E-2</v>
      </c>
      <c r="O656" s="21">
        <v>1.5277777777777699E-2</v>
      </c>
      <c r="P656" s="21">
        <v>0.12361111111111101</v>
      </c>
      <c r="Q656" s="21">
        <v>9.4444444000000002E-2</v>
      </c>
      <c r="R656" s="21">
        <v>0.179166666666666</v>
      </c>
      <c r="S656" s="21">
        <v>0.16250000000000001</v>
      </c>
      <c r="T656" s="21">
        <v>0.14444444444444399</v>
      </c>
      <c r="U656" s="21">
        <v>3.0555555555555499E-2</v>
      </c>
      <c r="V656" s="21">
        <v>3.8888889000000003E-2</v>
      </c>
      <c r="W656" s="21">
        <v>0.11111111111111099</v>
      </c>
      <c r="X656" s="21">
        <v>0.1125</v>
      </c>
      <c r="Y656" s="21">
        <v>8.1944444000000005E-2</v>
      </c>
      <c r="Z656" s="21">
        <v>0.13750000000000001</v>
      </c>
      <c r="AA656" s="21">
        <v>9.1666666999999993E-2</v>
      </c>
      <c r="AB656" s="21">
        <v>0.140277777777777</v>
      </c>
      <c r="AC656" s="21">
        <v>0.116666666666666</v>
      </c>
      <c r="AD656" s="21">
        <v>5.1388889E-2</v>
      </c>
      <c r="AE656" s="21">
        <v>0.165277777777777</v>
      </c>
      <c r="AF656" s="21">
        <v>0.10416666666666601</v>
      </c>
      <c r="AG656" s="21">
        <v>0.179166666666666</v>
      </c>
      <c r="AH656" s="21">
        <v>9.1666666999999993E-2</v>
      </c>
      <c r="AI656" s="21">
        <v>0.109722222222222</v>
      </c>
      <c r="AJ656" s="21">
        <v>0.147222222222222</v>
      </c>
      <c r="AK656" s="21">
        <v>0.227777777777777</v>
      </c>
      <c r="AL656" s="21">
        <v>0.106944444444444</v>
      </c>
      <c r="AM656" s="21">
        <v>0.14583333333333301</v>
      </c>
      <c r="AN656" s="21">
        <v>7.3611111000000007E-2</v>
      </c>
      <c r="AO656" s="21">
        <v>0.1125</v>
      </c>
      <c r="AP656" s="21">
        <v>0.156944444444444</v>
      </c>
      <c r="AQ656" s="21">
        <v>1.38888888888888E-2</v>
      </c>
      <c r="AR656" s="21">
        <v>0.12916666666666601</v>
      </c>
      <c r="AS656" s="21">
        <v>0.194444444444444</v>
      </c>
      <c r="AT656" s="21">
        <v>0.18194444444444399</v>
      </c>
      <c r="AU656" s="21">
        <v>8.6111111000000004E-2</v>
      </c>
      <c r="AV656" s="21">
        <v>0.1</v>
      </c>
      <c r="AW656" s="21">
        <v>0.11111111111111099</v>
      </c>
      <c r="AX656" s="21">
        <v>5.4166667000000002E-2</v>
      </c>
      <c r="AY656" s="21">
        <v>3.1944444000000002E-2</v>
      </c>
      <c r="AZ656" s="21">
        <v>9.7222221999999997E-2</v>
      </c>
      <c r="BA656" s="21">
        <v>0.16250000000000001</v>
      </c>
      <c r="BB656" s="21">
        <v>0.13472222222222199</v>
      </c>
      <c r="BC656" s="21">
        <v>2.3611111000000001E-2</v>
      </c>
      <c r="BD656" s="21">
        <v>8.7499999999999994E-2</v>
      </c>
      <c r="BE656" s="21">
        <v>0.13472222222222199</v>
      </c>
    </row>
    <row r="657" spans="1:57" x14ac:dyDescent="0.35">
      <c r="A657" s="10" t="str">
        <f t="shared" si="98"/>
        <v>12/31/2026</v>
      </c>
      <c r="B657" s="11">
        <f t="shared" si="103"/>
        <v>2026</v>
      </c>
      <c r="C657" s="20">
        <f t="shared" si="104"/>
        <v>0.2090053763440855</v>
      </c>
      <c r="D657" s="18">
        <f t="shared" si="99"/>
        <v>9.7715054199999998E-2</v>
      </c>
      <c r="E657" s="18">
        <f t="shared" si="100"/>
        <v>0.18481182795698875</v>
      </c>
      <c r="F657" s="18">
        <f t="shared" si="101"/>
        <v>0.23084677419354777</v>
      </c>
      <c r="G657" s="18">
        <f t="shared" si="102"/>
        <v>0.2487903225806446</v>
      </c>
      <c r="H657" s="21">
        <v>0.209677419354838</v>
      </c>
      <c r="I657" s="21">
        <v>0.220430107526881</v>
      </c>
      <c r="J657" s="21">
        <v>0.236559139784946</v>
      </c>
      <c r="K657" s="21">
        <v>0.23790322580645101</v>
      </c>
      <c r="L657" s="21">
        <v>9.0053762999999995E-2</v>
      </c>
      <c r="M657" s="21">
        <v>0.13172043010752599</v>
      </c>
      <c r="N657" s="21">
        <v>0.119623655913978</v>
      </c>
      <c r="O657" s="21">
        <v>0.26209677419354799</v>
      </c>
      <c r="P657" s="21">
        <v>0.19354838709677399</v>
      </c>
      <c r="Q657" s="21">
        <v>9.4086022000000005E-2</v>
      </c>
      <c r="R657" s="21">
        <v>0.21639784946236501</v>
      </c>
      <c r="S657" s="21">
        <v>0.21505376344086</v>
      </c>
      <c r="T657" s="21">
        <v>0.223118279569892</v>
      </c>
      <c r="U657" s="21">
        <v>0.24865591397849399</v>
      </c>
      <c r="V657" s="21">
        <v>0.130376344086021</v>
      </c>
      <c r="W657" s="21">
        <v>0.206989247311827</v>
      </c>
      <c r="X657" s="21">
        <v>0.22446236559139701</v>
      </c>
      <c r="Y657" s="21">
        <v>9.1397849000000003E-2</v>
      </c>
      <c r="Z657" s="21">
        <v>0.19892473118279499</v>
      </c>
      <c r="AA657" s="21">
        <v>9.9462365999999997E-2</v>
      </c>
      <c r="AB657" s="21">
        <v>0.21908602150537601</v>
      </c>
      <c r="AC657" s="21">
        <v>0.19086021505376299</v>
      </c>
      <c r="AD657" s="21">
        <v>0.130376344086021</v>
      </c>
      <c r="AE657" s="21">
        <v>0.25</v>
      </c>
      <c r="AF657" s="21">
        <v>0.18413978494623601</v>
      </c>
      <c r="AG657" s="21">
        <v>0.233870967741935</v>
      </c>
      <c r="AH657" s="21">
        <v>0.18951612903225801</v>
      </c>
      <c r="AI657" s="21">
        <v>0.20833333333333301</v>
      </c>
      <c r="AJ657" s="21">
        <v>0.212365591397849</v>
      </c>
      <c r="AK657" s="21">
        <v>0.26075268800000001</v>
      </c>
      <c r="AL657" s="21">
        <v>0.21370967741935401</v>
      </c>
      <c r="AM657" s="21">
        <v>0.204301075268817</v>
      </c>
      <c r="AN657" s="21">
        <v>9.2741934999999998E-2</v>
      </c>
      <c r="AO657" s="21">
        <v>0.23252688172043001</v>
      </c>
      <c r="AP657" s="21">
        <v>0.23521505376344001</v>
      </c>
      <c r="AQ657" s="21">
        <v>0.25940860215053702</v>
      </c>
      <c r="AR657" s="21">
        <v>0.19489247311827901</v>
      </c>
      <c r="AS657" s="21">
        <v>0.21774193548387</v>
      </c>
      <c r="AT657" s="21">
        <v>0.23521505376344001</v>
      </c>
      <c r="AU657" s="21">
        <v>0.18682795698924701</v>
      </c>
      <c r="AV657" s="21">
        <v>9.8118280000000002E-2</v>
      </c>
      <c r="AW657" s="21">
        <v>0.19892473118279499</v>
      </c>
      <c r="AX657" s="21">
        <v>0.114247311827956</v>
      </c>
      <c r="AY657" s="21">
        <v>0.27150537600000002</v>
      </c>
      <c r="AZ657" s="21">
        <v>0.18951612903225801</v>
      </c>
      <c r="BA657" s="21">
        <v>0.22983870967741901</v>
      </c>
      <c r="BB657" s="21">
        <v>0.231182795698924</v>
      </c>
      <c r="BC657" s="21">
        <v>0.22715053763440801</v>
      </c>
      <c r="BD657" s="21">
        <v>7.3924730999999994E-2</v>
      </c>
      <c r="BE657" s="21">
        <v>0.20833333333333301</v>
      </c>
    </row>
    <row r="658" spans="1:57" x14ac:dyDescent="0.35">
      <c r="A658" s="10" t="str">
        <f t="shared" si="98"/>
        <v>1/31/2027</v>
      </c>
      <c r="B658" s="11">
        <f t="shared" si="103"/>
        <v>2027</v>
      </c>
      <c r="C658" s="20">
        <f t="shared" si="104"/>
        <v>0.18817204301075199</v>
      </c>
      <c r="D658" s="18">
        <f t="shared" si="99"/>
        <v>0.13965053763440838</v>
      </c>
      <c r="E658" s="18">
        <f t="shared" si="100"/>
        <v>0.154569892473118</v>
      </c>
      <c r="F658" s="18">
        <f t="shared" si="101"/>
        <v>0.23891129032258027</v>
      </c>
      <c r="G658" s="18">
        <f t="shared" si="102"/>
        <v>0.266129032258064</v>
      </c>
      <c r="H658" s="21">
        <v>0.19892473118279499</v>
      </c>
      <c r="I658" s="21">
        <v>0.266129032258064</v>
      </c>
      <c r="J658" s="21">
        <v>0.154569892473118</v>
      </c>
      <c r="K658" s="21">
        <v>0.228494623655913</v>
      </c>
      <c r="L658" s="21">
        <v>0.233870967741935</v>
      </c>
      <c r="M658" s="21">
        <v>0.18548387096774099</v>
      </c>
      <c r="N658" s="21">
        <v>0.13575268800000001</v>
      </c>
      <c r="O658" s="21">
        <v>0.21370967741935401</v>
      </c>
      <c r="P658" s="21">
        <v>0.138440860215053</v>
      </c>
      <c r="Q658" s="21">
        <v>0.18817204301075199</v>
      </c>
      <c r="R658" s="21">
        <v>0.24327956989247301</v>
      </c>
      <c r="S658" s="21">
        <v>0.138440860215053</v>
      </c>
      <c r="T658" s="21">
        <v>0.13440860215053699</v>
      </c>
      <c r="U658" s="21">
        <v>0.20026881720430101</v>
      </c>
      <c r="V658" s="21">
        <v>0.25672043010752599</v>
      </c>
      <c r="W658" s="21">
        <v>0.21505376344086</v>
      </c>
      <c r="X658" s="21">
        <v>0.22715053763440801</v>
      </c>
      <c r="Y658" s="21">
        <v>0.16263440860215</v>
      </c>
      <c r="Z658" s="21">
        <v>0.26478494623655902</v>
      </c>
      <c r="AA658" s="21">
        <v>0.18817204301075199</v>
      </c>
      <c r="AB658" s="21">
        <v>0.16263440860215</v>
      </c>
      <c r="AC658" s="21">
        <v>0.19892473118279499</v>
      </c>
      <c r="AD658" s="21">
        <v>0.18145161290322501</v>
      </c>
      <c r="AE658" s="21">
        <v>0.16666666666666599</v>
      </c>
      <c r="AF658" s="21">
        <v>0.25403225806451601</v>
      </c>
      <c r="AG658" s="21">
        <v>0.32392473118279502</v>
      </c>
      <c r="AH658" s="21">
        <v>0.17741935483870899</v>
      </c>
      <c r="AI658" s="21">
        <v>0.17607526881720401</v>
      </c>
      <c r="AJ658" s="21">
        <v>0.141129032258064</v>
      </c>
      <c r="AK658" s="21">
        <v>0.17338709677419301</v>
      </c>
      <c r="AL658" s="21">
        <v>0.130376344086021</v>
      </c>
      <c r="AM658" s="21">
        <v>0.20833333333333301</v>
      </c>
      <c r="AN658" s="21">
        <v>0.154569892473118</v>
      </c>
      <c r="AO658" s="21">
        <v>0.149193548387096</v>
      </c>
      <c r="AP658" s="21">
        <v>0.26344086021505297</v>
      </c>
      <c r="AQ658" s="21">
        <v>0.24059139784946201</v>
      </c>
      <c r="AR658" s="21">
        <v>0.241935483870967</v>
      </c>
      <c r="AS658" s="21">
        <v>0.13978494623655899</v>
      </c>
      <c r="AT658" s="21">
        <v>0.30107526881720398</v>
      </c>
      <c r="AU658" s="21">
        <v>0.27553763440860202</v>
      </c>
      <c r="AV658" s="21">
        <v>0.15322580645161199</v>
      </c>
      <c r="AW658" s="21">
        <v>0.143817204301075</v>
      </c>
      <c r="AX658" s="21">
        <v>0.20564516129032201</v>
      </c>
      <c r="AY658" s="21">
        <v>0.266129032258064</v>
      </c>
      <c r="AZ658" s="21">
        <v>0.143817204301075</v>
      </c>
      <c r="BA658" s="21">
        <v>0.159946236559139</v>
      </c>
      <c r="BB658" s="21">
        <v>0.20161290322580599</v>
      </c>
      <c r="BC658" s="21">
        <v>0.276881720430107</v>
      </c>
      <c r="BD658" s="21">
        <v>0.15053763440860199</v>
      </c>
      <c r="BE658" s="21">
        <v>0.18279569892473099</v>
      </c>
    </row>
    <row r="659" spans="1:57" x14ac:dyDescent="0.35">
      <c r="A659" s="10" t="str">
        <f t="shared" si="98"/>
        <v>2/28/2027</v>
      </c>
      <c r="B659" s="11">
        <f t="shared" si="103"/>
        <v>2027</v>
      </c>
      <c r="C659" s="20">
        <f t="shared" si="104"/>
        <v>9.0773809499999997E-2</v>
      </c>
      <c r="D659" s="18">
        <f t="shared" si="99"/>
        <v>3.5565476399999997E-2</v>
      </c>
      <c r="E659" s="18">
        <f t="shared" si="100"/>
        <v>5.0967261904761821E-2</v>
      </c>
      <c r="F659" s="18">
        <f t="shared" si="101"/>
        <v>0.15104166666666599</v>
      </c>
      <c r="G659" s="18">
        <f t="shared" si="102"/>
        <v>0.1924107142857136</v>
      </c>
      <c r="H659" s="21">
        <v>0.191964285714285</v>
      </c>
      <c r="I659" s="21">
        <v>4.3154761904761897E-2</v>
      </c>
      <c r="J659" s="21">
        <v>0.13839285714285701</v>
      </c>
      <c r="K659" s="21">
        <v>0.15476190476190399</v>
      </c>
      <c r="L659" s="21">
        <v>7.8869047999999997E-2</v>
      </c>
      <c r="M659" s="21">
        <v>0.183035714285714</v>
      </c>
      <c r="N659" s="21">
        <v>2.82738095238095E-2</v>
      </c>
      <c r="O659" s="21">
        <v>3.8690476000000001E-2</v>
      </c>
      <c r="P659" s="21">
        <v>8.7797618999999993E-2</v>
      </c>
      <c r="Q659" s="21">
        <v>0.20386904761904701</v>
      </c>
      <c r="R659" s="21">
        <v>7.5892856999999994E-2</v>
      </c>
      <c r="S659" s="21">
        <v>9.375E-2</v>
      </c>
      <c r="T659" s="21">
        <v>4.9107142857142801E-2</v>
      </c>
      <c r="U659" s="21">
        <v>0.12797619047618999</v>
      </c>
      <c r="V659" s="21">
        <v>2.82738095238095E-2</v>
      </c>
      <c r="W659" s="21">
        <v>0.19642857142857101</v>
      </c>
      <c r="X659" s="21">
        <v>0.226190476190476</v>
      </c>
      <c r="Y659" s="21">
        <v>0.111607142857142</v>
      </c>
      <c r="Z659" s="21">
        <v>0.132440476190476</v>
      </c>
      <c r="AA659" s="21">
        <v>0.139880952380952</v>
      </c>
      <c r="AB659" s="21">
        <v>7.5892856999999994E-2</v>
      </c>
      <c r="AC659" s="21">
        <v>0.17410714285714199</v>
      </c>
      <c r="AD659" s="21">
        <v>0.16666666666666599</v>
      </c>
      <c r="AE659" s="21">
        <v>5.0595238095237999E-2</v>
      </c>
      <c r="AF659" s="21">
        <v>0.13541666666666599</v>
      </c>
      <c r="AG659" s="21">
        <v>4.1666666666666602E-2</v>
      </c>
      <c r="AH659" s="21">
        <v>5.2083333333333301E-2</v>
      </c>
      <c r="AI659" s="21">
        <v>5.9523810000000003E-2</v>
      </c>
      <c r="AJ659" s="21">
        <v>2.3809523809523801E-2</v>
      </c>
      <c r="AK659" s="21">
        <v>0.132440476190476</v>
      </c>
      <c r="AL659" s="21">
        <v>6.6964285999999998E-2</v>
      </c>
      <c r="AM659" s="21">
        <v>0.12202380952380899</v>
      </c>
      <c r="AN659" s="21">
        <v>8.3333332999999996E-2</v>
      </c>
      <c r="AO659" s="21">
        <v>6.25E-2</v>
      </c>
      <c r="AP659" s="21">
        <v>3.4226189999999997E-2</v>
      </c>
      <c r="AQ659" s="21">
        <v>3.5714285999999998E-2</v>
      </c>
      <c r="AR659" s="21">
        <v>5.9523810000000003E-2</v>
      </c>
      <c r="AS659" s="21">
        <v>5.9523810000000003E-2</v>
      </c>
      <c r="AT659" s="21">
        <v>0.17857142857142799</v>
      </c>
      <c r="AU659" s="21">
        <v>0.223214285714285</v>
      </c>
      <c r="AV659" s="21">
        <v>0.11607142857142801</v>
      </c>
      <c r="AW659" s="21">
        <v>3.8690476000000001E-2</v>
      </c>
      <c r="AX659" s="21">
        <v>0.15922619047618999</v>
      </c>
      <c r="AY659" s="21">
        <v>0.20089285714285701</v>
      </c>
      <c r="AZ659" s="21">
        <v>6.8452381000000007E-2</v>
      </c>
      <c r="BA659" s="21">
        <v>0.12648809523809501</v>
      </c>
      <c r="BB659" s="21">
        <v>0.18452380952380901</v>
      </c>
      <c r="BC659" s="21">
        <v>2.2321428571428499E-2</v>
      </c>
      <c r="BD659" s="21">
        <v>3.8690476000000001E-2</v>
      </c>
      <c r="BE659" s="21">
        <v>0.125</v>
      </c>
    </row>
    <row r="660" spans="1:57" x14ac:dyDescent="0.35">
      <c r="A660" s="10" t="str">
        <f t="shared" si="98"/>
        <v>3/31/2027</v>
      </c>
      <c r="B660" s="11">
        <f t="shared" si="103"/>
        <v>2027</v>
      </c>
      <c r="C660" s="20">
        <f t="shared" si="104"/>
        <v>5.9811827999999997E-2</v>
      </c>
      <c r="D660" s="18">
        <f t="shared" si="99"/>
        <v>2.379032258064509E-2</v>
      </c>
      <c r="E660" s="18">
        <f t="shared" si="100"/>
        <v>3.7298387185483825E-2</v>
      </c>
      <c r="F660" s="18">
        <f t="shared" si="101"/>
        <v>9.3750000250000007E-2</v>
      </c>
      <c r="G660" s="18">
        <f t="shared" si="102"/>
        <v>0.130376344086021</v>
      </c>
      <c r="H660" s="21">
        <v>7.2580644999999999E-2</v>
      </c>
      <c r="I660" s="21">
        <v>4.1666666666666602E-2</v>
      </c>
      <c r="J660" s="21">
        <v>0.130376344086021</v>
      </c>
      <c r="K660" s="21">
        <v>4.0322581000000003E-2</v>
      </c>
      <c r="L660" s="21">
        <v>4.3010752688171998E-2</v>
      </c>
      <c r="M660" s="21">
        <v>4.3010752688171998E-2</v>
      </c>
      <c r="N660" s="21">
        <v>9.5430108E-2</v>
      </c>
      <c r="O660" s="21">
        <v>2.4193548387096701E-2</v>
      </c>
      <c r="P660" s="21">
        <v>5.9139785E-2</v>
      </c>
      <c r="Q660" s="21">
        <v>8.4677419000000004E-2</v>
      </c>
      <c r="R660" s="21">
        <v>8.1989247000000001E-2</v>
      </c>
      <c r="S660" s="21">
        <v>0.149193548387096</v>
      </c>
      <c r="T660" s="21">
        <v>2.4193548387096701E-2</v>
      </c>
      <c r="U660" s="21">
        <v>9.4086020000000003E-3</v>
      </c>
      <c r="V660" s="21">
        <v>2.55376344086021E-2</v>
      </c>
      <c r="W660" s="21">
        <v>4.8387096999999997E-2</v>
      </c>
      <c r="X660" s="21">
        <v>7.1236559000000005E-2</v>
      </c>
      <c r="Y660" s="21">
        <v>0.130376344086021</v>
      </c>
      <c r="Z660" s="21">
        <v>4.4354839E-2</v>
      </c>
      <c r="AA660" s="21">
        <v>3.4946236999999998E-2</v>
      </c>
      <c r="AB660" s="21">
        <v>4.7043011000000003E-2</v>
      </c>
      <c r="AC660" s="21">
        <v>1.8817204000000001E-2</v>
      </c>
      <c r="AD660" s="21">
        <v>0.15860215053763399</v>
      </c>
      <c r="AE660" s="21">
        <v>0.100806451612903</v>
      </c>
      <c r="AF660" s="21">
        <v>8.3333332999999996E-2</v>
      </c>
      <c r="AG660" s="21">
        <v>4.0322581000000003E-2</v>
      </c>
      <c r="AH660" s="21">
        <v>0.13978494623655899</v>
      </c>
      <c r="AI660" s="21">
        <v>9.9462365999999997E-2</v>
      </c>
      <c r="AJ660" s="21">
        <v>0.100806451612903</v>
      </c>
      <c r="AK660" s="21">
        <v>0.130376344086021</v>
      </c>
      <c r="AL660" s="21">
        <v>2.0161290322580599E-2</v>
      </c>
      <c r="AM660" s="21">
        <v>1.8817204000000001E-2</v>
      </c>
      <c r="AN660" s="21">
        <v>3.0913978494623601E-2</v>
      </c>
      <c r="AO660" s="21">
        <v>6.0483871000000002E-2</v>
      </c>
      <c r="AP660" s="21">
        <v>4.3010752688171998E-2</v>
      </c>
      <c r="AQ660" s="21">
        <v>1.6129032258064498E-2</v>
      </c>
      <c r="AR660" s="21">
        <v>4.3010752688171998E-2</v>
      </c>
      <c r="AS660" s="21">
        <v>0.125</v>
      </c>
      <c r="AT660" s="21">
        <v>9.2741934999999998E-2</v>
      </c>
      <c r="AU660" s="21">
        <v>7.1236559000000005E-2</v>
      </c>
      <c r="AV660" s="21">
        <v>0.116935483870967</v>
      </c>
      <c r="AW660" s="21">
        <v>6.9892472999999997E-2</v>
      </c>
      <c r="AX660" s="21">
        <v>3.4946236999999998E-2</v>
      </c>
      <c r="AY660" s="21">
        <v>6.0483871000000002E-2</v>
      </c>
      <c r="AZ660" s="21">
        <v>2.8225806451612899E-2</v>
      </c>
      <c r="BA660" s="21">
        <v>9.4086022000000005E-2</v>
      </c>
      <c r="BB660" s="21">
        <v>7.1236559000000005E-2</v>
      </c>
      <c r="BC660" s="21">
        <v>5.1075268817204297E-2</v>
      </c>
      <c r="BD660" s="21">
        <v>8.3333332999999996E-2</v>
      </c>
      <c r="BE660" s="21">
        <v>3.6290322580645101E-2</v>
      </c>
    </row>
    <row r="661" spans="1:57" x14ac:dyDescent="0.35">
      <c r="A661" s="10" t="str">
        <f t="shared" si="98"/>
        <v>4/30/2027</v>
      </c>
      <c r="B661" s="11">
        <f t="shared" si="103"/>
        <v>2027</v>
      </c>
      <c r="C661" s="20">
        <f t="shared" si="104"/>
        <v>5.5555555499999999E-2</v>
      </c>
      <c r="D661" s="18">
        <f t="shared" si="99"/>
        <v>2.9166666666666601E-2</v>
      </c>
      <c r="E661" s="18">
        <f t="shared" si="100"/>
        <v>4.0277778E-2</v>
      </c>
      <c r="F661" s="18">
        <f t="shared" si="101"/>
        <v>7.6388889000000001E-2</v>
      </c>
      <c r="G661" s="18">
        <f t="shared" si="102"/>
        <v>8.6527777700000016E-2</v>
      </c>
      <c r="H661" s="21">
        <v>1.2500000000000001E-2</v>
      </c>
      <c r="I661" s="21">
        <v>6.25E-2</v>
      </c>
      <c r="J661" s="21">
        <v>7.6388889000000001E-2</v>
      </c>
      <c r="K661" s="21">
        <v>8.1944444000000005E-2</v>
      </c>
      <c r="L661" s="21">
        <v>2.9166666666666601E-2</v>
      </c>
      <c r="M661" s="21">
        <v>4.1666666666666602E-2</v>
      </c>
      <c r="N661" s="21">
        <v>8.0555556E-2</v>
      </c>
      <c r="O661" s="21">
        <v>2.77777777777777E-2</v>
      </c>
      <c r="P661" s="21">
        <v>0.05</v>
      </c>
      <c r="Q661" s="21">
        <v>2.6388888999999999E-2</v>
      </c>
      <c r="R661" s="21">
        <v>4.0277778E-2</v>
      </c>
      <c r="S661" s="21">
        <v>4.7222222000000001E-2</v>
      </c>
      <c r="T661" s="21">
        <v>3.1944444000000002E-2</v>
      </c>
      <c r="U661" s="21">
        <v>8.6111111000000004E-2</v>
      </c>
      <c r="V661" s="21">
        <v>5.83333333333333E-2</v>
      </c>
      <c r="W661" s="21">
        <v>4.0277778E-2</v>
      </c>
      <c r="X661" s="21">
        <v>4.1666666666666602E-2</v>
      </c>
      <c r="Y661" s="21">
        <v>5.4166667000000002E-2</v>
      </c>
      <c r="Z661" s="21">
        <v>5.2777777999999997E-2</v>
      </c>
      <c r="AA661" s="21">
        <v>8.1944444000000005E-2</v>
      </c>
      <c r="AB661" s="21">
        <v>6.6666666999999999E-2</v>
      </c>
      <c r="AC661" s="21">
        <v>0.1</v>
      </c>
      <c r="AD661" s="21">
        <v>4.5833332999999997E-2</v>
      </c>
      <c r="AE661" s="21">
        <v>0.11527777777777699</v>
      </c>
      <c r="AF661" s="21">
        <v>5.4166667000000002E-2</v>
      </c>
      <c r="AG661" s="21">
        <v>5.2777777999999997E-2</v>
      </c>
      <c r="AH661" s="21">
        <v>0.106944444444444</v>
      </c>
      <c r="AI661" s="21">
        <v>8.3333332999999996E-2</v>
      </c>
      <c r="AJ661" s="21">
        <v>9.0277778000000003E-2</v>
      </c>
      <c r="AK661" s="21">
        <v>4.7222222000000001E-2</v>
      </c>
      <c r="AL661" s="21">
        <v>2.9166666666666601E-2</v>
      </c>
      <c r="AM661" s="21">
        <v>8.4722222E-2</v>
      </c>
      <c r="AN661" s="21">
        <v>4.7222222000000001E-2</v>
      </c>
      <c r="AO661" s="21">
        <v>6.1111111000000003E-2</v>
      </c>
      <c r="AP661" s="21">
        <v>6.25E-2</v>
      </c>
      <c r="AQ661" s="21">
        <v>3.7499999999999999E-2</v>
      </c>
      <c r="AR661" s="21">
        <v>2.9166666666666601E-2</v>
      </c>
      <c r="AS661" s="21">
        <v>7.3611111000000007E-2</v>
      </c>
      <c r="AT661" s="21">
        <v>7.6388889000000001E-2</v>
      </c>
      <c r="AU661" s="21">
        <v>7.2222222000000003E-2</v>
      </c>
      <c r="AV661" s="21">
        <v>8.1944444000000005E-2</v>
      </c>
      <c r="AW661" s="21">
        <v>6.8055556000000003E-2</v>
      </c>
      <c r="AX661" s="21">
        <v>0.101388888888888</v>
      </c>
      <c r="AY661" s="21">
        <v>3.3333333E-2</v>
      </c>
      <c r="AZ661" s="21">
        <v>2.77777777777777E-2</v>
      </c>
      <c r="BA661" s="21">
        <v>6.1111111000000003E-2</v>
      </c>
      <c r="BB661" s="21">
        <v>3.1944444000000002E-2</v>
      </c>
      <c r="BC661" s="21">
        <v>5.6944443999999997E-2</v>
      </c>
      <c r="BD661" s="21">
        <v>4.0277778E-2</v>
      </c>
      <c r="BE661" s="21">
        <v>7.3611111000000007E-2</v>
      </c>
    </row>
    <row r="662" spans="1:57" x14ac:dyDescent="0.35">
      <c r="A662" s="10" t="str">
        <f t="shared" si="98"/>
        <v>5/31/2027</v>
      </c>
      <c r="B662" s="11">
        <f t="shared" si="103"/>
        <v>2027</v>
      </c>
      <c r="C662" s="20">
        <f t="shared" si="104"/>
        <v>8.0645160000000007E-3</v>
      </c>
      <c r="D662" s="18">
        <f t="shared" si="99"/>
        <v>1.344086E-3</v>
      </c>
      <c r="E662" s="18">
        <f t="shared" si="100"/>
        <v>3.0241935000000003E-3</v>
      </c>
      <c r="F662" s="18">
        <f t="shared" si="101"/>
        <v>1.3440860215053699E-2</v>
      </c>
      <c r="G662" s="18">
        <f t="shared" si="102"/>
        <v>2.3252687843010756E-2</v>
      </c>
      <c r="H662" s="21">
        <v>2.68817204301075E-2</v>
      </c>
      <c r="I662" s="21">
        <v>1.6129032258064498E-2</v>
      </c>
      <c r="J662" s="21">
        <v>2.688172E-3</v>
      </c>
      <c r="K662" s="21">
        <v>2.688172E-3</v>
      </c>
      <c r="L662" s="21">
        <v>1.344086E-3</v>
      </c>
      <c r="M662" s="21">
        <v>6.7204300000000003E-3</v>
      </c>
      <c r="N662" s="21">
        <v>1.3440860215053699E-2</v>
      </c>
      <c r="O662" s="21">
        <v>2.688172E-3</v>
      </c>
      <c r="P662" s="21">
        <v>6.7204300000000003E-3</v>
      </c>
      <c r="Q662" s="21">
        <v>1.6129032258064498E-2</v>
      </c>
      <c r="R662" s="21">
        <v>5.3763439999999999E-3</v>
      </c>
      <c r="S662" s="21">
        <v>1.8817204000000001E-2</v>
      </c>
      <c r="T662" s="21">
        <v>0</v>
      </c>
      <c r="U662" s="21">
        <v>8.0645160000000007E-3</v>
      </c>
      <c r="V662" s="21">
        <v>3.36021505376344E-2</v>
      </c>
      <c r="W662" s="21">
        <v>2.2849462000000001E-2</v>
      </c>
      <c r="X662" s="21">
        <v>1.0752688172042999E-2</v>
      </c>
      <c r="Y662" s="21">
        <v>1.4784946E-2</v>
      </c>
      <c r="Z662" s="21">
        <v>0</v>
      </c>
      <c r="AA662" s="21">
        <v>1.20967741935483E-2</v>
      </c>
      <c r="AB662" s="21">
        <v>1.344086E-3</v>
      </c>
      <c r="AC662" s="21">
        <v>9.4086020000000003E-3</v>
      </c>
      <c r="AD662" s="21">
        <v>8.0645160000000007E-3</v>
      </c>
      <c r="AE662" s="21">
        <v>1.3440860215053699E-2</v>
      </c>
      <c r="AF662" s="21">
        <v>0</v>
      </c>
      <c r="AG662" s="21">
        <v>4.7043011000000003E-2</v>
      </c>
      <c r="AH662" s="21">
        <v>1.3440860215053699E-2</v>
      </c>
      <c r="AI662" s="21">
        <v>9.4086020000000003E-3</v>
      </c>
      <c r="AJ662" s="21">
        <v>5.3763439999999999E-3</v>
      </c>
      <c r="AK662" s="21">
        <v>1.344086E-3</v>
      </c>
      <c r="AL662" s="21">
        <v>6.7204300000000003E-3</v>
      </c>
      <c r="AM662" s="21">
        <v>1.344086E-3</v>
      </c>
      <c r="AN662" s="21">
        <v>9.4086020000000003E-3</v>
      </c>
      <c r="AO662" s="21">
        <v>8.0645160000000007E-3</v>
      </c>
      <c r="AP662" s="21">
        <v>3.6290322580645101E-2</v>
      </c>
      <c r="AQ662" s="21">
        <v>0</v>
      </c>
      <c r="AR662" s="21">
        <v>1.20967741935483E-2</v>
      </c>
      <c r="AS662" s="21">
        <v>1.0752688172042999E-2</v>
      </c>
      <c r="AT662" s="21">
        <v>2.688172E-3</v>
      </c>
      <c r="AU662" s="21">
        <v>4.0322580000000004E-3</v>
      </c>
      <c r="AV662" s="21">
        <v>4.0322580000000004E-3</v>
      </c>
      <c r="AW662" s="21">
        <v>4.0322580000000004E-3</v>
      </c>
      <c r="AX662" s="21">
        <v>4.0322580000000004E-3</v>
      </c>
      <c r="AY662" s="21">
        <v>1.344086E-3</v>
      </c>
      <c r="AZ662" s="21">
        <v>8.0645160000000007E-3</v>
      </c>
      <c r="BA662" s="21">
        <v>1.8817204000000001E-2</v>
      </c>
      <c r="BB662" s="21">
        <v>1.6129032258064498E-2</v>
      </c>
      <c r="BC662" s="21">
        <v>3.7634409000000001E-2</v>
      </c>
      <c r="BD662" s="21">
        <v>6.7204300000000003E-3</v>
      </c>
      <c r="BE662" s="21">
        <v>1.0752688172042999E-2</v>
      </c>
    </row>
    <row r="663" spans="1:57" x14ac:dyDescent="0.35">
      <c r="A663" s="10" t="str">
        <f t="shared" si="98"/>
        <v>6/30/2027</v>
      </c>
      <c r="B663" s="11">
        <f t="shared" si="103"/>
        <v>2027</v>
      </c>
      <c r="C663" s="20">
        <f t="shared" si="104"/>
        <v>2.0833333333333301E-2</v>
      </c>
      <c r="D663" s="18">
        <f t="shared" si="99"/>
        <v>5.5555559999999997E-3</v>
      </c>
      <c r="E663" s="18">
        <f t="shared" si="100"/>
        <v>1.38888888888888E-2</v>
      </c>
      <c r="F663" s="18">
        <f t="shared" si="101"/>
        <v>2.77777777777777E-2</v>
      </c>
      <c r="G663" s="18">
        <f t="shared" si="102"/>
        <v>4.0277778E-2</v>
      </c>
      <c r="H663" s="21">
        <v>2.5000000000000001E-2</v>
      </c>
      <c r="I663" s="21">
        <v>4.30555555555555E-2</v>
      </c>
      <c r="J663" s="21">
        <v>3.0555555555555499E-2</v>
      </c>
      <c r="K663" s="21">
        <v>5.5555559999999997E-3</v>
      </c>
      <c r="L663" s="21">
        <v>2.7777779999999998E-3</v>
      </c>
      <c r="M663" s="21">
        <v>1.5277777777777699E-2</v>
      </c>
      <c r="N663" s="21">
        <v>5.2777777999999997E-2</v>
      </c>
      <c r="O663" s="21">
        <v>1.3888889999999999E-3</v>
      </c>
      <c r="P663" s="21">
        <v>3.7499999999999999E-2</v>
      </c>
      <c r="Q663" s="21">
        <v>2.3611111000000001E-2</v>
      </c>
      <c r="R663" s="21">
        <v>6.9444440000000001E-3</v>
      </c>
      <c r="S663" s="21">
        <v>1.8055555555555498E-2</v>
      </c>
      <c r="T663" s="21">
        <v>1.5277777777777699E-2</v>
      </c>
      <c r="U663" s="21">
        <v>2.77777777777777E-2</v>
      </c>
      <c r="V663" s="21">
        <v>2.0833333333333301E-2</v>
      </c>
      <c r="W663" s="21">
        <v>2.77777777777777E-2</v>
      </c>
      <c r="X663" s="21">
        <v>1.1111111111111099E-2</v>
      </c>
      <c r="Y663" s="21">
        <v>1.94444444444444E-2</v>
      </c>
      <c r="Z663" s="21">
        <v>1.6666666666666601E-2</v>
      </c>
      <c r="AA663" s="21">
        <v>1.2500000000000001E-2</v>
      </c>
      <c r="AB663" s="21">
        <v>1.2500000000000001E-2</v>
      </c>
      <c r="AC663" s="21">
        <v>1.8055555555555498E-2</v>
      </c>
      <c r="AD663" s="21">
        <v>2.3611111000000001E-2</v>
      </c>
      <c r="AE663" s="21">
        <v>2.77777777777777E-2</v>
      </c>
      <c r="AF663" s="21">
        <v>8.3333330000000001E-3</v>
      </c>
      <c r="AG663" s="21">
        <v>2.77777777777777E-2</v>
      </c>
      <c r="AH663" s="21">
        <v>4.0277778E-2</v>
      </c>
      <c r="AI663" s="21">
        <v>2.5000000000000001E-2</v>
      </c>
      <c r="AJ663" s="21">
        <v>4.1666666666666602E-2</v>
      </c>
      <c r="AK663" s="21">
        <v>2.77777777777777E-2</v>
      </c>
      <c r="AL663" s="21">
        <v>2.0833333333333301E-2</v>
      </c>
      <c r="AM663" s="21">
        <v>5.5555559999999997E-3</v>
      </c>
      <c r="AN663" s="21">
        <v>1.8055555555555498E-2</v>
      </c>
      <c r="AO663" s="21">
        <v>1.38888888888888E-2</v>
      </c>
      <c r="AP663" s="21">
        <v>4.0277778E-2</v>
      </c>
      <c r="AQ663" s="21">
        <v>2.7777779999999998E-3</v>
      </c>
      <c r="AR663" s="21">
        <v>2.7777779999999998E-3</v>
      </c>
      <c r="AS663" s="21">
        <v>2.5000000000000001E-2</v>
      </c>
      <c r="AT663" s="21">
        <v>1.94444444444444E-2</v>
      </c>
      <c r="AU663" s="21">
        <v>2.5000000000000001E-2</v>
      </c>
      <c r="AV663" s="21">
        <v>3.6111111000000001E-2</v>
      </c>
      <c r="AW663" s="21">
        <v>3.6111111000000001E-2</v>
      </c>
      <c r="AX663" s="21">
        <v>2.5000000000000001E-2</v>
      </c>
      <c r="AY663" s="21">
        <v>2.0833333333333301E-2</v>
      </c>
      <c r="AZ663" s="21">
        <v>1.38888888888888E-2</v>
      </c>
      <c r="BA663" s="21">
        <v>3.4722222222222203E-2</v>
      </c>
      <c r="BB663" s="21">
        <v>1.38888888888888E-2</v>
      </c>
      <c r="BC663" s="21">
        <v>1.38888888888888E-2</v>
      </c>
      <c r="BD663" s="21">
        <v>6.25E-2</v>
      </c>
      <c r="BE663" s="21">
        <v>1.5277777777777699E-2</v>
      </c>
    </row>
    <row r="664" spans="1:57" x14ac:dyDescent="0.35">
      <c r="A664" s="10" t="str">
        <f t="shared" si="98"/>
        <v>7/31/2027</v>
      </c>
      <c r="B664" s="11">
        <f t="shared" si="103"/>
        <v>2027</v>
      </c>
      <c r="C664" s="20">
        <f t="shared" si="104"/>
        <v>0.12567204301075249</v>
      </c>
      <c r="D664" s="18">
        <f t="shared" si="99"/>
        <v>7.7688171800000011E-2</v>
      </c>
      <c r="E664" s="18">
        <f t="shared" si="100"/>
        <v>9.7110215408601999E-2</v>
      </c>
      <c r="F664" s="18">
        <f t="shared" si="101"/>
        <v>0.14348118279569849</v>
      </c>
      <c r="G664" s="18">
        <f t="shared" si="102"/>
        <v>0.1654569892473115</v>
      </c>
      <c r="H664" s="21">
        <v>0.103494623655913</v>
      </c>
      <c r="I664" s="21">
        <v>0.19354838709677399</v>
      </c>
      <c r="J664" s="21">
        <v>0.14247311827956899</v>
      </c>
      <c r="K664" s="21">
        <v>0.103494623655913</v>
      </c>
      <c r="L664" s="21">
        <v>6.0483871000000002E-2</v>
      </c>
      <c r="M664" s="21">
        <v>0.12634408602150499</v>
      </c>
      <c r="N664" s="21">
        <v>0.141129032258064</v>
      </c>
      <c r="O664" s="21">
        <v>5.1075268817204297E-2</v>
      </c>
      <c r="P664" s="21">
        <v>0.10752688172043</v>
      </c>
      <c r="Q664" s="21">
        <v>0.123655913978494</v>
      </c>
      <c r="R664" s="21">
        <v>7.5268817000000002E-2</v>
      </c>
      <c r="S664" s="21">
        <v>0.149193548387096</v>
      </c>
      <c r="T664" s="21">
        <v>0.108870967741935</v>
      </c>
      <c r="U664" s="21">
        <v>0.16666666666666599</v>
      </c>
      <c r="V664" s="21">
        <v>0.123655913978494</v>
      </c>
      <c r="W664" s="21">
        <v>0.125</v>
      </c>
      <c r="X664" s="21">
        <v>0.151881720430107</v>
      </c>
      <c r="Y664" s="21">
        <v>0.16397849462365499</v>
      </c>
      <c r="Z664" s="21">
        <v>9.2741934999999998E-2</v>
      </c>
      <c r="AA664" s="21">
        <v>9.4086022000000005E-2</v>
      </c>
      <c r="AB664" s="21">
        <v>0.13172043010752599</v>
      </c>
      <c r="AC664" s="21">
        <v>0.17069892473118201</v>
      </c>
      <c r="AD664" s="21">
        <v>0.138440860215053</v>
      </c>
      <c r="AE664" s="21">
        <v>0.165322580645161</v>
      </c>
      <c r="AF664" s="21">
        <v>7.7956989000000004E-2</v>
      </c>
      <c r="AG664" s="21">
        <v>0.103494623655913</v>
      </c>
      <c r="AH664" s="21">
        <v>0.157258064516129</v>
      </c>
      <c r="AI664" s="21">
        <v>0.15860215053763399</v>
      </c>
      <c r="AJ664" s="21">
        <v>0.102150537634408</v>
      </c>
      <c r="AK664" s="21">
        <v>0.15860215053763399</v>
      </c>
      <c r="AL664" s="21">
        <v>0.12768817204301</v>
      </c>
      <c r="AM664" s="21">
        <v>0.12634408602150499</v>
      </c>
      <c r="AN664" s="21">
        <v>8.4677419000000004E-2</v>
      </c>
      <c r="AO664" s="21">
        <v>9.1397849000000003E-2</v>
      </c>
      <c r="AP664" s="21">
        <v>0.19220430107526801</v>
      </c>
      <c r="AQ664" s="21">
        <v>4.5698925000000001E-2</v>
      </c>
      <c r="AR664" s="21">
        <v>4.0322581000000003E-2</v>
      </c>
      <c r="AS664" s="21">
        <v>0.11021505376344</v>
      </c>
      <c r="AT664" s="21">
        <v>0.103494623655913</v>
      </c>
      <c r="AU664" s="21">
        <v>9.1397849000000003E-2</v>
      </c>
      <c r="AV664" s="21">
        <v>0.13709677419354799</v>
      </c>
      <c r="AW664" s="21">
        <v>0.130376344086021</v>
      </c>
      <c r="AX664" s="21">
        <v>9.5430108E-2</v>
      </c>
      <c r="AY664" s="21">
        <v>9.0053762999999995E-2</v>
      </c>
      <c r="AZ664" s="21">
        <v>0.118279569892473</v>
      </c>
      <c r="BA664" s="21">
        <v>0.16666666666666599</v>
      </c>
      <c r="BB664" s="21">
        <v>0.143817204301075</v>
      </c>
      <c r="BC664" s="21">
        <v>0.13575268800000001</v>
      </c>
      <c r="BD664" s="21">
        <v>0.133064516129032</v>
      </c>
      <c r="BE664" s="21">
        <v>0.12768817204301</v>
      </c>
    </row>
    <row r="665" spans="1:57" x14ac:dyDescent="0.35">
      <c r="A665" s="10" t="str">
        <f t="shared" si="98"/>
        <v>8/31/2027</v>
      </c>
      <c r="B665" s="11">
        <f t="shared" si="103"/>
        <v>2027</v>
      </c>
      <c r="C665" s="20">
        <f t="shared" si="104"/>
        <v>0.10282258064516051</v>
      </c>
      <c r="D665" s="18">
        <f t="shared" si="99"/>
        <v>6.5860215E-2</v>
      </c>
      <c r="E665" s="18">
        <f t="shared" si="100"/>
        <v>7.8629032000000001E-2</v>
      </c>
      <c r="F665" s="18">
        <f t="shared" si="101"/>
        <v>0.11928763440860175</v>
      </c>
      <c r="G665" s="18">
        <f t="shared" si="102"/>
        <v>0.1346774193548381</v>
      </c>
      <c r="H665" s="21">
        <v>0.119623655913978</v>
      </c>
      <c r="I665" s="21">
        <v>0.130376344086021</v>
      </c>
      <c r="J665" s="21">
        <v>6.5860215E-2</v>
      </c>
      <c r="K665" s="21">
        <v>0.125</v>
      </c>
      <c r="L665" s="21">
        <v>5.5107527000000003E-2</v>
      </c>
      <c r="M665" s="21">
        <v>8.3333332999999996E-2</v>
      </c>
      <c r="N665" s="21">
        <v>0.119623655913978</v>
      </c>
      <c r="O665" s="21">
        <v>5.3763440860214999E-2</v>
      </c>
      <c r="P665" s="21">
        <v>0.103494623655913</v>
      </c>
      <c r="Q665" s="21">
        <v>8.6021504999999998E-2</v>
      </c>
      <c r="R665" s="21">
        <v>4.5698925000000001E-2</v>
      </c>
      <c r="S665" s="21">
        <v>0.17069892473118201</v>
      </c>
      <c r="T665" s="21">
        <v>0.141129032258064</v>
      </c>
      <c r="U665" s="21">
        <v>7.7956989000000004E-2</v>
      </c>
      <c r="V665" s="21">
        <v>0.114247311827956</v>
      </c>
      <c r="W665" s="21">
        <v>6.5860215E-2</v>
      </c>
      <c r="X665" s="21">
        <v>8.7365591000000006E-2</v>
      </c>
      <c r="Y665" s="21">
        <v>0.118279569892473</v>
      </c>
      <c r="Z665" s="21">
        <v>7.7956989000000004E-2</v>
      </c>
      <c r="AA665" s="21">
        <v>8.1989247000000001E-2</v>
      </c>
      <c r="AB665" s="21">
        <v>0.17876344086021501</v>
      </c>
      <c r="AC665" s="21">
        <v>6.9892472999999997E-2</v>
      </c>
      <c r="AD665" s="21">
        <v>0.11021505376344</v>
      </c>
      <c r="AE665" s="21">
        <v>0.115591397849462</v>
      </c>
      <c r="AF665" s="21">
        <v>8.8709677000000001E-2</v>
      </c>
      <c r="AG665" s="21">
        <v>9.5430108E-2</v>
      </c>
      <c r="AH665" s="21">
        <v>8.4677419000000004E-2</v>
      </c>
      <c r="AI665" s="21">
        <v>0.102150537634408</v>
      </c>
      <c r="AJ665" s="21">
        <v>0.115591397849462</v>
      </c>
      <c r="AK665" s="21">
        <v>0.120967741935483</v>
      </c>
      <c r="AL665" s="21">
        <v>0.108870967741935</v>
      </c>
      <c r="AM665" s="21">
        <v>6.3172042999999997E-2</v>
      </c>
      <c r="AN665" s="21">
        <v>0.13709677419354799</v>
      </c>
      <c r="AO665" s="21">
        <v>0.108870967741935</v>
      </c>
      <c r="AP665" s="21">
        <v>0.13440860215053699</v>
      </c>
      <c r="AQ665" s="21">
        <v>6.7204300999999994E-2</v>
      </c>
      <c r="AR665" s="21">
        <v>7.5268817000000002E-2</v>
      </c>
      <c r="AS665" s="21">
        <v>0.114247311827956</v>
      </c>
      <c r="AT665" s="21">
        <v>0.15322580645161199</v>
      </c>
      <c r="AU665" s="21">
        <v>0.103494623655913</v>
      </c>
      <c r="AV665" s="21">
        <v>0.11021505376344</v>
      </c>
      <c r="AW665" s="21">
        <v>8.3333332999999996E-2</v>
      </c>
      <c r="AX665" s="21">
        <v>6.5860215E-2</v>
      </c>
      <c r="AY665" s="21">
        <v>0.119623655913978</v>
      </c>
      <c r="AZ665" s="21">
        <v>0.118279569892473</v>
      </c>
      <c r="BA665" s="21">
        <v>0.133064516129032</v>
      </c>
      <c r="BB665" s="21">
        <v>9.1397849000000003E-2</v>
      </c>
      <c r="BC665" s="21">
        <v>8.3333332999999996E-2</v>
      </c>
      <c r="BD665" s="21">
        <v>7.2580644999999999E-2</v>
      </c>
      <c r="BE665" s="21">
        <v>8.0645161000000007E-2</v>
      </c>
    </row>
    <row r="666" spans="1:57" x14ac:dyDescent="0.35">
      <c r="A666" s="10" t="str">
        <f t="shared" si="98"/>
        <v>9/30/2027</v>
      </c>
      <c r="B666" s="11">
        <f t="shared" si="103"/>
        <v>2027</v>
      </c>
      <c r="C666" s="20">
        <f t="shared" si="104"/>
        <v>4.4444444444444398E-2</v>
      </c>
      <c r="D666" s="18">
        <f t="shared" si="99"/>
        <v>2.1805555555555529E-2</v>
      </c>
      <c r="E666" s="18">
        <f t="shared" si="100"/>
        <v>3.5069444416666651E-2</v>
      </c>
      <c r="F666" s="18">
        <f t="shared" si="101"/>
        <v>6.8749999749999999E-2</v>
      </c>
      <c r="G666" s="18">
        <f t="shared" si="102"/>
        <v>0.11486111111111032</v>
      </c>
      <c r="H666" s="21">
        <v>4.1666666666666602E-2</v>
      </c>
      <c r="I666" s="21">
        <v>3.6111111000000001E-2</v>
      </c>
      <c r="J666" s="21">
        <v>0.12361111111111101</v>
      </c>
      <c r="K666" s="21">
        <v>6.9444443999999994E-2</v>
      </c>
      <c r="L666" s="21">
        <v>2.2222222222222199E-2</v>
      </c>
      <c r="M666" s="21">
        <v>4.1666666666666602E-2</v>
      </c>
      <c r="N666" s="21">
        <v>5.2777777999999997E-2</v>
      </c>
      <c r="O666" s="21">
        <v>5.9722222222222197E-2</v>
      </c>
      <c r="P666" s="21">
        <v>5.4166667000000002E-2</v>
      </c>
      <c r="Q666" s="21">
        <v>5.4166667000000002E-2</v>
      </c>
      <c r="R666" s="21">
        <v>3.1944444000000002E-2</v>
      </c>
      <c r="S666" s="21">
        <v>9.4444444000000002E-2</v>
      </c>
      <c r="T666" s="21">
        <v>3.8888889000000003E-2</v>
      </c>
      <c r="U666" s="21">
        <v>1.5277777777777699E-2</v>
      </c>
      <c r="V666" s="21">
        <v>3.7499999999999999E-2</v>
      </c>
      <c r="W666" s="21">
        <v>4.30555555555555E-2</v>
      </c>
      <c r="X666" s="21">
        <v>3.8888889000000003E-2</v>
      </c>
      <c r="Y666" s="21">
        <v>0.13750000000000001</v>
      </c>
      <c r="Z666" s="21">
        <v>7.2222222000000003E-2</v>
      </c>
      <c r="AA666" s="21">
        <v>1.38888888888888E-2</v>
      </c>
      <c r="AB666" s="21">
        <v>7.7777778000000006E-2</v>
      </c>
      <c r="AC666" s="21">
        <v>5.5555559999999997E-3</v>
      </c>
      <c r="AD666" s="21">
        <v>0.126388888888888</v>
      </c>
      <c r="AE666" s="21">
        <v>4.4444444444444398E-2</v>
      </c>
      <c r="AF666" s="21">
        <v>0.106944444444444</v>
      </c>
      <c r="AG666" s="21">
        <v>3.4722222222222203E-2</v>
      </c>
      <c r="AH666" s="21">
        <v>5.9722222222222197E-2</v>
      </c>
      <c r="AI666" s="21">
        <v>4.4444444444444398E-2</v>
      </c>
      <c r="AJ666" s="21">
        <v>6.5277777999999995E-2</v>
      </c>
      <c r="AK666" s="21">
        <v>0.12777777777777699</v>
      </c>
      <c r="AL666" s="21">
        <v>5.2777777999999997E-2</v>
      </c>
      <c r="AM666" s="21">
        <v>1.38888888888888E-2</v>
      </c>
      <c r="AN666" s="21">
        <v>5.5555555999999999E-2</v>
      </c>
      <c r="AO666" s="21">
        <v>5.2777777999999997E-2</v>
      </c>
      <c r="AP666" s="21">
        <v>2.5000000000000001E-2</v>
      </c>
      <c r="AQ666" s="21">
        <v>4.4444444444444398E-2</v>
      </c>
      <c r="AR666" s="21">
        <v>3.3333333E-2</v>
      </c>
      <c r="AS666" s="21">
        <v>2.3611111000000001E-2</v>
      </c>
      <c r="AT666" s="21">
        <v>8.8888888999999999E-2</v>
      </c>
      <c r="AU666" s="21">
        <v>0.113888888888888</v>
      </c>
      <c r="AV666" s="21">
        <v>0.131944444444444</v>
      </c>
      <c r="AW666" s="21">
        <v>3.6111111000000001E-2</v>
      </c>
      <c r="AX666" s="21">
        <v>3.4722222222222203E-2</v>
      </c>
      <c r="AY666" s="21">
        <v>6.6666666999999999E-2</v>
      </c>
      <c r="AZ666" s="21">
        <v>5.4166667000000002E-2</v>
      </c>
      <c r="BA666" s="21">
        <v>8.6111111000000004E-2</v>
      </c>
      <c r="BB666" s="21">
        <v>4.30555555555555E-2</v>
      </c>
      <c r="BC666" s="21">
        <v>1.8055555555555498E-2</v>
      </c>
      <c r="BD666" s="21">
        <v>3.6111111000000001E-2</v>
      </c>
      <c r="BE666" s="21">
        <v>2.3611111000000001E-2</v>
      </c>
    </row>
    <row r="667" spans="1:57" x14ac:dyDescent="0.35">
      <c r="A667" s="10" t="str">
        <f t="shared" si="98"/>
        <v>10/31/2027</v>
      </c>
      <c r="B667" s="11">
        <f t="shared" si="103"/>
        <v>2027</v>
      </c>
      <c r="C667" s="20">
        <f t="shared" si="104"/>
        <v>8.9381719999999998E-2</v>
      </c>
      <c r="D667" s="18">
        <f t="shared" si="99"/>
        <v>4.3010752688171998E-2</v>
      </c>
      <c r="E667" s="18">
        <f t="shared" si="100"/>
        <v>5.9475806499999999E-2</v>
      </c>
      <c r="F667" s="18">
        <f t="shared" si="101"/>
        <v>0.13004032258064474</v>
      </c>
      <c r="G667" s="18">
        <f t="shared" si="102"/>
        <v>0.14932795698924661</v>
      </c>
      <c r="H667" s="21">
        <v>4.3010752688171998E-2</v>
      </c>
      <c r="I667" s="21">
        <v>0.20833333333333301</v>
      </c>
      <c r="J667" s="21">
        <v>0.13978494623655899</v>
      </c>
      <c r="K667" s="21">
        <v>4.8387096999999997E-2</v>
      </c>
      <c r="L667" s="21">
        <v>6.0483871000000002E-2</v>
      </c>
      <c r="M667" s="21">
        <v>3.4946236999999998E-2</v>
      </c>
      <c r="N667" s="21">
        <v>0.103494623655913</v>
      </c>
      <c r="O667" s="21">
        <v>8.6021504999999998E-2</v>
      </c>
      <c r="P667" s="21">
        <v>0.141129032258064</v>
      </c>
      <c r="Q667" s="21">
        <v>8.4677419000000004E-2</v>
      </c>
      <c r="R667" s="21">
        <v>0.17741935483870899</v>
      </c>
      <c r="S667" s="21">
        <v>0.114247311827956</v>
      </c>
      <c r="T667" s="21">
        <v>9.0053762999999995E-2</v>
      </c>
      <c r="U667" s="21">
        <v>6.3172042999999997E-2</v>
      </c>
      <c r="V667" s="21">
        <v>0.12903225806451599</v>
      </c>
      <c r="W667" s="21">
        <v>4.3010752688171998E-2</v>
      </c>
      <c r="X667" s="21">
        <v>6.4516129000000005E-2</v>
      </c>
      <c r="Y667" s="21">
        <v>0.12903225806451599</v>
      </c>
      <c r="Z667" s="21">
        <v>2.9569892E-2</v>
      </c>
      <c r="AA667" s="21">
        <v>6.5860215E-2</v>
      </c>
      <c r="AB667" s="21">
        <v>0.123655913978494</v>
      </c>
      <c r="AC667" s="21">
        <v>8.6021504999999998E-2</v>
      </c>
      <c r="AD667" s="21">
        <v>0.12768817204301</v>
      </c>
      <c r="AE667" s="21">
        <v>8.6021504999999998E-2</v>
      </c>
      <c r="AF667" s="21">
        <v>3.7634409000000001E-2</v>
      </c>
      <c r="AG667" s="21">
        <v>0.15053763440860199</v>
      </c>
      <c r="AH667" s="21">
        <v>0.15053763440860199</v>
      </c>
      <c r="AI667" s="21">
        <v>9.9462365999999997E-2</v>
      </c>
      <c r="AJ667" s="21">
        <v>6.9892472999999997E-2</v>
      </c>
      <c r="AK667" s="21">
        <v>0.120967741935483</v>
      </c>
      <c r="AL667" s="21">
        <v>0.12768817204301</v>
      </c>
      <c r="AM667" s="21">
        <v>5.5107527000000003E-2</v>
      </c>
      <c r="AN667" s="21">
        <v>0.130376344086021</v>
      </c>
      <c r="AO667" s="21">
        <v>0.146505376344086</v>
      </c>
      <c r="AP667" s="21">
        <v>0.20161290322580599</v>
      </c>
      <c r="AQ667" s="21">
        <v>6.4516129000000005E-2</v>
      </c>
      <c r="AR667" s="21">
        <v>0.13709677419354799</v>
      </c>
      <c r="AS667" s="21">
        <v>0.13172043010752599</v>
      </c>
      <c r="AT667" s="21">
        <v>5.1075268817204297E-2</v>
      </c>
      <c r="AU667" s="21">
        <v>5.9139785E-2</v>
      </c>
      <c r="AV667" s="21">
        <v>0.118279569892473</v>
      </c>
      <c r="AW667" s="21">
        <v>8.4677419000000004E-2</v>
      </c>
      <c r="AX667" s="21">
        <v>5.6451612903225798E-2</v>
      </c>
      <c r="AY667" s="21">
        <v>3.89784946236559E-2</v>
      </c>
      <c r="AZ667" s="21">
        <v>0.149193548387096</v>
      </c>
      <c r="BA667" s="21">
        <v>0.118279569892473</v>
      </c>
      <c r="BB667" s="21">
        <v>4.7043011000000003E-2</v>
      </c>
      <c r="BC667" s="21">
        <v>0.14247311827956899</v>
      </c>
      <c r="BD667" s="21">
        <v>8.8709677000000001E-2</v>
      </c>
      <c r="BE667" s="21">
        <v>5.5107527000000003E-2</v>
      </c>
    </row>
    <row r="668" spans="1:57" x14ac:dyDescent="0.35">
      <c r="A668" s="10" t="str">
        <f t="shared" si="98"/>
        <v>11/30/2027</v>
      </c>
      <c r="B668" s="11">
        <f t="shared" si="103"/>
        <v>2027</v>
      </c>
      <c r="C668" s="20">
        <f t="shared" si="104"/>
        <v>8.3333333000000009E-2</v>
      </c>
      <c r="D668" s="18">
        <f t="shared" si="99"/>
        <v>2.7638888899999929E-2</v>
      </c>
      <c r="E668" s="18">
        <f t="shared" si="100"/>
        <v>4.8611110999999999E-2</v>
      </c>
      <c r="F668" s="18">
        <f t="shared" si="101"/>
        <v>0.10798611111111076</v>
      </c>
      <c r="G668" s="18">
        <f t="shared" si="102"/>
        <v>0.13347222222222191</v>
      </c>
      <c r="H668" s="21">
        <v>0.13472222222222199</v>
      </c>
      <c r="I668" s="21">
        <v>7.6388889000000001E-2</v>
      </c>
      <c r="J668" s="21">
        <v>0.13472222222222199</v>
      </c>
      <c r="K668" s="21">
        <v>5.9722222222222197E-2</v>
      </c>
      <c r="L668" s="21">
        <v>4.30555555555555E-2</v>
      </c>
      <c r="M668" s="21">
        <v>0.1</v>
      </c>
      <c r="N668" s="21">
        <v>6.1111111000000003E-2</v>
      </c>
      <c r="O668" s="21">
        <v>2.9166666666666601E-2</v>
      </c>
      <c r="P668" s="21">
        <v>0.120833333333333</v>
      </c>
      <c r="Q668" s="21">
        <v>0.109722222222222</v>
      </c>
      <c r="R668" s="21">
        <v>4.4444444444444398E-2</v>
      </c>
      <c r="S668" s="21">
        <v>0.122222222222222</v>
      </c>
      <c r="T668" s="21">
        <v>0.102777777777777</v>
      </c>
      <c r="U668" s="21">
        <v>3.0555555555555499E-2</v>
      </c>
      <c r="V668" s="21">
        <v>6.5277777999999995E-2</v>
      </c>
      <c r="W668" s="21">
        <v>0.118055555555555</v>
      </c>
      <c r="X668" s="21">
        <v>0.126388888888888</v>
      </c>
      <c r="Y668" s="21">
        <v>0.13611111111111099</v>
      </c>
      <c r="Z668" s="21">
        <v>6.5277777999999995E-2</v>
      </c>
      <c r="AA668" s="21">
        <v>2.0833333333333301E-2</v>
      </c>
      <c r="AB668" s="21">
        <v>8.7499999999999994E-2</v>
      </c>
      <c r="AC668" s="21">
        <v>2.2222222222222199E-2</v>
      </c>
      <c r="AD668" s="21">
        <v>0.15</v>
      </c>
      <c r="AE668" s="21">
        <v>6.5277777999999995E-2</v>
      </c>
      <c r="AF668" s="21">
        <v>8.4722222E-2</v>
      </c>
      <c r="AG668" s="21">
        <v>0.102777777777777</v>
      </c>
      <c r="AH668" s="21">
        <v>5.4166667000000002E-2</v>
      </c>
      <c r="AI668" s="21">
        <v>6.1111111000000003E-2</v>
      </c>
      <c r="AJ668" s="21">
        <v>4.8611110999999999E-2</v>
      </c>
      <c r="AK668" s="21">
        <v>0.14444444444444399</v>
      </c>
      <c r="AL668" s="21">
        <v>9.8611111000000001E-2</v>
      </c>
      <c r="AM668" s="21">
        <v>2.77777777777777E-2</v>
      </c>
      <c r="AN668" s="21">
        <v>0.1</v>
      </c>
      <c r="AO668" s="21">
        <v>8.1944444000000005E-2</v>
      </c>
      <c r="AP668" s="21">
        <v>0.133333333333333</v>
      </c>
      <c r="AQ668" s="21">
        <v>2.0833333333333301E-2</v>
      </c>
      <c r="AR668" s="21">
        <v>3.4722222222222203E-2</v>
      </c>
      <c r="AS668" s="21">
        <v>5.9722222222222197E-2</v>
      </c>
      <c r="AT668" s="21">
        <v>8.6111111000000004E-2</v>
      </c>
      <c r="AU668" s="21">
        <v>0.1</v>
      </c>
      <c r="AV668" s="21">
        <v>0.126388888888888</v>
      </c>
      <c r="AW668" s="21">
        <v>3.6111111000000001E-2</v>
      </c>
      <c r="AX668" s="21">
        <v>2.6388888999999999E-2</v>
      </c>
      <c r="AY668" s="21">
        <v>7.3611111000000007E-2</v>
      </c>
      <c r="AZ668" s="21">
        <v>9.8611111000000001E-2</v>
      </c>
      <c r="BA668" s="21">
        <v>0.133333333333333</v>
      </c>
      <c r="BB668" s="21">
        <v>8.7499999999999994E-2</v>
      </c>
      <c r="BC668" s="21">
        <v>0.102777777777777</v>
      </c>
      <c r="BD668" s="21">
        <v>4.8611110999999999E-2</v>
      </c>
      <c r="BE668" s="21">
        <v>2.0833333333333301E-2</v>
      </c>
    </row>
    <row r="669" spans="1:57" x14ac:dyDescent="0.35">
      <c r="A669" s="10" t="str">
        <f t="shared" si="98"/>
        <v>12/31/2027</v>
      </c>
      <c r="B669" s="11">
        <f t="shared" si="103"/>
        <v>2027</v>
      </c>
      <c r="C669" s="20">
        <f t="shared" si="104"/>
        <v>0.1579301075268815</v>
      </c>
      <c r="D669" s="18">
        <f t="shared" si="99"/>
        <v>6.5591397800000006E-2</v>
      </c>
      <c r="E669" s="18">
        <f t="shared" si="100"/>
        <v>0.13071236559139726</v>
      </c>
      <c r="F669" s="18">
        <f t="shared" si="101"/>
        <v>0.17607526881720401</v>
      </c>
      <c r="G669" s="18">
        <f t="shared" si="102"/>
        <v>0.19435483870967721</v>
      </c>
      <c r="H669" s="21">
        <v>0.17338709677419301</v>
      </c>
      <c r="I669" s="21">
        <v>0.17204301075268799</v>
      </c>
      <c r="J669" s="21">
        <v>0.130376344086021</v>
      </c>
      <c r="K669" s="21">
        <v>0.168010752688172</v>
      </c>
      <c r="L669" s="21">
        <v>7.9301074999999999E-2</v>
      </c>
      <c r="M669" s="21">
        <v>0.151881720430107</v>
      </c>
      <c r="N669" s="21">
        <v>7.1236559000000005E-2</v>
      </c>
      <c r="O669" s="21">
        <v>6.5860215E-2</v>
      </c>
      <c r="P669" s="21">
        <v>0.18817204301075199</v>
      </c>
      <c r="Q669" s="21">
        <v>0.16263440860215</v>
      </c>
      <c r="R669" s="21">
        <v>0.13978494623655899</v>
      </c>
      <c r="S669" s="21">
        <v>0.13978494623655899</v>
      </c>
      <c r="T669" s="21">
        <v>0.157258064516129</v>
      </c>
      <c r="U669" s="21">
        <v>0.21370967741935401</v>
      </c>
      <c r="V669" s="21">
        <v>0.13172043010752599</v>
      </c>
      <c r="W669" s="21">
        <v>0.16129032258064499</v>
      </c>
      <c r="X669" s="21">
        <v>0.17876344086021501</v>
      </c>
      <c r="Y669" s="21">
        <v>0.146505376344086</v>
      </c>
      <c r="Z669" s="21">
        <v>0.17607526881720401</v>
      </c>
      <c r="AA669" s="21">
        <v>0.20564516129032201</v>
      </c>
      <c r="AB669" s="21">
        <v>0.18548387096774099</v>
      </c>
      <c r="AC669" s="21">
        <v>0.23521505376344001</v>
      </c>
      <c r="AD669" s="21">
        <v>0.15860215053763399</v>
      </c>
      <c r="AE669" s="21">
        <v>6.3172042999999997E-2</v>
      </c>
      <c r="AF669" s="21">
        <v>0.17607526881720401</v>
      </c>
      <c r="AG669" s="21">
        <v>0.15591397849462299</v>
      </c>
      <c r="AH669" s="21">
        <v>7.7956989000000004E-2</v>
      </c>
      <c r="AI669" s="21">
        <v>5.3763440860214999E-2</v>
      </c>
      <c r="AJ669" s="21">
        <v>6.5860215E-2</v>
      </c>
      <c r="AK669" s="21">
        <v>0.14247311827956899</v>
      </c>
      <c r="AL669" s="21">
        <v>0.15860215053763399</v>
      </c>
      <c r="AM669" s="21">
        <v>0.19354838709677399</v>
      </c>
      <c r="AN669" s="21">
        <v>0.16397849462365499</v>
      </c>
      <c r="AO669" s="21">
        <v>0.18010752688171999</v>
      </c>
      <c r="AP669" s="21">
        <v>0.165322580645161</v>
      </c>
      <c r="AQ669" s="21">
        <v>5.7795698999999999E-2</v>
      </c>
      <c r="AR669" s="21">
        <v>7.3924730999999994E-2</v>
      </c>
      <c r="AS669" s="21">
        <v>7.9301074999999999E-2</v>
      </c>
      <c r="AT669" s="21">
        <v>0.16263440860215</v>
      </c>
      <c r="AU669" s="21">
        <v>0.18413978494623601</v>
      </c>
      <c r="AV669" s="21">
        <v>0.157258064516129</v>
      </c>
      <c r="AW669" s="21">
        <v>4.8387096999999997E-2</v>
      </c>
      <c r="AX669" s="21">
        <v>0.20161290322580599</v>
      </c>
      <c r="AY669" s="21">
        <v>0.157258064516129</v>
      </c>
      <c r="AZ669" s="21">
        <v>0.13575268800000001</v>
      </c>
      <c r="BA669" s="21">
        <v>0.15860215053763399</v>
      </c>
      <c r="BB669" s="21">
        <v>0.17876344086021501</v>
      </c>
      <c r="BC669" s="21">
        <v>0.146505376344086</v>
      </c>
      <c r="BD669" s="21">
        <v>6.1827957000000003E-2</v>
      </c>
      <c r="BE669" s="21">
        <v>0.22177419354838701</v>
      </c>
    </row>
    <row r="670" spans="1:57" x14ac:dyDescent="0.35">
      <c r="A670" s="10" t="str">
        <f t="shared" si="98"/>
        <v>1/31/2028</v>
      </c>
      <c r="B670" s="11">
        <f t="shared" si="103"/>
        <v>2028</v>
      </c>
      <c r="C670" s="20">
        <f t="shared" si="104"/>
        <v>0.231182795698924</v>
      </c>
      <c r="D670" s="18">
        <f t="shared" si="99"/>
        <v>0.1678763440860214</v>
      </c>
      <c r="E670" s="18">
        <f t="shared" si="100"/>
        <v>0.18985215053763427</v>
      </c>
      <c r="F670" s="18">
        <f t="shared" si="101"/>
        <v>0.25369623655913953</v>
      </c>
      <c r="G670" s="18">
        <f t="shared" si="102"/>
        <v>0.29435483870967699</v>
      </c>
      <c r="H670" s="21">
        <v>0.18145161290322501</v>
      </c>
      <c r="I670" s="21">
        <v>0.231182795698924</v>
      </c>
      <c r="J670" s="21">
        <v>0.247311827956989</v>
      </c>
      <c r="K670" s="21">
        <v>0.24596774193548299</v>
      </c>
      <c r="L670" s="21">
        <v>0.223118279569892</v>
      </c>
      <c r="M670" s="21">
        <v>0.18951612903225801</v>
      </c>
      <c r="N670" s="21">
        <v>0.231182795698924</v>
      </c>
      <c r="O670" s="21">
        <v>0.24327956989247301</v>
      </c>
      <c r="P670" s="21">
        <v>0.19086021505376299</v>
      </c>
      <c r="Q670" s="21">
        <v>0.29435483870967699</v>
      </c>
      <c r="R670" s="21">
        <v>0.25940860215053702</v>
      </c>
      <c r="S670" s="21">
        <v>0.157258064516129</v>
      </c>
      <c r="T670" s="21">
        <v>0.266129032258064</v>
      </c>
      <c r="U670" s="21">
        <v>0.18682795698924701</v>
      </c>
      <c r="V670" s="21">
        <v>0.17607526881720401</v>
      </c>
      <c r="W670" s="21">
        <v>0.29973118279569799</v>
      </c>
      <c r="X670" s="21">
        <v>0.16666666666666599</v>
      </c>
      <c r="Y670" s="21">
        <v>0.24596774193548299</v>
      </c>
      <c r="Z670" s="21">
        <v>0.25268817204300997</v>
      </c>
      <c r="AA670" s="21">
        <v>0.25134408602150499</v>
      </c>
      <c r="AB670" s="21">
        <v>0.16397849462365499</v>
      </c>
      <c r="AC670" s="21">
        <v>0.29435483870967699</v>
      </c>
      <c r="AD670" s="21">
        <v>0.233870967741935</v>
      </c>
      <c r="AE670" s="21">
        <v>0.20295698924731101</v>
      </c>
      <c r="AF670" s="21">
        <v>0.231182795698924</v>
      </c>
      <c r="AG670" s="21">
        <v>0.19758064516129001</v>
      </c>
      <c r="AH670" s="21">
        <v>0.168010752688172</v>
      </c>
      <c r="AI670" s="21">
        <v>0.17876344086021501</v>
      </c>
      <c r="AJ670" s="21">
        <v>0.19354838709677399</v>
      </c>
      <c r="AK670" s="21">
        <v>0.27284946236559099</v>
      </c>
      <c r="AL670" s="21">
        <v>0.209677419354838</v>
      </c>
      <c r="AM670" s="21">
        <v>0.18413978494623601</v>
      </c>
      <c r="AN670" s="21">
        <v>0.29973118279569799</v>
      </c>
      <c r="AO670" s="21">
        <v>0.30376344086021501</v>
      </c>
      <c r="AP670" s="21">
        <v>0.29435483870967699</v>
      </c>
      <c r="AQ670" s="21">
        <v>0.16263440860215</v>
      </c>
      <c r="AR670" s="21">
        <v>0.30645161290322498</v>
      </c>
      <c r="AS670" s="21">
        <v>0.21774193548387</v>
      </c>
      <c r="AT670" s="21">
        <v>0.27016129032258002</v>
      </c>
      <c r="AU670" s="21">
        <v>0.16666666666666599</v>
      </c>
      <c r="AV670" s="21">
        <v>0.209677419354838</v>
      </c>
      <c r="AW670" s="21">
        <v>0.244623655913978</v>
      </c>
      <c r="AX670" s="21">
        <v>0.23790322580645101</v>
      </c>
      <c r="AY670" s="21">
        <v>0.21102150537634401</v>
      </c>
      <c r="AZ670" s="21">
        <v>0.24059139784946201</v>
      </c>
      <c r="BA670" s="21">
        <v>0.22715053763440801</v>
      </c>
      <c r="BB670" s="21">
        <v>0.25403225806451601</v>
      </c>
      <c r="BC670" s="21">
        <v>0.19354838709677399</v>
      </c>
      <c r="BD670" s="21">
        <v>0.26747311827956899</v>
      </c>
      <c r="BE670" s="21">
        <v>0.17741935483870899</v>
      </c>
    </row>
    <row r="671" spans="1:57" x14ac:dyDescent="0.35">
      <c r="A671" s="10" t="str">
        <f t="shared" si="98"/>
        <v>2/29/2028</v>
      </c>
      <c r="B671" s="11">
        <f t="shared" si="103"/>
        <v>2028</v>
      </c>
      <c r="C671" s="20">
        <f t="shared" si="104"/>
        <v>7.0402299000000002E-2</v>
      </c>
      <c r="D671" s="18">
        <f t="shared" si="99"/>
        <v>3.0172414000000002E-2</v>
      </c>
      <c r="E671" s="18">
        <f t="shared" si="100"/>
        <v>4.3462643500000002E-2</v>
      </c>
      <c r="F671" s="18">
        <f t="shared" si="101"/>
        <v>0.12284482758620625</v>
      </c>
      <c r="G671" s="18">
        <f t="shared" si="102"/>
        <v>0.14798850574712599</v>
      </c>
      <c r="H671" s="21">
        <v>6.3218390999999999E-2</v>
      </c>
      <c r="I671" s="21">
        <v>0.13649425287356301</v>
      </c>
      <c r="J671" s="21">
        <v>4.0229885057471201E-2</v>
      </c>
      <c r="K671" s="21">
        <v>0.14798850574712599</v>
      </c>
      <c r="L671" s="21">
        <v>8.4770114999999993E-2</v>
      </c>
      <c r="M671" s="21">
        <v>0.104885057471264</v>
      </c>
      <c r="N671" s="21">
        <v>4.3103448000000003E-2</v>
      </c>
      <c r="O671" s="21">
        <v>0.18965517241379301</v>
      </c>
      <c r="P671" s="21">
        <v>9.6264368000000003E-2</v>
      </c>
      <c r="Q671" s="21">
        <v>3.0172414000000002E-2</v>
      </c>
      <c r="R671" s="21">
        <v>4.454023E-2</v>
      </c>
      <c r="S671" s="21">
        <v>4.454023E-2</v>
      </c>
      <c r="T671" s="21">
        <v>6.0344828000000003E-2</v>
      </c>
      <c r="U671" s="21">
        <v>3.1609195402298798E-2</v>
      </c>
      <c r="V671" s="21">
        <v>8.1896551999999997E-2</v>
      </c>
      <c r="W671" s="21">
        <v>2.4425287E-2</v>
      </c>
      <c r="X671" s="21">
        <v>5.8908045999999999E-2</v>
      </c>
      <c r="Y671" s="21">
        <v>0.18390804597701099</v>
      </c>
      <c r="Z671" s="21">
        <v>4.7413793000000003E-2</v>
      </c>
      <c r="AA671" s="21">
        <v>5.6034483000000003E-2</v>
      </c>
      <c r="AB671" s="21">
        <v>5.316092E-2</v>
      </c>
      <c r="AC671" s="21">
        <v>3.0172414000000002E-2</v>
      </c>
      <c r="AD671" s="21">
        <v>0.107758620689655</v>
      </c>
      <c r="AE671" s="21">
        <v>0.114942528735632</v>
      </c>
      <c r="AF671" s="21">
        <v>0.123563218390804</v>
      </c>
      <c r="AG671" s="21">
        <v>7.7586207000000004E-2</v>
      </c>
      <c r="AH671" s="21">
        <v>3.1609195402298798E-2</v>
      </c>
      <c r="AI671" s="21">
        <v>4.5977010999999998E-2</v>
      </c>
      <c r="AJ671" s="21">
        <v>7.7586207000000004E-2</v>
      </c>
      <c r="AK671" s="21">
        <v>5.4597700999999998E-2</v>
      </c>
      <c r="AL671" s="21">
        <v>0.10344827586206801</v>
      </c>
      <c r="AM671" s="21">
        <v>4.3103448000000003E-2</v>
      </c>
      <c r="AN671" s="21">
        <v>2.4425287E-2</v>
      </c>
      <c r="AO671" s="21">
        <v>2.8735632183908E-2</v>
      </c>
      <c r="AP671" s="21">
        <v>0.14798850574712599</v>
      </c>
      <c r="AQ671" s="21">
        <v>3.4482758620689599E-2</v>
      </c>
      <c r="AR671" s="21">
        <v>0.15086206896551699</v>
      </c>
      <c r="AS671" s="21">
        <v>0.117816091954022</v>
      </c>
      <c r="AT671" s="21">
        <v>0.13649425287356301</v>
      </c>
      <c r="AU671" s="21">
        <v>2.5862069000000001E-2</v>
      </c>
      <c r="AV671" s="21">
        <v>0.13505747126436701</v>
      </c>
      <c r="AW671" s="21">
        <v>4.3103448000000003E-2</v>
      </c>
      <c r="AX671" s="21">
        <v>0.123563218390804</v>
      </c>
      <c r="AY671" s="21">
        <v>0.12068965517241299</v>
      </c>
      <c r="AZ671" s="21">
        <v>0.12787356321839</v>
      </c>
      <c r="BA671" s="21">
        <v>4.5977010999999998E-2</v>
      </c>
      <c r="BB671" s="21">
        <v>0.126436781609195</v>
      </c>
      <c r="BC671" s="21">
        <v>9.1954022999999996E-2</v>
      </c>
      <c r="BD671" s="21">
        <v>0.15373563218390801</v>
      </c>
      <c r="BE671" s="21">
        <v>5.4597700999999998E-2</v>
      </c>
    </row>
    <row r="672" spans="1:57" x14ac:dyDescent="0.35">
      <c r="A672" s="10" t="str">
        <f t="shared" si="98"/>
        <v>3/31/2028</v>
      </c>
      <c r="B672" s="11">
        <f t="shared" si="103"/>
        <v>2028</v>
      </c>
      <c r="C672" s="20">
        <f t="shared" si="104"/>
        <v>4.5026882000000004E-2</v>
      </c>
      <c r="D672" s="18">
        <f t="shared" si="99"/>
        <v>1.3172043010752631E-2</v>
      </c>
      <c r="E672" s="18">
        <f t="shared" si="100"/>
        <v>2.55376344086021E-2</v>
      </c>
      <c r="F672" s="18">
        <f t="shared" si="101"/>
        <v>7.2580644999999999E-2</v>
      </c>
      <c r="G672" s="18">
        <f t="shared" si="102"/>
        <v>9.4892473563440813E-2</v>
      </c>
      <c r="H672" s="21">
        <v>3.6290322580645101E-2</v>
      </c>
      <c r="I672" s="21">
        <v>9.4086022000000005E-2</v>
      </c>
      <c r="J672" s="21">
        <v>2.68817204301075E-2</v>
      </c>
      <c r="K672" s="21">
        <v>7.2580644999999999E-2</v>
      </c>
      <c r="L672" s="21">
        <v>6.7204300000000003E-3</v>
      </c>
      <c r="M672" s="21">
        <v>6.9892472999999997E-2</v>
      </c>
      <c r="N672" s="21">
        <v>2.8225806451612899E-2</v>
      </c>
      <c r="O672" s="21">
        <v>7.5268817000000002E-2</v>
      </c>
      <c r="P672" s="21">
        <v>8.0645160000000007E-3</v>
      </c>
      <c r="Q672" s="21">
        <v>2.1505376344085999E-2</v>
      </c>
      <c r="R672" s="21">
        <v>8.0645160000000007E-3</v>
      </c>
      <c r="S672" s="21">
        <v>2.55376344086021E-2</v>
      </c>
      <c r="T672" s="21">
        <v>2.8225806451612899E-2</v>
      </c>
      <c r="U672" s="21">
        <v>6.9892472999999997E-2</v>
      </c>
      <c r="V672" s="21">
        <v>0.114247311827956</v>
      </c>
      <c r="W672" s="21">
        <v>2.8225806451612899E-2</v>
      </c>
      <c r="X672" s="21">
        <v>1.8817204000000001E-2</v>
      </c>
      <c r="Y672" s="21">
        <v>9.1397849000000003E-2</v>
      </c>
      <c r="Z672" s="21">
        <v>2.2849462000000001E-2</v>
      </c>
      <c r="AA672" s="21">
        <v>5.1075268817204297E-2</v>
      </c>
      <c r="AB672" s="21">
        <v>4.5698925000000001E-2</v>
      </c>
      <c r="AC672" s="21">
        <v>3.6290322580645101E-2</v>
      </c>
      <c r="AD672" s="21">
        <v>7.6612902999999996E-2</v>
      </c>
      <c r="AE672" s="21">
        <v>1.8817204000000001E-2</v>
      </c>
      <c r="AF672" s="21">
        <v>7.2580644999999999E-2</v>
      </c>
      <c r="AG672" s="21">
        <v>7.7956989000000004E-2</v>
      </c>
      <c r="AH672" s="21">
        <v>7.1236559000000005E-2</v>
      </c>
      <c r="AI672" s="21">
        <v>0.106182795698924</v>
      </c>
      <c r="AJ672" s="21">
        <v>6.4516129000000005E-2</v>
      </c>
      <c r="AK672" s="21">
        <v>2.68817204301075E-2</v>
      </c>
      <c r="AL672" s="21">
        <v>6.7204300000000003E-3</v>
      </c>
      <c r="AM672" s="21">
        <v>2.9569892E-2</v>
      </c>
      <c r="AN672" s="21">
        <v>1.4784946E-2</v>
      </c>
      <c r="AO672" s="21">
        <v>2.55376344086021E-2</v>
      </c>
      <c r="AP672" s="21">
        <v>5.6451612903225798E-2</v>
      </c>
      <c r="AQ672" s="21">
        <v>7.2580644999999999E-2</v>
      </c>
      <c r="AR672" s="21">
        <v>5.1075268817204297E-2</v>
      </c>
      <c r="AS672" s="21">
        <v>1.0752688172042999E-2</v>
      </c>
      <c r="AT672" s="21">
        <v>5.6451612903225798E-2</v>
      </c>
      <c r="AU672" s="21">
        <v>5.9139785E-2</v>
      </c>
      <c r="AV672" s="21">
        <v>0.15053763440860199</v>
      </c>
      <c r="AW672" s="21">
        <v>3.2258065000000002E-2</v>
      </c>
      <c r="AX672" s="21">
        <v>2.1505376344085999E-2</v>
      </c>
      <c r="AY672" s="21">
        <v>3.89784946236559E-2</v>
      </c>
      <c r="AZ672" s="21">
        <v>0.102150537634408</v>
      </c>
      <c r="BA672" s="21">
        <v>0.111559139784946</v>
      </c>
      <c r="BB672" s="21">
        <v>4.9731182999999998E-2</v>
      </c>
      <c r="BC672" s="21">
        <v>1.3440860215053699E-2</v>
      </c>
      <c r="BD672" s="21">
        <v>4.4354839E-2</v>
      </c>
      <c r="BE672" s="21">
        <v>7.5268817000000002E-2</v>
      </c>
    </row>
    <row r="673" spans="1:57" x14ac:dyDescent="0.35">
      <c r="A673" s="10" t="str">
        <f t="shared" si="98"/>
        <v>4/30/2028</v>
      </c>
      <c r="B673" s="11">
        <f t="shared" si="103"/>
        <v>2028</v>
      </c>
      <c r="C673" s="20">
        <f t="shared" si="104"/>
        <v>4.4444444444444398E-2</v>
      </c>
      <c r="D673" s="18">
        <f t="shared" si="99"/>
        <v>1.6666666666666601E-2</v>
      </c>
      <c r="E673" s="18">
        <f t="shared" si="100"/>
        <v>3.0208333249999952E-2</v>
      </c>
      <c r="F673" s="18">
        <f t="shared" si="101"/>
        <v>7.4652777749999996E-2</v>
      </c>
      <c r="G673" s="18">
        <f t="shared" si="102"/>
        <v>8.4861110900000009E-2</v>
      </c>
      <c r="H673" s="21">
        <v>2.6388888999999999E-2</v>
      </c>
      <c r="I673" s="21">
        <v>3.3333333E-2</v>
      </c>
      <c r="J673" s="21">
        <v>2.5000000000000001E-2</v>
      </c>
      <c r="K673" s="21">
        <v>2.2222222222222199E-2</v>
      </c>
      <c r="L673" s="21">
        <v>8.0555556E-2</v>
      </c>
      <c r="M673" s="21">
        <v>2.6388888999999999E-2</v>
      </c>
      <c r="N673" s="21">
        <v>1.38888888888888E-2</v>
      </c>
      <c r="O673" s="21">
        <v>6.25E-2</v>
      </c>
      <c r="P673" s="21">
        <v>6.25E-2</v>
      </c>
      <c r="Q673" s="21">
        <v>7.7777778000000006E-2</v>
      </c>
      <c r="R673" s="21">
        <v>3.4722222222222203E-2</v>
      </c>
      <c r="S673" s="21">
        <v>3.7499999999999999E-2</v>
      </c>
      <c r="T673" s="21">
        <v>4.1666666666666602E-2</v>
      </c>
      <c r="U673" s="21">
        <v>8.1944444000000005E-2</v>
      </c>
      <c r="V673" s="21">
        <v>3.4722222222222203E-2</v>
      </c>
      <c r="W673" s="21">
        <v>4.4444444444444398E-2</v>
      </c>
      <c r="X673" s="21">
        <v>4.4444444444444398E-2</v>
      </c>
      <c r="Y673" s="21">
        <v>1.6666666666666601E-2</v>
      </c>
      <c r="Z673" s="21">
        <v>2.77777777777777E-2</v>
      </c>
      <c r="AA673" s="21">
        <v>3.8888889000000003E-2</v>
      </c>
      <c r="AB673" s="21">
        <v>4.5833332999999997E-2</v>
      </c>
      <c r="AC673" s="21">
        <v>5.2777777999999997E-2</v>
      </c>
      <c r="AD673" s="21">
        <v>1.1111111111111099E-2</v>
      </c>
      <c r="AE673" s="21">
        <v>6.9444443999999994E-2</v>
      </c>
      <c r="AF673" s="21">
        <v>1.1111111111111099E-2</v>
      </c>
      <c r="AG673" s="21">
        <v>1.6666666666666601E-2</v>
      </c>
      <c r="AH673" s="21">
        <v>7.4999999999999997E-2</v>
      </c>
      <c r="AI673" s="21">
        <v>9.8611111000000001E-2</v>
      </c>
      <c r="AJ673" s="21">
        <v>4.1666666666666602E-2</v>
      </c>
      <c r="AK673" s="21">
        <v>3.8888889000000003E-2</v>
      </c>
      <c r="AL673" s="21">
        <v>8.6111111000000004E-2</v>
      </c>
      <c r="AM673" s="21">
        <v>3.7499999999999999E-2</v>
      </c>
      <c r="AN673" s="21">
        <v>8.0555556E-2</v>
      </c>
      <c r="AO673" s="21">
        <v>7.3611111000000007E-2</v>
      </c>
      <c r="AP673" s="21">
        <v>5.2777777999999997E-2</v>
      </c>
      <c r="AQ673" s="21">
        <v>8.3333332999999996E-2</v>
      </c>
      <c r="AR673" s="21">
        <v>5.9722222222222197E-2</v>
      </c>
      <c r="AS673" s="21">
        <v>6.8055556000000003E-2</v>
      </c>
      <c r="AT673" s="21">
        <v>4.4444444444444398E-2</v>
      </c>
      <c r="AU673" s="21">
        <v>8.6111111000000004E-2</v>
      </c>
      <c r="AV673" s="21">
        <v>4.8611110999999999E-2</v>
      </c>
      <c r="AW673" s="21">
        <v>1.5277777777777699E-2</v>
      </c>
      <c r="AX673" s="21">
        <v>2.3611111000000001E-2</v>
      </c>
      <c r="AY673" s="21">
        <v>3.3333333E-2</v>
      </c>
      <c r="AZ673" s="21">
        <v>2.9166666666666601E-2</v>
      </c>
      <c r="BA673" s="21">
        <v>0.11111111111111099</v>
      </c>
      <c r="BB673" s="21">
        <v>8.4722222E-2</v>
      </c>
      <c r="BC673" s="21">
        <v>0.101388888888888</v>
      </c>
      <c r="BD673" s="21">
        <v>6.3888889000000004E-2</v>
      </c>
      <c r="BE673" s="21">
        <v>7.4999999999999997E-2</v>
      </c>
    </row>
    <row r="674" spans="1:57" x14ac:dyDescent="0.35">
      <c r="A674" s="10" t="str">
        <f t="shared" si="98"/>
        <v>5/31/2028</v>
      </c>
      <c r="B674" s="11">
        <f t="shared" si="103"/>
        <v>2028</v>
      </c>
      <c r="C674" s="20">
        <f t="shared" si="104"/>
        <v>6.0483870000000006E-3</v>
      </c>
      <c r="D674" s="18">
        <f t="shared" si="99"/>
        <v>0</v>
      </c>
      <c r="E674" s="18">
        <f t="shared" si="100"/>
        <v>1.344086E-3</v>
      </c>
      <c r="F674" s="18">
        <f t="shared" si="101"/>
        <v>1.1760752688171975E-2</v>
      </c>
      <c r="G674" s="18">
        <f t="shared" si="102"/>
        <v>1.8817204000000001E-2</v>
      </c>
      <c r="H674" s="21">
        <v>1.20967741935483E-2</v>
      </c>
      <c r="I674" s="21">
        <v>1.20967741935483E-2</v>
      </c>
      <c r="J674" s="21">
        <v>1.344086E-3</v>
      </c>
      <c r="K674" s="21">
        <v>4.0322580000000004E-3</v>
      </c>
      <c r="L674" s="21">
        <v>5.3763439999999999E-3</v>
      </c>
      <c r="M674" s="21">
        <v>8.0645160000000007E-3</v>
      </c>
      <c r="N674" s="21">
        <v>1.344086E-3</v>
      </c>
      <c r="O674" s="21">
        <v>1.344086E-3</v>
      </c>
      <c r="P674" s="21">
        <v>6.7204300000000003E-3</v>
      </c>
      <c r="Q674" s="21">
        <v>1.4784946E-2</v>
      </c>
      <c r="R674" s="21">
        <v>6.7204300000000003E-3</v>
      </c>
      <c r="S674" s="21">
        <v>6.7204300000000003E-3</v>
      </c>
      <c r="T674" s="21">
        <v>1.0752688172042999E-2</v>
      </c>
      <c r="U674" s="21">
        <v>6.7204300000000003E-3</v>
      </c>
      <c r="V674" s="21">
        <v>1.3440860215053699E-2</v>
      </c>
      <c r="W674" s="21">
        <v>1.3440860215053699E-2</v>
      </c>
      <c r="X674" s="21">
        <v>4.0322580000000004E-3</v>
      </c>
      <c r="Y674" s="21">
        <v>2.4193548387096701E-2</v>
      </c>
      <c r="Z674" s="21">
        <v>0</v>
      </c>
      <c r="AA674" s="21">
        <v>6.7204300000000003E-3</v>
      </c>
      <c r="AB674" s="21">
        <v>0</v>
      </c>
      <c r="AC674" s="21">
        <v>4.0322580000000004E-3</v>
      </c>
      <c r="AD674" s="21">
        <v>1.8817204000000001E-2</v>
      </c>
      <c r="AE674" s="21">
        <v>6.7204300000000003E-3</v>
      </c>
      <c r="AF674" s="21">
        <v>1.344086E-3</v>
      </c>
      <c r="AG674" s="21">
        <v>5.3763439999999999E-3</v>
      </c>
      <c r="AH674" s="21">
        <v>2.4193548387096701E-2</v>
      </c>
      <c r="AI674" s="21">
        <v>2.688172E-3</v>
      </c>
      <c r="AJ674" s="21">
        <v>0</v>
      </c>
      <c r="AK674" s="21">
        <v>0</v>
      </c>
      <c r="AL674" s="21">
        <v>1.344086E-3</v>
      </c>
      <c r="AM674" s="21">
        <v>4.0322580000000004E-3</v>
      </c>
      <c r="AN674" s="21">
        <v>2.688172E-3</v>
      </c>
      <c r="AO674" s="21">
        <v>2.2849462000000001E-2</v>
      </c>
      <c r="AP674" s="21">
        <v>1.344086E-3</v>
      </c>
      <c r="AQ674" s="21">
        <v>5.3763439999999999E-3</v>
      </c>
      <c r="AR674" s="21">
        <v>2.688172E-3</v>
      </c>
      <c r="AS674" s="21">
        <v>1.3440860215053699E-2</v>
      </c>
      <c r="AT674" s="21">
        <v>8.0645160000000007E-3</v>
      </c>
      <c r="AU674" s="21">
        <v>1.8817204000000001E-2</v>
      </c>
      <c r="AV674" s="21">
        <v>2.1505376344085999E-2</v>
      </c>
      <c r="AW674" s="21">
        <v>6.7204300000000003E-3</v>
      </c>
      <c r="AX674" s="21">
        <v>0</v>
      </c>
      <c r="AY674" s="21">
        <v>6.7204300000000003E-3</v>
      </c>
      <c r="AZ674" s="21">
        <v>0</v>
      </c>
      <c r="BA674" s="21">
        <v>0</v>
      </c>
      <c r="BB674" s="21">
        <v>6.7204300000000003E-3</v>
      </c>
      <c r="BC674" s="21">
        <v>0</v>
      </c>
      <c r="BD674" s="21">
        <v>5.3763439999999999E-3</v>
      </c>
      <c r="BE674" s="21">
        <v>1.4784946E-2</v>
      </c>
    </row>
    <row r="675" spans="1:57" x14ac:dyDescent="0.35">
      <c r="A675" s="10" t="str">
        <f t="shared" si="98"/>
        <v>6/30/2028</v>
      </c>
      <c r="B675" s="11">
        <f t="shared" si="103"/>
        <v>2028</v>
      </c>
      <c r="C675" s="20">
        <f t="shared" si="104"/>
        <v>7.6388884999999997E-3</v>
      </c>
      <c r="D675" s="18">
        <f t="shared" si="99"/>
        <v>1.3888889999999999E-3</v>
      </c>
      <c r="E675" s="18">
        <f t="shared" si="100"/>
        <v>4.1666669999999998E-3</v>
      </c>
      <c r="F675" s="18">
        <f t="shared" si="101"/>
        <v>1.8055555555555498E-2</v>
      </c>
      <c r="G675" s="18">
        <f t="shared" si="102"/>
        <v>2.5138888900000003E-2</v>
      </c>
      <c r="H675" s="21">
        <v>1.8055555555555498E-2</v>
      </c>
      <c r="I675" s="21">
        <v>6.9444440000000001E-3</v>
      </c>
      <c r="J675" s="21">
        <v>2.7777779999999998E-3</v>
      </c>
      <c r="K675" s="21">
        <v>5.5555559999999997E-3</v>
      </c>
      <c r="L675" s="21">
        <v>2.7777779999999998E-3</v>
      </c>
      <c r="M675" s="21">
        <v>1.8055555555555498E-2</v>
      </c>
      <c r="N675" s="21">
        <v>4.1666669999999998E-3</v>
      </c>
      <c r="O675" s="21">
        <v>4.1666669999999998E-3</v>
      </c>
      <c r="P675" s="21">
        <v>1.3888889999999999E-3</v>
      </c>
      <c r="Q675" s="21">
        <v>9.7222220000000008E-3</v>
      </c>
      <c r="R675" s="21">
        <v>5.5555559999999997E-3</v>
      </c>
      <c r="S675" s="21">
        <v>1.3888889999999999E-3</v>
      </c>
      <c r="T675" s="21">
        <v>4.1666669999999998E-3</v>
      </c>
      <c r="U675" s="21">
        <v>1.6666666666666601E-2</v>
      </c>
      <c r="V675" s="21">
        <v>4.1666669999999998E-3</v>
      </c>
      <c r="W675" s="21">
        <v>8.3333330000000001E-3</v>
      </c>
      <c r="X675" s="21">
        <v>2.77777777777777E-2</v>
      </c>
      <c r="Y675" s="21">
        <v>1.94444444444444E-2</v>
      </c>
      <c r="Z675" s="21">
        <v>2.5000000000000001E-2</v>
      </c>
      <c r="AA675" s="21">
        <v>2.7777779999999998E-3</v>
      </c>
      <c r="AB675" s="21">
        <v>1.5277777777777699E-2</v>
      </c>
      <c r="AC675" s="21">
        <v>5.5555559999999997E-3</v>
      </c>
      <c r="AD675" s="21">
        <v>1.5277777777777699E-2</v>
      </c>
      <c r="AE675" s="21">
        <v>2.7777779999999998E-3</v>
      </c>
      <c r="AF675" s="21">
        <v>0</v>
      </c>
      <c r="AG675" s="21">
        <v>0</v>
      </c>
      <c r="AH675" s="21">
        <v>1.6666666666666601E-2</v>
      </c>
      <c r="AI675" s="21">
        <v>1.8055555555555498E-2</v>
      </c>
      <c r="AJ675" s="21">
        <v>2.5000000000000001E-2</v>
      </c>
      <c r="AK675" s="21">
        <v>6.9444440000000001E-3</v>
      </c>
      <c r="AL675" s="21">
        <v>1.38888888888888E-2</v>
      </c>
      <c r="AM675" s="21">
        <v>6.9444440000000001E-3</v>
      </c>
      <c r="AN675" s="21">
        <v>2.3611111000000001E-2</v>
      </c>
      <c r="AO675" s="21">
        <v>2.9166666666666601E-2</v>
      </c>
      <c r="AP675" s="21">
        <v>4.1666669999999998E-3</v>
      </c>
      <c r="AQ675" s="21">
        <v>4.0277778E-2</v>
      </c>
      <c r="AR675" s="21">
        <v>9.7222220000000008E-3</v>
      </c>
      <c r="AS675" s="21">
        <v>2.9166666666666601E-2</v>
      </c>
      <c r="AT675" s="21">
        <v>1.8055555555555498E-2</v>
      </c>
      <c r="AU675" s="21">
        <v>5.5555559999999997E-3</v>
      </c>
      <c r="AV675" s="21">
        <v>1.5277777777777699E-2</v>
      </c>
      <c r="AW675" s="21">
        <v>0</v>
      </c>
      <c r="AX675" s="21">
        <v>2.7777779999999998E-3</v>
      </c>
      <c r="AY675" s="21">
        <v>0</v>
      </c>
      <c r="AZ675" s="21">
        <v>9.7222220000000008E-3</v>
      </c>
      <c r="BA675" s="21">
        <v>2.6388888999999999E-2</v>
      </c>
      <c r="BB675" s="21">
        <v>5.5555559999999997E-3</v>
      </c>
      <c r="BC675" s="21">
        <v>8.3333330000000001E-3</v>
      </c>
      <c r="BD675" s="21">
        <v>4.1666669999999998E-3</v>
      </c>
      <c r="BE675" s="21">
        <v>2.5000000000000001E-2</v>
      </c>
    </row>
    <row r="676" spans="1:57" x14ac:dyDescent="0.35">
      <c r="A676" s="10" t="str">
        <f t="shared" si="98"/>
        <v>7/31/2028</v>
      </c>
      <c r="B676" s="11">
        <f t="shared" si="103"/>
        <v>2028</v>
      </c>
      <c r="C676" s="20">
        <f t="shared" si="104"/>
        <v>7.8629032000000001E-2</v>
      </c>
      <c r="D676" s="18">
        <f t="shared" si="99"/>
        <v>4.744623676236559E-2</v>
      </c>
      <c r="E676" s="18">
        <f t="shared" si="100"/>
        <v>6.2163978500000001E-2</v>
      </c>
      <c r="F676" s="18">
        <f t="shared" si="101"/>
        <v>9.8790322999999999E-2</v>
      </c>
      <c r="G676" s="18">
        <f t="shared" si="102"/>
        <v>0.12123655913978411</v>
      </c>
      <c r="H676" s="21">
        <v>5.9139785E-2</v>
      </c>
      <c r="I676" s="21">
        <v>6.3172042999999997E-2</v>
      </c>
      <c r="J676" s="21">
        <v>6.8548387000000002E-2</v>
      </c>
      <c r="K676" s="21">
        <v>7.9301074999999999E-2</v>
      </c>
      <c r="L676" s="21">
        <v>5.5107527000000003E-2</v>
      </c>
      <c r="M676" s="21">
        <v>6.0483871000000002E-2</v>
      </c>
      <c r="N676" s="21">
        <v>6.1827957000000003E-2</v>
      </c>
      <c r="O676" s="21">
        <v>0.123655913978494</v>
      </c>
      <c r="P676" s="21">
        <v>8.6021504999999998E-2</v>
      </c>
      <c r="Q676" s="21">
        <v>8.1989247000000001E-2</v>
      </c>
      <c r="R676" s="21">
        <v>2.55376344086021E-2</v>
      </c>
      <c r="S676" s="21">
        <v>0.100806451612903</v>
      </c>
      <c r="T676" s="21">
        <v>3.4946236999999998E-2</v>
      </c>
      <c r="U676" s="21">
        <v>9.4086022000000005E-2</v>
      </c>
      <c r="V676" s="21">
        <v>9.9462365999999997E-2</v>
      </c>
      <c r="W676" s="21">
        <v>8.7365591000000006E-2</v>
      </c>
      <c r="X676" s="21">
        <v>4.8387096999999997E-2</v>
      </c>
      <c r="Y676" s="21">
        <v>0.143817204301075</v>
      </c>
      <c r="Z676" s="21">
        <v>5.1075268817204297E-2</v>
      </c>
      <c r="AA676" s="21">
        <v>3.4946236999999998E-2</v>
      </c>
      <c r="AB676" s="21">
        <v>6.0483871000000002E-2</v>
      </c>
      <c r="AC676" s="21">
        <v>0.120967741935483</v>
      </c>
      <c r="AD676" s="21">
        <v>7.1236559000000005E-2</v>
      </c>
      <c r="AE676" s="21">
        <v>7.1236559000000005E-2</v>
      </c>
      <c r="AF676" s="21">
        <v>7.1236559000000005E-2</v>
      </c>
      <c r="AG676" s="21">
        <v>0.108870967741935</v>
      </c>
      <c r="AH676" s="21">
        <v>8.6021504999999998E-2</v>
      </c>
      <c r="AI676" s="21">
        <v>0.138440860215053</v>
      </c>
      <c r="AJ676" s="21">
        <v>8.3333332999999996E-2</v>
      </c>
      <c r="AK676" s="21">
        <v>3.6290322580645101E-2</v>
      </c>
      <c r="AL676" s="21">
        <v>9.4086022000000005E-2</v>
      </c>
      <c r="AM676" s="21">
        <v>6.7204300999999994E-2</v>
      </c>
      <c r="AN676" s="21">
        <v>8.4677419000000004E-2</v>
      </c>
      <c r="AO676" s="21">
        <v>9.9462365999999997E-2</v>
      </c>
      <c r="AP676" s="21">
        <v>7.2580644999999999E-2</v>
      </c>
      <c r="AQ676" s="21">
        <v>7.7956989000000004E-2</v>
      </c>
      <c r="AR676" s="21">
        <v>5.3763440860214999E-2</v>
      </c>
      <c r="AS676" s="21">
        <v>7.6612902999999996E-2</v>
      </c>
      <c r="AT676" s="21">
        <v>0.102150537634408</v>
      </c>
      <c r="AU676" s="21">
        <v>0.100806451612903</v>
      </c>
      <c r="AV676" s="21">
        <v>0.154569892473118</v>
      </c>
      <c r="AW676" s="21">
        <v>3.89784946236559E-2</v>
      </c>
      <c r="AX676" s="21">
        <v>7.3924730999999994E-2</v>
      </c>
      <c r="AY676" s="21">
        <v>0.108870967741935</v>
      </c>
      <c r="AZ676" s="21">
        <v>9.5430108E-2</v>
      </c>
      <c r="BA676" s="21">
        <v>6.9892472999999997E-2</v>
      </c>
      <c r="BB676" s="21">
        <v>8.6021504999999998E-2</v>
      </c>
      <c r="BC676" s="21">
        <v>9.6774193999999994E-2</v>
      </c>
      <c r="BD676" s="21">
        <v>6.8548387000000002E-2</v>
      </c>
      <c r="BE676" s="21">
        <v>0.154569892473118</v>
      </c>
    </row>
    <row r="677" spans="1:57" x14ac:dyDescent="0.35">
      <c r="A677" s="10" t="str">
        <f t="shared" si="98"/>
        <v>8/31/2028</v>
      </c>
      <c r="B677" s="11">
        <f t="shared" si="103"/>
        <v>2028</v>
      </c>
      <c r="C677" s="20">
        <f t="shared" si="104"/>
        <v>0.11491935483870899</v>
      </c>
      <c r="D677" s="18">
        <f t="shared" si="99"/>
        <v>4.82526884E-2</v>
      </c>
      <c r="E677" s="18">
        <f t="shared" si="100"/>
        <v>9.0389784500000001E-2</v>
      </c>
      <c r="F677" s="18">
        <f t="shared" si="101"/>
        <v>0.13575268800000001</v>
      </c>
      <c r="G677" s="18">
        <f t="shared" si="102"/>
        <v>0.14435483870967711</v>
      </c>
      <c r="H677" s="21">
        <v>0.141129032258064</v>
      </c>
      <c r="I677" s="21">
        <v>0.12903225806451599</v>
      </c>
      <c r="J677" s="21">
        <v>8.3333332999999996E-2</v>
      </c>
      <c r="K677" s="21">
        <v>0.13575268800000001</v>
      </c>
      <c r="L677" s="21">
        <v>9.0053762999999995E-2</v>
      </c>
      <c r="M677" s="21">
        <v>0.108870967741935</v>
      </c>
      <c r="N677" s="21">
        <v>4.7043011000000003E-2</v>
      </c>
      <c r="O677" s="21">
        <v>0.143817204301075</v>
      </c>
      <c r="P677" s="21">
        <v>9.6774193999999994E-2</v>
      </c>
      <c r="Q677" s="21">
        <v>0.13575268800000001</v>
      </c>
      <c r="R677" s="21">
        <v>2.8225806451612899E-2</v>
      </c>
      <c r="S677" s="21">
        <v>0.13172043010752599</v>
      </c>
      <c r="T677" s="21">
        <v>4.8387096999999997E-2</v>
      </c>
      <c r="U677" s="21">
        <v>0.102150537634408</v>
      </c>
      <c r="V677" s="21">
        <v>0.12903225806451599</v>
      </c>
      <c r="W677" s="21">
        <v>9.1397849000000003E-2</v>
      </c>
      <c r="X677" s="21">
        <v>0.13575268800000001</v>
      </c>
      <c r="Y677" s="21">
        <v>0.165322580645161</v>
      </c>
      <c r="Z677" s="21">
        <v>4.1666666666666602E-2</v>
      </c>
      <c r="AA677" s="21">
        <v>5.3763440860214999E-2</v>
      </c>
      <c r="AB677" s="21">
        <v>0.13978494623655899</v>
      </c>
      <c r="AC677" s="21">
        <v>0.108870967741935</v>
      </c>
      <c r="AD677" s="21">
        <v>0.151881720430107</v>
      </c>
      <c r="AE677" s="21">
        <v>5.2419355000000001E-2</v>
      </c>
      <c r="AF677" s="21">
        <v>0.11021505376344</v>
      </c>
      <c r="AG677" s="21">
        <v>9.0053762999999995E-2</v>
      </c>
      <c r="AH677" s="21">
        <v>0.12768817204301</v>
      </c>
      <c r="AI677" s="21">
        <v>0.118279569892473</v>
      </c>
      <c r="AJ677" s="21">
        <v>0.130376344086021</v>
      </c>
      <c r="AK677" s="21">
        <v>4.4354839E-2</v>
      </c>
      <c r="AL677" s="21">
        <v>5.2419355000000001E-2</v>
      </c>
      <c r="AM677" s="21">
        <v>0.143817204301075</v>
      </c>
      <c r="AN677" s="21">
        <v>9.8118280000000002E-2</v>
      </c>
      <c r="AO677" s="21">
        <v>0.125</v>
      </c>
      <c r="AP677" s="21">
        <v>0.116935483870967</v>
      </c>
      <c r="AQ677" s="21">
        <v>0.100806451612903</v>
      </c>
      <c r="AR677" s="21">
        <v>0.116935483870967</v>
      </c>
      <c r="AS677" s="21">
        <v>0.111559139784946</v>
      </c>
      <c r="AT677" s="21">
        <v>0.14247311827956899</v>
      </c>
      <c r="AU677" s="21">
        <v>0.108870967741935</v>
      </c>
      <c r="AV677" s="21">
        <v>0.16666666666666599</v>
      </c>
      <c r="AW677" s="21">
        <v>4.3010752688171998E-2</v>
      </c>
      <c r="AX677" s="21">
        <v>0.149193548387096</v>
      </c>
      <c r="AY677" s="21">
        <v>9.5430108E-2</v>
      </c>
      <c r="AZ677" s="21">
        <v>0.114247311827956</v>
      </c>
      <c r="BA677" s="21">
        <v>0.115591397849462</v>
      </c>
      <c r="BB677" s="21">
        <v>0.141129032258064</v>
      </c>
      <c r="BC677" s="21">
        <v>6.5860215E-2</v>
      </c>
      <c r="BD677" s="21">
        <v>0.120967741935483</v>
      </c>
      <c r="BE677" s="21">
        <v>0.17204301075268799</v>
      </c>
    </row>
    <row r="678" spans="1:57" x14ac:dyDescent="0.35">
      <c r="A678" s="10" t="str">
        <f t="shared" si="98"/>
        <v>9/30/2028</v>
      </c>
      <c r="B678" s="11">
        <f t="shared" si="103"/>
        <v>2028</v>
      </c>
      <c r="C678" s="20">
        <f t="shared" si="104"/>
        <v>6.1805555499999998E-2</v>
      </c>
      <c r="D678" s="18">
        <f t="shared" si="99"/>
        <v>2.2222222222222199E-2</v>
      </c>
      <c r="E678" s="18">
        <f t="shared" si="100"/>
        <v>4.0972222388888875E-2</v>
      </c>
      <c r="F678" s="18">
        <f t="shared" si="101"/>
        <v>8.4722222E-2</v>
      </c>
      <c r="G678" s="18">
        <f t="shared" si="102"/>
        <v>0.10111111111111112</v>
      </c>
      <c r="H678" s="21">
        <v>6.25E-2</v>
      </c>
      <c r="I678" s="21">
        <v>5.83333333333333E-2</v>
      </c>
      <c r="J678" s="21">
        <v>2.3611111000000001E-2</v>
      </c>
      <c r="K678" s="21">
        <v>5.4166667000000002E-2</v>
      </c>
      <c r="L678" s="21">
        <v>1.94444444444444E-2</v>
      </c>
      <c r="M678" s="21">
        <v>5.6944443999999997E-2</v>
      </c>
      <c r="N678" s="21">
        <v>2.5000000000000001E-2</v>
      </c>
      <c r="O678" s="21">
        <v>6.9444443999999994E-2</v>
      </c>
      <c r="P678" s="21">
        <v>8.3333330000000001E-3</v>
      </c>
      <c r="Q678" s="21">
        <v>5.9722222222222197E-2</v>
      </c>
      <c r="R678" s="21">
        <v>5.2777777999999997E-2</v>
      </c>
      <c r="S678" s="21">
        <v>7.2222222000000003E-2</v>
      </c>
      <c r="T678" s="21">
        <v>4.5833332999999997E-2</v>
      </c>
      <c r="U678" s="21">
        <v>8.4722222E-2</v>
      </c>
      <c r="V678" s="21">
        <v>0.163888888888888</v>
      </c>
      <c r="W678" s="21">
        <v>4.0277778E-2</v>
      </c>
      <c r="X678" s="21">
        <v>5.4166667000000002E-2</v>
      </c>
      <c r="Y678" s="21">
        <v>9.3055555999999998E-2</v>
      </c>
      <c r="Z678" s="21">
        <v>4.4444444444444398E-2</v>
      </c>
      <c r="AA678" s="21">
        <v>4.30555555555555E-2</v>
      </c>
      <c r="AB678" s="21">
        <v>9.3055555999999998E-2</v>
      </c>
      <c r="AC678" s="21">
        <v>5.9722222222222197E-2</v>
      </c>
      <c r="AD678" s="21">
        <v>8.4722222E-2</v>
      </c>
      <c r="AE678" s="21">
        <v>1.94444444444444E-2</v>
      </c>
      <c r="AF678" s="21">
        <v>9.3055555999999998E-2</v>
      </c>
      <c r="AG678" s="21">
        <v>0.12361111111111101</v>
      </c>
      <c r="AH678" s="21">
        <v>6.9444443999999994E-2</v>
      </c>
      <c r="AI678" s="21">
        <v>3.7499999999999999E-2</v>
      </c>
      <c r="AJ678" s="21">
        <v>8.8888888999999999E-2</v>
      </c>
      <c r="AK678" s="21">
        <v>2.6388888999999999E-2</v>
      </c>
      <c r="AL678" s="21">
        <v>1.38888888888888E-2</v>
      </c>
      <c r="AM678" s="21">
        <v>8.4722222E-2</v>
      </c>
      <c r="AN678" s="21">
        <v>3.4722222222222203E-2</v>
      </c>
      <c r="AO678" s="21">
        <v>4.30555555555555E-2</v>
      </c>
      <c r="AP678" s="21">
        <v>7.6388889000000001E-2</v>
      </c>
      <c r="AQ678" s="21">
        <v>8.6111111000000004E-2</v>
      </c>
      <c r="AR678" s="21">
        <v>0.1125</v>
      </c>
      <c r="AS678" s="21">
        <v>2.2222222222222199E-2</v>
      </c>
      <c r="AT678" s="21">
        <v>0.1</v>
      </c>
      <c r="AU678" s="21">
        <v>6.1111111000000003E-2</v>
      </c>
      <c r="AV678" s="21">
        <v>0.194444444444444</v>
      </c>
      <c r="AW678" s="21">
        <v>3.6111111000000001E-2</v>
      </c>
      <c r="AX678" s="21">
        <v>8.0555556E-2</v>
      </c>
      <c r="AY678" s="21">
        <v>7.9166666999999996E-2</v>
      </c>
      <c r="AZ678" s="21">
        <v>7.6388889000000001E-2</v>
      </c>
      <c r="BA678" s="21">
        <v>6.25E-2</v>
      </c>
      <c r="BB678" s="21">
        <v>7.6388889000000001E-2</v>
      </c>
      <c r="BC678" s="21">
        <v>2.2222222222222199E-2</v>
      </c>
      <c r="BD678" s="21">
        <v>0.11111111111111099</v>
      </c>
      <c r="BE678" s="21">
        <v>8.0555556E-2</v>
      </c>
    </row>
    <row r="679" spans="1:57" x14ac:dyDescent="0.35">
      <c r="A679" s="10" t="str">
        <f t="shared" si="98"/>
        <v>10/31/2028</v>
      </c>
      <c r="B679" s="11">
        <f t="shared" si="103"/>
        <v>2028</v>
      </c>
      <c r="C679" s="20">
        <f t="shared" si="104"/>
        <v>5.7795698951612899E-2</v>
      </c>
      <c r="D679" s="18">
        <f t="shared" si="99"/>
        <v>2.9435483445161292E-2</v>
      </c>
      <c r="E679" s="18">
        <f t="shared" si="100"/>
        <v>4.0322581000000003E-2</v>
      </c>
      <c r="F679" s="18">
        <f t="shared" si="101"/>
        <v>8.6021504999999998E-2</v>
      </c>
      <c r="G679" s="18">
        <f t="shared" si="102"/>
        <v>0.102150537634408</v>
      </c>
      <c r="H679" s="21">
        <v>0.115591397849462</v>
      </c>
      <c r="I679" s="21">
        <v>4.7043011000000003E-2</v>
      </c>
      <c r="J679" s="21">
        <v>5.6451612903225798E-2</v>
      </c>
      <c r="K679" s="21">
        <v>3.36021505376344E-2</v>
      </c>
      <c r="L679" s="21">
        <v>4.4354839E-2</v>
      </c>
      <c r="M679" s="21">
        <v>2.4193548387096701E-2</v>
      </c>
      <c r="N679" s="21">
        <v>7.7956989000000004E-2</v>
      </c>
      <c r="O679" s="21">
        <v>2.55376344086021E-2</v>
      </c>
      <c r="P679" s="21">
        <v>2.8225806451612899E-2</v>
      </c>
      <c r="Q679" s="21">
        <v>0.112903225806451</v>
      </c>
      <c r="R679" s="21">
        <v>8.7365591000000006E-2</v>
      </c>
      <c r="S679" s="21">
        <v>5.9139785E-2</v>
      </c>
      <c r="T679" s="21">
        <v>0.102150537634408</v>
      </c>
      <c r="U679" s="21">
        <v>7.9301074999999999E-2</v>
      </c>
      <c r="V679" s="21">
        <v>9.6774193999999994E-2</v>
      </c>
      <c r="W679" s="21">
        <v>8.8709677000000001E-2</v>
      </c>
      <c r="X679" s="21">
        <v>6.0483871000000002E-2</v>
      </c>
      <c r="Y679" s="21">
        <v>5.6451612903225798E-2</v>
      </c>
      <c r="Z679" s="21">
        <v>0.100806451612903</v>
      </c>
      <c r="AA679" s="21">
        <v>3.6290322580645101E-2</v>
      </c>
      <c r="AB679" s="21">
        <v>9.1397849000000003E-2</v>
      </c>
      <c r="AC679" s="21">
        <v>0.120967741935483</v>
      </c>
      <c r="AD679" s="21">
        <v>4.0322581000000003E-2</v>
      </c>
      <c r="AE679" s="21">
        <v>4.9731182999999998E-2</v>
      </c>
      <c r="AF679" s="21">
        <v>3.36021505376344E-2</v>
      </c>
      <c r="AG679" s="21">
        <v>0.102150537634408</v>
      </c>
      <c r="AH679" s="21">
        <v>5.9139785E-2</v>
      </c>
      <c r="AI679" s="21">
        <v>6.8548387000000002E-2</v>
      </c>
      <c r="AJ679" s="21">
        <v>8.1989247000000001E-2</v>
      </c>
      <c r="AK679" s="21">
        <v>6.0483871000000002E-2</v>
      </c>
      <c r="AL679" s="21">
        <v>2.9569892E-2</v>
      </c>
      <c r="AM679" s="21">
        <v>5.6451612903225798E-2</v>
      </c>
      <c r="AN679" s="21">
        <v>8.8709677000000001E-2</v>
      </c>
      <c r="AO679" s="21">
        <v>7.7956989000000004E-2</v>
      </c>
      <c r="AP679" s="21">
        <v>4.0322581000000003E-2</v>
      </c>
      <c r="AQ679" s="21">
        <v>7.5268817000000002E-2</v>
      </c>
      <c r="AR679" s="21">
        <v>4.4354839E-2</v>
      </c>
      <c r="AS679" s="21">
        <v>4.8387096999999997E-2</v>
      </c>
      <c r="AT679" s="21">
        <v>2.9569892E-2</v>
      </c>
      <c r="AU679" s="21">
        <v>6.8548387000000002E-2</v>
      </c>
      <c r="AV679" s="21">
        <v>0.106182795698924</v>
      </c>
      <c r="AW679" s="21">
        <v>4.1666666666666602E-2</v>
      </c>
      <c r="AX679" s="21">
        <v>2.9569892E-2</v>
      </c>
      <c r="AY679" s="21">
        <v>1.8817204000000001E-2</v>
      </c>
      <c r="AZ679" s="21">
        <v>5.3763440860214999E-2</v>
      </c>
      <c r="BA679" s="21">
        <v>9.2741934999999998E-2</v>
      </c>
      <c r="BB679" s="21">
        <v>5.3763440860214999E-2</v>
      </c>
      <c r="BC679" s="21">
        <v>2.68817204301075E-2</v>
      </c>
      <c r="BD679" s="21">
        <v>3.0913978494623601E-2</v>
      </c>
      <c r="BE679" s="21">
        <v>6.9892472999999997E-2</v>
      </c>
    </row>
    <row r="680" spans="1:57" x14ac:dyDescent="0.35">
      <c r="A680" s="10" t="str">
        <f t="shared" si="98"/>
        <v>11/30/2028</v>
      </c>
      <c r="B680" s="11">
        <f t="shared" si="103"/>
        <v>2028</v>
      </c>
      <c r="C680" s="20">
        <f t="shared" si="104"/>
        <v>6.5972221999999997E-2</v>
      </c>
      <c r="D680" s="18">
        <f t="shared" si="99"/>
        <v>1.7916666666666609E-2</v>
      </c>
      <c r="E680" s="18">
        <f t="shared" si="100"/>
        <v>3.8541666666666648E-2</v>
      </c>
      <c r="F680" s="18">
        <f t="shared" si="101"/>
        <v>0.101041666666666</v>
      </c>
      <c r="G680" s="18">
        <f t="shared" si="102"/>
        <v>0.11013888888888861</v>
      </c>
      <c r="H680" s="21">
        <v>0.106944444444444</v>
      </c>
      <c r="I680" s="21">
        <v>0.116666666666666</v>
      </c>
      <c r="J680" s="21">
        <v>1.6666666666666601E-2</v>
      </c>
      <c r="K680" s="21">
        <v>0.101388888888888</v>
      </c>
      <c r="L680" s="21">
        <v>8.3333330000000001E-3</v>
      </c>
      <c r="M680" s="21">
        <v>9.5833333000000007E-2</v>
      </c>
      <c r="N680" s="21">
        <v>2.3611111000000001E-2</v>
      </c>
      <c r="O680" s="21">
        <v>0.126388888888888</v>
      </c>
      <c r="P680" s="21">
        <v>1.94444444444444E-2</v>
      </c>
      <c r="Q680" s="21">
        <v>0.05</v>
      </c>
      <c r="R680" s="21">
        <v>3.0555555555555499E-2</v>
      </c>
      <c r="S680" s="21">
        <v>0.106944444444444</v>
      </c>
      <c r="T680" s="21">
        <v>4.1666666666666602E-2</v>
      </c>
      <c r="U680" s="21">
        <v>4.4444444444444398E-2</v>
      </c>
      <c r="V680" s="21">
        <v>0.108333333333333</v>
      </c>
      <c r="W680" s="21">
        <v>6.25E-2</v>
      </c>
      <c r="X680" s="21">
        <v>8.8888888999999999E-2</v>
      </c>
      <c r="Y680" s="21">
        <v>0.105555555555555</v>
      </c>
      <c r="Z680" s="21">
        <v>3.3333333E-2</v>
      </c>
      <c r="AA680" s="21">
        <v>3.7499999999999999E-2</v>
      </c>
      <c r="AB680" s="21">
        <v>0.109722222222222</v>
      </c>
      <c r="AC680" s="21">
        <v>8.3333332999999996E-2</v>
      </c>
      <c r="AD680" s="21">
        <v>0.113888888888888</v>
      </c>
      <c r="AE680" s="21">
        <v>1.1111111111111099E-2</v>
      </c>
      <c r="AF680" s="21">
        <v>9.1666666999999993E-2</v>
      </c>
      <c r="AG680" s="21">
        <v>0.109722222222222</v>
      </c>
      <c r="AH680" s="21">
        <v>4.30555555555555E-2</v>
      </c>
      <c r="AI680" s="21">
        <v>5.83333333333333E-2</v>
      </c>
      <c r="AJ680" s="21">
        <v>0.106944444444444</v>
      </c>
      <c r="AK680" s="21">
        <v>3.1944444000000002E-2</v>
      </c>
      <c r="AL680" s="21">
        <v>9.7222220000000008E-3</v>
      </c>
      <c r="AM680" s="21">
        <v>0.1</v>
      </c>
      <c r="AN680" s="21">
        <v>6.9444443999999994E-2</v>
      </c>
      <c r="AO680" s="21">
        <v>9.8611111000000001E-2</v>
      </c>
      <c r="AP680" s="21">
        <v>5.2777777999999997E-2</v>
      </c>
      <c r="AQ680" s="21">
        <v>0.05</v>
      </c>
      <c r="AR680" s="21">
        <v>9.0277778000000003E-2</v>
      </c>
      <c r="AS680" s="21">
        <v>1.8055555555555498E-2</v>
      </c>
      <c r="AT680" s="21">
        <v>6.9444443999999994E-2</v>
      </c>
      <c r="AU680" s="21">
        <v>5.4166667000000002E-2</v>
      </c>
      <c r="AV680" s="21">
        <v>0.15</v>
      </c>
      <c r="AW680" s="21">
        <v>2.6388888999999999E-2</v>
      </c>
      <c r="AX680" s="21">
        <v>5.9722222222222197E-2</v>
      </c>
      <c r="AY680" s="21">
        <v>7.7777778000000006E-2</v>
      </c>
      <c r="AZ680" s="21">
        <v>0.125</v>
      </c>
      <c r="BA680" s="21">
        <v>4.8611110999999999E-2</v>
      </c>
      <c r="BB680" s="21">
        <v>6.25E-2</v>
      </c>
      <c r="BC680" s="21">
        <v>1.2500000000000001E-2</v>
      </c>
      <c r="BD680" s="21">
        <v>8.3333332999999996E-2</v>
      </c>
      <c r="BE680" s="21">
        <v>7.0833332999999998E-2</v>
      </c>
    </row>
    <row r="681" spans="1:57" x14ac:dyDescent="0.35">
      <c r="A681" s="10" t="str">
        <f t="shared" si="98"/>
        <v>12/31/2028</v>
      </c>
      <c r="B681" s="11">
        <f t="shared" si="103"/>
        <v>2028</v>
      </c>
      <c r="C681" s="20">
        <f t="shared" si="104"/>
        <v>0.16465053763440801</v>
      </c>
      <c r="D681" s="18">
        <f t="shared" si="99"/>
        <v>8.5349462000000001E-2</v>
      </c>
      <c r="E681" s="18">
        <f t="shared" si="100"/>
        <v>0.10080645193548375</v>
      </c>
      <c r="F681" s="18">
        <f t="shared" si="101"/>
        <v>0.20396505376344048</v>
      </c>
      <c r="G681" s="18">
        <f t="shared" si="102"/>
        <v>0.2235215053763436</v>
      </c>
      <c r="H681" s="21">
        <v>0.17338709677419301</v>
      </c>
      <c r="I681" s="21">
        <v>0.21639784946236501</v>
      </c>
      <c r="J681" s="21">
        <v>7.9301074999999999E-2</v>
      </c>
      <c r="K681" s="21">
        <v>0.20161290322580599</v>
      </c>
      <c r="L681" s="21">
        <v>0.21774193548387</v>
      </c>
      <c r="M681" s="21">
        <v>0.18951612903225801</v>
      </c>
      <c r="N681" s="21">
        <v>9.6774193999999994E-2</v>
      </c>
      <c r="O681" s="21">
        <v>0.21774193548387</v>
      </c>
      <c r="P681" s="21">
        <v>0.22715053763440801</v>
      </c>
      <c r="Q681" s="21">
        <v>0.16666666666666599</v>
      </c>
      <c r="R681" s="21">
        <v>8.7365591000000006E-2</v>
      </c>
      <c r="S681" s="21">
        <v>0.15322580645161199</v>
      </c>
      <c r="T681" s="21">
        <v>0.108870967741935</v>
      </c>
      <c r="U681" s="21">
        <v>6.5860215E-2</v>
      </c>
      <c r="V681" s="21">
        <v>0.118279569892473</v>
      </c>
      <c r="W681" s="21">
        <v>0.159946236559139</v>
      </c>
      <c r="X681" s="21">
        <v>0.16263440860215</v>
      </c>
      <c r="Y681" s="21">
        <v>0.204301075268817</v>
      </c>
      <c r="Z681" s="21">
        <v>9.4086022000000005E-2</v>
      </c>
      <c r="AA681" s="21">
        <v>0.111559139784946</v>
      </c>
      <c r="AB681" s="21">
        <v>0.15322580645161199</v>
      </c>
      <c r="AC681" s="21">
        <v>0.21774193548387</v>
      </c>
      <c r="AD681" s="21">
        <v>0.17876344086021501</v>
      </c>
      <c r="AE681" s="21">
        <v>0.231182795698924</v>
      </c>
      <c r="AF681" s="21">
        <v>0.16935483870967699</v>
      </c>
      <c r="AG681" s="21">
        <v>0.149193548387096</v>
      </c>
      <c r="AH681" s="21">
        <v>7.5268817000000002E-2</v>
      </c>
      <c r="AI681" s="21">
        <v>8.8709677000000001E-2</v>
      </c>
      <c r="AJ681" s="21">
        <v>0.15860215053763399</v>
      </c>
      <c r="AK681" s="21">
        <v>8.7365591000000006E-2</v>
      </c>
      <c r="AL681" s="21">
        <v>0.17741935483870899</v>
      </c>
      <c r="AM681" s="21">
        <v>0.154569892473118</v>
      </c>
      <c r="AN681" s="21">
        <v>0.19086021505376299</v>
      </c>
      <c r="AO681" s="21">
        <v>0.15322580645161199</v>
      </c>
      <c r="AP681" s="21">
        <v>0.21102150537634401</v>
      </c>
      <c r="AQ681" s="21">
        <v>7.1236559000000005E-2</v>
      </c>
      <c r="AR681" s="21">
        <v>0.20295698924731101</v>
      </c>
      <c r="AS681" s="21">
        <v>0.26209677419354799</v>
      </c>
      <c r="AT681" s="21">
        <v>0.21908602150537601</v>
      </c>
      <c r="AU681" s="21">
        <v>7.3924730999999994E-2</v>
      </c>
      <c r="AV681" s="21">
        <v>0.138440860215053</v>
      </c>
      <c r="AW681" s="21">
        <v>8.6021504999999998E-2</v>
      </c>
      <c r="AX681" s="21">
        <v>0.231182795698924</v>
      </c>
      <c r="AY681" s="21">
        <v>0.17473118279569799</v>
      </c>
      <c r="AZ681" s="21">
        <v>0.19354838709677399</v>
      </c>
      <c r="BA681" s="21">
        <v>9.8118280000000002E-2</v>
      </c>
      <c r="BB681" s="21">
        <v>0.19892473118279499</v>
      </c>
      <c r="BC681" s="21">
        <v>0.223118279569892</v>
      </c>
      <c r="BD681" s="21">
        <v>0.23790322580645101</v>
      </c>
      <c r="BE681" s="21">
        <v>8.6021504999999998E-2</v>
      </c>
    </row>
    <row r="682" spans="1:57" x14ac:dyDescent="0.35">
      <c r="A682" s="10" t="str">
        <f t="shared" si="98"/>
        <v>1/31/2029</v>
      </c>
      <c r="B682" s="11">
        <f t="shared" si="103"/>
        <v>2029</v>
      </c>
      <c r="C682" s="20">
        <f t="shared" si="104"/>
        <v>0.16129032258064499</v>
      </c>
      <c r="D682" s="18">
        <f t="shared" si="99"/>
        <v>0.12620967741935449</v>
      </c>
      <c r="E682" s="18">
        <f t="shared" si="100"/>
        <v>0.13978494623655852</v>
      </c>
      <c r="F682" s="18">
        <f t="shared" si="101"/>
        <v>0.19422043010752627</v>
      </c>
      <c r="G682" s="18">
        <f t="shared" si="102"/>
        <v>0.24260752688171972</v>
      </c>
      <c r="H682" s="21">
        <v>0.16263440860215</v>
      </c>
      <c r="I682" s="21">
        <v>0.14784946236559099</v>
      </c>
      <c r="J682" s="21">
        <v>0.15322580645161199</v>
      </c>
      <c r="K682" s="21">
        <v>0.19220430107526801</v>
      </c>
      <c r="L682" s="21">
        <v>0.123655913978494</v>
      </c>
      <c r="M682" s="21">
        <v>0.12634408602150499</v>
      </c>
      <c r="N682" s="21">
        <v>0.151881720430107</v>
      </c>
      <c r="O682" s="21">
        <v>0.17338709677419301</v>
      </c>
      <c r="P682" s="21">
        <v>0.13440860215053699</v>
      </c>
      <c r="Q682" s="21">
        <v>0.16397849462365499</v>
      </c>
      <c r="R682" s="21">
        <v>0.17338709677419301</v>
      </c>
      <c r="S682" s="21">
        <v>0.241935483870967</v>
      </c>
      <c r="T682" s="21">
        <v>0.20026881720430101</v>
      </c>
      <c r="U682" s="21">
        <v>0.13172043010752599</v>
      </c>
      <c r="V682" s="21">
        <v>0.157258064516129</v>
      </c>
      <c r="W682" s="21">
        <v>0.19489247311827901</v>
      </c>
      <c r="X682" s="21">
        <v>0.23924731199999999</v>
      </c>
      <c r="Y682" s="21">
        <v>0.14784946236559099</v>
      </c>
      <c r="Z682" s="21">
        <v>0.17338709677419301</v>
      </c>
      <c r="AA682" s="21">
        <v>0.122311827956989</v>
      </c>
      <c r="AB682" s="21">
        <v>0.13709677419354799</v>
      </c>
      <c r="AC682" s="21">
        <v>0.24059139784946201</v>
      </c>
      <c r="AD682" s="21">
        <v>0.21774193548387</v>
      </c>
      <c r="AE682" s="21">
        <v>0.146505376344086</v>
      </c>
      <c r="AF682" s="21">
        <v>0.15591397849462299</v>
      </c>
      <c r="AG682" s="21">
        <v>0.24865591397849399</v>
      </c>
      <c r="AH682" s="21">
        <v>0.13709677419354799</v>
      </c>
      <c r="AI682" s="21">
        <v>0.21505376344086</v>
      </c>
      <c r="AJ682" s="21">
        <v>0.17069892473118201</v>
      </c>
      <c r="AK682" s="21">
        <v>0.17876344086021501</v>
      </c>
      <c r="AL682" s="21">
        <v>0.24865591397849399</v>
      </c>
      <c r="AM682" s="21">
        <v>0.22177419354838701</v>
      </c>
      <c r="AN682" s="21">
        <v>0.15322580645161199</v>
      </c>
      <c r="AO682" s="21">
        <v>0.16129032258064499</v>
      </c>
      <c r="AP682" s="21">
        <v>0.15322580645161199</v>
      </c>
      <c r="AQ682" s="21">
        <v>0.27284946236559099</v>
      </c>
      <c r="AR682" s="21">
        <v>0.19086021505376299</v>
      </c>
      <c r="AS682" s="21">
        <v>0.125</v>
      </c>
      <c r="AT682" s="21">
        <v>0.16129032258064499</v>
      </c>
      <c r="AU682" s="21">
        <v>0.27016129032258002</v>
      </c>
      <c r="AV682" s="21">
        <v>0.15860215053763399</v>
      </c>
      <c r="AW682" s="21">
        <v>0.130376344086021</v>
      </c>
      <c r="AX682" s="21">
        <v>0.104838709677419</v>
      </c>
      <c r="AY682" s="21">
        <v>0.13172043010752599</v>
      </c>
      <c r="AZ682" s="21">
        <v>0.18279569892473099</v>
      </c>
      <c r="BA682" s="21">
        <v>0.138440860215053</v>
      </c>
      <c r="BB682" s="21">
        <v>0.143817204301075</v>
      </c>
      <c r="BC682" s="21">
        <v>0.119623655913978</v>
      </c>
      <c r="BD682" s="21">
        <v>0.17473118279569799</v>
      </c>
      <c r="BE682" s="21">
        <v>0.26075268800000001</v>
      </c>
    </row>
    <row r="683" spans="1:57" x14ac:dyDescent="0.35">
      <c r="A683" s="10" t="str">
        <f t="shared" si="98"/>
        <v>2/28/2029</v>
      </c>
      <c r="B683" s="11">
        <f t="shared" si="103"/>
        <v>2029</v>
      </c>
      <c r="C683" s="20">
        <f t="shared" si="104"/>
        <v>9.8958333499999995E-2</v>
      </c>
      <c r="D683" s="18">
        <f t="shared" si="99"/>
        <v>3.5565476399999997E-2</v>
      </c>
      <c r="E683" s="18">
        <f t="shared" si="100"/>
        <v>5.0595238095237999E-2</v>
      </c>
      <c r="F683" s="18">
        <f t="shared" si="101"/>
        <v>0.129464285714285</v>
      </c>
      <c r="G683" s="18">
        <f t="shared" si="102"/>
        <v>0.18273809523809512</v>
      </c>
      <c r="H683" s="21">
        <v>9.2261905000000005E-2</v>
      </c>
      <c r="I683" s="21">
        <v>0.171130952380952</v>
      </c>
      <c r="J683" s="21">
        <v>0.10416666666666601</v>
      </c>
      <c r="K683" s="21">
        <v>0.19642857142857101</v>
      </c>
      <c r="L683" s="21">
        <v>5.0595238095237999E-2</v>
      </c>
      <c r="M683" s="21">
        <v>9.8214285999999998E-2</v>
      </c>
      <c r="N683" s="21">
        <v>8.7797618999999993E-2</v>
      </c>
      <c r="O683" s="21">
        <v>0.16666666666666599</v>
      </c>
      <c r="P683" s="21">
        <v>2.6785714285714201E-2</v>
      </c>
      <c r="Q683" s="21">
        <v>0.111607142857142</v>
      </c>
      <c r="R683" s="21">
        <v>0.23660714285714199</v>
      </c>
      <c r="S683" s="21">
        <v>0.13541666666666599</v>
      </c>
      <c r="T683" s="21">
        <v>3.125E-2</v>
      </c>
      <c r="U683" s="21">
        <v>4.61309523809523E-2</v>
      </c>
      <c r="V683" s="21">
        <v>0.20089285714285701</v>
      </c>
      <c r="W683" s="21">
        <v>6.5476190000000004E-2</v>
      </c>
      <c r="X683" s="21">
        <v>8.9285714000000002E-2</v>
      </c>
      <c r="Y683" s="21">
        <v>9.5238094999999995E-2</v>
      </c>
      <c r="Z683" s="21">
        <v>0.19345238095237999</v>
      </c>
      <c r="AA683" s="21">
        <v>5.2083333333333301E-2</v>
      </c>
      <c r="AB683" s="21">
        <v>0.113095238095238</v>
      </c>
      <c r="AC683" s="21">
        <v>9.9702381000000007E-2</v>
      </c>
      <c r="AD683" s="21">
        <v>3.5714285999999998E-2</v>
      </c>
      <c r="AE683" s="21">
        <v>4.61309523809523E-2</v>
      </c>
      <c r="AF683" s="21">
        <v>0.10416666666666601</v>
      </c>
      <c r="AG683" s="21">
        <v>0.129464285714285</v>
      </c>
      <c r="AH683" s="21">
        <v>3.5714285999999998E-2</v>
      </c>
      <c r="AI683" s="21">
        <v>5.5059523999999999E-2</v>
      </c>
      <c r="AJ683" s="21">
        <v>0.180059523809523</v>
      </c>
      <c r="AK683" s="21">
        <v>8.1845238000000001E-2</v>
      </c>
      <c r="AL683" s="21">
        <v>0.129464285714285</v>
      </c>
      <c r="AM683" s="21">
        <v>5.0595238095237999E-2</v>
      </c>
      <c r="AN683" s="21">
        <v>0.15327380952380901</v>
      </c>
      <c r="AO683" s="21">
        <v>5.2083333333333301E-2</v>
      </c>
      <c r="AP683" s="21">
        <v>0.10267857142857099</v>
      </c>
      <c r="AQ683" s="21">
        <v>0.111607142857142</v>
      </c>
      <c r="AR683" s="21">
        <v>0.20833333333333301</v>
      </c>
      <c r="AS683" s="21">
        <v>0.12202380952380899</v>
      </c>
      <c r="AT683" s="21">
        <v>3.125E-2</v>
      </c>
      <c r="AU683" s="21">
        <v>0.129464285714285</v>
      </c>
      <c r="AV683" s="21">
        <v>4.7619047619047603E-2</v>
      </c>
      <c r="AW683" s="21">
        <v>5.2083333333333301E-2</v>
      </c>
      <c r="AX683" s="21">
        <v>0.18154761904761901</v>
      </c>
      <c r="AY683" s="21">
        <v>3.7202381E-2</v>
      </c>
      <c r="AZ683" s="21">
        <v>0.111607142857142</v>
      </c>
      <c r="BA683" s="21">
        <v>9.9702381000000007E-2</v>
      </c>
      <c r="BB683" s="21">
        <v>0.10416666666666601</v>
      </c>
      <c r="BC683" s="21">
        <v>3.5714285999999998E-2</v>
      </c>
      <c r="BD683" s="21">
        <v>3.4226189999999997E-2</v>
      </c>
      <c r="BE683" s="21">
        <v>2.2321428571428499E-2</v>
      </c>
    </row>
    <row r="684" spans="1:57" x14ac:dyDescent="0.35">
      <c r="A684" s="10" t="str">
        <f t="shared" si="98"/>
        <v>3/31/2029</v>
      </c>
      <c r="B684" s="11">
        <f t="shared" si="103"/>
        <v>2029</v>
      </c>
      <c r="C684" s="20">
        <f t="shared" si="104"/>
        <v>5.2419354838709645E-2</v>
      </c>
      <c r="D684" s="18">
        <f t="shared" si="99"/>
        <v>1.20967741935483E-2</v>
      </c>
      <c r="E684" s="18">
        <f t="shared" si="100"/>
        <v>2.5873655913978451E-2</v>
      </c>
      <c r="F684" s="18">
        <f t="shared" si="101"/>
        <v>7.7956989000000004E-2</v>
      </c>
      <c r="G684" s="18">
        <f t="shared" si="102"/>
        <v>9.6774193999999994E-2</v>
      </c>
      <c r="H684" s="21">
        <v>9.6774193999999994E-2</v>
      </c>
      <c r="I684" s="21">
        <v>7.7956989000000004E-2</v>
      </c>
      <c r="J684" s="21">
        <v>1.6129032258064498E-2</v>
      </c>
      <c r="K684" s="21">
        <v>9.0053762999999995E-2</v>
      </c>
      <c r="L684" s="21">
        <v>2.55376344086021E-2</v>
      </c>
      <c r="M684" s="21">
        <v>8.0645161000000007E-2</v>
      </c>
      <c r="N684" s="21">
        <v>6.7204300999999994E-2</v>
      </c>
      <c r="O684" s="21">
        <v>7.3924730999999994E-2</v>
      </c>
      <c r="P684" s="21">
        <v>7.2580644999999999E-2</v>
      </c>
      <c r="Q684" s="21">
        <v>8.6021504999999998E-2</v>
      </c>
      <c r="R684" s="21">
        <v>7.5268817000000002E-2</v>
      </c>
      <c r="S684" s="21">
        <v>3.7634409000000001E-2</v>
      </c>
      <c r="T684" s="21">
        <v>1.7473117999999999E-2</v>
      </c>
      <c r="U684" s="21">
        <v>2.1505376344085999E-2</v>
      </c>
      <c r="V684" s="21">
        <v>4.5698925000000001E-2</v>
      </c>
      <c r="W684" s="21">
        <v>2.68817204301075E-2</v>
      </c>
      <c r="X684" s="21">
        <v>4.5698925000000001E-2</v>
      </c>
      <c r="Y684" s="21">
        <v>9.0053762999999995E-2</v>
      </c>
      <c r="Z684" s="21">
        <v>4.9731182999999998E-2</v>
      </c>
      <c r="AA684" s="21">
        <v>1.20967741935483E-2</v>
      </c>
      <c r="AB684" s="21">
        <v>0.114247311827956</v>
      </c>
      <c r="AC684" s="21">
        <v>5.3763440860214999E-2</v>
      </c>
      <c r="AD684" s="21">
        <v>5.3763439999999999E-3</v>
      </c>
      <c r="AE684" s="21">
        <v>7.3924730999999994E-2</v>
      </c>
      <c r="AF684" s="21">
        <v>2.9569892E-2</v>
      </c>
      <c r="AG684" s="21">
        <v>5.1075268817204297E-2</v>
      </c>
      <c r="AH684" s="21">
        <v>2.4193548387096701E-2</v>
      </c>
      <c r="AI684" s="21">
        <v>1.0752688172042999E-2</v>
      </c>
      <c r="AJ684" s="21">
        <v>5.3763440860214999E-2</v>
      </c>
      <c r="AK684" s="21">
        <v>1.0752688172042999E-2</v>
      </c>
      <c r="AL684" s="21">
        <v>4.9731182999999998E-2</v>
      </c>
      <c r="AM684" s="21">
        <v>2.1505376344085999E-2</v>
      </c>
      <c r="AN684" s="21">
        <v>3.7634409000000001E-2</v>
      </c>
      <c r="AO684" s="21">
        <v>8.3333332999999996E-2</v>
      </c>
      <c r="AP684" s="21">
        <v>0.10752688172043</v>
      </c>
      <c r="AQ684" s="21">
        <v>6.4516129000000005E-2</v>
      </c>
      <c r="AR684" s="21">
        <v>7.7956989000000004E-2</v>
      </c>
      <c r="AS684" s="21">
        <v>0.111559139784946</v>
      </c>
      <c r="AT684" s="21">
        <v>5.6451612903225798E-2</v>
      </c>
      <c r="AU684" s="21">
        <v>4.9731182999999998E-2</v>
      </c>
      <c r="AV684" s="21">
        <v>9.6774193999999994E-2</v>
      </c>
      <c r="AW684" s="21">
        <v>4.5698925000000001E-2</v>
      </c>
      <c r="AX684" s="21">
        <v>5.7795698999999999E-2</v>
      </c>
      <c r="AY684" s="21">
        <v>7.5268817000000002E-2</v>
      </c>
      <c r="AZ684" s="21">
        <v>8.3333332999999996E-2</v>
      </c>
      <c r="BA684" s="21">
        <v>0.12903225806451599</v>
      </c>
      <c r="BB684" s="21">
        <v>1.20967741935483E-2</v>
      </c>
      <c r="BC684" s="21">
        <v>1.0752688172042999E-2</v>
      </c>
      <c r="BD684" s="21">
        <v>2.0161290322580599E-2</v>
      </c>
      <c r="BE684" s="21">
        <v>4.1666666666666602E-2</v>
      </c>
    </row>
    <row r="685" spans="1:57" x14ac:dyDescent="0.35">
      <c r="A685" s="10" t="str">
        <f t="shared" si="98"/>
        <v>4/30/2029</v>
      </c>
      <c r="B685" s="11">
        <f t="shared" si="103"/>
        <v>2029</v>
      </c>
      <c r="C685" s="20">
        <f t="shared" si="104"/>
        <v>5.5555555999999999E-2</v>
      </c>
      <c r="D685" s="18">
        <f t="shared" si="99"/>
        <v>2.0555555555555521E-2</v>
      </c>
      <c r="E685" s="18">
        <f t="shared" si="100"/>
        <v>4.0625000166666647E-2</v>
      </c>
      <c r="F685" s="18">
        <f t="shared" si="101"/>
        <v>7.9166666999999996E-2</v>
      </c>
      <c r="G685" s="18">
        <f t="shared" si="102"/>
        <v>9.9722222122222218E-2</v>
      </c>
      <c r="H685" s="21">
        <v>5.6944443999999997E-2</v>
      </c>
      <c r="I685" s="21">
        <v>2.3611111000000001E-2</v>
      </c>
      <c r="J685" s="21">
        <v>7.9166666999999996E-2</v>
      </c>
      <c r="K685" s="21">
        <v>4.7222222000000001E-2</v>
      </c>
      <c r="L685" s="21">
        <v>5.6944443999999997E-2</v>
      </c>
      <c r="M685" s="21">
        <v>0.05</v>
      </c>
      <c r="N685" s="21">
        <v>5.1388889E-2</v>
      </c>
      <c r="O685" s="21">
        <v>3.1944444000000002E-2</v>
      </c>
      <c r="P685" s="21">
        <v>6.25E-2</v>
      </c>
      <c r="Q685" s="21">
        <v>6.1111111000000003E-2</v>
      </c>
      <c r="R685" s="21">
        <v>4.8611110999999999E-2</v>
      </c>
      <c r="S685" s="21">
        <v>9.8611111000000001E-2</v>
      </c>
      <c r="T685" s="21">
        <v>2.0833333333333301E-2</v>
      </c>
      <c r="U685" s="21">
        <v>4.0277778E-2</v>
      </c>
      <c r="V685" s="21">
        <v>4.1666666666666602E-2</v>
      </c>
      <c r="W685" s="21">
        <v>6.9444440000000001E-3</v>
      </c>
      <c r="X685" s="21">
        <v>4.4444444444444398E-2</v>
      </c>
      <c r="Y685" s="21">
        <v>8.4722222E-2</v>
      </c>
      <c r="Z685" s="21">
        <v>3.3333333E-2</v>
      </c>
      <c r="AA685" s="21">
        <v>1.38888888888888E-2</v>
      </c>
      <c r="AB685" s="21">
        <v>9.3055555999999998E-2</v>
      </c>
      <c r="AC685" s="21">
        <v>4.30555555555555E-2</v>
      </c>
      <c r="AD685" s="21">
        <v>8.3333330000000001E-3</v>
      </c>
      <c r="AE685" s="21">
        <v>7.6388889000000001E-2</v>
      </c>
      <c r="AF685" s="21">
        <v>0.148611111111111</v>
      </c>
      <c r="AG685" s="21">
        <v>5.9722222222222197E-2</v>
      </c>
      <c r="AH685" s="21">
        <v>5.5555555999999999E-2</v>
      </c>
      <c r="AI685" s="21">
        <v>2.5000000000000001E-2</v>
      </c>
      <c r="AJ685" s="21">
        <v>4.1666666666666602E-2</v>
      </c>
      <c r="AK685" s="21">
        <v>9.4444444000000002E-2</v>
      </c>
      <c r="AL685" s="21">
        <v>0.109722222222222</v>
      </c>
      <c r="AM685" s="21">
        <v>1.8055555555555498E-2</v>
      </c>
      <c r="AN685" s="21">
        <v>1.5277777777777699E-2</v>
      </c>
      <c r="AO685" s="21">
        <v>8.6111111000000004E-2</v>
      </c>
      <c r="AP685" s="21">
        <v>5.1388889E-2</v>
      </c>
      <c r="AQ685" s="21">
        <v>6.5277777999999995E-2</v>
      </c>
      <c r="AR685" s="21">
        <v>5.5555555999999999E-2</v>
      </c>
      <c r="AS685" s="21">
        <v>5.4166667000000002E-2</v>
      </c>
      <c r="AT685" s="21">
        <v>7.9166666999999996E-2</v>
      </c>
      <c r="AU685" s="21">
        <v>0.13611111111111099</v>
      </c>
      <c r="AV685" s="21">
        <v>8.4722222E-2</v>
      </c>
      <c r="AW685" s="21">
        <v>8.8888888999999999E-2</v>
      </c>
      <c r="AX685" s="21">
        <v>5.9722222222222197E-2</v>
      </c>
      <c r="AY685" s="21">
        <v>7.6388889000000001E-2</v>
      </c>
      <c r="AZ685" s="21">
        <v>5.6944443999999997E-2</v>
      </c>
      <c r="BA685" s="21">
        <v>0.116666666666666</v>
      </c>
      <c r="BB685" s="21">
        <v>0.13472222222222199</v>
      </c>
      <c r="BC685" s="21">
        <v>3.1944444000000002E-2</v>
      </c>
      <c r="BD685" s="21">
        <v>2.0833333333333301E-2</v>
      </c>
      <c r="BE685" s="21">
        <v>5.5555555999999999E-2</v>
      </c>
    </row>
    <row r="686" spans="1:57" x14ac:dyDescent="0.35">
      <c r="A686" s="10" t="str">
        <f t="shared" ref="A686:A749" si="105">A486</f>
        <v>5/31/2029</v>
      </c>
      <c r="B686" s="11">
        <f t="shared" si="103"/>
        <v>2029</v>
      </c>
      <c r="C686" s="20">
        <f t="shared" si="104"/>
        <v>1.20967741935483E-2</v>
      </c>
      <c r="D686" s="18">
        <f t="shared" ref="D686:D749" si="106">PERCENTILE($H686:$BE686, 0.1)</f>
        <v>1.344086E-3</v>
      </c>
      <c r="E686" s="18">
        <f t="shared" ref="E686:E749" si="107">PERCENTILE($H686:$BE686, 0.25)</f>
        <v>2.688172E-3</v>
      </c>
      <c r="F686" s="18">
        <f t="shared" ref="F686:F749" si="108">PERCENTILE($H686:$BE686, 0.75)</f>
        <v>1.7473117999999999E-2</v>
      </c>
      <c r="G686" s="18">
        <f t="shared" ref="G686:G749" si="109">PERCENTILE($H686:$BE686, 0.9)</f>
        <v>2.55376344086021E-2</v>
      </c>
      <c r="H686" s="21">
        <v>4.0322580000000004E-3</v>
      </c>
      <c r="I686" s="21">
        <v>1.3440860215053699E-2</v>
      </c>
      <c r="J686" s="21">
        <v>2.9569892E-2</v>
      </c>
      <c r="K686" s="21">
        <v>1.20967741935483E-2</v>
      </c>
      <c r="L686" s="21">
        <v>5.3763439999999999E-3</v>
      </c>
      <c r="M686" s="21">
        <v>1.6129032258064498E-2</v>
      </c>
      <c r="N686" s="21">
        <v>2.0161290322580599E-2</v>
      </c>
      <c r="O686" s="21">
        <v>5.3763439999999999E-3</v>
      </c>
      <c r="P686" s="21">
        <v>1.344086E-3</v>
      </c>
      <c r="Q686" s="21">
        <v>1.8817204000000001E-2</v>
      </c>
      <c r="R686" s="21">
        <v>2.4193548387096701E-2</v>
      </c>
      <c r="S686" s="21">
        <v>2.688172E-3</v>
      </c>
      <c r="T686" s="21">
        <v>1.344086E-3</v>
      </c>
      <c r="U686" s="21">
        <v>1.344086E-3</v>
      </c>
      <c r="V686" s="21">
        <v>1.0752688172042999E-2</v>
      </c>
      <c r="W686" s="21">
        <v>1.3440860215053699E-2</v>
      </c>
      <c r="X686" s="21">
        <v>1.344086E-3</v>
      </c>
      <c r="Y686" s="21">
        <v>1.20967741935483E-2</v>
      </c>
      <c r="Z686" s="21">
        <v>1.20967741935483E-2</v>
      </c>
      <c r="AA686" s="21">
        <v>5.3763439999999999E-3</v>
      </c>
      <c r="AB686" s="21">
        <v>2.1505376344085999E-2</v>
      </c>
      <c r="AC686" s="21">
        <v>0</v>
      </c>
      <c r="AD686" s="21">
        <v>0</v>
      </c>
      <c r="AE686" s="21">
        <v>1.3440860215053699E-2</v>
      </c>
      <c r="AF686" s="21">
        <v>4.7043011000000003E-2</v>
      </c>
      <c r="AG686" s="21">
        <v>2.688172E-3</v>
      </c>
      <c r="AH686" s="21">
        <v>8.0645160000000007E-3</v>
      </c>
      <c r="AI686" s="21">
        <v>1.20967741935483E-2</v>
      </c>
      <c r="AJ686" s="21">
        <v>8.0645160000000007E-3</v>
      </c>
      <c r="AK686" s="21">
        <v>1.7473117999999999E-2</v>
      </c>
      <c r="AL686" s="21">
        <v>1.344086E-3</v>
      </c>
      <c r="AM686" s="21">
        <v>2.688172E-3</v>
      </c>
      <c r="AN686" s="21">
        <v>1.8817204000000001E-2</v>
      </c>
      <c r="AO686" s="21">
        <v>0</v>
      </c>
      <c r="AP686" s="21">
        <v>5.3763439999999999E-3</v>
      </c>
      <c r="AQ686" s="21">
        <v>2.688172E-3</v>
      </c>
      <c r="AR686" s="21">
        <v>1.20967741935483E-2</v>
      </c>
      <c r="AS686" s="21">
        <v>2.55376344086021E-2</v>
      </c>
      <c r="AT686" s="21">
        <v>1.4784946E-2</v>
      </c>
      <c r="AU686" s="21">
        <v>2.1505376344085999E-2</v>
      </c>
      <c r="AV686" s="21">
        <v>1.7473117999999999E-2</v>
      </c>
      <c r="AW686" s="21">
        <v>9.4086020000000003E-3</v>
      </c>
      <c r="AX686" s="21">
        <v>4.0322580000000004E-3</v>
      </c>
      <c r="AY686" s="21">
        <v>1.3440860215053699E-2</v>
      </c>
      <c r="AZ686" s="21">
        <v>2.9569892E-2</v>
      </c>
      <c r="BA686" s="21">
        <v>2.55376344086021E-2</v>
      </c>
      <c r="BB686" s="21">
        <v>1.4784946E-2</v>
      </c>
      <c r="BC686" s="21">
        <v>1.344086E-3</v>
      </c>
      <c r="BD686" s="21">
        <v>2.688172E-3</v>
      </c>
      <c r="BE686" s="21">
        <v>4.8387096999999997E-2</v>
      </c>
    </row>
    <row r="687" spans="1:57" x14ac:dyDescent="0.35">
      <c r="A687" s="10" t="str">
        <f t="shared" si="105"/>
        <v>6/30/2029</v>
      </c>
      <c r="B687" s="11">
        <f t="shared" ref="B687:B750" si="110">YEAR(A687)</f>
        <v>2029</v>
      </c>
      <c r="C687" s="20">
        <f t="shared" ref="C687:C750" si="111">PERCENTILE($H687:$BE687, 0.5)</f>
        <v>1.6666666666666601E-2</v>
      </c>
      <c r="D687" s="18">
        <f t="shared" si="106"/>
        <v>6.8055552000000005E-3</v>
      </c>
      <c r="E687" s="18">
        <f t="shared" si="107"/>
        <v>1.1111111111111099E-2</v>
      </c>
      <c r="F687" s="18">
        <f t="shared" si="108"/>
        <v>2.6041666749999998E-2</v>
      </c>
      <c r="G687" s="18">
        <f t="shared" si="109"/>
        <v>3.3333333E-2</v>
      </c>
      <c r="H687" s="21">
        <v>1.38888888888888E-2</v>
      </c>
      <c r="I687" s="21">
        <v>2.2222222222222199E-2</v>
      </c>
      <c r="J687" s="21">
        <v>1.38888888888888E-2</v>
      </c>
      <c r="K687" s="21">
        <v>3.3333333E-2</v>
      </c>
      <c r="L687" s="21">
        <v>1.1111111111111099E-2</v>
      </c>
      <c r="M687" s="21">
        <v>2.0833333333333301E-2</v>
      </c>
      <c r="N687" s="21">
        <v>2.77777777777777E-2</v>
      </c>
      <c r="O687" s="21">
        <v>1.6666666666666601E-2</v>
      </c>
      <c r="P687" s="21">
        <v>1.5277777777777699E-2</v>
      </c>
      <c r="Q687" s="21">
        <v>2.9166666666666601E-2</v>
      </c>
      <c r="R687" s="21">
        <v>1.2500000000000001E-2</v>
      </c>
      <c r="S687" s="21">
        <v>1.5277777777777699E-2</v>
      </c>
      <c r="T687" s="21">
        <v>5.5555559999999997E-3</v>
      </c>
      <c r="U687" s="21">
        <v>1.8055555555555498E-2</v>
      </c>
      <c r="V687" s="21">
        <v>1.38888888888888E-2</v>
      </c>
      <c r="W687" s="21">
        <v>1.6666666666666601E-2</v>
      </c>
      <c r="X687" s="21">
        <v>1.1111111111111099E-2</v>
      </c>
      <c r="Y687" s="21">
        <v>3.3333333E-2</v>
      </c>
      <c r="Z687" s="21">
        <v>9.7222220000000008E-3</v>
      </c>
      <c r="AA687" s="21">
        <v>1.38888888888888E-2</v>
      </c>
      <c r="AB687" s="21">
        <v>4.0277778E-2</v>
      </c>
      <c r="AC687" s="21">
        <v>9.7222220000000008E-3</v>
      </c>
      <c r="AD687" s="21">
        <v>2.7777779999999998E-3</v>
      </c>
      <c r="AE687" s="21">
        <v>6.6666666999999999E-2</v>
      </c>
      <c r="AF687" s="21">
        <v>2.6388888999999999E-2</v>
      </c>
      <c r="AG687" s="21">
        <v>1.1111111111111099E-2</v>
      </c>
      <c r="AH687" s="21">
        <v>9.7222220000000008E-3</v>
      </c>
      <c r="AI687" s="21">
        <v>5.5555559999999997E-3</v>
      </c>
      <c r="AJ687" s="21">
        <v>1.6666666666666601E-2</v>
      </c>
      <c r="AK687" s="21">
        <v>1.6666666666666601E-2</v>
      </c>
      <c r="AL687" s="21">
        <v>6.9444440000000001E-3</v>
      </c>
      <c r="AM687" s="21">
        <v>1.38888888888888E-2</v>
      </c>
      <c r="AN687" s="21">
        <v>5.5555559999999997E-3</v>
      </c>
      <c r="AO687" s="21">
        <v>2.5000000000000001E-2</v>
      </c>
      <c r="AP687" s="21">
        <v>4.4444444444444398E-2</v>
      </c>
      <c r="AQ687" s="21">
        <v>1.1111111111111099E-2</v>
      </c>
      <c r="AR687" s="21">
        <v>2.77777777777777E-2</v>
      </c>
      <c r="AS687" s="21">
        <v>1.1111111111111099E-2</v>
      </c>
      <c r="AT687" s="21">
        <v>1.94444444444444E-2</v>
      </c>
      <c r="AU687" s="21">
        <v>2.5000000000000001E-2</v>
      </c>
      <c r="AV687" s="21">
        <v>1.6666666666666601E-2</v>
      </c>
      <c r="AW687" s="21">
        <v>2.77777777777777E-2</v>
      </c>
      <c r="AX687" s="21">
        <v>6.9444440000000001E-3</v>
      </c>
      <c r="AY687" s="21">
        <v>3.3333333E-2</v>
      </c>
      <c r="AZ687" s="21">
        <v>3.3333333E-2</v>
      </c>
      <c r="BA687" s="21">
        <v>4.7222222000000001E-2</v>
      </c>
      <c r="BB687" s="21">
        <v>1.38888888888888E-2</v>
      </c>
      <c r="BC687" s="21">
        <v>1.94444444444444E-2</v>
      </c>
      <c r="BD687" s="21">
        <v>0</v>
      </c>
      <c r="BE687" s="21">
        <v>2.5000000000000001E-2</v>
      </c>
    </row>
    <row r="688" spans="1:57" x14ac:dyDescent="0.35">
      <c r="A688" s="10" t="str">
        <f t="shared" si="105"/>
        <v>7/31/2029</v>
      </c>
      <c r="B688" s="11">
        <f t="shared" si="110"/>
        <v>2029</v>
      </c>
      <c r="C688" s="20">
        <f t="shared" si="111"/>
        <v>7.7956989000000004E-2</v>
      </c>
      <c r="D688" s="18">
        <f t="shared" si="106"/>
        <v>4.4892473400000008E-2</v>
      </c>
      <c r="E688" s="18">
        <f t="shared" si="107"/>
        <v>6.1491935500000004E-2</v>
      </c>
      <c r="F688" s="18">
        <f t="shared" si="108"/>
        <v>9.5094086500000008E-2</v>
      </c>
      <c r="G688" s="18">
        <f t="shared" si="109"/>
        <v>0.1224462365591395</v>
      </c>
      <c r="H688" s="21">
        <v>0.106182795698924</v>
      </c>
      <c r="I688" s="21">
        <v>6.7204300999999994E-2</v>
      </c>
      <c r="J688" s="21">
        <v>9.4086022000000005E-2</v>
      </c>
      <c r="K688" s="21">
        <v>8.8709677000000001E-2</v>
      </c>
      <c r="L688" s="21">
        <v>0.10752688172043</v>
      </c>
      <c r="M688" s="21">
        <v>7.9301074999999999E-2</v>
      </c>
      <c r="N688" s="21">
        <v>0.112903225806451</v>
      </c>
      <c r="O688" s="21">
        <v>7.3924730999999994E-2</v>
      </c>
      <c r="P688" s="21">
        <v>9.5430108E-2</v>
      </c>
      <c r="Q688" s="21">
        <v>0.122311827956989</v>
      </c>
      <c r="R688" s="21">
        <v>8.0645161000000007E-2</v>
      </c>
      <c r="S688" s="21">
        <v>6.0483871000000002E-2</v>
      </c>
      <c r="T688" s="21">
        <v>1.3440860215053699E-2</v>
      </c>
      <c r="U688" s="21">
        <v>5.7795698999999999E-2</v>
      </c>
      <c r="V688" s="21">
        <v>8.4677419000000004E-2</v>
      </c>
      <c r="W688" s="21">
        <v>2.8225806451612899E-2</v>
      </c>
      <c r="X688" s="21">
        <v>6.0483871000000002E-2</v>
      </c>
      <c r="Y688" s="21">
        <v>6.9892472999999997E-2</v>
      </c>
      <c r="Z688" s="21">
        <v>8.1989247000000001E-2</v>
      </c>
      <c r="AA688" s="21">
        <v>8.7365591000000006E-2</v>
      </c>
      <c r="AB688" s="21">
        <v>0.13575268800000001</v>
      </c>
      <c r="AC688" s="21">
        <v>8.4677419000000004E-2</v>
      </c>
      <c r="AD688" s="21">
        <v>4.5698925000000001E-2</v>
      </c>
      <c r="AE688" s="21">
        <v>0.12768817204301</v>
      </c>
      <c r="AF688" s="21">
        <v>5.1075268817204297E-2</v>
      </c>
      <c r="AG688" s="21">
        <v>7.2580644999999999E-2</v>
      </c>
      <c r="AH688" s="21">
        <v>6.4516129000000005E-2</v>
      </c>
      <c r="AI688" s="21">
        <v>3.7634409000000001E-2</v>
      </c>
      <c r="AJ688" s="21">
        <v>7.6612902999999996E-2</v>
      </c>
      <c r="AK688" s="21">
        <v>5.9139785E-2</v>
      </c>
      <c r="AL688" s="21">
        <v>6.4516129000000005E-2</v>
      </c>
      <c r="AM688" s="21">
        <v>3.7634409000000001E-2</v>
      </c>
      <c r="AN688" s="21">
        <v>0.108870967741935</v>
      </c>
      <c r="AO688" s="21">
        <v>5.9139785E-2</v>
      </c>
      <c r="AP688" s="21">
        <v>0.123655913978494</v>
      </c>
      <c r="AQ688" s="21">
        <v>8.7365591000000006E-2</v>
      </c>
      <c r="AR688" s="21">
        <v>6.8548387000000002E-2</v>
      </c>
      <c r="AS688" s="21">
        <v>9.0053762999999995E-2</v>
      </c>
      <c r="AT688" s="21">
        <v>6.4516129000000005E-2</v>
      </c>
      <c r="AU688" s="21">
        <v>5.7795698999999999E-2</v>
      </c>
      <c r="AV688" s="21">
        <v>6.8548387000000002E-2</v>
      </c>
      <c r="AW688" s="21">
        <v>0.13978494623655899</v>
      </c>
      <c r="AX688" s="21">
        <v>7.2580644999999999E-2</v>
      </c>
      <c r="AY688" s="21">
        <v>9.6774193999999994E-2</v>
      </c>
      <c r="AZ688" s="21">
        <v>0.12634408602150499</v>
      </c>
      <c r="BA688" s="21">
        <v>0.115591397849462</v>
      </c>
      <c r="BB688" s="21">
        <v>9.2741934999999998E-2</v>
      </c>
      <c r="BC688" s="21">
        <v>8.0645161000000007E-2</v>
      </c>
      <c r="BD688" s="21">
        <v>1.4784946E-2</v>
      </c>
      <c r="BE688" s="21">
        <v>6.5860215E-2</v>
      </c>
    </row>
    <row r="689" spans="1:57" x14ac:dyDescent="0.35">
      <c r="A689" s="10" t="str">
        <f t="shared" si="105"/>
        <v>8/31/2029</v>
      </c>
      <c r="B689" s="11">
        <f t="shared" si="110"/>
        <v>2029</v>
      </c>
      <c r="C689" s="20">
        <f t="shared" si="111"/>
        <v>0.115591397849462</v>
      </c>
      <c r="D689" s="18">
        <f t="shared" si="106"/>
        <v>6.1021505386021503E-2</v>
      </c>
      <c r="E689" s="18">
        <f t="shared" si="107"/>
        <v>8.7029569500000001E-2</v>
      </c>
      <c r="F689" s="18">
        <f t="shared" si="108"/>
        <v>0.13911290322580624</v>
      </c>
      <c r="G689" s="18">
        <f t="shared" si="109"/>
        <v>0.14798387096774149</v>
      </c>
      <c r="H689" s="21">
        <v>0.159946236559139</v>
      </c>
      <c r="I689" s="21">
        <v>0.114247311827956</v>
      </c>
      <c r="J689" s="21">
        <v>6.8548387000000002E-2</v>
      </c>
      <c r="K689" s="21">
        <v>0.14784946236559099</v>
      </c>
      <c r="L689" s="21">
        <v>0.108870967741935</v>
      </c>
      <c r="M689" s="21">
        <v>0.125</v>
      </c>
      <c r="N689" s="21">
        <v>0.10752688172043</v>
      </c>
      <c r="O689" s="21">
        <v>0.125</v>
      </c>
      <c r="P689" s="21">
        <v>0.13978494623655899</v>
      </c>
      <c r="Q689" s="21">
        <v>0.143817204301075</v>
      </c>
      <c r="R689" s="21">
        <v>9.0053762999999995E-2</v>
      </c>
      <c r="S689" s="21">
        <v>0.133064516129032</v>
      </c>
      <c r="T689" s="21">
        <v>2.2849462000000001E-2</v>
      </c>
      <c r="U689" s="21">
        <v>0.104838709677419</v>
      </c>
      <c r="V689" s="21">
        <v>8.6021504999999998E-2</v>
      </c>
      <c r="W689" s="21">
        <v>6.1827957000000003E-2</v>
      </c>
      <c r="X689" s="21">
        <v>0.115591397849462</v>
      </c>
      <c r="Y689" s="21">
        <v>0.108870967741935</v>
      </c>
      <c r="Z689" s="21">
        <v>0.13575268800000001</v>
      </c>
      <c r="AA689" s="21">
        <v>0.119623655913978</v>
      </c>
      <c r="AB689" s="21">
        <v>0.14247311827956899</v>
      </c>
      <c r="AC689" s="21">
        <v>9.0053762999999995E-2</v>
      </c>
      <c r="AD689" s="21">
        <v>2.9569892E-2</v>
      </c>
      <c r="AE689" s="21">
        <v>0.118279569892473</v>
      </c>
      <c r="AF689" s="21">
        <v>8.4677419000000004E-2</v>
      </c>
      <c r="AG689" s="21">
        <v>0.115591397849462</v>
      </c>
      <c r="AH689" s="21">
        <v>0.112903225806451</v>
      </c>
      <c r="AI689" s="21">
        <v>4.8387096999999997E-2</v>
      </c>
      <c r="AJ689" s="21">
        <v>0.120967741935483</v>
      </c>
      <c r="AK689" s="21">
        <v>6.8548387000000002E-2</v>
      </c>
      <c r="AL689" s="21">
        <v>0.14516129032257999</v>
      </c>
      <c r="AM689" s="21">
        <v>8.3333332999999996E-2</v>
      </c>
      <c r="AN689" s="21">
        <v>0.10752688172043</v>
      </c>
      <c r="AO689" s="21">
        <v>0.13709677419354799</v>
      </c>
      <c r="AP689" s="21">
        <v>0.18145161290322501</v>
      </c>
      <c r="AQ689" s="21">
        <v>0.106182795698924</v>
      </c>
      <c r="AR689" s="21">
        <v>0.143817204301075</v>
      </c>
      <c r="AS689" s="21">
        <v>0.111559139784946</v>
      </c>
      <c r="AT689" s="21">
        <v>0.13709677419354799</v>
      </c>
      <c r="AU689" s="21">
        <v>0.154569892473118</v>
      </c>
      <c r="AV689" s="21">
        <v>0.149193548387096</v>
      </c>
      <c r="AW689" s="21">
        <v>7.3924730999999994E-2</v>
      </c>
      <c r="AX689" s="21">
        <v>8.3333332999999996E-2</v>
      </c>
      <c r="AY689" s="21">
        <v>0.18817204301075199</v>
      </c>
      <c r="AZ689" s="21">
        <v>0.14247311827956899</v>
      </c>
      <c r="BA689" s="21">
        <v>0.120967741935483</v>
      </c>
      <c r="BB689" s="21">
        <v>5.3763440860214999E-2</v>
      </c>
      <c r="BC689" s="21">
        <v>0.141129032258064</v>
      </c>
      <c r="BD689" s="21">
        <v>4.5698925000000001E-2</v>
      </c>
      <c r="BE689" s="21">
        <v>0.130376344086021</v>
      </c>
    </row>
    <row r="690" spans="1:57" x14ac:dyDescent="0.35">
      <c r="A690" s="10" t="str">
        <f t="shared" si="105"/>
        <v>9/30/2029</v>
      </c>
      <c r="B690" s="11">
        <f t="shared" si="110"/>
        <v>2029</v>
      </c>
      <c r="C690" s="20">
        <f t="shared" si="111"/>
        <v>5.4861111500000004E-2</v>
      </c>
      <c r="D690" s="18">
        <f t="shared" si="106"/>
        <v>2.0416666666666632E-2</v>
      </c>
      <c r="E690" s="18">
        <f t="shared" si="107"/>
        <v>4.2361111111111051E-2</v>
      </c>
      <c r="F690" s="18">
        <f t="shared" si="108"/>
        <v>8.7847222500000002E-2</v>
      </c>
      <c r="G690" s="18">
        <f t="shared" si="109"/>
        <v>0.1213888888888885</v>
      </c>
      <c r="H690" s="21">
        <v>0.101388888888888</v>
      </c>
      <c r="I690" s="21">
        <v>5.1388889E-2</v>
      </c>
      <c r="J690" s="21">
        <v>8.3333330000000001E-3</v>
      </c>
      <c r="K690" s="21">
        <v>5.4166667000000002E-2</v>
      </c>
      <c r="L690" s="21">
        <v>5.2777777999999997E-2</v>
      </c>
      <c r="M690" s="21">
        <v>0.1125</v>
      </c>
      <c r="N690" s="21">
        <v>0.13750000000000001</v>
      </c>
      <c r="O690" s="21">
        <v>4.4444444444444398E-2</v>
      </c>
      <c r="P690" s="21">
        <v>5.1388889E-2</v>
      </c>
      <c r="Q690" s="21">
        <v>0.14583333333333301</v>
      </c>
      <c r="R690" s="21">
        <v>7.2222222000000003E-2</v>
      </c>
      <c r="S690" s="21">
        <v>0.11527777777777699</v>
      </c>
      <c r="T690" s="21">
        <v>5.4166667000000002E-2</v>
      </c>
      <c r="U690" s="21">
        <v>8.0555556E-2</v>
      </c>
      <c r="V690" s="21">
        <v>5.5555555999999999E-2</v>
      </c>
      <c r="W690" s="21">
        <v>3.7499999999999999E-2</v>
      </c>
      <c r="X690" s="21">
        <v>6.8055556000000003E-2</v>
      </c>
      <c r="Y690" s="21">
        <v>9.7222221999999997E-2</v>
      </c>
      <c r="Z690" s="21">
        <v>6.8055556000000003E-2</v>
      </c>
      <c r="AA690" s="21">
        <v>5.1388889E-2</v>
      </c>
      <c r="AB690" s="21">
        <v>0.108333333333333</v>
      </c>
      <c r="AC690" s="21">
        <v>0.05</v>
      </c>
      <c r="AD690" s="21">
        <v>4.4444444444444398E-2</v>
      </c>
      <c r="AE690" s="21">
        <v>7.4999999999999997E-2</v>
      </c>
      <c r="AF690" s="21">
        <v>1.5277777777777699E-2</v>
      </c>
      <c r="AG690" s="21">
        <v>6.5277777999999995E-2</v>
      </c>
      <c r="AH690" s="21">
        <v>4.8611110999999999E-2</v>
      </c>
      <c r="AI690" s="21">
        <v>1.38888888888888E-2</v>
      </c>
      <c r="AJ690" s="21">
        <v>7.7777778000000006E-2</v>
      </c>
      <c r="AK690" s="21">
        <v>1.6666666666666601E-2</v>
      </c>
      <c r="AL690" s="21">
        <v>9.0277778000000003E-2</v>
      </c>
      <c r="AM690" s="21">
        <v>3.0555555555555499E-2</v>
      </c>
      <c r="AN690" s="21">
        <v>5.4166667000000002E-2</v>
      </c>
      <c r="AO690" s="21">
        <v>2.0833333333333301E-2</v>
      </c>
      <c r="AP690" s="21">
        <v>0.14305555555555499</v>
      </c>
      <c r="AQ690" s="21">
        <v>0.120833333333333</v>
      </c>
      <c r="AR690" s="21">
        <v>5.9722222222222197E-2</v>
      </c>
      <c r="AS690" s="21">
        <v>7.7777778000000006E-2</v>
      </c>
      <c r="AT690" s="21">
        <v>3.8888889000000003E-2</v>
      </c>
      <c r="AU690" s="21">
        <v>0.1</v>
      </c>
      <c r="AV690" s="21">
        <v>5.6944443999999997E-2</v>
      </c>
      <c r="AW690" s="21">
        <v>4.4444444444444398E-2</v>
      </c>
      <c r="AX690" s="21">
        <v>7.3611111000000007E-2</v>
      </c>
      <c r="AY690" s="21">
        <v>2.77777777777777E-2</v>
      </c>
      <c r="AZ690" s="21">
        <v>0.15277777777777701</v>
      </c>
      <c r="BA690" s="21">
        <v>0.126388888888888</v>
      </c>
      <c r="BB690" s="21">
        <v>8.3333330000000001E-3</v>
      </c>
      <c r="BC690" s="21">
        <v>4.1666666666666602E-2</v>
      </c>
      <c r="BD690" s="21">
        <v>2.5000000000000001E-2</v>
      </c>
      <c r="BE690" s="21">
        <v>2.6388888999999999E-2</v>
      </c>
    </row>
    <row r="691" spans="1:57" x14ac:dyDescent="0.35">
      <c r="A691" s="10" t="str">
        <f t="shared" si="105"/>
        <v>10/31/2029</v>
      </c>
      <c r="B691" s="11">
        <f t="shared" si="110"/>
        <v>2029</v>
      </c>
      <c r="C691" s="20">
        <f t="shared" si="111"/>
        <v>4.9059140000000001E-2</v>
      </c>
      <c r="D691" s="18">
        <f t="shared" si="106"/>
        <v>2.540322580645156E-2</v>
      </c>
      <c r="E691" s="18">
        <f t="shared" si="107"/>
        <v>3.4274193548387073E-2</v>
      </c>
      <c r="F691" s="18">
        <f t="shared" si="108"/>
        <v>8.8709677000000001E-2</v>
      </c>
      <c r="G691" s="18">
        <f t="shared" si="109"/>
        <v>0.10524193548387061</v>
      </c>
      <c r="H691" s="21">
        <v>9.1397849000000003E-2</v>
      </c>
      <c r="I691" s="21">
        <v>3.36021505376344E-2</v>
      </c>
      <c r="J691" s="21">
        <v>2.4193548387096701E-2</v>
      </c>
      <c r="K691" s="21">
        <v>3.89784946236559E-2</v>
      </c>
      <c r="L691" s="21">
        <v>5.9139785E-2</v>
      </c>
      <c r="M691" s="21">
        <v>8.8709677000000001E-2</v>
      </c>
      <c r="N691" s="21">
        <v>0.102150537634408</v>
      </c>
      <c r="O691" s="21">
        <v>2.2849462000000001E-2</v>
      </c>
      <c r="P691" s="21">
        <v>8.7365591000000006E-2</v>
      </c>
      <c r="Q691" s="21">
        <v>0.130376344086021</v>
      </c>
      <c r="R691" s="21">
        <v>3.2258065000000002E-2</v>
      </c>
      <c r="S691" s="21">
        <v>2.55376344086021E-2</v>
      </c>
      <c r="T691" s="21">
        <v>7.5268817000000002E-2</v>
      </c>
      <c r="U691" s="21">
        <v>5.2419355000000001E-2</v>
      </c>
      <c r="V691" s="21">
        <v>2.9569892E-2</v>
      </c>
      <c r="W691" s="21">
        <v>8.6021504999999998E-2</v>
      </c>
      <c r="X691" s="21">
        <v>1.20967741935483E-2</v>
      </c>
      <c r="Y691" s="21">
        <v>0.12903225806451599</v>
      </c>
      <c r="Z691" s="21">
        <v>3.6290322580645101E-2</v>
      </c>
      <c r="AA691" s="21">
        <v>9.2741934999999998E-2</v>
      </c>
      <c r="AB691" s="21">
        <v>8.0645161000000007E-2</v>
      </c>
      <c r="AC691" s="21">
        <v>2.8225806451612899E-2</v>
      </c>
      <c r="AD691" s="21">
        <v>3.2258065000000002E-2</v>
      </c>
      <c r="AE691" s="21">
        <v>7.7956989000000004E-2</v>
      </c>
      <c r="AF691" s="21">
        <v>5.5107527000000003E-2</v>
      </c>
      <c r="AG691" s="21">
        <v>1.7473117999999999E-2</v>
      </c>
      <c r="AH691" s="21">
        <v>8.1989247000000001E-2</v>
      </c>
      <c r="AI691" s="21">
        <v>4.1666666666666602E-2</v>
      </c>
      <c r="AJ691" s="21">
        <v>2.8225806451612899E-2</v>
      </c>
      <c r="AK691" s="21">
        <v>4.5698925000000001E-2</v>
      </c>
      <c r="AL691" s="21">
        <v>2.0161290322580599E-2</v>
      </c>
      <c r="AM691" s="21">
        <v>6.9892472999999997E-2</v>
      </c>
      <c r="AN691" s="21">
        <v>3.7634409000000001E-2</v>
      </c>
      <c r="AO691" s="21">
        <v>0.111559139784946</v>
      </c>
      <c r="AP691" s="21">
        <v>8.6021504999999998E-2</v>
      </c>
      <c r="AQ691" s="21">
        <v>2.55376344086021E-2</v>
      </c>
      <c r="AR691" s="21">
        <v>4.1666666666666602E-2</v>
      </c>
      <c r="AS691" s="21">
        <v>0.102150537634408</v>
      </c>
      <c r="AT691" s="21">
        <v>9.5430108E-2</v>
      </c>
      <c r="AU691" s="21">
        <v>3.6290322580645101E-2</v>
      </c>
      <c r="AV691" s="21">
        <v>8.8709677000000001E-2</v>
      </c>
      <c r="AW691" s="21">
        <v>3.7634409000000001E-2</v>
      </c>
      <c r="AX691" s="21">
        <v>3.7634409000000001E-2</v>
      </c>
      <c r="AY691" s="21">
        <v>9.9462365999999997E-2</v>
      </c>
      <c r="AZ691" s="21">
        <v>0.104838709677419</v>
      </c>
      <c r="BA691" s="21">
        <v>0.119623655913978</v>
      </c>
      <c r="BB691" s="21">
        <v>4.4354839E-2</v>
      </c>
      <c r="BC691" s="21">
        <v>4.4354839E-2</v>
      </c>
      <c r="BD691" s="21">
        <v>3.6290322580645101E-2</v>
      </c>
      <c r="BE691" s="21">
        <v>0.108870967741935</v>
      </c>
    </row>
    <row r="692" spans="1:57" x14ac:dyDescent="0.35">
      <c r="A692" s="10" t="str">
        <f t="shared" si="105"/>
        <v>11/30/2029</v>
      </c>
      <c r="B692" s="11">
        <f t="shared" si="110"/>
        <v>2029</v>
      </c>
      <c r="C692" s="20">
        <f t="shared" si="111"/>
        <v>8.4722222E-2</v>
      </c>
      <c r="D692" s="18">
        <f t="shared" si="106"/>
        <v>2.8888888899999941E-2</v>
      </c>
      <c r="E692" s="18">
        <f t="shared" si="107"/>
        <v>5.8680555555555527E-2</v>
      </c>
      <c r="F692" s="18">
        <f t="shared" si="108"/>
        <v>0.10763888888888851</v>
      </c>
      <c r="G692" s="18">
        <f t="shared" si="109"/>
        <v>0.1238888888888887</v>
      </c>
      <c r="H692" s="21">
        <v>0.12361111111111101</v>
      </c>
      <c r="I692" s="21">
        <v>9.7222221999999997E-2</v>
      </c>
      <c r="J692" s="21">
        <v>8.3333330000000001E-3</v>
      </c>
      <c r="K692" s="21">
        <v>0.116666666666666</v>
      </c>
      <c r="L692" s="21">
        <v>9.8611111000000001E-2</v>
      </c>
      <c r="M692" s="21">
        <v>0.12777777777777699</v>
      </c>
      <c r="N692" s="21">
        <v>9.4444444000000002E-2</v>
      </c>
      <c r="O692" s="21">
        <v>0.11527777777777699</v>
      </c>
      <c r="P692" s="21">
        <v>0.108333333333333</v>
      </c>
      <c r="Q692" s="21">
        <v>0.126388888888888</v>
      </c>
      <c r="R692" s="21">
        <v>0.131944444444444</v>
      </c>
      <c r="S692" s="21">
        <v>8.1944444000000005E-2</v>
      </c>
      <c r="T692" s="21">
        <v>5.1388889E-2</v>
      </c>
      <c r="U692" s="21">
        <v>0.101388888888888</v>
      </c>
      <c r="V692" s="21">
        <v>0.102777777777777</v>
      </c>
      <c r="W692" s="21">
        <v>4.5833332999999997E-2</v>
      </c>
      <c r="X692" s="21">
        <v>6.3888889000000004E-2</v>
      </c>
      <c r="Y692" s="21">
        <v>9.8611111000000001E-2</v>
      </c>
      <c r="Z692" s="21">
        <v>8.3333332999999996E-2</v>
      </c>
      <c r="AA692" s="21">
        <v>0.105555555555555</v>
      </c>
      <c r="AB692" s="21">
        <v>8.4722222E-2</v>
      </c>
      <c r="AC692" s="21">
        <v>7.2222222000000003E-2</v>
      </c>
      <c r="AD692" s="21">
        <v>2.3611111000000001E-2</v>
      </c>
      <c r="AE692" s="21">
        <v>5.9722222222222197E-2</v>
      </c>
      <c r="AF692" s="21">
        <v>2.6388888999999999E-2</v>
      </c>
      <c r="AG692" s="21">
        <v>7.2222222000000003E-2</v>
      </c>
      <c r="AH692" s="21">
        <v>9.8611111000000001E-2</v>
      </c>
      <c r="AI692" s="21">
        <v>3.1944444000000002E-2</v>
      </c>
      <c r="AJ692" s="21">
        <v>9.8611111000000001E-2</v>
      </c>
      <c r="AK692" s="21">
        <v>4.1666669999999998E-3</v>
      </c>
      <c r="AL692" s="21">
        <v>5.4166667000000002E-2</v>
      </c>
      <c r="AM692" s="21">
        <v>2.9166666666666601E-2</v>
      </c>
      <c r="AN692" s="21">
        <v>9.8611111000000001E-2</v>
      </c>
      <c r="AO692" s="21">
        <v>6.9444443999999994E-2</v>
      </c>
      <c r="AP692" s="21">
        <v>0.1125</v>
      </c>
      <c r="AQ692" s="21">
        <v>7.4999999999999997E-2</v>
      </c>
      <c r="AR692" s="21">
        <v>0.11527777777777699</v>
      </c>
      <c r="AS692" s="21">
        <v>0.118055555555555</v>
      </c>
      <c r="AT692" s="21">
        <v>5.9722222222222197E-2</v>
      </c>
      <c r="AU692" s="21">
        <v>8.7499999999999994E-2</v>
      </c>
      <c r="AV692" s="21">
        <v>5.83333333333333E-2</v>
      </c>
      <c r="AW692" s="21">
        <v>6.3888889000000004E-2</v>
      </c>
      <c r="AX692" s="21">
        <v>0.113888888888888</v>
      </c>
      <c r="AY692" s="21">
        <v>5.2777777999999997E-2</v>
      </c>
      <c r="AZ692" s="21">
        <v>0.126388888888888</v>
      </c>
      <c r="BA692" s="21">
        <v>0.13055555555555501</v>
      </c>
      <c r="BB692" s="21">
        <v>5.5555559999999997E-3</v>
      </c>
      <c r="BC692" s="21">
        <v>8.4722222E-2</v>
      </c>
      <c r="BD692" s="21">
        <v>3.7499999999999999E-2</v>
      </c>
      <c r="BE692" s="21">
        <v>8.4722222E-2</v>
      </c>
    </row>
    <row r="693" spans="1:57" x14ac:dyDescent="0.35">
      <c r="A693" s="10" t="str">
        <f t="shared" si="105"/>
        <v>12/31/2029</v>
      </c>
      <c r="B693" s="11">
        <f t="shared" si="110"/>
        <v>2029</v>
      </c>
      <c r="C693" s="20">
        <f t="shared" si="111"/>
        <v>0.17607526881720401</v>
      </c>
      <c r="D693" s="18">
        <f t="shared" si="106"/>
        <v>9.7983871400000006E-2</v>
      </c>
      <c r="E693" s="18">
        <f t="shared" si="107"/>
        <v>0.14616935483870924</v>
      </c>
      <c r="F693" s="18">
        <f t="shared" si="108"/>
        <v>0.19690860215053727</v>
      </c>
      <c r="G693" s="18">
        <f t="shared" si="109"/>
        <v>0.21102150537634401</v>
      </c>
      <c r="H693" s="21">
        <v>0.157258064516129</v>
      </c>
      <c r="I693" s="21">
        <v>0.17069892473118201</v>
      </c>
      <c r="J693" s="21">
        <v>0.19489247311827901</v>
      </c>
      <c r="K693" s="21">
        <v>0.20833333333333301</v>
      </c>
      <c r="L693" s="21">
        <v>0.21908602150537601</v>
      </c>
      <c r="M693" s="21">
        <v>0.18817204301075199</v>
      </c>
      <c r="N693" s="21">
        <v>0.16935483870967699</v>
      </c>
      <c r="O693" s="21">
        <v>0.18145161290322501</v>
      </c>
      <c r="P693" s="21">
        <v>0.20026881720430101</v>
      </c>
      <c r="Q693" s="21">
        <v>0.18145161290322501</v>
      </c>
      <c r="R693" s="21">
        <v>0.20026881720430101</v>
      </c>
      <c r="S693" s="21">
        <v>0.21102150537634401</v>
      </c>
      <c r="T693" s="21">
        <v>9.6774193999999994E-2</v>
      </c>
      <c r="U693" s="21">
        <v>0.143817204301075</v>
      </c>
      <c r="V693" s="21">
        <v>0.17741935483870899</v>
      </c>
      <c r="W693" s="21">
        <v>0.116935483870967</v>
      </c>
      <c r="X693" s="21">
        <v>0.19758064516129001</v>
      </c>
      <c r="Y693" s="21">
        <v>0.17473118279569799</v>
      </c>
      <c r="Z693" s="21">
        <v>0.17473118279569799</v>
      </c>
      <c r="AA693" s="21">
        <v>0.21102150537634401</v>
      </c>
      <c r="AB693" s="21">
        <v>0.17607526881720401</v>
      </c>
      <c r="AC693" s="21">
        <v>0.18682795698924701</v>
      </c>
      <c r="AD693" s="21">
        <v>9.5430108E-2</v>
      </c>
      <c r="AE693" s="21">
        <v>0.106182795698924</v>
      </c>
      <c r="AF693" s="21">
        <v>0.20295698924731101</v>
      </c>
      <c r="AG693" s="21">
        <v>0.19354838709677399</v>
      </c>
      <c r="AH693" s="21">
        <v>0.18548387096774099</v>
      </c>
      <c r="AI693" s="21">
        <v>0.100806451612903</v>
      </c>
      <c r="AJ693" s="21">
        <v>0.20295698924731101</v>
      </c>
      <c r="AK693" s="21">
        <v>0.18682795698924701</v>
      </c>
      <c r="AL693" s="21">
        <v>0.17473118279569799</v>
      </c>
      <c r="AM693" s="21">
        <v>0.125</v>
      </c>
      <c r="AN693" s="21">
        <v>0.17607526881720401</v>
      </c>
      <c r="AO693" s="21">
        <v>0.115591397849462</v>
      </c>
      <c r="AP693" s="21">
        <v>0.17338709677419301</v>
      </c>
      <c r="AQ693" s="21">
        <v>0.212365591397849</v>
      </c>
      <c r="AR693" s="21">
        <v>0.19086021505376299</v>
      </c>
      <c r="AS693" s="21">
        <v>0.17473118279569799</v>
      </c>
      <c r="AT693" s="21">
        <v>0.106182795698924</v>
      </c>
      <c r="AU693" s="21">
        <v>0.21505376344086</v>
      </c>
      <c r="AV693" s="21">
        <v>9.8118280000000002E-2</v>
      </c>
      <c r="AW693" s="21">
        <v>8.0645161000000007E-2</v>
      </c>
      <c r="AX693" s="21">
        <v>0.15591397849462299</v>
      </c>
      <c r="AY693" s="21">
        <v>9.0053762999999995E-2</v>
      </c>
      <c r="AZ693" s="21">
        <v>0.18010752688171999</v>
      </c>
      <c r="BA693" s="21">
        <v>0.17607526881720401</v>
      </c>
      <c r="BB693" s="21">
        <v>0.23521505376344001</v>
      </c>
      <c r="BC693" s="21">
        <v>0.15322580645161199</v>
      </c>
      <c r="BD693" s="21">
        <v>9.6774193999999994E-2</v>
      </c>
      <c r="BE693" s="21">
        <v>0.20161290322580599</v>
      </c>
    </row>
    <row r="694" spans="1:57" x14ac:dyDescent="0.35">
      <c r="A694" s="10" t="str">
        <f t="shared" si="105"/>
        <v>1/31/2030</v>
      </c>
      <c r="B694" s="11">
        <f t="shared" si="110"/>
        <v>2030</v>
      </c>
      <c r="C694" s="20">
        <f t="shared" si="111"/>
        <v>0.192876344086021</v>
      </c>
      <c r="D694" s="18">
        <f t="shared" si="106"/>
        <v>0.1302419354838705</v>
      </c>
      <c r="E694" s="18">
        <f t="shared" si="107"/>
        <v>0.15927419354838673</v>
      </c>
      <c r="F694" s="18">
        <f t="shared" si="108"/>
        <v>0.24025537638709651</v>
      </c>
      <c r="G694" s="18">
        <f t="shared" si="109"/>
        <v>0.26088709661935483</v>
      </c>
      <c r="H694" s="21">
        <v>0.119623655913978</v>
      </c>
      <c r="I694" s="21">
        <v>0.25</v>
      </c>
      <c r="J694" s="21">
        <v>0.15860215053763399</v>
      </c>
      <c r="K694" s="21">
        <v>0.24327956989247301</v>
      </c>
      <c r="L694" s="21">
        <v>0.223118279569892</v>
      </c>
      <c r="M694" s="21">
        <v>0.20026881720430101</v>
      </c>
      <c r="N694" s="21">
        <v>0.12903225806451599</v>
      </c>
      <c r="O694" s="21">
        <v>0.18817204301075199</v>
      </c>
      <c r="P694" s="21">
        <v>0.17204301075268799</v>
      </c>
      <c r="Q694" s="21">
        <v>0.23924731199999999</v>
      </c>
      <c r="R694" s="21">
        <v>0.26881720430107497</v>
      </c>
      <c r="S694" s="21">
        <v>0.19220430107526801</v>
      </c>
      <c r="T694" s="21">
        <v>0.130376344086021</v>
      </c>
      <c r="U694" s="21">
        <v>0.223118279569892</v>
      </c>
      <c r="V694" s="21">
        <v>0.23924731199999999</v>
      </c>
      <c r="W694" s="21">
        <v>0.141129032258064</v>
      </c>
      <c r="X694" s="21">
        <v>0.26075268800000001</v>
      </c>
      <c r="Y694" s="21">
        <v>0.16263440860215</v>
      </c>
      <c r="Z694" s="21">
        <v>0.21639784946236501</v>
      </c>
      <c r="AA694" s="21">
        <v>0.19623655913978399</v>
      </c>
      <c r="AB694" s="21">
        <v>0.25134408602150499</v>
      </c>
      <c r="AC694" s="21">
        <v>0.13440860215053699</v>
      </c>
      <c r="AD694" s="21">
        <v>0.26747311827956899</v>
      </c>
      <c r="AE694" s="21">
        <v>0.149193548387096</v>
      </c>
      <c r="AF694" s="21">
        <v>0.143817204301075</v>
      </c>
      <c r="AG694" s="21">
        <v>0.19354838709677399</v>
      </c>
      <c r="AH694" s="21">
        <v>0.12768817204301</v>
      </c>
      <c r="AI694" s="21">
        <v>0.21908602150537601</v>
      </c>
      <c r="AJ694" s="21">
        <v>0.209677419354838</v>
      </c>
      <c r="AK694" s="21">
        <v>0.24059139784946201</v>
      </c>
      <c r="AL694" s="21">
        <v>0.123655913978494</v>
      </c>
      <c r="AM694" s="21">
        <v>0.15053763440860199</v>
      </c>
      <c r="AN694" s="21">
        <v>0.18279569892473099</v>
      </c>
      <c r="AO694" s="21">
        <v>0.18951612903225801</v>
      </c>
      <c r="AP694" s="21">
        <v>0.19220430107526801</v>
      </c>
      <c r="AQ694" s="21">
        <v>0.26478494623655902</v>
      </c>
      <c r="AR694" s="21">
        <v>0.23521505376344001</v>
      </c>
      <c r="AS694" s="21">
        <v>0.16666666666666599</v>
      </c>
      <c r="AT694" s="21">
        <v>0.16129032258064499</v>
      </c>
      <c r="AU694" s="21">
        <v>0.21908602150537601</v>
      </c>
      <c r="AV694" s="21">
        <v>0.27822580645161199</v>
      </c>
      <c r="AW694" s="21">
        <v>0.100806451612903</v>
      </c>
      <c r="AX694" s="21">
        <v>0.25806451612903197</v>
      </c>
      <c r="AY694" s="21">
        <v>0.16129032258064499</v>
      </c>
      <c r="AZ694" s="21">
        <v>0.15053763440860199</v>
      </c>
      <c r="BA694" s="21">
        <v>0.24059139784946201</v>
      </c>
      <c r="BB694" s="21">
        <v>0.255376344086021</v>
      </c>
      <c r="BC694" s="21">
        <v>0.16263440860215</v>
      </c>
      <c r="BD694" s="21">
        <v>0.16263440860215</v>
      </c>
      <c r="BE694" s="21">
        <v>0.26209677419354799</v>
      </c>
    </row>
    <row r="695" spans="1:57" x14ac:dyDescent="0.35">
      <c r="A695" s="10" t="str">
        <f t="shared" si="105"/>
        <v>2/28/2030</v>
      </c>
      <c r="B695" s="11">
        <f t="shared" si="110"/>
        <v>2030</v>
      </c>
      <c r="C695" s="20">
        <f t="shared" si="111"/>
        <v>5.6547619E-2</v>
      </c>
      <c r="D695" s="18">
        <f t="shared" si="106"/>
        <v>1.6369048000000001E-2</v>
      </c>
      <c r="E695" s="18">
        <f t="shared" si="107"/>
        <v>2.2693452380952325E-2</v>
      </c>
      <c r="F695" s="18">
        <f t="shared" si="108"/>
        <v>0.1249999999999995</v>
      </c>
      <c r="G695" s="18">
        <f t="shared" si="109"/>
        <v>0.17767857142857113</v>
      </c>
      <c r="H695" s="21">
        <v>3.2738095000000002E-2</v>
      </c>
      <c r="I695" s="21">
        <v>0.14285714285714199</v>
      </c>
      <c r="J695" s="21">
        <v>8.0357143000000006E-2</v>
      </c>
      <c r="K695" s="21">
        <v>1.6369048000000001E-2</v>
      </c>
      <c r="L695" s="21">
        <v>1.4880951999999999E-2</v>
      </c>
      <c r="M695" s="21">
        <v>2.5297619047618999E-2</v>
      </c>
      <c r="N695" s="21">
        <v>7.8869047999999997E-2</v>
      </c>
      <c r="O695" s="21">
        <v>0.18452380952380901</v>
      </c>
      <c r="P695" s="21">
        <v>2.2321428571428499E-2</v>
      </c>
      <c r="Q695" s="21">
        <v>1.6369048000000001E-2</v>
      </c>
      <c r="R695" s="21">
        <v>0.12797619047618999</v>
      </c>
      <c r="S695" s="21">
        <v>8.7797618999999993E-2</v>
      </c>
      <c r="T695" s="21">
        <v>3.125E-2</v>
      </c>
      <c r="U695" s="21">
        <v>0.183035714285714</v>
      </c>
      <c r="V695" s="21">
        <v>1.9345238095237999E-2</v>
      </c>
      <c r="W695" s="21">
        <v>6.1011904999999998E-2</v>
      </c>
      <c r="X695" s="21">
        <v>0.12797619047618999</v>
      </c>
      <c r="Y695" s="21">
        <v>8.6309523999999999E-2</v>
      </c>
      <c r="Z695" s="21">
        <v>2.82738095238095E-2</v>
      </c>
      <c r="AA695" s="21">
        <v>8.0357143000000006E-2</v>
      </c>
      <c r="AB695" s="21">
        <v>1.9345238095237999E-2</v>
      </c>
      <c r="AC695" s="21">
        <v>8.9285714000000002E-2</v>
      </c>
      <c r="AD695" s="21">
        <v>0.132440476190476</v>
      </c>
      <c r="AE695" s="21">
        <v>5.8035714000000002E-2</v>
      </c>
      <c r="AF695" s="21">
        <v>4.61309523809523E-2</v>
      </c>
      <c r="AG695" s="21">
        <v>0.132440476190476</v>
      </c>
      <c r="AH695" s="21">
        <v>2.3809523809523801E-2</v>
      </c>
      <c r="AI695" s="21">
        <v>0.191964285714285</v>
      </c>
      <c r="AJ695" s="21">
        <v>0.21279761904761901</v>
      </c>
      <c r="AK695" s="21">
        <v>2.0833333333333301E-2</v>
      </c>
      <c r="AL695" s="21">
        <v>5.0595238095237999E-2</v>
      </c>
      <c r="AM695" s="21">
        <v>5.5059523999999999E-2</v>
      </c>
      <c r="AN695" s="21">
        <v>0.16517857142857101</v>
      </c>
      <c r="AO695" s="21">
        <v>0.11011904761904701</v>
      </c>
      <c r="AP695" s="21">
        <v>1.6369048000000001E-2</v>
      </c>
      <c r="AQ695" s="21">
        <v>1.4880951999999999E-2</v>
      </c>
      <c r="AR695" s="21">
        <v>2.5297619047618999E-2</v>
      </c>
      <c r="AS695" s="21">
        <v>3.125E-2</v>
      </c>
      <c r="AT695" s="21">
        <v>0.113095238095238</v>
      </c>
      <c r="AU695" s="21">
        <v>0.17708333333333301</v>
      </c>
      <c r="AV695" s="21">
        <v>0.183035714285714</v>
      </c>
      <c r="AW695" s="21">
        <v>4.0178571000000003E-2</v>
      </c>
      <c r="AX695" s="21">
        <v>2.0833333333333301E-2</v>
      </c>
      <c r="AY695" s="21">
        <v>1.9345238095237999E-2</v>
      </c>
      <c r="AZ695" s="21">
        <v>4.7619047619047603E-2</v>
      </c>
      <c r="BA695" s="21">
        <v>2.2321428571428499E-2</v>
      </c>
      <c r="BB695" s="21">
        <v>1.4880951999999999E-2</v>
      </c>
      <c r="BC695" s="21">
        <v>0.11607142857142801</v>
      </c>
      <c r="BD695" s="21">
        <v>8.7797618999999993E-2</v>
      </c>
      <c r="BE695" s="21">
        <v>0.13095238095237999</v>
      </c>
    </row>
    <row r="696" spans="1:57" x14ac:dyDescent="0.35">
      <c r="A696" s="10" t="str">
        <f t="shared" si="105"/>
        <v>3/31/2030</v>
      </c>
      <c r="B696" s="11">
        <f t="shared" si="110"/>
        <v>2030</v>
      </c>
      <c r="C696" s="20">
        <f t="shared" si="111"/>
        <v>3.4274193790322552E-2</v>
      </c>
      <c r="D696" s="18">
        <f t="shared" si="106"/>
        <v>1.196236559139777E-2</v>
      </c>
      <c r="E696" s="18">
        <f t="shared" si="107"/>
        <v>1.3776881661290274E-2</v>
      </c>
      <c r="F696" s="18">
        <f t="shared" si="108"/>
        <v>6.5188172000000003E-2</v>
      </c>
      <c r="G696" s="18">
        <f t="shared" si="109"/>
        <v>9.2876343669892419E-2</v>
      </c>
      <c r="H696" s="21">
        <v>3.89784946236559E-2</v>
      </c>
      <c r="I696" s="21">
        <v>4.7043011000000003E-2</v>
      </c>
      <c r="J696" s="21">
        <v>8.7365591000000006E-2</v>
      </c>
      <c r="K696" s="21">
        <v>3.0913978494623601E-2</v>
      </c>
      <c r="L696" s="21">
        <v>1.6129032258064498E-2</v>
      </c>
      <c r="M696" s="21">
        <v>1.20967741935483E-2</v>
      </c>
      <c r="N696" s="21">
        <v>6.7204300000000003E-3</v>
      </c>
      <c r="O696" s="21">
        <v>5.1075268817204297E-2</v>
      </c>
      <c r="P696" s="21">
        <v>5.2419355000000001E-2</v>
      </c>
      <c r="Q696" s="21">
        <v>8.0645160000000007E-3</v>
      </c>
      <c r="R696" s="21">
        <v>6.3172042999999997E-2</v>
      </c>
      <c r="S696" s="21">
        <v>0.118279569892473</v>
      </c>
      <c r="T696" s="21">
        <v>0.13575268800000001</v>
      </c>
      <c r="U696" s="21">
        <v>7.3924730999999994E-2</v>
      </c>
      <c r="V696" s="21">
        <v>1.3440860215053699E-2</v>
      </c>
      <c r="W696" s="21">
        <v>3.6290322580645101E-2</v>
      </c>
      <c r="X696" s="21">
        <v>5.7795698999999999E-2</v>
      </c>
      <c r="Y696" s="21">
        <v>0.106182795698924</v>
      </c>
      <c r="Z696" s="21">
        <v>1.3440860215053699E-2</v>
      </c>
      <c r="AA696" s="21">
        <v>7.9301074999999999E-2</v>
      </c>
      <c r="AB696" s="21">
        <v>2.55376344086021E-2</v>
      </c>
      <c r="AC696" s="21">
        <v>1.20967741935483E-2</v>
      </c>
      <c r="AD696" s="21">
        <v>3.0913978494623601E-2</v>
      </c>
      <c r="AE696" s="21">
        <v>4.0322581000000003E-2</v>
      </c>
      <c r="AF696" s="21">
        <v>3.2258065000000002E-2</v>
      </c>
      <c r="AG696" s="21">
        <v>1.4784946E-2</v>
      </c>
      <c r="AH696" s="21">
        <v>3.89784946236559E-2</v>
      </c>
      <c r="AI696" s="21">
        <v>6.5860215E-2</v>
      </c>
      <c r="AJ696" s="21">
        <v>7.7956989000000004E-2</v>
      </c>
      <c r="AK696" s="21">
        <v>1.8817204000000001E-2</v>
      </c>
      <c r="AL696" s="21">
        <v>5.7795698999999999E-2</v>
      </c>
      <c r="AM696" s="21">
        <v>2.68817204301075E-2</v>
      </c>
      <c r="AN696" s="21">
        <v>5.6451612903225798E-2</v>
      </c>
      <c r="AO696" s="21">
        <v>4.0322580000000004E-3</v>
      </c>
      <c r="AP696" s="21">
        <v>7.7956989000000004E-2</v>
      </c>
      <c r="AQ696" s="21">
        <v>1.20967741935483E-2</v>
      </c>
      <c r="AR696" s="21">
        <v>1.20967741935483E-2</v>
      </c>
      <c r="AS696" s="21">
        <v>9.0053762999999995E-2</v>
      </c>
      <c r="AT696" s="21">
        <v>1.20967741935483E-2</v>
      </c>
      <c r="AU696" s="21">
        <v>9.1397849000000003E-2</v>
      </c>
      <c r="AV696" s="21">
        <v>4.0322581000000003E-2</v>
      </c>
      <c r="AW696" s="21">
        <v>1.20967741935483E-2</v>
      </c>
      <c r="AX696" s="21">
        <v>1.6129032258064498E-2</v>
      </c>
      <c r="AY696" s="21">
        <v>2.9569892E-2</v>
      </c>
      <c r="AZ696" s="21">
        <v>9.4086020000000003E-3</v>
      </c>
      <c r="BA696" s="21">
        <v>1.6129032258064498E-2</v>
      </c>
      <c r="BB696" s="21">
        <v>1.0752688172042999E-2</v>
      </c>
      <c r="BC696" s="21">
        <v>0.114247311827956</v>
      </c>
      <c r="BD696" s="21">
        <v>0.111559139784946</v>
      </c>
      <c r="BE696" s="21">
        <v>2.2849462000000001E-2</v>
      </c>
    </row>
    <row r="697" spans="1:57" x14ac:dyDescent="0.35">
      <c r="A697" s="10" t="str">
        <f t="shared" si="105"/>
        <v>4/30/2030</v>
      </c>
      <c r="B697" s="11">
        <f t="shared" si="110"/>
        <v>2030</v>
      </c>
      <c r="C697" s="20">
        <f t="shared" si="111"/>
        <v>5.2777777999999997E-2</v>
      </c>
      <c r="D697" s="18">
        <f t="shared" si="106"/>
        <v>2.3333333233333333E-2</v>
      </c>
      <c r="E697" s="18">
        <f t="shared" si="107"/>
        <v>3.784722225E-2</v>
      </c>
      <c r="F697" s="18">
        <f t="shared" si="108"/>
        <v>7.0833332999999998E-2</v>
      </c>
      <c r="G697" s="18">
        <f t="shared" si="109"/>
        <v>9.0555555800000007E-2</v>
      </c>
      <c r="H697" s="21">
        <v>3.8888889000000003E-2</v>
      </c>
      <c r="I697" s="21">
        <v>4.8611110999999999E-2</v>
      </c>
      <c r="J697" s="21">
        <v>6.1111111000000003E-2</v>
      </c>
      <c r="K697" s="21">
        <v>7.6388889000000001E-2</v>
      </c>
      <c r="L697" s="21">
        <v>1.3888889999999999E-3</v>
      </c>
      <c r="M697" s="21">
        <v>4.1666669999999998E-3</v>
      </c>
      <c r="N697" s="21">
        <v>0.13472222222222199</v>
      </c>
      <c r="O697" s="21">
        <v>2.0833333333333301E-2</v>
      </c>
      <c r="P697" s="21">
        <v>7.4999999999999997E-2</v>
      </c>
      <c r="Q697" s="21">
        <v>5.1388889E-2</v>
      </c>
      <c r="R697" s="21">
        <v>9.3055555999999998E-2</v>
      </c>
      <c r="S697" s="21">
        <v>3.8888889000000003E-2</v>
      </c>
      <c r="T697" s="21">
        <v>2.3611111000000001E-2</v>
      </c>
      <c r="U697" s="21">
        <v>2.6388888999999999E-2</v>
      </c>
      <c r="V697" s="21">
        <v>4.7222222000000001E-2</v>
      </c>
      <c r="W697" s="21">
        <v>4.5833332999999997E-2</v>
      </c>
      <c r="X697" s="21">
        <v>7.4999999999999997E-2</v>
      </c>
      <c r="Y697" s="21">
        <v>9.0277778000000003E-2</v>
      </c>
      <c r="Z697" s="21">
        <v>6.9444440000000001E-3</v>
      </c>
      <c r="AA697" s="21">
        <v>7.0833332999999998E-2</v>
      </c>
      <c r="AB697" s="21">
        <v>0.101388888888888</v>
      </c>
      <c r="AC697" s="21">
        <v>9.0277778000000003E-2</v>
      </c>
      <c r="AD697" s="21">
        <v>7.4999999999999997E-2</v>
      </c>
      <c r="AE697" s="21">
        <v>5.4166667000000002E-2</v>
      </c>
      <c r="AF697" s="21">
        <v>4.4444444444444398E-2</v>
      </c>
      <c r="AG697" s="21">
        <v>9.5833333000000007E-2</v>
      </c>
      <c r="AH697" s="21">
        <v>6.9444443999999994E-2</v>
      </c>
      <c r="AI697" s="21">
        <v>4.1666666666666602E-2</v>
      </c>
      <c r="AJ697" s="21">
        <v>5.6944443999999997E-2</v>
      </c>
      <c r="AK697" s="21">
        <v>4.7222222000000001E-2</v>
      </c>
      <c r="AL697" s="21">
        <v>6.8055556000000003E-2</v>
      </c>
      <c r="AM697" s="21">
        <v>3.6111111000000001E-2</v>
      </c>
      <c r="AN697" s="21">
        <v>2.9166666666666601E-2</v>
      </c>
      <c r="AO697" s="21">
        <v>4.5833332999999997E-2</v>
      </c>
      <c r="AP697" s="21">
        <v>6.5277777999999995E-2</v>
      </c>
      <c r="AQ697" s="21">
        <v>2.6388888999999999E-2</v>
      </c>
      <c r="AR697" s="21">
        <v>3.1944444000000002E-2</v>
      </c>
      <c r="AS697" s="21">
        <v>0.125</v>
      </c>
      <c r="AT697" s="21">
        <v>6.9444443999999994E-2</v>
      </c>
      <c r="AU697" s="21">
        <v>3.6111111000000001E-2</v>
      </c>
      <c r="AV697" s="21">
        <v>5.4166667000000002E-2</v>
      </c>
      <c r="AW697" s="21">
        <v>2.0833333333333301E-2</v>
      </c>
      <c r="AX697" s="21">
        <v>6.9444443999999994E-2</v>
      </c>
      <c r="AY697" s="21">
        <v>3.7499999999999999E-2</v>
      </c>
      <c r="AZ697" s="21">
        <v>4.5833332999999997E-2</v>
      </c>
      <c r="BA697" s="21">
        <v>4.8611110999999999E-2</v>
      </c>
      <c r="BB697" s="21">
        <v>6.8055556000000003E-2</v>
      </c>
      <c r="BC697" s="21">
        <v>8.3333332999999996E-2</v>
      </c>
      <c r="BD697" s="21">
        <v>5.9722222222222197E-2</v>
      </c>
      <c r="BE697" s="21">
        <v>7.0833332999999998E-2</v>
      </c>
    </row>
    <row r="698" spans="1:57" x14ac:dyDescent="0.35">
      <c r="A698" s="10" t="str">
        <f t="shared" si="105"/>
        <v>5/31/2030</v>
      </c>
      <c r="B698" s="11">
        <f t="shared" si="110"/>
        <v>2030</v>
      </c>
      <c r="C698" s="20">
        <f t="shared" si="111"/>
        <v>1.0752688172042999E-2</v>
      </c>
      <c r="D698" s="18">
        <f t="shared" si="106"/>
        <v>1.2096774000000005E-3</v>
      </c>
      <c r="E698" s="18">
        <f t="shared" si="107"/>
        <v>1.6801074999999999E-3</v>
      </c>
      <c r="F698" s="18">
        <f t="shared" si="108"/>
        <v>1.8481182499999999E-2</v>
      </c>
      <c r="G698" s="18">
        <f t="shared" si="109"/>
        <v>2.6075268817204258E-2</v>
      </c>
      <c r="H698" s="21">
        <v>1.344086E-3</v>
      </c>
      <c r="I698" s="21">
        <v>4.0322580000000004E-3</v>
      </c>
      <c r="J698" s="21">
        <v>1.20967741935483E-2</v>
      </c>
      <c r="K698" s="21">
        <v>1.0752688172042999E-2</v>
      </c>
      <c r="L698" s="21">
        <v>2.688172E-3</v>
      </c>
      <c r="M698" s="21">
        <v>0</v>
      </c>
      <c r="N698" s="21">
        <v>1.7473117999999999E-2</v>
      </c>
      <c r="O698" s="21">
        <v>1.4784946E-2</v>
      </c>
      <c r="P698" s="21">
        <v>2.688172E-3</v>
      </c>
      <c r="Q698" s="21">
        <v>2.4193548387096701E-2</v>
      </c>
      <c r="R698" s="21">
        <v>4.0322580000000004E-3</v>
      </c>
      <c r="S698" s="21">
        <v>3.0913978494623601E-2</v>
      </c>
      <c r="T698" s="21">
        <v>1.344086E-3</v>
      </c>
      <c r="U698" s="21">
        <v>6.7204300000000003E-3</v>
      </c>
      <c r="V698" s="21">
        <v>3.4946236999999998E-2</v>
      </c>
      <c r="W698" s="21">
        <v>8.0645160000000007E-3</v>
      </c>
      <c r="X698" s="21">
        <v>1.344086E-3</v>
      </c>
      <c r="Y698" s="21">
        <v>1.4784946E-2</v>
      </c>
      <c r="Z698" s="21">
        <v>1.344086E-3</v>
      </c>
      <c r="AA698" s="21">
        <v>3.4946236999999998E-2</v>
      </c>
      <c r="AB698" s="21">
        <v>2.688172E-3</v>
      </c>
      <c r="AC698" s="21">
        <v>1.0752688172042999E-2</v>
      </c>
      <c r="AD698" s="21">
        <v>1.344086E-3</v>
      </c>
      <c r="AE698" s="21">
        <v>0</v>
      </c>
      <c r="AF698" s="21">
        <v>1.344086E-3</v>
      </c>
      <c r="AG698" s="21">
        <v>1.3440860215053699E-2</v>
      </c>
      <c r="AH698" s="21">
        <v>2.0161290322580599E-2</v>
      </c>
      <c r="AI698" s="21">
        <v>8.0645160000000007E-3</v>
      </c>
      <c r="AJ698" s="21">
        <v>1.6129032258064498E-2</v>
      </c>
      <c r="AK698" s="21">
        <v>2.0161290322580599E-2</v>
      </c>
      <c r="AL698" s="21">
        <v>1.0752688172042999E-2</v>
      </c>
      <c r="AM698" s="21">
        <v>4.0322580000000004E-3</v>
      </c>
      <c r="AN698" s="21">
        <v>2.1505376344085999E-2</v>
      </c>
      <c r="AO698" s="21">
        <v>1.0752688172042999E-2</v>
      </c>
      <c r="AP698" s="21">
        <v>5.3763439999999999E-3</v>
      </c>
      <c r="AQ698" s="21">
        <v>1.8817204000000001E-2</v>
      </c>
      <c r="AR698" s="21">
        <v>0</v>
      </c>
      <c r="AS698" s="21">
        <v>1.3440860215053699E-2</v>
      </c>
      <c r="AT698" s="21">
        <v>1.344086E-3</v>
      </c>
      <c r="AU698" s="21">
        <v>1.0752688172042999E-2</v>
      </c>
      <c r="AV698" s="21">
        <v>0</v>
      </c>
      <c r="AW698" s="21">
        <v>4.0322580000000004E-3</v>
      </c>
      <c r="AX698" s="21">
        <v>3.36021505376344E-2</v>
      </c>
      <c r="AY698" s="21">
        <v>1.20967741935483E-2</v>
      </c>
      <c r="AZ698" s="21">
        <v>1.344086E-3</v>
      </c>
      <c r="BA698" s="21">
        <v>2.55376344086021E-2</v>
      </c>
      <c r="BB698" s="21">
        <v>2.55376344086021E-2</v>
      </c>
      <c r="BC698" s="21">
        <v>3.4946236999999998E-2</v>
      </c>
      <c r="BD698" s="21">
        <v>2.2849462000000001E-2</v>
      </c>
      <c r="BE698" s="21">
        <v>0</v>
      </c>
    </row>
    <row r="699" spans="1:57" x14ac:dyDescent="0.35">
      <c r="A699" s="10" t="str">
        <f t="shared" si="105"/>
        <v>6/30/2030</v>
      </c>
      <c r="B699" s="11">
        <f t="shared" si="110"/>
        <v>2030</v>
      </c>
      <c r="C699" s="20">
        <f t="shared" si="111"/>
        <v>1.38888888888888E-2</v>
      </c>
      <c r="D699" s="18">
        <f t="shared" si="106"/>
        <v>4.1666669999999998E-3</v>
      </c>
      <c r="E699" s="18">
        <f t="shared" si="107"/>
        <v>8.3333330000000001E-3</v>
      </c>
      <c r="F699" s="18">
        <f t="shared" si="108"/>
        <v>2.1180555555555522E-2</v>
      </c>
      <c r="G699" s="18">
        <f t="shared" si="109"/>
        <v>3.4722222222222203E-2</v>
      </c>
      <c r="H699" s="21">
        <v>1.3888889999999999E-3</v>
      </c>
      <c r="I699" s="21">
        <v>2.7777779999999998E-3</v>
      </c>
      <c r="J699" s="21">
        <v>3.1944444000000002E-2</v>
      </c>
      <c r="K699" s="21">
        <v>9.7222220000000008E-3</v>
      </c>
      <c r="L699" s="21">
        <v>6.9444440000000001E-3</v>
      </c>
      <c r="M699" s="21">
        <v>2.9166666666666601E-2</v>
      </c>
      <c r="N699" s="21">
        <v>8.3333330000000001E-3</v>
      </c>
      <c r="O699" s="21">
        <v>6.9444440000000001E-3</v>
      </c>
      <c r="P699" s="21">
        <v>5.1388889E-2</v>
      </c>
      <c r="Q699" s="21">
        <v>3.3333333E-2</v>
      </c>
      <c r="R699" s="21">
        <v>6.9444440000000001E-3</v>
      </c>
      <c r="S699" s="21">
        <v>1.38888888888888E-2</v>
      </c>
      <c r="T699" s="21">
        <v>1.8055555555555498E-2</v>
      </c>
      <c r="U699" s="21">
        <v>2.5000000000000001E-2</v>
      </c>
      <c r="V699" s="21">
        <v>1.5277777777777699E-2</v>
      </c>
      <c r="W699" s="21">
        <v>1.1111111111111099E-2</v>
      </c>
      <c r="X699" s="21">
        <v>9.7222220000000008E-3</v>
      </c>
      <c r="Y699" s="21">
        <v>4.1666669999999998E-3</v>
      </c>
      <c r="Z699" s="21">
        <v>5.5555559999999997E-3</v>
      </c>
      <c r="AA699" s="21">
        <v>1.2500000000000001E-2</v>
      </c>
      <c r="AB699" s="21">
        <v>3.6111111000000001E-2</v>
      </c>
      <c r="AC699" s="21">
        <v>1.38888888888888E-2</v>
      </c>
      <c r="AD699" s="21">
        <v>1.38888888888888E-2</v>
      </c>
      <c r="AE699" s="21">
        <v>1.2500000000000001E-2</v>
      </c>
      <c r="AF699" s="21">
        <v>9.7222220000000008E-3</v>
      </c>
      <c r="AG699" s="21">
        <v>1.5277777777777699E-2</v>
      </c>
      <c r="AH699" s="21">
        <v>3.4722222222222203E-2</v>
      </c>
      <c r="AI699" s="21">
        <v>1.38888888888888E-2</v>
      </c>
      <c r="AJ699" s="21">
        <v>1.6666666666666601E-2</v>
      </c>
      <c r="AK699" s="21">
        <v>1.6666666666666601E-2</v>
      </c>
      <c r="AL699" s="21">
        <v>4.1666666666666602E-2</v>
      </c>
      <c r="AM699" s="21">
        <v>6.9444440000000001E-3</v>
      </c>
      <c r="AN699" s="21">
        <v>9.7222220000000008E-3</v>
      </c>
      <c r="AO699" s="21">
        <v>1.38888888888888E-2</v>
      </c>
      <c r="AP699" s="21">
        <v>1.38888888888888E-2</v>
      </c>
      <c r="AQ699" s="21">
        <v>1.8055555555555498E-2</v>
      </c>
      <c r="AR699" s="21">
        <v>1.8055555555555498E-2</v>
      </c>
      <c r="AS699" s="21">
        <v>0.05</v>
      </c>
      <c r="AT699" s="21">
        <v>2.2222222222222199E-2</v>
      </c>
      <c r="AU699" s="21">
        <v>3.0555555555555499E-2</v>
      </c>
      <c r="AV699" s="21">
        <v>4.1666669999999998E-3</v>
      </c>
      <c r="AW699" s="21">
        <v>8.3333330000000001E-3</v>
      </c>
      <c r="AX699" s="21">
        <v>9.7222220000000008E-3</v>
      </c>
      <c r="AY699" s="21">
        <v>1.38888888888888E-2</v>
      </c>
      <c r="AZ699" s="21">
        <v>1.3888889999999999E-3</v>
      </c>
      <c r="BA699" s="21">
        <v>9.7222220000000008E-3</v>
      </c>
      <c r="BB699" s="21">
        <v>4.1666669999999998E-3</v>
      </c>
      <c r="BC699" s="21">
        <v>3.4722222222222203E-2</v>
      </c>
      <c r="BD699" s="21">
        <v>2.5000000000000001E-2</v>
      </c>
      <c r="BE699" s="21">
        <v>8.3333330000000001E-3</v>
      </c>
    </row>
    <row r="700" spans="1:57" x14ac:dyDescent="0.35">
      <c r="A700" s="10" t="str">
        <f t="shared" si="105"/>
        <v>7/31/2030</v>
      </c>
      <c r="B700" s="11">
        <f t="shared" si="110"/>
        <v>2030</v>
      </c>
      <c r="C700" s="20">
        <f t="shared" si="111"/>
        <v>7.1236559000000005E-2</v>
      </c>
      <c r="D700" s="18">
        <f t="shared" si="106"/>
        <v>4.3682796000000003E-2</v>
      </c>
      <c r="E700" s="18">
        <f t="shared" si="107"/>
        <v>5.9811827999999997E-2</v>
      </c>
      <c r="F700" s="18">
        <f t="shared" si="108"/>
        <v>8.9381719999999998E-2</v>
      </c>
      <c r="G700" s="18">
        <f t="shared" si="109"/>
        <v>0.1116935483870965</v>
      </c>
      <c r="H700" s="21">
        <v>5.7795698999999999E-2</v>
      </c>
      <c r="I700" s="21">
        <v>5.6451612903225798E-2</v>
      </c>
      <c r="J700" s="21">
        <v>0.112903225806451</v>
      </c>
      <c r="K700" s="21">
        <v>3.7634409000000001E-2</v>
      </c>
      <c r="L700" s="21">
        <v>1.4784946E-2</v>
      </c>
      <c r="M700" s="21">
        <v>1.6129032258064498E-2</v>
      </c>
      <c r="N700" s="21">
        <v>9.4086022000000005E-2</v>
      </c>
      <c r="O700" s="21">
        <v>7.3924730999999994E-2</v>
      </c>
      <c r="P700" s="21">
        <v>6.3172042999999997E-2</v>
      </c>
      <c r="Q700" s="21">
        <v>5.3763440860214999E-2</v>
      </c>
      <c r="R700" s="21">
        <v>6.5860215E-2</v>
      </c>
      <c r="S700" s="21">
        <v>0.112903225806451</v>
      </c>
      <c r="T700" s="21">
        <v>8.7365591000000006E-2</v>
      </c>
      <c r="U700" s="21">
        <v>8.6021504999999998E-2</v>
      </c>
      <c r="V700" s="21">
        <v>6.5860215E-2</v>
      </c>
      <c r="W700" s="21">
        <v>7.1236559000000005E-2</v>
      </c>
      <c r="X700" s="21">
        <v>6.9892472999999997E-2</v>
      </c>
      <c r="Y700" s="21">
        <v>7.6612902999999996E-2</v>
      </c>
      <c r="Z700" s="21">
        <v>3.2258065000000002E-2</v>
      </c>
      <c r="AA700" s="21">
        <v>0.111559139784946</v>
      </c>
      <c r="AB700" s="21">
        <v>7.6612902999999996E-2</v>
      </c>
      <c r="AC700" s="21">
        <v>7.3924730999999994E-2</v>
      </c>
      <c r="AD700" s="21">
        <v>7.1236559000000005E-2</v>
      </c>
      <c r="AE700" s="21">
        <v>5.1075268817204297E-2</v>
      </c>
      <c r="AF700" s="21">
        <v>9.2741934999999998E-2</v>
      </c>
      <c r="AG700" s="21">
        <v>9.8118280000000002E-2</v>
      </c>
      <c r="AH700" s="21">
        <v>4.4354839E-2</v>
      </c>
      <c r="AI700" s="21">
        <v>8.7365591000000006E-2</v>
      </c>
      <c r="AJ700" s="21">
        <v>9.1397849000000003E-2</v>
      </c>
      <c r="AK700" s="21">
        <v>9.9462365999999997E-2</v>
      </c>
      <c r="AL700" s="21">
        <v>5.6451612903225798E-2</v>
      </c>
      <c r="AM700" s="21">
        <v>7.7956989000000004E-2</v>
      </c>
      <c r="AN700" s="21">
        <v>9.0053762999999995E-2</v>
      </c>
      <c r="AO700" s="21">
        <v>9.6774193999999994E-2</v>
      </c>
      <c r="AP700" s="21">
        <v>6.8548387000000002E-2</v>
      </c>
      <c r="AQ700" s="21">
        <v>6.1827957000000003E-2</v>
      </c>
      <c r="AR700" s="21">
        <v>1.20967741935483E-2</v>
      </c>
      <c r="AS700" s="21">
        <v>0.123655913978494</v>
      </c>
      <c r="AT700" s="21">
        <v>6.8548387000000002E-2</v>
      </c>
      <c r="AU700" s="21">
        <v>8.4677419000000004E-2</v>
      </c>
      <c r="AV700" s="21">
        <v>5.7795698999999999E-2</v>
      </c>
      <c r="AW700" s="21">
        <v>7.1236559000000005E-2</v>
      </c>
      <c r="AX700" s="21">
        <v>7.5268817000000002E-2</v>
      </c>
      <c r="AY700" s="21">
        <v>7.5268817000000002E-2</v>
      </c>
      <c r="AZ700" s="21">
        <v>6.8548387000000002E-2</v>
      </c>
      <c r="BA700" s="21">
        <v>6.4516129000000005E-2</v>
      </c>
      <c r="BB700" s="21">
        <v>6.8548387000000002E-2</v>
      </c>
      <c r="BC700" s="21">
        <v>0.133064516129032</v>
      </c>
      <c r="BD700" s="21">
        <v>0.14516129032257999</v>
      </c>
      <c r="BE700" s="21">
        <v>5.9139785E-2</v>
      </c>
    </row>
    <row r="701" spans="1:57" x14ac:dyDescent="0.35">
      <c r="A701" s="10" t="str">
        <f t="shared" si="105"/>
        <v>8/31/2030</v>
      </c>
      <c r="B701" s="11">
        <f t="shared" si="110"/>
        <v>2030</v>
      </c>
      <c r="C701" s="20">
        <f t="shared" si="111"/>
        <v>0.102150537634408</v>
      </c>
      <c r="D701" s="18">
        <f t="shared" si="106"/>
        <v>5.3629032274193501E-2</v>
      </c>
      <c r="E701" s="18">
        <f t="shared" si="107"/>
        <v>7.9301074999999999E-2</v>
      </c>
      <c r="F701" s="18">
        <f t="shared" si="108"/>
        <v>0.1246639784946235</v>
      </c>
      <c r="G701" s="18">
        <f t="shared" si="109"/>
        <v>0.14247311827956899</v>
      </c>
      <c r="H701" s="21">
        <v>0.123655913978494</v>
      </c>
      <c r="I701" s="21">
        <v>0.100806451612903</v>
      </c>
      <c r="J701" s="21">
        <v>9.8118280000000002E-2</v>
      </c>
      <c r="K701" s="21">
        <v>0.123655913978494</v>
      </c>
      <c r="L701" s="21">
        <v>4.5698925000000001E-2</v>
      </c>
      <c r="M701" s="21">
        <v>5.5107527000000003E-2</v>
      </c>
      <c r="N701" s="21">
        <v>4.4354839E-2</v>
      </c>
      <c r="O701" s="21">
        <v>0.118279569892473</v>
      </c>
      <c r="P701" s="21">
        <v>0.12903225806451599</v>
      </c>
      <c r="Q701" s="21">
        <v>0.12634408602150499</v>
      </c>
      <c r="R701" s="21">
        <v>0.103494623655913</v>
      </c>
      <c r="S701" s="21">
        <v>0.104838709677419</v>
      </c>
      <c r="T701" s="21">
        <v>0.106182795698924</v>
      </c>
      <c r="U701" s="21">
        <v>0.123655913978494</v>
      </c>
      <c r="V701" s="21">
        <v>7.9301074999999999E-2</v>
      </c>
      <c r="W701" s="21">
        <v>0.14247311827956899</v>
      </c>
      <c r="X701" s="21">
        <v>9.6774193999999994E-2</v>
      </c>
      <c r="Y701" s="21">
        <v>0.15860215053763399</v>
      </c>
      <c r="Z701" s="21">
        <v>4.9731182999999998E-2</v>
      </c>
      <c r="AA701" s="21">
        <v>0.15053763440860199</v>
      </c>
      <c r="AB701" s="21">
        <v>8.6021504999999998E-2</v>
      </c>
      <c r="AC701" s="21">
        <v>5.3763440860214999E-2</v>
      </c>
      <c r="AD701" s="21">
        <v>7.9301074999999999E-2</v>
      </c>
      <c r="AE701" s="21">
        <v>0.104838709677419</v>
      </c>
      <c r="AF701" s="21">
        <v>0.114247311827956</v>
      </c>
      <c r="AG701" s="21">
        <v>4.8387096999999997E-2</v>
      </c>
      <c r="AH701" s="21">
        <v>7.7956989000000004E-2</v>
      </c>
      <c r="AI701" s="21">
        <v>0.14247311827956899</v>
      </c>
      <c r="AJ701" s="21">
        <v>0.20564516129032201</v>
      </c>
      <c r="AK701" s="21">
        <v>8.7365591000000006E-2</v>
      </c>
      <c r="AL701" s="21">
        <v>5.2419355000000001E-2</v>
      </c>
      <c r="AM701" s="21">
        <v>9.5430108E-2</v>
      </c>
      <c r="AN701" s="21">
        <v>9.0053762999999995E-2</v>
      </c>
      <c r="AO701" s="21">
        <v>7.7956989000000004E-2</v>
      </c>
      <c r="AP701" s="21">
        <v>0.12903225806451599</v>
      </c>
      <c r="AQ701" s="21">
        <v>8.7365591000000006E-2</v>
      </c>
      <c r="AR701" s="21">
        <v>7.3924730999999994E-2</v>
      </c>
      <c r="AS701" s="21">
        <v>0.125</v>
      </c>
      <c r="AT701" s="21">
        <v>9.4086022000000005E-2</v>
      </c>
      <c r="AU701" s="21">
        <v>0.13575268800000001</v>
      </c>
      <c r="AV701" s="21">
        <v>6.4516129000000005E-2</v>
      </c>
      <c r="AW701" s="21">
        <v>0.149193548387096</v>
      </c>
      <c r="AX701" s="21">
        <v>0.111559139784946</v>
      </c>
      <c r="AY701" s="21">
        <v>9.4086022000000005E-2</v>
      </c>
      <c r="AZ701" s="21">
        <v>9.1397849000000003E-2</v>
      </c>
      <c r="BA701" s="21">
        <v>0.13172043010752599</v>
      </c>
      <c r="BB701" s="21">
        <v>7.7956989000000004E-2</v>
      </c>
      <c r="BC701" s="21">
        <v>0.125</v>
      </c>
      <c r="BD701" s="21">
        <v>0.122311827956989</v>
      </c>
      <c r="BE701" s="21">
        <v>0.111559139784946</v>
      </c>
    </row>
    <row r="702" spans="1:57" x14ac:dyDescent="0.35">
      <c r="A702" s="10" t="str">
        <f t="shared" si="105"/>
        <v>9/30/2030</v>
      </c>
      <c r="B702" s="11">
        <f t="shared" si="110"/>
        <v>2030</v>
      </c>
      <c r="C702" s="20">
        <f t="shared" si="111"/>
        <v>5.2777777999999997E-2</v>
      </c>
      <c r="D702" s="18">
        <f t="shared" si="106"/>
        <v>1.7638888888888829E-2</v>
      </c>
      <c r="E702" s="18">
        <f t="shared" si="107"/>
        <v>2.5000000000000001E-2</v>
      </c>
      <c r="F702" s="18">
        <f t="shared" si="108"/>
        <v>6.9791666500000002E-2</v>
      </c>
      <c r="G702" s="18">
        <f t="shared" si="109"/>
        <v>0.1073611111111107</v>
      </c>
      <c r="H702" s="21">
        <v>8.1944444000000005E-2</v>
      </c>
      <c r="I702" s="21">
        <v>5.5555555999999999E-2</v>
      </c>
      <c r="J702" s="21">
        <v>0.14583333333333301</v>
      </c>
      <c r="K702" s="21">
        <v>2.9166666666666601E-2</v>
      </c>
      <c r="L702" s="21">
        <v>2.77777777777777E-2</v>
      </c>
      <c r="M702" s="21">
        <v>4.1666666666666602E-2</v>
      </c>
      <c r="N702" s="21">
        <v>2.0833333333333301E-2</v>
      </c>
      <c r="O702" s="21">
        <v>5.2777777999999997E-2</v>
      </c>
      <c r="P702" s="21">
        <v>5.2777777999999997E-2</v>
      </c>
      <c r="Q702" s="21">
        <v>2.77777777777777E-2</v>
      </c>
      <c r="R702" s="21">
        <v>0.106944444444444</v>
      </c>
      <c r="S702" s="21">
        <v>9.5833333000000007E-2</v>
      </c>
      <c r="T702" s="21">
        <v>3.8888889000000003E-2</v>
      </c>
      <c r="U702" s="21">
        <v>4.4444444444444398E-2</v>
      </c>
      <c r="V702" s="21">
        <v>2.0833333333333301E-2</v>
      </c>
      <c r="W702" s="21">
        <v>5.5555555999999999E-2</v>
      </c>
      <c r="X702" s="21">
        <v>9.0277778000000003E-2</v>
      </c>
      <c r="Y702" s="21">
        <v>9.5833333000000007E-2</v>
      </c>
      <c r="Z702" s="21">
        <v>5.5555559999999997E-3</v>
      </c>
      <c r="AA702" s="21">
        <v>0.14305555555555499</v>
      </c>
      <c r="AB702" s="21">
        <v>2.0833333333333301E-2</v>
      </c>
      <c r="AC702" s="21">
        <v>1.1111111111111099E-2</v>
      </c>
      <c r="AD702" s="21">
        <v>6.6666666999999999E-2</v>
      </c>
      <c r="AE702" s="21">
        <v>6.6666666999999999E-2</v>
      </c>
      <c r="AF702" s="21">
        <v>5.4166667000000002E-2</v>
      </c>
      <c r="AG702" s="21">
        <v>1.38888888888888E-2</v>
      </c>
      <c r="AH702" s="21">
        <v>2.5000000000000001E-2</v>
      </c>
      <c r="AI702" s="21">
        <v>6.6666666999999999E-2</v>
      </c>
      <c r="AJ702" s="21">
        <v>9.7222221999999997E-2</v>
      </c>
      <c r="AK702" s="21">
        <v>2.3611111000000001E-2</v>
      </c>
      <c r="AL702" s="21">
        <v>2.5000000000000001E-2</v>
      </c>
      <c r="AM702" s="21">
        <v>6.5277777999999995E-2</v>
      </c>
      <c r="AN702" s="21">
        <v>5.6944443999999997E-2</v>
      </c>
      <c r="AO702" s="21">
        <v>2.5000000000000001E-2</v>
      </c>
      <c r="AP702" s="21">
        <v>4.30555555555555E-2</v>
      </c>
      <c r="AQ702" s="21">
        <v>9.7222220000000008E-3</v>
      </c>
      <c r="AR702" s="21">
        <v>1.8055555555555498E-2</v>
      </c>
      <c r="AS702" s="21">
        <v>7.0833332999999998E-2</v>
      </c>
      <c r="AT702" s="21">
        <v>3.6111111000000001E-2</v>
      </c>
      <c r="AU702" s="21">
        <v>7.9166666999999996E-2</v>
      </c>
      <c r="AV702" s="21">
        <v>0.1125</v>
      </c>
      <c r="AW702" s="21">
        <v>5.9722222222222197E-2</v>
      </c>
      <c r="AX702" s="21">
        <v>1.38888888888888E-2</v>
      </c>
      <c r="AY702" s="21">
        <v>3.1944444000000002E-2</v>
      </c>
      <c r="AZ702" s="21">
        <v>5.6944443999999997E-2</v>
      </c>
      <c r="BA702" s="21">
        <v>2.2222222222222199E-2</v>
      </c>
      <c r="BB702" s="21">
        <v>3.6111111000000001E-2</v>
      </c>
      <c r="BC702" s="21">
        <v>0.172222222222222</v>
      </c>
      <c r="BD702" s="21">
        <v>0.11111111111111099</v>
      </c>
      <c r="BE702" s="21">
        <v>6.6666666999999999E-2</v>
      </c>
    </row>
    <row r="703" spans="1:57" x14ac:dyDescent="0.35">
      <c r="A703" s="10" t="str">
        <f t="shared" si="105"/>
        <v>10/31/2030</v>
      </c>
      <c r="B703" s="11">
        <f t="shared" si="110"/>
        <v>2030</v>
      </c>
      <c r="C703" s="20">
        <f t="shared" si="111"/>
        <v>6.3844085999999994E-2</v>
      </c>
      <c r="D703" s="18">
        <f t="shared" si="106"/>
        <v>2.4193548387096701E-2</v>
      </c>
      <c r="E703" s="18">
        <f t="shared" si="107"/>
        <v>3.7634409000000001E-2</v>
      </c>
      <c r="F703" s="18">
        <f t="shared" si="108"/>
        <v>9.2741935750000004E-2</v>
      </c>
      <c r="G703" s="18">
        <f t="shared" si="109"/>
        <v>0.10752688172043</v>
      </c>
      <c r="H703" s="21">
        <v>8.8709677000000001E-2</v>
      </c>
      <c r="I703" s="21">
        <v>5.3763439999999999E-3</v>
      </c>
      <c r="J703" s="21">
        <v>8.4677419000000004E-2</v>
      </c>
      <c r="K703" s="21">
        <v>0.12634408602150499</v>
      </c>
      <c r="L703" s="21">
        <v>3.7634409000000001E-2</v>
      </c>
      <c r="M703" s="21">
        <v>1.6129032258064498E-2</v>
      </c>
      <c r="N703" s="21">
        <v>2.9569892E-2</v>
      </c>
      <c r="O703" s="21">
        <v>3.7634409000000001E-2</v>
      </c>
      <c r="P703" s="21">
        <v>6.3172042999999997E-2</v>
      </c>
      <c r="Q703" s="21">
        <v>0.13440860215053699</v>
      </c>
      <c r="R703" s="21">
        <v>3.7634409000000001E-2</v>
      </c>
      <c r="S703" s="21">
        <v>9.4086022000000005E-2</v>
      </c>
      <c r="T703" s="21">
        <v>4.9731182999999998E-2</v>
      </c>
      <c r="U703" s="21">
        <v>3.7634409000000001E-2</v>
      </c>
      <c r="V703" s="21">
        <v>0.111559139784946</v>
      </c>
      <c r="W703" s="21">
        <v>6.8548387000000002E-2</v>
      </c>
      <c r="X703" s="21">
        <v>2.55376344086021E-2</v>
      </c>
      <c r="Y703" s="21">
        <v>0.10752688172043</v>
      </c>
      <c r="Z703" s="21">
        <v>2.4193548387096701E-2</v>
      </c>
      <c r="AA703" s="21">
        <v>7.7956989000000004E-2</v>
      </c>
      <c r="AB703" s="21">
        <v>9.9462365999999997E-2</v>
      </c>
      <c r="AC703" s="21">
        <v>6.1827957000000003E-2</v>
      </c>
      <c r="AD703" s="21">
        <v>1.4784946E-2</v>
      </c>
      <c r="AE703" s="21">
        <v>6.0483871000000002E-2</v>
      </c>
      <c r="AF703" s="21">
        <v>8.0645161000000007E-2</v>
      </c>
      <c r="AG703" s="21">
        <v>8.7365591000000006E-2</v>
      </c>
      <c r="AH703" s="21">
        <v>4.0322581000000003E-2</v>
      </c>
      <c r="AI703" s="21">
        <v>2.55376344086021E-2</v>
      </c>
      <c r="AJ703" s="21">
        <v>3.4946236999999998E-2</v>
      </c>
      <c r="AK703" s="21">
        <v>0.104838709677419</v>
      </c>
      <c r="AL703" s="21">
        <v>6.5860215E-2</v>
      </c>
      <c r="AM703" s="21">
        <v>5.2419355000000001E-2</v>
      </c>
      <c r="AN703" s="21">
        <v>2.55376344086021E-2</v>
      </c>
      <c r="AO703" s="21">
        <v>2.8225806451612899E-2</v>
      </c>
      <c r="AP703" s="21">
        <v>0.100806451612903</v>
      </c>
      <c r="AQ703" s="21">
        <v>6.4516129000000005E-2</v>
      </c>
      <c r="AR703" s="21">
        <v>7.2580644999999999E-2</v>
      </c>
      <c r="AS703" s="21">
        <v>0.102150537634408</v>
      </c>
      <c r="AT703" s="21">
        <v>4.5698925000000001E-2</v>
      </c>
      <c r="AU703" s="21">
        <v>3.89784946236559E-2</v>
      </c>
      <c r="AV703" s="21">
        <v>2.4193548387096701E-2</v>
      </c>
      <c r="AW703" s="21">
        <v>6.4516129000000005E-2</v>
      </c>
      <c r="AX703" s="21">
        <v>8.3333332999999996E-2</v>
      </c>
      <c r="AY703" s="21">
        <v>6.8548387000000002E-2</v>
      </c>
      <c r="AZ703" s="21">
        <v>4.4354839E-2</v>
      </c>
      <c r="BA703" s="21">
        <v>0.106182795698924</v>
      </c>
      <c r="BB703" s="21">
        <v>0.104838709677419</v>
      </c>
      <c r="BC703" s="21">
        <v>0.115591397849462</v>
      </c>
      <c r="BD703" s="21">
        <v>0.10752688172043</v>
      </c>
      <c r="BE703" s="21">
        <v>8.0645160000000007E-3</v>
      </c>
    </row>
    <row r="704" spans="1:57" x14ac:dyDescent="0.35">
      <c r="A704" s="10" t="str">
        <f t="shared" si="105"/>
        <v>11/30/2030</v>
      </c>
      <c r="B704" s="11">
        <f t="shared" si="110"/>
        <v>2030</v>
      </c>
      <c r="C704" s="20">
        <f t="shared" si="111"/>
        <v>7.7083333500000004E-2</v>
      </c>
      <c r="D704" s="18">
        <f t="shared" si="106"/>
        <v>3.1249999600000005E-2</v>
      </c>
      <c r="E704" s="18">
        <f t="shared" si="107"/>
        <v>5.6250000333333328E-2</v>
      </c>
      <c r="F704" s="18">
        <f t="shared" si="108"/>
        <v>9.6874999749999996E-2</v>
      </c>
      <c r="G704" s="18">
        <f t="shared" si="109"/>
        <v>0.1352777777777775</v>
      </c>
      <c r="H704" s="21">
        <v>7.3611111000000007E-2</v>
      </c>
      <c r="I704" s="21">
        <v>8.4722222E-2</v>
      </c>
      <c r="J704" s="21">
        <v>0.13472222222222199</v>
      </c>
      <c r="K704" s="21">
        <v>9.3055555999999998E-2</v>
      </c>
      <c r="L704" s="21">
        <v>3.1944444000000002E-2</v>
      </c>
      <c r="M704" s="21">
        <v>3.6111111000000001E-2</v>
      </c>
      <c r="N704" s="21">
        <v>9.7222220000000008E-3</v>
      </c>
      <c r="O704" s="21">
        <v>9.7222221999999997E-2</v>
      </c>
      <c r="P704" s="21">
        <v>5.5555555999999999E-2</v>
      </c>
      <c r="Q704" s="21">
        <v>8.6111111000000004E-2</v>
      </c>
      <c r="R704" s="21">
        <v>7.0833332999999998E-2</v>
      </c>
      <c r="S704" s="21">
        <v>0.16805555555555499</v>
      </c>
      <c r="T704" s="21">
        <v>6.5277777999999995E-2</v>
      </c>
      <c r="U704" s="21">
        <v>0.15138888888888799</v>
      </c>
      <c r="V704" s="21">
        <v>0.1</v>
      </c>
      <c r="W704" s="21">
        <v>6.6666666999999999E-2</v>
      </c>
      <c r="X704" s="21">
        <v>6.5277777999999995E-2</v>
      </c>
      <c r="Y704" s="21">
        <v>0.13472222222222199</v>
      </c>
      <c r="Z704" s="21">
        <v>3.7499999999999999E-2</v>
      </c>
      <c r="AA704" s="21">
        <v>0.105555555555555</v>
      </c>
      <c r="AB704" s="21">
        <v>7.7777778000000006E-2</v>
      </c>
      <c r="AC704" s="21">
        <v>2.0833333333333301E-2</v>
      </c>
      <c r="AD704" s="21">
        <v>0.05</v>
      </c>
      <c r="AE704" s="21">
        <v>6.25E-2</v>
      </c>
      <c r="AF704" s="21">
        <v>9.5833333000000007E-2</v>
      </c>
      <c r="AG704" s="21">
        <v>2.5000000000000001E-2</v>
      </c>
      <c r="AH704" s="21">
        <v>3.8888889000000003E-2</v>
      </c>
      <c r="AI704" s="21">
        <v>0.126388888888888</v>
      </c>
      <c r="AJ704" s="21">
        <v>0.148611111111111</v>
      </c>
      <c r="AK704" s="21">
        <v>9.3055555999999998E-2</v>
      </c>
      <c r="AL704" s="21">
        <v>4.5833332999999997E-2</v>
      </c>
      <c r="AM704" s="21">
        <v>9.5833333000000007E-2</v>
      </c>
      <c r="AN704" s="21">
        <v>0.11944444444444401</v>
      </c>
      <c r="AO704" s="21">
        <v>1.2500000000000001E-2</v>
      </c>
      <c r="AP704" s="21">
        <v>6.1111111000000003E-2</v>
      </c>
      <c r="AQ704" s="21">
        <v>9.3055555999999998E-2</v>
      </c>
      <c r="AR704" s="21">
        <v>4.0277778E-2</v>
      </c>
      <c r="AS704" s="21">
        <v>5.83333333333333E-2</v>
      </c>
      <c r="AT704" s="21">
        <v>2.3611111000000001E-2</v>
      </c>
      <c r="AU704" s="21">
        <v>0.13472222222222199</v>
      </c>
      <c r="AV704" s="21">
        <v>8.1944444000000005E-2</v>
      </c>
      <c r="AW704" s="21">
        <v>7.7777778000000006E-2</v>
      </c>
      <c r="AX704" s="21">
        <v>9.3055555999999998E-2</v>
      </c>
      <c r="AY704" s="21">
        <v>7.6388889000000001E-2</v>
      </c>
      <c r="AZ704" s="21">
        <v>7.4999999999999997E-2</v>
      </c>
      <c r="BA704" s="21">
        <v>8.1944444000000005E-2</v>
      </c>
      <c r="BB704" s="21">
        <v>7.2222222000000003E-2</v>
      </c>
      <c r="BC704" s="21">
        <v>0.14583333333333301</v>
      </c>
      <c r="BD704" s="21">
        <v>0.140277777777777</v>
      </c>
      <c r="BE704" s="21">
        <v>7.3611111000000007E-2</v>
      </c>
    </row>
    <row r="705" spans="1:57" x14ac:dyDescent="0.35">
      <c r="A705" s="10" t="str">
        <f t="shared" si="105"/>
        <v>12/31/2030</v>
      </c>
      <c r="B705" s="11">
        <f t="shared" si="110"/>
        <v>2030</v>
      </c>
      <c r="C705" s="20">
        <f t="shared" si="111"/>
        <v>0.1686827956989245</v>
      </c>
      <c r="D705" s="18">
        <f t="shared" si="106"/>
        <v>8.5887096400000001E-2</v>
      </c>
      <c r="E705" s="18">
        <f t="shared" si="107"/>
        <v>0.138440860215053</v>
      </c>
      <c r="F705" s="18">
        <f t="shared" si="108"/>
        <v>0.19052419354838673</v>
      </c>
      <c r="G705" s="18">
        <f t="shared" si="109"/>
        <v>0.20026881720430101</v>
      </c>
      <c r="H705" s="21">
        <v>0.16129032258064499</v>
      </c>
      <c r="I705" s="21">
        <v>0.18951612903225801</v>
      </c>
      <c r="J705" s="21">
        <v>0.13440860215053699</v>
      </c>
      <c r="K705" s="21">
        <v>0.18279569892473099</v>
      </c>
      <c r="L705" s="21">
        <v>9.5430108E-2</v>
      </c>
      <c r="M705" s="21">
        <v>7.6612902999999996E-2</v>
      </c>
      <c r="N705" s="21">
        <v>0.15860215053763399</v>
      </c>
      <c r="O705" s="21">
        <v>0.20026881720430101</v>
      </c>
      <c r="P705" s="21">
        <v>0.111559139784946</v>
      </c>
      <c r="Q705" s="21">
        <v>0.18951612903225801</v>
      </c>
      <c r="R705" s="21">
        <v>0.19220430107526801</v>
      </c>
      <c r="S705" s="21">
        <v>0.13575268800000001</v>
      </c>
      <c r="T705" s="21">
        <v>8.8709677000000001E-2</v>
      </c>
      <c r="U705" s="21">
        <v>0.206989247311827</v>
      </c>
      <c r="V705" s="21">
        <v>0.204301075268817</v>
      </c>
      <c r="W705" s="21">
        <v>0.165322580645161</v>
      </c>
      <c r="X705" s="21">
        <v>0.16935483870967699</v>
      </c>
      <c r="Y705" s="21">
        <v>0.149193548387096</v>
      </c>
      <c r="Z705" s="21">
        <v>7.9301074999999999E-2</v>
      </c>
      <c r="AA705" s="21">
        <v>0.165322580645161</v>
      </c>
      <c r="AB705" s="21">
        <v>0.18682795698924701</v>
      </c>
      <c r="AC705" s="21">
        <v>0.168010752688172</v>
      </c>
      <c r="AD705" s="21">
        <v>0.16263440860215</v>
      </c>
      <c r="AE705" s="21">
        <v>0.16666666666666599</v>
      </c>
      <c r="AF705" s="21">
        <v>0.19354838709677399</v>
      </c>
      <c r="AG705" s="21">
        <v>0.19623655913978399</v>
      </c>
      <c r="AH705" s="21">
        <v>7.3924730999999994E-2</v>
      </c>
      <c r="AI705" s="21">
        <v>0.204301075268817</v>
      </c>
      <c r="AJ705" s="21">
        <v>0.223118279569892</v>
      </c>
      <c r="AK705" s="21">
        <v>0.19758064516129001</v>
      </c>
      <c r="AL705" s="21">
        <v>8.4677419000000004E-2</v>
      </c>
      <c r="AM705" s="21">
        <v>0.159946236559139</v>
      </c>
      <c r="AN705" s="21">
        <v>0.19086021505376299</v>
      </c>
      <c r="AO705" s="21">
        <v>0.19892473118279499</v>
      </c>
      <c r="AP705" s="21">
        <v>9.8118280000000002E-2</v>
      </c>
      <c r="AQ705" s="21">
        <v>0.18548387096774099</v>
      </c>
      <c r="AR705" s="21">
        <v>8.1989247000000001E-2</v>
      </c>
      <c r="AS705" s="21">
        <v>0.138440860215053</v>
      </c>
      <c r="AT705" s="21">
        <v>0.17741935483870899</v>
      </c>
      <c r="AU705" s="21">
        <v>0.17607526881720401</v>
      </c>
      <c r="AV705" s="21">
        <v>0.16397849462365499</v>
      </c>
      <c r="AW705" s="21">
        <v>0.17607526881720401</v>
      </c>
      <c r="AX705" s="21">
        <v>0.18279569892473099</v>
      </c>
      <c r="AY705" s="21">
        <v>8.6021504999999998E-2</v>
      </c>
      <c r="AZ705" s="21">
        <v>0.19354838709677399</v>
      </c>
      <c r="BA705" s="21">
        <v>0.18279569892473099</v>
      </c>
      <c r="BB705" s="21">
        <v>0.20026881720430101</v>
      </c>
      <c r="BC705" s="21">
        <v>0.165322580645161</v>
      </c>
      <c r="BD705" s="21">
        <v>0.138440860215053</v>
      </c>
      <c r="BE705" s="21">
        <v>0.17741935483870899</v>
      </c>
    </row>
    <row r="706" spans="1:57" x14ac:dyDescent="0.35">
      <c r="A706" s="10" t="str">
        <f t="shared" si="105"/>
        <v>1/31/2031</v>
      </c>
      <c r="B706" s="11">
        <f t="shared" si="110"/>
        <v>2031</v>
      </c>
      <c r="C706" s="20">
        <f t="shared" si="111"/>
        <v>0.17741935483870952</v>
      </c>
      <c r="D706" s="18">
        <f t="shared" si="106"/>
        <v>0.13951612903225788</v>
      </c>
      <c r="E706" s="18">
        <f t="shared" si="107"/>
        <v>0.149193548387096</v>
      </c>
      <c r="F706" s="18">
        <f t="shared" si="108"/>
        <v>0.21841397849462327</v>
      </c>
      <c r="G706" s="18">
        <f t="shared" si="109"/>
        <v>0.25994623655913923</v>
      </c>
      <c r="H706" s="21">
        <v>0.17876344086021501</v>
      </c>
      <c r="I706" s="21">
        <v>0.20295698924731101</v>
      </c>
      <c r="J706" s="21">
        <v>0.19086021505376299</v>
      </c>
      <c r="K706" s="21">
        <v>0.212365591397849</v>
      </c>
      <c r="L706" s="21">
        <v>0.159946236559139</v>
      </c>
      <c r="M706" s="21">
        <v>0.20161290322580599</v>
      </c>
      <c r="N706" s="21">
        <v>0.149193548387096</v>
      </c>
      <c r="O706" s="21">
        <v>0.13978494623655899</v>
      </c>
      <c r="P706" s="21">
        <v>0.12903225806451599</v>
      </c>
      <c r="Q706" s="21">
        <v>0.27419354838709598</v>
      </c>
      <c r="R706" s="21">
        <v>0.16129032258064499</v>
      </c>
      <c r="S706" s="21">
        <v>0.165322580645161</v>
      </c>
      <c r="T706" s="21">
        <v>0.116935483870967</v>
      </c>
      <c r="U706" s="21">
        <v>0.27419354838709598</v>
      </c>
      <c r="V706" s="21">
        <v>0.149193548387096</v>
      </c>
      <c r="W706" s="21">
        <v>0.19758064516129001</v>
      </c>
      <c r="X706" s="21">
        <v>0.14247311827956899</v>
      </c>
      <c r="Y706" s="21">
        <v>0.168010752688172</v>
      </c>
      <c r="Z706" s="21">
        <v>0.16666666666666599</v>
      </c>
      <c r="AA706" s="21">
        <v>0.12903225806451599</v>
      </c>
      <c r="AB706" s="21">
        <v>0.14784946236559099</v>
      </c>
      <c r="AC706" s="21">
        <v>0.22983870967741901</v>
      </c>
      <c r="AD706" s="21">
        <v>0.18817204301075199</v>
      </c>
      <c r="AE706" s="21">
        <v>0.17204301075268799</v>
      </c>
      <c r="AF706" s="21">
        <v>0.19623655913978399</v>
      </c>
      <c r="AG706" s="21">
        <v>0.19892473118279499</v>
      </c>
      <c r="AH706" s="21">
        <v>0.25940860215053702</v>
      </c>
      <c r="AI706" s="21">
        <v>0.14247311827956899</v>
      </c>
      <c r="AJ706" s="21">
        <v>0.25940860215053702</v>
      </c>
      <c r="AK706" s="21">
        <v>0.15860215053763399</v>
      </c>
      <c r="AL706" s="21">
        <v>0.159946236559139</v>
      </c>
      <c r="AM706" s="21">
        <v>0.13709677419354799</v>
      </c>
      <c r="AN706" s="21">
        <v>0.16666666666666599</v>
      </c>
      <c r="AO706" s="21">
        <v>0.17607526881720401</v>
      </c>
      <c r="AP706" s="21">
        <v>0.26478494623655902</v>
      </c>
      <c r="AQ706" s="21">
        <v>0.236559139784946</v>
      </c>
      <c r="AR706" s="21">
        <v>0.206989247311827</v>
      </c>
      <c r="AS706" s="21">
        <v>0.27956989247311798</v>
      </c>
      <c r="AT706" s="21">
        <v>0.18548387096774099</v>
      </c>
      <c r="AU706" s="21">
        <v>0.141129032258064</v>
      </c>
      <c r="AV706" s="21">
        <v>0.13978494623655899</v>
      </c>
      <c r="AW706" s="21">
        <v>0.21639784946236501</v>
      </c>
      <c r="AX706" s="21">
        <v>0.23521505376344001</v>
      </c>
      <c r="AY706" s="21">
        <v>0.25940860215053702</v>
      </c>
      <c r="AZ706" s="21">
        <v>0.21908602150537601</v>
      </c>
      <c r="BA706" s="21">
        <v>0.28629032258064502</v>
      </c>
      <c r="BB706" s="21">
        <v>0.154569892473118</v>
      </c>
      <c r="BC706" s="21">
        <v>0.21908602150537601</v>
      </c>
      <c r="BD706" s="21">
        <v>0.143817204301075</v>
      </c>
      <c r="BE706" s="21">
        <v>0.130376344086021</v>
      </c>
    </row>
    <row r="707" spans="1:57" x14ac:dyDescent="0.35">
      <c r="A707" s="10" t="str">
        <f t="shared" si="105"/>
        <v>2/28/2031</v>
      </c>
      <c r="B707" s="11">
        <f t="shared" si="110"/>
        <v>2031</v>
      </c>
      <c r="C707" s="20">
        <f t="shared" si="111"/>
        <v>8.1845238000000001E-2</v>
      </c>
      <c r="D707" s="18">
        <f t="shared" si="106"/>
        <v>1.7857142857142801E-2</v>
      </c>
      <c r="E707" s="18">
        <f t="shared" si="107"/>
        <v>2.9761904642857124E-2</v>
      </c>
      <c r="F707" s="18">
        <f t="shared" si="108"/>
        <v>0.10230654761904724</v>
      </c>
      <c r="G707" s="18">
        <f t="shared" si="109"/>
        <v>0.19374999999999909</v>
      </c>
      <c r="H707" s="21">
        <v>1.7857142857142801E-2</v>
      </c>
      <c r="I707" s="21">
        <v>0.168154761904761</v>
      </c>
      <c r="J707" s="21">
        <v>9.2261905000000005E-2</v>
      </c>
      <c r="K707" s="21">
        <v>0.20386904761904701</v>
      </c>
      <c r="L707" s="21">
        <v>9.0773809999999996E-2</v>
      </c>
      <c r="M707" s="21">
        <v>9.375E-2</v>
      </c>
      <c r="N707" s="21">
        <v>0.101190476190476</v>
      </c>
      <c r="O707" s="21">
        <v>1.7857142857142801E-2</v>
      </c>
      <c r="P707" s="21">
        <v>4.7619047619047603E-2</v>
      </c>
      <c r="Q707" s="21">
        <v>1.1904761904761901E-2</v>
      </c>
      <c r="R707" s="21">
        <v>1.6369048000000001E-2</v>
      </c>
      <c r="S707" s="21">
        <v>0.191964285714285</v>
      </c>
      <c r="T707" s="21">
        <v>6.25E-2</v>
      </c>
      <c r="U707" s="21">
        <v>0.10416666666666601</v>
      </c>
      <c r="V707" s="21">
        <v>4.9107142857142801E-2</v>
      </c>
      <c r="W707" s="21">
        <v>9.8214285999999998E-2</v>
      </c>
      <c r="X707" s="21">
        <v>8.6309523999999999E-2</v>
      </c>
      <c r="Y707" s="21">
        <v>1.9345238095237999E-2</v>
      </c>
      <c r="Z707" s="21">
        <v>9.0773809999999996E-2</v>
      </c>
      <c r="AA707" s="21">
        <v>5.9523810000000003E-2</v>
      </c>
      <c r="AB707" s="21">
        <v>7.8869047999999997E-2</v>
      </c>
      <c r="AC707" s="21">
        <v>3.4226189999999997E-2</v>
      </c>
      <c r="AD707" s="21">
        <v>0.20089285714285701</v>
      </c>
      <c r="AE707" s="21">
        <v>1.7857142857142801E-2</v>
      </c>
      <c r="AF707" s="21">
        <v>0.16666666666666599</v>
      </c>
      <c r="AG707" s="21">
        <v>0.101190476190476</v>
      </c>
      <c r="AH707" s="21">
        <v>2.6785714285714201E-2</v>
      </c>
      <c r="AI707" s="21">
        <v>6.9940476000000001E-2</v>
      </c>
      <c r="AJ707" s="21">
        <v>0.14136904761904701</v>
      </c>
      <c r="AK707" s="21">
        <v>9.0773809999999996E-2</v>
      </c>
      <c r="AL707" s="21">
        <v>0.20982142857142799</v>
      </c>
      <c r="AM707" s="21">
        <v>8.3333332999999996E-2</v>
      </c>
      <c r="AN707" s="21">
        <v>7.8869047999999997E-2</v>
      </c>
      <c r="AO707" s="21">
        <v>2.3809523809523801E-2</v>
      </c>
      <c r="AP707" s="21">
        <v>0.10267857142857099</v>
      </c>
      <c r="AQ707" s="21">
        <v>0.199404761904761</v>
      </c>
      <c r="AR707" s="21">
        <v>2.82738095238095E-2</v>
      </c>
      <c r="AS707" s="21">
        <v>1.9345238095237999E-2</v>
      </c>
      <c r="AT707" s="21">
        <v>8.0357143000000006E-2</v>
      </c>
      <c r="AU707" s="21">
        <v>6.8452381000000007E-2</v>
      </c>
      <c r="AV707" s="21">
        <v>8.9285714000000002E-2</v>
      </c>
      <c r="AW707" s="21">
        <v>2.2321428571428499E-2</v>
      </c>
      <c r="AX707" s="21">
        <v>2.3809523809523801E-2</v>
      </c>
      <c r="AY707" s="21">
        <v>1.4880951999999999E-2</v>
      </c>
      <c r="AZ707" s="21">
        <v>0.19642857142857101</v>
      </c>
      <c r="BA707" s="21">
        <v>0.101190476190476</v>
      </c>
      <c r="BB707" s="21">
        <v>0.105654761904761</v>
      </c>
      <c r="BC707" s="21">
        <v>0.19345238095237999</v>
      </c>
      <c r="BD707" s="21">
        <v>4.1666666666666602E-2</v>
      </c>
      <c r="BE707" s="21">
        <v>7.2916667000000004E-2</v>
      </c>
    </row>
    <row r="708" spans="1:57" x14ac:dyDescent="0.35">
      <c r="A708" s="10" t="str">
        <f t="shared" si="105"/>
        <v>3/31/2031</v>
      </c>
      <c r="B708" s="11">
        <f t="shared" si="110"/>
        <v>2031</v>
      </c>
      <c r="C708" s="20">
        <f t="shared" si="111"/>
        <v>4.3682795833333302E-2</v>
      </c>
      <c r="D708" s="18">
        <f t="shared" si="106"/>
        <v>9.2741934000000002E-3</v>
      </c>
      <c r="E708" s="18">
        <f t="shared" si="107"/>
        <v>2.0161290322580599E-2</v>
      </c>
      <c r="F708" s="18">
        <f t="shared" si="108"/>
        <v>7.5268817000000002E-2</v>
      </c>
      <c r="G708" s="18">
        <f t="shared" si="109"/>
        <v>9.9596774561290305E-2</v>
      </c>
      <c r="H708" s="21">
        <v>7.1236559000000005E-2</v>
      </c>
      <c r="I708" s="21">
        <v>4.7043011000000003E-2</v>
      </c>
      <c r="J708" s="21">
        <v>1.8817204000000001E-2</v>
      </c>
      <c r="K708" s="21">
        <v>9.2741934999999998E-2</v>
      </c>
      <c r="L708" s="21">
        <v>1.4784946E-2</v>
      </c>
      <c r="M708" s="21">
        <v>2.4193548387096701E-2</v>
      </c>
      <c r="N708" s="21">
        <v>9.5430108E-2</v>
      </c>
      <c r="O708" s="21">
        <v>2.4193548387096701E-2</v>
      </c>
      <c r="P708" s="21">
        <v>1.8817204000000001E-2</v>
      </c>
      <c r="Q708" s="21">
        <v>6.7204300000000003E-3</v>
      </c>
      <c r="R708" s="21">
        <v>5.2419355000000001E-2</v>
      </c>
      <c r="S708" s="21">
        <v>2.68817204301075E-2</v>
      </c>
      <c r="T708" s="21">
        <v>8.0645160000000007E-3</v>
      </c>
      <c r="U708" s="21">
        <v>3.4946236999999998E-2</v>
      </c>
      <c r="V708" s="21">
        <v>2.4193548387096701E-2</v>
      </c>
      <c r="W708" s="21">
        <v>2.4193548387096701E-2</v>
      </c>
      <c r="X708" s="21">
        <v>0.102150537634408</v>
      </c>
      <c r="Y708" s="21">
        <v>3.7634409000000001E-2</v>
      </c>
      <c r="Z708" s="21">
        <v>2.0161290322580599E-2</v>
      </c>
      <c r="AA708" s="21">
        <v>6.4516129000000005E-2</v>
      </c>
      <c r="AB708" s="21">
        <v>5.7795698999999999E-2</v>
      </c>
      <c r="AC708" s="21">
        <v>1.20967741935483E-2</v>
      </c>
      <c r="AD708" s="21">
        <v>4.9731182999999998E-2</v>
      </c>
      <c r="AE708" s="21">
        <v>8.1989247000000001E-2</v>
      </c>
      <c r="AF708" s="21">
        <v>5.1075268817204297E-2</v>
      </c>
      <c r="AG708" s="21">
        <v>0.20161290322580599</v>
      </c>
      <c r="AH708" s="21">
        <v>2.1505376344085999E-2</v>
      </c>
      <c r="AI708" s="21">
        <v>6.7204300000000003E-3</v>
      </c>
      <c r="AJ708" s="21">
        <v>2.8225806451612899E-2</v>
      </c>
      <c r="AK708" s="21">
        <v>0.100806451612903</v>
      </c>
      <c r="AL708" s="21">
        <v>6.1827957000000003E-2</v>
      </c>
      <c r="AM708" s="21">
        <v>7.5268817000000002E-2</v>
      </c>
      <c r="AN708" s="21">
        <v>9.9462365999999997E-2</v>
      </c>
      <c r="AO708" s="21">
        <v>7.5268817000000002E-2</v>
      </c>
      <c r="AP708" s="21">
        <v>4.5698925000000001E-2</v>
      </c>
      <c r="AQ708" s="21">
        <v>6.8548387000000002E-2</v>
      </c>
      <c r="AR708" s="21">
        <v>7.7956989000000004E-2</v>
      </c>
      <c r="AS708" s="21">
        <v>6.7204300000000003E-3</v>
      </c>
      <c r="AT708" s="21">
        <v>0.102150537634408</v>
      </c>
      <c r="AU708" s="21">
        <v>1.3440860215053699E-2</v>
      </c>
      <c r="AV708" s="21">
        <v>8.1989247000000001E-2</v>
      </c>
      <c r="AW708" s="21">
        <v>2.4193548387096701E-2</v>
      </c>
      <c r="AX708" s="21">
        <v>1.4784946E-2</v>
      </c>
      <c r="AY708" s="21">
        <v>8.0645160000000007E-3</v>
      </c>
      <c r="AZ708" s="21">
        <v>4.7043011000000003E-2</v>
      </c>
      <c r="BA708" s="21">
        <v>4.1666666666666602E-2</v>
      </c>
      <c r="BB708" s="21">
        <v>0.10752688172043</v>
      </c>
      <c r="BC708" s="21">
        <v>9.2741934999999998E-2</v>
      </c>
      <c r="BD708" s="21">
        <v>9.4086020000000003E-3</v>
      </c>
      <c r="BE708" s="21">
        <v>2.0161290322580599E-2</v>
      </c>
    </row>
    <row r="709" spans="1:57" x14ac:dyDescent="0.35">
      <c r="A709" s="10" t="str">
        <f t="shared" si="105"/>
        <v>4/30/2031</v>
      </c>
      <c r="B709" s="11">
        <f t="shared" si="110"/>
        <v>2031</v>
      </c>
      <c r="C709" s="20">
        <f t="shared" si="111"/>
        <v>4.8611110999999999E-2</v>
      </c>
      <c r="D709" s="18">
        <f t="shared" si="106"/>
        <v>1.8055555555555498E-2</v>
      </c>
      <c r="E709" s="18">
        <f t="shared" si="107"/>
        <v>2.708333341666665E-2</v>
      </c>
      <c r="F709" s="18">
        <f t="shared" si="108"/>
        <v>6.5972222499999997E-2</v>
      </c>
      <c r="G709" s="18">
        <f t="shared" si="109"/>
        <v>8.9027777900000007E-2</v>
      </c>
      <c r="H709" s="21">
        <v>9.0277778000000003E-2</v>
      </c>
      <c r="I709" s="21">
        <v>3.4722222222222203E-2</v>
      </c>
      <c r="J709" s="21">
        <v>3.6111111000000001E-2</v>
      </c>
      <c r="K709" s="21">
        <v>1.94444444444444E-2</v>
      </c>
      <c r="L709" s="21">
        <v>2.6388888999999999E-2</v>
      </c>
      <c r="M709" s="21">
        <v>7.3611111000000007E-2</v>
      </c>
      <c r="N709" s="21">
        <v>8.8888888999999999E-2</v>
      </c>
      <c r="O709" s="21">
        <v>8.7499999999999994E-2</v>
      </c>
      <c r="P709" s="21">
        <v>2.2222222222222199E-2</v>
      </c>
      <c r="Q709" s="21">
        <v>7.2222222000000003E-2</v>
      </c>
      <c r="R709" s="21">
        <v>7.4999999999999997E-2</v>
      </c>
      <c r="S709" s="21">
        <v>1.8055555555555498E-2</v>
      </c>
      <c r="T709" s="21">
        <v>0.05</v>
      </c>
      <c r="U709" s="21">
        <v>8.3333330000000001E-3</v>
      </c>
      <c r="V709" s="21">
        <v>4.7222222000000001E-2</v>
      </c>
      <c r="W709" s="21">
        <v>5.2777777999999997E-2</v>
      </c>
      <c r="X709" s="21">
        <v>6.1111111000000003E-2</v>
      </c>
      <c r="Y709" s="21">
        <v>6.6666666999999999E-2</v>
      </c>
      <c r="Z709" s="21">
        <v>3.4722222222222203E-2</v>
      </c>
      <c r="AA709" s="21">
        <v>3.4722222222222203E-2</v>
      </c>
      <c r="AB709" s="21">
        <v>0.109722222222222</v>
      </c>
      <c r="AC709" s="21">
        <v>1.3888889999999999E-3</v>
      </c>
      <c r="AD709" s="21">
        <v>3.4722222222222203E-2</v>
      </c>
      <c r="AE709" s="21">
        <v>9.0277778000000003E-2</v>
      </c>
      <c r="AF709" s="21">
        <v>4.30555555555555E-2</v>
      </c>
      <c r="AG709" s="21">
        <v>6.1111111000000003E-2</v>
      </c>
      <c r="AH709" s="21">
        <v>4.5833332999999997E-2</v>
      </c>
      <c r="AI709" s="21">
        <v>5.83333333333333E-2</v>
      </c>
      <c r="AJ709" s="21">
        <v>8.1944444000000005E-2</v>
      </c>
      <c r="AK709" s="21">
        <v>5.6944443999999997E-2</v>
      </c>
      <c r="AL709" s="21">
        <v>1.8055555555555498E-2</v>
      </c>
      <c r="AM709" s="21">
        <v>7.6388889000000001E-2</v>
      </c>
      <c r="AN709" s="21">
        <v>2.9166666666666601E-2</v>
      </c>
      <c r="AO709" s="21">
        <v>5.9722222222222197E-2</v>
      </c>
      <c r="AP709" s="21">
        <v>5.83333333333333E-2</v>
      </c>
      <c r="AQ709" s="21">
        <v>4.30555555555555E-2</v>
      </c>
      <c r="AR709" s="21">
        <v>0.11111111111111099</v>
      </c>
      <c r="AS709" s="21">
        <v>4.0277778E-2</v>
      </c>
      <c r="AT709" s="21">
        <v>5.1388889E-2</v>
      </c>
      <c r="AU709" s="21">
        <v>9.5833333000000007E-2</v>
      </c>
      <c r="AV709" s="21">
        <v>4.7222222000000001E-2</v>
      </c>
      <c r="AW709" s="21">
        <v>1.5277777777777699E-2</v>
      </c>
      <c r="AX709" s="21">
        <v>2.3611111000000001E-2</v>
      </c>
      <c r="AY709" s="21">
        <v>5.5555555999999999E-2</v>
      </c>
      <c r="AZ709" s="21">
        <v>1.94444444444444E-2</v>
      </c>
      <c r="BA709" s="21">
        <v>5.9722222222222197E-2</v>
      </c>
      <c r="BB709" s="21">
        <v>6.3888889000000004E-2</v>
      </c>
      <c r="BC709" s="21">
        <v>1.94444444444444E-2</v>
      </c>
      <c r="BD709" s="21">
        <v>1.8055555555555498E-2</v>
      </c>
      <c r="BE709" s="21">
        <v>2.6388888999999999E-2</v>
      </c>
    </row>
    <row r="710" spans="1:57" x14ac:dyDescent="0.35">
      <c r="A710" s="10" t="str">
        <f t="shared" si="105"/>
        <v>5/31/2031</v>
      </c>
      <c r="B710" s="11">
        <f t="shared" si="110"/>
        <v>2031</v>
      </c>
      <c r="C710" s="20">
        <f t="shared" si="111"/>
        <v>8.0645160000000007E-3</v>
      </c>
      <c r="D710" s="18">
        <f t="shared" si="106"/>
        <v>1.2096774000000005E-3</v>
      </c>
      <c r="E710" s="18">
        <f t="shared" si="107"/>
        <v>3.0241935000000003E-3</v>
      </c>
      <c r="F710" s="18">
        <f t="shared" si="108"/>
        <v>1.4784946E-2</v>
      </c>
      <c r="G710" s="18">
        <f t="shared" si="109"/>
        <v>2.1639784909677402E-2</v>
      </c>
      <c r="H710" s="21">
        <v>5.3763439999999999E-3</v>
      </c>
      <c r="I710" s="21">
        <v>9.4086020000000003E-3</v>
      </c>
      <c r="J710" s="21">
        <v>8.0645160000000007E-3</v>
      </c>
      <c r="K710" s="21">
        <v>8.0645160000000007E-3</v>
      </c>
      <c r="L710" s="21">
        <v>1.20967741935483E-2</v>
      </c>
      <c r="M710" s="21">
        <v>1.7473117999999999E-2</v>
      </c>
      <c r="N710" s="21">
        <v>5.3763440860214999E-2</v>
      </c>
      <c r="O710" s="21">
        <v>2.688172E-3</v>
      </c>
      <c r="P710" s="21">
        <v>2.688172E-3</v>
      </c>
      <c r="Q710" s="21">
        <v>2.4193548387096701E-2</v>
      </c>
      <c r="R710" s="21">
        <v>0</v>
      </c>
      <c r="S710" s="21">
        <v>5.3763439999999999E-3</v>
      </c>
      <c r="T710" s="21">
        <v>1.344086E-3</v>
      </c>
      <c r="U710" s="21">
        <v>5.3763439999999999E-3</v>
      </c>
      <c r="V710" s="21">
        <v>1.344086E-3</v>
      </c>
      <c r="W710" s="21">
        <v>2.4193548387096701E-2</v>
      </c>
      <c r="X710" s="21">
        <v>2.1505376344085999E-2</v>
      </c>
      <c r="Y710" s="21">
        <v>1.0752688172042999E-2</v>
      </c>
      <c r="Z710" s="21">
        <v>4.0322580000000004E-3</v>
      </c>
      <c r="AA710" s="21">
        <v>1.8817204000000001E-2</v>
      </c>
      <c r="AB710" s="21">
        <v>3.36021505376344E-2</v>
      </c>
      <c r="AC710" s="21">
        <v>0</v>
      </c>
      <c r="AD710" s="21">
        <v>8.0645160000000007E-3</v>
      </c>
      <c r="AE710" s="21">
        <v>1.344086E-3</v>
      </c>
      <c r="AF710" s="21">
        <v>1.20967741935483E-2</v>
      </c>
      <c r="AG710" s="21">
        <v>2.0161290322580599E-2</v>
      </c>
      <c r="AH710" s="21">
        <v>0</v>
      </c>
      <c r="AI710" s="21">
        <v>1.344086E-3</v>
      </c>
      <c r="AJ710" s="21">
        <v>2.688172E-3</v>
      </c>
      <c r="AK710" s="21">
        <v>4.0322580000000004E-3</v>
      </c>
      <c r="AL710" s="21">
        <v>6.7204300000000003E-3</v>
      </c>
      <c r="AM710" s="21">
        <v>5.3763439999999999E-3</v>
      </c>
      <c r="AN710" s="21">
        <v>9.4086020000000003E-3</v>
      </c>
      <c r="AO710" s="21">
        <v>1.3440860215053699E-2</v>
      </c>
      <c r="AP710" s="21">
        <v>6.7204300000000003E-3</v>
      </c>
      <c r="AQ710" s="21">
        <v>9.4086020000000003E-3</v>
      </c>
      <c r="AR710" s="21">
        <v>2.0161290322580599E-2</v>
      </c>
      <c r="AS710" s="21">
        <v>2.2849462000000001E-2</v>
      </c>
      <c r="AT710" s="21">
        <v>9.4086020000000003E-3</v>
      </c>
      <c r="AU710" s="21">
        <v>1.4784946E-2</v>
      </c>
      <c r="AV710" s="21">
        <v>5.3763439999999999E-3</v>
      </c>
      <c r="AW710" s="21">
        <v>0</v>
      </c>
      <c r="AX710" s="21">
        <v>2.688172E-3</v>
      </c>
      <c r="AY710" s="21">
        <v>2.1505376344085999E-2</v>
      </c>
      <c r="AZ710" s="21">
        <v>1.4784946E-2</v>
      </c>
      <c r="BA710" s="21">
        <v>9.4086020000000003E-3</v>
      </c>
      <c r="BB710" s="21">
        <v>1.6129032258064498E-2</v>
      </c>
      <c r="BC710" s="21">
        <v>1.20967741935483E-2</v>
      </c>
      <c r="BD710" s="21">
        <v>0</v>
      </c>
      <c r="BE710" s="21">
        <v>5.3763439999999999E-3</v>
      </c>
    </row>
    <row r="711" spans="1:57" x14ac:dyDescent="0.35">
      <c r="A711" s="10" t="str">
        <f t="shared" si="105"/>
        <v>6/30/2031</v>
      </c>
      <c r="B711" s="11">
        <f t="shared" si="110"/>
        <v>2031</v>
      </c>
      <c r="C711" s="20">
        <f t="shared" si="111"/>
        <v>1.2499999999999949E-2</v>
      </c>
      <c r="D711" s="18">
        <f t="shared" si="106"/>
        <v>4.0277781000000006E-3</v>
      </c>
      <c r="E711" s="18">
        <f t="shared" si="107"/>
        <v>7.2916662500000003E-3</v>
      </c>
      <c r="F711" s="18">
        <f t="shared" si="108"/>
        <v>2.3611111000000001E-2</v>
      </c>
      <c r="G711" s="18">
        <f t="shared" si="109"/>
        <v>3.2083332900000004E-2</v>
      </c>
      <c r="H711" s="21">
        <v>2.3611111000000001E-2</v>
      </c>
      <c r="I711" s="21">
        <v>9.7222220000000008E-3</v>
      </c>
      <c r="J711" s="21">
        <v>5.5555559999999997E-3</v>
      </c>
      <c r="K711" s="21">
        <v>3.4722222222222203E-2</v>
      </c>
      <c r="L711" s="21">
        <v>1.6666666666666601E-2</v>
      </c>
      <c r="M711" s="21">
        <v>2.6388888999999999E-2</v>
      </c>
      <c r="N711" s="21">
        <v>2.5000000000000001E-2</v>
      </c>
      <c r="O711" s="21">
        <v>9.7222220000000008E-3</v>
      </c>
      <c r="P711" s="21">
        <v>6.9444440000000001E-3</v>
      </c>
      <c r="Q711" s="21">
        <v>2.7777779999999998E-3</v>
      </c>
      <c r="R711" s="21">
        <v>8.3333330000000001E-3</v>
      </c>
      <c r="S711" s="21">
        <v>6.9444440000000001E-3</v>
      </c>
      <c r="T711" s="21">
        <v>6.9444440000000001E-3</v>
      </c>
      <c r="U711" s="21">
        <v>5.5555559999999997E-3</v>
      </c>
      <c r="V711" s="21">
        <v>4.1666669999999998E-3</v>
      </c>
      <c r="W711" s="21">
        <v>1.1111111111111099E-2</v>
      </c>
      <c r="X711" s="21">
        <v>3.0555555555555499E-2</v>
      </c>
      <c r="Y711" s="21">
        <v>1.94444444444444E-2</v>
      </c>
      <c r="Z711" s="21">
        <v>2.6388888999999999E-2</v>
      </c>
      <c r="AA711" s="21">
        <v>1.8055555555555498E-2</v>
      </c>
      <c r="AB711" s="21">
        <v>3.3333333E-2</v>
      </c>
      <c r="AC711" s="21">
        <v>0</v>
      </c>
      <c r="AD711" s="21">
        <v>3.0555555555555499E-2</v>
      </c>
      <c r="AE711" s="21">
        <v>1.6666666666666601E-2</v>
      </c>
      <c r="AF711" s="21">
        <v>2.3611111000000001E-2</v>
      </c>
      <c r="AG711" s="21">
        <v>3.1944444000000002E-2</v>
      </c>
      <c r="AH711" s="21">
        <v>2.7777779999999998E-3</v>
      </c>
      <c r="AI711" s="21">
        <v>1.94444444444444E-2</v>
      </c>
      <c r="AJ711" s="21">
        <v>9.7222220000000008E-3</v>
      </c>
      <c r="AK711" s="21">
        <v>1.94444444444444E-2</v>
      </c>
      <c r="AL711" s="21">
        <v>1.38888888888888E-2</v>
      </c>
      <c r="AM711" s="21">
        <v>2.3611111000000001E-2</v>
      </c>
      <c r="AN711" s="21">
        <v>1.38888888888888E-2</v>
      </c>
      <c r="AO711" s="21">
        <v>8.3333330000000001E-3</v>
      </c>
      <c r="AP711" s="21">
        <v>8.3333330000000001E-3</v>
      </c>
      <c r="AQ711" s="21">
        <v>5.4166667000000002E-2</v>
      </c>
      <c r="AR711" s="21">
        <v>3.7499999999999999E-2</v>
      </c>
      <c r="AS711" s="21">
        <v>4.1666669999999998E-3</v>
      </c>
      <c r="AT711" s="21">
        <v>1.6666666666666601E-2</v>
      </c>
      <c r="AU711" s="21">
        <v>6.9444440000000001E-3</v>
      </c>
      <c r="AV711" s="21">
        <v>8.3333330000000001E-3</v>
      </c>
      <c r="AW711" s="21">
        <v>1.6666666666666601E-2</v>
      </c>
      <c r="AX711" s="21">
        <v>1.1111111111111099E-2</v>
      </c>
      <c r="AY711" s="21">
        <v>2.7777779999999998E-3</v>
      </c>
      <c r="AZ711" s="21">
        <v>9.7222220000000008E-3</v>
      </c>
      <c r="BA711" s="21">
        <v>2.7777779999999998E-3</v>
      </c>
      <c r="BB711" s="21">
        <v>2.0833333333333301E-2</v>
      </c>
      <c r="BC711" s="21">
        <v>3.6111111000000001E-2</v>
      </c>
      <c r="BD711" s="21">
        <v>1.1111111111111099E-2</v>
      </c>
      <c r="BE711" s="21">
        <v>1.1111111111111099E-2</v>
      </c>
    </row>
    <row r="712" spans="1:57" x14ac:dyDescent="0.35">
      <c r="A712" s="10" t="str">
        <f t="shared" si="105"/>
        <v>7/31/2031</v>
      </c>
      <c r="B712" s="11">
        <f t="shared" si="110"/>
        <v>2031</v>
      </c>
      <c r="C712" s="20">
        <f t="shared" si="111"/>
        <v>7.6612902999999996E-2</v>
      </c>
      <c r="D712" s="18">
        <f t="shared" si="106"/>
        <v>5.2956989274193504E-2</v>
      </c>
      <c r="E712" s="18">
        <f t="shared" si="107"/>
        <v>6.1827957000000003E-2</v>
      </c>
      <c r="F712" s="18">
        <f t="shared" si="108"/>
        <v>9.8118280000000002E-2</v>
      </c>
      <c r="G712" s="18">
        <f t="shared" si="109"/>
        <v>0.1146505376344077</v>
      </c>
      <c r="H712" s="21">
        <v>0.103494623655913</v>
      </c>
      <c r="I712" s="21">
        <v>7.5268817000000002E-2</v>
      </c>
      <c r="J712" s="21">
        <v>7.6612902999999996E-2</v>
      </c>
      <c r="K712" s="21">
        <v>0.112903225806451</v>
      </c>
      <c r="L712" s="21">
        <v>9.1397849000000003E-2</v>
      </c>
      <c r="M712" s="21">
        <v>0.12634408602150499</v>
      </c>
      <c r="N712" s="21">
        <v>0.138440860215053</v>
      </c>
      <c r="O712" s="21">
        <v>6.0483871000000002E-2</v>
      </c>
      <c r="P712" s="21">
        <v>3.7634409000000001E-2</v>
      </c>
      <c r="Q712" s="21">
        <v>8.0645161000000007E-2</v>
      </c>
      <c r="R712" s="21">
        <v>6.7204300999999994E-2</v>
      </c>
      <c r="S712" s="21">
        <v>6.9892472999999997E-2</v>
      </c>
      <c r="T712" s="21">
        <v>6.8548387000000002E-2</v>
      </c>
      <c r="U712" s="21">
        <v>5.5107527000000003E-2</v>
      </c>
      <c r="V712" s="21">
        <v>4.4354839E-2</v>
      </c>
      <c r="W712" s="21">
        <v>5.9139785E-2</v>
      </c>
      <c r="X712" s="21">
        <v>0.10752688172043</v>
      </c>
      <c r="Y712" s="21">
        <v>7.9301074999999999E-2</v>
      </c>
      <c r="Z712" s="21">
        <v>6.9892472999999997E-2</v>
      </c>
      <c r="AA712" s="21">
        <v>9.2741934999999998E-2</v>
      </c>
      <c r="AB712" s="21">
        <v>6.1827957000000003E-2</v>
      </c>
      <c r="AC712" s="21">
        <v>2.1505376344085999E-2</v>
      </c>
      <c r="AD712" s="21">
        <v>7.3924730999999994E-2</v>
      </c>
      <c r="AE712" s="21">
        <v>6.8548387000000002E-2</v>
      </c>
      <c r="AF712" s="21">
        <v>0.102150537634408</v>
      </c>
      <c r="AG712" s="21">
        <v>0.12634408602150499</v>
      </c>
      <c r="AH712" s="21">
        <v>8.0645161000000007E-2</v>
      </c>
      <c r="AI712" s="21">
        <v>4.5698925000000001E-2</v>
      </c>
      <c r="AJ712" s="21">
        <v>5.9139785E-2</v>
      </c>
      <c r="AK712" s="21">
        <v>7.6612902999999996E-2</v>
      </c>
      <c r="AL712" s="21">
        <v>6.0483871000000002E-2</v>
      </c>
      <c r="AM712" s="21">
        <v>9.4086022000000005E-2</v>
      </c>
      <c r="AN712" s="21">
        <v>0.114247311827956</v>
      </c>
      <c r="AO712" s="21">
        <v>8.8709677000000001E-2</v>
      </c>
      <c r="AP712" s="21">
        <v>8.3333332999999996E-2</v>
      </c>
      <c r="AQ712" s="21">
        <v>7.7956989000000004E-2</v>
      </c>
      <c r="AR712" s="21">
        <v>0.103494623655913</v>
      </c>
      <c r="AS712" s="21">
        <v>5.5107527000000003E-2</v>
      </c>
      <c r="AT712" s="21">
        <v>7.3924730999999994E-2</v>
      </c>
      <c r="AU712" s="21">
        <v>7.2580644999999999E-2</v>
      </c>
      <c r="AV712" s="21">
        <v>0.138440860215053</v>
      </c>
      <c r="AW712" s="21">
        <v>5.3763440860214999E-2</v>
      </c>
      <c r="AX712" s="21">
        <v>4.0322581000000003E-2</v>
      </c>
      <c r="AY712" s="21">
        <v>9.0053762999999995E-2</v>
      </c>
      <c r="AZ712" s="21">
        <v>0.106182795698924</v>
      </c>
      <c r="BA712" s="21">
        <v>6.7204300999999994E-2</v>
      </c>
      <c r="BB712" s="21">
        <v>7.6612902999999996E-2</v>
      </c>
      <c r="BC712" s="21">
        <v>0.118279569892473</v>
      </c>
      <c r="BD712" s="21">
        <v>6.1827957000000003E-2</v>
      </c>
      <c r="BE712" s="21">
        <v>9.9462365999999997E-2</v>
      </c>
    </row>
    <row r="713" spans="1:57" x14ac:dyDescent="0.35">
      <c r="A713" s="10" t="str">
        <f t="shared" si="105"/>
        <v>8/31/2031</v>
      </c>
      <c r="B713" s="11">
        <f t="shared" si="110"/>
        <v>2031</v>
      </c>
      <c r="C713" s="20">
        <f t="shared" si="111"/>
        <v>0.10416666666666599</v>
      </c>
      <c r="D713" s="18">
        <f t="shared" si="106"/>
        <v>6.5188172000000003E-2</v>
      </c>
      <c r="E713" s="18">
        <f t="shared" si="107"/>
        <v>8.3333332999999996E-2</v>
      </c>
      <c r="F713" s="18">
        <f t="shared" si="108"/>
        <v>0.11491935483870924</v>
      </c>
      <c r="G713" s="18">
        <f t="shared" si="109"/>
        <v>0.1251344086021505</v>
      </c>
      <c r="H713" s="21">
        <v>0.12634408602150499</v>
      </c>
      <c r="I713" s="21">
        <v>0.122311827956989</v>
      </c>
      <c r="J713" s="21">
        <v>5.9139785E-2</v>
      </c>
      <c r="K713" s="21">
        <v>0.13709677419354799</v>
      </c>
      <c r="L713" s="21">
        <v>5.7795698999999999E-2</v>
      </c>
      <c r="M713" s="21">
        <v>7.1236559000000005E-2</v>
      </c>
      <c r="N713" s="21">
        <v>0.115591397849462</v>
      </c>
      <c r="O713" s="21">
        <v>0.106182795698924</v>
      </c>
      <c r="P713" s="21">
        <v>7.3924730999999994E-2</v>
      </c>
      <c r="Q713" s="21">
        <v>8.7365591000000006E-2</v>
      </c>
      <c r="R713" s="21">
        <v>0.125</v>
      </c>
      <c r="S713" s="21">
        <v>8.3333332999999996E-2</v>
      </c>
      <c r="T713" s="21">
        <v>9.4086022000000005E-2</v>
      </c>
      <c r="U713" s="21">
        <v>0.108870967741935</v>
      </c>
      <c r="V713" s="21">
        <v>0.103494623655913</v>
      </c>
      <c r="W713" s="21">
        <v>7.2580644999999999E-2</v>
      </c>
      <c r="X713" s="21">
        <v>0.125</v>
      </c>
      <c r="Y713" s="21">
        <v>0.14516129032257999</v>
      </c>
      <c r="Z713" s="21">
        <v>8.6021504999999998E-2</v>
      </c>
      <c r="AA713" s="21">
        <v>7.7956989000000004E-2</v>
      </c>
      <c r="AB713" s="21">
        <v>0.138440860215053</v>
      </c>
      <c r="AC713" s="21">
        <v>5.2419355000000001E-2</v>
      </c>
      <c r="AD713" s="21">
        <v>0.10752688172043</v>
      </c>
      <c r="AE713" s="21">
        <v>0.106182795698924</v>
      </c>
      <c r="AF713" s="21">
        <v>0.15053763440860199</v>
      </c>
      <c r="AG713" s="21">
        <v>0.104838709677419</v>
      </c>
      <c r="AH713" s="21">
        <v>4.7043011000000003E-2</v>
      </c>
      <c r="AI713" s="21">
        <v>0.102150537634408</v>
      </c>
      <c r="AJ713" s="21">
        <v>8.3333332999999996E-2</v>
      </c>
      <c r="AK713" s="21">
        <v>0.106182795698924</v>
      </c>
      <c r="AL713" s="21">
        <v>0.103494623655913</v>
      </c>
      <c r="AM713" s="21">
        <v>0.118279569892473</v>
      </c>
      <c r="AN713" s="21">
        <v>9.9462365999999997E-2</v>
      </c>
      <c r="AO713" s="21">
        <v>0.125</v>
      </c>
      <c r="AP713" s="21">
        <v>9.6774193999999994E-2</v>
      </c>
      <c r="AQ713" s="21">
        <v>0.122311827956989</v>
      </c>
      <c r="AR713" s="21">
        <v>0.112903225806451</v>
      </c>
      <c r="AS713" s="21">
        <v>0.112903225806451</v>
      </c>
      <c r="AT713" s="21">
        <v>0.10752688172043</v>
      </c>
      <c r="AU713" s="21">
        <v>6.5860215E-2</v>
      </c>
      <c r="AV713" s="21">
        <v>0.104838709677419</v>
      </c>
      <c r="AW713" s="21">
        <v>4.5698925000000001E-2</v>
      </c>
      <c r="AX713" s="21">
        <v>7.2580644999999999E-2</v>
      </c>
      <c r="AY713" s="21">
        <v>0.104838709677419</v>
      </c>
      <c r="AZ713" s="21">
        <v>9.2741934999999998E-2</v>
      </c>
      <c r="BA713" s="21">
        <v>9.0053762999999995E-2</v>
      </c>
      <c r="BB713" s="21">
        <v>8.8709677000000001E-2</v>
      </c>
      <c r="BC713" s="21">
        <v>0.115591397849462</v>
      </c>
      <c r="BD713" s="21">
        <v>7.3924730999999994E-2</v>
      </c>
      <c r="BE713" s="21">
        <v>0.10752688172043</v>
      </c>
    </row>
    <row r="714" spans="1:57" x14ac:dyDescent="0.35">
      <c r="A714" s="10" t="str">
        <f t="shared" si="105"/>
        <v>9/30/2031</v>
      </c>
      <c r="B714" s="11">
        <f t="shared" si="110"/>
        <v>2031</v>
      </c>
      <c r="C714" s="20">
        <f t="shared" si="111"/>
        <v>5.0694444500000005E-2</v>
      </c>
      <c r="D714" s="18">
        <f t="shared" si="106"/>
        <v>1.5277777777777699E-2</v>
      </c>
      <c r="E714" s="18">
        <f t="shared" si="107"/>
        <v>2.8472222222222149E-2</v>
      </c>
      <c r="F714" s="18">
        <f t="shared" si="108"/>
        <v>8.4027777499999998E-2</v>
      </c>
      <c r="G714" s="18">
        <f t="shared" si="109"/>
        <v>0.1363888888888887</v>
      </c>
      <c r="H714" s="21">
        <v>3.7499999999999999E-2</v>
      </c>
      <c r="I714" s="21">
        <v>4.4444444444444398E-2</v>
      </c>
      <c r="J714" s="21">
        <v>6.9444440000000001E-3</v>
      </c>
      <c r="K714" s="21">
        <v>8.1944444000000005E-2</v>
      </c>
      <c r="L714" s="21">
        <v>1.3888889999999999E-3</v>
      </c>
      <c r="M714" s="21">
        <v>1.5277777777777699E-2</v>
      </c>
      <c r="N714" s="21">
        <v>0.13472222222222199</v>
      </c>
      <c r="O714" s="21">
        <v>4.7222222000000001E-2</v>
      </c>
      <c r="P714" s="21">
        <v>3.0555555555555499E-2</v>
      </c>
      <c r="Q714" s="21">
        <v>1.5277777777777699E-2</v>
      </c>
      <c r="R714" s="21">
        <v>2.3611111000000001E-2</v>
      </c>
      <c r="S714" s="21">
        <v>4.7222222000000001E-2</v>
      </c>
      <c r="T714" s="21">
        <v>4.8611110999999999E-2</v>
      </c>
      <c r="U714" s="21">
        <v>7.2222222000000003E-2</v>
      </c>
      <c r="V714" s="21">
        <v>6.6666666999999999E-2</v>
      </c>
      <c r="W714" s="21">
        <v>8.3333330000000001E-3</v>
      </c>
      <c r="X714" s="21">
        <v>0.13611111111111099</v>
      </c>
      <c r="Y714" s="21">
        <v>4.0277778E-2</v>
      </c>
      <c r="Z714" s="21">
        <v>8.3333330000000001E-3</v>
      </c>
      <c r="AA714" s="21">
        <v>0.108333333333333</v>
      </c>
      <c r="AB714" s="21">
        <v>0.15833333333333299</v>
      </c>
      <c r="AC714" s="21">
        <v>2.77777777777777E-2</v>
      </c>
      <c r="AD714" s="21">
        <v>0.11527777777777699</v>
      </c>
      <c r="AE714" s="21">
        <v>3.4722222222222203E-2</v>
      </c>
      <c r="AF714" s="21">
        <v>5.1388889E-2</v>
      </c>
      <c r="AG714" s="21">
        <v>0.13888888888888801</v>
      </c>
      <c r="AH714" s="21">
        <v>3.7499999999999999E-2</v>
      </c>
      <c r="AI714" s="21">
        <v>1.94444444444444E-2</v>
      </c>
      <c r="AJ714" s="21">
        <v>8.1944444000000005E-2</v>
      </c>
      <c r="AK714" s="21">
        <v>0.13888888888888801</v>
      </c>
      <c r="AL714" s="21">
        <v>5.1388889E-2</v>
      </c>
      <c r="AM714" s="21">
        <v>0.126388888888888</v>
      </c>
      <c r="AN714" s="21">
        <v>0.180555555555555</v>
      </c>
      <c r="AO714" s="21">
        <v>5.5555555999999999E-2</v>
      </c>
      <c r="AP714" s="21">
        <v>6.8055556000000003E-2</v>
      </c>
      <c r="AQ714" s="21">
        <v>0.05</v>
      </c>
      <c r="AR714" s="21">
        <v>4.5833332999999997E-2</v>
      </c>
      <c r="AS714" s="21">
        <v>1.6666666666666601E-2</v>
      </c>
      <c r="AT714" s="21">
        <v>9.8611111000000001E-2</v>
      </c>
      <c r="AU714" s="21">
        <v>1.8055555555555498E-2</v>
      </c>
      <c r="AV714" s="21">
        <v>0.1125</v>
      </c>
      <c r="AW714" s="21">
        <v>2.5000000000000001E-2</v>
      </c>
      <c r="AX714" s="21">
        <v>3.0555555555555499E-2</v>
      </c>
      <c r="AY714" s="21">
        <v>2.0833333333333301E-2</v>
      </c>
      <c r="AZ714" s="21">
        <v>6.8055556000000003E-2</v>
      </c>
      <c r="BA714" s="21">
        <v>8.4722222E-2</v>
      </c>
      <c r="BB714" s="21">
        <v>0.15833333333333299</v>
      </c>
      <c r="BC714" s="21">
        <v>6.5277777999999995E-2</v>
      </c>
      <c r="BD714" s="21">
        <v>5.5555555999999999E-2</v>
      </c>
      <c r="BE714" s="21">
        <v>6.25E-2</v>
      </c>
    </row>
    <row r="715" spans="1:57" x14ac:dyDescent="0.35">
      <c r="A715" s="10" t="str">
        <f t="shared" si="105"/>
        <v>10/31/2031</v>
      </c>
      <c r="B715" s="11">
        <f t="shared" si="110"/>
        <v>2031</v>
      </c>
      <c r="C715" s="20">
        <f t="shared" si="111"/>
        <v>6.1155914000000006E-2</v>
      </c>
      <c r="D715" s="18">
        <f t="shared" si="106"/>
        <v>2.6747311827956959E-2</v>
      </c>
      <c r="E715" s="18">
        <f t="shared" si="107"/>
        <v>4.4690860499999999E-2</v>
      </c>
      <c r="F715" s="18">
        <f t="shared" si="108"/>
        <v>9.8454301499999994E-2</v>
      </c>
      <c r="G715" s="18">
        <f t="shared" si="109"/>
        <v>0.11586021505376311</v>
      </c>
      <c r="H715" s="21">
        <v>6.7204300999999994E-2</v>
      </c>
      <c r="I715" s="21">
        <v>3.36021505376344E-2</v>
      </c>
      <c r="J715" s="21">
        <v>4.5698925000000001E-2</v>
      </c>
      <c r="K715" s="21">
        <v>4.5698925000000001E-2</v>
      </c>
      <c r="L715" s="21">
        <v>4.5698925000000001E-2</v>
      </c>
      <c r="M715" s="21">
        <v>5.5107527000000003E-2</v>
      </c>
      <c r="N715" s="21">
        <v>0.115591397849462</v>
      </c>
      <c r="O715" s="21">
        <v>6.1827957000000003E-2</v>
      </c>
      <c r="P715" s="21">
        <v>8.8709677000000001E-2</v>
      </c>
      <c r="Q715" s="21">
        <v>7.7956989000000004E-2</v>
      </c>
      <c r="R715" s="21">
        <v>7.5268817000000002E-2</v>
      </c>
      <c r="S715" s="21">
        <v>4.1666666666666602E-2</v>
      </c>
      <c r="T715" s="21">
        <v>0.120967741935483</v>
      </c>
      <c r="U715" s="21">
        <v>2.2849462000000001E-2</v>
      </c>
      <c r="V715" s="21">
        <v>5.5107527000000003E-2</v>
      </c>
      <c r="W715" s="21">
        <v>6.7204300999999994E-2</v>
      </c>
      <c r="X715" s="21">
        <v>0.11021505376344</v>
      </c>
      <c r="Y715" s="21">
        <v>5.3763440860214999E-2</v>
      </c>
      <c r="Z715" s="21">
        <v>5.1075268817204297E-2</v>
      </c>
      <c r="AA715" s="21">
        <v>9.5430108E-2</v>
      </c>
      <c r="AB715" s="21">
        <v>0.138440860215053</v>
      </c>
      <c r="AC715" s="21">
        <v>5.1075268817204297E-2</v>
      </c>
      <c r="AD715" s="21">
        <v>3.4946236999999998E-2</v>
      </c>
      <c r="AE715" s="21">
        <v>8.1989247000000001E-2</v>
      </c>
      <c r="AF715" s="21">
        <v>2.55376344086021E-2</v>
      </c>
      <c r="AG715" s="21">
        <v>0.103494623655913</v>
      </c>
      <c r="AH715" s="21">
        <v>7.5268817000000002E-2</v>
      </c>
      <c r="AI715" s="21">
        <v>3.6290322580645101E-2</v>
      </c>
      <c r="AJ715" s="21">
        <v>1.3440860215053699E-2</v>
      </c>
      <c r="AK715" s="21">
        <v>0.14516129032257999</v>
      </c>
      <c r="AL715" s="21">
        <v>4.5698925000000001E-2</v>
      </c>
      <c r="AM715" s="21">
        <v>0.112903225806451</v>
      </c>
      <c r="AN715" s="21">
        <v>0.100806451612903</v>
      </c>
      <c r="AO715" s="21">
        <v>8.8709677000000001E-2</v>
      </c>
      <c r="AP715" s="21">
        <v>1.4784946E-2</v>
      </c>
      <c r="AQ715" s="21">
        <v>4.4354839E-2</v>
      </c>
      <c r="AR715" s="21">
        <v>0.118279569892473</v>
      </c>
      <c r="AS715" s="21">
        <v>9.5430108E-2</v>
      </c>
      <c r="AT715" s="21">
        <v>0.11021505376344</v>
      </c>
      <c r="AU715" s="21">
        <v>4.1666666666666602E-2</v>
      </c>
      <c r="AV715" s="21">
        <v>9.9462365999999997E-2</v>
      </c>
      <c r="AW715" s="21">
        <v>5.5107527000000003E-2</v>
      </c>
      <c r="AX715" s="21">
        <v>3.7634409000000001E-2</v>
      </c>
      <c r="AY715" s="21">
        <v>0.106182795698924</v>
      </c>
      <c r="AZ715" s="21">
        <v>2.68817204301075E-2</v>
      </c>
      <c r="BA715" s="21">
        <v>2.4193548387096701E-2</v>
      </c>
      <c r="BB715" s="21">
        <v>0.130376344086021</v>
      </c>
      <c r="BC715" s="21">
        <v>6.0483871000000002E-2</v>
      </c>
      <c r="BD715" s="21">
        <v>5.5107527000000003E-2</v>
      </c>
      <c r="BE715" s="21">
        <v>8.3333332999999996E-2</v>
      </c>
    </row>
    <row r="716" spans="1:57" x14ac:dyDescent="0.35">
      <c r="A716" s="10" t="str">
        <f t="shared" si="105"/>
        <v>11/30/2031</v>
      </c>
      <c r="B716" s="11">
        <f t="shared" si="110"/>
        <v>2031</v>
      </c>
      <c r="C716" s="20">
        <f t="shared" si="111"/>
        <v>7.6388889000000001E-2</v>
      </c>
      <c r="D716" s="18">
        <f t="shared" si="106"/>
        <v>2.8055555555555493E-2</v>
      </c>
      <c r="E716" s="18">
        <f t="shared" si="107"/>
        <v>4.51388888333333E-2</v>
      </c>
      <c r="F716" s="18">
        <f t="shared" si="108"/>
        <v>0.1253472222222215</v>
      </c>
      <c r="G716" s="18">
        <f t="shared" si="109"/>
        <v>0.14180555555555491</v>
      </c>
      <c r="H716" s="21">
        <v>6.6666666999999999E-2</v>
      </c>
      <c r="I716" s="21">
        <v>9.1666666999999993E-2</v>
      </c>
      <c r="J716" s="21">
        <v>1.8055555555555498E-2</v>
      </c>
      <c r="K716" s="21">
        <v>0.11111111111111099</v>
      </c>
      <c r="L716" s="21">
        <v>8.3333330000000001E-3</v>
      </c>
      <c r="M716" s="21">
        <v>3.1944444000000002E-2</v>
      </c>
      <c r="N716" s="21">
        <v>0.1125</v>
      </c>
      <c r="O716" s="21">
        <v>3.1944444000000002E-2</v>
      </c>
      <c r="P716" s="21">
        <v>4.1666666666666602E-2</v>
      </c>
      <c r="Q716" s="21">
        <v>7.7777778000000006E-2</v>
      </c>
      <c r="R716" s="21">
        <v>4.1666666666666602E-2</v>
      </c>
      <c r="S716" s="21">
        <v>0.105555555555555</v>
      </c>
      <c r="T716" s="21">
        <v>7.6388889000000001E-2</v>
      </c>
      <c r="U716" s="21">
        <v>5.1388889E-2</v>
      </c>
      <c r="V716" s="21">
        <v>7.4999999999999997E-2</v>
      </c>
      <c r="W716" s="21">
        <v>2.9166666666666601E-2</v>
      </c>
      <c r="X716" s="21">
        <v>0.131944444444444</v>
      </c>
      <c r="Y716" s="21">
        <v>4.4444444444444398E-2</v>
      </c>
      <c r="Z716" s="21">
        <v>1.3888889999999999E-3</v>
      </c>
      <c r="AA716" s="21">
        <v>0.141666666666666</v>
      </c>
      <c r="AB716" s="21">
        <v>0.14583333333333301</v>
      </c>
      <c r="AC716" s="21">
        <v>5.9722222222222197E-2</v>
      </c>
      <c r="AD716" s="21">
        <v>0.156944444444444</v>
      </c>
      <c r="AE716" s="21">
        <v>7.0833332999999998E-2</v>
      </c>
      <c r="AF716" s="21">
        <v>9.4444444000000002E-2</v>
      </c>
      <c r="AG716" s="21">
        <v>0.12777777777777699</v>
      </c>
      <c r="AH716" s="21">
        <v>5.4166667000000002E-2</v>
      </c>
      <c r="AI716" s="21">
        <v>1.6666666666666601E-2</v>
      </c>
      <c r="AJ716" s="21">
        <v>3.8888889000000003E-2</v>
      </c>
      <c r="AK716" s="21">
        <v>0.102777777777777</v>
      </c>
      <c r="AL716" s="21">
        <v>9.4444444000000002E-2</v>
      </c>
      <c r="AM716" s="21">
        <v>0.14305555555555499</v>
      </c>
      <c r="AN716" s="21">
        <v>0.148611111111111</v>
      </c>
      <c r="AO716" s="21">
        <v>6.5277777999999995E-2</v>
      </c>
      <c r="AP716" s="21">
        <v>7.6388889000000001E-2</v>
      </c>
      <c r="AQ716" s="21">
        <v>0.14444444444444399</v>
      </c>
      <c r="AR716" s="21">
        <v>6.9444443999999994E-2</v>
      </c>
      <c r="AS716" s="21">
        <v>0.118055555555555</v>
      </c>
      <c r="AT716" s="21">
        <v>0.13750000000000001</v>
      </c>
      <c r="AU716" s="21">
        <v>6.9444440000000001E-3</v>
      </c>
      <c r="AV716" s="21">
        <v>0.133333333333333</v>
      </c>
      <c r="AW716" s="21">
        <v>4.30555555555555E-2</v>
      </c>
      <c r="AX716" s="21">
        <v>4.7222222000000001E-2</v>
      </c>
      <c r="AY716" s="21">
        <v>8.0555556E-2</v>
      </c>
      <c r="AZ716" s="21">
        <v>0.131944444444444</v>
      </c>
      <c r="BA716" s="21">
        <v>0.05</v>
      </c>
      <c r="BB716" s="21">
        <v>0.131944444444444</v>
      </c>
      <c r="BC716" s="21">
        <v>0.131944444444444</v>
      </c>
      <c r="BD716" s="21">
        <v>7.0833332999999998E-2</v>
      </c>
      <c r="BE716" s="21">
        <v>7.9166666999999996E-2</v>
      </c>
    </row>
    <row r="717" spans="1:57" x14ac:dyDescent="0.35">
      <c r="A717" s="10" t="str">
        <f t="shared" si="105"/>
        <v>12/31/2031</v>
      </c>
      <c r="B717" s="11">
        <f t="shared" si="110"/>
        <v>2031</v>
      </c>
      <c r="C717" s="20">
        <f t="shared" si="111"/>
        <v>0.17002688172042951</v>
      </c>
      <c r="D717" s="18">
        <f t="shared" si="106"/>
        <v>8.4946236199999997E-2</v>
      </c>
      <c r="E717" s="18">
        <f t="shared" si="107"/>
        <v>0.138440860215053</v>
      </c>
      <c r="F717" s="18">
        <f t="shared" si="108"/>
        <v>0.19455645161290275</v>
      </c>
      <c r="G717" s="18">
        <f t="shared" si="109"/>
        <v>0.20295698924731101</v>
      </c>
      <c r="H717" s="21">
        <v>6.9892472999999997E-2</v>
      </c>
      <c r="I717" s="21">
        <v>0.18817204301075199</v>
      </c>
      <c r="J717" s="21">
        <v>0.16935483870967699</v>
      </c>
      <c r="K717" s="21">
        <v>0.19220430107526801</v>
      </c>
      <c r="L717" s="21">
        <v>0.154569892473118</v>
      </c>
      <c r="M717" s="21">
        <v>0.19489247311827901</v>
      </c>
      <c r="N717" s="21">
        <v>0.141129032258064</v>
      </c>
      <c r="O717" s="21">
        <v>7.1236559000000005E-2</v>
      </c>
      <c r="P717" s="21">
        <v>0.18010752688171999</v>
      </c>
      <c r="Q717" s="21">
        <v>0.19354838709677399</v>
      </c>
      <c r="R717" s="21">
        <v>6.4516129000000005E-2</v>
      </c>
      <c r="S717" s="21">
        <v>0.18951612903225801</v>
      </c>
      <c r="T717" s="21">
        <v>0.17741935483870899</v>
      </c>
      <c r="U717" s="21">
        <v>0.19489247311827901</v>
      </c>
      <c r="V717" s="21">
        <v>0.16666666666666599</v>
      </c>
      <c r="W717" s="21">
        <v>0.19489247311827901</v>
      </c>
      <c r="X717" s="21">
        <v>0.159946236559139</v>
      </c>
      <c r="Y717" s="21">
        <v>7.5268817000000002E-2</v>
      </c>
      <c r="Z717" s="21">
        <v>0.212365591397849</v>
      </c>
      <c r="AA717" s="21">
        <v>0.14247311827956899</v>
      </c>
      <c r="AB717" s="21">
        <v>0.154569892473118</v>
      </c>
      <c r="AC717" s="21">
        <v>9.5430108E-2</v>
      </c>
      <c r="AD717" s="21">
        <v>0.209677419354838</v>
      </c>
      <c r="AE717" s="21">
        <v>9.0053762999999995E-2</v>
      </c>
      <c r="AF717" s="21">
        <v>0.20161290322580599</v>
      </c>
      <c r="AG717" s="21">
        <v>0.143817204301075</v>
      </c>
      <c r="AH717" s="21">
        <v>0.106182795698924</v>
      </c>
      <c r="AI717" s="21">
        <v>0.18145161290322501</v>
      </c>
      <c r="AJ717" s="21">
        <v>0.19623655913978399</v>
      </c>
      <c r="AK717" s="21">
        <v>0.15053763440860199</v>
      </c>
      <c r="AL717" s="21">
        <v>0.17204301075268799</v>
      </c>
      <c r="AM717" s="21">
        <v>0.13440860215053699</v>
      </c>
      <c r="AN717" s="21">
        <v>0.138440860215053</v>
      </c>
      <c r="AO717" s="21">
        <v>9.9462365999999997E-2</v>
      </c>
      <c r="AP717" s="21">
        <v>0.212365591397849</v>
      </c>
      <c r="AQ717" s="21">
        <v>0.20161290322580599</v>
      </c>
      <c r="AR717" s="21">
        <v>9.2741934999999998E-2</v>
      </c>
      <c r="AS717" s="21">
        <v>0.17069892473118201</v>
      </c>
      <c r="AT717" s="21">
        <v>0.138440860215053</v>
      </c>
      <c r="AU717" s="21">
        <v>0.20295698924731101</v>
      </c>
      <c r="AV717" s="21">
        <v>0.141129032258064</v>
      </c>
      <c r="AW717" s="21">
        <v>6.9892472999999997E-2</v>
      </c>
      <c r="AX717" s="21">
        <v>8.6021504999999998E-2</v>
      </c>
      <c r="AY717" s="21">
        <v>0.19892473118279499</v>
      </c>
      <c r="AZ717" s="21">
        <v>0.20295698924731101</v>
      </c>
      <c r="BA717" s="21">
        <v>0.19086021505376299</v>
      </c>
      <c r="BB717" s="21">
        <v>0.141129032258064</v>
      </c>
      <c r="BC717" s="21">
        <v>0.18817204301075199</v>
      </c>
      <c r="BD717" s="21">
        <v>0.17338709677419301</v>
      </c>
      <c r="BE717" s="21">
        <v>0.21774193548387</v>
      </c>
    </row>
    <row r="718" spans="1:57" x14ac:dyDescent="0.35">
      <c r="A718" s="10" t="str">
        <f t="shared" si="105"/>
        <v>1/31/2032</v>
      </c>
      <c r="B718" s="11">
        <f t="shared" si="110"/>
        <v>2032</v>
      </c>
      <c r="C718" s="20">
        <f t="shared" si="111"/>
        <v>0.20497311827956949</v>
      </c>
      <c r="D718" s="18">
        <f t="shared" si="106"/>
        <v>0.18131720430107451</v>
      </c>
      <c r="E718" s="18">
        <f t="shared" si="107"/>
        <v>0.19086021505376299</v>
      </c>
      <c r="F718" s="18">
        <f t="shared" si="108"/>
        <v>0.25268817204301025</v>
      </c>
      <c r="G718" s="18">
        <f t="shared" si="109"/>
        <v>0.29314516129032253</v>
      </c>
      <c r="H718" s="21">
        <v>0.27016129032258002</v>
      </c>
      <c r="I718" s="21">
        <v>0.18145161290322501</v>
      </c>
      <c r="J718" s="21">
        <v>0.18145161290322501</v>
      </c>
      <c r="K718" s="21">
        <v>0.19623655913978399</v>
      </c>
      <c r="L718" s="21">
        <v>0.19220430107526801</v>
      </c>
      <c r="M718" s="21">
        <v>0.18279569892473099</v>
      </c>
      <c r="N718" s="21">
        <v>0.17741935483870899</v>
      </c>
      <c r="O718" s="21">
        <v>0.27822580645161199</v>
      </c>
      <c r="P718" s="21">
        <v>0.18682795698924701</v>
      </c>
      <c r="Q718" s="21">
        <v>0.19489247311827901</v>
      </c>
      <c r="R718" s="21">
        <v>0.30913978494623601</v>
      </c>
      <c r="S718" s="21">
        <v>0.220430107526881</v>
      </c>
      <c r="T718" s="21">
        <v>0.204301075268817</v>
      </c>
      <c r="U718" s="21">
        <v>0.22177419354838701</v>
      </c>
      <c r="V718" s="21">
        <v>0.21102150537634401</v>
      </c>
      <c r="W718" s="21">
        <v>0.19623655913978399</v>
      </c>
      <c r="X718" s="21">
        <v>0.244623655913978</v>
      </c>
      <c r="Y718" s="21">
        <v>0.18548387096774099</v>
      </c>
      <c r="Z718" s="21">
        <v>0.228494623655913</v>
      </c>
      <c r="AA718" s="21">
        <v>0.26747311827956899</v>
      </c>
      <c r="AB718" s="21">
        <v>0.225806451612903</v>
      </c>
      <c r="AC718" s="21">
        <v>0.19220430107526801</v>
      </c>
      <c r="AD718" s="21">
        <v>0.28360215053763399</v>
      </c>
      <c r="AE718" s="21">
        <v>0.18548387096774099</v>
      </c>
      <c r="AF718" s="21">
        <v>0.255376344086021</v>
      </c>
      <c r="AG718" s="21">
        <v>0.24327956989247301</v>
      </c>
      <c r="AH718" s="21">
        <v>0.18010752688171999</v>
      </c>
      <c r="AI718" s="21">
        <v>0.28494623655913898</v>
      </c>
      <c r="AJ718" s="21">
        <v>0.29435483870967699</v>
      </c>
      <c r="AK718" s="21">
        <v>0.223118279569892</v>
      </c>
      <c r="AL718" s="21">
        <v>0.20161290322580599</v>
      </c>
      <c r="AM718" s="21">
        <v>0.19086021505376299</v>
      </c>
      <c r="AN718" s="21">
        <v>0.19086021505376299</v>
      </c>
      <c r="AO718" s="21">
        <v>0.220430107526881</v>
      </c>
      <c r="AP718" s="21">
        <v>0.29435483870967699</v>
      </c>
      <c r="AQ718" s="21">
        <v>0.17069892473118201</v>
      </c>
      <c r="AR718" s="21">
        <v>0.228494623655913</v>
      </c>
      <c r="AS718" s="21">
        <v>0.20564516129032201</v>
      </c>
      <c r="AT718" s="21">
        <v>0.31317204301075202</v>
      </c>
      <c r="AU718" s="21">
        <v>0.17607526881720401</v>
      </c>
      <c r="AV718" s="21">
        <v>0.19892473118279499</v>
      </c>
      <c r="AW718" s="21">
        <v>0.20026881720430101</v>
      </c>
      <c r="AX718" s="21">
        <v>0.17741935483870899</v>
      </c>
      <c r="AY718" s="21">
        <v>0.233870967741935</v>
      </c>
      <c r="AZ718" s="21">
        <v>0.204301075268817</v>
      </c>
      <c r="BA718" s="21">
        <v>0.31720430107526798</v>
      </c>
      <c r="BB718" s="21">
        <v>0.20026881720430101</v>
      </c>
      <c r="BC718" s="21">
        <v>0.27150537600000002</v>
      </c>
      <c r="BD718" s="21">
        <v>0.293010752688172</v>
      </c>
      <c r="BE718" s="21">
        <v>0.18951612903225801</v>
      </c>
    </row>
    <row r="719" spans="1:57" x14ac:dyDescent="0.35">
      <c r="A719" s="10" t="str">
        <f t="shared" si="105"/>
        <v>2/29/2032</v>
      </c>
      <c r="B719" s="11">
        <f t="shared" si="110"/>
        <v>2032</v>
      </c>
      <c r="C719" s="20">
        <f t="shared" si="111"/>
        <v>6.4655171999999997E-2</v>
      </c>
      <c r="D719" s="18">
        <f t="shared" si="106"/>
        <v>1.72413793103448E-2</v>
      </c>
      <c r="E719" s="18">
        <f t="shared" si="107"/>
        <v>2.765804597701145E-2</v>
      </c>
      <c r="F719" s="18">
        <f t="shared" si="108"/>
        <v>8.5847701499999998E-2</v>
      </c>
      <c r="G719" s="18">
        <f t="shared" si="109"/>
        <v>0.16954022988505699</v>
      </c>
      <c r="H719" s="21">
        <v>2.1551724137931001E-2</v>
      </c>
      <c r="I719" s="21">
        <v>2.0114942528735601E-2</v>
      </c>
      <c r="J719" s="21">
        <v>6.4655171999999997E-2</v>
      </c>
      <c r="K719" s="21">
        <v>0.11206896551724101</v>
      </c>
      <c r="L719" s="21">
        <v>6.7528736000000006E-2</v>
      </c>
      <c r="M719" s="21">
        <v>6.8965517000000004E-2</v>
      </c>
      <c r="N719" s="21">
        <v>0.17528735632183901</v>
      </c>
      <c r="O719" s="21">
        <v>1.4367816091954E-2</v>
      </c>
      <c r="P719" s="21">
        <v>6.7528736000000006E-2</v>
      </c>
      <c r="Q719" s="21">
        <v>0.106321839080459</v>
      </c>
      <c r="R719" s="21">
        <v>7.3275861999999997E-2</v>
      </c>
      <c r="S719" s="21">
        <v>2.4425287E-2</v>
      </c>
      <c r="T719" s="21">
        <v>6.4655171999999997E-2</v>
      </c>
      <c r="U719" s="21">
        <v>3.7356321999999997E-2</v>
      </c>
      <c r="V719" s="21">
        <v>3.1609195402298798E-2</v>
      </c>
      <c r="W719" s="21">
        <v>6.8965517000000004E-2</v>
      </c>
      <c r="X719" s="21">
        <v>0.20402298850574699</v>
      </c>
      <c r="Y719" s="21">
        <v>3.0172414000000002E-2</v>
      </c>
      <c r="Z719" s="21">
        <v>7.0402299000000002E-2</v>
      </c>
      <c r="AA719" s="21">
        <v>1.4367816091954E-2</v>
      </c>
      <c r="AB719" s="21">
        <v>4.3103448000000003E-2</v>
      </c>
      <c r="AC719" s="21">
        <v>6.1781609000000001E-2</v>
      </c>
      <c r="AD719" s="21">
        <v>1.72413793103448E-2</v>
      </c>
      <c r="AE719" s="21">
        <v>0.106321839080459</v>
      </c>
      <c r="AF719" s="21">
        <v>5.6034483000000003E-2</v>
      </c>
      <c r="AG719" s="21">
        <v>0.18534482758620599</v>
      </c>
      <c r="AH719" s="21">
        <v>7.3275861999999997E-2</v>
      </c>
      <c r="AI719" s="21">
        <v>1.5804597701149399E-2</v>
      </c>
      <c r="AJ719" s="21">
        <v>9.1954022999999996E-2</v>
      </c>
      <c r="AK719" s="21">
        <v>0.193965517241379</v>
      </c>
      <c r="AL719" s="21">
        <v>9.1954022999999996E-2</v>
      </c>
      <c r="AM719" s="21">
        <v>8.4770114999999993E-2</v>
      </c>
      <c r="AN719" s="21">
        <v>8.6206897000000005E-2</v>
      </c>
      <c r="AO719" s="21">
        <v>3.1609195402298798E-2</v>
      </c>
      <c r="AP719" s="21">
        <v>2.4425287E-2</v>
      </c>
      <c r="AQ719" s="21">
        <v>7.7586207000000004E-2</v>
      </c>
      <c r="AR719" s="21">
        <v>2.72988505747126E-2</v>
      </c>
      <c r="AS719" s="21">
        <v>0.16954022988505699</v>
      </c>
      <c r="AT719" s="21">
        <v>2.8735632183908E-2</v>
      </c>
      <c r="AU719" s="21">
        <v>8.1896551999999997E-2</v>
      </c>
      <c r="AV719" s="21">
        <v>7.7586207000000004E-2</v>
      </c>
      <c r="AW719" s="21">
        <v>0.16954022988505699</v>
      </c>
      <c r="AX719" s="21">
        <v>4.5977010999999998E-2</v>
      </c>
      <c r="AY719" s="21">
        <v>1.72413793103448E-2</v>
      </c>
      <c r="AZ719" s="21">
        <v>2.72988505747126E-2</v>
      </c>
      <c r="BA719" s="21">
        <v>8.7643678000000003E-2</v>
      </c>
      <c r="BB719" s="21">
        <v>3.3045977011494199E-2</v>
      </c>
      <c r="BC719" s="21">
        <v>1.72413793103448E-2</v>
      </c>
      <c r="BD719" s="21">
        <v>1.5804597701149399E-2</v>
      </c>
      <c r="BE719" s="21">
        <v>4.7413793000000003E-2</v>
      </c>
    </row>
    <row r="720" spans="1:57" x14ac:dyDescent="0.35">
      <c r="A720" s="10" t="str">
        <f t="shared" si="105"/>
        <v>3/31/2032</v>
      </c>
      <c r="B720" s="11">
        <f t="shared" si="110"/>
        <v>2032</v>
      </c>
      <c r="C720" s="20">
        <f t="shared" si="111"/>
        <v>3.0241935247311801E-2</v>
      </c>
      <c r="D720" s="18">
        <f t="shared" si="106"/>
        <v>3.7634408000000014E-3</v>
      </c>
      <c r="E720" s="18">
        <f t="shared" si="107"/>
        <v>9.4086020000000003E-3</v>
      </c>
      <c r="F720" s="18">
        <f t="shared" si="108"/>
        <v>5.4771505465053751E-2</v>
      </c>
      <c r="G720" s="18">
        <f t="shared" si="109"/>
        <v>8.6021504999999998E-2</v>
      </c>
      <c r="H720" s="21">
        <v>4.0322580000000004E-3</v>
      </c>
      <c r="I720" s="21">
        <v>5.7795698999999999E-2</v>
      </c>
      <c r="J720" s="21">
        <v>6.7204300000000003E-3</v>
      </c>
      <c r="K720" s="21">
        <v>8.6021504999999998E-2</v>
      </c>
      <c r="L720" s="21">
        <v>0</v>
      </c>
      <c r="M720" s="21">
        <v>8.0645161000000007E-2</v>
      </c>
      <c r="N720" s="21">
        <v>3.6290322580645101E-2</v>
      </c>
      <c r="O720" s="21">
        <v>2.9569892E-2</v>
      </c>
      <c r="P720" s="21">
        <v>5.9139785E-2</v>
      </c>
      <c r="Q720" s="21">
        <v>0.100806451612903</v>
      </c>
      <c r="R720" s="21">
        <v>3.2258065000000002E-2</v>
      </c>
      <c r="S720" s="21">
        <v>1.0752688172042999E-2</v>
      </c>
      <c r="T720" s="21">
        <v>4.0322580000000004E-3</v>
      </c>
      <c r="U720" s="21">
        <v>2.0161290322580599E-2</v>
      </c>
      <c r="V720" s="21">
        <v>4.0322580000000004E-3</v>
      </c>
      <c r="W720" s="21">
        <v>5.9139785E-2</v>
      </c>
      <c r="X720" s="21">
        <v>5.3763440860214999E-2</v>
      </c>
      <c r="Y720" s="21">
        <v>4.3010752688171998E-2</v>
      </c>
      <c r="Z720" s="21">
        <v>9.4086020000000003E-3</v>
      </c>
      <c r="AA720" s="21">
        <v>9.4086020000000003E-3</v>
      </c>
      <c r="AB720" s="21">
        <v>9.4086020000000003E-3</v>
      </c>
      <c r="AC720" s="21">
        <v>6.7204300000000003E-3</v>
      </c>
      <c r="AD720" s="21">
        <v>1.3440860215053699E-2</v>
      </c>
      <c r="AE720" s="21">
        <v>9.2741934999999998E-2</v>
      </c>
      <c r="AF720" s="21">
        <v>1.4784946E-2</v>
      </c>
      <c r="AG720" s="21">
        <v>8.3333332999999996E-2</v>
      </c>
      <c r="AH720" s="21">
        <v>5.3763439999999999E-3</v>
      </c>
      <c r="AI720" s="21">
        <v>1.344086E-3</v>
      </c>
      <c r="AJ720" s="21">
        <v>9.6774193999999994E-2</v>
      </c>
      <c r="AK720" s="21">
        <v>5.1075268817204297E-2</v>
      </c>
      <c r="AL720" s="21">
        <v>0.114247311827956</v>
      </c>
      <c r="AM720" s="21">
        <v>1.344086E-3</v>
      </c>
      <c r="AN720" s="21">
        <v>1.344086E-3</v>
      </c>
      <c r="AO720" s="21">
        <v>6.0483871000000002E-2</v>
      </c>
      <c r="AP720" s="21">
        <v>1.0752688172042999E-2</v>
      </c>
      <c r="AQ720" s="21">
        <v>3.0913978494623601E-2</v>
      </c>
      <c r="AR720" s="21">
        <v>3.7634409000000001E-2</v>
      </c>
      <c r="AS720" s="21">
        <v>4.7043011000000003E-2</v>
      </c>
      <c r="AT720" s="21">
        <v>2.55376344086021E-2</v>
      </c>
      <c r="AU720" s="21">
        <v>5.2419355000000001E-2</v>
      </c>
      <c r="AV720" s="21">
        <v>8.6021504999999998E-2</v>
      </c>
      <c r="AW720" s="21">
        <v>4.9731182999999998E-2</v>
      </c>
      <c r="AX720" s="21">
        <v>1.0752688172042999E-2</v>
      </c>
      <c r="AY720" s="21">
        <v>1.20967741935483E-2</v>
      </c>
      <c r="AZ720" s="21">
        <v>3.6290322580645101E-2</v>
      </c>
      <c r="BA720" s="21">
        <v>4.4354839E-2</v>
      </c>
      <c r="BB720" s="21">
        <v>5.5107527000000003E-2</v>
      </c>
      <c r="BC720" s="21">
        <v>1.344086E-3</v>
      </c>
      <c r="BD720" s="21">
        <v>5.3763439999999999E-3</v>
      </c>
      <c r="BE720" s="21">
        <v>1.7473117999999999E-2</v>
      </c>
    </row>
    <row r="721" spans="1:57" x14ac:dyDescent="0.35">
      <c r="A721" s="10" t="str">
        <f t="shared" si="105"/>
        <v>4/30/2032</v>
      </c>
      <c r="B721" s="11">
        <f t="shared" si="110"/>
        <v>2032</v>
      </c>
      <c r="C721" s="20">
        <f t="shared" si="111"/>
        <v>4.9305555500000001E-2</v>
      </c>
      <c r="D721" s="18">
        <f t="shared" si="106"/>
        <v>1.5138888888888809E-2</v>
      </c>
      <c r="E721" s="18">
        <f t="shared" si="107"/>
        <v>2.9166666666666601E-2</v>
      </c>
      <c r="F721" s="18">
        <f t="shared" si="108"/>
        <v>7.4999999999999997E-2</v>
      </c>
      <c r="G721" s="18">
        <f t="shared" si="109"/>
        <v>8.0972222600000004E-2</v>
      </c>
      <c r="H721" s="21">
        <v>1.6666666666666601E-2</v>
      </c>
      <c r="I721" s="21">
        <v>0.05</v>
      </c>
      <c r="J721" s="21">
        <v>5.2777777999999997E-2</v>
      </c>
      <c r="K721" s="21">
        <v>4.0277778E-2</v>
      </c>
      <c r="L721" s="21">
        <v>7.7777778000000006E-2</v>
      </c>
      <c r="M721" s="21">
        <v>8.0555556E-2</v>
      </c>
      <c r="N721" s="21">
        <v>1.1111111111111099E-2</v>
      </c>
      <c r="O721" s="21">
        <v>8.4722222E-2</v>
      </c>
      <c r="P721" s="21">
        <v>4.30555555555555E-2</v>
      </c>
      <c r="Q721" s="21">
        <v>7.6388889000000001E-2</v>
      </c>
      <c r="R721" s="21">
        <v>1.6666666666666601E-2</v>
      </c>
      <c r="S721" s="21">
        <v>9.7222220000000008E-3</v>
      </c>
      <c r="T721" s="21">
        <v>8.7499999999999994E-2</v>
      </c>
      <c r="U721" s="21">
        <v>9.5833333000000007E-2</v>
      </c>
      <c r="V721" s="21">
        <v>9.7222220000000008E-3</v>
      </c>
      <c r="W721" s="21">
        <v>4.30555555555555E-2</v>
      </c>
      <c r="X721" s="21">
        <v>3.8888889000000003E-2</v>
      </c>
      <c r="Y721" s="21">
        <v>7.0833332999999998E-2</v>
      </c>
      <c r="Z721" s="21">
        <v>7.4999999999999997E-2</v>
      </c>
      <c r="AA721" s="21">
        <v>7.9166666999999996E-2</v>
      </c>
      <c r="AB721" s="21">
        <v>2.6388888999999999E-2</v>
      </c>
      <c r="AC721" s="21">
        <v>8.0555556E-2</v>
      </c>
      <c r="AD721" s="21">
        <v>4.4444444444444398E-2</v>
      </c>
      <c r="AE721" s="21">
        <v>0.05</v>
      </c>
      <c r="AF721" s="21">
        <v>1.38888888888888E-2</v>
      </c>
      <c r="AG721" s="21">
        <v>2.3611111000000001E-2</v>
      </c>
      <c r="AH721" s="21">
        <v>4.8611110999999999E-2</v>
      </c>
      <c r="AI721" s="21">
        <v>1.5277777777777699E-2</v>
      </c>
      <c r="AJ721" s="21">
        <v>3.4722222222222203E-2</v>
      </c>
      <c r="AK721" s="21">
        <v>2.77777777777777E-2</v>
      </c>
      <c r="AL721" s="21">
        <v>4.5833332999999997E-2</v>
      </c>
      <c r="AM721" s="21">
        <v>0.10416666666666601</v>
      </c>
      <c r="AN721" s="21">
        <v>6.8055556000000003E-2</v>
      </c>
      <c r="AO721" s="21">
        <v>3.8888889000000003E-2</v>
      </c>
      <c r="AP721" s="21">
        <v>5.83333333333333E-2</v>
      </c>
      <c r="AQ721" s="21">
        <v>8.4722222E-2</v>
      </c>
      <c r="AR721" s="21">
        <v>7.3611111000000007E-2</v>
      </c>
      <c r="AS721" s="21">
        <v>3.1944444000000002E-2</v>
      </c>
      <c r="AT721" s="21">
        <v>7.9166666999999996E-2</v>
      </c>
      <c r="AU721" s="21">
        <v>1.6666666666666601E-2</v>
      </c>
      <c r="AV721" s="21">
        <v>0.05</v>
      </c>
      <c r="AW721" s="21">
        <v>5.5555559999999997E-3</v>
      </c>
      <c r="AX721" s="21">
        <v>4.30555555555555E-2</v>
      </c>
      <c r="AY721" s="21">
        <v>5.1388889E-2</v>
      </c>
      <c r="AZ721" s="21">
        <v>6.6666666999999999E-2</v>
      </c>
      <c r="BA721" s="21">
        <v>7.9166666999999996E-2</v>
      </c>
      <c r="BB721" s="21">
        <v>5.83333333333333E-2</v>
      </c>
      <c r="BC721" s="21">
        <v>2.9166666666666601E-2</v>
      </c>
      <c r="BD721" s="21">
        <v>7.4999999999999997E-2</v>
      </c>
      <c r="BE721" s="21">
        <v>2.9166666666666601E-2</v>
      </c>
    </row>
    <row r="722" spans="1:57" x14ac:dyDescent="0.35">
      <c r="A722" s="10" t="str">
        <f t="shared" si="105"/>
        <v>5/31/2032</v>
      </c>
      <c r="B722" s="11">
        <f t="shared" si="110"/>
        <v>2032</v>
      </c>
      <c r="C722" s="20">
        <f t="shared" si="111"/>
        <v>8.7365590000000014E-3</v>
      </c>
      <c r="D722" s="18">
        <f t="shared" si="106"/>
        <v>0</v>
      </c>
      <c r="E722" s="18">
        <f t="shared" si="107"/>
        <v>1.344086E-3</v>
      </c>
      <c r="F722" s="18">
        <f t="shared" si="108"/>
        <v>1.6129032258064498E-2</v>
      </c>
      <c r="G722" s="18">
        <f t="shared" si="109"/>
        <v>2.55376344086021E-2</v>
      </c>
      <c r="H722" s="21">
        <v>4.0322580000000004E-3</v>
      </c>
      <c r="I722" s="21">
        <v>0</v>
      </c>
      <c r="J722" s="21">
        <v>1.344086E-3</v>
      </c>
      <c r="K722" s="21">
        <v>6.7204300000000003E-3</v>
      </c>
      <c r="L722" s="21">
        <v>2.0161290322580599E-2</v>
      </c>
      <c r="M722" s="21">
        <v>6.7204300000000003E-3</v>
      </c>
      <c r="N722" s="21">
        <v>4.0322580000000004E-3</v>
      </c>
      <c r="O722" s="21">
        <v>1.8817204000000001E-2</v>
      </c>
      <c r="P722" s="21">
        <v>2.8225806451612899E-2</v>
      </c>
      <c r="Q722" s="21">
        <v>1.7473117999999999E-2</v>
      </c>
      <c r="R722" s="21">
        <v>0</v>
      </c>
      <c r="S722" s="21">
        <v>0</v>
      </c>
      <c r="T722" s="21">
        <v>1.3440860215053699E-2</v>
      </c>
      <c r="U722" s="21">
        <v>1.344086E-3</v>
      </c>
      <c r="V722" s="21">
        <v>0</v>
      </c>
      <c r="W722" s="21">
        <v>2.55376344086021E-2</v>
      </c>
      <c r="X722" s="21">
        <v>1.0752688172042999E-2</v>
      </c>
      <c r="Y722" s="21">
        <v>9.4086020000000003E-3</v>
      </c>
      <c r="Z722" s="21">
        <v>1.3440860215053699E-2</v>
      </c>
      <c r="AA722" s="21">
        <v>1.20967741935483E-2</v>
      </c>
      <c r="AB722" s="21">
        <v>0</v>
      </c>
      <c r="AC722" s="21">
        <v>0</v>
      </c>
      <c r="AD722" s="21">
        <v>2.9569892E-2</v>
      </c>
      <c r="AE722" s="21">
        <v>1.4784946E-2</v>
      </c>
      <c r="AF722" s="21">
        <v>0</v>
      </c>
      <c r="AG722" s="21">
        <v>8.0645160000000007E-3</v>
      </c>
      <c r="AH722" s="21">
        <v>5.3763439999999999E-3</v>
      </c>
      <c r="AI722" s="21">
        <v>1.3440860215053699E-2</v>
      </c>
      <c r="AJ722" s="21">
        <v>0</v>
      </c>
      <c r="AK722" s="21">
        <v>1.6129032258064498E-2</v>
      </c>
      <c r="AL722" s="21">
        <v>2.4193548387096701E-2</v>
      </c>
      <c r="AM722" s="21">
        <v>1.3440860215053699E-2</v>
      </c>
      <c r="AN722" s="21">
        <v>3.89784946236559E-2</v>
      </c>
      <c r="AO722" s="21">
        <v>1.4784946E-2</v>
      </c>
      <c r="AP722" s="21">
        <v>1.4784946E-2</v>
      </c>
      <c r="AQ722" s="21">
        <v>1.6129032258064498E-2</v>
      </c>
      <c r="AR722" s="21">
        <v>2.1505376344085999E-2</v>
      </c>
      <c r="AS722" s="21">
        <v>4.0322580000000004E-3</v>
      </c>
      <c r="AT722" s="21">
        <v>2.55376344086021E-2</v>
      </c>
      <c r="AU722" s="21">
        <v>2.55376344086021E-2</v>
      </c>
      <c r="AV722" s="21">
        <v>2.0161290322580599E-2</v>
      </c>
      <c r="AW722" s="21">
        <v>2.688172E-3</v>
      </c>
      <c r="AX722" s="21">
        <v>1.344086E-3</v>
      </c>
      <c r="AY722" s="21">
        <v>2.688172E-3</v>
      </c>
      <c r="AZ722" s="21">
        <v>6.7204300000000003E-3</v>
      </c>
      <c r="BA722" s="21">
        <v>1.344086E-3</v>
      </c>
      <c r="BB722" s="21">
        <v>8.0645160000000007E-3</v>
      </c>
      <c r="BC722" s="21">
        <v>1.6129032258064498E-2</v>
      </c>
      <c r="BD722" s="21">
        <v>1.344086E-3</v>
      </c>
      <c r="BE722" s="21">
        <v>1.344086E-3</v>
      </c>
    </row>
    <row r="723" spans="1:57" x14ac:dyDescent="0.35">
      <c r="A723" s="10" t="str">
        <f t="shared" si="105"/>
        <v>6/30/2032</v>
      </c>
      <c r="B723" s="11">
        <f t="shared" si="110"/>
        <v>2032</v>
      </c>
      <c r="C723" s="20">
        <f t="shared" si="111"/>
        <v>6.9444440000000001E-3</v>
      </c>
      <c r="D723" s="18">
        <f t="shared" si="106"/>
        <v>1.3888889999999999E-3</v>
      </c>
      <c r="E723" s="18">
        <f t="shared" si="107"/>
        <v>4.1666669999999998E-3</v>
      </c>
      <c r="F723" s="18">
        <f t="shared" si="108"/>
        <v>1.4583333333333275E-2</v>
      </c>
      <c r="G723" s="18">
        <f t="shared" si="109"/>
        <v>2.9166666666666601E-2</v>
      </c>
      <c r="H723" s="21">
        <v>8.3333330000000001E-3</v>
      </c>
      <c r="I723" s="21">
        <v>4.1666669999999998E-3</v>
      </c>
      <c r="J723" s="21">
        <v>0</v>
      </c>
      <c r="K723" s="21">
        <v>1.2500000000000001E-2</v>
      </c>
      <c r="L723" s="21">
        <v>5.5555559999999997E-3</v>
      </c>
      <c r="M723" s="21">
        <v>1.2500000000000001E-2</v>
      </c>
      <c r="N723" s="21">
        <v>2.7777779999999998E-3</v>
      </c>
      <c r="O723" s="21">
        <v>1.2500000000000001E-2</v>
      </c>
      <c r="P723" s="21">
        <v>1.1111111111111099E-2</v>
      </c>
      <c r="Q723" s="21">
        <v>3.0555555555555499E-2</v>
      </c>
      <c r="R723" s="21">
        <v>6.9444440000000001E-3</v>
      </c>
      <c r="S723" s="21">
        <v>1.3888889999999999E-3</v>
      </c>
      <c r="T723" s="21">
        <v>5.5555559999999997E-3</v>
      </c>
      <c r="U723" s="21">
        <v>1.8055555555555498E-2</v>
      </c>
      <c r="V723" s="21">
        <v>1.3888889999999999E-3</v>
      </c>
      <c r="W723" s="21">
        <v>6.9444440000000001E-3</v>
      </c>
      <c r="X723" s="21">
        <v>2.9166666666666601E-2</v>
      </c>
      <c r="Y723" s="21">
        <v>2.9166666666666601E-2</v>
      </c>
      <c r="Z723" s="21">
        <v>5.5555559999999997E-3</v>
      </c>
      <c r="AA723" s="21">
        <v>5.5555559999999997E-3</v>
      </c>
      <c r="AB723" s="21">
        <v>1.3888889999999999E-3</v>
      </c>
      <c r="AC723" s="21">
        <v>5.5555559999999997E-3</v>
      </c>
      <c r="AD723" s="21">
        <v>4.1666669999999998E-3</v>
      </c>
      <c r="AE723" s="21">
        <v>9.7222220000000008E-3</v>
      </c>
      <c r="AF723" s="21">
        <v>5.5555559999999997E-3</v>
      </c>
      <c r="AG723" s="21">
        <v>1.1111111111111099E-2</v>
      </c>
      <c r="AH723" s="21">
        <v>1.3888889999999999E-3</v>
      </c>
      <c r="AI723" s="21">
        <v>4.1666669999999998E-3</v>
      </c>
      <c r="AJ723" s="21">
        <v>5.5555559999999997E-3</v>
      </c>
      <c r="AK723" s="21">
        <v>1.6666666666666601E-2</v>
      </c>
      <c r="AL723" s="21">
        <v>1.1111111111111099E-2</v>
      </c>
      <c r="AM723" s="21">
        <v>0</v>
      </c>
      <c r="AN723" s="21">
        <v>1.3888889999999999E-3</v>
      </c>
      <c r="AO723" s="21">
        <v>2.7777779999999998E-3</v>
      </c>
      <c r="AP723" s="21">
        <v>2.9166666666666601E-2</v>
      </c>
      <c r="AQ723" s="21">
        <v>8.3333330000000001E-3</v>
      </c>
      <c r="AR723" s="21">
        <v>1.8055555555555498E-2</v>
      </c>
      <c r="AS723" s="21">
        <v>6.9444440000000001E-3</v>
      </c>
      <c r="AT723" s="21">
        <v>1.94444444444444E-2</v>
      </c>
      <c r="AU723" s="21">
        <v>1.8055555555555498E-2</v>
      </c>
      <c r="AV723" s="21">
        <v>3.1944444000000002E-2</v>
      </c>
      <c r="AW723" s="21">
        <v>1.5277777777777699E-2</v>
      </c>
      <c r="AX723" s="21">
        <v>1.3888889999999999E-3</v>
      </c>
      <c r="AY723" s="21">
        <v>5.5555559999999997E-3</v>
      </c>
      <c r="AZ723" s="21">
        <v>1.94444444444444E-2</v>
      </c>
      <c r="BA723" s="21">
        <v>8.3333330000000001E-3</v>
      </c>
      <c r="BB723" s="21">
        <v>3.7499999999999999E-2</v>
      </c>
      <c r="BC723" s="21">
        <v>6.9444440000000001E-3</v>
      </c>
      <c r="BD723" s="21">
        <v>1.3888889999999999E-3</v>
      </c>
      <c r="BE723" s="21">
        <v>8.3333330000000001E-3</v>
      </c>
    </row>
    <row r="724" spans="1:57" x14ac:dyDescent="0.35">
      <c r="A724" s="10" t="str">
        <f t="shared" si="105"/>
        <v>7/31/2032</v>
      </c>
      <c r="B724" s="11">
        <f t="shared" si="110"/>
        <v>2032</v>
      </c>
      <c r="C724" s="20">
        <f t="shared" si="111"/>
        <v>6.3844085999999994E-2</v>
      </c>
      <c r="D724" s="18">
        <f t="shared" si="106"/>
        <v>3.870967741935482E-2</v>
      </c>
      <c r="E724" s="18">
        <f t="shared" si="107"/>
        <v>4.9731182999999998E-2</v>
      </c>
      <c r="F724" s="18">
        <f t="shared" si="108"/>
        <v>8.6021504999999998E-2</v>
      </c>
      <c r="G724" s="18">
        <f t="shared" si="109"/>
        <v>0.10524193548387061</v>
      </c>
      <c r="H724" s="21">
        <v>9.5430108E-2</v>
      </c>
      <c r="I724" s="21">
        <v>0.108870967741935</v>
      </c>
      <c r="J724" s="21">
        <v>4.9731182999999998E-2</v>
      </c>
      <c r="K724" s="21">
        <v>5.2419355000000001E-2</v>
      </c>
      <c r="L724" s="21">
        <v>9.4086022000000005E-2</v>
      </c>
      <c r="M724" s="21">
        <v>7.1236559000000005E-2</v>
      </c>
      <c r="N724" s="21">
        <v>4.0322581000000003E-2</v>
      </c>
      <c r="O724" s="21">
        <v>8.1989247000000001E-2</v>
      </c>
      <c r="P724" s="21">
        <v>8.0645161000000007E-2</v>
      </c>
      <c r="Q724" s="21">
        <v>6.8548387000000002E-2</v>
      </c>
      <c r="R724" s="21">
        <v>3.0913978494623601E-2</v>
      </c>
      <c r="S724" s="21">
        <v>3.0913978494623601E-2</v>
      </c>
      <c r="T724" s="21">
        <v>6.5860215E-2</v>
      </c>
      <c r="U724" s="21">
        <v>0.14247311827956899</v>
      </c>
      <c r="V724" s="21">
        <v>3.89784946236559E-2</v>
      </c>
      <c r="W724" s="21">
        <v>6.9892472999999997E-2</v>
      </c>
      <c r="X724" s="21">
        <v>8.8709677000000001E-2</v>
      </c>
      <c r="Y724" s="21">
        <v>6.7204300999999994E-2</v>
      </c>
      <c r="Z724" s="21">
        <v>4.9731182999999998E-2</v>
      </c>
      <c r="AA724" s="21">
        <v>0.143817204301075</v>
      </c>
      <c r="AB724" s="21">
        <v>3.2258065000000002E-2</v>
      </c>
      <c r="AC724" s="21">
        <v>6.7204300999999994E-2</v>
      </c>
      <c r="AD724" s="21">
        <v>6.0483871000000002E-2</v>
      </c>
      <c r="AE724" s="21">
        <v>5.9139785E-2</v>
      </c>
      <c r="AF724" s="21">
        <v>4.1666666666666602E-2</v>
      </c>
      <c r="AG724" s="21">
        <v>6.3172042999999997E-2</v>
      </c>
      <c r="AH724" s="21">
        <v>6.4516129000000005E-2</v>
      </c>
      <c r="AI724" s="21">
        <v>3.36021505376344E-2</v>
      </c>
      <c r="AJ724" s="21">
        <v>4.9731182999999998E-2</v>
      </c>
      <c r="AK724" s="21">
        <v>6.4516129000000005E-2</v>
      </c>
      <c r="AL724" s="21">
        <v>0.133064516129032</v>
      </c>
      <c r="AM724" s="21">
        <v>4.7043011000000003E-2</v>
      </c>
      <c r="AN724" s="21">
        <v>4.1666666666666602E-2</v>
      </c>
      <c r="AO724" s="21">
        <v>9.0053762999999995E-2</v>
      </c>
      <c r="AP724" s="21">
        <v>5.3763440860214999E-2</v>
      </c>
      <c r="AQ724" s="21">
        <v>6.0483871000000002E-2</v>
      </c>
      <c r="AR724" s="21">
        <v>9.4086022000000005E-2</v>
      </c>
      <c r="AS724" s="21">
        <v>6.4516129000000005E-2</v>
      </c>
      <c r="AT724" s="21">
        <v>5.5107527000000003E-2</v>
      </c>
      <c r="AU724" s="21">
        <v>8.8709677000000001E-2</v>
      </c>
      <c r="AV724" s="21">
        <v>0.154569892473118</v>
      </c>
      <c r="AW724" s="21">
        <v>6.1827957000000003E-2</v>
      </c>
      <c r="AX724" s="21">
        <v>4.4354839E-2</v>
      </c>
      <c r="AY724" s="21">
        <v>6.4516129000000005E-2</v>
      </c>
      <c r="AZ724" s="21">
        <v>6.3172042999999997E-2</v>
      </c>
      <c r="BA724" s="21">
        <v>5.3763440860214999E-2</v>
      </c>
      <c r="BB724" s="21">
        <v>8.7365591000000006E-2</v>
      </c>
      <c r="BC724" s="21">
        <v>4.0322581000000003E-2</v>
      </c>
      <c r="BD724" s="21">
        <v>0.104838709677419</v>
      </c>
      <c r="BE724" s="21">
        <v>3.6290322580645101E-2</v>
      </c>
    </row>
    <row r="725" spans="1:57" x14ac:dyDescent="0.35">
      <c r="A725" s="10" t="str">
        <f t="shared" si="105"/>
        <v>8/31/2032</v>
      </c>
      <c r="B725" s="11">
        <f t="shared" si="110"/>
        <v>2032</v>
      </c>
      <c r="C725" s="20">
        <f t="shared" si="111"/>
        <v>9.4086021500000006E-2</v>
      </c>
      <c r="D725" s="18">
        <f t="shared" si="106"/>
        <v>5.7795698999999999E-2</v>
      </c>
      <c r="E725" s="18">
        <f t="shared" si="107"/>
        <v>7.8629032000000001E-2</v>
      </c>
      <c r="F725" s="18">
        <f t="shared" si="108"/>
        <v>0.115591397849462</v>
      </c>
      <c r="G725" s="18">
        <f t="shared" si="109"/>
        <v>0.133198924731182</v>
      </c>
      <c r="H725" s="21">
        <v>8.3333332999999996E-2</v>
      </c>
      <c r="I725" s="21">
        <v>8.0645161000000007E-2</v>
      </c>
      <c r="J725" s="21">
        <v>5.7795698999999999E-2</v>
      </c>
      <c r="K725" s="21">
        <v>7.7956989000000004E-2</v>
      </c>
      <c r="L725" s="21">
        <v>8.6021504999999998E-2</v>
      </c>
      <c r="M725" s="21">
        <v>0.10752688172043</v>
      </c>
      <c r="N725" s="21">
        <v>8.8709677000000001E-2</v>
      </c>
      <c r="O725" s="21">
        <v>8.4677419000000004E-2</v>
      </c>
      <c r="P725" s="21">
        <v>0.12634408602150499</v>
      </c>
      <c r="Q725" s="21">
        <v>0.146505376344086</v>
      </c>
      <c r="R725" s="21">
        <v>9.2741934999999998E-2</v>
      </c>
      <c r="S725" s="21">
        <v>3.7634409000000001E-2</v>
      </c>
      <c r="T725" s="21">
        <v>0.102150537634408</v>
      </c>
      <c r="U725" s="21">
        <v>0.12903225806451599</v>
      </c>
      <c r="V725" s="21">
        <v>5.3763440860214999E-2</v>
      </c>
      <c r="W725" s="21">
        <v>9.6774193999999994E-2</v>
      </c>
      <c r="X725" s="21">
        <v>0.16666666666666599</v>
      </c>
      <c r="Y725" s="21">
        <v>8.7365591000000006E-2</v>
      </c>
      <c r="Z725" s="21">
        <v>6.3172042999999997E-2</v>
      </c>
      <c r="AA725" s="21">
        <v>5.7795698999999999E-2</v>
      </c>
      <c r="AB725" s="21">
        <v>4.4354839E-2</v>
      </c>
      <c r="AC725" s="21">
        <v>0.102150537634408</v>
      </c>
      <c r="AD725" s="21">
        <v>8.8709677000000001E-2</v>
      </c>
      <c r="AE725" s="21">
        <v>9.6774193999999994E-2</v>
      </c>
      <c r="AF725" s="21">
        <v>3.89784946236559E-2</v>
      </c>
      <c r="AG725" s="21">
        <v>0.16666666666666599</v>
      </c>
      <c r="AH725" s="21">
        <v>8.3333332999999996E-2</v>
      </c>
      <c r="AI725" s="21">
        <v>7.7956989000000004E-2</v>
      </c>
      <c r="AJ725" s="21">
        <v>7.3924730999999994E-2</v>
      </c>
      <c r="AK725" s="21">
        <v>0.130376344086021</v>
      </c>
      <c r="AL725" s="21">
        <v>0.103494623655913</v>
      </c>
      <c r="AM725" s="21">
        <v>5.9139785E-2</v>
      </c>
      <c r="AN725" s="21">
        <v>6.5860215E-2</v>
      </c>
      <c r="AO725" s="21">
        <v>0.13172043010752599</v>
      </c>
      <c r="AP725" s="21">
        <v>0.112903225806451</v>
      </c>
      <c r="AQ725" s="21">
        <v>0.100806451612903</v>
      </c>
      <c r="AR725" s="21">
        <v>0.10752688172043</v>
      </c>
      <c r="AS725" s="21">
        <v>0.130376344086021</v>
      </c>
      <c r="AT725" s="21">
        <v>0.118279569892473</v>
      </c>
      <c r="AU725" s="21">
        <v>0.15591397849462299</v>
      </c>
      <c r="AV725" s="21">
        <v>0.149193548387096</v>
      </c>
      <c r="AW725" s="21">
        <v>9.5430108E-2</v>
      </c>
      <c r="AX725" s="21">
        <v>8.3333332999999996E-2</v>
      </c>
      <c r="AY725" s="21">
        <v>6.9892472999999997E-2</v>
      </c>
      <c r="AZ725" s="21">
        <v>0.13172043010752599</v>
      </c>
      <c r="BA725" s="21">
        <v>8.6021504999999998E-2</v>
      </c>
      <c r="BB725" s="21">
        <v>8.3333332999999996E-2</v>
      </c>
      <c r="BC725" s="21">
        <v>0.115591397849462</v>
      </c>
      <c r="BD725" s="21">
        <v>9.6774193999999994E-2</v>
      </c>
      <c r="BE725" s="21">
        <v>0.115591397849462</v>
      </c>
    </row>
    <row r="726" spans="1:57" x14ac:dyDescent="0.35">
      <c r="A726" s="10" t="str">
        <f t="shared" si="105"/>
        <v>9/30/2032</v>
      </c>
      <c r="B726" s="11">
        <f t="shared" si="110"/>
        <v>2032</v>
      </c>
      <c r="C726" s="20">
        <f t="shared" si="111"/>
        <v>4.8611110999999999E-2</v>
      </c>
      <c r="D726" s="18">
        <f t="shared" si="106"/>
        <v>1.6527777777777711E-2</v>
      </c>
      <c r="E726" s="18">
        <f t="shared" si="107"/>
        <v>2.708333341666665E-2</v>
      </c>
      <c r="F726" s="18">
        <f t="shared" si="108"/>
        <v>8.2986110749999994E-2</v>
      </c>
      <c r="G726" s="18">
        <f t="shared" si="109"/>
        <v>0.13986111111111033</v>
      </c>
      <c r="H726" s="21">
        <v>3.1944444000000002E-2</v>
      </c>
      <c r="I726" s="21">
        <v>4.8611110999999999E-2</v>
      </c>
      <c r="J726" s="21">
        <v>3.1944444000000002E-2</v>
      </c>
      <c r="K726" s="21">
        <v>0.148611111111111</v>
      </c>
      <c r="L726" s="21">
        <v>4.30555555555555E-2</v>
      </c>
      <c r="M726" s="21">
        <v>0.15833333333333299</v>
      </c>
      <c r="N726" s="21">
        <v>9.4444444000000002E-2</v>
      </c>
      <c r="O726" s="21">
        <v>3.4722222222222203E-2</v>
      </c>
      <c r="P726" s="21">
        <v>0.108333333333333</v>
      </c>
      <c r="Q726" s="21">
        <v>0.16805555555555499</v>
      </c>
      <c r="R726" s="21">
        <v>9.0277778000000003E-2</v>
      </c>
      <c r="S726" s="21">
        <v>9.7222220000000008E-3</v>
      </c>
      <c r="T726" s="21">
        <v>1.5277777777777699E-2</v>
      </c>
      <c r="U726" s="21">
        <v>3.3333333E-2</v>
      </c>
      <c r="V726" s="21">
        <v>1.38888888888888E-2</v>
      </c>
      <c r="W726" s="21">
        <v>0.116666666666666</v>
      </c>
      <c r="X726" s="21">
        <v>8.3333332999999996E-2</v>
      </c>
      <c r="Y726" s="21">
        <v>4.1666666666666602E-2</v>
      </c>
      <c r="Z726" s="21">
        <v>2.6388888999999999E-2</v>
      </c>
      <c r="AA726" s="21">
        <v>2.3611111000000001E-2</v>
      </c>
      <c r="AB726" s="21">
        <v>3.8888889000000003E-2</v>
      </c>
      <c r="AC726" s="21">
        <v>3.4722222222222203E-2</v>
      </c>
      <c r="AD726" s="21">
        <v>2.9166666666666601E-2</v>
      </c>
      <c r="AE726" s="21">
        <v>0.109722222222222</v>
      </c>
      <c r="AF726" s="21">
        <v>5.4166667000000002E-2</v>
      </c>
      <c r="AG726" s="21">
        <v>6.6666666999999999E-2</v>
      </c>
      <c r="AH726" s="21">
        <v>1.94444444444444E-2</v>
      </c>
      <c r="AI726" s="21">
        <v>3.8888889000000003E-2</v>
      </c>
      <c r="AJ726" s="21">
        <v>6.6666666999999999E-2</v>
      </c>
      <c r="AK726" s="21">
        <v>8.1944444000000005E-2</v>
      </c>
      <c r="AL726" s="21">
        <v>0.13888888888888801</v>
      </c>
      <c r="AM726" s="21">
        <v>2.5000000000000001E-2</v>
      </c>
      <c r="AN726" s="21">
        <v>8.3333330000000001E-3</v>
      </c>
      <c r="AO726" s="21">
        <v>5.4166667000000002E-2</v>
      </c>
      <c r="AP726" s="21">
        <v>1.6666666666666601E-2</v>
      </c>
      <c r="AQ726" s="21">
        <v>6.9444440000000001E-3</v>
      </c>
      <c r="AR726" s="21">
        <v>2.6388888999999999E-2</v>
      </c>
      <c r="AS726" s="21">
        <v>7.0833332999999998E-2</v>
      </c>
      <c r="AT726" s="21">
        <v>4.8611110999999999E-2</v>
      </c>
      <c r="AU726" s="21">
        <v>0.16805555555555499</v>
      </c>
      <c r="AV726" s="21">
        <v>0.15277777777777701</v>
      </c>
      <c r="AW726" s="21">
        <v>6.3888889000000004E-2</v>
      </c>
      <c r="AX726" s="21">
        <v>6.25E-2</v>
      </c>
      <c r="AY726" s="21">
        <v>4.7222222000000001E-2</v>
      </c>
      <c r="AZ726" s="21">
        <v>7.3611111000000007E-2</v>
      </c>
      <c r="BA726" s="21">
        <v>9.1666666999999993E-2</v>
      </c>
      <c r="BB726" s="21">
        <v>5.1388889E-2</v>
      </c>
      <c r="BC726" s="21">
        <v>2.6388888999999999E-2</v>
      </c>
      <c r="BD726" s="21">
        <v>1.8055555555555498E-2</v>
      </c>
      <c r="BE726" s="21">
        <v>6.5277777999999995E-2</v>
      </c>
    </row>
    <row r="727" spans="1:57" x14ac:dyDescent="0.35">
      <c r="A727" s="10" t="str">
        <f t="shared" si="105"/>
        <v>10/31/2032</v>
      </c>
      <c r="B727" s="11">
        <f t="shared" si="110"/>
        <v>2032</v>
      </c>
      <c r="C727" s="20">
        <f t="shared" si="111"/>
        <v>6.1827957000000003E-2</v>
      </c>
      <c r="D727" s="18">
        <f t="shared" si="106"/>
        <v>3.7500000358064514E-2</v>
      </c>
      <c r="E727" s="18">
        <f t="shared" si="107"/>
        <v>4.2002688172042953E-2</v>
      </c>
      <c r="F727" s="18">
        <f t="shared" si="108"/>
        <v>7.3924730999999994E-2</v>
      </c>
      <c r="G727" s="18">
        <f t="shared" si="109"/>
        <v>8.3602150200000003E-2</v>
      </c>
      <c r="H727" s="21">
        <v>6.0483871000000002E-2</v>
      </c>
      <c r="I727" s="21">
        <v>4.7043011000000003E-2</v>
      </c>
      <c r="J727" s="21">
        <v>4.3010752688171998E-2</v>
      </c>
      <c r="K727" s="21">
        <v>6.5860215E-2</v>
      </c>
      <c r="L727" s="21">
        <v>2.55376344086021E-2</v>
      </c>
      <c r="M727" s="21">
        <v>7.6612902999999996E-2</v>
      </c>
      <c r="N727" s="21">
        <v>2.2849462000000001E-2</v>
      </c>
      <c r="O727" s="21">
        <v>6.3172042999999997E-2</v>
      </c>
      <c r="P727" s="21">
        <v>6.9892472999999997E-2</v>
      </c>
      <c r="Q727" s="21">
        <v>9.9462365999999997E-2</v>
      </c>
      <c r="R727" s="21">
        <v>6.3172042999999997E-2</v>
      </c>
      <c r="S727" s="21">
        <v>3.7634409000000001E-2</v>
      </c>
      <c r="T727" s="21">
        <v>5.9139785E-2</v>
      </c>
      <c r="U727" s="21">
        <v>5.2419355000000001E-2</v>
      </c>
      <c r="V727" s="21">
        <v>9.0053762999999995E-2</v>
      </c>
      <c r="W727" s="21">
        <v>8.6021504999999998E-2</v>
      </c>
      <c r="X727" s="21">
        <v>3.7634409000000001E-2</v>
      </c>
      <c r="Y727" s="21">
        <v>5.5107527000000003E-2</v>
      </c>
      <c r="Z727" s="21">
        <v>4.1666666666666602E-2</v>
      </c>
      <c r="AA727" s="21">
        <v>8.3333332999999996E-2</v>
      </c>
      <c r="AB727" s="21">
        <v>7.2580644999999999E-2</v>
      </c>
      <c r="AC727" s="21">
        <v>5.1075268817204297E-2</v>
      </c>
      <c r="AD727" s="21">
        <v>7.3924730999999994E-2</v>
      </c>
      <c r="AE727" s="21">
        <v>6.5860215E-2</v>
      </c>
      <c r="AF727" s="21">
        <v>7.5268817000000002E-2</v>
      </c>
      <c r="AG727" s="21">
        <v>3.89784946236559E-2</v>
      </c>
      <c r="AH727" s="21">
        <v>3.7634409000000001E-2</v>
      </c>
      <c r="AI727" s="21">
        <v>7.6612902999999996E-2</v>
      </c>
      <c r="AJ727" s="21">
        <v>4.0322581000000003E-2</v>
      </c>
      <c r="AK727" s="21">
        <v>3.6290322580645101E-2</v>
      </c>
      <c r="AL727" s="21">
        <v>7.3924730999999994E-2</v>
      </c>
      <c r="AM727" s="21">
        <v>3.4946236999999998E-2</v>
      </c>
      <c r="AN727" s="21">
        <v>3.7634409000000001E-2</v>
      </c>
      <c r="AO727" s="21">
        <v>7.5268817000000002E-2</v>
      </c>
      <c r="AP727" s="21">
        <v>0.106182795698924</v>
      </c>
      <c r="AQ727" s="21">
        <v>4.4354839E-2</v>
      </c>
      <c r="AR727" s="21">
        <v>7.3924730999999994E-2</v>
      </c>
      <c r="AS727" s="21">
        <v>4.7043011000000003E-2</v>
      </c>
      <c r="AT727" s="21">
        <v>7.6612902999999996E-2</v>
      </c>
      <c r="AU727" s="21">
        <v>8.3333332999999996E-2</v>
      </c>
      <c r="AV727" s="21">
        <v>0.103494623655913</v>
      </c>
      <c r="AW727" s="21">
        <v>2.68817204301075E-2</v>
      </c>
      <c r="AX727" s="21">
        <v>5.2419355000000001E-2</v>
      </c>
      <c r="AY727" s="21">
        <v>5.1075268817204297E-2</v>
      </c>
      <c r="AZ727" s="21">
        <v>6.7204300999999994E-2</v>
      </c>
      <c r="BA727" s="21">
        <v>4.0322581000000003E-2</v>
      </c>
      <c r="BB727" s="21">
        <v>6.4516129000000005E-2</v>
      </c>
      <c r="BC727" s="21">
        <v>5.6451612903225798E-2</v>
      </c>
      <c r="BD727" s="21">
        <v>7.3924730999999994E-2</v>
      </c>
      <c r="BE727" s="21">
        <v>7.2580644999999999E-2</v>
      </c>
    </row>
    <row r="728" spans="1:57" x14ac:dyDescent="0.35">
      <c r="A728" s="10" t="str">
        <f t="shared" si="105"/>
        <v>11/30/2032</v>
      </c>
      <c r="B728" s="11">
        <f t="shared" si="110"/>
        <v>2032</v>
      </c>
      <c r="C728" s="20">
        <f t="shared" si="111"/>
        <v>6.9444443999999994E-2</v>
      </c>
      <c r="D728" s="18">
        <f t="shared" si="106"/>
        <v>2.166666666666664E-2</v>
      </c>
      <c r="E728" s="18">
        <f t="shared" si="107"/>
        <v>4.1666666749999998E-2</v>
      </c>
      <c r="F728" s="18">
        <f t="shared" si="108"/>
        <v>0.11527777777777699</v>
      </c>
      <c r="G728" s="18">
        <f t="shared" si="109"/>
        <v>0.14069444444444371</v>
      </c>
      <c r="H728" s="21">
        <v>9.5833333000000007E-2</v>
      </c>
      <c r="I728" s="21">
        <v>4.5833332999999997E-2</v>
      </c>
      <c r="J728" s="21">
        <v>3.4722222222222203E-2</v>
      </c>
      <c r="K728" s="21">
        <v>0.163888888888888</v>
      </c>
      <c r="L728" s="21">
        <v>1.5277777777777699E-2</v>
      </c>
      <c r="M728" s="21">
        <v>0.147222222222222</v>
      </c>
      <c r="N728" s="21">
        <v>9.4444444000000002E-2</v>
      </c>
      <c r="O728" s="21">
        <v>6.5277777999999995E-2</v>
      </c>
      <c r="P728" s="21">
        <v>0.140277777777777</v>
      </c>
      <c r="Q728" s="21">
        <v>0.17361111111111099</v>
      </c>
      <c r="R728" s="21">
        <v>3.6111111000000001E-2</v>
      </c>
      <c r="S728" s="21">
        <v>3.1944444000000002E-2</v>
      </c>
      <c r="T728" s="21">
        <v>1.6666666666666601E-2</v>
      </c>
      <c r="U728" s="21">
        <v>6.6666666999999999E-2</v>
      </c>
      <c r="V728" s="21">
        <v>3.7499999999999999E-2</v>
      </c>
      <c r="W728" s="21">
        <v>0.14444444444444399</v>
      </c>
      <c r="X728" s="21">
        <v>0.126388888888888</v>
      </c>
      <c r="Y728" s="21">
        <v>6.9444443999999994E-2</v>
      </c>
      <c r="Z728" s="21">
        <v>1.5277777777777699E-2</v>
      </c>
      <c r="AA728" s="21">
        <v>6.8055556000000003E-2</v>
      </c>
      <c r="AB728" s="21">
        <v>4.8611110999999999E-2</v>
      </c>
      <c r="AC728" s="21">
        <v>3.0555555555555499E-2</v>
      </c>
      <c r="AD728" s="21">
        <v>7.9166666999999996E-2</v>
      </c>
      <c r="AE728" s="21">
        <v>0.15833333333333299</v>
      </c>
      <c r="AF728" s="21">
        <v>4.0277778E-2</v>
      </c>
      <c r="AG728" s="21">
        <v>0.125</v>
      </c>
      <c r="AH728" s="21">
        <v>1.38888888888888E-2</v>
      </c>
      <c r="AI728" s="21">
        <v>9.0277778000000003E-2</v>
      </c>
      <c r="AJ728" s="21">
        <v>5.1388889E-2</v>
      </c>
      <c r="AK728" s="21">
        <v>0.11527777777777699</v>
      </c>
      <c r="AL728" s="21">
        <v>0.13611111111111099</v>
      </c>
      <c r="AM728" s="21">
        <v>6.9444440000000001E-3</v>
      </c>
      <c r="AN728" s="21">
        <v>2.2222222222222199E-2</v>
      </c>
      <c r="AO728" s="21">
        <v>5.83333333333333E-2</v>
      </c>
      <c r="AP728" s="21">
        <v>0.11527777777777699</v>
      </c>
      <c r="AQ728" s="21">
        <v>2.3611111000000001E-2</v>
      </c>
      <c r="AR728" s="21">
        <v>0.05</v>
      </c>
      <c r="AS728" s="21">
        <v>9.7222221999999997E-2</v>
      </c>
      <c r="AT728" s="21">
        <v>8.1944444000000005E-2</v>
      </c>
      <c r="AU728" s="21">
        <v>0.13055555555555501</v>
      </c>
      <c r="AV728" s="21">
        <v>0.133333333333333</v>
      </c>
      <c r="AW728" s="21">
        <v>0.11944444444444401</v>
      </c>
      <c r="AX728" s="21">
        <v>8.6111111000000004E-2</v>
      </c>
      <c r="AY728" s="21">
        <v>5.83333333333333E-2</v>
      </c>
      <c r="AZ728" s="21">
        <v>7.4999999999999997E-2</v>
      </c>
      <c r="BA728" s="21">
        <v>5.1388889E-2</v>
      </c>
      <c r="BB728" s="21">
        <v>7.2222222000000003E-2</v>
      </c>
      <c r="BC728" s="21">
        <v>6.8055556000000003E-2</v>
      </c>
      <c r="BD728" s="21">
        <v>7.9166666999999996E-2</v>
      </c>
      <c r="BE728" s="21">
        <v>6.9444443999999994E-2</v>
      </c>
    </row>
    <row r="729" spans="1:57" x14ac:dyDescent="0.35">
      <c r="A729" s="10" t="str">
        <f t="shared" si="105"/>
        <v>12/31/2032</v>
      </c>
      <c r="B729" s="11">
        <f t="shared" si="110"/>
        <v>2032</v>
      </c>
      <c r="C729" s="20">
        <f t="shared" si="111"/>
        <v>0.18817204301075252</v>
      </c>
      <c r="D729" s="18">
        <f t="shared" si="106"/>
        <v>8.8306451199999997E-2</v>
      </c>
      <c r="E729" s="18">
        <f t="shared" si="107"/>
        <v>0.13575268800000001</v>
      </c>
      <c r="F729" s="18">
        <f t="shared" si="108"/>
        <v>0.20362903225806425</v>
      </c>
      <c r="G729" s="18">
        <f t="shared" si="109"/>
        <v>0.21787634408602061</v>
      </c>
      <c r="H729" s="21">
        <v>0.20026881720430101</v>
      </c>
      <c r="I729" s="21">
        <v>7.3924730999999994E-2</v>
      </c>
      <c r="J729" s="21">
        <v>0.17338709677419301</v>
      </c>
      <c r="K729" s="21">
        <v>0.154569892473118</v>
      </c>
      <c r="L729" s="21">
        <v>0.19623655913978399</v>
      </c>
      <c r="M729" s="21">
        <v>0.165322580645161</v>
      </c>
      <c r="N729" s="21">
        <v>0.18682795698924701</v>
      </c>
      <c r="O729" s="21">
        <v>0.22177419354838701</v>
      </c>
      <c r="P729" s="21">
        <v>0.13575268800000001</v>
      </c>
      <c r="Q729" s="21">
        <v>0.17069892473118201</v>
      </c>
      <c r="R729" s="21">
        <v>0.19623655913978399</v>
      </c>
      <c r="S729" s="21">
        <v>0.14784946236559099</v>
      </c>
      <c r="T729" s="21">
        <v>0.20564516129032201</v>
      </c>
      <c r="U729" s="21">
        <v>9.4086022000000005E-2</v>
      </c>
      <c r="V729" s="21">
        <v>0.12903225806451599</v>
      </c>
      <c r="W729" s="21">
        <v>0.13575268800000001</v>
      </c>
      <c r="X729" s="21">
        <v>0.21102150537634401</v>
      </c>
      <c r="Y729" s="21">
        <v>0.106182795698924</v>
      </c>
      <c r="Z729" s="21">
        <v>0.233870967741935</v>
      </c>
      <c r="AA729" s="21">
        <v>0.20161290322580599</v>
      </c>
      <c r="AB729" s="21">
        <v>0.123655913978494</v>
      </c>
      <c r="AC729" s="21">
        <v>0.19354838709677399</v>
      </c>
      <c r="AD729" s="21">
        <v>0.19220430107526801</v>
      </c>
      <c r="AE729" s="21">
        <v>0.13172043010752599</v>
      </c>
      <c r="AF729" s="21">
        <v>0.12634408602150499</v>
      </c>
      <c r="AG729" s="21">
        <v>0.212365591397849</v>
      </c>
      <c r="AH729" s="21">
        <v>0.21908602150537601</v>
      </c>
      <c r="AI729" s="21">
        <v>0.204301075268817</v>
      </c>
      <c r="AJ729" s="21">
        <v>0.20161290322580599</v>
      </c>
      <c r="AK729" s="21">
        <v>0.21639784946236501</v>
      </c>
      <c r="AL729" s="21">
        <v>0.16666666666666599</v>
      </c>
      <c r="AM729" s="21">
        <v>0.19489247311827901</v>
      </c>
      <c r="AN729" s="21">
        <v>0.19220430107526801</v>
      </c>
      <c r="AO729" s="21">
        <v>8.4677419000000004E-2</v>
      </c>
      <c r="AP729" s="21">
        <v>0.21774193548387</v>
      </c>
      <c r="AQ729" s="21">
        <v>0.228494623655913</v>
      </c>
      <c r="AR729" s="21">
        <v>8.4677419000000004E-2</v>
      </c>
      <c r="AS729" s="21">
        <v>0.16935483870967699</v>
      </c>
      <c r="AT729" s="21">
        <v>0.21370967741935401</v>
      </c>
      <c r="AU729" s="21">
        <v>0.151881720430107</v>
      </c>
      <c r="AV729" s="21">
        <v>0.154569892473118</v>
      </c>
      <c r="AW729" s="21">
        <v>0.18951612903225801</v>
      </c>
      <c r="AX729" s="21">
        <v>0.209677419354838</v>
      </c>
      <c r="AY729" s="21">
        <v>5.9139785E-2</v>
      </c>
      <c r="AZ729" s="21">
        <v>7.3924730999999994E-2</v>
      </c>
      <c r="BA729" s="21">
        <v>0.23790322580645101</v>
      </c>
      <c r="BB729" s="21">
        <v>8.8709677000000001E-2</v>
      </c>
      <c r="BC729" s="21">
        <v>0.18279569892473099</v>
      </c>
      <c r="BD729" s="21">
        <v>0.20026881720430101</v>
      </c>
      <c r="BE729" s="21">
        <v>0.19354838709677399</v>
      </c>
    </row>
    <row r="730" spans="1:57" x14ac:dyDescent="0.35">
      <c r="A730" s="10" t="str">
        <f t="shared" si="105"/>
        <v>1/31/2033</v>
      </c>
      <c r="B730" s="11">
        <f t="shared" si="110"/>
        <v>2033</v>
      </c>
      <c r="C730" s="20">
        <f t="shared" si="111"/>
        <v>0.220430107526881</v>
      </c>
      <c r="D730" s="18">
        <f t="shared" si="106"/>
        <v>0.1620967741935479</v>
      </c>
      <c r="E730" s="18">
        <f t="shared" si="107"/>
        <v>0.18749999999999975</v>
      </c>
      <c r="F730" s="18">
        <f t="shared" si="108"/>
        <v>0.26377688167741925</v>
      </c>
      <c r="G730" s="18">
        <f t="shared" si="109"/>
        <v>0.29233870967741898</v>
      </c>
      <c r="H730" s="21">
        <v>0.31989247311827901</v>
      </c>
      <c r="I730" s="21">
        <v>0.26075268800000001</v>
      </c>
      <c r="J730" s="21">
        <v>0.13978494623655899</v>
      </c>
      <c r="K730" s="21">
        <v>0.220430107526881</v>
      </c>
      <c r="L730" s="21">
        <v>0.16263440860215</v>
      </c>
      <c r="M730" s="21">
        <v>0.220430107526881</v>
      </c>
      <c r="N730" s="21">
        <v>0.247311827956989</v>
      </c>
      <c r="O730" s="21">
        <v>0.21639784946236501</v>
      </c>
      <c r="P730" s="21">
        <v>0.19220430107526801</v>
      </c>
      <c r="Q730" s="21">
        <v>0.22446236559139701</v>
      </c>
      <c r="R730" s="21">
        <v>0.236559139784946</v>
      </c>
      <c r="S730" s="21">
        <v>0.23252688172043001</v>
      </c>
      <c r="T730" s="21">
        <v>0.20833333333333301</v>
      </c>
      <c r="U730" s="21">
        <v>0.18279569892473099</v>
      </c>
      <c r="V730" s="21">
        <v>0.236559139784946</v>
      </c>
      <c r="W730" s="21">
        <v>0.31451612903225801</v>
      </c>
      <c r="X730" s="21">
        <v>0.31451612903225801</v>
      </c>
      <c r="Y730" s="21">
        <v>0.15591397849462299</v>
      </c>
      <c r="Z730" s="21">
        <v>0.204301075268817</v>
      </c>
      <c r="AA730" s="21">
        <v>0.24865591397849399</v>
      </c>
      <c r="AB730" s="21">
        <v>0.26478494623655902</v>
      </c>
      <c r="AC730" s="21">
        <v>0.20295698924731101</v>
      </c>
      <c r="AD730" s="21">
        <v>0.22177419354838701</v>
      </c>
      <c r="AE730" s="21">
        <v>0.28091397849462302</v>
      </c>
      <c r="AF730" s="21">
        <v>0.154569892473118</v>
      </c>
      <c r="AG730" s="21">
        <v>0.22446236559139701</v>
      </c>
      <c r="AH730" s="21">
        <v>0.157258064516129</v>
      </c>
      <c r="AI730" s="21">
        <v>0.27150537600000002</v>
      </c>
      <c r="AJ730" s="21">
        <v>0.24865591397849399</v>
      </c>
      <c r="AK730" s="21">
        <v>0.16263440860215</v>
      </c>
      <c r="AL730" s="21">
        <v>0.32258064516128998</v>
      </c>
      <c r="AM730" s="21">
        <v>0.21370967741935401</v>
      </c>
      <c r="AN730" s="21">
        <v>0.17876344086021501</v>
      </c>
      <c r="AO730" s="21">
        <v>0.21102150537634401</v>
      </c>
      <c r="AP730" s="21">
        <v>0.21370967741935401</v>
      </c>
      <c r="AQ730" s="21">
        <v>0.21639784946236501</v>
      </c>
      <c r="AR730" s="21">
        <v>0.21505376344086</v>
      </c>
      <c r="AS730" s="21">
        <v>0.14247311827956899</v>
      </c>
      <c r="AT730" s="21">
        <v>0.18279569892473099</v>
      </c>
      <c r="AU730" s="21">
        <v>0.31048387096774099</v>
      </c>
      <c r="AV730" s="21">
        <v>0.18682795698924701</v>
      </c>
      <c r="AW730" s="21">
        <v>0.228494623655913</v>
      </c>
      <c r="AX730" s="21">
        <v>0.28897849462365499</v>
      </c>
      <c r="AY730" s="21">
        <v>0.29032258064516098</v>
      </c>
      <c r="AZ730" s="21">
        <v>0.18951612903225801</v>
      </c>
      <c r="BA730" s="21">
        <v>0.26747311827956899</v>
      </c>
      <c r="BB730" s="21">
        <v>0.27284946236559099</v>
      </c>
      <c r="BC730" s="21">
        <v>0.168010752688172</v>
      </c>
      <c r="BD730" s="21">
        <v>0.17338709677419301</v>
      </c>
      <c r="BE730" s="21">
        <v>0.27822580645161199</v>
      </c>
    </row>
    <row r="731" spans="1:57" x14ac:dyDescent="0.35">
      <c r="A731" s="10" t="str">
        <f t="shared" si="105"/>
        <v>2/28/2033</v>
      </c>
      <c r="B731" s="11">
        <f t="shared" si="110"/>
        <v>2033</v>
      </c>
      <c r="C731" s="20">
        <f t="shared" si="111"/>
        <v>7.5148809499999997E-2</v>
      </c>
      <c r="D731" s="18">
        <f t="shared" si="106"/>
        <v>3.125E-2</v>
      </c>
      <c r="E731" s="18">
        <f t="shared" si="107"/>
        <v>3.6086309749999997E-2</v>
      </c>
      <c r="F731" s="18">
        <f t="shared" si="108"/>
        <v>0.118675595238095</v>
      </c>
      <c r="G731" s="18">
        <f t="shared" si="109"/>
        <v>0.13794642857142778</v>
      </c>
      <c r="H731" s="21">
        <v>0.108630952380952</v>
      </c>
      <c r="I731" s="21">
        <v>2.9761905000000002E-2</v>
      </c>
      <c r="J731" s="21">
        <v>3.125E-2</v>
      </c>
      <c r="K731" s="21">
        <v>0.10416666666666601</v>
      </c>
      <c r="L731" s="21">
        <v>4.0178571000000003E-2</v>
      </c>
      <c r="M731" s="21">
        <v>8.3333332999999996E-2</v>
      </c>
      <c r="N731" s="21">
        <v>3.125E-2</v>
      </c>
      <c r="O731" s="21">
        <v>0.12202380952380899</v>
      </c>
      <c r="P731" s="21">
        <v>0.20089285714285701</v>
      </c>
      <c r="Q731" s="21">
        <v>0.107142857142857</v>
      </c>
      <c r="R731" s="21">
        <v>3.5714285999999998E-2</v>
      </c>
      <c r="S731" s="21">
        <v>3.8690476000000001E-2</v>
      </c>
      <c r="T731" s="21">
        <v>0.123511904761904</v>
      </c>
      <c r="U731" s="21">
        <v>0.120535714285714</v>
      </c>
      <c r="V731" s="21">
        <v>3.4226189999999997E-2</v>
      </c>
      <c r="W731" s="21">
        <v>0.13095238095237999</v>
      </c>
      <c r="X731" s="21">
        <v>0.107142857142857</v>
      </c>
      <c r="Y731" s="21">
        <v>5.0595238095237999E-2</v>
      </c>
      <c r="Z731" s="21">
        <v>8.0357143000000006E-2</v>
      </c>
      <c r="AA731" s="21">
        <v>3.125E-2</v>
      </c>
      <c r="AB731" s="21">
        <v>3.125E-2</v>
      </c>
      <c r="AC731" s="21">
        <v>0.117559523809523</v>
      </c>
      <c r="AD731" s="21">
        <v>0.125</v>
      </c>
      <c r="AE731" s="21">
        <v>3.125E-2</v>
      </c>
      <c r="AF731" s="21">
        <v>6.9940476000000001E-2</v>
      </c>
      <c r="AG731" s="21">
        <v>0.107142857142857</v>
      </c>
      <c r="AH731" s="21">
        <v>5.2083333333333301E-2</v>
      </c>
      <c r="AI731" s="21">
        <v>3.4226189999999997E-2</v>
      </c>
      <c r="AJ731" s="21">
        <v>4.0178571000000003E-2</v>
      </c>
      <c r="AK731" s="21">
        <v>5.5059523999999999E-2</v>
      </c>
      <c r="AL731" s="21">
        <v>0.113095238095238</v>
      </c>
      <c r="AM731" s="21">
        <v>3.4226189999999997E-2</v>
      </c>
      <c r="AN731" s="21">
        <v>4.4642857142857102E-2</v>
      </c>
      <c r="AO731" s="21">
        <v>9.9702381000000007E-2</v>
      </c>
      <c r="AP731" s="21">
        <v>0.108630952380952</v>
      </c>
      <c r="AQ731" s="21">
        <v>0.24404761904761901</v>
      </c>
      <c r="AR731" s="21">
        <v>0.257440476190476</v>
      </c>
      <c r="AS731" s="21">
        <v>3.5714285999999998E-2</v>
      </c>
      <c r="AT731" s="21">
        <v>4.0178571000000003E-2</v>
      </c>
      <c r="AU731" s="21">
        <v>0.119047619047619</v>
      </c>
      <c r="AV731" s="21">
        <v>0.22767857142857101</v>
      </c>
      <c r="AW731" s="21">
        <v>2.5297619047618999E-2</v>
      </c>
      <c r="AX731" s="21">
        <v>3.8690476000000001E-2</v>
      </c>
      <c r="AY731" s="21">
        <v>0.13095238095237999</v>
      </c>
      <c r="AZ731" s="21">
        <v>0.114583333333333</v>
      </c>
      <c r="BA731" s="21">
        <v>3.7202381E-2</v>
      </c>
      <c r="BB731" s="21">
        <v>3.2738095000000002E-2</v>
      </c>
      <c r="BC731" s="21">
        <v>3.7202381E-2</v>
      </c>
      <c r="BD731" s="21">
        <v>0.25446428571428498</v>
      </c>
      <c r="BE731" s="21">
        <v>0.120535714285714</v>
      </c>
    </row>
    <row r="732" spans="1:57" x14ac:dyDescent="0.35">
      <c r="A732" s="10" t="str">
        <f t="shared" si="105"/>
        <v>3/31/2033</v>
      </c>
      <c r="B732" s="11">
        <f t="shared" si="110"/>
        <v>2033</v>
      </c>
      <c r="C732" s="20">
        <f t="shared" si="111"/>
        <v>2.3521505193548349E-2</v>
      </c>
      <c r="D732" s="18">
        <f t="shared" si="106"/>
        <v>5.2419354000000007E-3</v>
      </c>
      <c r="E732" s="18">
        <f t="shared" si="107"/>
        <v>1.3440860215053699E-2</v>
      </c>
      <c r="F732" s="18">
        <f t="shared" si="108"/>
        <v>4.2002688172042973E-2</v>
      </c>
      <c r="G732" s="18">
        <f t="shared" si="109"/>
        <v>7.1639784800000009E-2</v>
      </c>
      <c r="H732" s="21">
        <v>4.8387096999999997E-2</v>
      </c>
      <c r="I732" s="21">
        <v>2.0161290322580599E-2</v>
      </c>
      <c r="J732" s="21">
        <v>4.3010752688171998E-2</v>
      </c>
      <c r="K732" s="21">
        <v>2.0161290322580599E-2</v>
      </c>
      <c r="L732" s="21">
        <v>2.688172E-3</v>
      </c>
      <c r="M732" s="21">
        <v>9.4086020000000003E-3</v>
      </c>
      <c r="N732" s="21">
        <v>1.7473117999999999E-2</v>
      </c>
      <c r="O732" s="21">
        <v>1.4784946E-2</v>
      </c>
      <c r="P732" s="21">
        <v>2.4193548387096701E-2</v>
      </c>
      <c r="Q732" s="21">
        <v>0.12768817204301</v>
      </c>
      <c r="R732" s="21">
        <v>2.4193548387096701E-2</v>
      </c>
      <c r="S732" s="21">
        <v>2.55376344086021E-2</v>
      </c>
      <c r="T732" s="21">
        <v>0.12768817204301</v>
      </c>
      <c r="U732" s="21">
        <v>0.108870967741935</v>
      </c>
      <c r="V732" s="21">
        <v>3.0913978494623601E-2</v>
      </c>
      <c r="W732" s="21">
        <v>4.3010752688171998E-2</v>
      </c>
      <c r="X732" s="21">
        <v>2.68817204301075E-2</v>
      </c>
      <c r="Y732" s="21">
        <v>2.688172E-3</v>
      </c>
      <c r="Z732" s="21">
        <v>2.9569892E-2</v>
      </c>
      <c r="AA732" s="21">
        <v>1.0752688172042999E-2</v>
      </c>
      <c r="AB732" s="21">
        <v>5.3763439999999999E-3</v>
      </c>
      <c r="AC732" s="21">
        <v>0.13172043010752599</v>
      </c>
      <c r="AD732" s="21">
        <v>7.1236559000000005E-2</v>
      </c>
      <c r="AE732" s="21">
        <v>1.344086E-3</v>
      </c>
      <c r="AF732" s="21">
        <v>1.4784946E-2</v>
      </c>
      <c r="AG732" s="21">
        <v>3.89784946236559E-2</v>
      </c>
      <c r="AH732" s="21">
        <v>2.1505376344085999E-2</v>
      </c>
      <c r="AI732" s="21">
        <v>1.3440860215053699E-2</v>
      </c>
      <c r="AJ732" s="21">
        <v>1.4784946E-2</v>
      </c>
      <c r="AK732" s="21">
        <v>2.2849462000000001E-2</v>
      </c>
      <c r="AL732" s="21">
        <v>2.55376344086021E-2</v>
      </c>
      <c r="AM732" s="21">
        <v>6.0483871000000002E-2</v>
      </c>
      <c r="AN732" s="21">
        <v>7.1236559000000005E-2</v>
      </c>
      <c r="AO732" s="21">
        <v>1.20967741935483E-2</v>
      </c>
      <c r="AP732" s="21">
        <v>4.0322580000000004E-3</v>
      </c>
      <c r="AQ732" s="21">
        <v>2.1505376344085999E-2</v>
      </c>
      <c r="AR732" s="21">
        <v>3.7634409000000001E-2</v>
      </c>
      <c r="AS732" s="21">
        <v>8.0645160000000007E-3</v>
      </c>
      <c r="AT732" s="21">
        <v>4.8387096999999997E-2</v>
      </c>
      <c r="AU732" s="21">
        <v>3.36021505376344E-2</v>
      </c>
      <c r="AV732" s="21">
        <v>3.36021505376344E-2</v>
      </c>
      <c r="AW732" s="21">
        <v>1.6129032258064498E-2</v>
      </c>
      <c r="AX732" s="21">
        <v>8.0645160000000007E-3</v>
      </c>
      <c r="AY732" s="21">
        <v>5.2419355000000001E-2</v>
      </c>
      <c r="AZ732" s="21">
        <v>0</v>
      </c>
      <c r="BA732" s="21">
        <v>1.3440860215053699E-2</v>
      </c>
      <c r="BB732" s="21">
        <v>2.1505376344085999E-2</v>
      </c>
      <c r="BC732" s="21">
        <v>7.5268817000000002E-2</v>
      </c>
      <c r="BD732" s="21">
        <v>1.3440860215053699E-2</v>
      </c>
      <c r="BE732" s="21">
        <v>3.0913978494623601E-2</v>
      </c>
    </row>
    <row r="733" spans="1:57" x14ac:dyDescent="0.35">
      <c r="A733" s="10" t="str">
        <f t="shared" si="105"/>
        <v>4/30/2033</v>
      </c>
      <c r="B733" s="11">
        <f t="shared" si="110"/>
        <v>2033</v>
      </c>
      <c r="C733" s="20">
        <f t="shared" si="111"/>
        <v>4.2361111222222199E-2</v>
      </c>
      <c r="D733" s="18">
        <f t="shared" si="106"/>
        <v>1.5138888888888809E-2</v>
      </c>
      <c r="E733" s="18">
        <f t="shared" si="107"/>
        <v>1.9791666666666624E-2</v>
      </c>
      <c r="F733" s="18">
        <f t="shared" si="108"/>
        <v>6.0763888805555555E-2</v>
      </c>
      <c r="G733" s="18">
        <f t="shared" si="109"/>
        <v>7.5138888900000006E-2</v>
      </c>
      <c r="H733" s="21">
        <v>5.83333333333333E-2</v>
      </c>
      <c r="I733" s="21">
        <v>2.0833333333333301E-2</v>
      </c>
      <c r="J733" s="21">
        <v>5.6944443999999997E-2</v>
      </c>
      <c r="K733" s="21">
        <v>9.3055555999999998E-2</v>
      </c>
      <c r="L733" s="21">
        <v>2.9166666666666601E-2</v>
      </c>
      <c r="M733" s="21">
        <v>9.8611111000000001E-2</v>
      </c>
      <c r="N733" s="21">
        <v>5.9722222222222197E-2</v>
      </c>
      <c r="O733" s="21">
        <v>7.6388889000000001E-2</v>
      </c>
      <c r="P733" s="21">
        <v>3.1944444000000002E-2</v>
      </c>
      <c r="Q733" s="21">
        <v>5.5555555999999999E-2</v>
      </c>
      <c r="R733" s="21">
        <v>1.2500000000000001E-2</v>
      </c>
      <c r="S733" s="21">
        <v>1.6666666666666601E-2</v>
      </c>
      <c r="T733" s="21">
        <v>5.5555555999999999E-2</v>
      </c>
      <c r="U733" s="21">
        <v>7.4999999999999997E-2</v>
      </c>
      <c r="V733" s="21">
        <v>2.77777777777777E-2</v>
      </c>
      <c r="W733" s="21">
        <v>6.1111111000000003E-2</v>
      </c>
      <c r="X733" s="21">
        <v>4.0277778E-2</v>
      </c>
      <c r="Y733" s="21">
        <v>1.94444444444444E-2</v>
      </c>
      <c r="Z733" s="21">
        <v>6.5277777999999995E-2</v>
      </c>
      <c r="AA733" s="21">
        <v>1.5277777777777699E-2</v>
      </c>
      <c r="AB733" s="21">
        <v>4.8611110999999999E-2</v>
      </c>
      <c r="AC733" s="21">
        <v>6.1111111000000003E-2</v>
      </c>
      <c r="AD733" s="21">
        <v>1.5277777777777699E-2</v>
      </c>
      <c r="AE733" s="21">
        <v>7.4999999999999997E-2</v>
      </c>
      <c r="AF733" s="21">
        <v>2.3611111000000001E-2</v>
      </c>
      <c r="AG733" s="21">
        <v>8.6111111000000004E-2</v>
      </c>
      <c r="AH733" s="21">
        <v>1.1111111111111099E-2</v>
      </c>
      <c r="AI733" s="21">
        <v>3.0555555555555499E-2</v>
      </c>
      <c r="AJ733" s="21">
        <v>1.38888888888888E-2</v>
      </c>
      <c r="AK733" s="21">
        <v>1.8055555555555498E-2</v>
      </c>
      <c r="AL733" s="21">
        <v>5.2777777999999997E-2</v>
      </c>
      <c r="AM733" s="21">
        <v>0</v>
      </c>
      <c r="AN733" s="21">
        <v>7.3611111000000007E-2</v>
      </c>
      <c r="AO733" s="21">
        <v>5.83333333333333E-2</v>
      </c>
      <c r="AP733" s="21">
        <v>8.1944444000000005E-2</v>
      </c>
      <c r="AQ733" s="21">
        <v>1.6666666666666601E-2</v>
      </c>
      <c r="AR733" s="21">
        <v>2.0833333333333301E-2</v>
      </c>
      <c r="AS733" s="21">
        <v>4.0277778E-2</v>
      </c>
      <c r="AT733" s="21">
        <v>6.6666666999999999E-2</v>
      </c>
      <c r="AU733" s="21">
        <v>5.6944443999999997E-2</v>
      </c>
      <c r="AV733" s="21">
        <v>2.0833333333333301E-2</v>
      </c>
      <c r="AW733" s="21">
        <v>1.2500000000000001E-2</v>
      </c>
      <c r="AX733" s="21">
        <v>7.2222222000000003E-2</v>
      </c>
      <c r="AY733" s="21">
        <v>1.94444444444444E-2</v>
      </c>
      <c r="AZ733" s="21">
        <v>3.6111111000000001E-2</v>
      </c>
      <c r="BA733" s="21">
        <v>5.83333333333333E-2</v>
      </c>
      <c r="BB733" s="21">
        <v>2.9166666666666601E-2</v>
      </c>
      <c r="BC733" s="21">
        <v>4.4444444444444398E-2</v>
      </c>
      <c r="BD733" s="21">
        <v>1.8055555555555498E-2</v>
      </c>
      <c r="BE733" s="21">
        <v>5.5555555999999999E-2</v>
      </c>
    </row>
    <row r="734" spans="1:57" x14ac:dyDescent="0.35">
      <c r="A734" s="10" t="str">
        <f t="shared" si="105"/>
        <v>5/31/2033</v>
      </c>
      <c r="B734" s="11">
        <f t="shared" si="110"/>
        <v>2033</v>
      </c>
      <c r="C734" s="20">
        <f t="shared" si="111"/>
        <v>2.688172E-3</v>
      </c>
      <c r="D734" s="18">
        <f t="shared" si="106"/>
        <v>0</v>
      </c>
      <c r="E734" s="18">
        <f t="shared" si="107"/>
        <v>1.344086E-3</v>
      </c>
      <c r="F734" s="18">
        <f t="shared" si="108"/>
        <v>1.041666662903225E-2</v>
      </c>
      <c r="G734" s="18">
        <f t="shared" si="109"/>
        <v>1.8817204000000001E-2</v>
      </c>
      <c r="H734" s="21">
        <v>1.344086E-3</v>
      </c>
      <c r="I734" s="21">
        <v>1.344086E-3</v>
      </c>
      <c r="J734" s="21">
        <v>1.344086E-3</v>
      </c>
      <c r="K734" s="21">
        <v>8.0645160000000007E-3</v>
      </c>
      <c r="L734" s="21">
        <v>0</v>
      </c>
      <c r="M734" s="21">
        <v>5.3763439999999999E-3</v>
      </c>
      <c r="N734" s="21">
        <v>1.6129032258064498E-2</v>
      </c>
      <c r="O734" s="21">
        <v>2.688172E-3</v>
      </c>
      <c r="P734" s="21">
        <v>1.0752688172042999E-2</v>
      </c>
      <c r="Q734" s="21">
        <v>9.4086020000000003E-3</v>
      </c>
      <c r="R734" s="21">
        <v>1.344086E-3</v>
      </c>
      <c r="S734" s="21">
        <v>1.344086E-3</v>
      </c>
      <c r="T734" s="21">
        <v>1.3440860215053699E-2</v>
      </c>
      <c r="U734" s="21">
        <v>8.0645160000000007E-3</v>
      </c>
      <c r="V734" s="21">
        <v>1.344086E-3</v>
      </c>
      <c r="W734" s="21">
        <v>0</v>
      </c>
      <c r="X734" s="21">
        <v>1.344086E-3</v>
      </c>
      <c r="Y734" s="21">
        <v>0</v>
      </c>
      <c r="Z734" s="21">
        <v>1.0752688172042999E-2</v>
      </c>
      <c r="AA734" s="21">
        <v>5.3763439999999999E-3</v>
      </c>
      <c r="AB734" s="21">
        <v>2.688172E-3</v>
      </c>
      <c r="AC734" s="21">
        <v>5.3763439999999999E-3</v>
      </c>
      <c r="AD734" s="21">
        <v>3.0913978494623601E-2</v>
      </c>
      <c r="AE734" s="21">
        <v>1.7473117999999999E-2</v>
      </c>
      <c r="AF734" s="21">
        <v>0</v>
      </c>
      <c r="AG734" s="21">
        <v>1.8817204000000001E-2</v>
      </c>
      <c r="AH734" s="21">
        <v>1.344086E-3</v>
      </c>
      <c r="AI734" s="21">
        <v>4.0322580000000004E-3</v>
      </c>
      <c r="AJ734" s="21">
        <v>1.4784946E-2</v>
      </c>
      <c r="AK734" s="21">
        <v>1.344086E-3</v>
      </c>
      <c r="AL734" s="21">
        <v>0</v>
      </c>
      <c r="AM734" s="21">
        <v>0</v>
      </c>
      <c r="AN734" s="21">
        <v>1.344086E-3</v>
      </c>
      <c r="AO734" s="21">
        <v>2.2849462000000001E-2</v>
      </c>
      <c r="AP734" s="21">
        <v>6.7204300000000003E-3</v>
      </c>
      <c r="AQ734" s="21">
        <v>9.4086020000000003E-3</v>
      </c>
      <c r="AR734" s="21">
        <v>2.0161290322580599E-2</v>
      </c>
      <c r="AS734" s="21">
        <v>0</v>
      </c>
      <c r="AT734" s="21">
        <v>1.3440860215053699E-2</v>
      </c>
      <c r="AU734" s="21">
        <v>1.344086E-3</v>
      </c>
      <c r="AV734" s="21">
        <v>2.688172E-3</v>
      </c>
      <c r="AW734" s="21">
        <v>0</v>
      </c>
      <c r="AX734" s="21">
        <v>9.4086020000000003E-3</v>
      </c>
      <c r="AY734" s="21">
        <v>0</v>
      </c>
      <c r="AZ734" s="21">
        <v>2.688172E-3</v>
      </c>
      <c r="BA734" s="21">
        <v>2.688172E-3</v>
      </c>
      <c r="BB734" s="21">
        <v>2.1505376344085999E-2</v>
      </c>
      <c r="BC734" s="21">
        <v>0</v>
      </c>
      <c r="BD734" s="21">
        <v>1.8817204000000001E-2</v>
      </c>
      <c r="BE734" s="21">
        <v>0</v>
      </c>
    </row>
    <row r="735" spans="1:57" x14ac:dyDescent="0.35">
      <c r="A735" s="10" t="str">
        <f t="shared" si="105"/>
        <v>6/30/2033</v>
      </c>
      <c r="B735" s="11">
        <f t="shared" si="110"/>
        <v>2033</v>
      </c>
      <c r="C735" s="20">
        <f t="shared" si="111"/>
        <v>1.1111111111111099E-2</v>
      </c>
      <c r="D735" s="18">
        <f t="shared" si="106"/>
        <v>1.3888889999999999E-3</v>
      </c>
      <c r="E735" s="18">
        <f t="shared" si="107"/>
        <v>5.5555559999999997E-3</v>
      </c>
      <c r="F735" s="18">
        <f t="shared" si="108"/>
        <v>2.0833333333333301E-2</v>
      </c>
      <c r="G735" s="18">
        <f t="shared" si="109"/>
        <v>2.6388888999999999E-2</v>
      </c>
      <c r="H735" s="21">
        <v>1.3888889999999999E-3</v>
      </c>
      <c r="I735" s="21">
        <v>2.5000000000000001E-2</v>
      </c>
      <c r="J735" s="21">
        <v>3.4722222222222203E-2</v>
      </c>
      <c r="K735" s="21">
        <v>2.6388888999999999E-2</v>
      </c>
      <c r="L735" s="21">
        <v>5.5555559999999997E-3</v>
      </c>
      <c r="M735" s="21">
        <v>2.3611111000000001E-2</v>
      </c>
      <c r="N735" s="21">
        <v>9.7222220000000008E-3</v>
      </c>
      <c r="O735" s="21">
        <v>2.77777777777777E-2</v>
      </c>
      <c r="P735" s="21">
        <v>1.94444444444444E-2</v>
      </c>
      <c r="Q735" s="21">
        <v>1.1111111111111099E-2</v>
      </c>
      <c r="R735" s="21">
        <v>1.3888889999999999E-3</v>
      </c>
      <c r="S735" s="21">
        <v>0</v>
      </c>
      <c r="T735" s="21">
        <v>1.38888888888888E-2</v>
      </c>
      <c r="U735" s="21">
        <v>1.38888888888888E-2</v>
      </c>
      <c r="V735" s="21">
        <v>2.7777779999999998E-3</v>
      </c>
      <c r="W735" s="21">
        <v>0</v>
      </c>
      <c r="X735" s="21">
        <v>1.1111111111111099E-2</v>
      </c>
      <c r="Y735" s="21">
        <v>2.6388888999999999E-2</v>
      </c>
      <c r="Z735" s="21">
        <v>2.0833333333333301E-2</v>
      </c>
      <c r="AA735" s="21">
        <v>1.8055555555555498E-2</v>
      </c>
      <c r="AB735" s="21">
        <v>6.9444440000000001E-3</v>
      </c>
      <c r="AC735" s="21">
        <v>6.9444440000000001E-3</v>
      </c>
      <c r="AD735" s="21">
        <v>8.3333330000000001E-3</v>
      </c>
      <c r="AE735" s="21">
        <v>2.3611111000000001E-2</v>
      </c>
      <c r="AF735" s="21">
        <v>1.1111111111111099E-2</v>
      </c>
      <c r="AG735" s="21">
        <v>2.6388888999999999E-2</v>
      </c>
      <c r="AH735" s="21">
        <v>2.0833333333333301E-2</v>
      </c>
      <c r="AI735" s="21">
        <v>6.9444440000000001E-3</v>
      </c>
      <c r="AJ735" s="21">
        <v>2.7777779999999998E-3</v>
      </c>
      <c r="AK735" s="21">
        <v>6.9444440000000001E-3</v>
      </c>
      <c r="AL735" s="21">
        <v>0</v>
      </c>
      <c r="AM735" s="21">
        <v>4.1666669999999998E-3</v>
      </c>
      <c r="AN735" s="21">
        <v>4.1666666666666602E-2</v>
      </c>
      <c r="AO735" s="21">
        <v>5.1388889E-2</v>
      </c>
      <c r="AP735" s="21">
        <v>1.6666666666666601E-2</v>
      </c>
      <c r="AQ735" s="21">
        <v>6.9444440000000001E-3</v>
      </c>
      <c r="AR735" s="21">
        <v>8.3333330000000001E-3</v>
      </c>
      <c r="AS735" s="21">
        <v>2.0833333333333301E-2</v>
      </c>
      <c r="AT735" s="21">
        <v>1.5277777777777699E-2</v>
      </c>
      <c r="AU735" s="21">
        <v>5.5555559999999997E-3</v>
      </c>
      <c r="AV735" s="21">
        <v>5.5555559999999997E-3</v>
      </c>
      <c r="AW735" s="21">
        <v>0</v>
      </c>
      <c r="AX735" s="21">
        <v>1.94444444444444E-2</v>
      </c>
      <c r="AY735" s="21">
        <v>1.3888889999999999E-3</v>
      </c>
      <c r="AZ735" s="21">
        <v>2.2222222222222199E-2</v>
      </c>
      <c r="BA735" s="21">
        <v>1.6666666666666601E-2</v>
      </c>
      <c r="BB735" s="21">
        <v>1.8055555555555498E-2</v>
      </c>
      <c r="BC735" s="21">
        <v>1.94444444444444E-2</v>
      </c>
      <c r="BD735" s="21">
        <v>1.3888889999999999E-3</v>
      </c>
      <c r="BE735" s="21">
        <v>1.3888889999999999E-3</v>
      </c>
    </row>
    <row r="736" spans="1:57" x14ac:dyDescent="0.35">
      <c r="A736" s="10" t="str">
        <f t="shared" si="105"/>
        <v>7/31/2033</v>
      </c>
      <c r="B736" s="11">
        <f t="shared" si="110"/>
        <v>2033</v>
      </c>
      <c r="C736" s="20">
        <f t="shared" si="111"/>
        <v>7.3924730999999994E-2</v>
      </c>
      <c r="D736" s="18">
        <f t="shared" si="106"/>
        <v>4.3010752688171998E-2</v>
      </c>
      <c r="E736" s="18">
        <f t="shared" si="107"/>
        <v>6.4852150500000011E-2</v>
      </c>
      <c r="F736" s="18">
        <f t="shared" si="108"/>
        <v>9.1061827499999998E-2</v>
      </c>
      <c r="G736" s="18">
        <f t="shared" si="109"/>
        <v>0.10591397849462331</v>
      </c>
      <c r="H736" s="21">
        <v>7.2580644999999999E-2</v>
      </c>
      <c r="I736" s="21">
        <v>8.8709677000000001E-2</v>
      </c>
      <c r="J736" s="21">
        <v>6.7204300999999994E-2</v>
      </c>
      <c r="K736" s="21">
        <v>8.8709677000000001E-2</v>
      </c>
      <c r="L736" s="21">
        <v>6.7204300999999994E-2</v>
      </c>
      <c r="M736" s="21">
        <v>0.14784946236559099</v>
      </c>
      <c r="N736" s="21">
        <v>9.0053762999999995E-2</v>
      </c>
      <c r="O736" s="21">
        <v>7.3924730999999994E-2</v>
      </c>
      <c r="P736" s="21">
        <v>0.102150537634408</v>
      </c>
      <c r="Q736" s="21">
        <v>7.3924730999999994E-2</v>
      </c>
      <c r="R736" s="21">
        <v>4.3010752688171998E-2</v>
      </c>
      <c r="S736" s="21">
        <v>7.3924730999999994E-2</v>
      </c>
      <c r="T736" s="21">
        <v>9.1397849000000003E-2</v>
      </c>
      <c r="U736" s="21">
        <v>7.3924730999999994E-2</v>
      </c>
      <c r="V736" s="21">
        <v>3.0913978494623601E-2</v>
      </c>
      <c r="W736" s="21">
        <v>7.1236559000000005E-2</v>
      </c>
      <c r="X736" s="21">
        <v>8.3333332999999996E-2</v>
      </c>
      <c r="Y736" s="21">
        <v>6.5860215E-2</v>
      </c>
      <c r="Z736" s="21">
        <v>6.4516129000000005E-2</v>
      </c>
      <c r="AA736" s="21">
        <v>4.3010752688171998E-2</v>
      </c>
      <c r="AB736" s="21">
        <v>0.102150537634408</v>
      </c>
      <c r="AC736" s="21">
        <v>9.1397849000000003E-2</v>
      </c>
      <c r="AD736" s="21">
        <v>0.12768817204301</v>
      </c>
      <c r="AE736" s="21">
        <v>8.1989247000000001E-2</v>
      </c>
      <c r="AF736" s="21">
        <v>6.4516129000000005E-2</v>
      </c>
      <c r="AG736" s="21">
        <v>9.6774193999999994E-2</v>
      </c>
      <c r="AH736" s="21">
        <v>9.6774193999999994E-2</v>
      </c>
      <c r="AI736" s="21">
        <v>7.1236559000000005E-2</v>
      </c>
      <c r="AJ736" s="21">
        <v>7.7956989000000004E-2</v>
      </c>
      <c r="AK736" s="21">
        <v>8.6021504999999998E-2</v>
      </c>
      <c r="AL736" s="21">
        <v>6.0483871000000002E-2</v>
      </c>
      <c r="AM736" s="21">
        <v>4.4354839E-2</v>
      </c>
      <c r="AN736" s="21">
        <v>0.15053763440860199</v>
      </c>
      <c r="AO736" s="21">
        <v>7.1236559000000005E-2</v>
      </c>
      <c r="AP736" s="21">
        <v>0.104838709677419</v>
      </c>
      <c r="AQ736" s="21">
        <v>6.0483871000000002E-2</v>
      </c>
      <c r="AR736" s="21">
        <v>0.115591397849462</v>
      </c>
      <c r="AS736" s="21">
        <v>4.1666666666666602E-2</v>
      </c>
      <c r="AT736" s="21">
        <v>7.9301074999999999E-2</v>
      </c>
      <c r="AU736" s="21">
        <v>0.115591397849462</v>
      </c>
      <c r="AV736" s="21">
        <v>9.5430108E-2</v>
      </c>
      <c r="AW736" s="21">
        <v>3.4946236999999998E-2</v>
      </c>
      <c r="AX736" s="21">
        <v>8.1989247000000001E-2</v>
      </c>
      <c r="AY736" s="21">
        <v>7.5268817000000002E-2</v>
      </c>
      <c r="AZ736" s="21">
        <v>6.9892472999999997E-2</v>
      </c>
      <c r="BA736" s="21">
        <v>7.9301074999999999E-2</v>
      </c>
      <c r="BB736" s="21">
        <v>5.3763440860214999E-2</v>
      </c>
      <c r="BC736" s="21">
        <v>5.7795698999999999E-2</v>
      </c>
      <c r="BD736" s="21">
        <v>6.7204300999999994E-2</v>
      </c>
      <c r="BE736" s="21">
        <v>3.7634409000000001E-2</v>
      </c>
    </row>
    <row r="737" spans="1:57" x14ac:dyDescent="0.35">
      <c r="A737" s="10" t="str">
        <f t="shared" si="105"/>
        <v>8/31/2033</v>
      </c>
      <c r="B737" s="11">
        <f t="shared" si="110"/>
        <v>2033</v>
      </c>
      <c r="C737" s="20">
        <f t="shared" si="111"/>
        <v>8.8709677000000001E-2</v>
      </c>
      <c r="D737" s="18">
        <f t="shared" si="106"/>
        <v>4.2876344086021458E-2</v>
      </c>
      <c r="E737" s="18">
        <f t="shared" si="107"/>
        <v>7.3252687999999996E-2</v>
      </c>
      <c r="F737" s="18">
        <f t="shared" si="108"/>
        <v>0.103494623655913</v>
      </c>
      <c r="G737" s="18">
        <f t="shared" si="109"/>
        <v>0.1184139784946235</v>
      </c>
      <c r="H737" s="21">
        <v>8.7365591000000006E-2</v>
      </c>
      <c r="I737" s="21">
        <v>8.3333332999999996E-2</v>
      </c>
      <c r="J737" s="21">
        <v>0.112903225806451</v>
      </c>
      <c r="K737" s="21">
        <v>5.9139785E-2</v>
      </c>
      <c r="L737" s="21">
        <v>0.159946236559139</v>
      </c>
      <c r="M737" s="21">
        <v>4.1666666666666602E-2</v>
      </c>
      <c r="N737" s="21">
        <v>8.6021504999999998E-2</v>
      </c>
      <c r="O737" s="21">
        <v>7.2580644999999999E-2</v>
      </c>
      <c r="P737" s="21">
        <v>0.119623655913978</v>
      </c>
      <c r="Q737" s="21">
        <v>9.5430108E-2</v>
      </c>
      <c r="R737" s="21">
        <v>3.89784946236559E-2</v>
      </c>
      <c r="S737" s="21">
        <v>4.5698925000000001E-2</v>
      </c>
      <c r="T737" s="21">
        <v>0.10752688172043</v>
      </c>
      <c r="U737" s="21">
        <v>0.123655913978494</v>
      </c>
      <c r="V737" s="21">
        <v>4.3010752688171998E-2</v>
      </c>
      <c r="W737" s="21">
        <v>7.5268817000000002E-2</v>
      </c>
      <c r="X737" s="21">
        <v>0.100806451612903</v>
      </c>
      <c r="Y737" s="21">
        <v>9.4086022000000005E-2</v>
      </c>
      <c r="Z737" s="21">
        <v>6.4516129000000005E-2</v>
      </c>
      <c r="AA737" s="21">
        <v>3.36021505376344E-2</v>
      </c>
      <c r="AB737" s="21">
        <v>8.6021504999999998E-2</v>
      </c>
      <c r="AC737" s="21">
        <v>9.9462365999999997E-2</v>
      </c>
      <c r="AD737" s="21">
        <v>8.4677419000000004E-2</v>
      </c>
      <c r="AE737" s="21">
        <v>9.2741934999999998E-2</v>
      </c>
      <c r="AF737" s="21">
        <v>0.103494623655913</v>
      </c>
      <c r="AG737" s="21">
        <v>8.1989247000000001E-2</v>
      </c>
      <c r="AH737" s="21">
        <v>0.112903225806451</v>
      </c>
      <c r="AI737" s="21">
        <v>9.0053762999999995E-2</v>
      </c>
      <c r="AJ737" s="21">
        <v>9.6774193999999994E-2</v>
      </c>
      <c r="AK737" s="21">
        <v>0.115591397849462</v>
      </c>
      <c r="AL737" s="21">
        <v>0.100806451612903</v>
      </c>
      <c r="AM737" s="21">
        <v>4.0322581000000003E-2</v>
      </c>
      <c r="AN737" s="21">
        <v>9.4086022000000005E-2</v>
      </c>
      <c r="AO737" s="21">
        <v>7.2580644999999999E-2</v>
      </c>
      <c r="AP737" s="21">
        <v>5.9139785E-2</v>
      </c>
      <c r="AQ737" s="21">
        <v>0.12768817204301</v>
      </c>
      <c r="AR737" s="21">
        <v>0.119623655913978</v>
      </c>
      <c r="AS737" s="21">
        <v>9.6774193999999994E-2</v>
      </c>
      <c r="AT737" s="21">
        <v>0.118279569892473</v>
      </c>
      <c r="AU737" s="21">
        <v>8.6021504999999998E-2</v>
      </c>
      <c r="AV737" s="21">
        <v>0.103494623655913</v>
      </c>
      <c r="AW737" s="21">
        <v>3.4946236999999998E-2</v>
      </c>
      <c r="AX737" s="21">
        <v>6.9892472999999997E-2</v>
      </c>
      <c r="AY737" s="21">
        <v>8.0645161000000007E-2</v>
      </c>
      <c r="AZ737" s="21">
        <v>7.6612902999999996E-2</v>
      </c>
      <c r="BA737" s="21">
        <v>0.103494623655913</v>
      </c>
      <c r="BB737" s="21">
        <v>8.1989247000000001E-2</v>
      </c>
      <c r="BC737" s="21">
        <v>9.4086022000000005E-2</v>
      </c>
      <c r="BD737" s="21">
        <v>7.9301074999999999E-2</v>
      </c>
      <c r="BE737" s="21">
        <v>0.114247311827956</v>
      </c>
    </row>
    <row r="738" spans="1:57" x14ac:dyDescent="0.35">
      <c r="A738" s="10" t="str">
        <f t="shared" si="105"/>
        <v>9/30/2033</v>
      </c>
      <c r="B738" s="11">
        <f t="shared" si="110"/>
        <v>2033</v>
      </c>
      <c r="C738" s="20">
        <f t="shared" si="111"/>
        <v>3.6805555500000003E-2</v>
      </c>
      <c r="D738" s="18">
        <f t="shared" si="106"/>
        <v>1.5138888888888809E-2</v>
      </c>
      <c r="E738" s="18">
        <f t="shared" si="107"/>
        <v>2.1180555555555525E-2</v>
      </c>
      <c r="F738" s="18">
        <f t="shared" si="108"/>
        <v>6.4236111499999998E-2</v>
      </c>
      <c r="G738" s="18">
        <f t="shared" si="109"/>
        <v>9.8194444244444415E-2</v>
      </c>
      <c r="H738" s="21">
        <v>6.8055556000000003E-2</v>
      </c>
      <c r="I738" s="21">
        <v>3.3333333E-2</v>
      </c>
      <c r="J738" s="21">
        <v>3.7499999999999999E-2</v>
      </c>
      <c r="K738" s="21">
        <v>2.2222222222222199E-2</v>
      </c>
      <c r="L738" s="21">
        <v>3.7499999999999999E-2</v>
      </c>
      <c r="M738" s="21">
        <v>1.1111111111111099E-2</v>
      </c>
      <c r="N738" s="21">
        <v>2.5000000000000001E-2</v>
      </c>
      <c r="O738" s="21">
        <v>9.7222220000000008E-3</v>
      </c>
      <c r="P738" s="21">
        <v>4.4444444444444398E-2</v>
      </c>
      <c r="Q738" s="21">
        <v>0.106944444444444</v>
      </c>
      <c r="R738" s="21">
        <v>2.3611111000000001E-2</v>
      </c>
      <c r="S738" s="21">
        <v>4.0277778E-2</v>
      </c>
      <c r="T738" s="21">
        <v>0.12777777777777699</v>
      </c>
      <c r="U738" s="21">
        <v>0.14305555555555499</v>
      </c>
      <c r="V738" s="21">
        <v>1.8055555555555498E-2</v>
      </c>
      <c r="W738" s="21">
        <v>6.9444443999999994E-2</v>
      </c>
      <c r="X738" s="21">
        <v>6.8055556000000003E-2</v>
      </c>
      <c r="Y738" s="21">
        <v>3.6111111000000001E-2</v>
      </c>
      <c r="Z738" s="21">
        <v>1.8055555555555498E-2</v>
      </c>
      <c r="AA738" s="21">
        <v>1.38888888888888E-2</v>
      </c>
      <c r="AB738" s="21">
        <v>2.6388888999999999E-2</v>
      </c>
      <c r="AC738" s="21">
        <v>0.109722222222222</v>
      </c>
      <c r="AD738" s="21">
        <v>7.7777778000000006E-2</v>
      </c>
      <c r="AE738" s="21">
        <v>5.2777777999999997E-2</v>
      </c>
      <c r="AF738" s="21">
        <v>4.1666666666666602E-2</v>
      </c>
      <c r="AG738" s="21">
        <v>3.0555555555555499E-2</v>
      </c>
      <c r="AH738" s="21">
        <v>2.3611111000000001E-2</v>
      </c>
      <c r="AI738" s="21">
        <v>1.2500000000000001E-2</v>
      </c>
      <c r="AJ738" s="21">
        <v>1.2500000000000001E-2</v>
      </c>
      <c r="AK738" s="21">
        <v>4.0277778E-2</v>
      </c>
      <c r="AL738" s="21">
        <v>8.6111111000000004E-2</v>
      </c>
      <c r="AM738" s="21">
        <v>1.6666666666666601E-2</v>
      </c>
      <c r="AN738" s="21">
        <v>3.4722222222222203E-2</v>
      </c>
      <c r="AO738" s="21">
        <v>2.3611111000000001E-2</v>
      </c>
      <c r="AP738" s="21">
        <v>1.5277777777777699E-2</v>
      </c>
      <c r="AQ738" s="21">
        <v>9.7222221999999997E-2</v>
      </c>
      <c r="AR738" s="21">
        <v>0.05</v>
      </c>
      <c r="AS738" s="21">
        <v>4.4444444444444398E-2</v>
      </c>
      <c r="AT738" s="21">
        <v>2.6388888999999999E-2</v>
      </c>
      <c r="AU738" s="21">
        <v>7.0833332999999998E-2</v>
      </c>
      <c r="AV738" s="21">
        <v>4.30555555555555E-2</v>
      </c>
      <c r="AW738" s="21">
        <v>3.7499999999999999E-2</v>
      </c>
      <c r="AX738" s="21">
        <v>1.8055555555555498E-2</v>
      </c>
      <c r="AY738" s="21">
        <v>8.6111111000000004E-2</v>
      </c>
      <c r="AZ738" s="21">
        <v>2.0833333333333301E-2</v>
      </c>
      <c r="BA738" s="21">
        <v>1.6666666666666601E-2</v>
      </c>
      <c r="BB738" s="21">
        <v>1.94444444444444E-2</v>
      </c>
      <c r="BC738" s="21">
        <v>2.6388888999999999E-2</v>
      </c>
      <c r="BD738" s="21">
        <v>4.30555555555555E-2</v>
      </c>
      <c r="BE738" s="21">
        <v>0.11111111111111099</v>
      </c>
    </row>
    <row r="739" spans="1:57" x14ac:dyDescent="0.35">
      <c r="A739" s="10" t="str">
        <f t="shared" si="105"/>
        <v>10/31/2033</v>
      </c>
      <c r="B739" s="11">
        <f t="shared" si="110"/>
        <v>2033</v>
      </c>
      <c r="C739" s="20">
        <f t="shared" si="111"/>
        <v>5.1075268817204297E-2</v>
      </c>
      <c r="D739" s="18">
        <f t="shared" si="106"/>
        <v>3.0645161290322531E-2</v>
      </c>
      <c r="E739" s="18">
        <f t="shared" si="107"/>
        <v>4.1666666666666602E-2</v>
      </c>
      <c r="F739" s="18">
        <f t="shared" si="108"/>
        <v>6.5860215E-2</v>
      </c>
      <c r="G739" s="18">
        <f t="shared" si="109"/>
        <v>8.2123655599999998E-2</v>
      </c>
      <c r="H739" s="21">
        <v>4.5698925000000001E-2</v>
      </c>
      <c r="I739" s="21">
        <v>6.5860215E-2</v>
      </c>
      <c r="J739" s="21">
        <v>8.0645161000000007E-2</v>
      </c>
      <c r="K739" s="21">
        <v>5.5107527000000003E-2</v>
      </c>
      <c r="L739" s="21">
        <v>4.7043011000000003E-2</v>
      </c>
      <c r="M739" s="21">
        <v>5.5107527000000003E-2</v>
      </c>
      <c r="N739" s="21">
        <v>8.1989247000000001E-2</v>
      </c>
      <c r="O739" s="21">
        <v>5.1075268817204297E-2</v>
      </c>
      <c r="P739" s="21">
        <v>1.7473117999999999E-2</v>
      </c>
      <c r="Q739" s="21">
        <v>5.5107527000000003E-2</v>
      </c>
      <c r="R739" s="21">
        <v>4.8387096999999997E-2</v>
      </c>
      <c r="S739" s="21">
        <v>4.3010752688171998E-2</v>
      </c>
      <c r="T739" s="21">
        <v>8.4677419000000004E-2</v>
      </c>
      <c r="U739" s="21">
        <v>8.7365591000000006E-2</v>
      </c>
      <c r="V739" s="21">
        <v>6.5860215E-2</v>
      </c>
      <c r="W739" s="21">
        <v>2.8225806451612899E-2</v>
      </c>
      <c r="X739" s="21">
        <v>4.0322581000000003E-2</v>
      </c>
      <c r="Y739" s="21">
        <v>4.5698925000000001E-2</v>
      </c>
      <c r="Z739" s="21">
        <v>4.1666666666666602E-2</v>
      </c>
      <c r="AA739" s="21">
        <v>6.5860215E-2</v>
      </c>
      <c r="AB739" s="21">
        <v>7.2580644999999999E-2</v>
      </c>
      <c r="AC739" s="21">
        <v>8.4677419000000004E-2</v>
      </c>
      <c r="AD739" s="21">
        <v>5.9139785E-2</v>
      </c>
      <c r="AE739" s="21">
        <v>8.3333332999999996E-2</v>
      </c>
      <c r="AF739" s="21">
        <v>5.2419355000000001E-2</v>
      </c>
      <c r="AG739" s="21">
        <v>6.7204300999999994E-2</v>
      </c>
      <c r="AH739" s="21">
        <v>5.9139785E-2</v>
      </c>
      <c r="AI739" s="21">
        <v>4.8387096999999997E-2</v>
      </c>
      <c r="AJ739" s="21">
        <v>4.7043011000000003E-2</v>
      </c>
      <c r="AK739" s="21">
        <v>5.1075268817204297E-2</v>
      </c>
      <c r="AL739" s="21">
        <v>3.36021505376344E-2</v>
      </c>
      <c r="AM739" s="21">
        <v>4.5698925000000001E-2</v>
      </c>
      <c r="AN739" s="21">
        <v>8.0645161000000007E-2</v>
      </c>
      <c r="AO739" s="21">
        <v>3.0913978494623601E-2</v>
      </c>
      <c r="AP739" s="21">
        <v>5.5107527000000003E-2</v>
      </c>
      <c r="AQ739" s="21">
        <v>1.8817204000000001E-2</v>
      </c>
      <c r="AR739" s="21">
        <v>2.4193548387096701E-2</v>
      </c>
      <c r="AS739" s="21">
        <v>3.89784946236559E-2</v>
      </c>
      <c r="AT739" s="21">
        <v>5.6451612903225798E-2</v>
      </c>
      <c r="AU739" s="21">
        <v>3.7634409000000001E-2</v>
      </c>
      <c r="AV739" s="21">
        <v>4.1666666666666602E-2</v>
      </c>
      <c r="AW739" s="21">
        <v>7.3924730999999994E-2</v>
      </c>
      <c r="AX739" s="21">
        <v>0.104838709677419</v>
      </c>
      <c r="AY739" s="21">
        <v>2.55376344086021E-2</v>
      </c>
      <c r="AZ739" s="21">
        <v>4.0322581000000003E-2</v>
      </c>
      <c r="BA739" s="21">
        <v>4.4354839E-2</v>
      </c>
      <c r="BB739" s="21">
        <v>6.3172042999999997E-2</v>
      </c>
      <c r="BC739" s="21">
        <v>5.9139785E-2</v>
      </c>
      <c r="BD739" s="21">
        <v>3.89784946236559E-2</v>
      </c>
      <c r="BE739" s="21">
        <v>4.9731182999999998E-2</v>
      </c>
    </row>
    <row r="740" spans="1:57" x14ac:dyDescent="0.35">
      <c r="A740" s="10" t="str">
        <f t="shared" si="105"/>
        <v>11/30/2033</v>
      </c>
      <c r="B740" s="11">
        <f t="shared" si="110"/>
        <v>2033</v>
      </c>
      <c r="C740" s="20">
        <f t="shared" si="111"/>
        <v>6.9444444500000008E-2</v>
      </c>
      <c r="D740" s="18">
        <f t="shared" si="106"/>
        <v>2.1944444444444419E-2</v>
      </c>
      <c r="E740" s="18">
        <f t="shared" si="107"/>
        <v>4.0625000166666647E-2</v>
      </c>
      <c r="F740" s="18">
        <f t="shared" si="108"/>
        <v>9.3055555999999998E-2</v>
      </c>
      <c r="G740" s="18">
        <f t="shared" si="109"/>
        <v>0.11944444444444401</v>
      </c>
      <c r="H740" s="21">
        <v>4.7222222000000001E-2</v>
      </c>
      <c r="I740" s="21">
        <v>9.3055555999999998E-2</v>
      </c>
      <c r="J740" s="21">
        <v>5.4166667000000002E-2</v>
      </c>
      <c r="K740" s="21">
        <v>1.94444444444444E-2</v>
      </c>
      <c r="L740" s="21">
        <v>9.3055555999999998E-2</v>
      </c>
      <c r="M740" s="21">
        <v>9.7222220000000008E-3</v>
      </c>
      <c r="N740" s="21">
        <v>8.0555556E-2</v>
      </c>
      <c r="O740" s="21">
        <v>1.8055555555555498E-2</v>
      </c>
      <c r="P740" s="21">
        <v>0.11944444444444401</v>
      </c>
      <c r="Q740" s="21">
        <v>0.12916666666666601</v>
      </c>
      <c r="R740" s="21">
        <v>3.1944444000000002E-2</v>
      </c>
      <c r="S740" s="21">
        <v>5.1388889E-2</v>
      </c>
      <c r="T740" s="21">
        <v>0.140277777777777</v>
      </c>
      <c r="U740" s="21">
        <v>0.11944444444444401</v>
      </c>
      <c r="V740" s="21">
        <v>3.8888889000000003E-2</v>
      </c>
      <c r="W740" s="21">
        <v>5.1388889E-2</v>
      </c>
      <c r="X740" s="21">
        <v>4.30555555555555E-2</v>
      </c>
      <c r="Y740" s="21">
        <v>9.7222221999999997E-2</v>
      </c>
      <c r="Z740" s="21">
        <v>2.2222222222222199E-2</v>
      </c>
      <c r="AA740" s="21">
        <v>3.4722222222222203E-2</v>
      </c>
      <c r="AB740" s="21">
        <v>9.0277778000000003E-2</v>
      </c>
      <c r="AC740" s="21">
        <v>0.12361111111111101</v>
      </c>
      <c r="AD740" s="21">
        <v>0.122222222222222</v>
      </c>
      <c r="AE740" s="21">
        <v>7.4999999999999997E-2</v>
      </c>
      <c r="AF740" s="21">
        <v>7.9166666999999996E-2</v>
      </c>
      <c r="AG740" s="21">
        <v>1.38888888888888E-2</v>
      </c>
      <c r="AH740" s="21">
        <v>8.3333332999999996E-2</v>
      </c>
      <c r="AI740" s="21">
        <v>8.3333332999999996E-2</v>
      </c>
      <c r="AJ740" s="21">
        <v>5.83333333333333E-2</v>
      </c>
      <c r="AK740" s="21">
        <v>6.8055556000000003E-2</v>
      </c>
      <c r="AL740" s="21">
        <v>6.8055556000000003E-2</v>
      </c>
      <c r="AM740" s="21">
        <v>4.1666666666666602E-2</v>
      </c>
      <c r="AN740" s="21">
        <v>5.6944443999999997E-2</v>
      </c>
      <c r="AO740" s="21">
        <v>2.77777777777777E-2</v>
      </c>
      <c r="AP740" s="21">
        <v>2.2222222222222199E-2</v>
      </c>
      <c r="AQ740" s="21">
        <v>0.10416666666666601</v>
      </c>
      <c r="AR740" s="21">
        <v>0.10416666666666601</v>
      </c>
      <c r="AS740" s="21">
        <v>7.7777778000000006E-2</v>
      </c>
      <c r="AT740" s="21">
        <v>7.2222222000000003E-2</v>
      </c>
      <c r="AU740" s="21">
        <v>0.1</v>
      </c>
      <c r="AV740" s="21">
        <v>9.5833333000000007E-2</v>
      </c>
      <c r="AW740" s="21">
        <v>3.3333333E-2</v>
      </c>
      <c r="AX740" s="21">
        <v>7.0833332999999998E-2</v>
      </c>
      <c r="AY740" s="21">
        <v>4.0277778E-2</v>
      </c>
      <c r="AZ740" s="21">
        <v>8.3333330000000001E-3</v>
      </c>
      <c r="BA740" s="21">
        <v>0.106944444444444</v>
      </c>
      <c r="BB740" s="21">
        <v>7.2222222000000003E-2</v>
      </c>
      <c r="BC740" s="21">
        <v>6.8055556000000003E-2</v>
      </c>
      <c r="BD740" s="21">
        <v>8.3333332999999996E-2</v>
      </c>
      <c r="BE740" s="21">
        <v>6.25E-2</v>
      </c>
    </row>
    <row r="741" spans="1:57" x14ac:dyDescent="0.35">
      <c r="A741" s="10" t="str">
        <f t="shared" si="105"/>
        <v>12/31/2033</v>
      </c>
      <c r="B741" s="11">
        <f t="shared" si="110"/>
        <v>2033</v>
      </c>
      <c r="C741" s="20">
        <f t="shared" si="111"/>
        <v>0.18682795698924648</v>
      </c>
      <c r="D741" s="18">
        <f t="shared" si="106"/>
        <v>0.1126344086021499</v>
      </c>
      <c r="E741" s="18">
        <f t="shared" si="107"/>
        <v>0.16028225806451551</v>
      </c>
      <c r="F741" s="18">
        <f t="shared" si="108"/>
        <v>0.20026881720430101</v>
      </c>
      <c r="G741" s="18">
        <f t="shared" si="109"/>
        <v>0.21639784946236501</v>
      </c>
      <c r="H741" s="21">
        <v>0.20026881720430101</v>
      </c>
      <c r="I741" s="21">
        <v>0.21639784946236501</v>
      </c>
      <c r="J741" s="21">
        <v>8.0645161000000007E-2</v>
      </c>
      <c r="K741" s="21">
        <v>0.19892473118279499</v>
      </c>
      <c r="L741" s="21">
        <v>0.21639784946236501</v>
      </c>
      <c r="M741" s="21">
        <v>0.19086021505376299</v>
      </c>
      <c r="N741" s="21">
        <v>0.18951612903225801</v>
      </c>
      <c r="O741" s="21">
        <v>0.18951612903225801</v>
      </c>
      <c r="P741" s="21">
        <v>0.209677419354838</v>
      </c>
      <c r="Q741" s="21">
        <v>0.165322580645161</v>
      </c>
      <c r="R741" s="21">
        <v>0.116935483870967</v>
      </c>
      <c r="S741" s="21">
        <v>0.13709677419354799</v>
      </c>
      <c r="T741" s="21">
        <v>0.16129032258064499</v>
      </c>
      <c r="U741" s="21">
        <v>0.146505376344086</v>
      </c>
      <c r="V741" s="21">
        <v>0.116935483870967</v>
      </c>
      <c r="W741" s="21">
        <v>0.17473118279569799</v>
      </c>
      <c r="X741" s="21">
        <v>0.18010752688171999</v>
      </c>
      <c r="Y741" s="21">
        <v>0.22177419354838701</v>
      </c>
      <c r="Z741" s="21">
        <v>0.17876344086021501</v>
      </c>
      <c r="AA741" s="21">
        <v>0.114247311827956</v>
      </c>
      <c r="AB741" s="21">
        <v>0.209677419354838</v>
      </c>
      <c r="AC741" s="21">
        <v>0.149193548387096</v>
      </c>
      <c r="AD741" s="21">
        <v>0.16263440860215</v>
      </c>
      <c r="AE741" s="21">
        <v>0.19892473118279499</v>
      </c>
      <c r="AF741" s="21">
        <v>0.228494623655913</v>
      </c>
      <c r="AG741" s="21">
        <v>0.19892473118279499</v>
      </c>
      <c r="AH741" s="21">
        <v>0.21908602150537601</v>
      </c>
      <c r="AI741" s="21">
        <v>0.18413978494623601</v>
      </c>
      <c r="AJ741" s="21">
        <v>0.18817204301075199</v>
      </c>
      <c r="AK741" s="21">
        <v>0.21370967741935401</v>
      </c>
      <c r="AL741" s="21">
        <v>0.17338709677419301</v>
      </c>
      <c r="AM741" s="21">
        <v>0.11021505376344</v>
      </c>
      <c r="AN741" s="21">
        <v>7.1236559000000005E-2</v>
      </c>
      <c r="AO741" s="21">
        <v>0.19086021505376299</v>
      </c>
      <c r="AP741" s="21">
        <v>0.223118279569892</v>
      </c>
      <c r="AQ741" s="21">
        <v>0.19220430107526801</v>
      </c>
      <c r="AR741" s="21">
        <v>0.18145161290322501</v>
      </c>
      <c r="AS741" s="21">
        <v>0.18817204301075199</v>
      </c>
      <c r="AT741" s="21">
        <v>8.3333332999999996E-2</v>
      </c>
      <c r="AU741" s="21">
        <v>0.20564516129032201</v>
      </c>
      <c r="AV741" s="21">
        <v>0.17607526881720401</v>
      </c>
      <c r="AW741" s="21">
        <v>0.112903225806451</v>
      </c>
      <c r="AX741" s="21">
        <v>0.20295698924731101</v>
      </c>
      <c r="AY741" s="21">
        <v>0.206989247311827</v>
      </c>
      <c r="AZ741" s="21">
        <v>0.159946236559139</v>
      </c>
      <c r="BA741" s="21">
        <v>0.20026881720430101</v>
      </c>
      <c r="BB741" s="21">
        <v>0.18548387096774099</v>
      </c>
      <c r="BC741" s="21">
        <v>0.102150537634408</v>
      </c>
      <c r="BD741" s="21">
        <v>0.19892473118279499</v>
      </c>
      <c r="BE741" s="21">
        <v>0.18010752688171999</v>
      </c>
    </row>
    <row r="742" spans="1:57" x14ac:dyDescent="0.35">
      <c r="A742" s="10" t="str">
        <f t="shared" si="105"/>
        <v>1/31/2034</v>
      </c>
      <c r="B742" s="11">
        <f t="shared" si="110"/>
        <v>2034</v>
      </c>
      <c r="C742" s="20">
        <f t="shared" si="111"/>
        <v>0.23319892473118251</v>
      </c>
      <c r="D742" s="18">
        <f t="shared" si="106"/>
        <v>0.16908602150537588</v>
      </c>
      <c r="E742" s="18">
        <f t="shared" si="107"/>
        <v>0.1885080645161285</v>
      </c>
      <c r="F742" s="18">
        <f t="shared" si="108"/>
        <v>0.28629032258064502</v>
      </c>
      <c r="G742" s="18">
        <f t="shared" si="109"/>
        <v>0.30927419354838653</v>
      </c>
      <c r="H742" s="21">
        <v>0.19623655913978399</v>
      </c>
      <c r="I742" s="21">
        <v>0.17338709677419301</v>
      </c>
      <c r="J742" s="21">
        <v>0.18951612903225801</v>
      </c>
      <c r="K742" s="21">
        <v>0.21505376344086</v>
      </c>
      <c r="L742" s="21">
        <v>0.31048387096774099</v>
      </c>
      <c r="M742" s="21">
        <v>0.30645161290322498</v>
      </c>
      <c r="N742" s="21">
        <v>0.29032258064516098</v>
      </c>
      <c r="O742" s="21">
        <v>0.30510752688171999</v>
      </c>
      <c r="P742" s="21">
        <v>0.16666666666666599</v>
      </c>
      <c r="Q742" s="21">
        <v>0.29032258064516098</v>
      </c>
      <c r="R742" s="21">
        <v>0.35080645161290303</v>
      </c>
      <c r="S742" s="21">
        <v>0.22177419354838701</v>
      </c>
      <c r="T742" s="21">
        <v>0.293010752688172</v>
      </c>
      <c r="U742" s="21">
        <v>0.20026881720430101</v>
      </c>
      <c r="V742" s="21">
        <v>0.25268817204300997</v>
      </c>
      <c r="W742" s="21">
        <v>0.29569892473118198</v>
      </c>
      <c r="X742" s="21">
        <v>0.206989247311827</v>
      </c>
      <c r="Y742" s="21">
        <v>0.28629032258064502</v>
      </c>
      <c r="Z742" s="21">
        <v>0.25806451612903197</v>
      </c>
      <c r="AA742" s="21">
        <v>0.18817204301075199</v>
      </c>
      <c r="AB742" s="21">
        <v>0.20295698924731101</v>
      </c>
      <c r="AC742" s="21">
        <v>0.16935483870967699</v>
      </c>
      <c r="AD742" s="21">
        <v>0.35215053763440801</v>
      </c>
      <c r="AE742" s="21">
        <v>0.25403225806451601</v>
      </c>
      <c r="AF742" s="21">
        <v>0.22983870967741901</v>
      </c>
      <c r="AG742" s="21">
        <v>0.25403225806451601</v>
      </c>
      <c r="AH742" s="21">
        <v>0.25268817204300997</v>
      </c>
      <c r="AI742" s="21">
        <v>0.116935483870967</v>
      </c>
      <c r="AJ742" s="21">
        <v>0.151881720430107</v>
      </c>
      <c r="AK742" s="21">
        <v>0.24596774193548299</v>
      </c>
      <c r="AL742" s="21">
        <v>0.165322580645161</v>
      </c>
      <c r="AM742" s="21">
        <v>0.17741935483870899</v>
      </c>
      <c r="AN742" s="21">
        <v>0.233870967741935</v>
      </c>
      <c r="AO742" s="21">
        <v>0.28494623655913898</v>
      </c>
      <c r="AP742" s="21">
        <v>0.20026881720430101</v>
      </c>
      <c r="AQ742" s="21">
        <v>0.17741935483870899</v>
      </c>
      <c r="AR742" s="21">
        <v>0.244623655913978</v>
      </c>
      <c r="AS742" s="21">
        <v>0.30913978494623601</v>
      </c>
      <c r="AT742" s="21">
        <v>0.133064516129032</v>
      </c>
      <c r="AU742" s="21">
        <v>0.16935483870967699</v>
      </c>
      <c r="AV742" s="21">
        <v>0.23252688172043001</v>
      </c>
      <c r="AW742" s="21">
        <v>0.18951612903225801</v>
      </c>
      <c r="AX742" s="21">
        <v>0.18817204301075199</v>
      </c>
      <c r="AY742" s="21">
        <v>0.28629032258064502</v>
      </c>
      <c r="AZ742" s="21">
        <v>0.18145161290322501</v>
      </c>
      <c r="BA742" s="21">
        <v>0.255376344086021</v>
      </c>
      <c r="BB742" s="21">
        <v>0.32795698924731098</v>
      </c>
      <c r="BC742" s="21">
        <v>0.32930107526881702</v>
      </c>
      <c r="BD742" s="21">
        <v>0.20161290322580599</v>
      </c>
      <c r="BE742" s="21">
        <v>0.27956989247311798</v>
      </c>
    </row>
    <row r="743" spans="1:57" x14ac:dyDescent="0.35">
      <c r="A743" s="10" t="str">
        <f t="shared" si="105"/>
        <v>2/28/2034</v>
      </c>
      <c r="B743" s="11">
        <f t="shared" si="110"/>
        <v>2034</v>
      </c>
      <c r="C743" s="20">
        <f t="shared" si="111"/>
        <v>0.11235119047618999</v>
      </c>
      <c r="D743" s="18">
        <f t="shared" si="106"/>
        <v>2.9761905000000002E-2</v>
      </c>
      <c r="E743" s="18">
        <f t="shared" si="107"/>
        <v>3.7202381E-2</v>
      </c>
      <c r="F743" s="18">
        <f t="shared" si="108"/>
        <v>0.1521577380952375</v>
      </c>
      <c r="G743" s="18">
        <f t="shared" si="109"/>
        <v>0.16949404761904682</v>
      </c>
      <c r="H743" s="21">
        <v>0.21279761904761901</v>
      </c>
      <c r="I743" s="21">
        <v>0.21875</v>
      </c>
      <c r="J743" s="21">
        <v>0.16220238095237999</v>
      </c>
      <c r="K743" s="21">
        <v>0.11607142857142801</v>
      </c>
      <c r="L743" s="21">
        <v>2.9761905000000002E-2</v>
      </c>
      <c r="M743" s="21">
        <v>2.3809523809523801E-2</v>
      </c>
      <c r="N743" s="21">
        <v>2.3809523809523801E-2</v>
      </c>
      <c r="O743" s="21">
        <v>0.15327380952380901</v>
      </c>
      <c r="P743" s="21">
        <v>0.211309523809523</v>
      </c>
      <c r="Q743" s="21">
        <v>0.13541666666666599</v>
      </c>
      <c r="R743" s="21">
        <v>0.160714285714285</v>
      </c>
      <c r="S743" s="21">
        <v>9.6726190000000004E-2</v>
      </c>
      <c r="T743" s="21">
        <v>3.8690476000000001E-2</v>
      </c>
      <c r="U743" s="21">
        <v>0.113095238095238</v>
      </c>
      <c r="V743" s="21">
        <v>3.7202381E-2</v>
      </c>
      <c r="W743" s="21">
        <v>0.168154761904761</v>
      </c>
      <c r="X743" s="21">
        <v>5.2083333333333301E-2</v>
      </c>
      <c r="Y743" s="21">
        <v>0.15327380952380901</v>
      </c>
      <c r="Z743" s="21">
        <v>4.4642857142857102E-2</v>
      </c>
      <c r="AA743" s="21">
        <v>0.18154761904761901</v>
      </c>
      <c r="AB743" s="21">
        <v>0.15476190476190399</v>
      </c>
      <c r="AC743" s="21">
        <v>0.12797619047618999</v>
      </c>
      <c r="AD743" s="21">
        <v>0.168154761904761</v>
      </c>
      <c r="AE743" s="21">
        <v>3.7202381E-2</v>
      </c>
      <c r="AF743" s="21">
        <v>2.6785714285714201E-2</v>
      </c>
      <c r="AG743" s="21">
        <v>3.8690476000000001E-2</v>
      </c>
      <c r="AH743" s="21">
        <v>3.5714285999999998E-2</v>
      </c>
      <c r="AI743" s="21">
        <v>4.3154761904761897E-2</v>
      </c>
      <c r="AJ743" s="21">
        <v>2.9761905000000002E-2</v>
      </c>
      <c r="AK743" s="21">
        <v>3.4226189999999997E-2</v>
      </c>
      <c r="AL743" s="21">
        <v>6.6964285999999998E-2</v>
      </c>
      <c r="AM743" s="21">
        <v>0.13095238095237999</v>
      </c>
      <c r="AN743" s="21">
        <v>2.5297619047618999E-2</v>
      </c>
      <c r="AO743" s="21">
        <v>0.13839285714285701</v>
      </c>
      <c r="AP743" s="21">
        <v>0.148809523809523</v>
      </c>
      <c r="AQ743" s="21">
        <v>0.13392857142857101</v>
      </c>
      <c r="AR743" s="21">
        <v>3.7202381E-2</v>
      </c>
      <c r="AS743" s="21">
        <v>0.107142857142857</v>
      </c>
      <c r="AT743" s="21">
        <v>4.4642857142857102E-2</v>
      </c>
      <c r="AU743" s="21">
        <v>2.9761905000000002E-2</v>
      </c>
      <c r="AV743" s="21">
        <v>3.4226189999999997E-2</v>
      </c>
      <c r="AW743" s="21">
        <v>0.233630952380952</v>
      </c>
      <c r="AX743" s="21">
        <v>0.11607142857142801</v>
      </c>
      <c r="AY743" s="21">
        <v>0.139880952380952</v>
      </c>
      <c r="AZ743" s="21">
        <v>3.5714285999999998E-2</v>
      </c>
      <c r="BA743" s="21">
        <v>3.5714285999999998E-2</v>
      </c>
      <c r="BB743" s="21">
        <v>0.132440476190476</v>
      </c>
      <c r="BC743" s="21">
        <v>0.163690476190476</v>
      </c>
      <c r="BD743" s="21">
        <v>0.111607142857142</v>
      </c>
      <c r="BE743" s="21">
        <v>0.13541666666666599</v>
      </c>
    </row>
    <row r="744" spans="1:57" x14ac:dyDescent="0.35">
      <c r="A744" s="10" t="str">
        <f t="shared" si="105"/>
        <v>3/31/2034</v>
      </c>
      <c r="B744" s="11">
        <f t="shared" si="110"/>
        <v>2034</v>
      </c>
      <c r="C744" s="20">
        <f t="shared" si="111"/>
        <v>2.6209677419354802E-2</v>
      </c>
      <c r="D744" s="18">
        <f t="shared" si="106"/>
        <v>9.1397848000000018E-3</v>
      </c>
      <c r="E744" s="18">
        <f t="shared" si="107"/>
        <v>1.6129032258064498E-2</v>
      </c>
      <c r="F744" s="18">
        <f t="shared" si="108"/>
        <v>4.4354839E-2</v>
      </c>
      <c r="G744" s="18">
        <f t="shared" si="109"/>
        <v>7.9301074999999999E-2</v>
      </c>
      <c r="H744" s="21">
        <v>4.1666666666666602E-2</v>
      </c>
      <c r="I744" s="21">
        <v>1.6129032258064498E-2</v>
      </c>
      <c r="J744" s="21">
        <v>6.7204300000000003E-3</v>
      </c>
      <c r="K744" s="21">
        <v>1.6129032258064498E-2</v>
      </c>
      <c r="L744" s="21">
        <v>9.4086020000000003E-3</v>
      </c>
      <c r="M744" s="21">
        <v>1.0752688172042999E-2</v>
      </c>
      <c r="N744" s="21">
        <v>1.8817204000000001E-2</v>
      </c>
      <c r="O744" s="21">
        <v>3.6290322580645101E-2</v>
      </c>
      <c r="P744" s="21">
        <v>2.4193548387096701E-2</v>
      </c>
      <c r="Q744" s="21">
        <v>3.4946236999999998E-2</v>
      </c>
      <c r="R744" s="21">
        <v>3.2258065000000002E-2</v>
      </c>
      <c r="S744" s="21">
        <v>7.9301074999999999E-2</v>
      </c>
      <c r="T744" s="21">
        <v>1.344086E-3</v>
      </c>
      <c r="U744" s="21">
        <v>0.102150537634408</v>
      </c>
      <c r="V744" s="21">
        <v>9.4086020000000003E-3</v>
      </c>
      <c r="W744" s="21">
        <v>5.1075268817204297E-2</v>
      </c>
      <c r="X744" s="21">
        <v>5.6451612903225798E-2</v>
      </c>
      <c r="Y744" s="21">
        <v>2.68817204301075E-2</v>
      </c>
      <c r="Z744" s="21">
        <v>2.1505376344085999E-2</v>
      </c>
      <c r="AA744" s="21">
        <v>2.2849462000000001E-2</v>
      </c>
      <c r="AB744" s="21">
        <v>1.344086E-3</v>
      </c>
      <c r="AC744" s="21">
        <v>1.0752688172042999E-2</v>
      </c>
      <c r="AD744" s="21">
        <v>0.112903225806451</v>
      </c>
      <c r="AE744" s="21">
        <v>1.7473117999999999E-2</v>
      </c>
      <c r="AF744" s="21">
        <v>1.4784946E-2</v>
      </c>
      <c r="AG744" s="21">
        <v>4.4354839E-2</v>
      </c>
      <c r="AH744" s="21">
        <v>5.3763440860214999E-2</v>
      </c>
      <c r="AI744" s="21">
        <v>4.8387096999999997E-2</v>
      </c>
      <c r="AJ744" s="21">
        <v>2.4193548387096701E-2</v>
      </c>
      <c r="AK744" s="21">
        <v>2.1505376344085999E-2</v>
      </c>
      <c r="AL744" s="21">
        <v>6.7204300000000003E-3</v>
      </c>
      <c r="AM744" s="21">
        <v>9.5430108E-2</v>
      </c>
      <c r="AN744" s="21">
        <v>1.3440860215053699E-2</v>
      </c>
      <c r="AO744" s="21">
        <v>5.6451612903225798E-2</v>
      </c>
      <c r="AP744" s="21">
        <v>2.4193548387096701E-2</v>
      </c>
      <c r="AQ744" s="21">
        <v>5.3763439999999999E-3</v>
      </c>
      <c r="AR744" s="21">
        <v>3.6290322580645101E-2</v>
      </c>
      <c r="AS744" s="21">
        <v>2.8225806451612899E-2</v>
      </c>
      <c r="AT744" s="21">
        <v>2.55376344086021E-2</v>
      </c>
      <c r="AU744" s="21">
        <v>2.4193548387096701E-2</v>
      </c>
      <c r="AV744" s="21">
        <v>1.4784946E-2</v>
      </c>
      <c r="AW744" s="21">
        <v>3.4946236999999998E-2</v>
      </c>
      <c r="AX744" s="21">
        <v>0.14784946236559099</v>
      </c>
      <c r="AY744" s="21">
        <v>4.4354839E-2</v>
      </c>
      <c r="AZ744" s="21">
        <v>3.6290322580645101E-2</v>
      </c>
      <c r="BA744" s="21">
        <v>2.55376344086021E-2</v>
      </c>
      <c r="BB744" s="21">
        <v>4.7043011000000003E-2</v>
      </c>
      <c r="BC744" s="21">
        <v>3.7634409000000001E-2</v>
      </c>
      <c r="BD744" s="21">
        <v>7.9301074999999999E-2</v>
      </c>
      <c r="BE744" s="21">
        <v>3.4946236999999998E-2</v>
      </c>
    </row>
    <row r="745" spans="1:57" x14ac:dyDescent="0.35">
      <c r="A745" s="10" t="str">
        <f t="shared" si="105"/>
        <v>4/30/2034</v>
      </c>
      <c r="B745" s="11">
        <f t="shared" si="110"/>
        <v>2034</v>
      </c>
      <c r="C745" s="20">
        <f t="shared" si="111"/>
        <v>3.8888888999999996E-2</v>
      </c>
      <c r="D745" s="18">
        <f t="shared" si="106"/>
        <v>1.374999999999992E-2</v>
      </c>
      <c r="E745" s="18">
        <f t="shared" si="107"/>
        <v>2.1180555555555525E-2</v>
      </c>
      <c r="F745" s="18">
        <f t="shared" si="108"/>
        <v>5.6597221999999996E-2</v>
      </c>
      <c r="G745" s="18">
        <f t="shared" si="109"/>
        <v>7.388888880000001E-2</v>
      </c>
      <c r="H745" s="21">
        <v>3.4722222222222203E-2</v>
      </c>
      <c r="I745" s="21">
        <v>1.38888888888888E-2</v>
      </c>
      <c r="J745" s="21">
        <v>6.8055556000000003E-2</v>
      </c>
      <c r="K745" s="21">
        <v>7.3611111000000007E-2</v>
      </c>
      <c r="L745" s="21">
        <v>6.8055556000000003E-2</v>
      </c>
      <c r="M745" s="21">
        <v>3.3333333E-2</v>
      </c>
      <c r="N745" s="21">
        <v>1.94444444444444E-2</v>
      </c>
      <c r="O745" s="21">
        <v>8.1944444000000005E-2</v>
      </c>
      <c r="P745" s="21">
        <v>5.5555559999999997E-3</v>
      </c>
      <c r="Q745" s="21">
        <v>1.6666666666666601E-2</v>
      </c>
      <c r="R745" s="21">
        <v>4.8611110999999999E-2</v>
      </c>
      <c r="S745" s="21">
        <v>4.7222222000000001E-2</v>
      </c>
      <c r="T745" s="21">
        <v>2.9166666666666601E-2</v>
      </c>
      <c r="U745" s="21">
        <v>6.1111111000000003E-2</v>
      </c>
      <c r="V745" s="21">
        <v>1.1111111111111099E-2</v>
      </c>
      <c r="W745" s="21">
        <v>5.6944443999999997E-2</v>
      </c>
      <c r="X745" s="21">
        <v>7.6388889000000001E-2</v>
      </c>
      <c r="Y745" s="21">
        <v>7.3611111000000007E-2</v>
      </c>
      <c r="Z745" s="21">
        <v>1.6666666666666601E-2</v>
      </c>
      <c r="AA745" s="21">
        <v>5.5555559999999997E-3</v>
      </c>
      <c r="AB745" s="21">
        <v>4.8611110999999999E-2</v>
      </c>
      <c r="AC745" s="21">
        <v>6.1111111000000003E-2</v>
      </c>
      <c r="AD745" s="21">
        <v>3.7499999999999999E-2</v>
      </c>
      <c r="AE745" s="21">
        <v>2.3611111000000001E-2</v>
      </c>
      <c r="AF745" s="21">
        <v>1.6666666666666601E-2</v>
      </c>
      <c r="AG745" s="21">
        <v>3.1944444000000002E-2</v>
      </c>
      <c r="AH745" s="21">
        <v>2.0833333333333301E-2</v>
      </c>
      <c r="AI745" s="21">
        <v>4.0277778E-2</v>
      </c>
      <c r="AJ745" s="21">
        <v>9.5833333000000007E-2</v>
      </c>
      <c r="AK745" s="21">
        <v>2.5000000000000001E-2</v>
      </c>
      <c r="AL745" s="21">
        <v>0.05</v>
      </c>
      <c r="AM745" s="21">
        <v>5.5555555999999999E-2</v>
      </c>
      <c r="AN745" s="21">
        <v>0</v>
      </c>
      <c r="AO745" s="21">
        <v>6.6666666999999999E-2</v>
      </c>
      <c r="AP745" s="21">
        <v>0.1</v>
      </c>
      <c r="AQ745" s="21">
        <v>5.2777777999999997E-2</v>
      </c>
      <c r="AR745" s="21">
        <v>3.6111111000000001E-2</v>
      </c>
      <c r="AS745" s="21">
        <v>3.7499999999999999E-2</v>
      </c>
      <c r="AT745" s="21">
        <v>2.2222222222222199E-2</v>
      </c>
      <c r="AU745" s="21">
        <v>2.5000000000000001E-2</v>
      </c>
      <c r="AV745" s="21">
        <v>2.0833333333333301E-2</v>
      </c>
      <c r="AW745" s="21">
        <v>1.2500000000000001E-2</v>
      </c>
      <c r="AX745" s="21">
        <v>0.118055555555555</v>
      </c>
      <c r="AY745" s="21">
        <v>4.0277778E-2</v>
      </c>
      <c r="AZ745" s="21">
        <v>4.30555555555555E-2</v>
      </c>
      <c r="BA745" s="21">
        <v>1.94444444444444E-2</v>
      </c>
      <c r="BB745" s="21">
        <v>4.5833332999999997E-2</v>
      </c>
      <c r="BC745" s="21">
        <v>4.1666666666666602E-2</v>
      </c>
      <c r="BD745" s="21">
        <v>3.1944444000000002E-2</v>
      </c>
      <c r="BE745" s="21">
        <v>4.8611110999999999E-2</v>
      </c>
    </row>
    <row r="746" spans="1:57" x14ac:dyDescent="0.35">
      <c r="A746" s="10" t="str">
        <f t="shared" si="105"/>
        <v>5/31/2034</v>
      </c>
      <c r="B746" s="11">
        <f t="shared" si="110"/>
        <v>2034</v>
      </c>
      <c r="C746" s="20">
        <f t="shared" si="111"/>
        <v>2.688172E-3</v>
      </c>
      <c r="D746" s="18">
        <f t="shared" si="106"/>
        <v>0</v>
      </c>
      <c r="E746" s="18">
        <f t="shared" si="107"/>
        <v>0</v>
      </c>
      <c r="F746" s="18">
        <f t="shared" si="108"/>
        <v>1.1088709645161225E-2</v>
      </c>
      <c r="G746" s="18">
        <f t="shared" si="109"/>
        <v>1.7607526600000003E-2</v>
      </c>
      <c r="H746" s="21">
        <v>1.7473117999999999E-2</v>
      </c>
      <c r="I746" s="21">
        <v>2.68817204301075E-2</v>
      </c>
      <c r="J746" s="21">
        <v>8.0645160000000007E-3</v>
      </c>
      <c r="K746" s="21">
        <v>1.6129032258064498E-2</v>
      </c>
      <c r="L746" s="21">
        <v>1.344086E-3</v>
      </c>
      <c r="M746" s="21">
        <v>1.8817204000000001E-2</v>
      </c>
      <c r="N746" s="21">
        <v>1.7473117999999999E-2</v>
      </c>
      <c r="O746" s="21">
        <v>1.344086E-3</v>
      </c>
      <c r="P746" s="21">
        <v>1.20967741935483E-2</v>
      </c>
      <c r="Q746" s="21">
        <v>5.3763439999999999E-3</v>
      </c>
      <c r="R746" s="21">
        <v>1.344086E-3</v>
      </c>
      <c r="S746" s="21">
        <v>1.3440860215053699E-2</v>
      </c>
      <c r="T746" s="21">
        <v>6.7204300000000003E-3</v>
      </c>
      <c r="U746" s="21">
        <v>2.68817204301075E-2</v>
      </c>
      <c r="V746" s="21">
        <v>0</v>
      </c>
      <c r="W746" s="21">
        <v>0</v>
      </c>
      <c r="X746" s="21">
        <v>1.344086E-3</v>
      </c>
      <c r="Y746" s="21">
        <v>4.0322580000000004E-3</v>
      </c>
      <c r="Z746" s="21">
        <v>1.344086E-3</v>
      </c>
      <c r="AA746" s="21">
        <v>2.688172E-3</v>
      </c>
      <c r="AB746" s="21">
        <v>5.3763439999999999E-3</v>
      </c>
      <c r="AC746" s="21">
        <v>2.688172E-3</v>
      </c>
      <c r="AD746" s="21">
        <v>0</v>
      </c>
      <c r="AE746" s="21">
        <v>0</v>
      </c>
      <c r="AF746" s="21">
        <v>0</v>
      </c>
      <c r="AG746" s="21">
        <v>0</v>
      </c>
      <c r="AH746" s="21">
        <v>1.344086E-3</v>
      </c>
      <c r="AI746" s="21">
        <v>1.344086E-3</v>
      </c>
      <c r="AJ746" s="21">
        <v>2.688172E-3</v>
      </c>
      <c r="AK746" s="21">
        <v>0</v>
      </c>
      <c r="AL746" s="21">
        <v>0</v>
      </c>
      <c r="AM746" s="21">
        <v>2.2849462000000001E-2</v>
      </c>
      <c r="AN746" s="21">
        <v>0</v>
      </c>
      <c r="AO746" s="21">
        <v>1.344086E-3</v>
      </c>
      <c r="AP746" s="21">
        <v>4.0322580000000004E-3</v>
      </c>
      <c r="AQ746" s="21">
        <v>5.3763439999999999E-3</v>
      </c>
      <c r="AR746" s="21">
        <v>1.344086E-3</v>
      </c>
      <c r="AS746" s="21">
        <v>0</v>
      </c>
      <c r="AT746" s="21">
        <v>0</v>
      </c>
      <c r="AU746" s="21">
        <v>0</v>
      </c>
      <c r="AV746" s="21">
        <v>6.7204300000000003E-3</v>
      </c>
      <c r="AW746" s="21">
        <v>4.0322580000000004E-3</v>
      </c>
      <c r="AX746" s="21">
        <v>1.6129032258064498E-2</v>
      </c>
      <c r="AY746" s="21">
        <v>1.344086E-3</v>
      </c>
      <c r="AZ746" s="21">
        <v>1.3440860215053699E-2</v>
      </c>
      <c r="BA746" s="21">
        <v>0</v>
      </c>
      <c r="BB746" s="21">
        <v>4.0322580000000004E-3</v>
      </c>
      <c r="BC746" s="21">
        <v>0</v>
      </c>
      <c r="BD746" s="21">
        <v>1.3440860215053699E-2</v>
      </c>
      <c r="BE746" s="21">
        <v>1.8817204000000001E-2</v>
      </c>
    </row>
    <row r="747" spans="1:57" x14ac:dyDescent="0.35">
      <c r="A747" s="10" t="str">
        <f t="shared" si="105"/>
        <v>6/30/2034</v>
      </c>
      <c r="B747" s="11">
        <f t="shared" si="110"/>
        <v>2034</v>
      </c>
      <c r="C747" s="20">
        <f t="shared" si="111"/>
        <v>1.1111111111111099E-2</v>
      </c>
      <c r="D747" s="18">
        <f t="shared" si="106"/>
        <v>0</v>
      </c>
      <c r="E747" s="18">
        <f t="shared" si="107"/>
        <v>1.7361112499999999E-3</v>
      </c>
      <c r="F747" s="18">
        <f t="shared" si="108"/>
        <v>1.7708333333333274E-2</v>
      </c>
      <c r="G747" s="18">
        <f t="shared" si="109"/>
        <v>2.5138888900000003E-2</v>
      </c>
      <c r="H747" s="21">
        <v>1.8055555555555498E-2</v>
      </c>
      <c r="I747" s="21">
        <v>1.2500000000000001E-2</v>
      </c>
      <c r="J747" s="21">
        <v>4.30555555555555E-2</v>
      </c>
      <c r="K747" s="21">
        <v>2.2222222222222199E-2</v>
      </c>
      <c r="L747" s="21">
        <v>6.9444440000000001E-3</v>
      </c>
      <c r="M747" s="21">
        <v>3.7499999999999999E-2</v>
      </c>
      <c r="N747" s="21">
        <v>6.9444440000000001E-3</v>
      </c>
      <c r="O747" s="21">
        <v>1.1111111111111099E-2</v>
      </c>
      <c r="P747" s="21">
        <v>1.6666666666666601E-2</v>
      </c>
      <c r="Q747" s="21">
        <v>0</v>
      </c>
      <c r="R747" s="21">
        <v>1.2500000000000001E-2</v>
      </c>
      <c r="S747" s="21">
        <v>1.8055555555555498E-2</v>
      </c>
      <c r="T747" s="21">
        <v>1.1111111111111099E-2</v>
      </c>
      <c r="U747" s="21">
        <v>1.6666666666666601E-2</v>
      </c>
      <c r="V747" s="21">
        <v>1.5277777777777699E-2</v>
      </c>
      <c r="W747" s="21">
        <v>0</v>
      </c>
      <c r="X747" s="21">
        <v>0.05</v>
      </c>
      <c r="Y747" s="21">
        <v>2.5000000000000001E-2</v>
      </c>
      <c r="Z747" s="21">
        <v>0</v>
      </c>
      <c r="AA747" s="21">
        <v>8.3333330000000001E-3</v>
      </c>
      <c r="AB747" s="21">
        <v>1.38888888888888E-2</v>
      </c>
      <c r="AC747" s="21">
        <v>2.6388888999999999E-2</v>
      </c>
      <c r="AD747" s="21">
        <v>4.1666669999999998E-3</v>
      </c>
      <c r="AE747" s="21">
        <v>0</v>
      </c>
      <c r="AF747" s="21">
        <v>0</v>
      </c>
      <c r="AG747" s="21">
        <v>1.3888889999999999E-3</v>
      </c>
      <c r="AH747" s="21">
        <v>1.5277777777777699E-2</v>
      </c>
      <c r="AI747" s="21">
        <v>1.94444444444444E-2</v>
      </c>
      <c r="AJ747" s="21">
        <v>1.1111111111111099E-2</v>
      </c>
      <c r="AK747" s="21">
        <v>0</v>
      </c>
      <c r="AL747" s="21">
        <v>1.3888889999999999E-3</v>
      </c>
      <c r="AM747" s="21">
        <v>1.5277777777777699E-2</v>
      </c>
      <c r="AN747" s="21">
        <v>0</v>
      </c>
      <c r="AO747" s="21">
        <v>6.9444440000000001E-3</v>
      </c>
      <c r="AP747" s="21">
        <v>2.5000000000000001E-2</v>
      </c>
      <c r="AQ747" s="21">
        <v>8.3333330000000001E-3</v>
      </c>
      <c r="AR747" s="21">
        <v>6.9444440000000001E-3</v>
      </c>
      <c r="AS747" s="21">
        <v>0</v>
      </c>
      <c r="AT747" s="21">
        <v>6.9444440000000001E-3</v>
      </c>
      <c r="AU747" s="21">
        <v>2.5000000000000001E-2</v>
      </c>
      <c r="AV747" s="21">
        <v>0</v>
      </c>
      <c r="AW747" s="21">
        <v>6.9444440000000001E-3</v>
      </c>
      <c r="AX747" s="21">
        <v>1.2500000000000001E-2</v>
      </c>
      <c r="AY747" s="21">
        <v>1.94444444444444E-2</v>
      </c>
      <c r="AZ747" s="21">
        <v>4.30555555555555E-2</v>
      </c>
      <c r="BA747" s="21">
        <v>1.3888889999999999E-3</v>
      </c>
      <c r="BB747" s="21">
        <v>2.7777779999999998E-3</v>
      </c>
      <c r="BC747" s="21">
        <v>1.2500000000000001E-2</v>
      </c>
      <c r="BD747" s="21">
        <v>6.9444440000000001E-3</v>
      </c>
      <c r="BE747" s="21">
        <v>1.3888889999999999E-3</v>
      </c>
    </row>
    <row r="748" spans="1:57" x14ac:dyDescent="0.35">
      <c r="A748" s="10" t="str">
        <f t="shared" si="105"/>
        <v>7/31/2034</v>
      </c>
      <c r="B748" s="11">
        <f t="shared" si="110"/>
        <v>2034</v>
      </c>
      <c r="C748" s="20">
        <f t="shared" si="111"/>
        <v>6.25E-2</v>
      </c>
      <c r="D748" s="18">
        <f t="shared" si="106"/>
        <v>4.1397849462365535E-2</v>
      </c>
      <c r="E748" s="18">
        <f t="shared" si="107"/>
        <v>5.1075268817204297E-2</v>
      </c>
      <c r="F748" s="18">
        <f t="shared" si="108"/>
        <v>7.6276881500000004E-2</v>
      </c>
      <c r="G748" s="18">
        <f t="shared" si="109"/>
        <v>9.5564516599999996E-2</v>
      </c>
      <c r="H748" s="21">
        <v>4.5698925000000001E-2</v>
      </c>
      <c r="I748" s="21">
        <v>7.2580644999999999E-2</v>
      </c>
      <c r="J748" s="21">
        <v>7.5268817000000002E-2</v>
      </c>
      <c r="K748" s="21">
        <v>5.1075268817204297E-2</v>
      </c>
      <c r="L748" s="21">
        <v>7.3924730999999994E-2</v>
      </c>
      <c r="M748" s="21">
        <v>6.8548387000000002E-2</v>
      </c>
      <c r="N748" s="21">
        <v>5.7795698999999999E-2</v>
      </c>
      <c r="O748" s="21">
        <v>5.5107527000000003E-2</v>
      </c>
      <c r="P748" s="21">
        <v>3.6290322580645101E-2</v>
      </c>
      <c r="Q748" s="21">
        <v>7.6612902999999996E-2</v>
      </c>
      <c r="R748" s="21">
        <v>7.2580644999999999E-2</v>
      </c>
      <c r="S748" s="21">
        <v>6.8548387000000002E-2</v>
      </c>
      <c r="T748" s="21">
        <v>9.4086022000000005E-2</v>
      </c>
      <c r="U748" s="21">
        <v>0.115591397849462</v>
      </c>
      <c r="V748" s="21">
        <v>5.5107527000000003E-2</v>
      </c>
      <c r="W748" s="21">
        <v>3.89784946236559E-2</v>
      </c>
      <c r="X748" s="21">
        <v>0.12903225806451599</v>
      </c>
      <c r="Y748" s="21">
        <v>5.2419355000000001E-2</v>
      </c>
      <c r="Z748" s="21">
        <v>4.3010752688171998E-2</v>
      </c>
      <c r="AA748" s="21">
        <v>6.9892472999999997E-2</v>
      </c>
      <c r="AB748" s="21">
        <v>9.6774193999999994E-2</v>
      </c>
      <c r="AC748" s="21">
        <v>0.106182795698924</v>
      </c>
      <c r="AD748" s="21">
        <v>5.1075268817204297E-2</v>
      </c>
      <c r="AE748" s="21">
        <v>4.1666666666666602E-2</v>
      </c>
      <c r="AF748" s="21">
        <v>2.8225806451612899E-2</v>
      </c>
      <c r="AG748" s="21">
        <v>3.2258065000000002E-2</v>
      </c>
      <c r="AH748" s="21">
        <v>5.7795698999999999E-2</v>
      </c>
      <c r="AI748" s="21">
        <v>6.7204300999999994E-2</v>
      </c>
      <c r="AJ748" s="21">
        <v>0.13440860215053699</v>
      </c>
      <c r="AK748" s="21">
        <v>4.4354839E-2</v>
      </c>
      <c r="AL748" s="21">
        <v>6.8548387000000002E-2</v>
      </c>
      <c r="AM748" s="21">
        <v>8.4677419000000004E-2</v>
      </c>
      <c r="AN748" s="21">
        <v>2.0161290322580599E-2</v>
      </c>
      <c r="AO748" s="21">
        <v>4.3010752688171998E-2</v>
      </c>
      <c r="AP748" s="21">
        <v>6.5860215E-2</v>
      </c>
      <c r="AQ748" s="21">
        <v>8.7365591000000006E-2</v>
      </c>
      <c r="AR748" s="21">
        <v>4.8387096999999997E-2</v>
      </c>
      <c r="AS748" s="21">
        <v>6.8548387000000002E-2</v>
      </c>
      <c r="AT748" s="21">
        <v>9.5430108E-2</v>
      </c>
      <c r="AU748" s="21">
        <v>8.1989247000000001E-2</v>
      </c>
      <c r="AV748" s="21">
        <v>4.3010752688171998E-2</v>
      </c>
      <c r="AW748" s="21">
        <v>5.1075268817204297E-2</v>
      </c>
      <c r="AX748" s="21">
        <v>6.1827957000000003E-2</v>
      </c>
      <c r="AY748" s="21">
        <v>5.6451612903225798E-2</v>
      </c>
      <c r="AZ748" s="21">
        <v>9.5430108E-2</v>
      </c>
      <c r="BA748" s="21">
        <v>6.3172042999999997E-2</v>
      </c>
      <c r="BB748" s="21">
        <v>6.1827957000000003E-2</v>
      </c>
      <c r="BC748" s="21">
        <v>6.1827957000000003E-2</v>
      </c>
      <c r="BD748" s="21">
        <v>9.2741934999999998E-2</v>
      </c>
      <c r="BE748" s="21">
        <v>5.3763440860214999E-2</v>
      </c>
    </row>
    <row r="749" spans="1:57" x14ac:dyDescent="0.35">
      <c r="A749" s="10" t="str">
        <f t="shared" si="105"/>
        <v>8/31/2034</v>
      </c>
      <c r="B749" s="11">
        <f t="shared" si="110"/>
        <v>2034</v>
      </c>
      <c r="C749" s="20">
        <f t="shared" si="111"/>
        <v>7.7956989000000004E-2</v>
      </c>
      <c r="D749" s="18">
        <f t="shared" si="106"/>
        <v>3.6021505376344035E-2</v>
      </c>
      <c r="E749" s="18">
        <f t="shared" si="107"/>
        <v>5.2083333362903224E-2</v>
      </c>
      <c r="F749" s="18">
        <f t="shared" si="108"/>
        <v>0.10013440870967724</v>
      </c>
      <c r="G749" s="18">
        <f t="shared" si="109"/>
        <v>0.12190860215053681</v>
      </c>
      <c r="H749" s="21">
        <v>0.15591397849462299</v>
      </c>
      <c r="I749" s="21">
        <v>0.108870967741935</v>
      </c>
      <c r="J749" s="21">
        <v>2.8225806451612899E-2</v>
      </c>
      <c r="K749" s="21">
        <v>6.9892472999999997E-2</v>
      </c>
      <c r="L749" s="21">
        <v>6.9892472999999997E-2</v>
      </c>
      <c r="M749" s="21">
        <v>8.7365591000000006E-2</v>
      </c>
      <c r="N749" s="21">
        <v>0.100806451612903</v>
      </c>
      <c r="O749" s="21">
        <v>0.130376344086021</v>
      </c>
      <c r="P749" s="21">
        <v>0.106182795698924</v>
      </c>
      <c r="Q749" s="21">
        <v>5.9139785E-2</v>
      </c>
      <c r="R749" s="21">
        <v>8.8709677000000001E-2</v>
      </c>
      <c r="S749" s="21">
        <v>9.8118280000000002E-2</v>
      </c>
      <c r="T749" s="21">
        <v>6.0483871000000002E-2</v>
      </c>
      <c r="U749" s="21">
        <v>0.103494623655913</v>
      </c>
      <c r="V749" s="21">
        <v>2.68817204301075E-2</v>
      </c>
      <c r="W749" s="21">
        <v>8.7365591000000006E-2</v>
      </c>
      <c r="X749" s="21">
        <v>0.13172043010752599</v>
      </c>
      <c r="Y749" s="21">
        <v>0.102150537634408</v>
      </c>
      <c r="Z749" s="21">
        <v>4.5698925000000001E-2</v>
      </c>
      <c r="AA749" s="21">
        <v>9.4086022000000005E-2</v>
      </c>
      <c r="AB749" s="21">
        <v>3.7634409000000001E-2</v>
      </c>
      <c r="AC749" s="21">
        <v>5.1075268817204297E-2</v>
      </c>
      <c r="AD749" s="21">
        <v>8.0645161000000007E-2</v>
      </c>
      <c r="AE749" s="21">
        <v>3.6290322580645101E-2</v>
      </c>
      <c r="AF749" s="21">
        <v>3.36021505376344E-2</v>
      </c>
      <c r="AG749" s="21">
        <v>4.5698925000000001E-2</v>
      </c>
      <c r="AH749" s="21">
        <v>3.6290322580645101E-2</v>
      </c>
      <c r="AI749" s="21">
        <v>0.104838709677419</v>
      </c>
      <c r="AJ749" s="21">
        <v>8.7365591000000006E-2</v>
      </c>
      <c r="AK749" s="21">
        <v>4.0322581000000003E-2</v>
      </c>
      <c r="AL749" s="21">
        <v>0.14516129032257999</v>
      </c>
      <c r="AM749" s="21">
        <v>0.120967741935483</v>
      </c>
      <c r="AN749" s="21">
        <v>4.3010752688171998E-2</v>
      </c>
      <c r="AO749" s="21">
        <v>6.5860215E-2</v>
      </c>
      <c r="AP749" s="21">
        <v>7.1236559000000005E-2</v>
      </c>
      <c r="AQ749" s="21">
        <v>3.36021505376344E-2</v>
      </c>
      <c r="AR749" s="21">
        <v>5.6451612903225798E-2</v>
      </c>
      <c r="AS749" s="21">
        <v>0.104838709677419</v>
      </c>
      <c r="AT749" s="21">
        <v>6.4516129000000005E-2</v>
      </c>
      <c r="AU749" s="21">
        <v>8.0645161000000007E-2</v>
      </c>
      <c r="AV749" s="21">
        <v>2.9569892E-2</v>
      </c>
      <c r="AW749" s="21">
        <v>7.1236559000000005E-2</v>
      </c>
      <c r="AX749" s="21">
        <v>8.7365591000000006E-2</v>
      </c>
      <c r="AY749" s="21">
        <v>8.7365591000000006E-2</v>
      </c>
      <c r="AZ749" s="21">
        <v>7.6612902999999996E-2</v>
      </c>
      <c r="BA749" s="21">
        <v>5.5107527000000003E-2</v>
      </c>
      <c r="BB749" s="21">
        <v>8.8709677000000001E-2</v>
      </c>
      <c r="BC749" s="21">
        <v>0.15053763440860199</v>
      </c>
      <c r="BD749" s="21">
        <v>7.5268817000000002E-2</v>
      </c>
      <c r="BE749" s="21">
        <v>7.9301074999999999E-2</v>
      </c>
    </row>
    <row r="750" spans="1:57" x14ac:dyDescent="0.35">
      <c r="A750" s="10" t="str">
        <f t="shared" ref="A750:A800" si="112">A550</f>
        <v>9/30/2034</v>
      </c>
      <c r="B750" s="11">
        <f t="shared" si="110"/>
        <v>2034</v>
      </c>
      <c r="C750" s="20">
        <f t="shared" si="111"/>
        <v>4.5833333222222203E-2</v>
      </c>
      <c r="D750" s="18">
        <f t="shared" ref="D750:D800" si="113">PERCENTILE($H750:$BE750, 0.1)</f>
        <v>1.499999999999993E-2</v>
      </c>
      <c r="E750" s="18">
        <f t="shared" ref="E750:E800" si="114">PERCENTILE($H750:$BE750, 0.25)</f>
        <v>2.6388888999999999E-2</v>
      </c>
      <c r="F750" s="18">
        <f t="shared" ref="F750:F800" si="115">PERCENTILE($H750:$BE750, 0.75)</f>
        <v>7.4652777749999996E-2</v>
      </c>
      <c r="G750" s="18">
        <f t="shared" ref="G750:G800" si="116">PERCENTILE($H750:$BE750, 0.9)</f>
        <v>8.9166666800000002E-2</v>
      </c>
      <c r="H750" s="21">
        <v>7.6388889000000001E-2</v>
      </c>
      <c r="I750" s="21">
        <v>3.6111111000000001E-2</v>
      </c>
      <c r="J750" s="21">
        <v>2.9166666666666601E-2</v>
      </c>
      <c r="K750" s="21">
        <v>1.1111111111111099E-2</v>
      </c>
      <c r="L750" s="21">
        <v>2.3611111000000001E-2</v>
      </c>
      <c r="M750" s="21">
        <v>1.94444444444444E-2</v>
      </c>
      <c r="N750" s="21">
        <v>2.77777777777777E-2</v>
      </c>
      <c r="O750" s="21">
        <v>9.1666666999999993E-2</v>
      </c>
      <c r="P750" s="21">
        <v>6.3888889000000004E-2</v>
      </c>
      <c r="Q750" s="21">
        <v>0.1125</v>
      </c>
      <c r="R750" s="21">
        <v>7.7777778000000006E-2</v>
      </c>
      <c r="S750" s="21">
        <v>7.6388889000000001E-2</v>
      </c>
      <c r="T750" s="21">
        <v>3.7499999999999999E-2</v>
      </c>
      <c r="U750" s="21">
        <v>0.122222222222222</v>
      </c>
      <c r="V750" s="21">
        <v>2.6388888999999999E-2</v>
      </c>
      <c r="W750" s="21">
        <v>4.7222222000000001E-2</v>
      </c>
      <c r="X750" s="21">
        <v>6.5277777999999995E-2</v>
      </c>
      <c r="Y750" s="21">
        <v>7.6388889000000001E-2</v>
      </c>
      <c r="Z750" s="21">
        <v>4.8611110999999999E-2</v>
      </c>
      <c r="AA750" s="21">
        <v>5.9722222222222197E-2</v>
      </c>
      <c r="AB750" s="21">
        <v>8.3333330000000001E-3</v>
      </c>
      <c r="AC750" s="21">
        <v>1.1111111111111099E-2</v>
      </c>
      <c r="AD750" s="21">
        <v>8.8888888999999999E-2</v>
      </c>
      <c r="AE750" s="21">
        <v>1.6666666666666601E-2</v>
      </c>
      <c r="AF750" s="21">
        <v>5.9722222222222197E-2</v>
      </c>
      <c r="AG750" s="21">
        <v>3.7499999999999999E-2</v>
      </c>
      <c r="AH750" s="21">
        <v>1.94444444444444E-2</v>
      </c>
      <c r="AI750" s="21">
        <v>6.3888889000000004E-2</v>
      </c>
      <c r="AJ750" s="21">
        <v>3.3333333E-2</v>
      </c>
      <c r="AK750" s="21">
        <v>2.6388888999999999E-2</v>
      </c>
      <c r="AL750" s="21">
        <v>4.8611110999999999E-2</v>
      </c>
      <c r="AM750" s="21">
        <v>0.11944444444444401</v>
      </c>
      <c r="AN750" s="21">
        <v>4.4444444444444398E-2</v>
      </c>
      <c r="AO750" s="21">
        <v>5.6944443999999997E-2</v>
      </c>
      <c r="AP750" s="21">
        <v>1.5277777777777699E-2</v>
      </c>
      <c r="AQ750" s="21">
        <v>8.3333330000000001E-3</v>
      </c>
      <c r="AR750" s="21">
        <v>3.0555555555555499E-2</v>
      </c>
      <c r="AS750" s="21">
        <v>3.7499999999999999E-2</v>
      </c>
      <c r="AT750" s="21">
        <v>4.4444444444444398E-2</v>
      </c>
      <c r="AU750" s="21">
        <v>2.2222222222222199E-2</v>
      </c>
      <c r="AV750" s="21">
        <v>1.2500000000000001E-2</v>
      </c>
      <c r="AW750" s="21">
        <v>3.7499999999999999E-2</v>
      </c>
      <c r="AX750" s="21">
        <v>0.15277777777777701</v>
      </c>
      <c r="AY750" s="21">
        <v>8.4722222E-2</v>
      </c>
      <c r="AZ750" s="21">
        <v>2.3611111000000001E-2</v>
      </c>
      <c r="BA750" s="21">
        <v>5.2777777999999997E-2</v>
      </c>
      <c r="BB750" s="21">
        <v>7.3611111000000007E-2</v>
      </c>
      <c r="BC750" s="21">
        <v>5.6944443999999997E-2</v>
      </c>
      <c r="BD750" s="21">
        <v>8.6111111000000004E-2</v>
      </c>
      <c r="BE750" s="21">
        <v>7.4999999999999997E-2</v>
      </c>
    </row>
    <row r="751" spans="1:57" x14ac:dyDescent="0.35">
      <c r="A751" s="10" t="str">
        <f t="shared" si="112"/>
        <v>10/31/2034</v>
      </c>
      <c r="B751" s="11">
        <f t="shared" ref="B751:B800" si="117">YEAR(A751)</f>
        <v>2034</v>
      </c>
      <c r="C751" s="20">
        <f t="shared" ref="C751:C800" si="118">PERCENTILE($H751:$BE751, 0.5)</f>
        <v>4.9731182999999998E-2</v>
      </c>
      <c r="D751" s="18">
        <f t="shared" si="113"/>
        <v>2.405913974838703E-2</v>
      </c>
      <c r="E751" s="18">
        <f t="shared" si="114"/>
        <v>3.36021505376344E-2</v>
      </c>
      <c r="F751" s="18">
        <f t="shared" si="115"/>
        <v>7.2244623499999994E-2</v>
      </c>
      <c r="G751" s="18">
        <f t="shared" si="116"/>
        <v>9.0456988900000007E-2</v>
      </c>
      <c r="H751" s="21">
        <v>3.7634409000000001E-2</v>
      </c>
      <c r="I751" s="21">
        <v>2.4193548387096701E-2</v>
      </c>
      <c r="J751" s="21">
        <v>3.7634409000000001E-2</v>
      </c>
      <c r="K751" s="21">
        <v>4.3010752688171998E-2</v>
      </c>
      <c r="L751" s="21">
        <v>7.2580644999999999E-2</v>
      </c>
      <c r="M751" s="21">
        <v>0.120967741935483</v>
      </c>
      <c r="N751" s="21">
        <v>3.36021505376344E-2</v>
      </c>
      <c r="O751" s="21">
        <v>3.7634409000000001E-2</v>
      </c>
      <c r="P751" s="21">
        <v>1.7473117999999999E-2</v>
      </c>
      <c r="Q751" s="21">
        <v>2.8225806451612899E-2</v>
      </c>
      <c r="R751" s="21">
        <v>3.2258065000000002E-2</v>
      </c>
      <c r="S751" s="21">
        <v>8.6021504999999998E-2</v>
      </c>
      <c r="T751" s="21">
        <v>7.1236559000000005E-2</v>
      </c>
      <c r="U751" s="21">
        <v>0.12634408602150499</v>
      </c>
      <c r="V751" s="21">
        <v>5.9139785E-2</v>
      </c>
      <c r="W751" s="21">
        <v>4.9731182999999998E-2</v>
      </c>
      <c r="X751" s="21">
        <v>9.6774193999999994E-2</v>
      </c>
      <c r="Y751" s="21">
        <v>5.2419355000000001E-2</v>
      </c>
      <c r="Z751" s="21">
        <v>4.8387096999999997E-2</v>
      </c>
      <c r="AA751" s="21">
        <v>1.8817204000000001E-2</v>
      </c>
      <c r="AB751" s="21">
        <v>4.1666666666666602E-2</v>
      </c>
      <c r="AC751" s="21">
        <v>4.5698925000000001E-2</v>
      </c>
      <c r="AD751" s="21">
        <v>4.0322581000000003E-2</v>
      </c>
      <c r="AE751" s="21">
        <v>5.6451612903225798E-2</v>
      </c>
      <c r="AF751" s="21">
        <v>7.1236559000000005E-2</v>
      </c>
      <c r="AG751" s="21">
        <v>7.2580644999999999E-2</v>
      </c>
      <c r="AH751" s="21">
        <v>9.4086022000000005E-2</v>
      </c>
      <c r="AI751" s="21">
        <v>5.1075268817204297E-2</v>
      </c>
      <c r="AJ751" s="21">
        <v>3.89784946236559E-2</v>
      </c>
      <c r="AK751" s="21">
        <v>7.5268817000000002E-2</v>
      </c>
      <c r="AL751" s="21">
        <v>4.9731182999999998E-2</v>
      </c>
      <c r="AM751" s="21">
        <v>0.13440860215053699</v>
      </c>
      <c r="AN751" s="21">
        <v>8.0645161000000007E-2</v>
      </c>
      <c r="AO751" s="21">
        <v>3.36021505376344E-2</v>
      </c>
      <c r="AP751" s="21">
        <v>2.55376344086021E-2</v>
      </c>
      <c r="AQ751" s="21">
        <v>2.55376344086021E-2</v>
      </c>
      <c r="AR751" s="21">
        <v>9.0053762999999995E-2</v>
      </c>
      <c r="AS751" s="21">
        <v>2.55376344086021E-2</v>
      </c>
      <c r="AT751" s="21">
        <v>6.0483871000000002E-2</v>
      </c>
      <c r="AU751" s="21">
        <v>6.7204300999999994E-2</v>
      </c>
      <c r="AV751" s="21">
        <v>5.7795698999999999E-2</v>
      </c>
      <c r="AW751" s="21">
        <v>2.2849462000000001E-2</v>
      </c>
      <c r="AX751" s="21">
        <v>7.7956989000000004E-2</v>
      </c>
      <c r="AY751" s="21">
        <v>2.2849462000000001E-2</v>
      </c>
      <c r="AZ751" s="21">
        <v>5.5107527000000003E-2</v>
      </c>
      <c r="BA751" s="21">
        <v>8.1989247000000001E-2</v>
      </c>
      <c r="BB751" s="21">
        <v>3.0913978494623601E-2</v>
      </c>
      <c r="BC751" s="21">
        <v>4.0322581000000003E-2</v>
      </c>
      <c r="BD751" s="21">
        <v>5.6451612903225798E-2</v>
      </c>
      <c r="BE751" s="21">
        <v>2.2849462000000001E-2</v>
      </c>
    </row>
    <row r="752" spans="1:57" x14ac:dyDescent="0.35">
      <c r="A752" s="10" t="str">
        <f t="shared" si="112"/>
        <v>11/30/2034</v>
      </c>
      <c r="B752" s="11">
        <f t="shared" si="117"/>
        <v>2034</v>
      </c>
      <c r="C752" s="20">
        <f t="shared" si="118"/>
        <v>6.6666666499999999E-2</v>
      </c>
      <c r="D752" s="18">
        <f t="shared" si="113"/>
        <v>2.9166666666666601E-2</v>
      </c>
      <c r="E752" s="18">
        <f t="shared" si="114"/>
        <v>5.0347222250000004E-2</v>
      </c>
      <c r="F752" s="18">
        <f t="shared" si="115"/>
        <v>9.0277778000000003E-2</v>
      </c>
      <c r="G752" s="18">
        <f t="shared" si="116"/>
        <v>0.120833333333333</v>
      </c>
      <c r="H752" s="21">
        <v>0.118055555555555</v>
      </c>
      <c r="I752" s="21">
        <v>0.133333333333333</v>
      </c>
      <c r="J752" s="21">
        <v>5.5555559999999997E-3</v>
      </c>
      <c r="K752" s="21">
        <v>4.1666669999999998E-3</v>
      </c>
      <c r="L752" s="21">
        <v>9.4444444000000002E-2</v>
      </c>
      <c r="M752" s="21">
        <v>8.1944444000000005E-2</v>
      </c>
      <c r="N752" s="21">
        <v>0.113888888888888</v>
      </c>
      <c r="O752" s="21">
        <v>6.3888889000000004E-2</v>
      </c>
      <c r="P752" s="21">
        <v>0.113888888888888</v>
      </c>
      <c r="Q752" s="21">
        <v>0.05</v>
      </c>
      <c r="R752" s="21">
        <v>7.7777778000000006E-2</v>
      </c>
      <c r="S752" s="21">
        <v>0.120833333333333</v>
      </c>
      <c r="T752" s="21">
        <v>6.9444443999999994E-2</v>
      </c>
      <c r="U752" s="21">
        <v>0.122222222222222</v>
      </c>
      <c r="V752" s="21">
        <v>4.1666666666666602E-2</v>
      </c>
      <c r="W752" s="21">
        <v>7.4999999999999997E-2</v>
      </c>
      <c r="X752" s="21">
        <v>9.0277778000000003E-2</v>
      </c>
      <c r="Y752" s="21">
        <v>5.2777777999999997E-2</v>
      </c>
      <c r="Z752" s="21">
        <v>5.1388889E-2</v>
      </c>
      <c r="AA752" s="21">
        <v>7.7777778000000006E-2</v>
      </c>
      <c r="AB752" s="21">
        <v>1.8055555555555498E-2</v>
      </c>
      <c r="AC752" s="21">
        <v>2.9166666666666601E-2</v>
      </c>
      <c r="AD752" s="21">
        <v>7.6388889000000001E-2</v>
      </c>
      <c r="AE752" s="21">
        <v>3.7499999999999999E-2</v>
      </c>
      <c r="AF752" s="21">
        <v>5.1388889E-2</v>
      </c>
      <c r="AG752" s="21">
        <v>5.6944443999999997E-2</v>
      </c>
      <c r="AH752" s="21">
        <v>5.9722222222222197E-2</v>
      </c>
      <c r="AI752" s="21">
        <v>9.7222221999999997E-2</v>
      </c>
      <c r="AJ752" s="21">
        <v>5.9722222222222197E-2</v>
      </c>
      <c r="AK752" s="21">
        <v>4.1666666666666602E-2</v>
      </c>
      <c r="AL752" s="21">
        <v>9.0277778000000003E-2</v>
      </c>
      <c r="AM752" s="21">
        <v>0.156944444444444</v>
      </c>
      <c r="AN752" s="21">
        <v>4.5833332999999997E-2</v>
      </c>
      <c r="AO752" s="21">
        <v>5.9722222222222197E-2</v>
      </c>
      <c r="AP752" s="21">
        <v>2.9166666666666601E-2</v>
      </c>
      <c r="AQ752" s="21">
        <v>2.9166666666666601E-2</v>
      </c>
      <c r="AR752" s="21">
        <v>5.4166667000000002E-2</v>
      </c>
      <c r="AS752" s="21">
        <v>6.25E-2</v>
      </c>
      <c r="AT752" s="21">
        <v>7.3611111000000007E-2</v>
      </c>
      <c r="AU752" s="21">
        <v>5.9722222222222197E-2</v>
      </c>
      <c r="AV752" s="21">
        <v>4.30555555555555E-2</v>
      </c>
      <c r="AW752" s="21">
        <v>0.108333333333333</v>
      </c>
      <c r="AX752" s="21">
        <v>0.120833333333333</v>
      </c>
      <c r="AY752" s="21">
        <v>5.5555555999999999E-2</v>
      </c>
      <c r="AZ752" s="21">
        <v>7.7777778000000006E-2</v>
      </c>
      <c r="BA752" s="21">
        <v>4.30555555555555E-2</v>
      </c>
      <c r="BB752" s="21">
        <v>8.4722222E-2</v>
      </c>
      <c r="BC752" s="21">
        <v>7.7777778000000006E-2</v>
      </c>
      <c r="BD752" s="21">
        <v>0.120833333333333</v>
      </c>
      <c r="BE752" s="21">
        <v>8.0555556E-2</v>
      </c>
    </row>
    <row r="753" spans="1:57" x14ac:dyDescent="0.35">
      <c r="A753" s="10" t="str">
        <f t="shared" si="112"/>
        <v>12/31/2034</v>
      </c>
      <c r="B753" s="11">
        <f t="shared" si="117"/>
        <v>2034</v>
      </c>
      <c r="C753" s="20">
        <f t="shared" si="118"/>
        <v>0.15860215053763399</v>
      </c>
      <c r="D753" s="18">
        <f t="shared" si="113"/>
        <v>0.10712365591397829</v>
      </c>
      <c r="E753" s="18">
        <f t="shared" si="114"/>
        <v>0.13776881720430073</v>
      </c>
      <c r="F753" s="18">
        <f t="shared" si="115"/>
        <v>0.18716397849462299</v>
      </c>
      <c r="G753" s="18">
        <f t="shared" si="116"/>
        <v>0.20564516129032201</v>
      </c>
      <c r="H753" s="21">
        <v>0.21505376344086</v>
      </c>
      <c r="I753" s="21">
        <v>0.168010752688172</v>
      </c>
      <c r="J753" s="21">
        <v>0.17204301075268799</v>
      </c>
      <c r="K753" s="21">
        <v>0.209677419354838</v>
      </c>
      <c r="L753" s="21">
        <v>0.18413978494623601</v>
      </c>
      <c r="M753" s="21">
        <v>0.20295698924731101</v>
      </c>
      <c r="N753" s="21">
        <v>0.20564516129032201</v>
      </c>
      <c r="O753" s="21">
        <v>0.15860215053763399</v>
      </c>
      <c r="P753" s="21">
        <v>0.17204301075268799</v>
      </c>
      <c r="Q753" s="21">
        <v>0.157258064516129</v>
      </c>
      <c r="R753" s="21">
        <v>0.168010752688172</v>
      </c>
      <c r="S753" s="21">
        <v>0.15860215053763399</v>
      </c>
      <c r="T753" s="21">
        <v>0.19892473118279499</v>
      </c>
      <c r="U753" s="21">
        <v>0.14784946236559099</v>
      </c>
      <c r="V753" s="21">
        <v>0.12903225806451599</v>
      </c>
      <c r="W753" s="21">
        <v>0.151881720430107</v>
      </c>
      <c r="X753" s="21">
        <v>0.10752688172043</v>
      </c>
      <c r="Y753" s="21">
        <v>0.15322580645161199</v>
      </c>
      <c r="Z753" s="21">
        <v>0.13978494623655899</v>
      </c>
      <c r="AA753" s="21">
        <v>0.16935483870967699</v>
      </c>
      <c r="AB753" s="21">
        <v>0.17473118279569799</v>
      </c>
      <c r="AC753" s="21">
        <v>0.204301075268817</v>
      </c>
      <c r="AD753" s="21">
        <v>0.18010752688171999</v>
      </c>
      <c r="AE753" s="21">
        <v>0.149193548387096</v>
      </c>
      <c r="AF753" s="21">
        <v>0.115591397849462</v>
      </c>
      <c r="AG753" s="21">
        <v>0.13709677419354799</v>
      </c>
      <c r="AH753" s="21">
        <v>0.12634408602150499</v>
      </c>
      <c r="AI753" s="21">
        <v>0.21102150537634401</v>
      </c>
      <c r="AJ753" s="21">
        <v>8.8709677000000001E-2</v>
      </c>
      <c r="AK753" s="21">
        <v>0.103494623655913</v>
      </c>
      <c r="AL753" s="21">
        <v>0.27822580645161199</v>
      </c>
      <c r="AM753" s="21">
        <v>0.14784946236559099</v>
      </c>
      <c r="AN753" s="21">
        <v>9.8118280000000002E-2</v>
      </c>
      <c r="AO753" s="21">
        <v>0.15860215053763399</v>
      </c>
      <c r="AP753" s="21">
        <v>0.19489247311827901</v>
      </c>
      <c r="AQ753" s="21">
        <v>0.12768817204301</v>
      </c>
      <c r="AR753" s="21">
        <v>0.154569892473118</v>
      </c>
      <c r="AS753" s="21">
        <v>0.13575268800000001</v>
      </c>
      <c r="AT753" s="21">
        <v>0.20295698924731101</v>
      </c>
      <c r="AU753" s="21">
        <v>9.1397849000000003E-2</v>
      </c>
      <c r="AV753" s="21">
        <v>0.12634408602150499</v>
      </c>
      <c r="AW753" s="21">
        <v>0.18145161290322501</v>
      </c>
      <c r="AX753" s="21">
        <v>0.16129032258064499</v>
      </c>
      <c r="AY753" s="21">
        <v>0.149193548387096</v>
      </c>
      <c r="AZ753" s="21">
        <v>9.1397849000000003E-2</v>
      </c>
      <c r="BA753" s="21">
        <v>0.14516129032257999</v>
      </c>
      <c r="BB753" s="21">
        <v>0.18951612903225801</v>
      </c>
      <c r="BC753" s="21">
        <v>0.20564516129032201</v>
      </c>
      <c r="BD753" s="21">
        <v>0.17338709677419301</v>
      </c>
      <c r="BE753" s="21">
        <v>0.18817204301075199</v>
      </c>
    </row>
    <row r="754" spans="1:57" x14ac:dyDescent="0.35">
      <c r="A754" s="10" t="str">
        <f t="shared" si="112"/>
        <v>1/31/2035</v>
      </c>
      <c r="B754" s="11">
        <f t="shared" si="117"/>
        <v>2035</v>
      </c>
      <c r="C754" s="20">
        <f t="shared" si="118"/>
        <v>0.1579301075268815</v>
      </c>
      <c r="D754" s="18">
        <f t="shared" si="113"/>
        <v>9.93279574E-2</v>
      </c>
      <c r="E754" s="18">
        <f t="shared" si="114"/>
        <v>0.12836021505376274</v>
      </c>
      <c r="F754" s="18">
        <f t="shared" si="115"/>
        <v>0.22043010752688152</v>
      </c>
      <c r="G754" s="18">
        <f t="shared" si="116"/>
        <v>0.25080645161290321</v>
      </c>
      <c r="H754" s="21">
        <v>0.231182795698924</v>
      </c>
      <c r="I754" s="21">
        <v>0.14516129032257999</v>
      </c>
      <c r="J754" s="21">
        <v>7.7956989000000004E-2</v>
      </c>
      <c r="K754" s="21">
        <v>0.157258064516129</v>
      </c>
      <c r="L754" s="21">
        <v>0.14247311827956899</v>
      </c>
      <c r="M754" s="21">
        <v>0.22177419354838701</v>
      </c>
      <c r="N754" s="21">
        <v>0.17473118279569799</v>
      </c>
      <c r="O754" s="21">
        <v>0.22446236559139701</v>
      </c>
      <c r="P754" s="21">
        <v>0.100806451612903</v>
      </c>
      <c r="Q754" s="21">
        <v>0.118279569892473</v>
      </c>
      <c r="R754" s="21">
        <v>0.16263440860215</v>
      </c>
      <c r="S754" s="21">
        <v>0.159946236559139</v>
      </c>
      <c r="T754" s="21">
        <v>0.165322580645161</v>
      </c>
      <c r="U754" s="21">
        <v>0.228494623655913</v>
      </c>
      <c r="V754" s="21">
        <v>9.9462365999999997E-2</v>
      </c>
      <c r="W754" s="21">
        <v>0.15860215053763399</v>
      </c>
      <c r="X754" s="21">
        <v>0.116935483870967</v>
      </c>
      <c r="Y754" s="21">
        <v>0.26075268800000001</v>
      </c>
      <c r="Z754" s="21">
        <v>0.154569892473118</v>
      </c>
      <c r="AA754" s="21">
        <v>0.123655913978494</v>
      </c>
      <c r="AB754" s="21">
        <v>0.27419354838709598</v>
      </c>
      <c r="AC754" s="21">
        <v>0.12634408602150499</v>
      </c>
      <c r="AD754" s="21">
        <v>0.241935483870967</v>
      </c>
      <c r="AE754" s="21">
        <v>0.19758064516129001</v>
      </c>
      <c r="AF754" s="21">
        <v>0.15322580645161199</v>
      </c>
      <c r="AG754" s="21">
        <v>9.8118280000000002E-2</v>
      </c>
      <c r="AH754" s="21">
        <v>8.8709677000000001E-2</v>
      </c>
      <c r="AI754" s="21">
        <v>0.19354838709677399</v>
      </c>
      <c r="AJ754" s="21">
        <v>0.21370967741935401</v>
      </c>
      <c r="AK754" s="21">
        <v>0.149193548387096</v>
      </c>
      <c r="AL754" s="21">
        <v>0.16129032258064499</v>
      </c>
      <c r="AM754" s="21">
        <v>0.138440860215053</v>
      </c>
      <c r="AN754" s="21">
        <v>0.276881720430107</v>
      </c>
      <c r="AO754" s="21">
        <v>0.19892473118279499</v>
      </c>
      <c r="AP754" s="21">
        <v>0.15591397849462299</v>
      </c>
      <c r="AQ754" s="21">
        <v>0.141129032258064</v>
      </c>
      <c r="AR754" s="21">
        <v>0.25806451612903197</v>
      </c>
      <c r="AS754" s="21">
        <v>0.141129032258064</v>
      </c>
      <c r="AT754" s="21">
        <v>9.4086022000000005E-2</v>
      </c>
      <c r="AU754" s="21">
        <v>0.21102150537634401</v>
      </c>
      <c r="AV754" s="21">
        <v>0.21639784946236501</v>
      </c>
      <c r="AW754" s="21">
        <v>0.25</v>
      </c>
      <c r="AX754" s="21">
        <v>0.12768817204301</v>
      </c>
      <c r="AY754" s="21">
        <v>9.0053762999999995E-2</v>
      </c>
      <c r="AZ754" s="21">
        <v>0.23252688172043001</v>
      </c>
      <c r="BA754" s="21">
        <v>0.27284946236559099</v>
      </c>
      <c r="BB754" s="21">
        <v>0.225806451612903</v>
      </c>
      <c r="BC754" s="21">
        <v>0.14516129032257999</v>
      </c>
      <c r="BD754" s="21">
        <v>0.130376344086021</v>
      </c>
      <c r="BE754" s="21">
        <v>0.115591397849462</v>
      </c>
    </row>
    <row r="755" spans="1:57" x14ac:dyDescent="0.35">
      <c r="A755" s="10" t="str">
        <f t="shared" si="112"/>
        <v>2/28/2035</v>
      </c>
      <c r="B755" s="11">
        <f t="shared" si="117"/>
        <v>2035</v>
      </c>
      <c r="C755" s="20">
        <f t="shared" si="118"/>
        <v>5.4315476500000001E-2</v>
      </c>
      <c r="D755" s="18">
        <f t="shared" si="113"/>
        <v>2.6785714285714201E-2</v>
      </c>
      <c r="E755" s="18">
        <f t="shared" si="114"/>
        <v>3.2738095000000002E-2</v>
      </c>
      <c r="F755" s="18">
        <f t="shared" si="115"/>
        <v>0.12723214285714249</v>
      </c>
      <c r="G755" s="18">
        <f t="shared" si="116"/>
        <v>0.20223214285714272</v>
      </c>
      <c r="H755" s="21">
        <v>4.1666666666666602E-2</v>
      </c>
      <c r="I755" s="21">
        <v>0.114583333333333</v>
      </c>
      <c r="J755" s="21">
        <v>3.7202381E-2</v>
      </c>
      <c r="K755" s="21">
        <v>9.5238094999999995E-2</v>
      </c>
      <c r="L755" s="21">
        <v>3.4226189999999997E-2</v>
      </c>
      <c r="M755" s="21">
        <v>2.9761905000000002E-2</v>
      </c>
      <c r="N755" s="21">
        <v>0.24851190476190399</v>
      </c>
      <c r="O755" s="21">
        <v>3.7202381E-2</v>
      </c>
      <c r="P755" s="21">
        <v>5.5059523999999999E-2</v>
      </c>
      <c r="Q755" s="21">
        <v>3.8690476000000001E-2</v>
      </c>
      <c r="R755" s="21">
        <v>0.21875</v>
      </c>
      <c r="S755" s="21">
        <v>0.14583333333333301</v>
      </c>
      <c r="T755" s="21">
        <v>0.238095238095238</v>
      </c>
      <c r="U755" s="21">
        <v>0.12202380952380899</v>
      </c>
      <c r="V755" s="21">
        <v>5.2083333333333301E-2</v>
      </c>
      <c r="W755" s="21">
        <v>0.11607142857142801</v>
      </c>
      <c r="X755" s="21">
        <v>5.2083333333333301E-2</v>
      </c>
      <c r="Y755" s="21">
        <v>0.171130952380952</v>
      </c>
      <c r="Z755" s="21">
        <v>0.16220238095237999</v>
      </c>
      <c r="AA755" s="21">
        <v>2.9761905000000002E-2</v>
      </c>
      <c r="AB755" s="21">
        <v>0.13095238095237999</v>
      </c>
      <c r="AC755" s="21">
        <v>0.22023809523809501</v>
      </c>
      <c r="AD755" s="21">
        <v>2.6785714285714201E-2</v>
      </c>
      <c r="AE755" s="21">
        <v>2.3809523809523801E-2</v>
      </c>
      <c r="AF755" s="21">
        <v>0.18898809523809501</v>
      </c>
      <c r="AG755" s="21">
        <v>3.5714285999999998E-2</v>
      </c>
      <c r="AH755" s="21">
        <v>6.3988094999999995E-2</v>
      </c>
      <c r="AI755" s="21">
        <v>0.20089285714285701</v>
      </c>
      <c r="AJ755" s="21">
        <v>2.6785714285714201E-2</v>
      </c>
      <c r="AK755" s="21">
        <v>0.107142857142857</v>
      </c>
      <c r="AL755" s="21">
        <v>0.214285714285714</v>
      </c>
      <c r="AM755" s="21">
        <v>4.3154761904761897E-2</v>
      </c>
      <c r="AN755" s="21">
        <v>0.125</v>
      </c>
      <c r="AO755" s="21">
        <v>1.1904761904761901E-2</v>
      </c>
      <c r="AP755" s="21">
        <v>0.15327380952380901</v>
      </c>
      <c r="AQ755" s="21">
        <v>3.2738095000000002E-2</v>
      </c>
      <c r="AR755" s="21">
        <v>2.82738095238095E-2</v>
      </c>
      <c r="AS755" s="21">
        <v>5.6547619E-2</v>
      </c>
      <c r="AT755" s="21">
        <v>6.1011904999999998E-2</v>
      </c>
      <c r="AU755" s="21">
        <v>2.0833333333333301E-2</v>
      </c>
      <c r="AV755" s="21">
        <v>2.82738095238095E-2</v>
      </c>
      <c r="AW755" s="21">
        <v>2.82738095238095E-2</v>
      </c>
      <c r="AX755" s="21">
        <v>5.5059523999999999E-2</v>
      </c>
      <c r="AY755" s="21">
        <v>5.3571428999999997E-2</v>
      </c>
      <c r="AZ755" s="21">
        <v>3.2738095000000002E-2</v>
      </c>
      <c r="BA755" s="21">
        <v>0.12797619047618999</v>
      </c>
      <c r="BB755" s="21">
        <v>2.2321428571428499E-2</v>
      </c>
      <c r="BC755" s="21">
        <v>2.82738095238095E-2</v>
      </c>
      <c r="BD755" s="21">
        <v>5.8035714000000002E-2</v>
      </c>
      <c r="BE755" s="21">
        <v>4.0178571000000003E-2</v>
      </c>
    </row>
    <row r="756" spans="1:57" x14ac:dyDescent="0.35">
      <c r="A756" s="10" t="str">
        <f t="shared" si="112"/>
        <v>3/31/2035</v>
      </c>
      <c r="B756" s="11">
        <f t="shared" si="117"/>
        <v>2035</v>
      </c>
      <c r="C756" s="20">
        <f t="shared" si="118"/>
        <v>2.55376344086021E-2</v>
      </c>
      <c r="D756" s="18">
        <f t="shared" si="113"/>
        <v>1.303763439354833E-2</v>
      </c>
      <c r="E756" s="18">
        <f t="shared" si="114"/>
        <v>1.8481182586021501E-2</v>
      </c>
      <c r="F756" s="18">
        <f t="shared" si="115"/>
        <v>5.0403225862903224E-2</v>
      </c>
      <c r="G756" s="18">
        <f t="shared" si="116"/>
        <v>6.8548387000000002E-2</v>
      </c>
      <c r="H756" s="21">
        <v>2.1505376344085999E-2</v>
      </c>
      <c r="I756" s="21">
        <v>8.8709677000000001E-2</v>
      </c>
      <c r="J756" s="21">
        <v>2.4193548387096701E-2</v>
      </c>
      <c r="K756" s="21">
        <v>6.8548387000000002E-2</v>
      </c>
      <c r="L756" s="21">
        <v>7.7956989000000004E-2</v>
      </c>
      <c r="M756" s="21">
        <v>9.4086020000000003E-3</v>
      </c>
      <c r="N756" s="21">
        <v>5.2419355000000001E-2</v>
      </c>
      <c r="O756" s="21">
        <v>2.8225806451612899E-2</v>
      </c>
      <c r="P756" s="21">
        <v>2.55376344086021E-2</v>
      </c>
      <c r="Q756" s="21">
        <v>2.4193548387096701E-2</v>
      </c>
      <c r="R756" s="21">
        <v>4.3010752688171998E-2</v>
      </c>
      <c r="S756" s="21">
        <v>2.55376344086021E-2</v>
      </c>
      <c r="T756" s="21">
        <v>4.4354839E-2</v>
      </c>
      <c r="U756" s="21">
        <v>7.5268817000000002E-2</v>
      </c>
      <c r="V756" s="21">
        <v>1.3440860215053699E-2</v>
      </c>
      <c r="W756" s="21">
        <v>6.7204300999999994E-2</v>
      </c>
      <c r="X756" s="21">
        <v>2.1505376344085999E-2</v>
      </c>
      <c r="Y756" s="21">
        <v>3.7634409000000001E-2</v>
      </c>
      <c r="Z756" s="21">
        <v>0</v>
      </c>
      <c r="AA756" s="21">
        <v>4.8387096999999997E-2</v>
      </c>
      <c r="AB756" s="21">
        <v>7.5268817000000002E-2</v>
      </c>
      <c r="AC756" s="21">
        <v>1.4784946E-2</v>
      </c>
      <c r="AD756" s="21">
        <v>9.4086020000000003E-3</v>
      </c>
      <c r="AE756" s="21">
        <v>2.2849462000000001E-2</v>
      </c>
      <c r="AF756" s="21">
        <v>2.68817204301075E-2</v>
      </c>
      <c r="AG756" s="21">
        <v>1.3440860215053699E-2</v>
      </c>
      <c r="AH756" s="21">
        <v>1.3440860215053699E-2</v>
      </c>
      <c r="AI756" s="21">
        <v>5.1075268817204297E-2</v>
      </c>
      <c r="AJ756" s="21">
        <v>1.7473117999999999E-2</v>
      </c>
      <c r="AK756" s="21">
        <v>6.0483871000000002E-2</v>
      </c>
      <c r="AL756" s="21">
        <v>2.55376344086021E-2</v>
      </c>
      <c r="AM756" s="21">
        <v>4.8387096999999997E-2</v>
      </c>
      <c r="AN756" s="21">
        <v>4.7043011000000003E-2</v>
      </c>
      <c r="AO756" s="21">
        <v>1.4784946E-2</v>
      </c>
      <c r="AP756" s="21">
        <v>4.0322580000000004E-3</v>
      </c>
      <c r="AQ756" s="21">
        <v>6.8548387000000002E-2</v>
      </c>
      <c r="AR756" s="21">
        <v>2.4193548387096701E-2</v>
      </c>
      <c r="AS756" s="21">
        <v>6.1827957000000003E-2</v>
      </c>
      <c r="AT756" s="21">
        <v>4.1666666666666602E-2</v>
      </c>
      <c r="AU756" s="21">
        <v>2.1505376344085999E-2</v>
      </c>
      <c r="AV756" s="21">
        <v>1.7473117999999999E-2</v>
      </c>
      <c r="AW756" s="21">
        <v>1.7473117999999999E-2</v>
      </c>
      <c r="AX756" s="21">
        <v>4.4354839E-2</v>
      </c>
      <c r="AY756" s="21">
        <v>9.4086020000000003E-3</v>
      </c>
      <c r="AZ756" s="21">
        <v>2.9569892E-2</v>
      </c>
      <c r="BA756" s="21">
        <v>5.2419355000000001E-2</v>
      </c>
      <c r="BB756" s="21">
        <v>2.1505376344085999E-2</v>
      </c>
      <c r="BC756" s="21">
        <v>6.1827957000000003E-2</v>
      </c>
      <c r="BD756" s="21">
        <v>2.55376344086021E-2</v>
      </c>
      <c r="BE756" s="21">
        <v>2.4193548387096701E-2</v>
      </c>
    </row>
    <row r="757" spans="1:57" x14ac:dyDescent="0.35">
      <c r="A757" s="10" t="str">
        <f t="shared" si="112"/>
        <v>4/30/2035</v>
      </c>
      <c r="B757" s="11">
        <f t="shared" si="117"/>
        <v>2035</v>
      </c>
      <c r="C757" s="20">
        <f t="shared" si="118"/>
        <v>4.0972222333333301E-2</v>
      </c>
      <c r="D757" s="18">
        <f t="shared" si="113"/>
        <v>1.6249999999999942E-2</v>
      </c>
      <c r="E757" s="18">
        <f t="shared" si="114"/>
        <v>2.4652777694444426E-2</v>
      </c>
      <c r="F757" s="18">
        <f t="shared" si="115"/>
        <v>5.7986110999999972E-2</v>
      </c>
      <c r="G757" s="18">
        <f t="shared" si="116"/>
        <v>7.7777778000000006E-2</v>
      </c>
      <c r="H757" s="21">
        <v>5.5555555999999999E-2</v>
      </c>
      <c r="I757" s="21">
        <v>7.3611111000000007E-2</v>
      </c>
      <c r="J757" s="21">
        <v>3.3333333E-2</v>
      </c>
      <c r="K757" s="21">
        <v>4.4444444444444398E-2</v>
      </c>
      <c r="L757" s="21">
        <v>8.3333332999999996E-2</v>
      </c>
      <c r="M757" s="21">
        <v>1.3888889999999999E-3</v>
      </c>
      <c r="N757" s="21">
        <v>2.2222222222222199E-2</v>
      </c>
      <c r="O757" s="21">
        <v>5.1388889E-2</v>
      </c>
      <c r="P757" s="21">
        <v>3.7499999999999999E-2</v>
      </c>
      <c r="Q757" s="21">
        <v>3.7499999999999999E-2</v>
      </c>
      <c r="R757" s="21">
        <v>1.2500000000000001E-2</v>
      </c>
      <c r="S757" s="21">
        <v>8.3333332999999996E-2</v>
      </c>
      <c r="T757" s="21">
        <v>2.3611111000000001E-2</v>
      </c>
      <c r="U757" s="21">
        <v>4.4444444444444398E-2</v>
      </c>
      <c r="V757" s="21">
        <v>4.0277778E-2</v>
      </c>
      <c r="W757" s="21">
        <v>3.3333333E-2</v>
      </c>
      <c r="X757" s="21">
        <v>3.0555555555555499E-2</v>
      </c>
      <c r="Y757" s="21">
        <v>5.6944443999999997E-2</v>
      </c>
      <c r="Z757" s="21">
        <v>7.2222222000000003E-2</v>
      </c>
      <c r="AA757" s="21">
        <v>6.25E-2</v>
      </c>
      <c r="AB757" s="21">
        <v>5.1388889E-2</v>
      </c>
      <c r="AC757" s="21">
        <v>8.3333330000000001E-3</v>
      </c>
      <c r="AD757" s="21">
        <v>5.6944443999999997E-2</v>
      </c>
      <c r="AE757" s="21">
        <v>5.5555559999999997E-3</v>
      </c>
      <c r="AF757" s="21">
        <v>1.94444444444444E-2</v>
      </c>
      <c r="AG757" s="21">
        <v>0.05</v>
      </c>
      <c r="AH757" s="21">
        <v>3.7499999999999999E-2</v>
      </c>
      <c r="AI757" s="21">
        <v>1.6666666666666601E-2</v>
      </c>
      <c r="AJ757" s="21">
        <v>5.83333333333333E-2</v>
      </c>
      <c r="AK757" s="21">
        <v>3.0555555555555499E-2</v>
      </c>
      <c r="AL757" s="21">
        <v>3.3333333E-2</v>
      </c>
      <c r="AM757" s="21">
        <v>4.1666666666666602E-2</v>
      </c>
      <c r="AN757" s="21">
        <v>2.9166666666666601E-2</v>
      </c>
      <c r="AO757" s="21">
        <v>1.6666666666666601E-2</v>
      </c>
      <c r="AP757" s="21">
        <v>9.0277778000000003E-2</v>
      </c>
      <c r="AQ757" s="21">
        <v>7.3611111000000007E-2</v>
      </c>
      <c r="AR757" s="21">
        <v>6.1111111000000003E-2</v>
      </c>
      <c r="AS757" s="21">
        <v>9.5833333000000007E-2</v>
      </c>
      <c r="AT757" s="21">
        <v>3.6111111000000001E-2</v>
      </c>
      <c r="AU757" s="21">
        <v>4.1666669999999998E-3</v>
      </c>
      <c r="AV757" s="21">
        <v>2.77777777777777E-2</v>
      </c>
      <c r="AW757" s="21">
        <v>7.7777778000000006E-2</v>
      </c>
      <c r="AX757" s="21">
        <v>4.5833332999999997E-2</v>
      </c>
      <c r="AY757" s="21">
        <v>4.1666666666666602E-2</v>
      </c>
      <c r="AZ757" s="21">
        <v>6.5277777999999995E-2</v>
      </c>
      <c r="BA757" s="21">
        <v>5.5555555999999999E-2</v>
      </c>
      <c r="BB757" s="21">
        <v>2.0833333333333301E-2</v>
      </c>
      <c r="BC757" s="21">
        <v>7.7777778000000006E-2</v>
      </c>
      <c r="BD757" s="21">
        <v>2.0833333333333301E-2</v>
      </c>
      <c r="BE757" s="21">
        <v>1.94444444444444E-2</v>
      </c>
    </row>
    <row r="758" spans="1:57" x14ac:dyDescent="0.35">
      <c r="A758" s="10" t="str">
        <f t="shared" si="112"/>
        <v>5/31/2035</v>
      </c>
      <c r="B758" s="11">
        <f t="shared" si="117"/>
        <v>2035</v>
      </c>
      <c r="C758" s="20">
        <f t="shared" si="118"/>
        <v>7.3924730000000001E-3</v>
      </c>
      <c r="D758" s="18">
        <f t="shared" si="113"/>
        <v>0</v>
      </c>
      <c r="E758" s="18">
        <f t="shared" si="114"/>
        <v>1.344086E-3</v>
      </c>
      <c r="F758" s="18">
        <f t="shared" si="115"/>
        <v>1.4784946E-2</v>
      </c>
      <c r="G758" s="18">
        <f t="shared" si="116"/>
        <v>1.9086021234408605E-2</v>
      </c>
      <c r="H758" s="21">
        <v>3.4946236999999998E-2</v>
      </c>
      <c r="I758" s="21">
        <v>2.2849462000000001E-2</v>
      </c>
      <c r="J758" s="21">
        <v>2.688172E-3</v>
      </c>
      <c r="K758" s="21">
        <v>1.4784946E-2</v>
      </c>
      <c r="L758" s="21">
        <v>1.4784946E-2</v>
      </c>
      <c r="M758" s="21">
        <v>0</v>
      </c>
      <c r="N758" s="21">
        <v>1.3440860215053699E-2</v>
      </c>
      <c r="O758" s="21">
        <v>1.6129032258064498E-2</v>
      </c>
      <c r="P758" s="21">
        <v>8.0645160000000007E-3</v>
      </c>
      <c r="Q758" s="21">
        <v>1.344086E-3</v>
      </c>
      <c r="R758" s="21">
        <v>1.4784946E-2</v>
      </c>
      <c r="S758" s="21">
        <v>2.688172E-3</v>
      </c>
      <c r="T758" s="21">
        <v>9.4086020000000003E-3</v>
      </c>
      <c r="U758" s="21">
        <v>5.3763439999999999E-3</v>
      </c>
      <c r="V758" s="21">
        <v>5.3763439999999999E-3</v>
      </c>
      <c r="W758" s="21">
        <v>1.6129032258064498E-2</v>
      </c>
      <c r="X758" s="21">
        <v>0</v>
      </c>
      <c r="Y758" s="21">
        <v>1.344086E-3</v>
      </c>
      <c r="Z758" s="21">
        <v>1.344086E-3</v>
      </c>
      <c r="AA758" s="21">
        <v>0</v>
      </c>
      <c r="AB758" s="21">
        <v>1.344086E-3</v>
      </c>
      <c r="AC758" s="21">
        <v>8.0645160000000007E-3</v>
      </c>
      <c r="AD758" s="21">
        <v>3.0913978494623601E-2</v>
      </c>
      <c r="AE758" s="21">
        <v>0</v>
      </c>
      <c r="AF758" s="21">
        <v>9.4086020000000003E-3</v>
      </c>
      <c r="AG758" s="21">
        <v>2.688172E-3</v>
      </c>
      <c r="AH758" s="21">
        <v>0</v>
      </c>
      <c r="AI758" s="21">
        <v>1.20967741935483E-2</v>
      </c>
      <c r="AJ758" s="21">
        <v>1.6129032258064498E-2</v>
      </c>
      <c r="AK758" s="21">
        <v>1.8817204000000001E-2</v>
      </c>
      <c r="AL758" s="21">
        <v>2.688172E-3</v>
      </c>
      <c r="AM758" s="21">
        <v>1.0752688172042999E-2</v>
      </c>
      <c r="AN758" s="21">
        <v>4.0322580000000004E-3</v>
      </c>
      <c r="AO758" s="21">
        <v>1.344086E-3</v>
      </c>
      <c r="AP758" s="21">
        <v>1.7473117999999999E-2</v>
      </c>
      <c r="AQ758" s="21">
        <v>9.4086020000000003E-3</v>
      </c>
      <c r="AR758" s="21">
        <v>8.0645160000000007E-3</v>
      </c>
      <c r="AS758" s="21">
        <v>1.20967741935483E-2</v>
      </c>
      <c r="AT758" s="21">
        <v>6.7204300000000003E-3</v>
      </c>
      <c r="AU758" s="21">
        <v>0</v>
      </c>
      <c r="AV758" s="21">
        <v>0</v>
      </c>
      <c r="AW758" s="21">
        <v>2.1505376344085999E-2</v>
      </c>
      <c r="AX758" s="21">
        <v>2.2849462000000001E-2</v>
      </c>
      <c r="AY758" s="21">
        <v>0</v>
      </c>
      <c r="AZ758" s="21">
        <v>1.344086E-3</v>
      </c>
      <c r="BA758" s="21">
        <v>1.20967741935483E-2</v>
      </c>
      <c r="BB758" s="21">
        <v>0</v>
      </c>
      <c r="BC758" s="21">
        <v>1.7473117999999999E-2</v>
      </c>
      <c r="BD758" s="21">
        <v>4.0322580000000004E-3</v>
      </c>
      <c r="BE758" s="21">
        <v>0</v>
      </c>
    </row>
    <row r="759" spans="1:57" x14ac:dyDescent="0.35">
      <c r="A759" s="10" t="str">
        <f t="shared" si="112"/>
        <v>6/30/2035</v>
      </c>
      <c r="B759" s="11">
        <f t="shared" si="117"/>
        <v>2035</v>
      </c>
      <c r="C759" s="20">
        <f t="shared" si="118"/>
        <v>1.1111111E-2</v>
      </c>
      <c r="D759" s="18">
        <f t="shared" si="113"/>
        <v>1.2500001000000005E-3</v>
      </c>
      <c r="E759" s="18">
        <f t="shared" si="114"/>
        <v>6.9444440000000001E-3</v>
      </c>
      <c r="F759" s="18">
        <f t="shared" si="115"/>
        <v>2.1874999999999974E-2</v>
      </c>
      <c r="G759" s="18">
        <f t="shared" si="116"/>
        <v>3.1111111099999957E-2</v>
      </c>
      <c r="H759" s="21">
        <v>1.94444444444444E-2</v>
      </c>
      <c r="I759" s="21">
        <v>1.38888888888888E-2</v>
      </c>
      <c r="J759" s="21">
        <v>8.3333330000000001E-3</v>
      </c>
      <c r="K759" s="21">
        <v>1.3888889999999999E-3</v>
      </c>
      <c r="L759" s="21">
        <v>2.77777777777777E-2</v>
      </c>
      <c r="M759" s="21">
        <v>0</v>
      </c>
      <c r="N759" s="21">
        <v>9.7222220000000008E-3</v>
      </c>
      <c r="O759" s="21">
        <v>8.3333330000000001E-3</v>
      </c>
      <c r="P759" s="21">
        <v>4.5833332999999997E-2</v>
      </c>
      <c r="Q759" s="21">
        <v>1.8055555555555498E-2</v>
      </c>
      <c r="R759" s="21">
        <v>5.5555559999999997E-3</v>
      </c>
      <c r="S759" s="21">
        <v>2.2222222222222199E-2</v>
      </c>
      <c r="T759" s="21">
        <v>6.9444440000000001E-3</v>
      </c>
      <c r="U759" s="21">
        <v>6.9444440000000001E-3</v>
      </c>
      <c r="V759" s="21">
        <v>9.7222220000000008E-3</v>
      </c>
      <c r="W759" s="21">
        <v>1.38888888888888E-2</v>
      </c>
      <c r="X759" s="21">
        <v>2.7777779999999998E-3</v>
      </c>
      <c r="Y759" s="21">
        <v>9.7222220000000008E-3</v>
      </c>
      <c r="Z759" s="21">
        <v>2.9166666666666601E-2</v>
      </c>
      <c r="AA759" s="21">
        <v>2.2222222222222199E-2</v>
      </c>
      <c r="AB759" s="21">
        <v>8.3333330000000001E-3</v>
      </c>
      <c r="AC759" s="21">
        <v>2.2222222222222199E-2</v>
      </c>
      <c r="AD759" s="21">
        <v>1.8055555555555498E-2</v>
      </c>
      <c r="AE759" s="21">
        <v>0</v>
      </c>
      <c r="AF759" s="21">
        <v>1.2500000000000001E-2</v>
      </c>
      <c r="AG759" s="21">
        <v>6.9444440000000001E-3</v>
      </c>
      <c r="AH759" s="21">
        <v>3.6111111000000001E-2</v>
      </c>
      <c r="AI759" s="21">
        <v>2.3611111000000001E-2</v>
      </c>
      <c r="AJ759" s="21">
        <v>1.94444444444444E-2</v>
      </c>
      <c r="AK759" s="21">
        <v>6.9444440000000001E-3</v>
      </c>
      <c r="AL759" s="21">
        <v>1.38888888888888E-2</v>
      </c>
      <c r="AM759" s="21">
        <v>5.4166667000000002E-2</v>
      </c>
      <c r="AN759" s="21">
        <v>9.7222220000000008E-3</v>
      </c>
      <c r="AO759" s="21">
        <v>0</v>
      </c>
      <c r="AP759" s="21">
        <v>2.0833333333333301E-2</v>
      </c>
      <c r="AQ759" s="21">
        <v>1.2500000000000001E-2</v>
      </c>
      <c r="AR759" s="21">
        <v>1.6666666666666601E-2</v>
      </c>
      <c r="AS759" s="21">
        <v>0.05</v>
      </c>
      <c r="AT759" s="21">
        <v>9.7222220000000008E-3</v>
      </c>
      <c r="AU759" s="21">
        <v>0</v>
      </c>
      <c r="AV759" s="21">
        <v>4.1666669999999998E-3</v>
      </c>
      <c r="AW759" s="21">
        <v>3.0555555555555499E-2</v>
      </c>
      <c r="AX759" s="21">
        <v>2.9166666666666601E-2</v>
      </c>
      <c r="AY759" s="21">
        <v>9.7222220000000008E-3</v>
      </c>
      <c r="AZ759" s="21">
        <v>9.7222220000000008E-3</v>
      </c>
      <c r="BA759" s="21">
        <v>4.1666669999999998E-3</v>
      </c>
      <c r="BB759" s="21">
        <v>0</v>
      </c>
      <c r="BC759" s="21">
        <v>3.8888889000000003E-2</v>
      </c>
      <c r="BD759" s="21">
        <v>1.38888888888888E-2</v>
      </c>
      <c r="BE759" s="21">
        <v>8.3333330000000001E-3</v>
      </c>
    </row>
    <row r="760" spans="1:57" x14ac:dyDescent="0.35">
      <c r="A760" s="10" t="str">
        <f t="shared" si="112"/>
        <v>7/31/2035</v>
      </c>
      <c r="B760" s="11">
        <f t="shared" si="117"/>
        <v>2035</v>
      </c>
      <c r="C760" s="20">
        <f t="shared" si="118"/>
        <v>6.9892472999999997E-2</v>
      </c>
      <c r="D760" s="18">
        <f t="shared" si="113"/>
        <v>3.9784946600000003E-2</v>
      </c>
      <c r="E760" s="18">
        <f t="shared" si="114"/>
        <v>5.7795698999999999E-2</v>
      </c>
      <c r="F760" s="18">
        <f t="shared" si="115"/>
        <v>8.5685483499999993E-2</v>
      </c>
      <c r="G760" s="18">
        <f t="shared" si="116"/>
        <v>0.103494623655913</v>
      </c>
      <c r="H760" s="21">
        <v>6.1827957000000003E-2</v>
      </c>
      <c r="I760" s="21">
        <v>6.7204300999999994E-2</v>
      </c>
      <c r="J760" s="21">
        <v>8.8709677000000001E-2</v>
      </c>
      <c r="K760" s="21">
        <v>6.9892472999999997E-2</v>
      </c>
      <c r="L760" s="21">
        <v>6.4516129000000005E-2</v>
      </c>
      <c r="M760" s="21">
        <v>2.2849462000000001E-2</v>
      </c>
      <c r="N760" s="21">
        <v>9.4086022000000005E-2</v>
      </c>
      <c r="O760" s="21">
        <v>5.5107527000000003E-2</v>
      </c>
      <c r="P760" s="21">
        <v>8.6021504999999998E-2</v>
      </c>
      <c r="Q760" s="21">
        <v>8.1989247000000001E-2</v>
      </c>
      <c r="R760" s="21">
        <v>7.1236559000000005E-2</v>
      </c>
      <c r="S760" s="21">
        <v>0.116935483870967</v>
      </c>
      <c r="T760" s="21">
        <v>5.1075268817204297E-2</v>
      </c>
      <c r="U760" s="21">
        <v>3.4946236999999998E-2</v>
      </c>
      <c r="V760" s="21">
        <v>6.4516129000000005E-2</v>
      </c>
      <c r="W760" s="21">
        <v>0.149193548387096</v>
      </c>
      <c r="X760" s="21">
        <v>6.9892472999999997E-2</v>
      </c>
      <c r="Y760" s="21">
        <v>5.7795698999999999E-2</v>
      </c>
      <c r="Z760" s="21">
        <v>7.9301074999999999E-2</v>
      </c>
      <c r="AA760" s="21">
        <v>9.0053762999999995E-2</v>
      </c>
      <c r="AB760" s="21">
        <v>6.8548387000000002E-2</v>
      </c>
      <c r="AC760" s="21">
        <v>4.0322581000000003E-2</v>
      </c>
      <c r="AD760" s="21">
        <v>9.5430108E-2</v>
      </c>
      <c r="AE760" s="21">
        <v>2.9569892E-2</v>
      </c>
      <c r="AF760" s="21">
        <v>6.9892472999999997E-2</v>
      </c>
      <c r="AG760" s="21">
        <v>8.4677419000000004E-2</v>
      </c>
      <c r="AH760" s="21">
        <v>0.120967741935483</v>
      </c>
      <c r="AI760" s="21">
        <v>0.103494623655913</v>
      </c>
      <c r="AJ760" s="21">
        <v>6.5860215E-2</v>
      </c>
      <c r="AK760" s="21">
        <v>7.9301074999999999E-2</v>
      </c>
      <c r="AL760" s="21">
        <v>6.9892472999999997E-2</v>
      </c>
      <c r="AM760" s="21">
        <v>7.5268817000000002E-2</v>
      </c>
      <c r="AN760" s="21">
        <v>5.7795698999999999E-2</v>
      </c>
      <c r="AO760" s="21">
        <v>6.0483871000000002E-2</v>
      </c>
      <c r="AP760" s="21">
        <v>4.5698925000000001E-2</v>
      </c>
      <c r="AQ760" s="21">
        <v>7.6612902999999996E-2</v>
      </c>
      <c r="AR760" s="21">
        <v>8.8709677000000001E-2</v>
      </c>
      <c r="AS760" s="21">
        <v>7.1236559000000005E-2</v>
      </c>
      <c r="AT760" s="21">
        <v>0.103494623655913</v>
      </c>
      <c r="AU760" s="21">
        <v>3.2258065000000002E-2</v>
      </c>
      <c r="AV760" s="21">
        <v>4.8387096999999997E-2</v>
      </c>
      <c r="AW760" s="21">
        <v>7.6612902999999996E-2</v>
      </c>
      <c r="AX760" s="21">
        <v>6.8548387000000002E-2</v>
      </c>
      <c r="AY760" s="21">
        <v>8.8709677000000001E-2</v>
      </c>
      <c r="AZ760" s="21">
        <v>2.4193548387096701E-2</v>
      </c>
      <c r="BA760" s="21">
        <v>5.7795698999999999E-2</v>
      </c>
      <c r="BB760" s="21">
        <v>4.5698925000000001E-2</v>
      </c>
      <c r="BC760" s="21">
        <v>0.111559139784946</v>
      </c>
      <c r="BD760" s="21">
        <v>5.7795698999999999E-2</v>
      </c>
      <c r="BE760" s="21">
        <v>8.1989247000000001E-2</v>
      </c>
    </row>
    <row r="761" spans="1:57" x14ac:dyDescent="0.35">
      <c r="A761" s="10" t="str">
        <f t="shared" si="112"/>
        <v>8/31/2035</v>
      </c>
      <c r="B761" s="11">
        <f t="shared" si="117"/>
        <v>2035</v>
      </c>
      <c r="C761" s="20">
        <f t="shared" si="118"/>
        <v>9.4086022000000005E-2</v>
      </c>
      <c r="D761" s="18">
        <f t="shared" si="113"/>
        <v>5.18817206E-2</v>
      </c>
      <c r="E761" s="18">
        <f t="shared" si="114"/>
        <v>7.0228494500000002E-2</v>
      </c>
      <c r="F761" s="18">
        <f t="shared" si="115"/>
        <v>0.10786290322580599</v>
      </c>
      <c r="G761" s="18">
        <f t="shared" si="116"/>
        <v>0.1251344086021505</v>
      </c>
      <c r="H761" s="21">
        <v>8.8709677000000001E-2</v>
      </c>
      <c r="I761" s="21">
        <v>0.104838709677419</v>
      </c>
      <c r="J761" s="21">
        <v>9.8118280000000002E-2</v>
      </c>
      <c r="K761" s="21">
        <v>0.102150537634408</v>
      </c>
      <c r="L761" s="21">
        <v>0.104838709677419</v>
      </c>
      <c r="M761" s="21">
        <v>4.3010752688171998E-2</v>
      </c>
      <c r="N761" s="21">
        <v>0.111559139784946</v>
      </c>
      <c r="O761" s="21">
        <v>0.100806451612903</v>
      </c>
      <c r="P761" s="21">
        <v>9.8118280000000002E-2</v>
      </c>
      <c r="Q761" s="21">
        <v>0.130376344086021</v>
      </c>
      <c r="R761" s="21">
        <v>0.100806451612903</v>
      </c>
      <c r="S761" s="21">
        <v>6.5860215E-2</v>
      </c>
      <c r="T761" s="21">
        <v>0.114247311827956</v>
      </c>
      <c r="U761" s="21">
        <v>6.9892472999999997E-2</v>
      </c>
      <c r="V761" s="21">
        <v>0.122311827956989</v>
      </c>
      <c r="W761" s="21">
        <v>9.2741934999999998E-2</v>
      </c>
      <c r="X761" s="21">
        <v>7.3924730999999994E-2</v>
      </c>
      <c r="Y761" s="21">
        <v>8.1989247000000001E-2</v>
      </c>
      <c r="Z761" s="21">
        <v>5.5107527000000003E-2</v>
      </c>
      <c r="AA761" s="21">
        <v>0.118279569892473</v>
      </c>
      <c r="AB761" s="21">
        <v>0.111559139784946</v>
      </c>
      <c r="AC761" s="21">
        <v>7.1236559000000005E-2</v>
      </c>
      <c r="AD761" s="21">
        <v>0.12903225806451599</v>
      </c>
      <c r="AE761" s="21">
        <v>3.89784946236559E-2</v>
      </c>
      <c r="AF761" s="21">
        <v>7.2580644999999999E-2</v>
      </c>
      <c r="AG761" s="21">
        <v>8.1989247000000001E-2</v>
      </c>
      <c r="AH761" s="21">
        <v>6.9892472999999997E-2</v>
      </c>
      <c r="AI761" s="21">
        <v>0.16935483870967699</v>
      </c>
      <c r="AJ761" s="21">
        <v>0.104838709677419</v>
      </c>
      <c r="AK761" s="21">
        <v>7.6612902999999996E-2</v>
      </c>
      <c r="AL761" s="21">
        <v>0.108870967741935</v>
      </c>
      <c r="AM761" s="21">
        <v>0.108870967741935</v>
      </c>
      <c r="AN761" s="21">
        <v>0.100806451612903</v>
      </c>
      <c r="AO761" s="21">
        <v>3.4946236999999998E-2</v>
      </c>
      <c r="AP761" s="21">
        <v>5.2419355000000001E-2</v>
      </c>
      <c r="AQ761" s="21">
        <v>6.8548387000000002E-2</v>
      </c>
      <c r="AR761" s="21">
        <v>7.5268817000000002E-2</v>
      </c>
      <c r="AS761" s="21">
        <v>0.13575268800000001</v>
      </c>
      <c r="AT761" s="21">
        <v>7.7956989000000004E-2</v>
      </c>
      <c r="AU761" s="21">
        <v>4.7043011000000003E-2</v>
      </c>
      <c r="AV761" s="21">
        <v>5.3763440860214999E-2</v>
      </c>
      <c r="AW761" s="21">
        <v>0.125</v>
      </c>
      <c r="AX761" s="21">
        <v>9.8118280000000002E-2</v>
      </c>
      <c r="AY761" s="21">
        <v>9.6774193999999994E-2</v>
      </c>
      <c r="AZ761" s="21">
        <v>8.0645161000000007E-2</v>
      </c>
      <c r="BA761" s="21">
        <v>6.5860215E-2</v>
      </c>
      <c r="BB761" s="21">
        <v>4.7043011000000003E-2</v>
      </c>
      <c r="BC761" s="21">
        <v>9.4086022000000005E-2</v>
      </c>
      <c r="BD761" s="21">
        <v>9.4086022000000005E-2</v>
      </c>
      <c r="BE761" s="21">
        <v>0.12634408602150499</v>
      </c>
    </row>
    <row r="762" spans="1:57" x14ac:dyDescent="0.35">
      <c r="A762" s="10" t="str">
        <f t="shared" si="112"/>
        <v>9/30/2035</v>
      </c>
      <c r="B762" s="11">
        <f t="shared" si="117"/>
        <v>2035</v>
      </c>
      <c r="C762" s="20">
        <f t="shared" si="118"/>
        <v>4.5138888722222201E-2</v>
      </c>
      <c r="D762" s="18">
        <f t="shared" si="113"/>
        <v>1.6527777777777711E-2</v>
      </c>
      <c r="E762" s="18">
        <f t="shared" si="114"/>
        <v>2.8472222222222149E-2</v>
      </c>
      <c r="F762" s="18">
        <f t="shared" si="115"/>
        <v>6.5277777999999995E-2</v>
      </c>
      <c r="G762" s="18">
        <f t="shared" si="116"/>
        <v>8.1388889188888827E-2</v>
      </c>
      <c r="H762" s="21">
        <v>1.8055555555555498E-2</v>
      </c>
      <c r="I762" s="21">
        <v>0.15972222222222199</v>
      </c>
      <c r="J762" s="21">
        <v>4.4444444444444398E-2</v>
      </c>
      <c r="K762" s="21">
        <v>0.113888888888888</v>
      </c>
      <c r="L762" s="21">
        <v>0.05</v>
      </c>
      <c r="M762" s="21">
        <v>2.6388888999999999E-2</v>
      </c>
      <c r="N762" s="21">
        <v>6.6666666999999999E-2</v>
      </c>
      <c r="O762" s="21">
        <v>1.8055555555555498E-2</v>
      </c>
      <c r="P762" s="21">
        <v>6.6666666999999999E-2</v>
      </c>
      <c r="Q762" s="21">
        <v>3.4722222222222203E-2</v>
      </c>
      <c r="R762" s="21">
        <v>4.0277778E-2</v>
      </c>
      <c r="S762" s="21">
        <v>1.2500000000000001E-2</v>
      </c>
      <c r="T762" s="21">
        <v>6.5277777999999995E-2</v>
      </c>
      <c r="U762" s="21">
        <v>7.2222222000000003E-2</v>
      </c>
      <c r="V762" s="21">
        <v>4.8611110999999999E-2</v>
      </c>
      <c r="W762" s="21">
        <v>0.15138888888888799</v>
      </c>
      <c r="X762" s="21">
        <v>4.8611110999999999E-2</v>
      </c>
      <c r="Y762" s="21">
        <v>6.5277777999999995E-2</v>
      </c>
      <c r="Z762" s="21">
        <v>1.5277777777777699E-2</v>
      </c>
      <c r="AA762" s="21">
        <v>3.6111111000000001E-2</v>
      </c>
      <c r="AB762" s="21">
        <v>5.9722222222222197E-2</v>
      </c>
      <c r="AC762" s="21">
        <v>4.0277778E-2</v>
      </c>
      <c r="AD762" s="21">
        <v>3.0555555555555499E-2</v>
      </c>
      <c r="AE762" s="21">
        <v>1.94444444444444E-2</v>
      </c>
      <c r="AF762" s="21">
        <v>0.05</v>
      </c>
      <c r="AG762" s="21">
        <v>7.9166666999999996E-2</v>
      </c>
      <c r="AH762" s="21">
        <v>5.4166667000000002E-2</v>
      </c>
      <c r="AI762" s="21">
        <v>0.10416666666666601</v>
      </c>
      <c r="AJ762" s="21">
        <v>8.3333330000000001E-3</v>
      </c>
      <c r="AK762" s="21">
        <v>0.101388888888888</v>
      </c>
      <c r="AL762" s="21">
        <v>5.9722222222222197E-2</v>
      </c>
      <c r="AM762" s="21">
        <v>1.6666666666666601E-2</v>
      </c>
      <c r="AN762" s="21">
        <v>6.6666666999999999E-2</v>
      </c>
      <c r="AO762" s="21">
        <v>1.6666666666666601E-2</v>
      </c>
      <c r="AP762" s="21">
        <v>1.5277777777777699E-2</v>
      </c>
      <c r="AQ762" s="21">
        <v>4.7222222000000001E-2</v>
      </c>
      <c r="AR762" s="21">
        <v>2.5000000000000001E-2</v>
      </c>
      <c r="AS762" s="21">
        <v>5.2777777999999997E-2</v>
      </c>
      <c r="AT762" s="21">
        <v>6.25E-2</v>
      </c>
      <c r="AU762" s="21">
        <v>3.4722222222222203E-2</v>
      </c>
      <c r="AV762" s="21">
        <v>3.6111111000000001E-2</v>
      </c>
      <c r="AW762" s="21">
        <v>2.77777777777777E-2</v>
      </c>
      <c r="AX762" s="21">
        <v>1.38888888888888E-2</v>
      </c>
      <c r="AY762" s="21">
        <v>4.5833332999999997E-2</v>
      </c>
      <c r="AZ762" s="21">
        <v>3.0555555555555499E-2</v>
      </c>
      <c r="BA762" s="21">
        <v>6.5277777999999995E-2</v>
      </c>
      <c r="BB762" s="21">
        <v>3.1944444000000002E-2</v>
      </c>
      <c r="BC762" s="21">
        <v>3.6111111000000001E-2</v>
      </c>
      <c r="BD762" s="21">
        <v>7.0833332999999998E-2</v>
      </c>
      <c r="BE762" s="21">
        <v>3.3333333E-2</v>
      </c>
    </row>
    <row r="763" spans="1:57" x14ac:dyDescent="0.35">
      <c r="A763" s="10" t="str">
        <f t="shared" si="112"/>
        <v>10/31/2035</v>
      </c>
      <c r="B763" s="11">
        <f t="shared" si="117"/>
        <v>2035</v>
      </c>
      <c r="C763" s="20">
        <f t="shared" si="118"/>
        <v>6.3172042999999997E-2</v>
      </c>
      <c r="D763" s="18">
        <f t="shared" si="113"/>
        <v>2.7553763440860211E-2</v>
      </c>
      <c r="E763" s="18">
        <f t="shared" si="114"/>
        <v>3.6290322580645101E-2</v>
      </c>
      <c r="F763" s="18">
        <f t="shared" si="115"/>
        <v>8.2325268499999993E-2</v>
      </c>
      <c r="G763" s="18">
        <f t="shared" si="116"/>
        <v>0.10793010752688161</v>
      </c>
      <c r="H763" s="21">
        <v>7.5268817000000002E-2</v>
      </c>
      <c r="I763" s="21">
        <v>0.130376344086021</v>
      </c>
      <c r="J763" s="21">
        <v>6.0483871000000002E-2</v>
      </c>
      <c r="K763" s="21">
        <v>7.6612902999999996E-2</v>
      </c>
      <c r="L763" s="21">
        <v>9.2741934999999998E-2</v>
      </c>
      <c r="M763" s="21">
        <v>7.3924730999999994E-2</v>
      </c>
      <c r="N763" s="21">
        <v>5.3763440860214999E-2</v>
      </c>
      <c r="O763" s="21">
        <v>9.8118280000000002E-2</v>
      </c>
      <c r="P763" s="21">
        <v>8.4677419000000004E-2</v>
      </c>
      <c r="Q763" s="21">
        <v>3.6290322580645101E-2</v>
      </c>
      <c r="R763" s="21">
        <v>3.4946236999999998E-2</v>
      </c>
      <c r="S763" s="21">
        <v>3.89784946236559E-2</v>
      </c>
      <c r="T763" s="21">
        <v>3.7634409000000001E-2</v>
      </c>
      <c r="U763" s="21">
        <v>9.4086020000000003E-3</v>
      </c>
      <c r="V763" s="21">
        <v>7.5268817000000002E-2</v>
      </c>
      <c r="W763" s="21">
        <v>0.10752688172043</v>
      </c>
      <c r="X763" s="21">
        <v>3.0913978494623601E-2</v>
      </c>
      <c r="Y763" s="21">
        <v>2.8225806451612899E-2</v>
      </c>
      <c r="Z763" s="21">
        <v>3.0913978494623601E-2</v>
      </c>
      <c r="AA763" s="21">
        <v>5.9139785E-2</v>
      </c>
      <c r="AB763" s="21">
        <v>1.20967741935483E-2</v>
      </c>
      <c r="AC763" s="21">
        <v>9.4086020000000003E-3</v>
      </c>
      <c r="AD763" s="21">
        <v>9.1397849000000003E-2</v>
      </c>
      <c r="AE763" s="21">
        <v>7.5268817000000002E-2</v>
      </c>
      <c r="AF763" s="21">
        <v>3.6290322580645101E-2</v>
      </c>
      <c r="AG763" s="21">
        <v>4.5698925000000001E-2</v>
      </c>
      <c r="AH763" s="21">
        <v>6.3172042999999997E-2</v>
      </c>
      <c r="AI763" s="21">
        <v>5.2419355000000001E-2</v>
      </c>
      <c r="AJ763" s="21">
        <v>9.2741934999999998E-2</v>
      </c>
      <c r="AK763" s="21">
        <v>7.9301074999999999E-2</v>
      </c>
      <c r="AL763" s="21">
        <v>4.4354839E-2</v>
      </c>
      <c r="AM763" s="21">
        <v>0.102150537634408</v>
      </c>
      <c r="AN763" s="21">
        <v>1.7473117999999999E-2</v>
      </c>
      <c r="AO763" s="21">
        <v>7.6612902999999996E-2</v>
      </c>
      <c r="AP763" s="21">
        <v>3.0913978494623601E-2</v>
      </c>
      <c r="AQ763" s="21">
        <v>5.6451612903225798E-2</v>
      </c>
      <c r="AR763" s="21">
        <v>0.111559139784946</v>
      </c>
      <c r="AS763" s="21">
        <v>0.122311827956989</v>
      </c>
      <c r="AT763" s="21">
        <v>8.3333332999999996E-2</v>
      </c>
      <c r="AU763" s="21">
        <v>3.36021505376344E-2</v>
      </c>
      <c r="AV763" s="21">
        <v>7.2580644999999999E-2</v>
      </c>
      <c r="AW763" s="21">
        <v>0.12768817204301</v>
      </c>
      <c r="AX763" s="21">
        <v>0.114247311827956</v>
      </c>
      <c r="AY763" s="21">
        <v>6.3172042999999997E-2</v>
      </c>
      <c r="AZ763" s="21">
        <v>6.9892472999999997E-2</v>
      </c>
      <c r="BA763" s="21">
        <v>2.1505376344085999E-2</v>
      </c>
      <c r="BB763" s="21">
        <v>5.9139785E-2</v>
      </c>
      <c r="BC763" s="21">
        <v>6.8548387000000002E-2</v>
      </c>
      <c r="BD763" s="21">
        <v>6.4516129000000005E-2</v>
      </c>
      <c r="BE763" s="21">
        <v>3.2258065000000002E-2</v>
      </c>
    </row>
    <row r="764" spans="1:57" x14ac:dyDescent="0.35">
      <c r="A764" s="10" t="str">
        <f t="shared" si="112"/>
        <v>11/30/2035</v>
      </c>
      <c r="B764" s="11">
        <f t="shared" si="117"/>
        <v>2035</v>
      </c>
      <c r="C764" s="20">
        <f t="shared" si="118"/>
        <v>7.7083333500000004E-2</v>
      </c>
      <c r="D764" s="18">
        <f t="shared" si="113"/>
        <v>4.5555555255555547E-2</v>
      </c>
      <c r="E764" s="18">
        <f t="shared" si="114"/>
        <v>5.5902778E-2</v>
      </c>
      <c r="F764" s="18">
        <f t="shared" si="115"/>
        <v>9.7916666499999999E-2</v>
      </c>
      <c r="G764" s="18">
        <f t="shared" si="116"/>
        <v>0.1238888888888887</v>
      </c>
      <c r="H764" s="21">
        <v>6.3888889000000004E-2</v>
      </c>
      <c r="I764" s="21">
        <v>0.13055555555555501</v>
      </c>
      <c r="J764" s="21">
        <v>0.126388888888888</v>
      </c>
      <c r="K764" s="21">
        <v>0.106944444444444</v>
      </c>
      <c r="L764" s="21">
        <v>8.0555556E-2</v>
      </c>
      <c r="M764" s="21">
        <v>4.8611110999999999E-2</v>
      </c>
      <c r="N764" s="21">
        <v>0.15416666666666601</v>
      </c>
      <c r="O764" s="21">
        <v>7.0833332999999998E-2</v>
      </c>
      <c r="P764" s="21">
        <v>6.8055556000000003E-2</v>
      </c>
      <c r="Q764" s="21">
        <v>7.7777778000000006E-2</v>
      </c>
      <c r="R764" s="21">
        <v>0.109722222222222</v>
      </c>
      <c r="S764" s="21">
        <v>5.5555559999999997E-3</v>
      </c>
      <c r="T764" s="21">
        <v>0.11111111111111099</v>
      </c>
      <c r="U764" s="21">
        <v>6.1111111000000003E-2</v>
      </c>
      <c r="V764" s="21">
        <v>8.4722222E-2</v>
      </c>
      <c r="W764" s="21">
        <v>0.133333333333333</v>
      </c>
      <c r="X764" s="21">
        <v>8.4722222E-2</v>
      </c>
      <c r="Y764" s="21">
        <v>8.8888888999999999E-2</v>
      </c>
      <c r="Z764" s="21">
        <v>4.1666669999999998E-3</v>
      </c>
      <c r="AA764" s="21">
        <v>5.6944443999999997E-2</v>
      </c>
      <c r="AB764" s="21">
        <v>5.2777777999999997E-2</v>
      </c>
      <c r="AC764" s="21">
        <v>7.9166666999999996E-2</v>
      </c>
      <c r="AD764" s="21">
        <v>0.120833333333333</v>
      </c>
      <c r="AE764" s="21">
        <v>0.05</v>
      </c>
      <c r="AF764" s="21">
        <v>9.8611111000000001E-2</v>
      </c>
      <c r="AG764" s="21">
        <v>9.5833333000000007E-2</v>
      </c>
      <c r="AH764" s="21">
        <v>5.9722222222222197E-2</v>
      </c>
      <c r="AI764" s="21">
        <v>0.141666666666666</v>
      </c>
      <c r="AJ764" s="21">
        <v>8.1944444000000005E-2</v>
      </c>
      <c r="AK764" s="21">
        <v>0.12361111111111101</v>
      </c>
      <c r="AL764" s="21">
        <v>0.1125</v>
      </c>
      <c r="AM764" s="21">
        <v>6.3888889000000004E-2</v>
      </c>
      <c r="AN764" s="21">
        <v>5.1388889E-2</v>
      </c>
      <c r="AO764" s="21">
        <v>4.30555555555555E-2</v>
      </c>
      <c r="AP764" s="21">
        <v>4.1666669999999998E-3</v>
      </c>
      <c r="AQ764" s="21">
        <v>9.3055555999999998E-2</v>
      </c>
      <c r="AR764" s="21">
        <v>7.4999999999999997E-2</v>
      </c>
      <c r="AS764" s="21">
        <v>7.6388889000000001E-2</v>
      </c>
      <c r="AT764" s="21">
        <v>8.6111111000000004E-2</v>
      </c>
      <c r="AU764" s="21">
        <v>4.5833332999999997E-2</v>
      </c>
      <c r="AV764" s="21">
        <v>5.5555555999999999E-2</v>
      </c>
      <c r="AW764" s="21">
        <v>0.1</v>
      </c>
      <c r="AX764" s="21">
        <v>4.5833332999999997E-2</v>
      </c>
      <c r="AY764" s="21">
        <v>8.1944444000000005E-2</v>
      </c>
      <c r="AZ764" s="21">
        <v>6.8055556000000003E-2</v>
      </c>
      <c r="BA764" s="21">
        <v>6.1111111000000003E-2</v>
      </c>
      <c r="BB764" s="21">
        <v>5.1388889E-2</v>
      </c>
      <c r="BC764" s="21">
        <v>4.1666666666666602E-2</v>
      </c>
      <c r="BD764" s="21">
        <v>7.3611111000000007E-2</v>
      </c>
      <c r="BE764" s="21">
        <v>8.1944444000000005E-2</v>
      </c>
    </row>
    <row r="765" spans="1:57" x14ac:dyDescent="0.35">
      <c r="A765" s="10" t="str">
        <f t="shared" si="112"/>
        <v>12/31/2035</v>
      </c>
      <c r="B765" s="11">
        <f t="shared" si="117"/>
        <v>2035</v>
      </c>
      <c r="C765" s="20">
        <f t="shared" si="118"/>
        <v>0.18145161290322501</v>
      </c>
      <c r="D765" s="18">
        <f t="shared" si="113"/>
        <v>8.8575268400000004E-2</v>
      </c>
      <c r="E765" s="18">
        <f t="shared" si="114"/>
        <v>0.12634408602150499</v>
      </c>
      <c r="F765" s="18">
        <f t="shared" si="115"/>
        <v>0.19959677419354827</v>
      </c>
      <c r="G765" s="18">
        <f t="shared" si="116"/>
        <v>0.20564516129032201</v>
      </c>
      <c r="H765" s="21">
        <v>0.20564516129032201</v>
      </c>
      <c r="I765" s="21">
        <v>0.146505376344086</v>
      </c>
      <c r="J765" s="21">
        <v>0.17204301075268799</v>
      </c>
      <c r="K765" s="21">
        <v>0.154569892473118</v>
      </c>
      <c r="L765" s="21">
        <v>8.4677419000000004E-2</v>
      </c>
      <c r="M765" s="21">
        <v>0.112903225806451</v>
      </c>
      <c r="N765" s="21">
        <v>0.18145161290322501</v>
      </c>
      <c r="O765" s="21">
        <v>0.20295698924731101</v>
      </c>
      <c r="P765" s="21">
        <v>0.20564516129032201</v>
      </c>
      <c r="Q765" s="21">
        <v>0.20026881720430101</v>
      </c>
      <c r="R765" s="21">
        <v>0.18145161290322501</v>
      </c>
      <c r="S765" s="21">
        <v>0.20564516129032201</v>
      </c>
      <c r="T765" s="21">
        <v>0.20026881720430101</v>
      </c>
      <c r="U765" s="21">
        <v>0.17741935483870899</v>
      </c>
      <c r="V765" s="21">
        <v>0.21639784946236501</v>
      </c>
      <c r="W765" s="21">
        <v>0.16666666666666599</v>
      </c>
      <c r="X765" s="21">
        <v>0.18951612903225801</v>
      </c>
      <c r="Y765" s="21">
        <v>0.17876344086021501</v>
      </c>
      <c r="Z765" s="21">
        <v>0.20161290322580599</v>
      </c>
      <c r="AA765" s="21">
        <v>7.7956989000000004E-2</v>
      </c>
      <c r="AB765" s="21">
        <v>0.16397849462365499</v>
      </c>
      <c r="AC765" s="21">
        <v>0.18145161290322501</v>
      </c>
      <c r="AD765" s="21">
        <v>0.206989247311827</v>
      </c>
      <c r="AE765" s="21">
        <v>0.10752688172043</v>
      </c>
      <c r="AF765" s="21">
        <v>0.168010752688172</v>
      </c>
      <c r="AG765" s="21">
        <v>0.19489247311827901</v>
      </c>
      <c r="AH765" s="21">
        <v>0.19354838709677399</v>
      </c>
      <c r="AI765" s="21">
        <v>0.20161290322580599</v>
      </c>
      <c r="AJ765" s="21">
        <v>0.18010752688171999</v>
      </c>
      <c r="AK765" s="21">
        <v>0.157258064516129</v>
      </c>
      <c r="AL765" s="21">
        <v>0.18951612903225801</v>
      </c>
      <c r="AM765" s="21">
        <v>0.102150537634408</v>
      </c>
      <c r="AN765" s="21">
        <v>0.20161290322580599</v>
      </c>
      <c r="AO765" s="21">
        <v>9.6774193999999994E-2</v>
      </c>
      <c r="AP765" s="21">
        <v>0.19623655913978399</v>
      </c>
      <c r="AQ765" s="21">
        <v>8.8709677000000001E-2</v>
      </c>
      <c r="AR765" s="21">
        <v>0.20026881720430101</v>
      </c>
      <c r="AS765" s="21">
        <v>8.7365591000000006E-2</v>
      </c>
      <c r="AT765" s="21">
        <v>0.18817204301075199</v>
      </c>
      <c r="AU765" s="21">
        <v>0.104838709677419</v>
      </c>
      <c r="AV765" s="21">
        <v>0.119623655913978</v>
      </c>
      <c r="AW765" s="21">
        <v>0.19354838709677399</v>
      </c>
      <c r="AX765" s="21">
        <v>8.0645161000000007E-2</v>
      </c>
      <c r="AY765" s="21">
        <v>0.20564516129032201</v>
      </c>
      <c r="AZ765" s="21">
        <v>0.19758064516129001</v>
      </c>
      <c r="BA765" s="21">
        <v>0.157258064516129</v>
      </c>
      <c r="BB765" s="21">
        <v>0.115591397849462</v>
      </c>
      <c r="BC765" s="21">
        <v>8.3333332999999996E-2</v>
      </c>
      <c r="BD765" s="21">
        <v>0.18413978494623601</v>
      </c>
      <c r="BE765" s="21">
        <v>0.19489247311827901</v>
      </c>
    </row>
    <row r="766" spans="1:57" x14ac:dyDescent="0.35">
      <c r="A766" s="10" t="str">
        <f t="shared" si="112"/>
        <v>1/31/2036</v>
      </c>
      <c r="B766" s="11">
        <f t="shared" si="117"/>
        <v>2036</v>
      </c>
      <c r="C766" s="20">
        <f t="shared" si="118"/>
        <v>0.19153225806451601</v>
      </c>
      <c r="D766" s="18">
        <f t="shared" si="113"/>
        <v>0.1178763440860213</v>
      </c>
      <c r="E766" s="18">
        <f t="shared" si="114"/>
        <v>0.15087365591397825</v>
      </c>
      <c r="F766" s="18">
        <f t="shared" si="115"/>
        <v>0.24395161290322526</v>
      </c>
      <c r="G766" s="18">
        <f t="shared" si="116"/>
        <v>0.276881720430107</v>
      </c>
      <c r="H766" s="21">
        <v>0.255376344086021</v>
      </c>
      <c r="I766" s="21">
        <v>0.29032258064516098</v>
      </c>
      <c r="J766" s="21">
        <v>0.13709677419354799</v>
      </c>
      <c r="K766" s="21">
        <v>0.146505376344086</v>
      </c>
      <c r="L766" s="21">
        <v>0.18548387096774099</v>
      </c>
      <c r="M766" s="21">
        <v>0.146505376344086</v>
      </c>
      <c r="N766" s="21">
        <v>0.103494623655913</v>
      </c>
      <c r="O766" s="21">
        <v>0.21774193548387</v>
      </c>
      <c r="P766" s="21">
        <v>0.16666666666666599</v>
      </c>
      <c r="Q766" s="21">
        <v>0.241935483870967</v>
      </c>
      <c r="R766" s="21">
        <v>0.276881720430107</v>
      </c>
      <c r="S766" s="21">
        <v>0.19354838709677399</v>
      </c>
      <c r="T766" s="21">
        <v>0.111559139784946</v>
      </c>
      <c r="U766" s="21">
        <v>0.29166666666666602</v>
      </c>
      <c r="V766" s="21">
        <v>0.11021505376344</v>
      </c>
      <c r="W766" s="21">
        <v>0.125</v>
      </c>
      <c r="X766" s="21">
        <v>0.165322580645161</v>
      </c>
      <c r="Y766" s="21">
        <v>0.16397849462365499</v>
      </c>
      <c r="Z766" s="21">
        <v>0.18548387096774099</v>
      </c>
      <c r="AA766" s="21">
        <v>0.236559139784946</v>
      </c>
      <c r="AB766" s="21">
        <v>0.19758064516129001</v>
      </c>
      <c r="AC766" s="21">
        <v>0.22446236559139701</v>
      </c>
      <c r="AD766" s="21">
        <v>0.151881720430107</v>
      </c>
      <c r="AE766" s="21">
        <v>0.17741935483870899</v>
      </c>
      <c r="AF766" s="21">
        <v>0.25403225806451601</v>
      </c>
      <c r="AG766" s="21">
        <v>0.25806451612903197</v>
      </c>
      <c r="AH766" s="21">
        <v>0.19623655913978399</v>
      </c>
      <c r="AI766" s="21">
        <v>0.282258064516129</v>
      </c>
      <c r="AJ766" s="21">
        <v>0.141129032258064</v>
      </c>
      <c r="AK766" s="21">
        <v>0.17876344086021501</v>
      </c>
      <c r="AL766" s="21">
        <v>0.228494623655913</v>
      </c>
      <c r="AM766" s="21">
        <v>0.18951612903225801</v>
      </c>
      <c r="AN766" s="21">
        <v>0.28360215053763399</v>
      </c>
      <c r="AO766" s="21">
        <v>0.25806451612903197</v>
      </c>
      <c r="AP766" s="21">
        <v>0.15053763440860199</v>
      </c>
      <c r="AQ766" s="21">
        <v>0.114247311827956</v>
      </c>
      <c r="AR766" s="21">
        <v>0.15591397849462299</v>
      </c>
      <c r="AS766" s="21">
        <v>0.14784946236559099</v>
      </c>
      <c r="AT766" s="21">
        <v>0.17069892473118201</v>
      </c>
      <c r="AU766" s="21">
        <v>0.24059139784946201</v>
      </c>
      <c r="AV766" s="21">
        <v>0.244623655913978</v>
      </c>
      <c r="AW766" s="21">
        <v>0.27150537600000002</v>
      </c>
      <c r="AX766" s="21">
        <v>0.16935483870967699</v>
      </c>
      <c r="AY766" s="21">
        <v>0.111559139784946</v>
      </c>
      <c r="AZ766" s="21">
        <v>0.27553763440860202</v>
      </c>
      <c r="BA766" s="21">
        <v>0.276881720430107</v>
      </c>
      <c r="BB766" s="21">
        <v>0.21102150537634401</v>
      </c>
      <c r="BC766" s="21">
        <v>0.241935483870967</v>
      </c>
      <c r="BD766" s="21">
        <v>0.204301075268817</v>
      </c>
      <c r="BE766" s="21">
        <v>0.118279569892473</v>
      </c>
    </row>
    <row r="767" spans="1:57" x14ac:dyDescent="0.35">
      <c r="A767" s="10" t="str">
        <f t="shared" si="112"/>
        <v>2/29/2036</v>
      </c>
      <c r="B767" s="11">
        <f t="shared" si="117"/>
        <v>2036</v>
      </c>
      <c r="C767" s="20">
        <f t="shared" si="118"/>
        <v>2.80172413793103E-2</v>
      </c>
      <c r="D767" s="18">
        <f t="shared" si="113"/>
        <v>1.2787355887356321E-2</v>
      </c>
      <c r="E767" s="18">
        <f t="shared" si="114"/>
        <v>1.72413793103448E-2</v>
      </c>
      <c r="F767" s="18">
        <f t="shared" si="115"/>
        <v>7.9741379249999994E-2</v>
      </c>
      <c r="G767" s="18">
        <f t="shared" si="116"/>
        <v>0.10704022988505671</v>
      </c>
      <c r="H767" s="21">
        <v>9.0517240999999998E-2</v>
      </c>
      <c r="I767" s="21">
        <v>8.045977E-2</v>
      </c>
      <c r="J767" s="21">
        <v>5.4597700999999998E-2</v>
      </c>
      <c r="K767" s="21">
        <v>1.8678160999999999E-2</v>
      </c>
      <c r="L767" s="21">
        <v>7.0402299000000002E-2</v>
      </c>
      <c r="M767" s="21">
        <v>2.5862069000000001E-2</v>
      </c>
      <c r="N767" s="21">
        <v>2.5862069000000001E-2</v>
      </c>
      <c r="O767" s="21">
        <v>2.5862069000000001E-2</v>
      </c>
      <c r="P767" s="21">
        <v>1.72413793103448E-2</v>
      </c>
      <c r="Q767" s="21">
        <v>3.0172414000000002E-2</v>
      </c>
      <c r="R767" s="21">
        <v>7.1839080000000001E-3</v>
      </c>
      <c r="S767" s="21">
        <v>8.908046E-2</v>
      </c>
      <c r="T767" s="21">
        <v>2.5862069000000001E-2</v>
      </c>
      <c r="U767" s="21">
        <v>0.113505747126436</v>
      </c>
      <c r="V767" s="21">
        <v>3.7356321999999997E-2</v>
      </c>
      <c r="W767" s="21">
        <v>4.8850575E-2</v>
      </c>
      <c r="X767" s="21">
        <v>8.4770114999999993E-2</v>
      </c>
      <c r="Y767" s="21">
        <v>1.1494252873563199E-2</v>
      </c>
      <c r="Z767" s="21">
        <v>0.179597701149425</v>
      </c>
      <c r="AA767" s="21">
        <v>1.5804597701149399E-2</v>
      </c>
      <c r="AB767" s="21">
        <v>7.7586207000000004E-2</v>
      </c>
      <c r="AC767" s="21">
        <v>2.72988505747126E-2</v>
      </c>
      <c r="AD767" s="21">
        <v>1.72413793103448E-2</v>
      </c>
      <c r="AE767" s="21">
        <v>7.3275861999999997E-2</v>
      </c>
      <c r="AF767" s="21">
        <v>2.8735632183908E-2</v>
      </c>
      <c r="AG767" s="21">
        <v>1.1494252873563199E-2</v>
      </c>
      <c r="AH767" s="21">
        <v>9.1954022999999996E-2</v>
      </c>
      <c r="AI767" s="21">
        <v>0.12068965517241299</v>
      </c>
      <c r="AJ767" s="21">
        <v>1.4367816091954E-2</v>
      </c>
      <c r="AK767" s="21">
        <v>1.1494252873563199E-2</v>
      </c>
      <c r="AL767" s="21">
        <v>2.2988505747126398E-2</v>
      </c>
      <c r="AM767" s="21">
        <v>0.19252873563218301</v>
      </c>
      <c r="AN767" s="21">
        <v>9.1954022999999996E-2</v>
      </c>
      <c r="AO767" s="21">
        <v>2.72988505747126E-2</v>
      </c>
      <c r="AP767" s="21">
        <v>1.8678160999999999E-2</v>
      </c>
      <c r="AQ767" s="21">
        <v>3.3045977011494199E-2</v>
      </c>
      <c r="AR767" s="21">
        <v>1.4367816091954E-2</v>
      </c>
      <c r="AS767" s="21">
        <v>1.4367816091954E-2</v>
      </c>
      <c r="AT767" s="21">
        <v>8.045977E-2</v>
      </c>
      <c r="AU767" s="21">
        <v>1.4367816091954E-2</v>
      </c>
      <c r="AV767" s="21">
        <v>1.72413793103448E-2</v>
      </c>
      <c r="AW767" s="21">
        <v>0.106321839080459</v>
      </c>
      <c r="AX767" s="21">
        <v>7.3275861999999997E-2</v>
      </c>
      <c r="AY767" s="21">
        <v>5.0287355999999998E-2</v>
      </c>
      <c r="AZ767" s="21">
        <v>7.1839080000000001E-3</v>
      </c>
      <c r="BA767" s="21">
        <v>0.116379310344827</v>
      </c>
      <c r="BB767" s="21">
        <v>1.72413793103448E-2</v>
      </c>
      <c r="BC767" s="21">
        <v>1.5804597701149399E-2</v>
      </c>
      <c r="BD767" s="21">
        <v>1.2931033999999999E-2</v>
      </c>
      <c r="BE767" s="21">
        <v>5.1724138000000003E-2</v>
      </c>
    </row>
    <row r="768" spans="1:57" x14ac:dyDescent="0.35">
      <c r="A768" s="10" t="str">
        <f t="shared" si="112"/>
        <v>3/31/2036</v>
      </c>
      <c r="B768" s="11">
        <f t="shared" si="117"/>
        <v>2036</v>
      </c>
      <c r="C768" s="20">
        <f t="shared" si="118"/>
        <v>3.2258065000000002E-2</v>
      </c>
      <c r="D768" s="18">
        <f t="shared" si="113"/>
        <v>1.0752688172042999E-2</v>
      </c>
      <c r="E768" s="18">
        <f t="shared" si="114"/>
        <v>1.7473117999999999E-2</v>
      </c>
      <c r="F768" s="18">
        <f t="shared" si="115"/>
        <v>6.08198925E-2</v>
      </c>
      <c r="G768" s="18">
        <f t="shared" si="116"/>
        <v>7.7419354600000004E-2</v>
      </c>
      <c r="H768" s="21">
        <v>5.2419355000000001E-2</v>
      </c>
      <c r="I768" s="21">
        <v>3.2258065000000002E-2</v>
      </c>
      <c r="J768" s="21">
        <v>3.6290322580645101E-2</v>
      </c>
      <c r="K768" s="21">
        <v>7.2580644999999999E-2</v>
      </c>
      <c r="L768" s="21">
        <v>8.0645160000000007E-3</v>
      </c>
      <c r="M768" s="21">
        <v>6.1827957000000003E-2</v>
      </c>
      <c r="N768" s="21">
        <v>1.20967741935483E-2</v>
      </c>
      <c r="O768" s="21">
        <v>3.6290322580645101E-2</v>
      </c>
      <c r="P768" s="21">
        <v>4.4354839E-2</v>
      </c>
      <c r="Q768" s="21">
        <v>1.7473117999999999E-2</v>
      </c>
      <c r="R768" s="21">
        <v>1.6129032258064498E-2</v>
      </c>
      <c r="S768" s="21">
        <v>0.103494623655913</v>
      </c>
      <c r="T768" s="21">
        <v>1.6129032258064498E-2</v>
      </c>
      <c r="U768" s="21">
        <v>7.5268817000000002E-2</v>
      </c>
      <c r="V768" s="21">
        <v>2.0161290322580599E-2</v>
      </c>
      <c r="W768" s="21">
        <v>1.4784946E-2</v>
      </c>
      <c r="X768" s="21">
        <v>2.688172E-3</v>
      </c>
      <c r="Y768" s="21">
        <v>5.7795698999999999E-2</v>
      </c>
      <c r="Z768" s="21">
        <v>2.0161290322580599E-2</v>
      </c>
      <c r="AA768" s="21">
        <v>1.0752688172042999E-2</v>
      </c>
      <c r="AB768" s="21">
        <v>9.5430108E-2</v>
      </c>
      <c r="AC768" s="21">
        <v>8.0645160000000007E-3</v>
      </c>
      <c r="AD768" s="21">
        <v>3.0913978494623601E-2</v>
      </c>
      <c r="AE768" s="21">
        <v>0.100806451612903</v>
      </c>
      <c r="AF768" s="21">
        <v>3.0913978494623601E-2</v>
      </c>
      <c r="AG768" s="21">
        <v>1.0752688172042999E-2</v>
      </c>
      <c r="AH768" s="21">
        <v>7.6612902999999996E-2</v>
      </c>
      <c r="AI768" s="21">
        <v>5.1075268817204297E-2</v>
      </c>
      <c r="AJ768" s="21">
        <v>4.8387096999999997E-2</v>
      </c>
      <c r="AK768" s="21">
        <v>6.8548387000000002E-2</v>
      </c>
      <c r="AL768" s="21">
        <v>2.0161290322580599E-2</v>
      </c>
      <c r="AM768" s="21">
        <v>5.6451612903225798E-2</v>
      </c>
      <c r="AN768" s="21">
        <v>4.9731182999999998E-2</v>
      </c>
      <c r="AO768" s="21">
        <v>3.2258065000000002E-2</v>
      </c>
      <c r="AP768" s="21">
        <v>6.8548387000000002E-2</v>
      </c>
      <c r="AQ768" s="21">
        <v>2.9569892E-2</v>
      </c>
      <c r="AR768" s="21">
        <v>6.3172042999999997E-2</v>
      </c>
      <c r="AS768" s="21">
        <v>6.5860215E-2</v>
      </c>
      <c r="AT768" s="21">
        <v>2.2849462000000001E-2</v>
      </c>
      <c r="AU768" s="21">
        <v>1.20967741935483E-2</v>
      </c>
      <c r="AV768" s="21">
        <v>1.7473117999999999E-2</v>
      </c>
      <c r="AW768" s="21">
        <v>2.9569892E-2</v>
      </c>
      <c r="AX768" s="21">
        <v>8.4677419000000004E-2</v>
      </c>
      <c r="AY768" s="21">
        <v>3.89784946236559E-2</v>
      </c>
      <c r="AZ768" s="21">
        <v>1.7473117999999999E-2</v>
      </c>
      <c r="BA768" s="21">
        <v>9.2741934999999998E-2</v>
      </c>
      <c r="BB768" s="21">
        <v>5.7795698999999999E-2</v>
      </c>
      <c r="BC768" s="21">
        <v>2.2849462000000001E-2</v>
      </c>
      <c r="BD768" s="21">
        <v>2.55376344086021E-2</v>
      </c>
      <c r="BE768" s="21">
        <v>8.0645160000000007E-3</v>
      </c>
    </row>
    <row r="769" spans="1:57" x14ac:dyDescent="0.35">
      <c r="A769" s="10" t="str">
        <f t="shared" si="112"/>
        <v>4/30/2036</v>
      </c>
      <c r="B769" s="11">
        <f t="shared" si="117"/>
        <v>2036</v>
      </c>
      <c r="C769" s="20">
        <f t="shared" si="118"/>
        <v>3.8194444500000001E-2</v>
      </c>
      <c r="D769" s="18">
        <f t="shared" si="113"/>
        <v>1.374999999999992E-2</v>
      </c>
      <c r="E769" s="18">
        <f t="shared" si="114"/>
        <v>2.4305555499999999E-2</v>
      </c>
      <c r="F769" s="18">
        <f t="shared" si="115"/>
        <v>6.5277777999999995E-2</v>
      </c>
      <c r="G769" s="18">
        <f t="shared" si="116"/>
        <v>7.6388889000000001E-2</v>
      </c>
      <c r="H769" s="21">
        <v>3.1944444000000002E-2</v>
      </c>
      <c r="I769" s="21">
        <v>3.8888889000000003E-2</v>
      </c>
      <c r="J769" s="21">
        <v>3.7499999999999999E-2</v>
      </c>
      <c r="K769" s="21">
        <v>6.5277777999999995E-2</v>
      </c>
      <c r="L769" s="21">
        <v>7.2222222000000003E-2</v>
      </c>
      <c r="M769" s="21">
        <v>2.6388888999999999E-2</v>
      </c>
      <c r="N769" s="21">
        <v>3.0555555555555499E-2</v>
      </c>
      <c r="O769" s="21">
        <v>1.94444444444444E-2</v>
      </c>
      <c r="P769" s="21">
        <v>7.4999999999999997E-2</v>
      </c>
      <c r="Q769" s="21">
        <v>4.0277778E-2</v>
      </c>
      <c r="R769" s="21">
        <v>7.9166666999999996E-2</v>
      </c>
      <c r="S769" s="21">
        <v>2.2222222222222199E-2</v>
      </c>
      <c r="T769" s="21">
        <v>3.7499999999999999E-2</v>
      </c>
      <c r="U769" s="21">
        <v>7.0833332999999998E-2</v>
      </c>
      <c r="V769" s="21">
        <v>3.6111111000000001E-2</v>
      </c>
      <c r="W769" s="21">
        <v>3.1944444000000002E-2</v>
      </c>
      <c r="X769" s="21">
        <v>5.83333333333333E-2</v>
      </c>
      <c r="Y769" s="21">
        <v>6.5277777999999995E-2</v>
      </c>
      <c r="Z769" s="21">
        <v>2.3611111000000001E-2</v>
      </c>
      <c r="AA769" s="21">
        <v>2.3611111000000001E-2</v>
      </c>
      <c r="AB769" s="21">
        <v>4.4444444444444398E-2</v>
      </c>
      <c r="AC769" s="21">
        <v>5.5555559999999997E-3</v>
      </c>
      <c r="AD769" s="21">
        <v>6.6666666999999999E-2</v>
      </c>
      <c r="AE769" s="21">
        <v>3.6111111000000001E-2</v>
      </c>
      <c r="AF769" s="21">
        <v>1.38888888888888E-2</v>
      </c>
      <c r="AG769" s="21">
        <v>6.6666666999999999E-2</v>
      </c>
      <c r="AH769" s="21">
        <v>6.8055556000000003E-2</v>
      </c>
      <c r="AI769" s="21">
        <v>1.1111111111111099E-2</v>
      </c>
      <c r="AJ769" s="21">
        <v>8.6111111000000004E-2</v>
      </c>
      <c r="AK769" s="21">
        <v>7.6388889000000001E-2</v>
      </c>
      <c r="AL769" s="21">
        <v>1.2500000000000001E-2</v>
      </c>
      <c r="AM769" s="21">
        <v>2.0833333333333301E-2</v>
      </c>
      <c r="AN769" s="21">
        <v>5.6944443999999997E-2</v>
      </c>
      <c r="AO769" s="21">
        <v>1.8055555555555498E-2</v>
      </c>
      <c r="AP769" s="21">
        <v>5.1388889E-2</v>
      </c>
      <c r="AQ769" s="21">
        <v>3.7499999999999999E-2</v>
      </c>
      <c r="AR769" s="21">
        <v>5.83333333333333E-2</v>
      </c>
      <c r="AS769" s="21">
        <v>7.7777778000000006E-2</v>
      </c>
      <c r="AT769" s="21">
        <v>0.109722222222222</v>
      </c>
      <c r="AU769" s="21">
        <v>3.3333333E-2</v>
      </c>
      <c r="AV769" s="21">
        <v>7.6388889000000001E-2</v>
      </c>
      <c r="AW769" s="21">
        <v>3.6111111000000001E-2</v>
      </c>
      <c r="AX769" s="21">
        <v>4.8611110999999999E-2</v>
      </c>
      <c r="AY769" s="21">
        <v>4.7222222000000001E-2</v>
      </c>
      <c r="AZ769" s="21">
        <v>4.0277778E-2</v>
      </c>
      <c r="BA769" s="21">
        <v>3.1944444000000002E-2</v>
      </c>
      <c r="BB769" s="21">
        <v>1.1111111111111099E-2</v>
      </c>
      <c r="BC769" s="21">
        <v>4.1666669999999998E-3</v>
      </c>
      <c r="BD769" s="21">
        <v>2.0833333333333301E-2</v>
      </c>
      <c r="BE769" s="21">
        <v>4.4444444444444398E-2</v>
      </c>
    </row>
    <row r="770" spans="1:57" x14ac:dyDescent="0.35">
      <c r="A770" s="10" t="str">
        <f t="shared" si="112"/>
        <v>5/31/2036</v>
      </c>
      <c r="B770" s="11">
        <f t="shared" si="117"/>
        <v>2036</v>
      </c>
      <c r="C770" s="20">
        <f t="shared" si="118"/>
        <v>3.3602150000000002E-3</v>
      </c>
      <c r="D770" s="18">
        <f t="shared" si="113"/>
        <v>0</v>
      </c>
      <c r="E770" s="18">
        <f t="shared" si="114"/>
        <v>1.344086E-3</v>
      </c>
      <c r="F770" s="18">
        <f t="shared" si="115"/>
        <v>6.7204300000000003E-3</v>
      </c>
      <c r="G770" s="18">
        <f t="shared" si="116"/>
        <v>1.4784946E-2</v>
      </c>
      <c r="H770" s="21">
        <v>0</v>
      </c>
      <c r="I770" s="21">
        <v>1.344086E-3</v>
      </c>
      <c r="J770" s="21">
        <v>4.0322580000000004E-3</v>
      </c>
      <c r="K770" s="21">
        <v>2.688172E-3</v>
      </c>
      <c r="L770" s="21">
        <v>1.344086E-3</v>
      </c>
      <c r="M770" s="21">
        <v>1.344086E-3</v>
      </c>
      <c r="N770" s="21">
        <v>0</v>
      </c>
      <c r="O770" s="21">
        <v>1.344086E-3</v>
      </c>
      <c r="P770" s="21">
        <v>1.344086E-3</v>
      </c>
      <c r="Q770" s="21">
        <v>2.688172E-3</v>
      </c>
      <c r="R770" s="21">
        <v>2.688172E-3</v>
      </c>
      <c r="S770" s="21">
        <v>5.3763439999999999E-3</v>
      </c>
      <c r="T770" s="21">
        <v>2.688172E-3</v>
      </c>
      <c r="U770" s="21">
        <v>4.0322580000000004E-3</v>
      </c>
      <c r="V770" s="21">
        <v>6.7204300000000003E-3</v>
      </c>
      <c r="W770" s="21">
        <v>1.344086E-3</v>
      </c>
      <c r="X770" s="21">
        <v>6.7204300000000003E-3</v>
      </c>
      <c r="Y770" s="21">
        <v>5.3763439999999999E-3</v>
      </c>
      <c r="Z770" s="21">
        <v>1.344086E-3</v>
      </c>
      <c r="AA770" s="21">
        <v>1.4784946E-2</v>
      </c>
      <c r="AB770" s="21">
        <v>3.2258065000000002E-2</v>
      </c>
      <c r="AC770" s="21">
        <v>0</v>
      </c>
      <c r="AD770" s="21">
        <v>2.688172E-3</v>
      </c>
      <c r="AE770" s="21">
        <v>1.3440860215053699E-2</v>
      </c>
      <c r="AF770" s="21">
        <v>0</v>
      </c>
      <c r="AG770" s="21">
        <v>4.0322580000000004E-3</v>
      </c>
      <c r="AH770" s="21">
        <v>1.7473117999999999E-2</v>
      </c>
      <c r="AI770" s="21">
        <v>1.344086E-3</v>
      </c>
      <c r="AJ770" s="21">
        <v>0</v>
      </c>
      <c r="AK770" s="21">
        <v>1.4784946E-2</v>
      </c>
      <c r="AL770" s="21">
        <v>1.344086E-3</v>
      </c>
      <c r="AM770" s="21">
        <v>9.4086020000000003E-3</v>
      </c>
      <c r="AN770" s="21">
        <v>1.4784946E-2</v>
      </c>
      <c r="AO770" s="21">
        <v>1.344086E-3</v>
      </c>
      <c r="AP770" s="21">
        <v>2.688172E-3</v>
      </c>
      <c r="AQ770" s="21">
        <v>5.3763439999999999E-3</v>
      </c>
      <c r="AR770" s="21">
        <v>1.0752688172042999E-2</v>
      </c>
      <c r="AS770" s="21">
        <v>1.0752688172042999E-2</v>
      </c>
      <c r="AT770" s="21">
        <v>6.7204300000000003E-3</v>
      </c>
      <c r="AU770" s="21">
        <v>4.0322580000000004E-3</v>
      </c>
      <c r="AV770" s="21">
        <v>5.3763439999999999E-3</v>
      </c>
      <c r="AW770" s="21">
        <v>0</v>
      </c>
      <c r="AX770" s="21">
        <v>2.2849462000000001E-2</v>
      </c>
      <c r="AY770" s="21">
        <v>4.0322580000000004E-3</v>
      </c>
      <c r="AZ770" s="21">
        <v>1.6129032258064498E-2</v>
      </c>
      <c r="BA770" s="21">
        <v>2.688172E-3</v>
      </c>
      <c r="BB770" s="21">
        <v>1.0752688172042999E-2</v>
      </c>
      <c r="BC770" s="21">
        <v>1.344086E-3</v>
      </c>
      <c r="BD770" s="21">
        <v>2.688172E-3</v>
      </c>
      <c r="BE770" s="21">
        <v>6.7204300000000003E-3</v>
      </c>
    </row>
    <row r="771" spans="1:57" x14ac:dyDescent="0.35">
      <c r="A771" s="10" t="str">
        <f t="shared" si="112"/>
        <v>6/30/2036</v>
      </c>
      <c r="B771" s="11">
        <f t="shared" si="117"/>
        <v>2036</v>
      </c>
      <c r="C771" s="20">
        <f t="shared" si="118"/>
        <v>6.9444440000000001E-3</v>
      </c>
      <c r="D771" s="18">
        <f t="shared" si="113"/>
        <v>0</v>
      </c>
      <c r="E771" s="18">
        <f t="shared" si="114"/>
        <v>1.3888889999999999E-3</v>
      </c>
      <c r="F771" s="18">
        <f t="shared" si="115"/>
        <v>1.5277777777777699E-2</v>
      </c>
      <c r="G771" s="18">
        <f t="shared" si="116"/>
        <v>2.8055555555555483E-2</v>
      </c>
      <c r="H771" s="21">
        <v>1.3888889999999999E-3</v>
      </c>
      <c r="I771" s="21">
        <v>2.7777779999999998E-3</v>
      </c>
      <c r="J771" s="21">
        <v>1.5277777777777699E-2</v>
      </c>
      <c r="K771" s="21">
        <v>2.2222222222222199E-2</v>
      </c>
      <c r="L771" s="21">
        <v>3.0555555555555499E-2</v>
      </c>
      <c r="M771" s="21">
        <v>2.2222222222222199E-2</v>
      </c>
      <c r="N771" s="21">
        <v>1.5277777777777699E-2</v>
      </c>
      <c r="O771" s="21">
        <v>0</v>
      </c>
      <c r="P771" s="21">
        <v>2.2222222222222199E-2</v>
      </c>
      <c r="Q771" s="21">
        <v>4.1666669999999998E-3</v>
      </c>
      <c r="R771" s="21">
        <v>8.3333330000000001E-3</v>
      </c>
      <c r="S771" s="21">
        <v>6.9444440000000001E-3</v>
      </c>
      <c r="T771" s="21">
        <v>0</v>
      </c>
      <c r="U771" s="21">
        <v>2.7777779999999998E-3</v>
      </c>
      <c r="V771" s="21">
        <v>6.9444440000000001E-3</v>
      </c>
      <c r="W771" s="21">
        <v>1.3888889999999999E-3</v>
      </c>
      <c r="X771" s="21">
        <v>6.9444440000000001E-3</v>
      </c>
      <c r="Y771" s="21">
        <v>5.1388889E-2</v>
      </c>
      <c r="Z771" s="21">
        <v>4.7222222000000001E-2</v>
      </c>
      <c r="AA771" s="21">
        <v>4.1666669999999998E-3</v>
      </c>
      <c r="AB771" s="21">
        <v>2.7777779999999998E-3</v>
      </c>
      <c r="AC771" s="21">
        <v>0</v>
      </c>
      <c r="AD771" s="21">
        <v>4.5833332999999997E-2</v>
      </c>
      <c r="AE771" s="21">
        <v>1.38888888888888E-2</v>
      </c>
      <c r="AF771" s="21">
        <v>0</v>
      </c>
      <c r="AG771" s="21">
        <v>2.7777779999999998E-3</v>
      </c>
      <c r="AH771" s="21">
        <v>6.9444440000000001E-3</v>
      </c>
      <c r="AI771" s="21">
        <v>0</v>
      </c>
      <c r="AJ771" s="21">
        <v>9.7222220000000008E-3</v>
      </c>
      <c r="AK771" s="21">
        <v>2.5000000000000001E-2</v>
      </c>
      <c r="AL771" s="21">
        <v>0</v>
      </c>
      <c r="AM771" s="21">
        <v>1.1111111111111099E-2</v>
      </c>
      <c r="AN771" s="21">
        <v>0</v>
      </c>
      <c r="AO771" s="21">
        <v>0</v>
      </c>
      <c r="AP771" s="21">
        <v>4.5833332999999997E-2</v>
      </c>
      <c r="AQ771" s="21">
        <v>6.9444440000000001E-3</v>
      </c>
      <c r="AR771" s="21">
        <v>2.5000000000000001E-2</v>
      </c>
      <c r="AS771" s="21">
        <v>2.7777779999999998E-3</v>
      </c>
      <c r="AT771" s="21">
        <v>1.94444444444444E-2</v>
      </c>
      <c r="AU771" s="21">
        <v>1.38888888888888E-2</v>
      </c>
      <c r="AV771" s="21">
        <v>4.1666669999999998E-3</v>
      </c>
      <c r="AW771" s="21">
        <v>0</v>
      </c>
      <c r="AX771" s="21">
        <v>2.77777777777777E-2</v>
      </c>
      <c r="AY771" s="21">
        <v>6.9444440000000001E-3</v>
      </c>
      <c r="AZ771" s="21">
        <v>1.1111111111111099E-2</v>
      </c>
      <c r="BA771" s="21">
        <v>1.3888889999999999E-3</v>
      </c>
      <c r="BB771" s="21">
        <v>1.3888889999999999E-3</v>
      </c>
      <c r="BC771" s="21">
        <v>2.7777779999999998E-3</v>
      </c>
      <c r="BD771" s="21">
        <v>0</v>
      </c>
      <c r="BE771" s="21">
        <v>0</v>
      </c>
    </row>
    <row r="772" spans="1:57" x14ac:dyDescent="0.35">
      <c r="A772" s="10" t="str">
        <f t="shared" si="112"/>
        <v>7/31/2036</v>
      </c>
      <c r="B772" s="11">
        <f t="shared" si="117"/>
        <v>2036</v>
      </c>
      <c r="C772" s="20">
        <f t="shared" si="118"/>
        <v>5.9811827999999997E-2</v>
      </c>
      <c r="D772" s="18">
        <f t="shared" si="113"/>
        <v>3.1451613338709675E-2</v>
      </c>
      <c r="E772" s="18">
        <f t="shared" si="114"/>
        <v>4.3010752688171998E-2</v>
      </c>
      <c r="F772" s="18">
        <f t="shared" si="115"/>
        <v>7.5268817000000002E-2</v>
      </c>
      <c r="G772" s="18">
        <f t="shared" si="116"/>
        <v>8.2123655599999998E-2</v>
      </c>
      <c r="H772" s="21">
        <v>6.9892472999999997E-2</v>
      </c>
      <c r="I772" s="21">
        <v>4.4354839E-2</v>
      </c>
      <c r="J772" s="21">
        <v>6.0483871000000002E-2</v>
      </c>
      <c r="K772" s="21">
        <v>7.1236559000000005E-2</v>
      </c>
      <c r="L772" s="21">
        <v>7.7956989000000004E-2</v>
      </c>
      <c r="M772" s="21">
        <v>8.0645161000000007E-2</v>
      </c>
      <c r="N772" s="21">
        <v>7.5268817000000002E-2</v>
      </c>
      <c r="O772" s="21">
        <v>2.1505376344085999E-2</v>
      </c>
      <c r="P772" s="21">
        <v>7.5268817000000002E-2</v>
      </c>
      <c r="Q772" s="21">
        <v>4.1666666666666602E-2</v>
      </c>
      <c r="R772" s="21">
        <v>4.4354839E-2</v>
      </c>
      <c r="S772" s="21">
        <v>7.2580644999999999E-2</v>
      </c>
      <c r="T772" s="21">
        <v>6.4516129000000005E-2</v>
      </c>
      <c r="U772" s="21">
        <v>4.3010752688171998E-2</v>
      </c>
      <c r="V772" s="21">
        <v>5.1075268817204297E-2</v>
      </c>
      <c r="W772" s="21">
        <v>5.9139785E-2</v>
      </c>
      <c r="X772" s="21">
        <v>3.36021505376344E-2</v>
      </c>
      <c r="Y772" s="21">
        <v>7.2580644999999999E-2</v>
      </c>
      <c r="Z772" s="21">
        <v>6.7204300999999994E-2</v>
      </c>
      <c r="AA772" s="21">
        <v>3.6290322580645101E-2</v>
      </c>
      <c r="AB772" s="21">
        <v>8.8709677000000001E-2</v>
      </c>
      <c r="AC772" s="21">
        <v>1.6129032258064498E-2</v>
      </c>
      <c r="AD772" s="21">
        <v>7.9301074999999999E-2</v>
      </c>
      <c r="AE772" s="21">
        <v>9.2741934999999998E-2</v>
      </c>
      <c r="AF772" s="21">
        <v>3.36021505376344E-2</v>
      </c>
      <c r="AG772" s="21">
        <v>3.7634409000000001E-2</v>
      </c>
      <c r="AH772" s="21">
        <v>8.3333332999999996E-2</v>
      </c>
      <c r="AI772" s="21">
        <v>5.5107527000000003E-2</v>
      </c>
      <c r="AJ772" s="21">
        <v>7.5268817000000002E-2</v>
      </c>
      <c r="AK772" s="21">
        <v>6.0483871000000002E-2</v>
      </c>
      <c r="AL772" s="21">
        <v>1.8817204000000001E-2</v>
      </c>
      <c r="AM772" s="21">
        <v>8.0645161000000007E-2</v>
      </c>
      <c r="AN772" s="21">
        <v>5.9139785E-2</v>
      </c>
      <c r="AO772" s="21">
        <v>2.4193548387096701E-2</v>
      </c>
      <c r="AP772" s="21">
        <v>7.2580644999999999E-2</v>
      </c>
      <c r="AQ772" s="21">
        <v>4.4354839E-2</v>
      </c>
      <c r="AR772" s="21">
        <v>6.4516129000000005E-2</v>
      </c>
      <c r="AS772" s="21">
        <v>0.103494623655913</v>
      </c>
      <c r="AT772" s="21">
        <v>6.4516129000000005E-2</v>
      </c>
      <c r="AU772" s="21">
        <v>5.6451612903225798E-2</v>
      </c>
      <c r="AV772" s="21">
        <v>7.6612902999999996E-2</v>
      </c>
      <c r="AW772" s="21">
        <v>4.3010752688171998E-2</v>
      </c>
      <c r="AX772" s="21">
        <v>8.7365591000000006E-2</v>
      </c>
      <c r="AY772" s="21">
        <v>8.1989247000000001E-2</v>
      </c>
      <c r="AZ772" s="21">
        <v>5.9139785E-2</v>
      </c>
      <c r="BA772" s="21">
        <v>4.0322581000000003E-2</v>
      </c>
      <c r="BB772" s="21">
        <v>2.4193548387096701E-2</v>
      </c>
      <c r="BC772" s="21">
        <v>3.2258065000000002E-2</v>
      </c>
      <c r="BD772" s="21">
        <v>5.9139785E-2</v>
      </c>
      <c r="BE772" s="21">
        <v>5.6451612903225798E-2</v>
      </c>
    </row>
    <row r="773" spans="1:57" x14ac:dyDescent="0.35">
      <c r="A773" s="10" t="str">
        <f t="shared" si="112"/>
        <v>8/31/2036</v>
      </c>
      <c r="B773" s="11">
        <f t="shared" si="117"/>
        <v>2036</v>
      </c>
      <c r="C773" s="20">
        <f t="shared" si="118"/>
        <v>8.6021504999999998E-2</v>
      </c>
      <c r="D773" s="18">
        <f t="shared" si="113"/>
        <v>3.7500000358064514E-2</v>
      </c>
      <c r="E773" s="18">
        <f t="shared" si="114"/>
        <v>6.5188172000000003E-2</v>
      </c>
      <c r="F773" s="18">
        <f t="shared" si="115"/>
        <v>0.1071908602150535</v>
      </c>
      <c r="G773" s="18">
        <f t="shared" si="116"/>
        <v>0.1201612903225802</v>
      </c>
      <c r="H773" s="21">
        <v>8.0645161000000007E-2</v>
      </c>
      <c r="I773" s="21">
        <v>0.13709677419354799</v>
      </c>
      <c r="J773" s="21">
        <v>0.114247311827956</v>
      </c>
      <c r="K773" s="21">
        <v>7.9301074999999999E-2</v>
      </c>
      <c r="L773" s="21">
        <v>6.7204300999999994E-2</v>
      </c>
      <c r="M773" s="21">
        <v>0.138440860215053</v>
      </c>
      <c r="N773" s="21">
        <v>9.4086022000000005E-2</v>
      </c>
      <c r="O773" s="21">
        <v>4.3010752688171998E-2</v>
      </c>
      <c r="P773" s="21">
        <v>9.2741934999999998E-2</v>
      </c>
      <c r="Q773" s="21">
        <v>4.4354839E-2</v>
      </c>
      <c r="R773" s="21">
        <v>8.7365591000000006E-2</v>
      </c>
      <c r="S773" s="21">
        <v>0.10752688172043</v>
      </c>
      <c r="T773" s="21">
        <v>0.15591397849462299</v>
      </c>
      <c r="U773" s="21">
        <v>0.106182795698924</v>
      </c>
      <c r="V773" s="21">
        <v>8.4677419000000004E-2</v>
      </c>
      <c r="W773" s="21">
        <v>8.7365591000000006E-2</v>
      </c>
      <c r="X773" s="21">
        <v>3.7634409000000001E-2</v>
      </c>
      <c r="Y773" s="21">
        <v>0.125</v>
      </c>
      <c r="Z773" s="21">
        <v>0.119623655913978</v>
      </c>
      <c r="AA773" s="21">
        <v>4.7043011000000003E-2</v>
      </c>
      <c r="AB773" s="21">
        <v>8.3333332999999996E-2</v>
      </c>
      <c r="AC773" s="21">
        <v>3.0913978494623601E-2</v>
      </c>
      <c r="AD773" s="21">
        <v>0.116935483870967</v>
      </c>
      <c r="AE773" s="21">
        <v>8.3333332999999996E-2</v>
      </c>
      <c r="AF773" s="21">
        <v>3.89784946236559E-2</v>
      </c>
      <c r="AG773" s="21">
        <v>8.7365591000000006E-2</v>
      </c>
      <c r="AH773" s="21">
        <v>0.102150537634408</v>
      </c>
      <c r="AI773" s="21">
        <v>0.108870967741935</v>
      </c>
      <c r="AJ773" s="21">
        <v>7.1236559000000005E-2</v>
      </c>
      <c r="AK773" s="21">
        <v>0.119623655913978</v>
      </c>
      <c r="AL773" s="21">
        <v>3.4946236999999998E-2</v>
      </c>
      <c r="AM773" s="21">
        <v>8.8709677000000001E-2</v>
      </c>
      <c r="AN773" s="21">
        <v>0.102150537634408</v>
      </c>
      <c r="AO773" s="21">
        <v>2.68817204301075E-2</v>
      </c>
      <c r="AP773" s="21">
        <v>0.104838709677419</v>
      </c>
      <c r="AQ773" s="21">
        <v>9.0053762999999995E-2</v>
      </c>
      <c r="AR773" s="21">
        <v>6.9892472999999997E-2</v>
      </c>
      <c r="AS773" s="21">
        <v>0.10752688172043</v>
      </c>
      <c r="AT773" s="21">
        <v>4.8387096999999997E-2</v>
      </c>
      <c r="AU773" s="21">
        <v>7.3924730999999994E-2</v>
      </c>
      <c r="AV773" s="21">
        <v>7.3924730999999994E-2</v>
      </c>
      <c r="AW773" s="21">
        <v>6.9892472999999997E-2</v>
      </c>
      <c r="AX773" s="21">
        <v>0.116935483870967</v>
      </c>
      <c r="AY773" s="21">
        <v>7.6612902999999996E-2</v>
      </c>
      <c r="AZ773" s="21">
        <v>0.14247311827956899</v>
      </c>
      <c r="BA773" s="21">
        <v>6.4516129000000005E-2</v>
      </c>
      <c r="BB773" s="21">
        <v>4.0322581000000003E-2</v>
      </c>
      <c r="BC773" s="21">
        <v>3.6290322580645101E-2</v>
      </c>
      <c r="BD773" s="21">
        <v>3.0913978494623601E-2</v>
      </c>
      <c r="BE773" s="21">
        <v>9.8118280000000002E-2</v>
      </c>
    </row>
    <row r="774" spans="1:57" x14ac:dyDescent="0.35">
      <c r="A774" s="10" t="str">
        <f t="shared" si="112"/>
        <v>9/30/2036</v>
      </c>
      <c r="B774" s="11">
        <f t="shared" si="117"/>
        <v>2036</v>
      </c>
      <c r="C774" s="20">
        <f t="shared" si="118"/>
        <v>4.3749999999999949E-2</v>
      </c>
      <c r="D774" s="18">
        <f t="shared" si="113"/>
        <v>1.7916666666666609E-2</v>
      </c>
      <c r="E774" s="18">
        <f t="shared" si="114"/>
        <v>3.0555555555555499E-2</v>
      </c>
      <c r="F774" s="18">
        <f t="shared" si="115"/>
        <v>6.2500000083333326E-2</v>
      </c>
      <c r="G774" s="18">
        <f t="shared" si="116"/>
        <v>9.500000030000004E-2</v>
      </c>
      <c r="H774" s="21">
        <v>7.7777778000000006E-2</v>
      </c>
      <c r="I774" s="21">
        <v>7.6388889000000001E-2</v>
      </c>
      <c r="J774" s="21">
        <v>8.0555556E-2</v>
      </c>
      <c r="K774" s="21">
        <v>4.0277778E-2</v>
      </c>
      <c r="L774" s="21">
        <v>1.2500000000000001E-2</v>
      </c>
      <c r="M774" s="21">
        <v>5.2777777999999997E-2</v>
      </c>
      <c r="N774" s="21">
        <v>8.0555556E-2</v>
      </c>
      <c r="O774" s="21">
        <v>3.0555555555555499E-2</v>
      </c>
      <c r="P774" s="21">
        <v>4.30555555555555E-2</v>
      </c>
      <c r="Q774" s="21">
        <v>2.9166666666666601E-2</v>
      </c>
      <c r="R774" s="21">
        <v>3.1944444000000002E-2</v>
      </c>
      <c r="S774" s="21">
        <v>0.12916666666666601</v>
      </c>
      <c r="T774" s="21">
        <v>5.2777777999999997E-2</v>
      </c>
      <c r="U774" s="21">
        <v>5.1388889E-2</v>
      </c>
      <c r="V774" s="21">
        <v>5.83333333333333E-2</v>
      </c>
      <c r="W774" s="21">
        <v>8.7499999999999994E-2</v>
      </c>
      <c r="X774" s="21">
        <v>1.6666666666666601E-2</v>
      </c>
      <c r="Y774" s="21">
        <v>5.6944443999999997E-2</v>
      </c>
      <c r="Z774" s="21">
        <v>4.4444444444444398E-2</v>
      </c>
      <c r="AA774" s="21">
        <v>4.5833332999999997E-2</v>
      </c>
      <c r="AB774" s="21">
        <v>0.195833333333333</v>
      </c>
      <c r="AC774" s="21">
        <v>4.30555555555555E-2</v>
      </c>
      <c r="AD774" s="21">
        <v>2.0833333333333301E-2</v>
      </c>
      <c r="AE774" s="21">
        <v>0.133333333333333</v>
      </c>
      <c r="AF774" s="21">
        <v>3.1944444000000002E-2</v>
      </c>
      <c r="AG774" s="21">
        <v>8.3333330000000001E-3</v>
      </c>
      <c r="AH774" s="21">
        <v>0.14305555555555499</v>
      </c>
      <c r="AI774" s="21">
        <v>6.3888889000000004E-2</v>
      </c>
      <c r="AJ774" s="21">
        <v>3.0555555555555499E-2</v>
      </c>
      <c r="AK774" s="21">
        <v>3.4722222222222203E-2</v>
      </c>
      <c r="AL774" s="21">
        <v>2.6388888999999999E-2</v>
      </c>
      <c r="AM774" s="21">
        <v>8.6111111000000004E-2</v>
      </c>
      <c r="AN774" s="21">
        <v>3.4722222222222203E-2</v>
      </c>
      <c r="AO774" s="21">
        <v>3.4722222222222203E-2</v>
      </c>
      <c r="AP774" s="21">
        <v>4.1666666666666602E-2</v>
      </c>
      <c r="AQ774" s="21">
        <v>5.2777777999999997E-2</v>
      </c>
      <c r="AR774" s="21">
        <v>0.05</v>
      </c>
      <c r="AS774" s="21">
        <v>4.5833332999999997E-2</v>
      </c>
      <c r="AT774" s="21">
        <v>1.2500000000000001E-2</v>
      </c>
      <c r="AU774" s="21">
        <v>1.6666666666666601E-2</v>
      </c>
      <c r="AV774" s="21">
        <v>2.0833333333333301E-2</v>
      </c>
      <c r="AW774" s="21">
        <v>5.2777777999999997E-2</v>
      </c>
      <c r="AX774" s="21">
        <v>0.125</v>
      </c>
      <c r="AY774" s="21">
        <v>9.1666666999999993E-2</v>
      </c>
      <c r="AZ774" s="21">
        <v>2.9166666666666601E-2</v>
      </c>
      <c r="BA774" s="21">
        <v>3.6111111000000001E-2</v>
      </c>
      <c r="BB774" s="21">
        <v>3.4722222222222203E-2</v>
      </c>
      <c r="BC774" s="21">
        <v>1.8055555555555498E-2</v>
      </c>
      <c r="BD774" s="21">
        <v>2.5000000000000001E-2</v>
      </c>
      <c r="BE774" s="21">
        <v>5.83333333333333E-2</v>
      </c>
    </row>
    <row r="775" spans="1:57" x14ac:dyDescent="0.35">
      <c r="A775" s="10" t="str">
        <f t="shared" si="112"/>
        <v>10/31/2036</v>
      </c>
      <c r="B775" s="11">
        <f t="shared" si="117"/>
        <v>2036</v>
      </c>
      <c r="C775" s="20">
        <f t="shared" si="118"/>
        <v>7.1236559000000005E-2</v>
      </c>
      <c r="D775" s="18">
        <f t="shared" si="113"/>
        <v>3.4811828353763438E-2</v>
      </c>
      <c r="E775" s="18">
        <f t="shared" si="114"/>
        <v>5.6451612903225798E-2</v>
      </c>
      <c r="F775" s="18">
        <f t="shared" si="115"/>
        <v>8.4341397499999998E-2</v>
      </c>
      <c r="G775" s="18">
        <f t="shared" si="116"/>
        <v>9.4220430600000002E-2</v>
      </c>
      <c r="H775" s="21">
        <v>3.7634409000000001E-2</v>
      </c>
      <c r="I775" s="21">
        <v>3.2258065000000002E-2</v>
      </c>
      <c r="J775" s="21">
        <v>7.9301074999999999E-2</v>
      </c>
      <c r="K775" s="21">
        <v>5.6451612903225798E-2</v>
      </c>
      <c r="L775" s="21">
        <v>3.6290322580645101E-2</v>
      </c>
      <c r="M775" s="21">
        <v>8.7365591000000006E-2</v>
      </c>
      <c r="N775" s="21">
        <v>6.9892472999999997E-2</v>
      </c>
      <c r="O775" s="21">
        <v>6.9892472999999997E-2</v>
      </c>
      <c r="P775" s="21">
        <v>9.8118280000000002E-2</v>
      </c>
      <c r="Q775" s="21">
        <v>0.104838709677419</v>
      </c>
      <c r="R775" s="21">
        <v>8.8709677000000001E-2</v>
      </c>
      <c r="S775" s="21">
        <v>7.7956989000000004E-2</v>
      </c>
      <c r="T775" s="21">
        <v>6.4516129000000005E-2</v>
      </c>
      <c r="U775" s="21">
        <v>3.2258065000000002E-2</v>
      </c>
      <c r="V775" s="21">
        <v>5.6451612903225798E-2</v>
      </c>
      <c r="W775" s="21">
        <v>8.6021504999999998E-2</v>
      </c>
      <c r="X775" s="21">
        <v>2.68817204301075E-2</v>
      </c>
      <c r="Y775" s="21">
        <v>7.6612902999999996E-2</v>
      </c>
      <c r="Z775" s="21">
        <v>6.0483871000000002E-2</v>
      </c>
      <c r="AA775" s="21">
        <v>9.2741934999999998E-2</v>
      </c>
      <c r="AB775" s="21">
        <v>7.9301074999999999E-2</v>
      </c>
      <c r="AC775" s="21">
        <v>0.111559139784946</v>
      </c>
      <c r="AD775" s="21">
        <v>7.3924730999999994E-2</v>
      </c>
      <c r="AE775" s="21">
        <v>9.6774193999999994E-2</v>
      </c>
      <c r="AF775" s="21">
        <v>5.6451612903225798E-2</v>
      </c>
      <c r="AG775" s="21">
        <v>9.4086022000000005E-2</v>
      </c>
      <c r="AH775" s="21">
        <v>8.3333332999999996E-2</v>
      </c>
      <c r="AI775" s="21">
        <v>4.8387096999999997E-2</v>
      </c>
      <c r="AJ775" s="21">
        <v>9.0053762999999995E-2</v>
      </c>
      <c r="AK775" s="21">
        <v>8.4677419000000004E-2</v>
      </c>
      <c r="AL775" s="21">
        <v>7.5268817000000002E-2</v>
      </c>
      <c r="AM775" s="21">
        <v>2.55376344086021E-2</v>
      </c>
      <c r="AN775" s="21">
        <v>3.4946236999999998E-2</v>
      </c>
      <c r="AO775" s="21">
        <v>7.5268817000000002E-2</v>
      </c>
      <c r="AP775" s="21">
        <v>8.1989247000000001E-2</v>
      </c>
      <c r="AQ775" s="21">
        <v>7.2580644999999999E-2</v>
      </c>
      <c r="AR775" s="21">
        <v>6.5860215E-2</v>
      </c>
      <c r="AS775" s="21">
        <v>6.4516129000000005E-2</v>
      </c>
      <c r="AT775" s="21">
        <v>3.7634409000000001E-2</v>
      </c>
      <c r="AU775" s="21">
        <v>6.5860215E-2</v>
      </c>
      <c r="AV775" s="21">
        <v>8.4677419000000004E-2</v>
      </c>
      <c r="AW775" s="21">
        <v>3.36021505376344E-2</v>
      </c>
      <c r="AX775" s="21">
        <v>7.5268817000000002E-2</v>
      </c>
      <c r="AY775" s="21">
        <v>8.1989247000000001E-2</v>
      </c>
      <c r="AZ775" s="21">
        <v>6.9892472999999997E-2</v>
      </c>
      <c r="BA775" s="21">
        <v>4.7043011000000003E-2</v>
      </c>
      <c r="BB775" s="21">
        <v>5.6451612903225798E-2</v>
      </c>
      <c r="BC775" s="21">
        <v>4.8387096999999997E-2</v>
      </c>
      <c r="BD775" s="21">
        <v>9.5430108E-2</v>
      </c>
      <c r="BE775" s="21">
        <v>6.4516129000000005E-2</v>
      </c>
    </row>
    <row r="776" spans="1:57" x14ac:dyDescent="0.35">
      <c r="A776" s="10" t="str">
        <f t="shared" si="112"/>
        <v>11/30/2036</v>
      </c>
      <c r="B776" s="11">
        <f t="shared" si="117"/>
        <v>2036</v>
      </c>
      <c r="C776" s="20">
        <f t="shared" si="118"/>
        <v>6.1805555499999998E-2</v>
      </c>
      <c r="D776" s="18">
        <f t="shared" si="113"/>
        <v>3.0277777777777719E-2</v>
      </c>
      <c r="E776" s="18">
        <f t="shared" si="114"/>
        <v>4.1666666666666602E-2</v>
      </c>
      <c r="F776" s="18">
        <f t="shared" si="115"/>
        <v>9.0972222499999991E-2</v>
      </c>
      <c r="G776" s="18">
        <f t="shared" si="116"/>
        <v>0.12930555555555492</v>
      </c>
      <c r="H776" s="21">
        <v>7.4999999999999997E-2</v>
      </c>
      <c r="I776" s="21">
        <v>5.6944443999999997E-2</v>
      </c>
      <c r="J776" s="21">
        <v>7.6388889000000001E-2</v>
      </c>
      <c r="K776" s="21">
        <v>2.77777777777777E-2</v>
      </c>
      <c r="L776" s="21">
        <v>1.8055555555555498E-2</v>
      </c>
      <c r="M776" s="21">
        <v>6.3888889000000004E-2</v>
      </c>
      <c r="N776" s="21">
        <v>9.3055555999999998E-2</v>
      </c>
      <c r="O776" s="21">
        <v>4.5833332999999997E-2</v>
      </c>
      <c r="P776" s="21">
        <v>3.0555555555555499E-2</v>
      </c>
      <c r="Q776" s="21">
        <v>8.1944444000000005E-2</v>
      </c>
      <c r="R776" s="21">
        <v>8.8888888999999999E-2</v>
      </c>
      <c r="S776" s="21">
        <v>0.12916666666666601</v>
      </c>
      <c r="T776" s="21">
        <v>8.4722222E-2</v>
      </c>
      <c r="U776" s="21">
        <v>6.8055556000000003E-2</v>
      </c>
      <c r="V776" s="21">
        <v>0.10416666666666601</v>
      </c>
      <c r="W776" s="21">
        <v>7.6388889000000001E-2</v>
      </c>
      <c r="X776" s="21">
        <v>1.1111111111111099E-2</v>
      </c>
      <c r="Y776" s="21">
        <v>5.83333333333333E-2</v>
      </c>
      <c r="Z776" s="21">
        <v>0.13055555555555501</v>
      </c>
      <c r="AA776" s="21">
        <v>4.7222222000000001E-2</v>
      </c>
      <c r="AB776" s="21">
        <v>0.141666666666666</v>
      </c>
      <c r="AC776" s="21">
        <v>3.4722222222222203E-2</v>
      </c>
      <c r="AD776" s="21">
        <v>4.1666666666666602E-2</v>
      </c>
      <c r="AE776" s="21">
        <v>0.122222222222222</v>
      </c>
      <c r="AF776" s="21">
        <v>4.1666666666666602E-2</v>
      </c>
      <c r="AG776" s="21">
        <v>8.6111111000000004E-2</v>
      </c>
      <c r="AH776" s="21">
        <v>0.141666666666666</v>
      </c>
      <c r="AI776" s="21">
        <v>6.1111111000000003E-2</v>
      </c>
      <c r="AJ776" s="21">
        <v>3.7499999999999999E-2</v>
      </c>
      <c r="AK776" s="21">
        <v>5.4166667000000002E-2</v>
      </c>
      <c r="AL776" s="21">
        <v>4.0277778E-2</v>
      </c>
      <c r="AM776" s="21">
        <v>0.15138888888888799</v>
      </c>
      <c r="AN776" s="21">
        <v>6.1111111000000003E-2</v>
      </c>
      <c r="AO776" s="21">
        <v>0.05</v>
      </c>
      <c r="AP776" s="21">
        <v>4.5833332999999997E-2</v>
      </c>
      <c r="AQ776" s="21">
        <v>9.3055555999999998E-2</v>
      </c>
      <c r="AR776" s="21">
        <v>3.8888889000000003E-2</v>
      </c>
      <c r="AS776" s="21">
        <v>2.77777777777777E-2</v>
      </c>
      <c r="AT776" s="21">
        <v>8.3333330000000001E-3</v>
      </c>
      <c r="AU776" s="21">
        <v>7.9166666999999996E-2</v>
      </c>
      <c r="AV776" s="21">
        <v>9.3055555999999998E-2</v>
      </c>
      <c r="AW776" s="21">
        <v>6.25E-2</v>
      </c>
      <c r="AX776" s="21">
        <v>0.16111111111111101</v>
      </c>
      <c r="AY776" s="21">
        <v>9.1666666999999993E-2</v>
      </c>
      <c r="AZ776" s="21">
        <v>8.3333332999999996E-2</v>
      </c>
      <c r="BA776" s="21">
        <v>4.8611110999999999E-2</v>
      </c>
      <c r="BB776" s="21">
        <v>3.6111111000000001E-2</v>
      </c>
      <c r="BC776" s="21">
        <v>3.3333333E-2</v>
      </c>
      <c r="BD776" s="21">
        <v>4.30555555555555E-2</v>
      </c>
      <c r="BE776" s="21">
        <v>9.4444444000000002E-2</v>
      </c>
    </row>
    <row r="777" spans="1:57" x14ac:dyDescent="0.35">
      <c r="A777" s="10" t="str">
        <f t="shared" si="112"/>
        <v>12/31/2036</v>
      </c>
      <c r="B777" s="11">
        <f t="shared" si="117"/>
        <v>2036</v>
      </c>
      <c r="C777" s="20">
        <f t="shared" si="118"/>
        <v>0.17069892473118248</v>
      </c>
      <c r="D777" s="18">
        <f t="shared" si="113"/>
        <v>8.4543010400000007E-2</v>
      </c>
      <c r="E777" s="18">
        <f t="shared" si="114"/>
        <v>0.11626344086021476</v>
      </c>
      <c r="F777" s="18">
        <f t="shared" si="115"/>
        <v>0.19623655913978399</v>
      </c>
      <c r="G777" s="18">
        <f t="shared" si="116"/>
        <v>0.21572580645161271</v>
      </c>
      <c r="H777" s="21">
        <v>0.18817204301075199</v>
      </c>
      <c r="I777" s="21">
        <v>0.21505376344086</v>
      </c>
      <c r="J777" s="21">
        <v>0.22177419354838701</v>
      </c>
      <c r="K777" s="21">
        <v>7.7956989000000004E-2</v>
      </c>
      <c r="L777" s="21">
        <v>0.25806451612903197</v>
      </c>
      <c r="M777" s="21">
        <v>8.6021504999999998E-2</v>
      </c>
      <c r="N777" s="21">
        <v>0.18413978494623601</v>
      </c>
      <c r="O777" s="21">
        <v>0.130376344086021</v>
      </c>
      <c r="P777" s="21">
        <v>8.8709677000000001E-2</v>
      </c>
      <c r="Q777" s="21">
        <v>0.13978494623655899</v>
      </c>
      <c r="R777" s="21">
        <v>0.17204301075268799</v>
      </c>
      <c r="S777" s="21">
        <v>0.149193548387096</v>
      </c>
      <c r="T777" s="21">
        <v>0.19623655913978399</v>
      </c>
      <c r="U777" s="21">
        <v>0.20161290322580599</v>
      </c>
      <c r="V777" s="21">
        <v>0.19758064516129001</v>
      </c>
      <c r="W777" s="21">
        <v>0.18817204301075199</v>
      </c>
      <c r="X777" s="21">
        <v>0.23252688172043001</v>
      </c>
      <c r="Y777" s="21">
        <v>8.4677419000000004E-2</v>
      </c>
      <c r="Z777" s="21">
        <v>0.18682795698924701</v>
      </c>
      <c r="AA777" s="21">
        <v>0.133064516129032</v>
      </c>
      <c r="AB777" s="21">
        <v>0.15860215053763399</v>
      </c>
      <c r="AC777" s="21">
        <v>0.125</v>
      </c>
      <c r="AD777" s="21">
        <v>8.3333332999999996E-2</v>
      </c>
      <c r="AE777" s="21">
        <v>0.143817204301075</v>
      </c>
      <c r="AF777" s="21">
        <v>0.123655913978494</v>
      </c>
      <c r="AG777" s="21">
        <v>0.18010752688171999</v>
      </c>
      <c r="AH777" s="21">
        <v>0.17338709677419301</v>
      </c>
      <c r="AI777" s="21">
        <v>0.20026881720430101</v>
      </c>
      <c r="AJ777" s="21">
        <v>8.1989247000000001E-2</v>
      </c>
      <c r="AK777" s="21">
        <v>0.111559139784946</v>
      </c>
      <c r="AL777" s="21">
        <v>0.119623655913978</v>
      </c>
      <c r="AM777" s="21">
        <v>0.209677419354838</v>
      </c>
      <c r="AN777" s="21">
        <v>0.20564516129032201</v>
      </c>
      <c r="AO777" s="21">
        <v>0.118279569892473</v>
      </c>
      <c r="AP777" s="21">
        <v>8.7365591000000006E-2</v>
      </c>
      <c r="AQ777" s="21">
        <v>0.22446236559139701</v>
      </c>
      <c r="AR777" s="21">
        <v>7.3924730999999994E-2</v>
      </c>
      <c r="AS777" s="21">
        <v>7.5268817000000002E-2</v>
      </c>
      <c r="AT777" s="21">
        <v>0.22983870967741901</v>
      </c>
      <c r="AU777" s="21">
        <v>0.15053763440860199</v>
      </c>
      <c r="AV777" s="21">
        <v>0.17204301075268799</v>
      </c>
      <c r="AW777" s="21">
        <v>0.19623655913978399</v>
      </c>
      <c r="AX777" s="21">
        <v>0.16935483870967699</v>
      </c>
      <c r="AY777" s="21">
        <v>0.18413978494623601</v>
      </c>
      <c r="AZ777" s="21">
        <v>0.19354838709677399</v>
      </c>
      <c r="BA777" s="21">
        <v>0.17876344086021501</v>
      </c>
      <c r="BB777" s="21">
        <v>0.112903225806451</v>
      </c>
      <c r="BC777" s="21">
        <v>0.11021505376344</v>
      </c>
      <c r="BD777" s="21">
        <v>0.115591397849462</v>
      </c>
      <c r="BE777" s="21">
        <v>0.19758064516129001</v>
      </c>
    </row>
    <row r="778" spans="1:57" x14ac:dyDescent="0.35">
      <c r="A778" s="10" t="str">
        <f t="shared" si="112"/>
        <v>1/31/2037</v>
      </c>
      <c r="B778" s="11">
        <f t="shared" si="117"/>
        <v>2037</v>
      </c>
      <c r="C778" s="20">
        <f t="shared" si="118"/>
        <v>0.16129032258064449</v>
      </c>
      <c r="D778" s="18">
        <f t="shared" si="113"/>
        <v>0.1176075268817203</v>
      </c>
      <c r="E778" s="18">
        <f t="shared" si="114"/>
        <v>0.13877688172042951</v>
      </c>
      <c r="F778" s="18">
        <f t="shared" si="115"/>
        <v>0.24798387096774124</v>
      </c>
      <c r="G778" s="18">
        <f t="shared" si="116"/>
        <v>0.26209677419354799</v>
      </c>
      <c r="H778" s="21">
        <v>0.119623655913978</v>
      </c>
      <c r="I778" s="21">
        <v>0.120967741935483</v>
      </c>
      <c r="J778" s="21">
        <v>0.18010752688171999</v>
      </c>
      <c r="K778" s="21">
        <v>0.25806451612903197</v>
      </c>
      <c r="L778" s="21">
        <v>0.25134408602150499</v>
      </c>
      <c r="M778" s="21">
        <v>0.16397849462365499</v>
      </c>
      <c r="N778" s="21">
        <v>0.26881720430107497</v>
      </c>
      <c r="O778" s="21">
        <v>0.157258064516129</v>
      </c>
      <c r="P778" s="21">
        <v>0.15053763440860199</v>
      </c>
      <c r="Q778" s="21">
        <v>0.17473118279569799</v>
      </c>
      <c r="R778" s="21">
        <v>0.14784946236559099</v>
      </c>
      <c r="S778" s="21">
        <v>0.102150537634408</v>
      </c>
      <c r="T778" s="21">
        <v>0.138440860215053</v>
      </c>
      <c r="U778" s="21">
        <v>0.28897849462365499</v>
      </c>
      <c r="V778" s="21">
        <v>0.118279569892473</v>
      </c>
      <c r="W778" s="21">
        <v>0.233870967741935</v>
      </c>
      <c r="X778" s="21">
        <v>0.100806451612903</v>
      </c>
      <c r="Y778" s="21">
        <v>0.122311827956989</v>
      </c>
      <c r="Z778" s="21">
        <v>0.13172043010752599</v>
      </c>
      <c r="AA778" s="21">
        <v>0.151881720430107</v>
      </c>
      <c r="AB778" s="21">
        <v>0.21639784946236501</v>
      </c>
      <c r="AC778" s="21">
        <v>0.25134408602150499</v>
      </c>
      <c r="AD778" s="21">
        <v>0.13709677419354799</v>
      </c>
      <c r="AE778" s="21">
        <v>0.17069892473118201</v>
      </c>
      <c r="AF778" s="21">
        <v>0.19892473118279499</v>
      </c>
      <c r="AG778" s="21">
        <v>0.104838709677419</v>
      </c>
      <c r="AH778" s="21">
        <v>0.141129032258064</v>
      </c>
      <c r="AI778" s="21">
        <v>0.141129032258064</v>
      </c>
      <c r="AJ778" s="21">
        <v>0.15591397849462299</v>
      </c>
      <c r="AK778" s="21">
        <v>0.16397849462365499</v>
      </c>
      <c r="AL778" s="21">
        <v>0.26209677419354799</v>
      </c>
      <c r="AM778" s="21">
        <v>0.25268817204300997</v>
      </c>
      <c r="AN778" s="21">
        <v>0.111559139784946</v>
      </c>
      <c r="AO778" s="21">
        <v>0.233870967741935</v>
      </c>
      <c r="AP778" s="21">
        <v>0.228494623655913</v>
      </c>
      <c r="AQ778" s="21">
        <v>0.20026881720430101</v>
      </c>
      <c r="AR778" s="21">
        <v>0.15860215053763399</v>
      </c>
      <c r="AS778" s="21">
        <v>0.14516129032257999</v>
      </c>
      <c r="AT778" s="21">
        <v>0.266129032258064</v>
      </c>
      <c r="AU778" s="21">
        <v>0.103494623655913</v>
      </c>
      <c r="AV778" s="21">
        <v>0.157258064516129</v>
      </c>
      <c r="AW778" s="21">
        <v>0.25806451612903197</v>
      </c>
      <c r="AX778" s="21">
        <v>0.24865591397849399</v>
      </c>
      <c r="AY778" s="21">
        <v>0.24596774193548299</v>
      </c>
      <c r="AZ778" s="21">
        <v>0.26209677419354799</v>
      </c>
      <c r="BA778" s="21">
        <v>0.15591397849462299</v>
      </c>
      <c r="BB778" s="21">
        <v>0.13978494623655899</v>
      </c>
      <c r="BC778" s="21">
        <v>0.29435483870967699</v>
      </c>
      <c r="BD778" s="21">
        <v>0.255376344086021</v>
      </c>
      <c r="BE778" s="21">
        <v>0.12903225806451599</v>
      </c>
    </row>
    <row r="779" spans="1:57" x14ac:dyDescent="0.35">
      <c r="A779" s="10" t="str">
        <f t="shared" si="112"/>
        <v>2/28/2037</v>
      </c>
      <c r="B779" s="11">
        <f t="shared" si="117"/>
        <v>2037</v>
      </c>
      <c r="C779" s="20">
        <f t="shared" si="118"/>
        <v>9.5238094999999995E-2</v>
      </c>
      <c r="D779" s="18">
        <f t="shared" si="113"/>
        <v>2.2321428571428499E-2</v>
      </c>
      <c r="E779" s="18">
        <f t="shared" si="114"/>
        <v>3.1622023749999999E-2</v>
      </c>
      <c r="F779" s="18">
        <f t="shared" si="115"/>
        <v>0.132068452380952</v>
      </c>
      <c r="G779" s="18">
        <f t="shared" si="116"/>
        <v>0.14791666666666634</v>
      </c>
      <c r="H779" s="21">
        <v>0.119047619047619</v>
      </c>
      <c r="I779" s="21">
        <v>2.3809523809523801E-2</v>
      </c>
      <c r="J779" s="21">
        <v>9.375E-2</v>
      </c>
      <c r="K779" s="21">
        <v>2.6785714285714201E-2</v>
      </c>
      <c r="L779" s="21">
        <v>0.14136904761904701</v>
      </c>
      <c r="M779" s="21">
        <v>7.1428570999999996E-2</v>
      </c>
      <c r="N779" s="21">
        <v>0.16666666666666599</v>
      </c>
      <c r="O779" s="21">
        <v>2.2321428571428499E-2</v>
      </c>
      <c r="P779" s="21">
        <v>8.9285714000000002E-2</v>
      </c>
      <c r="Q779" s="21">
        <v>3.125E-2</v>
      </c>
      <c r="R779" s="21">
        <v>2.0833333333333301E-2</v>
      </c>
      <c r="S779" s="21">
        <v>3.8690476000000001E-2</v>
      </c>
      <c r="T779" s="21">
        <v>2.2321428571428499E-2</v>
      </c>
      <c r="U779" s="21">
        <v>0.12202380952380899</v>
      </c>
      <c r="V779" s="21">
        <v>9.6726190000000004E-2</v>
      </c>
      <c r="W779" s="21">
        <v>2.0833333333333301E-2</v>
      </c>
      <c r="X779" s="21">
        <v>5.0595238095237999E-2</v>
      </c>
      <c r="Y779" s="21">
        <v>2.2321428571428499E-2</v>
      </c>
      <c r="Z779" s="21">
        <v>0.113095238095238</v>
      </c>
      <c r="AA779" s="21">
        <v>3.125E-2</v>
      </c>
      <c r="AB779" s="21">
        <v>3.2738095000000002E-2</v>
      </c>
      <c r="AC779" s="21">
        <v>0.12648809523809501</v>
      </c>
      <c r="AD779" s="21">
        <v>8.3333332999999996E-2</v>
      </c>
      <c r="AE779" s="21">
        <v>0.25</v>
      </c>
      <c r="AF779" s="21">
        <v>3.4226189999999997E-2</v>
      </c>
      <c r="AG779" s="21">
        <v>5.0595238095237999E-2</v>
      </c>
      <c r="AH779" s="21">
        <v>0.11011904761904701</v>
      </c>
      <c r="AI779" s="21">
        <v>0.11607142857142801</v>
      </c>
      <c r="AJ779" s="21">
        <v>0.14583333333333301</v>
      </c>
      <c r="AK779" s="21">
        <v>0.12648809523809501</v>
      </c>
      <c r="AL779" s="21">
        <v>0.14583333333333301</v>
      </c>
      <c r="AM779" s="21">
        <v>0.13392857142857101</v>
      </c>
      <c r="AN779" s="21">
        <v>0.105654761904761</v>
      </c>
      <c r="AO779" s="21">
        <v>3.7202381E-2</v>
      </c>
      <c r="AP779" s="21">
        <v>0.14285714285714199</v>
      </c>
      <c r="AQ779" s="21">
        <v>2.9761905000000002E-2</v>
      </c>
      <c r="AR779" s="21">
        <v>0.20833333333333301</v>
      </c>
      <c r="AS779" s="21">
        <v>8.6309523999999999E-2</v>
      </c>
      <c r="AT779" s="21">
        <v>0.11607142857142801</v>
      </c>
      <c r="AU779" s="21">
        <v>2.2321428571428499E-2</v>
      </c>
      <c r="AV779" s="21">
        <v>0.13541666666666599</v>
      </c>
      <c r="AW779" s="21">
        <v>0.13541666666666599</v>
      </c>
      <c r="AX779" s="21">
        <v>1.4880951999999999E-2</v>
      </c>
      <c r="AY779" s="21">
        <v>0.12648809523809501</v>
      </c>
      <c r="AZ779" s="21">
        <v>0.120535714285714</v>
      </c>
      <c r="BA779" s="21">
        <v>0.206845238095238</v>
      </c>
      <c r="BB779" s="21">
        <v>7.5892856999999994E-2</v>
      </c>
      <c r="BC779" s="21">
        <v>0.14583333333333301</v>
      </c>
      <c r="BD779" s="21">
        <v>1.9345238095237999E-2</v>
      </c>
      <c r="BE779" s="21">
        <v>0.199404761904761</v>
      </c>
    </row>
    <row r="780" spans="1:57" x14ac:dyDescent="0.35">
      <c r="A780" s="10" t="str">
        <f t="shared" si="112"/>
        <v>3/31/2037</v>
      </c>
      <c r="B780" s="11">
        <f t="shared" si="117"/>
        <v>2037</v>
      </c>
      <c r="C780" s="20">
        <f t="shared" si="118"/>
        <v>3.830645181182795E-2</v>
      </c>
      <c r="D780" s="18">
        <f t="shared" si="113"/>
        <v>6.5860214000000011E-3</v>
      </c>
      <c r="E780" s="18">
        <f t="shared" si="114"/>
        <v>1.6465053693548372E-2</v>
      </c>
      <c r="F780" s="18">
        <f t="shared" si="115"/>
        <v>6.8548387000000002E-2</v>
      </c>
      <c r="G780" s="18">
        <f t="shared" si="116"/>
        <v>0.1013440860215051</v>
      </c>
      <c r="H780" s="21">
        <v>0.13575268800000001</v>
      </c>
      <c r="I780" s="21">
        <v>5.5107527000000003E-2</v>
      </c>
      <c r="J780" s="21">
        <v>2.55376344086021E-2</v>
      </c>
      <c r="K780" s="21">
        <v>2.55376344086021E-2</v>
      </c>
      <c r="L780" s="21">
        <v>6.5860215E-2</v>
      </c>
      <c r="M780" s="21">
        <v>6.7204300000000003E-3</v>
      </c>
      <c r="N780" s="21">
        <v>6.0483871000000002E-2</v>
      </c>
      <c r="O780" s="21">
        <v>4.9731182999999998E-2</v>
      </c>
      <c r="P780" s="21">
        <v>1.344086E-3</v>
      </c>
      <c r="Q780" s="21">
        <v>1.0752688172042999E-2</v>
      </c>
      <c r="R780" s="21">
        <v>6.1827957000000003E-2</v>
      </c>
      <c r="S780" s="21">
        <v>1.20967741935483E-2</v>
      </c>
      <c r="T780" s="21">
        <v>4.1666666666666602E-2</v>
      </c>
      <c r="U780" s="21">
        <v>8.4677419000000004E-2</v>
      </c>
      <c r="V780" s="21">
        <v>9.2741934999999998E-2</v>
      </c>
      <c r="W780" s="21">
        <v>1.20967741935483E-2</v>
      </c>
      <c r="X780" s="21">
        <v>9.4086020000000003E-3</v>
      </c>
      <c r="Y780" s="21">
        <v>4.1666666666666602E-2</v>
      </c>
      <c r="Z780" s="21">
        <v>0.106182795698924</v>
      </c>
      <c r="AA780" s="21">
        <v>8.0645161000000007E-2</v>
      </c>
      <c r="AB780" s="21">
        <v>3.7634409000000001E-2</v>
      </c>
      <c r="AC780" s="21">
        <v>4.3010752688171998E-2</v>
      </c>
      <c r="AD780" s="21">
        <v>9.1397849000000003E-2</v>
      </c>
      <c r="AE780" s="21">
        <v>3.89784946236559E-2</v>
      </c>
      <c r="AF780" s="21">
        <v>1.4784946E-2</v>
      </c>
      <c r="AG780" s="21">
        <v>1.4784946E-2</v>
      </c>
      <c r="AH780" s="21">
        <v>0.17338709677419301</v>
      </c>
      <c r="AI780" s="21">
        <v>0.12903225806451599</v>
      </c>
      <c r="AJ780" s="21">
        <v>4.0322580000000004E-3</v>
      </c>
      <c r="AK780" s="21">
        <v>5.3763439999999999E-3</v>
      </c>
      <c r="AL780" s="21">
        <v>3.7634409000000001E-2</v>
      </c>
      <c r="AM780" s="21">
        <v>5.9139785E-2</v>
      </c>
      <c r="AN780" s="21">
        <v>0.111559139784946</v>
      </c>
      <c r="AO780" s="21">
        <v>1.7473117999999999E-2</v>
      </c>
      <c r="AP780" s="21">
        <v>3.6290322580645101E-2</v>
      </c>
      <c r="AQ780" s="21">
        <v>2.1505376344085999E-2</v>
      </c>
      <c r="AR780" s="21">
        <v>6.9892472999999997E-2</v>
      </c>
      <c r="AS780" s="21">
        <v>2.688172E-3</v>
      </c>
      <c r="AT780" s="21">
        <v>3.4946236999999998E-2</v>
      </c>
      <c r="AU780" s="21">
        <v>6.8548387000000002E-2</v>
      </c>
      <c r="AV780" s="21">
        <v>2.2849462000000001E-2</v>
      </c>
      <c r="AW780" s="21">
        <v>7.1236559000000005E-2</v>
      </c>
      <c r="AX780" s="21">
        <v>2.0161290322580599E-2</v>
      </c>
      <c r="AY780" s="21">
        <v>3.7634409000000001E-2</v>
      </c>
      <c r="AZ780" s="21">
        <v>6.8548387000000002E-2</v>
      </c>
      <c r="BA780" s="21">
        <v>1.6129032258064498E-2</v>
      </c>
      <c r="BB780" s="21">
        <v>0.100806451612903</v>
      </c>
      <c r="BC780" s="21">
        <v>6.5860215E-2</v>
      </c>
      <c r="BD780" s="21">
        <v>2.688172E-3</v>
      </c>
      <c r="BE780" s="21">
        <v>3.4946236999999998E-2</v>
      </c>
    </row>
    <row r="781" spans="1:57" x14ac:dyDescent="0.35">
      <c r="A781" s="10" t="str">
        <f t="shared" si="112"/>
        <v>4/30/2037</v>
      </c>
      <c r="B781" s="11">
        <f t="shared" si="117"/>
        <v>2037</v>
      </c>
      <c r="C781" s="20">
        <f t="shared" si="118"/>
        <v>5.0694444500000005E-2</v>
      </c>
      <c r="D781" s="18">
        <f t="shared" si="113"/>
        <v>2.0555555555555521E-2</v>
      </c>
      <c r="E781" s="18">
        <f t="shared" si="114"/>
        <v>3.6111111000000001E-2</v>
      </c>
      <c r="F781" s="18">
        <f t="shared" si="115"/>
        <v>7.0138888750000003E-2</v>
      </c>
      <c r="G781" s="18">
        <f t="shared" si="116"/>
        <v>8.4999999800000003E-2</v>
      </c>
      <c r="H781" s="21">
        <v>8.1944444000000005E-2</v>
      </c>
      <c r="I781" s="21">
        <v>6.8055556000000003E-2</v>
      </c>
      <c r="J781" s="21">
        <v>4.8611110999999999E-2</v>
      </c>
      <c r="K781" s="21">
        <v>3.6111111000000001E-2</v>
      </c>
      <c r="L781" s="21">
        <v>7.0833332999999998E-2</v>
      </c>
      <c r="M781" s="21">
        <v>7.9166666999999996E-2</v>
      </c>
      <c r="N781" s="21">
        <v>3.8888889000000003E-2</v>
      </c>
      <c r="O781" s="21">
        <v>9.3055555999999998E-2</v>
      </c>
      <c r="P781" s="21">
        <v>6.6666666999999999E-2</v>
      </c>
      <c r="Q781" s="21">
        <v>6.9444440000000001E-3</v>
      </c>
      <c r="R781" s="21">
        <v>9.7222221999999997E-2</v>
      </c>
      <c r="S781" s="21">
        <v>6.5277777999999995E-2</v>
      </c>
      <c r="T781" s="21">
        <v>2.77777777777777E-2</v>
      </c>
      <c r="U781" s="21">
        <v>8.7499999999999994E-2</v>
      </c>
      <c r="V781" s="21">
        <v>6.3888889000000004E-2</v>
      </c>
      <c r="W781" s="21">
        <v>6.5277777999999995E-2</v>
      </c>
      <c r="X781" s="21">
        <v>3.1944444000000002E-2</v>
      </c>
      <c r="Y781" s="21">
        <v>6.6666666999999999E-2</v>
      </c>
      <c r="Z781" s="21">
        <v>0.05</v>
      </c>
      <c r="AA781" s="21">
        <v>8.4722222E-2</v>
      </c>
      <c r="AB781" s="21">
        <v>1.2500000000000001E-2</v>
      </c>
      <c r="AC781" s="21">
        <v>4.5833332999999997E-2</v>
      </c>
      <c r="AD781" s="21">
        <v>3.4722222222222203E-2</v>
      </c>
      <c r="AE781" s="21">
        <v>1.38888888888888E-2</v>
      </c>
      <c r="AF781" s="21">
        <v>1.2500000000000001E-2</v>
      </c>
      <c r="AG781" s="21">
        <v>3.6111111000000001E-2</v>
      </c>
      <c r="AH781" s="21">
        <v>7.3611111000000007E-2</v>
      </c>
      <c r="AI781" s="21">
        <v>2.9166666666666601E-2</v>
      </c>
      <c r="AJ781" s="21">
        <v>7.7777778000000006E-2</v>
      </c>
      <c r="AK781" s="21">
        <v>6.5277777999999995E-2</v>
      </c>
      <c r="AL781" s="21">
        <v>4.7222222000000001E-2</v>
      </c>
      <c r="AM781" s="21">
        <v>7.4999999999999997E-2</v>
      </c>
      <c r="AN781" s="21">
        <v>4.5833332999999997E-2</v>
      </c>
      <c r="AO781" s="21">
        <v>8.1944444000000005E-2</v>
      </c>
      <c r="AP781" s="21">
        <v>5.9722222222222197E-2</v>
      </c>
      <c r="AQ781" s="21">
        <v>2.0833333333333301E-2</v>
      </c>
      <c r="AR781" s="21">
        <v>3.3333333E-2</v>
      </c>
      <c r="AS781" s="21">
        <v>5.1388889E-2</v>
      </c>
      <c r="AT781" s="21">
        <v>4.0277778E-2</v>
      </c>
      <c r="AU781" s="21">
        <v>4.7222222000000001E-2</v>
      </c>
      <c r="AV781" s="21">
        <v>9.8611111000000001E-2</v>
      </c>
      <c r="AW781" s="21">
        <v>5.6944443999999997E-2</v>
      </c>
      <c r="AX781" s="21">
        <v>6.3888889000000004E-2</v>
      </c>
      <c r="AY781" s="21">
        <v>5.83333333333333E-2</v>
      </c>
      <c r="AZ781" s="21">
        <v>4.4444444444444398E-2</v>
      </c>
      <c r="BA781" s="21">
        <v>2.5000000000000001E-2</v>
      </c>
      <c r="BB781" s="21">
        <v>4.0277778E-2</v>
      </c>
      <c r="BC781" s="21">
        <v>8.8888888999999999E-2</v>
      </c>
      <c r="BD781" s="21">
        <v>4.30555555555555E-2</v>
      </c>
      <c r="BE781" s="21">
        <v>1.8055555555555498E-2</v>
      </c>
    </row>
    <row r="782" spans="1:57" x14ac:dyDescent="0.35">
      <c r="A782" s="10" t="str">
        <f t="shared" si="112"/>
        <v>5/31/2037</v>
      </c>
      <c r="B782" s="11">
        <f t="shared" si="117"/>
        <v>2037</v>
      </c>
      <c r="C782" s="20">
        <f t="shared" si="118"/>
        <v>8.0645160000000007E-3</v>
      </c>
      <c r="D782" s="18">
        <f t="shared" si="113"/>
        <v>0</v>
      </c>
      <c r="E782" s="18">
        <f t="shared" si="114"/>
        <v>2.688172E-3</v>
      </c>
      <c r="F782" s="18">
        <f t="shared" si="115"/>
        <v>1.20967741935483E-2</v>
      </c>
      <c r="G782" s="18">
        <f t="shared" si="116"/>
        <v>2.3118279240860216E-2</v>
      </c>
      <c r="H782" s="21">
        <v>2.9569892E-2</v>
      </c>
      <c r="I782" s="21">
        <v>1.344086E-3</v>
      </c>
      <c r="J782" s="21">
        <v>8.0645160000000007E-3</v>
      </c>
      <c r="K782" s="21">
        <v>1.0752688172042999E-2</v>
      </c>
      <c r="L782" s="21">
        <v>6.7204300000000003E-3</v>
      </c>
      <c r="M782" s="21">
        <v>4.0322580000000004E-3</v>
      </c>
      <c r="N782" s="21">
        <v>2.688172E-3</v>
      </c>
      <c r="O782" s="21">
        <v>1.20967741935483E-2</v>
      </c>
      <c r="P782" s="21">
        <v>9.4086020000000003E-3</v>
      </c>
      <c r="Q782" s="21">
        <v>0</v>
      </c>
      <c r="R782" s="21">
        <v>5.3763439999999999E-3</v>
      </c>
      <c r="S782" s="21">
        <v>1.344086E-3</v>
      </c>
      <c r="T782" s="21">
        <v>1.0752688172042999E-2</v>
      </c>
      <c r="U782" s="21">
        <v>0</v>
      </c>
      <c r="V782" s="21">
        <v>1.0752688172042999E-2</v>
      </c>
      <c r="W782" s="21">
        <v>1.0752688172042999E-2</v>
      </c>
      <c r="X782" s="21">
        <v>5.3763439999999999E-3</v>
      </c>
      <c r="Y782" s="21">
        <v>0</v>
      </c>
      <c r="Z782" s="21">
        <v>3.2258065000000002E-2</v>
      </c>
      <c r="AA782" s="21">
        <v>0</v>
      </c>
      <c r="AB782" s="21">
        <v>1.0752688172042999E-2</v>
      </c>
      <c r="AC782" s="21">
        <v>2.688172E-3</v>
      </c>
      <c r="AD782" s="21">
        <v>1.20967741935483E-2</v>
      </c>
      <c r="AE782" s="21">
        <v>8.0645160000000007E-3</v>
      </c>
      <c r="AF782" s="21">
        <v>0</v>
      </c>
      <c r="AG782" s="21">
        <v>0</v>
      </c>
      <c r="AH782" s="21">
        <v>3.7634409000000001E-2</v>
      </c>
      <c r="AI782" s="21">
        <v>2.55376344086021E-2</v>
      </c>
      <c r="AJ782" s="21">
        <v>8.0645160000000007E-3</v>
      </c>
      <c r="AK782" s="21">
        <v>2.688172E-3</v>
      </c>
      <c r="AL782" s="21">
        <v>2.688172E-3</v>
      </c>
      <c r="AM782" s="21">
        <v>2.688172E-3</v>
      </c>
      <c r="AN782" s="21">
        <v>1.3440860215053699E-2</v>
      </c>
      <c r="AO782" s="21">
        <v>1.344086E-3</v>
      </c>
      <c r="AP782" s="21">
        <v>1.3440860215053699E-2</v>
      </c>
      <c r="AQ782" s="21">
        <v>0</v>
      </c>
      <c r="AR782" s="21">
        <v>4.0322581000000003E-2</v>
      </c>
      <c r="AS782" s="21">
        <v>1.0752688172042999E-2</v>
      </c>
      <c r="AT782" s="21">
        <v>1.4784946E-2</v>
      </c>
      <c r="AU782" s="21">
        <v>9.4086020000000003E-3</v>
      </c>
      <c r="AV782" s="21">
        <v>1.20967741935483E-2</v>
      </c>
      <c r="AW782" s="21">
        <v>2.688172E-3</v>
      </c>
      <c r="AX782" s="21">
        <v>2.2849462000000001E-2</v>
      </c>
      <c r="AY782" s="21">
        <v>4.0322580000000004E-3</v>
      </c>
      <c r="AZ782" s="21">
        <v>4.0322580000000004E-3</v>
      </c>
      <c r="BA782" s="21">
        <v>0</v>
      </c>
      <c r="BB782" s="21">
        <v>2.1505376344085999E-2</v>
      </c>
      <c r="BC782" s="21">
        <v>8.0645160000000007E-3</v>
      </c>
      <c r="BD782" s="21">
        <v>1.6129032258064498E-2</v>
      </c>
      <c r="BE782" s="21">
        <v>4.0322580000000004E-3</v>
      </c>
    </row>
    <row r="783" spans="1:57" x14ac:dyDescent="0.35">
      <c r="A783" s="10" t="str">
        <f t="shared" si="112"/>
        <v>6/30/2037</v>
      </c>
      <c r="B783" s="11">
        <f t="shared" si="117"/>
        <v>2037</v>
      </c>
      <c r="C783" s="20">
        <f t="shared" si="118"/>
        <v>1.2500000000000001E-2</v>
      </c>
      <c r="D783" s="18">
        <f t="shared" si="113"/>
        <v>2.6388891000000006E-3</v>
      </c>
      <c r="E783" s="18">
        <f t="shared" si="114"/>
        <v>5.902778E-3</v>
      </c>
      <c r="F783" s="18">
        <f t="shared" si="115"/>
        <v>1.6666666666666601E-2</v>
      </c>
      <c r="G783" s="18">
        <f t="shared" si="116"/>
        <v>2.3888888800000004E-2</v>
      </c>
      <c r="H783" s="21">
        <v>9.7222220000000008E-3</v>
      </c>
      <c r="I783" s="21">
        <v>4.1666669999999998E-3</v>
      </c>
      <c r="J783" s="21">
        <v>2.2222222222222199E-2</v>
      </c>
      <c r="K783" s="21">
        <v>1.2500000000000001E-2</v>
      </c>
      <c r="L783" s="21">
        <v>1.6666666666666601E-2</v>
      </c>
      <c r="M783" s="21">
        <v>2.9166666666666601E-2</v>
      </c>
      <c r="N783" s="21">
        <v>6.9444440000000001E-3</v>
      </c>
      <c r="O783" s="21">
        <v>1.2500000000000001E-2</v>
      </c>
      <c r="P783" s="21">
        <v>9.7222220000000008E-3</v>
      </c>
      <c r="Q783" s="21">
        <v>6.9444440000000001E-3</v>
      </c>
      <c r="R783" s="21">
        <v>1.2500000000000001E-2</v>
      </c>
      <c r="S783" s="21">
        <v>1.3888889999999999E-3</v>
      </c>
      <c r="T783" s="21">
        <v>1.38888888888888E-2</v>
      </c>
      <c r="U783" s="21">
        <v>1.2500000000000001E-2</v>
      </c>
      <c r="V783" s="21">
        <v>1.8055555555555498E-2</v>
      </c>
      <c r="W783" s="21">
        <v>1.3888889999999999E-3</v>
      </c>
      <c r="X783" s="21">
        <v>1.3888889999999999E-3</v>
      </c>
      <c r="Y783" s="21">
        <v>1.2500000000000001E-2</v>
      </c>
      <c r="Z783" s="21">
        <v>2.6388888999999999E-2</v>
      </c>
      <c r="AA783" s="21">
        <v>4.1666669999999998E-3</v>
      </c>
      <c r="AB783" s="21">
        <v>9.7222220000000008E-3</v>
      </c>
      <c r="AC783" s="21">
        <v>2.0833333333333301E-2</v>
      </c>
      <c r="AD783" s="21">
        <v>2.6388888999999999E-2</v>
      </c>
      <c r="AE783" s="21">
        <v>1.2500000000000001E-2</v>
      </c>
      <c r="AF783" s="21">
        <v>1.3888889999999999E-3</v>
      </c>
      <c r="AG783" s="21">
        <v>8.3333330000000001E-3</v>
      </c>
      <c r="AH783" s="21">
        <v>1.94444444444444E-2</v>
      </c>
      <c r="AI783" s="21">
        <v>1.6666666666666601E-2</v>
      </c>
      <c r="AJ783" s="21">
        <v>1.8055555555555498E-2</v>
      </c>
      <c r="AK783" s="21">
        <v>1.38888888888888E-2</v>
      </c>
      <c r="AL783" s="21">
        <v>1.38888888888888E-2</v>
      </c>
      <c r="AM783" s="21">
        <v>5.5555559999999997E-3</v>
      </c>
      <c r="AN783" s="21">
        <v>2.6388888999999999E-2</v>
      </c>
      <c r="AO783" s="21">
        <v>2.7777779999999998E-3</v>
      </c>
      <c r="AP783" s="21">
        <v>1.3888889999999999E-3</v>
      </c>
      <c r="AQ783" s="21">
        <v>8.3333330000000001E-3</v>
      </c>
      <c r="AR783" s="21">
        <v>1.2500000000000001E-2</v>
      </c>
      <c r="AS783" s="21">
        <v>5.5555559999999997E-3</v>
      </c>
      <c r="AT783" s="21">
        <v>2.7777779999999998E-3</v>
      </c>
      <c r="AU783" s="21">
        <v>1.38888888888888E-2</v>
      </c>
      <c r="AV783" s="21">
        <v>3.0555555555555499E-2</v>
      </c>
      <c r="AW783" s="21">
        <v>9.7222220000000008E-3</v>
      </c>
      <c r="AX783" s="21">
        <v>4.1666669999999998E-3</v>
      </c>
      <c r="AY783" s="21">
        <v>1.2500000000000001E-2</v>
      </c>
      <c r="AZ783" s="21">
        <v>2.3611111000000001E-2</v>
      </c>
      <c r="BA783" s="21">
        <v>6.9444440000000001E-3</v>
      </c>
      <c r="BB783" s="21">
        <v>1.94444444444444E-2</v>
      </c>
      <c r="BC783" s="21">
        <v>1.2500000000000001E-2</v>
      </c>
      <c r="BD783" s="21">
        <v>5.5555559999999997E-3</v>
      </c>
      <c r="BE783" s="21">
        <v>1.1111111111111099E-2</v>
      </c>
    </row>
    <row r="784" spans="1:57" x14ac:dyDescent="0.35">
      <c r="A784" s="10" t="str">
        <f t="shared" si="112"/>
        <v>7/31/2037</v>
      </c>
      <c r="B784" s="11">
        <f t="shared" si="117"/>
        <v>2037</v>
      </c>
      <c r="C784" s="20">
        <f t="shared" si="118"/>
        <v>7.3924730999999994E-2</v>
      </c>
      <c r="D784" s="18">
        <f t="shared" si="113"/>
        <v>4.4220430368817197E-2</v>
      </c>
      <c r="E784" s="18">
        <f t="shared" si="114"/>
        <v>5.8467742000000003E-2</v>
      </c>
      <c r="F784" s="18">
        <f t="shared" si="115"/>
        <v>9.4086022000000005E-2</v>
      </c>
      <c r="G784" s="18">
        <f t="shared" si="116"/>
        <v>0.103494623655913</v>
      </c>
      <c r="H784" s="21">
        <v>0.115591397849462</v>
      </c>
      <c r="I784" s="21">
        <v>6.3172042999999997E-2</v>
      </c>
      <c r="J784" s="21">
        <v>0.100806451612903</v>
      </c>
      <c r="K784" s="21">
        <v>9.4086022000000005E-2</v>
      </c>
      <c r="L784" s="21">
        <v>4.3010752688171998E-2</v>
      </c>
      <c r="M784" s="21">
        <v>8.4677419000000004E-2</v>
      </c>
      <c r="N784" s="21">
        <v>4.8387096999999997E-2</v>
      </c>
      <c r="O784" s="21">
        <v>8.0645161000000007E-2</v>
      </c>
      <c r="P784" s="21">
        <v>4.7043011000000003E-2</v>
      </c>
      <c r="Q784" s="21">
        <v>6.0483871000000002E-2</v>
      </c>
      <c r="R784" s="21">
        <v>8.7365591000000006E-2</v>
      </c>
      <c r="S784" s="21">
        <v>6.1827957000000003E-2</v>
      </c>
      <c r="T784" s="21">
        <v>9.6774193999999994E-2</v>
      </c>
      <c r="U784" s="21">
        <v>5.7795698999999999E-2</v>
      </c>
      <c r="V784" s="21">
        <v>8.7365591000000006E-2</v>
      </c>
      <c r="W784" s="21">
        <v>6.9892472999999997E-2</v>
      </c>
      <c r="X784" s="21">
        <v>7.9301074999999999E-2</v>
      </c>
      <c r="Y784" s="21">
        <v>6.4516129000000005E-2</v>
      </c>
      <c r="Z784" s="21">
        <v>9.2741934999999998E-2</v>
      </c>
      <c r="AA784" s="21">
        <v>9.9462365999999997E-2</v>
      </c>
      <c r="AB784" s="21">
        <v>3.2258065000000002E-2</v>
      </c>
      <c r="AC784" s="21">
        <v>6.8548387000000002E-2</v>
      </c>
      <c r="AD784" s="21">
        <v>9.8118280000000002E-2</v>
      </c>
      <c r="AE784" s="21">
        <v>6.7204300999999994E-2</v>
      </c>
      <c r="AF784" s="21">
        <v>4.4354839E-2</v>
      </c>
      <c r="AG784" s="21">
        <v>5.3763440860214999E-2</v>
      </c>
      <c r="AH784" s="21">
        <v>0.111559139784946</v>
      </c>
      <c r="AI784" s="21">
        <v>0.103494623655913</v>
      </c>
      <c r="AJ784" s="21">
        <v>9.4086022000000005E-2</v>
      </c>
      <c r="AK784" s="21">
        <v>0.116935483870967</v>
      </c>
      <c r="AL784" s="21">
        <v>6.3172042999999997E-2</v>
      </c>
      <c r="AM784" s="21">
        <v>6.0483871000000002E-2</v>
      </c>
      <c r="AN784" s="21">
        <v>0.120967741935483</v>
      </c>
      <c r="AO784" s="21">
        <v>3.7634409000000001E-2</v>
      </c>
      <c r="AP784" s="21">
        <v>4.0322581000000003E-2</v>
      </c>
      <c r="AQ784" s="21">
        <v>3.4946236999999998E-2</v>
      </c>
      <c r="AR784" s="21">
        <v>7.7956989000000004E-2</v>
      </c>
      <c r="AS784" s="21">
        <v>5.3763440860214999E-2</v>
      </c>
      <c r="AT784" s="21">
        <v>6.9892472999999997E-2</v>
      </c>
      <c r="AU784" s="21">
        <v>8.6021504999999998E-2</v>
      </c>
      <c r="AV784" s="21">
        <v>7.5268817000000002E-2</v>
      </c>
      <c r="AW784" s="21">
        <v>5.7795698999999999E-2</v>
      </c>
      <c r="AX784" s="21">
        <v>9.9462365999999997E-2</v>
      </c>
      <c r="AY784" s="21">
        <v>7.6612902999999996E-2</v>
      </c>
      <c r="AZ784" s="21">
        <v>0.103494623655913</v>
      </c>
      <c r="BA784" s="21">
        <v>9.6774193999999994E-2</v>
      </c>
      <c r="BB784" s="21">
        <v>8.7365591000000006E-2</v>
      </c>
      <c r="BC784" s="21">
        <v>6.9892472999999997E-2</v>
      </c>
      <c r="BD784" s="21">
        <v>7.2580644999999999E-2</v>
      </c>
      <c r="BE784" s="21">
        <v>5.6451612903225798E-2</v>
      </c>
    </row>
    <row r="785" spans="1:57" x14ac:dyDescent="0.35">
      <c r="A785" s="10" t="str">
        <f t="shared" si="112"/>
        <v>8/31/2037</v>
      </c>
      <c r="B785" s="11">
        <f t="shared" si="117"/>
        <v>2037</v>
      </c>
      <c r="C785" s="20">
        <f t="shared" si="118"/>
        <v>7.3252687999999996E-2</v>
      </c>
      <c r="D785" s="18">
        <f t="shared" si="113"/>
        <v>5.1075268817204297E-2</v>
      </c>
      <c r="E785" s="18">
        <f t="shared" si="114"/>
        <v>6.3508064500000003E-2</v>
      </c>
      <c r="F785" s="18">
        <f t="shared" si="115"/>
        <v>9.4086022000000005E-2</v>
      </c>
      <c r="G785" s="18">
        <f t="shared" si="116"/>
        <v>0.10631720430107459</v>
      </c>
      <c r="H785" s="21">
        <v>0.12768817204301</v>
      </c>
      <c r="I785" s="21">
        <v>9.4086022000000005E-2</v>
      </c>
      <c r="J785" s="21">
        <v>5.3763440860214999E-2</v>
      </c>
      <c r="K785" s="21">
        <v>5.7795698999999999E-2</v>
      </c>
      <c r="L785" s="21">
        <v>9.4086022000000005E-2</v>
      </c>
      <c r="M785" s="21">
        <v>6.4516129000000005E-2</v>
      </c>
      <c r="N785" s="21">
        <v>8.3333332999999996E-2</v>
      </c>
      <c r="O785" s="21">
        <v>0.10752688172043</v>
      </c>
      <c r="P785" s="21">
        <v>4.1666666666666602E-2</v>
      </c>
      <c r="Q785" s="21">
        <v>4.5698925000000001E-2</v>
      </c>
      <c r="R785" s="21">
        <v>7.1236559000000005E-2</v>
      </c>
      <c r="S785" s="21">
        <v>0.100806451612903</v>
      </c>
      <c r="T785" s="21">
        <v>6.3172042999999997E-2</v>
      </c>
      <c r="U785" s="21">
        <v>0.118279569892473</v>
      </c>
      <c r="V785" s="21">
        <v>9.0053762999999995E-2</v>
      </c>
      <c r="W785" s="21">
        <v>5.1075268817204297E-2</v>
      </c>
      <c r="X785" s="21">
        <v>9.0053762999999995E-2</v>
      </c>
      <c r="Y785" s="21">
        <v>9.1397849000000003E-2</v>
      </c>
      <c r="Z785" s="21">
        <v>0.106182795698924</v>
      </c>
      <c r="AA785" s="21">
        <v>9.4086022000000005E-2</v>
      </c>
      <c r="AB785" s="21">
        <v>5.1075268817204297E-2</v>
      </c>
      <c r="AC785" s="21">
        <v>5.9139785E-2</v>
      </c>
      <c r="AD785" s="21">
        <v>9.5430108E-2</v>
      </c>
      <c r="AE785" s="21">
        <v>8.8709677000000001E-2</v>
      </c>
      <c r="AF785" s="21">
        <v>3.36021505376344E-2</v>
      </c>
      <c r="AG785" s="21">
        <v>9.0053762999999995E-2</v>
      </c>
      <c r="AH785" s="21">
        <v>0.12634408602150499</v>
      </c>
      <c r="AI785" s="21">
        <v>0.103494623655913</v>
      </c>
      <c r="AJ785" s="21">
        <v>6.4516129000000005E-2</v>
      </c>
      <c r="AK785" s="21">
        <v>5.1075268817204297E-2</v>
      </c>
      <c r="AL785" s="21">
        <v>7.2580644999999999E-2</v>
      </c>
      <c r="AM785" s="21">
        <v>0.102150537634408</v>
      </c>
      <c r="AN785" s="21">
        <v>7.3924730999999994E-2</v>
      </c>
      <c r="AO785" s="21">
        <v>6.1827957000000003E-2</v>
      </c>
      <c r="AP785" s="21">
        <v>6.9892472999999997E-2</v>
      </c>
      <c r="AQ785" s="21">
        <v>5.1075268817204297E-2</v>
      </c>
      <c r="AR785" s="21">
        <v>0.108870967741935</v>
      </c>
      <c r="AS785" s="21">
        <v>6.9892472999999997E-2</v>
      </c>
      <c r="AT785" s="21">
        <v>6.9892472999999997E-2</v>
      </c>
      <c r="AU785" s="21">
        <v>6.1827957000000003E-2</v>
      </c>
      <c r="AV785" s="21">
        <v>6.8548387000000002E-2</v>
      </c>
      <c r="AW785" s="21">
        <v>6.7204300999999994E-2</v>
      </c>
      <c r="AX785" s="21">
        <v>6.8548387000000002E-2</v>
      </c>
      <c r="AY785" s="21">
        <v>8.8709677000000001E-2</v>
      </c>
      <c r="AZ785" s="21">
        <v>7.2580644999999999E-2</v>
      </c>
      <c r="BA785" s="21">
        <v>9.1397849000000003E-2</v>
      </c>
      <c r="BB785" s="21">
        <v>8.7365591000000006E-2</v>
      </c>
      <c r="BC785" s="21">
        <v>8.4677419000000004E-2</v>
      </c>
      <c r="BD785" s="21">
        <v>7.1236559000000005E-2</v>
      </c>
      <c r="BE785" s="21">
        <v>9.4086022000000005E-2</v>
      </c>
    </row>
    <row r="786" spans="1:57" x14ac:dyDescent="0.35">
      <c r="A786" s="10" t="str">
        <f t="shared" si="112"/>
        <v>9/30/2037</v>
      </c>
      <c r="B786" s="11">
        <f t="shared" si="117"/>
        <v>2037</v>
      </c>
      <c r="C786" s="20">
        <f t="shared" si="118"/>
        <v>4.1666666666666602E-2</v>
      </c>
      <c r="D786" s="18">
        <f t="shared" si="113"/>
        <v>1.5138888888888809E-2</v>
      </c>
      <c r="E786" s="18">
        <f t="shared" si="114"/>
        <v>2.3611111000000001E-2</v>
      </c>
      <c r="F786" s="18">
        <f t="shared" si="115"/>
        <v>7.7430555750000005E-2</v>
      </c>
      <c r="G786" s="18">
        <f t="shared" si="116"/>
        <v>0.12180555555555521</v>
      </c>
      <c r="H786" s="21">
        <v>0.148611111111111</v>
      </c>
      <c r="I786" s="21">
        <v>2.5000000000000001E-2</v>
      </c>
      <c r="J786" s="21">
        <v>1.2500000000000001E-2</v>
      </c>
      <c r="K786" s="21">
        <v>3.0555555555555499E-2</v>
      </c>
      <c r="L786" s="21">
        <v>4.1666666666666602E-2</v>
      </c>
      <c r="M786" s="21">
        <v>8.3333330000000001E-3</v>
      </c>
      <c r="N786" s="21">
        <v>5.83333333333333E-2</v>
      </c>
      <c r="O786" s="21">
        <v>4.1666666666666602E-2</v>
      </c>
      <c r="P786" s="21">
        <v>1.94444444444444E-2</v>
      </c>
      <c r="Q786" s="21">
        <v>2.3611111000000001E-2</v>
      </c>
      <c r="R786" s="21">
        <v>4.1666666666666602E-2</v>
      </c>
      <c r="S786" s="21">
        <v>4.4444444444444398E-2</v>
      </c>
      <c r="T786" s="21">
        <v>2.2222222222222199E-2</v>
      </c>
      <c r="U786" s="21">
        <v>8.3333332999999996E-2</v>
      </c>
      <c r="V786" s="21">
        <v>9.8611111000000001E-2</v>
      </c>
      <c r="W786" s="21">
        <v>2.9166666666666601E-2</v>
      </c>
      <c r="X786" s="21">
        <v>2.77777777777777E-2</v>
      </c>
      <c r="Y786" s="21">
        <v>3.7499999999999999E-2</v>
      </c>
      <c r="Z786" s="21">
        <v>0.14305555555555499</v>
      </c>
      <c r="AA786" s="21">
        <v>3.3333333E-2</v>
      </c>
      <c r="AB786" s="21">
        <v>3.6111111000000001E-2</v>
      </c>
      <c r="AC786" s="21">
        <v>7.3611111000000007E-2</v>
      </c>
      <c r="AD786" s="21">
        <v>0.120833333333333</v>
      </c>
      <c r="AE786" s="21">
        <v>7.7777778000000006E-2</v>
      </c>
      <c r="AF786" s="21">
        <v>2.0833333333333301E-2</v>
      </c>
      <c r="AG786" s="21">
        <v>3.3333333E-2</v>
      </c>
      <c r="AH786" s="21">
        <v>0.15277777777777701</v>
      </c>
      <c r="AI786" s="21">
        <v>0.14583333333333301</v>
      </c>
      <c r="AJ786" s="21">
        <v>8.3333330000000001E-3</v>
      </c>
      <c r="AK786" s="21">
        <v>1.38888888888888E-2</v>
      </c>
      <c r="AL786" s="21">
        <v>6.9444443999999994E-2</v>
      </c>
      <c r="AM786" s="21">
        <v>7.2222222000000003E-2</v>
      </c>
      <c r="AN786" s="21">
        <v>0.120833333333333</v>
      </c>
      <c r="AO786" s="21">
        <v>2.3611111000000001E-2</v>
      </c>
      <c r="AP786" s="21">
        <v>7.7777778000000006E-2</v>
      </c>
      <c r="AQ786" s="21">
        <v>3.3333333E-2</v>
      </c>
      <c r="AR786" s="21">
        <v>7.6388889000000001E-2</v>
      </c>
      <c r="AS786" s="21">
        <v>2.3611111000000001E-2</v>
      </c>
      <c r="AT786" s="21">
        <v>7.7777778000000006E-2</v>
      </c>
      <c r="AU786" s="21">
        <v>1.94444444444444E-2</v>
      </c>
      <c r="AV786" s="21">
        <v>1.5277777777777699E-2</v>
      </c>
      <c r="AW786" s="21">
        <v>6.8055556000000003E-2</v>
      </c>
      <c r="AX786" s="21">
        <v>2.3611111000000001E-2</v>
      </c>
      <c r="AY786" s="21">
        <v>6.1111111000000003E-2</v>
      </c>
      <c r="AZ786" s="21">
        <v>5.5555555999999999E-2</v>
      </c>
      <c r="BA786" s="21">
        <v>4.7222222000000001E-2</v>
      </c>
      <c r="BB786" s="21">
        <v>0.13055555555555501</v>
      </c>
      <c r="BC786" s="21">
        <v>9.1666666999999993E-2</v>
      </c>
      <c r="BD786" s="21">
        <v>1.38888888888888E-2</v>
      </c>
      <c r="BE786" s="21">
        <v>5.5555555999999999E-2</v>
      </c>
    </row>
    <row r="787" spans="1:57" x14ac:dyDescent="0.35">
      <c r="A787" s="10" t="str">
        <f t="shared" si="112"/>
        <v>10/31/2037</v>
      </c>
      <c r="B787" s="11">
        <f t="shared" si="117"/>
        <v>2037</v>
      </c>
      <c r="C787" s="20">
        <f t="shared" si="118"/>
        <v>5.1075268817204297E-2</v>
      </c>
      <c r="D787" s="18">
        <f t="shared" si="113"/>
        <v>2.2715053434408602E-2</v>
      </c>
      <c r="E787" s="18">
        <f t="shared" si="114"/>
        <v>3.36021505376344E-2</v>
      </c>
      <c r="F787" s="18">
        <f t="shared" si="115"/>
        <v>7.7620967499999999E-2</v>
      </c>
      <c r="G787" s="18">
        <f t="shared" si="116"/>
        <v>0.10645161290322511</v>
      </c>
      <c r="H787" s="21">
        <v>0.149193548387096</v>
      </c>
      <c r="I787" s="21">
        <v>6.5860215E-2</v>
      </c>
      <c r="J787" s="21">
        <v>4.7043011000000003E-2</v>
      </c>
      <c r="K787" s="21">
        <v>6.8548387000000002E-2</v>
      </c>
      <c r="L787" s="21">
        <v>1.4784946E-2</v>
      </c>
      <c r="M787" s="21">
        <v>2.55376344086021E-2</v>
      </c>
      <c r="N787" s="21">
        <v>1.7473117999999999E-2</v>
      </c>
      <c r="O787" s="21">
        <v>8.6021504999999998E-2</v>
      </c>
      <c r="P787" s="21">
        <v>5.1075268817204297E-2</v>
      </c>
      <c r="Q787" s="21">
        <v>9.6774193999999994E-2</v>
      </c>
      <c r="R787" s="21">
        <v>5.5107527000000003E-2</v>
      </c>
      <c r="S787" s="21">
        <v>6.4516129000000005E-2</v>
      </c>
      <c r="T787" s="21">
        <v>5.1075268817204297E-2</v>
      </c>
      <c r="U787" s="21">
        <v>3.36021505376344E-2</v>
      </c>
      <c r="V787" s="21">
        <v>0.122311827956989</v>
      </c>
      <c r="W787" s="21">
        <v>5.3763440860214999E-2</v>
      </c>
      <c r="X787" s="21">
        <v>7.6612902999999996E-2</v>
      </c>
      <c r="Y787" s="21">
        <v>7.3924730999999994E-2</v>
      </c>
      <c r="Z787" s="21">
        <v>0.120967741935483</v>
      </c>
      <c r="AA787" s="21">
        <v>6.7204300999999994E-2</v>
      </c>
      <c r="AB787" s="21">
        <v>5.3763440860214999E-2</v>
      </c>
      <c r="AC787" s="21">
        <v>1.4784946E-2</v>
      </c>
      <c r="AD787" s="21">
        <v>0.108870967741935</v>
      </c>
      <c r="AE787" s="21">
        <v>3.4946236999999998E-2</v>
      </c>
      <c r="AF787" s="21">
        <v>4.9731182999999998E-2</v>
      </c>
      <c r="AG787" s="21">
        <v>8.1989247000000001E-2</v>
      </c>
      <c r="AH787" s="21">
        <v>0.106182795698924</v>
      </c>
      <c r="AI787" s="21">
        <v>0.12768817204301</v>
      </c>
      <c r="AJ787" s="21">
        <v>5.1075268817204297E-2</v>
      </c>
      <c r="AK787" s="21">
        <v>2.55376344086021E-2</v>
      </c>
      <c r="AL787" s="21">
        <v>2.8225806451612899E-2</v>
      </c>
      <c r="AM787" s="21">
        <v>1.8817204000000001E-2</v>
      </c>
      <c r="AN787" s="21">
        <v>7.7956989000000004E-2</v>
      </c>
      <c r="AO787" s="21">
        <v>7.7956989000000004E-2</v>
      </c>
      <c r="AP787" s="21">
        <v>2.2849462000000001E-2</v>
      </c>
      <c r="AQ787" s="21">
        <v>4.4354839E-2</v>
      </c>
      <c r="AR787" s="21">
        <v>3.36021505376344E-2</v>
      </c>
      <c r="AS787" s="21">
        <v>3.6290322580645101E-2</v>
      </c>
      <c r="AT787" s="21">
        <v>2.55376344086021E-2</v>
      </c>
      <c r="AU787" s="21">
        <v>5.9139785E-2</v>
      </c>
      <c r="AV787" s="21">
        <v>3.89784946236559E-2</v>
      </c>
      <c r="AW787" s="21">
        <v>2.2849462000000001E-2</v>
      </c>
      <c r="AX787" s="21">
        <v>9.1397849000000003E-2</v>
      </c>
      <c r="AY787" s="21">
        <v>2.1505376344085999E-2</v>
      </c>
      <c r="AZ787" s="21">
        <v>2.2849462000000001E-2</v>
      </c>
      <c r="BA787" s="21">
        <v>3.6290322580645101E-2</v>
      </c>
      <c r="BB787" s="21">
        <v>0.100806451612903</v>
      </c>
      <c r="BC787" s="21">
        <v>3.36021505376344E-2</v>
      </c>
      <c r="BD787" s="21">
        <v>6.7204300999999994E-2</v>
      </c>
      <c r="BE787" s="21">
        <v>3.6290322580645101E-2</v>
      </c>
    </row>
    <row r="788" spans="1:57" x14ac:dyDescent="0.35">
      <c r="A788" s="10" t="str">
        <f t="shared" si="112"/>
        <v>11/30/2037</v>
      </c>
      <c r="B788" s="11">
        <f t="shared" si="117"/>
        <v>2037</v>
      </c>
      <c r="C788" s="20">
        <f t="shared" si="118"/>
        <v>6.4583333500000006E-2</v>
      </c>
      <c r="D788" s="18">
        <f t="shared" si="113"/>
        <v>2.4722222222222222E-2</v>
      </c>
      <c r="E788" s="18">
        <f t="shared" si="114"/>
        <v>0.05</v>
      </c>
      <c r="F788" s="18">
        <f t="shared" si="115"/>
        <v>8.9583333500000001E-2</v>
      </c>
      <c r="G788" s="18">
        <f t="shared" si="116"/>
        <v>0.12972222222222163</v>
      </c>
      <c r="H788" s="21">
        <v>0.13472222222222199</v>
      </c>
      <c r="I788" s="21">
        <v>5.4166667000000002E-2</v>
      </c>
      <c r="J788" s="21">
        <v>2.2222222222222199E-2</v>
      </c>
      <c r="K788" s="21">
        <v>8.7499999999999994E-2</v>
      </c>
      <c r="L788" s="21">
        <v>6.3888889000000004E-2</v>
      </c>
      <c r="M788" s="21">
        <v>1.1111111111111099E-2</v>
      </c>
      <c r="N788" s="21">
        <v>8.7499999999999994E-2</v>
      </c>
      <c r="O788" s="21">
        <v>5.4166667000000002E-2</v>
      </c>
      <c r="P788" s="21">
        <v>2.5000000000000001E-2</v>
      </c>
      <c r="Q788" s="21">
        <v>3.8888889000000003E-2</v>
      </c>
      <c r="R788" s="21">
        <v>8.4722222E-2</v>
      </c>
      <c r="S788" s="21">
        <v>8.1944444000000005E-2</v>
      </c>
      <c r="T788" s="21">
        <v>4.8611110999999999E-2</v>
      </c>
      <c r="U788" s="21">
        <v>6.5277777999999995E-2</v>
      </c>
      <c r="V788" s="21">
        <v>0.120833333333333</v>
      </c>
      <c r="W788" s="21">
        <v>6.5277777999999995E-2</v>
      </c>
      <c r="X788" s="21">
        <v>7.4999999999999997E-2</v>
      </c>
      <c r="Y788" s="21">
        <v>4.5833332999999997E-2</v>
      </c>
      <c r="Z788" s="21">
        <v>0.12916666666666601</v>
      </c>
      <c r="AA788" s="21">
        <v>5.83333333333333E-2</v>
      </c>
      <c r="AB788" s="21">
        <v>5.4166667000000002E-2</v>
      </c>
      <c r="AC788" s="21">
        <v>6.1111111000000003E-2</v>
      </c>
      <c r="AD788" s="21">
        <v>0.122222222222222</v>
      </c>
      <c r="AE788" s="21">
        <v>0.1125</v>
      </c>
      <c r="AF788" s="21">
        <v>4.5833332999999997E-2</v>
      </c>
      <c r="AG788" s="21">
        <v>0.11111111111111099</v>
      </c>
      <c r="AH788" s="21">
        <v>0.156944444444444</v>
      </c>
      <c r="AI788" s="21">
        <v>0.13611111111111099</v>
      </c>
      <c r="AJ788" s="21">
        <v>1.38888888888888E-2</v>
      </c>
      <c r="AK788" s="21">
        <v>6.9444440000000001E-3</v>
      </c>
      <c r="AL788" s="21">
        <v>6.25E-2</v>
      </c>
      <c r="AM788" s="21">
        <v>7.2222222000000003E-2</v>
      </c>
      <c r="AN788" s="21">
        <v>0.14305555555555499</v>
      </c>
      <c r="AO788" s="21">
        <v>7.7777778000000006E-2</v>
      </c>
      <c r="AP788" s="21">
        <v>7.4999999999999997E-2</v>
      </c>
      <c r="AQ788" s="21">
        <v>4.8611110999999999E-2</v>
      </c>
      <c r="AR788" s="21">
        <v>0.13888888888888801</v>
      </c>
      <c r="AS788" s="21">
        <v>3.1944444000000002E-2</v>
      </c>
      <c r="AT788" s="21">
        <v>6.3888889000000004E-2</v>
      </c>
      <c r="AU788" s="21">
        <v>5.5555555999999999E-2</v>
      </c>
      <c r="AV788" s="21">
        <v>2.0833333333333301E-2</v>
      </c>
      <c r="AW788" s="21">
        <v>5.83333333333333E-2</v>
      </c>
      <c r="AX788" s="21">
        <v>8.3333332999999996E-2</v>
      </c>
      <c r="AY788" s="21">
        <v>5.4166667000000002E-2</v>
      </c>
      <c r="AZ788" s="21">
        <v>5.5555555999999999E-2</v>
      </c>
      <c r="BA788" s="21">
        <v>9.0277778000000003E-2</v>
      </c>
      <c r="BB788" s="21">
        <v>0.120833333333333</v>
      </c>
      <c r="BC788" s="21">
        <v>4.7222222000000001E-2</v>
      </c>
      <c r="BD788" s="21">
        <v>7.7777778000000006E-2</v>
      </c>
      <c r="BE788" s="21">
        <v>9.0277778000000003E-2</v>
      </c>
    </row>
    <row r="789" spans="1:57" x14ac:dyDescent="0.35">
      <c r="A789" s="10" t="str">
        <f t="shared" si="112"/>
        <v>12/31/2037</v>
      </c>
      <c r="B789" s="11">
        <f t="shared" si="117"/>
        <v>2037</v>
      </c>
      <c r="C789" s="20">
        <f t="shared" si="118"/>
        <v>0.15860215053763399</v>
      </c>
      <c r="D789" s="18">
        <f t="shared" si="113"/>
        <v>6.4516129000000005E-2</v>
      </c>
      <c r="E789" s="18">
        <f t="shared" si="114"/>
        <v>0.14012096774193525</v>
      </c>
      <c r="F789" s="18">
        <f t="shared" si="115"/>
        <v>0.17977150537634373</v>
      </c>
      <c r="G789" s="18">
        <f t="shared" si="116"/>
        <v>0.18965053763440851</v>
      </c>
      <c r="H789" s="21">
        <v>0.15591397849462299</v>
      </c>
      <c r="I789" s="21">
        <v>5.1075268817204297E-2</v>
      </c>
      <c r="J789" s="21">
        <v>0.17876344086021501</v>
      </c>
      <c r="K789" s="21">
        <v>0.21370967741935401</v>
      </c>
      <c r="L789" s="21">
        <v>0.15591397849462299</v>
      </c>
      <c r="M789" s="21">
        <v>0.17338709677419301</v>
      </c>
      <c r="N789" s="21">
        <v>0.18010752688171999</v>
      </c>
      <c r="O789" s="21">
        <v>4.9731182999999998E-2</v>
      </c>
      <c r="P789" s="21">
        <v>0.168010752688172</v>
      </c>
      <c r="Q789" s="21">
        <v>9.5430108E-2</v>
      </c>
      <c r="R789" s="21">
        <v>7.6612902999999996E-2</v>
      </c>
      <c r="S789" s="21">
        <v>0.17338709677419301</v>
      </c>
      <c r="T789" s="21">
        <v>2.8225806451612899E-2</v>
      </c>
      <c r="U789" s="21">
        <v>0.159946236559139</v>
      </c>
      <c r="V789" s="21">
        <v>0.143817204301075</v>
      </c>
      <c r="W789" s="21">
        <v>0.18010752688171999</v>
      </c>
      <c r="X789" s="21">
        <v>0.18548387096774099</v>
      </c>
      <c r="Y789" s="21">
        <v>4.0322581000000003E-2</v>
      </c>
      <c r="Z789" s="21">
        <v>0.14516129032257999</v>
      </c>
      <c r="AA789" s="21">
        <v>6.5860215E-2</v>
      </c>
      <c r="AB789" s="21">
        <v>0.11021505376344</v>
      </c>
      <c r="AC789" s="21">
        <v>0.141129032258064</v>
      </c>
      <c r="AD789" s="21">
        <v>0.14784946236559099</v>
      </c>
      <c r="AE789" s="21">
        <v>0.18951612903225801</v>
      </c>
      <c r="AF789" s="21">
        <v>9.8118280000000002E-2</v>
      </c>
      <c r="AG789" s="21">
        <v>0.17338709677419301</v>
      </c>
      <c r="AH789" s="21">
        <v>0.13978494623655899</v>
      </c>
      <c r="AI789" s="21">
        <v>0.146505376344086</v>
      </c>
      <c r="AJ789" s="21">
        <v>0.19489247311827901</v>
      </c>
      <c r="AK789" s="21">
        <v>0.18682795698924701</v>
      </c>
      <c r="AL789" s="21">
        <v>0.168010752688172</v>
      </c>
      <c r="AM789" s="21">
        <v>0.16666666666666599</v>
      </c>
      <c r="AN789" s="21">
        <v>0.13709677419354799</v>
      </c>
      <c r="AO789" s="21">
        <v>0.18817204301075199</v>
      </c>
      <c r="AP789" s="21">
        <v>0.17741935483870899</v>
      </c>
      <c r="AQ789" s="21">
        <v>0.123655913978494</v>
      </c>
      <c r="AR789" s="21">
        <v>0.19623655913978399</v>
      </c>
      <c r="AS789" s="21">
        <v>0.143817204301075</v>
      </c>
      <c r="AT789" s="21">
        <v>0.15053763440860199</v>
      </c>
      <c r="AU789" s="21">
        <v>5.2419355000000001E-2</v>
      </c>
      <c r="AV789" s="21">
        <v>0.18548387096774099</v>
      </c>
      <c r="AW789" s="21">
        <v>0.17876344086021501</v>
      </c>
      <c r="AX789" s="21">
        <v>0.20564516129032201</v>
      </c>
      <c r="AY789" s="21">
        <v>0.157258064516129</v>
      </c>
      <c r="AZ789" s="21">
        <v>0.17473118279569799</v>
      </c>
      <c r="BA789" s="21">
        <v>0.19086021505376299</v>
      </c>
      <c r="BB789" s="21">
        <v>0.146505376344086</v>
      </c>
      <c r="BC789" s="21">
        <v>0.17876344086021501</v>
      </c>
      <c r="BD789" s="21">
        <v>0.18682795698924701</v>
      </c>
      <c r="BE789" s="21">
        <v>0.14784946236559099</v>
      </c>
    </row>
    <row r="790" spans="1:57" x14ac:dyDescent="0.35">
      <c r="A790" s="10" t="str">
        <f t="shared" si="112"/>
        <v>1/31/2038</v>
      </c>
      <c r="B790" s="11">
        <f t="shared" si="117"/>
        <v>2038</v>
      </c>
      <c r="C790" s="20">
        <f t="shared" si="118"/>
        <v>0.14314516129032201</v>
      </c>
      <c r="D790" s="18">
        <f t="shared" si="113"/>
        <v>9.3682796100000007E-2</v>
      </c>
      <c r="E790" s="18">
        <f t="shared" si="114"/>
        <v>0.10651881720430049</v>
      </c>
      <c r="F790" s="18">
        <f t="shared" si="115"/>
        <v>0.20127688172042926</v>
      </c>
      <c r="G790" s="18">
        <f t="shared" si="116"/>
        <v>0.22190860215053751</v>
      </c>
      <c r="H790" s="21">
        <v>0.13575268800000001</v>
      </c>
      <c r="I790" s="21">
        <v>0.141129032258064</v>
      </c>
      <c r="J790" s="21">
        <v>0.10752688172043</v>
      </c>
      <c r="K790" s="21">
        <v>9.8118280000000002E-2</v>
      </c>
      <c r="L790" s="21">
        <v>0.17473118279569799</v>
      </c>
      <c r="M790" s="21">
        <v>0.100806451612903</v>
      </c>
      <c r="N790" s="21">
        <v>0.21639784946236501</v>
      </c>
      <c r="O790" s="21">
        <v>9.0053762999999995E-2</v>
      </c>
      <c r="P790" s="21">
        <v>0.125</v>
      </c>
      <c r="Q790" s="21">
        <v>0.15322580645161199</v>
      </c>
      <c r="R790" s="21">
        <v>0.16935483870967699</v>
      </c>
      <c r="S790" s="21">
        <v>0.247311827956989</v>
      </c>
      <c r="T790" s="21">
        <v>9.4086022000000005E-2</v>
      </c>
      <c r="U790" s="21">
        <v>0.122311827956989</v>
      </c>
      <c r="V790" s="21">
        <v>0.22446236559139701</v>
      </c>
      <c r="W790" s="21">
        <v>9.4086022000000005E-2</v>
      </c>
      <c r="X790" s="21">
        <v>9.0053762999999995E-2</v>
      </c>
      <c r="Y790" s="21">
        <v>0.143817204301075</v>
      </c>
      <c r="Z790" s="21">
        <v>0.120967741935483</v>
      </c>
      <c r="AA790" s="21">
        <v>0.21639784946236501</v>
      </c>
      <c r="AB790" s="21">
        <v>0.18279569892473099</v>
      </c>
      <c r="AC790" s="21">
        <v>0.106182795698924</v>
      </c>
      <c r="AD790" s="21">
        <v>0.21370967741935401</v>
      </c>
      <c r="AE790" s="21">
        <v>0.17069892473118201</v>
      </c>
      <c r="AF790" s="21">
        <v>0.22177419354838701</v>
      </c>
      <c r="AG790" s="21">
        <v>0.22446236559139701</v>
      </c>
      <c r="AH790" s="21">
        <v>0.14247311827956899</v>
      </c>
      <c r="AI790" s="21">
        <v>0.103494623655913</v>
      </c>
      <c r="AJ790" s="21">
        <v>0.159946236559139</v>
      </c>
      <c r="AK790" s="21">
        <v>0.19086021505376299</v>
      </c>
      <c r="AL790" s="21">
        <v>0.151881720430107</v>
      </c>
      <c r="AM790" s="21">
        <v>0.220430107526881</v>
      </c>
      <c r="AN790" s="21">
        <v>9.6774193999999994E-2</v>
      </c>
      <c r="AO790" s="21">
        <v>0.22446236559139701</v>
      </c>
      <c r="AP790" s="21">
        <v>0.12768817204301</v>
      </c>
      <c r="AQ790" s="21">
        <v>0.122311827956989</v>
      </c>
      <c r="AR790" s="21">
        <v>0.143817204301075</v>
      </c>
      <c r="AS790" s="21">
        <v>0.204301075268817</v>
      </c>
      <c r="AT790" s="21">
        <v>0.18548387096774099</v>
      </c>
      <c r="AU790" s="21">
        <v>0.223118279569892</v>
      </c>
      <c r="AV790" s="21">
        <v>0.100806451612903</v>
      </c>
      <c r="AW790" s="21">
        <v>0.19623655913978399</v>
      </c>
      <c r="AX790" s="21">
        <v>7.9301074999999999E-2</v>
      </c>
      <c r="AY790" s="21">
        <v>0.13172043010752599</v>
      </c>
      <c r="AZ790" s="21">
        <v>0.120967741935483</v>
      </c>
      <c r="BA790" s="21">
        <v>0.20295698924731101</v>
      </c>
      <c r="BB790" s="21">
        <v>8.4677419000000004E-2</v>
      </c>
      <c r="BC790" s="21">
        <v>8.3333332999999996E-2</v>
      </c>
      <c r="BD790" s="21">
        <v>0.209677419354838</v>
      </c>
      <c r="BE790" s="21">
        <v>0.114247311827956</v>
      </c>
    </row>
    <row r="791" spans="1:57" x14ac:dyDescent="0.35">
      <c r="A791" s="10" t="str">
        <f t="shared" si="112"/>
        <v>2/28/2038</v>
      </c>
      <c r="B791" s="11">
        <f t="shared" si="117"/>
        <v>2038</v>
      </c>
      <c r="C791" s="20">
        <f t="shared" si="118"/>
        <v>0.1130952380952375</v>
      </c>
      <c r="D791" s="18">
        <f t="shared" si="113"/>
        <v>3.5714285999999998E-2</v>
      </c>
      <c r="E791" s="18">
        <f t="shared" si="114"/>
        <v>4.6502976190476122E-2</v>
      </c>
      <c r="F791" s="18">
        <f t="shared" si="115"/>
        <v>0.14546130952380926</v>
      </c>
      <c r="G791" s="18">
        <f t="shared" si="116"/>
        <v>0.18169642857142851</v>
      </c>
      <c r="H791" s="21">
        <v>0.11607142857142801</v>
      </c>
      <c r="I791" s="21">
        <v>0.19047619047618999</v>
      </c>
      <c r="J791" s="21">
        <v>6.6964285999999998E-2</v>
      </c>
      <c r="K791" s="21">
        <v>3.7202381E-2</v>
      </c>
      <c r="L791" s="21">
        <v>5.3571428999999997E-2</v>
      </c>
      <c r="M791" s="21">
        <v>5.9523810000000003E-2</v>
      </c>
      <c r="N791" s="21">
        <v>3.2738095000000002E-2</v>
      </c>
      <c r="O791" s="21">
        <v>5.2083333333333301E-2</v>
      </c>
      <c r="P791" s="21">
        <v>0.18154761904761901</v>
      </c>
      <c r="Q791" s="21">
        <v>0.144345238095238</v>
      </c>
      <c r="R791" s="21">
        <v>0.11607142857142801</v>
      </c>
      <c r="S791" s="21">
        <v>0.15029761904761901</v>
      </c>
      <c r="T791" s="21">
        <v>5.6547619E-2</v>
      </c>
      <c r="U791" s="21">
        <v>0.183035714285714</v>
      </c>
      <c r="V791" s="21">
        <v>0.13541666666666599</v>
      </c>
      <c r="W791" s="21">
        <v>3.5714285999999998E-2</v>
      </c>
      <c r="X791" s="21">
        <v>4.61309523809523E-2</v>
      </c>
      <c r="Y791" s="21">
        <v>0.123511904761904</v>
      </c>
      <c r="Z791" s="21">
        <v>0.18601190476190399</v>
      </c>
      <c r="AA791" s="21">
        <v>0.15029761904761901</v>
      </c>
      <c r="AB791" s="21">
        <v>4.1666666666666602E-2</v>
      </c>
      <c r="AC791" s="21">
        <v>5.3571428999999997E-2</v>
      </c>
      <c r="AD791" s="21">
        <v>3.125E-2</v>
      </c>
      <c r="AE791" s="21">
        <v>0.120535714285714</v>
      </c>
      <c r="AF791" s="21">
        <v>0.125</v>
      </c>
      <c r="AG791" s="21">
        <v>0.148809523809523</v>
      </c>
      <c r="AH791" s="21">
        <v>0.18452380952380901</v>
      </c>
      <c r="AI791" s="21">
        <v>4.7619047619047603E-2</v>
      </c>
      <c r="AJ791" s="21">
        <v>0.13392857142857101</v>
      </c>
      <c r="AK791" s="21">
        <v>3.5714285999999998E-2</v>
      </c>
      <c r="AL791" s="21">
        <v>0.117559523809523</v>
      </c>
      <c r="AM791" s="21">
        <v>3.5714285999999998E-2</v>
      </c>
      <c r="AN791" s="21">
        <v>4.0178571000000003E-2</v>
      </c>
      <c r="AO791" s="21">
        <v>0.14285714285714199</v>
      </c>
      <c r="AP791" s="21">
        <v>0.11011904761904701</v>
      </c>
      <c r="AQ791" s="21">
        <v>0.108630952380952</v>
      </c>
      <c r="AR791" s="21">
        <v>0.136904761904761</v>
      </c>
      <c r="AS791" s="21">
        <v>0.14583333333333301</v>
      </c>
      <c r="AT791" s="21">
        <v>3.2738095000000002E-2</v>
      </c>
      <c r="AU791" s="21">
        <v>0.148809523809523</v>
      </c>
      <c r="AV791" s="21">
        <v>4.61309523809523E-2</v>
      </c>
      <c r="AW791" s="21">
        <v>0.14285714285714199</v>
      </c>
      <c r="AX791" s="21">
        <v>4.1666666666666602E-2</v>
      </c>
      <c r="AY791" s="21">
        <v>0.183035714285714</v>
      </c>
      <c r="AZ791" s="21">
        <v>0.18154761904761901</v>
      </c>
      <c r="BA791" s="21">
        <v>0.15773809523809501</v>
      </c>
      <c r="BB791" s="21">
        <v>5.6547619E-2</v>
      </c>
      <c r="BC791" s="21">
        <v>6.5476190000000004E-2</v>
      </c>
      <c r="BD791" s="21">
        <v>3.5714285999999998E-2</v>
      </c>
      <c r="BE791" s="21">
        <v>5.6547619E-2</v>
      </c>
    </row>
    <row r="792" spans="1:57" x14ac:dyDescent="0.35">
      <c r="A792" s="10" t="str">
        <f t="shared" si="112"/>
        <v>3/31/2038</v>
      </c>
      <c r="B792" s="11">
        <f t="shared" si="117"/>
        <v>2038</v>
      </c>
      <c r="C792" s="20">
        <f t="shared" si="118"/>
        <v>3.8306451790322549E-2</v>
      </c>
      <c r="D792" s="18">
        <f t="shared" si="113"/>
        <v>9.2741934000000002E-3</v>
      </c>
      <c r="E792" s="18">
        <f t="shared" si="114"/>
        <v>1.7473117999999999E-2</v>
      </c>
      <c r="F792" s="18">
        <f t="shared" si="115"/>
        <v>5.9139785E-2</v>
      </c>
      <c r="G792" s="18">
        <f t="shared" si="116"/>
        <v>8.776881680000001E-2</v>
      </c>
      <c r="H792" s="21">
        <v>8.7365591000000006E-2</v>
      </c>
      <c r="I792" s="21">
        <v>4.1666666666666602E-2</v>
      </c>
      <c r="J792" s="21">
        <v>4.0322581000000003E-2</v>
      </c>
      <c r="K792" s="21">
        <v>2.0161290322580599E-2</v>
      </c>
      <c r="L792" s="21">
        <v>2.68817204301075E-2</v>
      </c>
      <c r="M792" s="21">
        <v>4.8387096999999997E-2</v>
      </c>
      <c r="N792" s="21">
        <v>1.7473117999999999E-2</v>
      </c>
      <c r="O792" s="21">
        <v>1.0752688172042999E-2</v>
      </c>
      <c r="P792" s="21">
        <v>2.1505376344085999E-2</v>
      </c>
      <c r="Q792" s="21">
        <v>1.3440860215053699E-2</v>
      </c>
      <c r="R792" s="21">
        <v>1.0752688172042999E-2</v>
      </c>
      <c r="S792" s="21">
        <v>5.9139785E-2</v>
      </c>
      <c r="T792" s="21">
        <v>0.14247311827956899</v>
      </c>
      <c r="U792" s="21">
        <v>2.1505376344085999E-2</v>
      </c>
      <c r="V792" s="21">
        <v>6.5860215E-2</v>
      </c>
      <c r="W792" s="21">
        <v>5.7795698999999999E-2</v>
      </c>
      <c r="X792" s="21">
        <v>9.4086022000000005E-2</v>
      </c>
      <c r="Y792" s="21">
        <v>9.1397849000000003E-2</v>
      </c>
      <c r="Z792" s="21">
        <v>1.8817204000000001E-2</v>
      </c>
      <c r="AA792" s="21">
        <v>4.4354839E-2</v>
      </c>
      <c r="AB792" s="21">
        <v>2.55376344086021E-2</v>
      </c>
      <c r="AC792" s="21">
        <v>5.7795698999999999E-2</v>
      </c>
      <c r="AD792" s="21">
        <v>1.7473117999999999E-2</v>
      </c>
      <c r="AE792" s="21">
        <v>2.2849462000000001E-2</v>
      </c>
      <c r="AF792" s="21">
        <v>6.5860215E-2</v>
      </c>
      <c r="AG792" s="21">
        <v>6.7204300999999994E-2</v>
      </c>
      <c r="AH792" s="21">
        <v>2.0161290322580599E-2</v>
      </c>
      <c r="AI792" s="21">
        <v>7.1236559000000005E-2</v>
      </c>
      <c r="AJ792" s="21">
        <v>8.0645160000000007E-3</v>
      </c>
      <c r="AK792" s="21">
        <v>2.9569892E-2</v>
      </c>
      <c r="AL792" s="21">
        <v>9.4086020000000003E-3</v>
      </c>
      <c r="AM792" s="21">
        <v>8.0645160000000007E-3</v>
      </c>
      <c r="AN792" s="21">
        <v>7.7956989000000004E-2</v>
      </c>
      <c r="AO792" s="21">
        <v>5.2419355000000001E-2</v>
      </c>
      <c r="AP792" s="21">
        <v>9.2741934999999998E-2</v>
      </c>
      <c r="AQ792" s="21">
        <v>0.115591397849462</v>
      </c>
      <c r="AR792" s="21">
        <v>6.7204300000000003E-3</v>
      </c>
      <c r="AS792" s="21">
        <v>5.7795698999999999E-2</v>
      </c>
      <c r="AT792" s="21">
        <v>1.6129032258064498E-2</v>
      </c>
      <c r="AU792" s="21">
        <v>5.3763440860214999E-2</v>
      </c>
      <c r="AV792" s="21">
        <v>5.7795698999999999E-2</v>
      </c>
      <c r="AW792" s="21">
        <v>5.5107527000000003E-2</v>
      </c>
      <c r="AX792" s="21">
        <v>1.20967741935483E-2</v>
      </c>
      <c r="AY792" s="21">
        <v>5.9139785E-2</v>
      </c>
      <c r="AZ792" s="21">
        <v>3.6290322580645101E-2</v>
      </c>
      <c r="BA792" s="21">
        <v>6.3172042999999997E-2</v>
      </c>
      <c r="BB792" s="21">
        <v>6.7204300000000003E-3</v>
      </c>
      <c r="BC792" s="21">
        <v>2.0161290322580599E-2</v>
      </c>
      <c r="BD792" s="21">
        <v>8.0645160000000007E-3</v>
      </c>
      <c r="BE792" s="21">
        <v>1.4784946E-2</v>
      </c>
    </row>
    <row r="793" spans="1:57" x14ac:dyDescent="0.35">
      <c r="A793" s="10" t="str">
        <f t="shared" si="112"/>
        <v>4/30/2038</v>
      </c>
      <c r="B793" s="11">
        <f t="shared" si="117"/>
        <v>2038</v>
      </c>
      <c r="C793" s="20">
        <f t="shared" si="118"/>
        <v>3.8194444500000001E-2</v>
      </c>
      <c r="D793" s="18">
        <f t="shared" si="113"/>
        <v>1.6527777777777711E-2</v>
      </c>
      <c r="E793" s="18">
        <f t="shared" si="114"/>
        <v>2.2916666666666648E-2</v>
      </c>
      <c r="F793" s="18">
        <f t="shared" si="115"/>
        <v>4.8263888749999997E-2</v>
      </c>
      <c r="G793" s="18">
        <f t="shared" si="116"/>
        <v>6.6805555800000013E-2</v>
      </c>
      <c r="H793" s="21">
        <v>3.6111111000000001E-2</v>
      </c>
      <c r="I793" s="21">
        <v>8.3333330000000001E-3</v>
      </c>
      <c r="J793" s="21">
        <v>4.0277778E-2</v>
      </c>
      <c r="K793" s="21">
        <v>2.0833333333333301E-2</v>
      </c>
      <c r="L793" s="21">
        <v>4.7222222000000001E-2</v>
      </c>
      <c r="M793" s="21">
        <v>3.6111111000000001E-2</v>
      </c>
      <c r="N793" s="21">
        <v>2.77777777777777E-2</v>
      </c>
      <c r="O793" s="21">
        <v>2.6388888999999999E-2</v>
      </c>
      <c r="P793" s="21">
        <v>1.2500000000000001E-2</v>
      </c>
      <c r="Q793" s="21">
        <v>5.83333333333333E-2</v>
      </c>
      <c r="R793" s="21">
        <v>8.0555556E-2</v>
      </c>
      <c r="S793" s="21">
        <v>4.1666666666666602E-2</v>
      </c>
      <c r="T793" s="21">
        <v>9.0277778000000003E-2</v>
      </c>
      <c r="U793" s="21">
        <v>1.8055555555555498E-2</v>
      </c>
      <c r="V793" s="21">
        <v>2.5000000000000001E-2</v>
      </c>
      <c r="W793" s="21">
        <v>5.9722222222222197E-2</v>
      </c>
      <c r="X793" s="21">
        <v>5.5555555999999999E-2</v>
      </c>
      <c r="Y793" s="21">
        <v>4.30555555555555E-2</v>
      </c>
      <c r="Z793" s="21">
        <v>1.94444444444444E-2</v>
      </c>
      <c r="AA793" s="21">
        <v>0.101388888888888</v>
      </c>
      <c r="AB793" s="21">
        <v>1.6666666666666601E-2</v>
      </c>
      <c r="AC793" s="21">
        <v>4.7222222000000001E-2</v>
      </c>
      <c r="AD793" s="21">
        <v>4.8611110999999999E-2</v>
      </c>
      <c r="AE793" s="21">
        <v>6.5277777999999995E-2</v>
      </c>
      <c r="AF793" s="21">
        <v>1.38888888888888E-2</v>
      </c>
      <c r="AG793" s="21">
        <v>3.7499999999999999E-2</v>
      </c>
      <c r="AH793" s="21">
        <v>1.5277777777777699E-2</v>
      </c>
      <c r="AI793" s="21">
        <v>4.0277778E-2</v>
      </c>
      <c r="AJ793" s="21">
        <v>0.101388888888888</v>
      </c>
      <c r="AK793" s="21">
        <v>3.0555555555555499E-2</v>
      </c>
      <c r="AL793" s="21">
        <v>4.8611110999999999E-2</v>
      </c>
      <c r="AM793" s="21">
        <v>4.5833332999999997E-2</v>
      </c>
      <c r="AN793" s="21">
        <v>4.8611110999999999E-2</v>
      </c>
      <c r="AO793" s="21">
        <v>3.7499999999999999E-2</v>
      </c>
      <c r="AP793" s="21">
        <v>2.5000000000000001E-2</v>
      </c>
      <c r="AQ793" s="21">
        <v>4.7222222000000001E-2</v>
      </c>
      <c r="AR793" s="21">
        <v>9.8611111000000001E-2</v>
      </c>
      <c r="AS793" s="21">
        <v>2.2222222222222199E-2</v>
      </c>
      <c r="AT793" s="21">
        <v>3.1944444000000002E-2</v>
      </c>
      <c r="AU793" s="21">
        <v>3.8888889000000003E-2</v>
      </c>
      <c r="AV793" s="21">
        <v>4.7222222000000001E-2</v>
      </c>
      <c r="AW793" s="21">
        <v>0.05</v>
      </c>
      <c r="AX793" s="21">
        <v>3.6111111000000001E-2</v>
      </c>
      <c r="AY793" s="21">
        <v>2.0833333333333301E-2</v>
      </c>
      <c r="AZ793" s="21">
        <v>4.1666669999999998E-3</v>
      </c>
      <c r="BA793" s="21">
        <v>4.5833332999999997E-2</v>
      </c>
      <c r="BB793" s="21">
        <v>2.9166666666666601E-2</v>
      </c>
      <c r="BC793" s="21">
        <v>1.94444444444444E-2</v>
      </c>
      <c r="BD793" s="21">
        <v>2.0833333333333301E-2</v>
      </c>
      <c r="BE793" s="21">
        <v>4.1666666666666602E-2</v>
      </c>
    </row>
    <row r="794" spans="1:57" x14ac:dyDescent="0.35">
      <c r="A794" s="10" t="str">
        <f t="shared" si="112"/>
        <v>5/31/2038</v>
      </c>
      <c r="B794" s="11">
        <f t="shared" si="117"/>
        <v>2038</v>
      </c>
      <c r="C794" s="20">
        <f t="shared" si="118"/>
        <v>2.688172E-3</v>
      </c>
      <c r="D794" s="18">
        <f t="shared" si="113"/>
        <v>0</v>
      </c>
      <c r="E794" s="18">
        <f t="shared" si="114"/>
        <v>0</v>
      </c>
      <c r="F794" s="18">
        <f t="shared" si="115"/>
        <v>5.3763439999999999E-3</v>
      </c>
      <c r="G794" s="18">
        <f t="shared" si="116"/>
        <v>9.4086020000000003E-3</v>
      </c>
      <c r="H794" s="21">
        <v>5.3763439999999999E-3</v>
      </c>
      <c r="I794" s="21">
        <v>2.688172E-3</v>
      </c>
      <c r="J794" s="21">
        <v>2.688172E-3</v>
      </c>
      <c r="K794" s="21">
        <v>5.3763439999999999E-3</v>
      </c>
      <c r="L794" s="21">
        <v>0</v>
      </c>
      <c r="M794" s="21">
        <v>4.0322580000000004E-3</v>
      </c>
      <c r="N794" s="21">
        <v>1.344086E-3</v>
      </c>
      <c r="O794" s="21">
        <v>5.3763439999999999E-3</v>
      </c>
      <c r="P794" s="21">
        <v>2.688172E-3</v>
      </c>
      <c r="Q794" s="21">
        <v>1.344086E-3</v>
      </c>
      <c r="R794" s="21">
        <v>0</v>
      </c>
      <c r="S794" s="21">
        <v>0</v>
      </c>
      <c r="T794" s="21">
        <v>5.3763439999999999E-3</v>
      </c>
      <c r="U794" s="21">
        <v>0</v>
      </c>
      <c r="V794" s="21">
        <v>1.344086E-3</v>
      </c>
      <c r="W794" s="21">
        <v>2.688172E-3</v>
      </c>
      <c r="X794" s="21">
        <v>4.0322580000000004E-3</v>
      </c>
      <c r="Y794" s="21">
        <v>9.4086020000000003E-3</v>
      </c>
      <c r="Z794" s="21">
        <v>4.0322580000000004E-3</v>
      </c>
      <c r="AA794" s="21">
        <v>0</v>
      </c>
      <c r="AB794" s="21">
        <v>1.344086E-3</v>
      </c>
      <c r="AC794" s="21">
        <v>1.8817204000000001E-2</v>
      </c>
      <c r="AD794" s="21">
        <v>5.3763439999999999E-3</v>
      </c>
      <c r="AE794" s="21">
        <v>0</v>
      </c>
      <c r="AF794" s="21">
        <v>2.688172E-3</v>
      </c>
      <c r="AG794" s="21">
        <v>4.0322580000000004E-3</v>
      </c>
      <c r="AH794" s="21">
        <v>1.8817204000000001E-2</v>
      </c>
      <c r="AI794" s="21">
        <v>1.344086E-3</v>
      </c>
      <c r="AJ794" s="21">
        <v>4.0322580000000004E-3</v>
      </c>
      <c r="AK794" s="21">
        <v>0</v>
      </c>
      <c r="AL794" s="21">
        <v>6.7204300000000003E-3</v>
      </c>
      <c r="AM794" s="21">
        <v>1.6129032258064498E-2</v>
      </c>
      <c r="AN794" s="21">
        <v>4.0322580000000004E-3</v>
      </c>
      <c r="AO794" s="21">
        <v>0</v>
      </c>
      <c r="AP794" s="21">
        <v>6.7204300000000003E-3</v>
      </c>
      <c r="AQ794" s="21">
        <v>6.7204300000000003E-3</v>
      </c>
      <c r="AR794" s="21">
        <v>0</v>
      </c>
      <c r="AS794" s="21">
        <v>0</v>
      </c>
      <c r="AT794" s="21">
        <v>0</v>
      </c>
      <c r="AU794" s="21">
        <v>9.4086020000000003E-3</v>
      </c>
      <c r="AV794" s="21">
        <v>0</v>
      </c>
      <c r="AW794" s="21">
        <v>0</v>
      </c>
      <c r="AX794" s="21">
        <v>0</v>
      </c>
      <c r="AY794" s="21">
        <v>0</v>
      </c>
      <c r="AZ794" s="21">
        <v>8.0645160000000007E-3</v>
      </c>
      <c r="BA794" s="21">
        <v>1.344086E-3</v>
      </c>
      <c r="BB794" s="21">
        <v>9.4086020000000003E-3</v>
      </c>
      <c r="BC794" s="21">
        <v>1.344086E-3</v>
      </c>
      <c r="BD794" s="21">
        <v>1.3440860215053699E-2</v>
      </c>
      <c r="BE794" s="21">
        <v>0</v>
      </c>
    </row>
    <row r="795" spans="1:57" x14ac:dyDescent="0.35">
      <c r="A795" s="10" t="str">
        <f t="shared" si="112"/>
        <v>6/30/2038</v>
      </c>
      <c r="B795" s="11">
        <f t="shared" si="117"/>
        <v>2038</v>
      </c>
      <c r="C795" s="20">
        <f t="shared" si="118"/>
        <v>6.9444440000000001E-3</v>
      </c>
      <c r="D795" s="18">
        <f t="shared" si="113"/>
        <v>0</v>
      </c>
      <c r="E795" s="18">
        <f t="shared" si="114"/>
        <v>2.7777779999999998E-3</v>
      </c>
      <c r="F795" s="18">
        <f t="shared" si="115"/>
        <v>1.4930555555555475E-2</v>
      </c>
      <c r="G795" s="18">
        <f t="shared" si="116"/>
        <v>2.3749999900000002E-2</v>
      </c>
      <c r="H795" s="21">
        <v>1.3888889999999999E-3</v>
      </c>
      <c r="I795" s="21">
        <v>2.7777779999999998E-3</v>
      </c>
      <c r="J795" s="21">
        <v>2.7777779999999998E-3</v>
      </c>
      <c r="K795" s="21">
        <v>0</v>
      </c>
      <c r="L795" s="21">
        <v>0</v>
      </c>
      <c r="M795" s="21">
        <v>2.9166666666666601E-2</v>
      </c>
      <c r="N795" s="21">
        <v>3.7499999999999999E-2</v>
      </c>
      <c r="O795" s="21">
        <v>0</v>
      </c>
      <c r="P795" s="21">
        <v>0</v>
      </c>
      <c r="Q795" s="21">
        <v>1.8055555555555498E-2</v>
      </c>
      <c r="R795" s="21">
        <v>6.9444440000000001E-3</v>
      </c>
      <c r="S795" s="21">
        <v>0</v>
      </c>
      <c r="T795" s="21">
        <v>1.6666666666666601E-2</v>
      </c>
      <c r="U795" s="21">
        <v>8.3333330000000001E-3</v>
      </c>
      <c r="V795" s="21">
        <v>9.7222220000000008E-3</v>
      </c>
      <c r="W795" s="21">
        <v>1.38888888888888E-2</v>
      </c>
      <c r="X795" s="21">
        <v>2.9166666666666601E-2</v>
      </c>
      <c r="Y795" s="21">
        <v>9.7222220000000008E-3</v>
      </c>
      <c r="Z795" s="21">
        <v>6.9444440000000001E-3</v>
      </c>
      <c r="AA795" s="21">
        <v>2.7777779999999998E-3</v>
      </c>
      <c r="AB795" s="21">
        <v>0</v>
      </c>
      <c r="AC795" s="21">
        <v>2.7777779999999998E-3</v>
      </c>
      <c r="AD795" s="21">
        <v>5.5555559999999997E-3</v>
      </c>
      <c r="AE795" s="21">
        <v>1.94444444444444E-2</v>
      </c>
      <c r="AF795" s="21">
        <v>8.3333330000000001E-3</v>
      </c>
      <c r="AG795" s="21">
        <v>1.6666666666666601E-2</v>
      </c>
      <c r="AH795" s="21">
        <v>0</v>
      </c>
      <c r="AI795" s="21">
        <v>3.4722222222222203E-2</v>
      </c>
      <c r="AJ795" s="21">
        <v>1.8055555555555498E-2</v>
      </c>
      <c r="AK795" s="21">
        <v>5.5555559999999997E-3</v>
      </c>
      <c r="AL795" s="21">
        <v>5.5555559999999997E-3</v>
      </c>
      <c r="AM795" s="21">
        <v>6.9444440000000001E-3</v>
      </c>
      <c r="AN795" s="21">
        <v>1.38888888888888E-2</v>
      </c>
      <c r="AO795" s="21">
        <v>2.5000000000000001E-2</v>
      </c>
      <c r="AP795" s="21">
        <v>1.94444444444444E-2</v>
      </c>
      <c r="AQ795" s="21">
        <v>1.1111111111111099E-2</v>
      </c>
      <c r="AR795" s="21">
        <v>1.38888888888888E-2</v>
      </c>
      <c r="AS795" s="21">
        <v>1.3888889999999999E-3</v>
      </c>
      <c r="AT795" s="21">
        <v>8.3333330000000001E-3</v>
      </c>
      <c r="AU795" s="21">
        <v>1.1111111111111099E-2</v>
      </c>
      <c r="AV795" s="21">
        <v>2.3611111000000001E-2</v>
      </c>
      <c r="AW795" s="21">
        <v>1.2500000000000001E-2</v>
      </c>
      <c r="AX795" s="21">
        <v>2.7777779999999998E-3</v>
      </c>
      <c r="AY795" s="21">
        <v>1.3888889999999999E-3</v>
      </c>
      <c r="AZ795" s="21">
        <v>1.3888889999999999E-3</v>
      </c>
      <c r="BA795" s="21">
        <v>0</v>
      </c>
      <c r="BB795" s="21">
        <v>6.9444440000000001E-3</v>
      </c>
      <c r="BC795" s="21">
        <v>2.7777779999999998E-3</v>
      </c>
      <c r="BD795" s="21">
        <v>1.5277777777777699E-2</v>
      </c>
      <c r="BE795" s="21">
        <v>5.5555559999999997E-3</v>
      </c>
    </row>
    <row r="796" spans="1:57" x14ac:dyDescent="0.35">
      <c r="A796" s="10" t="str">
        <f t="shared" si="112"/>
        <v>7/31/2038</v>
      </c>
      <c r="B796" s="11">
        <f t="shared" si="117"/>
        <v>2038</v>
      </c>
      <c r="C796" s="20">
        <f t="shared" si="118"/>
        <v>7.6612902999999996E-2</v>
      </c>
      <c r="D796" s="18">
        <f t="shared" si="113"/>
        <v>5.631720431290322E-2</v>
      </c>
      <c r="E796" s="18">
        <f t="shared" si="114"/>
        <v>6.25E-2</v>
      </c>
      <c r="F796" s="18">
        <f t="shared" si="115"/>
        <v>9.6438172500000002E-2</v>
      </c>
      <c r="G796" s="18">
        <f t="shared" si="116"/>
        <v>0.11895161290322513</v>
      </c>
      <c r="H796" s="21">
        <v>0.114247311827956</v>
      </c>
      <c r="I796" s="21">
        <v>8.0645161000000007E-2</v>
      </c>
      <c r="J796" s="21">
        <v>6.7204300999999994E-2</v>
      </c>
      <c r="K796" s="21">
        <v>0.111559139784946</v>
      </c>
      <c r="L796" s="21">
        <v>5.5107527000000003E-2</v>
      </c>
      <c r="M796" s="21">
        <v>0.116935483870967</v>
      </c>
      <c r="N796" s="21">
        <v>6.4516129000000005E-2</v>
      </c>
      <c r="O796" s="21">
        <v>0.108870967741935</v>
      </c>
      <c r="P796" s="21">
        <v>8.1989247000000001E-2</v>
      </c>
      <c r="Q796" s="21">
        <v>7.5268817000000002E-2</v>
      </c>
      <c r="R796" s="21">
        <v>9.6774193999999994E-2</v>
      </c>
      <c r="S796" s="21">
        <v>6.5860215E-2</v>
      </c>
      <c r="T796" s="21">
        <v>6.5860215E-2</v>
      </c>
      <c r="U796" s="21">
        <v>5.7795698999999999E-2</v>
      </c>
      <c r="V796" s="21">
        <v>5.9139785E-2</v>
      </c>
      <c r="W796" s="21">
        <v>0.149193548387096</v>
      </c>
      <c r="X796" s="21">
        <v>8.3333332999999996E-2</v>
      </c>
      <c r="Y796" s="21">
        <v>0.15591397849462299</v>
      </c>
      <c r="Z796" s="21">
        <v>8.0645161000000007E-2</v>
      </c>
      <c r="AA796" s="21">
        <v>5.7795698999999999E-2</v>
      </c>
      <c r="AB796" s="21">
        <v>5.7795698999999999E-2</v>
      </c>
      <c r="AC796" s="21">
        <v>6.7204300999999994E-2</v>
      </c>
      <c r="AD796" s="21">
        <v>0.114247311827956</v>
      </c>
      <c r="AE796" s="21">
        <v>0.14516129032257999</v>
      </c>
      <c r="AF796" s="21">
        <v>5.6451612903225798E-2</v>
      </c>
      <c r="AG796" s="21">
        <v>6.7204300999999994E-2</v>
      </c>
      <c r="AH796" s="21">
        <v>7.6612902999999996E-2</v>
      </c>
      <c r="AI796" s="21">
        <v>0.13709677419354799</v>
      </c>
      <c r="AJ796" s="21">
        <v>8.3333332999999996E-2</v>
      </c>
      <c r="AK796" s="21">
        <v>6.4516129000000005E-2</v>
      </c>
      <c r="AL796" s="21">
        <v>8.6021504999999998E-2</v>
      </c>
      <c r="AM796" s="21">
        <v>0.14784946236559099</v>
      </c>
      <c r="AN796" s="21">
        <v>9.6774193999999994E-2</v>
      </c>
      <c r="AO796" s="21">
        <v>6.7204300999999994E-2</v>
      </c>
      <c r="AP796" s="21">
        <v>6.8548387000000002E-2</v>
      </c>
      <c r="AQ796" s="21">
        <v>8.0645161000000007E-2</v>
      </c>
      <c r="AR796" s="21">
        <v>0.104838709677419</v>
      </c>
      <c r="AS796" s="21">
        <v>5.7795698999999999E-2</v>
      </c>
      <c r="AT796" s="21">
        <v>4.4354839E-2</v>
      </c>
      <c r="AU796" s="21">
        <v>7.7956989000000004E-2</v>
      </c>
      <c r="AV796" s="21">
        <v>9.4086022000000005E-2</v>
      </c>
      <c r="AW796" s="21">
        <v>3.36021505376344E-2</v>
      </c>
      <c r="AX796" s="21">
        <v>9.5430108E-2</v>
      </c>
      <c r="AY796" s="21">
        <v>5.6451612903225798E-2</v>
      </c>
      <c r="AZ796" s="21">
        <v>6.1827957000000003E-2</v>
      </c>
      <c r="BA796" s="21">
        <v>7.6612902999999996E-2</v>
      </c>
      <c r="BB796" s="21">
        <v>7.2580644999999999E-2</v>
      </c>
      <c r="BC796" s="21">
        <v>3.7634409000000001E-2</v>
      </c>
      <c r="BD796" s="21">
        <v>9.4086022000000005E-2</v>
      </c>
      <c r="BE796" s="21">
        <v>5.5107527000000003E-2</v>
      </c>
    </row>
    <row r="797" spans="1:57" x14ac:dyDescent="0.35">
      <c r="A797" s="10" t="str">
        <f t="shared" si="112"/>
        <v>8/31/2038</v>
      </c>
      <c r="B797" s="11">
        <f t="shared" si="117"/>
        <v>2038</v>
      </c>
      <c r="C797" s="20">
        <f t="shared" si="118"/>
        <v>5.7123655951612895E-2</v>
      </c>
      <c r="D797" s="18">
        <f t="shared" si="113"/>
        <v>3.4811828353763438E-2</v>
      </c>
      <c r="E797" s="18">
        <f t="shared" si="114"/>
        <v>4.3346774266128998E-2</v>
      </c>
      <c r="F797" s="18">
        <f t="shared" si="115"/>
        <v>7.829301050000001E-2</v>
      </c>
      <c r="G797" s="18">
        <f t="shared" si="116"/>
        <v>9.5564516599999996E-2</v>
      </c>
      <c r="H797" s="21">
        <v>8.8709677000000001E-2</v>
      </c>
      <c r="I797" s="21">
        <v>9.5430108E-2</v>
      </c>
      <c r="J797" s="21">
        <v>8.4677419000000004E-2</v>
      </c>
      <c r="K797" s="21">
        <v>8.3333332999999996E-2</v>
      </c>
      <c r="L797" s="21">
        <v>3.36021505376344E-2</v>
      </c>
      <c r="M797" s="21">
        <v>0.120967741935483</v>
      </c>
      <c r="N797" s="21">
        <v>6.4516129000000005E-2</v>
      </c>
      <c r="O797" s="21">
        <v>8.0645161000000007E-2</v>
      </c>
      <c r="P797" s="21">
        <v>6.8548387000000002E-2</v>
      </c>
      <c r="Q797" s="21">
        <v>3.2258065000000002E-2</v>
      </c>
      <c r="R797" s="21">
        <v>3.4946236999999998E-2</v>
      </c>
      <c r="S797" s="21">
        <v>4.4354839E-2</v>
      </c>
      <c r="T797" s="21">
        <v>0.114247311827956</v>
      </c>
      <c r="U797" s="21">
        <v>4.8387096999999997E-2</v>
      </c>
      <c r="V797" s="21">
        <v>5.7795698999999999E-2</v>
      </c>
      <c r="W797" s="21">
        <v>6.3172042999999997E-2</v>
      </c>
      <c r="X797" s="21">
        <v>6.0483871000000002E-2</v>
      </c>
      <c r="Y797" s="21">
        <v>5.6451612903225798E-2</v>
      </c>
      <c r="Z797" s="21">
        <v>6.8548387000000002E-2</v>
      </c>
      <c r="AA797" s="21">
        <v>5.7795698999999999E-2</v>
      </c>
      <c r="AB797" s="21">
        <v>2.55376344086021E-2</v>
      </c>
      <c r="AC797" s="21">
        <v>0.108870967741935</v>
      </c>
      <c r="AD797" s="21">
        <v>3.7634409000000001E-2</v>
      </c>
      <c r="AE797" s="21">
        <v>5.6451612903225798E-2</v>
      </c>
      <c r="AF797" s="21">
        <v>6.5860215E-2</v>
      </c>
      <c r="AG797" s="21">
        <v>4.3010752688171998E-2</v>
      </c>
      <c r="AH797" s="21">
        <v>4.7043011000000003E-2</v>
      </c>
      <c r="AI797" s="21">
        <v>6.0483871000000002E-2</v>
      </c>
      <c r="AJ797" s="21">
        <v>4.1666666666666602E-2</v>
      </c>
      <c r="AK797" s="21">
        <v>5.2419355000000001E-2</v>
      </c>
      <c r="AL797" s="21">
        <v>4.3010752688171998E-2</v>
      </c>
      <c r="AM797" s="21">
        <v>3.36021505376344E-2</v>
      </c>
      <c r="AN797" s="21">
        <v>5.1075268817204297E-2</v>
      </c>
      <c r="AO797" s="21">
        <v>5.3763440860214999E-2</v>
      </c>
      <c r="AP797" s="21">
        <v>4.5698925000000001E-2</v>
      </c>
      <c r="AQ797" s="21">
        <v>9.2741934999999998E-2</v>
      </c>
      <c r="AR797" s="21">
        <v>5.2419355000000001E-2</v>
      </c>
      <c r="AS797" s="21">
        <v>5.3763440860214999E-2</v>
      </c>
      <c r="AT797" s="21">
        <v>2.9569892E-2</v>
      </c>
      <c r="AU797" s="21">
        <v>3.4946236999999998E-2</v>
      </c>
      <c r="AV797" s="21">
        <v>0.151881720430107</v>
      </c>
      <c r="AW797" s="21">
        <v>4.3010752688171998E-2</v>
      </c>
      <c r="AX797" s="21">
        <v>9.6774193999999994E-2</v>
      </c>
      <c r="AY797" s="21">
        <v>5.9139785E-2</v>
      </c>
      <c r="AZ797" s="21">
        <v>8.8709677000000001E-2</v>
      </c>
      <c r="BA797" s="21">
        <v>4.0322581000000003E-2</v>
      </c>
      <c r="BB797" s="21">
        <v>7.1236559000000005E-2</v>
      </c>
      <c r="BC797" s="21">
        <v>6.9892472999999997E-2</v>
      </c>
      <c r="BD797" s="21">
        <v>5.5107527000000003E-2</v>
      </c>
      <c r="BE797" s="21">
        <v>8.7365591000000006E-2</v>
      </c>
    </row>
    <row r="798" spans="1:57" x14ac:dyDescent="0.35">
      <c r="A798" s="10" t="str">
        <f t="shared" si="112"/>
        <v>9/30/2038</v>
      </c>
      <c r="B798" s="11">
        <f t="shared" si="117"/>
        <v>2038</v>
      </c>
      <c r="C798" s="20">
        <f t="shared" si="118"/>
        <v>2.152777777777775E-2</v>
      </c>
      <c r="D798" s="18">
        <f t="shared" si="113"/>
        <v>6.9444440000000001E-3</v>
      </c>
      <c r="E798" s="18">
        <f t="shared" si="114"/>
        <v>1.5277777777777699E-2</v>
      </c>
      <c r="F798" s="18">
        <f t="shared" si="115"/>
        <v>3.4722222222222203E-2</v>
      </c>
      <c r="G798" s="18">
        <f t="shared" si="116"/>
        <v>4.7499999800000005E-2</v>
      </c>
      <c r="H798" s="21">
        <v>1.5277777777777699E-2</v>
      </c>
      <c r="I798" s="21">
        <v>2.5000000000000001E-2</v>
      </c>
      <c r="J798" s="21">
        <v>4.5833332999999997E-2</v>
      </c>
      <c r="K798" s="21">
        <v>2.6388888999999999E-2</v>
      </c>
      <c r="L798" s="21">
        <v>1.8055555555555498E-2</v>
      </c>
      <c r="M798" s="21">
        <v>2.0833333333333301E-2</v>
      </c>
      <c r="N798" s="21">
        <v>1.5277777777777699E-2</v>
      </c>
      <c r="O798" s="21">
        <v>3.6111111000000001E-2</v>
      </c>
      <c r="P798" s="21">
        <v>2.0833333333333301E-2</v>
      </c>
      <c r="Q798" s="21">
        <v>1.6666666666666601E-2</v>
      </c>
      <c r="R798" s="21">
        <v>4.1666669999999998E-3</v>
      </c>
      <c r="S798" s="21">
        <v>3.4722222222222203E-2</v>
      </c>
      <c r="T798" s="21">
        <v>2.0833333333333301E-2</v>
      </c>
      <c r="U798" s="21">
        <v>3.0555555555555499E-2</v>
      </c>
      <c r="V798" s="21">
        <v>4.5833332999999997E-2</v>
      </c>
      <c r="W798" s="21">
        <v>1.5277777777777699E-2</v>
      </c>
      <c r="X798" s="21">
        <v>1.5277777777777699E-2</v>
      </c>
      <c r="Y798" s="21">
        <v>2.0833333333333301E-2</v>
      </c>
      <c r="Z798" s="21">
        <v>2.2222222222222199E-2</v>
      </c>
      <c r="AA798" s="21">
        <v>3.7499999999999999E-2</v>
      </c>
      <c r="AB798" s="21">
        <v>2.7777779999999998E-3</v>
      </c>
      <c r="AC798" s="21">
        <v>3.1944444000000002E-2</v>
      </c>
      <c r="AD798" s="21">
        <v>1.38888888888888E-2</v>
      </c>
      <c r="AE798" s="21">
        <v>1.94444444444444E-2</v>
      </c>
      <c r="AF798" s="21">
        <v>3.4722222222222203E-2</v>
      </c>
      <c r="AG798" s="21">
        <v>4.7222222000000001E-2</v>
      </c>
      <c r="AH798" s="21">
        <v>6.3888889000000004E-2</v>
      </c>
      <c r="AI798" s="21">
        <v>0.05</v>
      </c>
      <c r="AJ798" s="21">
        <v>1.6666666666666601E-2</v>
      </c>
      <c r="AK798" s="21">
        <v>6.9444440000000001E-3</v>
      </c>
      <c r="AL798" s="21">
        <v>4.1666669999999998E-3</v>
      </c>
      <c r="AM798" s="21">
        <v>1.6666666666666601E-2</v>
      </c>
      <c r="AN798" s="21">
        <v>2.6388888999999999E-2</v>
      </c>
      <c r="AO798" s="21">
        <v>5.83333333333333E-2</v>
      </c>
      <c r="AP798" s="21">
        <v>2.2222222222222199E-2</v>
      </c>
      <c r="AQ798" s="21">
        <v>4.0277778E-2</v>
      </c>
      <c r="AR798" s="21">
        <v>4.1666669999999998E-3</v>
      </c>
      <c r="AS798" s="21">
        <v>7.3611111000000007E-2</v>
      </c>
      <c r="AT798" s="21">
        <v>1.2500000000000001E-2</v>
      </c>
      <c r="AU798" s="21">
        <v>2.77777777777777E-2</v>
      </c>
      <c r="AV798" s="21">
        <v>1.8055555555555498E-2</v>
      </c>
      <c r="AW798" s="21">
        <v>4.5833332999999997E-2</v>
      </c>
      <c r="AX798" s="21">
        <v>3.3333333E-2</v>
      </c>
      <c r="AY798" s="21">
        <v>2.2222222222222199E-2</v>
      </c>
      <c r="AZ798" s="21">
        <v>1.38888888888888E-2</v>
      </c>
      <c r="BA798" s="21">
        <v>5.5555555999999999E-2</v>
      </c>
      <c r="BB798" s="21">
        <v>3.1944444000000002E-2</v>
      </c>
      <c r="BC798" s="21">
        <v>1.6666666666666601E-2</v>
      </c>
      <c r="BD798" s="21">
        <v>6.9444440000000001E-3</v>
      </c>
      <c r="BE798" s="21">
        <v>1.38888888888888E-2</v>
      </c>
    </row>
    <row r="799" spans="1:57" x14ac:dyDescent="0.35">
      <c r="A799" s="10" t="str">
        <f t="shared" si="112"/>
        <v>10/31/2038</v>
      </c>
      <c r="B799" s="11">
        <f t="shared" si="117"/>
        <v>2038</v>
      </c>
      <c r="C799" s="20">
        <f t="shared" si="118"/>
        <v>4.4354839E-2</v>
      </c>
      <c r="D799" s="18">
        <f t="shared" si="113"/>
        <v>1.3172043010752631E-2</v>
      </c>
      <c r="E799" s="18">
        <f t="shared" si="114"/>
        <v>2.3185483596774175E-2</v>
      </c>
      <c r="F799" s="18">
        <f t="shared" si="115"/>
        <v>6.6196236499999991E-2</v>
      </c>
      <c r="G799" s="18">
        <f t="shared" si="116"/>
        <v>7.5268817000000002E-2</v>
      </c>
      <c r="H799" s="21">
        <v>8.6021504999999998E-2</v>
      </c>
      <c r="I799" s="21">
        <v>8.0645160000000007E-3</v>
      </c>
      <c r="J799" s="21">
        <v>5.5107527000000003E-2</v>
      </c>
      <c r="K799" s="21">
        <v>4.4354839E-2</v>
      </c>
      <c r="L799" s="21">
        <v>5.1075268817204297E-2</v>
      </c>
      <c r="M799" s="21">
        <v>7.1236559000000005E-2</v>
      </c>
      <c r="N799" s="21">
        <v>6.7204300999999994E-2</v>
      </c>
      <c r="O799" s="21">
        <v>5.5107527000000003E-2</v>
      </c>
      <c r="P799" s="21">
        <v>1.7473117999999999E-2</v>
      </c>
      <c r="Q799" s="21">
        <v>4.4354839E-2</v>
      </c>
      <c r="R799" s="21">
        <v>2.0161290322580599E-2</v>
      </c>
      <c r="S799" s="21">
        <v>2.4193548387096701E-2</v>
      </c>
      <c r="T799" s="21">
        <v>7.5268817000000002E-2</v>
      </c>
      <c r="U799" s="21">
        <v>1.3440860215053699E-2</v>
      </c>
      <c r="V799" s="21">
        <v>2.4193548387096701E-2</v>
      </c>
      <c r="W799" s="21">
        <v>6.8548387000000002E-2</v>
      </c>
      <c r="X799" s="21">
        <v>5.9139785E-2</v>
      </c>
      <c r="Y799" s="21">
        <v>9.4086022000000005E-2</v>
      </c>
      <c r="Z799" s="21">
        <v>8.0645160000000007E-3</v>
      </c>
      <c r="AA799" s="21">
        <v>2.4193548387096701E-2</v>
      </c>
      <c r="AB799" s="21">
        <v>4.4354839E-2</v>
      </c>
      <c r="AC799" s="21">
        <v>7.3924730999999994E-2</v>
      </c>
      <c r="AD799" s="21">
        <v>8.3333332999999996E-2</v>
      </c>
      <c r="AE799" s="21">
        <v>2.4193548387096701E-2</v>
      </c>
      <c r="AF799" s="21">
        <v>3.6290322580645101E-2</v>
      </c>
      <c r="AG799" s="21">
        <v>2.2849462000000001E-2</v>
      </c>
      <c r="AH799" s="21">
        <v>1.0752688172042999E-2</v>
      </c>
      <c r="AI799" s="21">
        <v>4.8387096999999997E-2</v>
      </c>
      <c r="AJ799" s="21">
        <v>3.6290322580645101E-2</v>
      </c>
      <c r="AK799" s="21">
        <v>7.5268817000000002E-2</v>
      </c>
      <c r="AL799" s="21">
        <v>1.8817204000000001E-2</v>
      </c>
      <c r="AM799" s="21">
        <v>6.3172042999999997E-2</v>
      </c>
      <c r="AN799" s="21">
        <v>6.0483871000000002E-2</v>
      </c>
      <c r="AO799" s="21">
        <v>2.0161290322580599E-2</v>
      </c>
      <c r="AP799" s="21">
        <v>7.3924730999999994E-2</v>
      </c>
      <c r="AQ799" s="21">
        <v>0.102150537634408</v>
      </c>
      <c r="AR799" s="21">
        <v>2.2849462000000001E-2</v>
      </c>
      <c r="AS799" s="21">
        <v>2.4193548387096701E-2</v>
      </c>
      <c r="AT799" s="21">
        <v>5.7795698999999999E-2</v>
      </c>
      <c r="AU799" s="21">
        <v>2.1505376344085999E-2</v>
      </c>
      <c r="AV799" s="21">
        <v>4.9731182999999998E-2</v>
      </c>
      <c r="AW799" s="21">
        <v>4.0322581000000003E-2</v>
      </c>
      <c r="AX799" s="21">
        <v>4.3010752688171998E-2</v>
      </c>
      <c r="AY799" s="21">
        <v>4.0322580000000004E-3</v>
      </c>
      <c r="AZ799" s="21">
        <v>9.4086020000000003E-3</v>
      </c>
      <c r="BA799" s="21">
        <v>5.3763440860214999E-2</v>
      </c>
      <c r="BB799" s="21">
        <v>2.4193548387096701E-2</v>
      </c>
      <c r="BC799" s="21">
        <v>6.7204300999999994E-2</v>
      </c>
      <c r="BD799" s="21">
        <v>7.5268817000000002E-2</v>
      </c>
      <c r="BE799" s="21">
        <v>5.6451612903225798E-2</v>
      </c>
    </row>
    <row r="800" spans="1:57" x14ac:dyDescent="0.35">
      <c r="A800" s="10" t="str">
        <f t="shared" si="112"/>
        <v>11/30/2038</v>
      </c>
      <c r="B800" s="11">
        <f t="shared" si="117"/>
        <v>2038</v>
      </c>
      <c r="C800" s="20">
        <f t="shared" si="118"/>
        <v>6.6666666999999999E-2</v>
      </c>
      <c r="D800" s="18">
        <f t="shared" si="113"/>
        <v>9.4444442000000024E-3</v>
      </c>
      <c r="E800" s="18">
        <f t="shared" si="114"/>
        <v>4.4791666583333299E-2</v>
      </c>
      <c r="F800" s="18">
        <f t="shared" si="115"/>
        <v>9.2013889249999994E-2</v>
      </c>
      <c r="G800" s="18">
        <f t="shared" si="116"/>
        <v>0.1140277777777769</v>
      </c>
      <c r="H800" s="21">
        <v>0.125</v>
      </c>
      <c r="I800" s="21">
        <v>0.11944444444444401</v>
      </c>
      <c r="J800" s="21">
        <v>8.0555556E-2</v>
      </c>
      <c r="K800" s="21">
        <v>6.8055556000000003E-2</v>
      </c>
      <c r="L800" s="21">
        <v>4.4444444444444398E-2</v>
      </c>
      <c r="M800" s="21">
        <v>6.6666666999999999E-2</v>
      </c>
      <c r="N800" s="21">
        <v>9.5833333000000007E-2</v>
      </c>
      <c r="O800" s="21">
        <v>8.1944444000000005E-2</v>
      </c>
      <c r="P800" s="21">
        <v>9.8611111000000001E-2</v>
      </c>
      <c r="Q800" s="21">
        <v>4.1666669999999998E-3</v>
      </c>
      <c r="R800" s="21">
        <v>5.5555559999999997E-3</v>
      </c>
      <c r="S800" s="21">
        <v>0.102777777777777</v>
      </c>
      <c r="T800" s="21">
        <v>6.1111111000000003E-2</v>
      </c>
      <c r="U800" s="21">
        <v>0.102777777777777</v>
      </c>
      <c r="V800" s="21">
        <v>4.7222222000000001E-2</v>
      </c>
      <c r="W800" s="21">
        <v>4.4444444444444398E-2</v>
      </c>
      <c r="X800" s="21">
        <v>6.3888889000000004E-2</v>
      </c>
      <c r="Y800" s="21">
        <v>0.11527777777777699</v>
      </c>
      <c r="Z800" s="21">
        <v>8.8888888999999999E-2</v>
      </c>
      <c r="AA800" s="21">
        <v>5.9722222222222197E-2</v>
      </c>
      <c r="AB800" s="21">
        <v>3.8888889000000003E-2</v>
      </c>
      <c r="AC800" s="21">
        <v>9.7222221999999997E-2</v>
      </c>
      <c r="AD800" s="21">
        <v>9.3055555999999998E-2</v>
      </c>
      <c r="AE800" s="21">
        <v>5.5555559999999997E-3</v>
      </c>
      <c r="AF800" s="21">
        <v>6.3888889000000004E-2</v>
      </c>
      <c r="AG800" s="21">
        <v>6.5277777999999995E-2</v>
      </c>
      <c r="AH800" s="21">
        <v>0.106944444444444</v>
      </c>
      <c r="AI800" s="21">
        <v>5.1388889E-2</v>
      </c>
      <c r="AJ800" s="21">
        <v>6.9444440000000001E-3</v>
      </c>
      <c r="AK800" s="21">
        <v>3.7499999999999999E-2</v>
      </c>
      <c r="AL800" s="21">
        <v>5.5555559999999997E-3</v>
      </c>
      <c r="AM800" s="21">
        <v>8.8888888999999999E-2</v>
      </c>
      <c r="AN800" s="21">
        <v>6.6666666999999999E-2</v>
      </c>
      <c r="AO800" s="21">
        <v>5.4166667000000002E-2</v>
      </c>
      <c r="AP800" s="21">
        <v>0.12777777777777699</v>
      </c>
      <c r="AQ800" s="21">
        <v>0.14583333333333301</v>
      </c>
      <c r="AR800" s="21">
        <v>9.7222220000000008E-3</v>
      </c>
      <c r="AS800" s="21">
        <v>4.1666666666666602E-2</v>
      </c>
      <c r="AT800" s="21">
        <v>4.1666666666666602E-2</v>
      </c>
      <c r="AU800" s="21">
        <v>5.5555555999999999E-2</v>
      </c>
      <c r="AV800" s="21">
        <v>4.5833332999999997E-2</v>
      </c>
      <c r="AW800" s="21">
        <v>4.0277778E-2</v>
      </c>
      <c r="AX800" s="21">
        <v>7.4999999999999997E-2</v>
      </c>
      <c r="AY800" s="21">
        <v>8.7499999999999994E-2</v>
      </c>
      <c r="AZ800" s="21">
        <v>0.113888888888888</v>
      </c>
      <c r="BA800" s="21">
        <v>6.25E-2</v>
      </c>
      <c r="BB800" s="21">
        <v>8.3333332999999996E-2</v>
      </c>
      <c r="BC800" s="21">
        <v>8.7499999999999994E-2</v>
      </c>
      <c r="BD800" s="21">
        <v>8.3333332999999996E-2</v>
      </c>
      <c r="BE800" s="21">
        <v>8.6111111000000004E-2</v>
      </c>
    </row>
    <row r="802" spans="1:57" ht="26" x14ac:dyDescent="0.6">
      <c r="A802" s="2" t="s">
        <v>241</v>
      </c>
      <c r="B802" s="2"/>
    </row>
    <row r="804" spans="1:57" x14ac:dyDescent="0.35">
      <c r="A804" s="3" t="s">
        <v>1</v>
      </c>
      <c r="B804" s="3"/>
      <c r="C804" s="4" t="s">
        <v>2</v>
      </c>
      <c r="D804" s="5" t="s">
        <v>3</v>
      </c>
      <c r="E804" s="5" t="s">
        <v>4</v>
      </c>
      <c r="F804" s="5" t="s">
        <v>5</v>
      </c>
      <c r="G804" s="5" t="s">
        <v>6</v>
      </c>
      <c r="H804" s="3" t="s">
        <v>7</v>
      </c>
      <c r="I804" s="3" t="s">
        <v>7</v>
      </c>
      <c r="J804" s="3" t="s">
        <v>7</v>
      </c>
      <c r="K804" s="3" t="s">
        <v>7</v>
      </c>
      <c r="L804" s="3" t="s">
        <v>7</v>
      </c>
      <c r="M804" s="3" t="s">
        <v>7</v>
      </c>
      <c r="N804" s="3" t="s">
        <v>7</v>
      </c>
      <c r="O804" s="3" t="s">
        <v>7</v>
      </c>
      <c r="P804" s="3" t="s">
        <v>7</v>
      </c>
      <c r="Q804" s="3" t="s">
        <v>7</v>
      </c>
      <c r="R804" s="3" t="s">
        <v>7</v>
      </c>
      <c r="S804" s="3" t="s">
        <v>7</v>
      </c>
      <c r="T804" s="3" t="s">
        <v>7</v>
      </c>
      <c r="U804" s="3" t="s">
        <v>7</v>
      </c>
      <c r="V804" s="3" t="s">
        <v>7</v>
      </c>
      <c r="W804" s="3" t="s">
        <v>7</v>
      </c>
      <c r="X804" s="3" t="s">
        <v>7</v>
      </c>
      <c r="Y804" s="3" t="s">
        <v>7</v>
      </c>
      <c r="Z804" s="3" t="s">
        <v>7</v>
      </c>
      <c r="AA804" s="3" t="s">
        <v>7</v>
      </c>
      <c r="AB804" s="3" t="s">
        <v>7</v>
      </c>
      <c r="AC804" s="3" t="s">
        <v>7</v>
      </c>
      <c r="AD804" s="3" t="s">
        <v>7</v>
      </c>
      <c r="AE804" s="3" t="s">
        <v>7</v>
      </c>
      <c r="AF804" s="3" t="s">
        <v>7</v>
      </c>
      <c r="AG804" s="3" t="s">
        <v>7</v>
      </c>
      <c r="AH804" s="3" t="s">
        <v>7</v>
      </c>
      <c r="AI804" s="3" t="s">
        <v>7</v>
      </c>
      <c r="AJ804" s="3" t="s">
        <v>7</v>
      </c>
      <c r="AK804" s="3" t="s">
        <v>7</v>
      </c>
      <c r="AL804" s="3" t="s">
        <v>7</v>
      </c>
      <c r="AM804" s="3" t="s">
        <v>7</v>
      </c>
      <c r="AN804" s="3" t="s">
        <v>7</v>
      </c>
      <c r="AO804" s="3" t="s">
        <v>7</v>
      </c>
      <c r="AP804" s="3" t="s">
        <v>7</v>
      </c>
      <c r="AQ804" s="3" t="s">
        <v>7</v>
      </c>
      <c r="AR804" s="3" t="s">
        <v>7</v>
      </c>
      <c r="AS804" s="3" t="s">
        <v>7</v>
      </c>
      <c r="AT804" s="3" t="s">
        <v>7</v>
      </c>
      <c r="AU804" s="3" t="s">
        <v>7</v>
      </c>
      <c r="AV804" s="3" t="s">
        <v>7</v>
      </c>
      <c r="AW804" s="3" t="s">
        <v>7</v>
      </c>
      <c r="AX804" s="3" t="s">
        <v>7</v>
      </c>
      <c r="AY804" s="3" t="s">
        <v>7</v>
      </c>
      <c r="AZ804" s="3" t="s">
        <v>7</v>
      </c>
      <c r="BA804" s="3" t="s">
        <v>7</v>
      </c>
      <c r="BB804" s="3" t="s">
        <v>7</v>
      </c>
      <c r="BC804" s="3" t="s">
        <v>7</v>
      </c>
      <c r="BD804" s="3" t="s">
        <v>7</v>
      </c>
      <c r="BE804" s="3" t="s">
        <v>7</v>
      </c>
    </row>
    <row r="805" spans="1:57" x14ac:dyDescent="0.35">
      <c r="A805" s="8">
        <f>A605</f>
        <v>2024</v>
      </c>
      <c r="B805" s="3"/>
      <c r="C805" s="22">
        <f>PERCENTILE($H805:$BE805, 0.5)</f>
        <v>3.3480345929210107</v>
      </c>
      <c r="D805" s="23">
        <f t="shared" ref="D805:D819" si="119">PERCENTILE($H805:$BE805, 0.1)</f>
        <v>3.2506527297208514</v>
      </c>
      <c r="E805" s="23">
        <f t="shared" ref="E805:E819" si="120">PERCENTILE($H805:$BE805, 0.25)</f>
        <v>3.2916782416975727</v>
      </c>
      <c r="F805" s="23">
        <f t="shared" ref="F805:F819" si="121">PERCENTILE($H805:$BE805, 0.75)</f>
        <v>3.4272004640840841</v>
      </c>
      <c r="G805" s="23">
        <f t="shared" ref="G805:G819" si="122">PERCENTILE($H805:$BE805, 0.9)</f>
        <v>3.6092783920576927</v>
      </c>
      <c r="H805" s="24">
        <f>AVERAGEIFS(H$822:H$1000,$B$822:$B$1000,$A805)</f>
        <v>3.2904002025502486</v>
      </c>
      <c r="I805" s="24">
        <f t="shared" ref="I805:BE810" si="123">AVERAGEIFS(I$822:I$1000,$B$822:$B$1000,$A805)</f>
        <v>3.3705281750412919</v>
      </c>
      <c r="J805" s="24">
        <f t="shared" si="123"/>
        <v>3.403499410217659</v>
      </c>
      <c r="K805" s="24">
        <f t="shared" si="123"/>
        <v>3.2955123591395457</v>
      </c>
      <c r="L805" s="24">
        <f t="shared" si="123"/>
        <v>3.3660832490072394</v>
      </c>
      <c r="M805" s="24">
        <f t="shared" si="123"/>
        <v>3.2711297658600054</v>
      </c>
      <c r="N805" s="24">
        <f t="shared" si="123"/>
        <v>3.4546800642937394</v>
      </c>
      <c r="O805" s="24">
        <f t="shared" si="123"/>
        <v>3.420071603305511</v>
      </c>
      <c r="P805" s="24">
        <f t="shared" si="123"/>
        <v>3.3179468310781819</v>
      </c>
      <c r="Q805" s="24">
        <f t="shared" si="123"/>
        <v>3.2980827470233529</v>
      </c>
      <c r="R805" s="24">
        <f t="shared" si="123"/>
        <v>3.2542153543470405</v>
      </c>
      <c r="S805" s="24">
        <f t="shared" si="123"/>
        <v>3.3496773547487675</v>
      </c>
      <c r="T805" s="24">
        <f t="shared" si="123"/>
        <v>3.3640897037366044</v>
      </c>
      <c r="U805" s="24">
        <f t="shared" si="123"/>
        <v>3.6912609962174856</v>
      </c>
      <c r="V805" s="24">
        <f t="shared" si="123"/>
        <v>3.2290153560084334</v>
      </c>
      <c r="W805" s="24">
        <f t="shared" si="123"/>
        <v>3.2642935524124153</v>
      </c>
      <c r="X805" s="24">
        <f t="shared" si="123"/>
        <v>3.3797384172390572</v>
      </c>
      <c r="Y805" s="24">
        <f t="shared" si="123"/>
        <v>3.3307435899552029</v>
      </c>
      <c r="Z805" s="24">
        <f t="shared" si="123"/>
        <v>3.6199314846852295</v>
      </c>
      <c r="AA805" s="24">
        <f t="shared" si="123"/>
        <v>3.548802937803115</v>
      </c>
      <c r="AB805" s="24">
        <f t="shared" si="123"/>
        <v>3.2345220040706124</v>
      </c>
      <c r="AC805" s="24">
        <f t="shared" si="123"/>
        <v>3.2577300946889811</v>
      </c>
      <c r="AD805" s="24">
        <f t="shared" si="123"/>
        <v>3.3934354298433935</v>
      </c>
      <c r="AE805" s="24">
        <f t="shared" si="123"/>
        <v>3.3093506083698876</v>
      </c>
      <c r="AF805" s="24">
        <f t="shared" si="123"/>
        <v>3.5442950936173112</v>
      </c>
      <c r="AG805" s="24">
        <f t="shared" si="123"/>
        <v>3.5000026781639293</v>
      </c>
      <c r="AH805" s="24">
        <f t="shared" si="123"/>
        <v>3.3930248303778487</v>
      </c>
      <c r="AI805" s="24">
        <f t="shared" si="123"/>
        <v>3.4266305957218273</v>
      </c>
      <c r="AJ805" s="24">
        <f t="shared" si="123"/>
        <v>3.3359781693903461</v>
      </c>
      <c r="AK805" s="24">
        <f t="shared" si="123"/>
        <v>3.6330663124559428</v>
      </c>
      <c r="AL805" s="24">
        <f t="shared" si="123"/>
        <v>3.529512915993676</v>
      </c>
      <c r="AM805" s="24">
        <f t="shared" si="123"/>
        <v>3.3241935686014479</v>
      </c>
      <c r="AN805" s="24">
        <f t="shared" si="123"/>
        <v>3.3463918310932539</v>
      </c>
      <c r="AO805" s="24">
        <f t="shared" si="123"/>
        <v>3.3350005087931645</v>
      </c>
      <c r="AP805" s="24">
        <f t="shared" si="123"/>
        <v>3.655234928106081</v>
      </c>
      <c r="AQ805" s="24">
        <f t="shared" si="123"/>
        <v>3.6080947150990776</v>
      </c>
      <c r="AR805" s="24">
        <f t="shared" si="123"/>
        <v>3.6476128291939247</v>
      </c>
      <c r="AS805" s="24">
        <f t="shared" si="123"/>
        <v>3.3438150038777619</v>
      </c>
      <c r="AT805" s="24">
        <f t="shared" si="123"/>
        <v>3.4273904202048366</v>
      </c>
      <c r="AU805" s="24">
        <f t="shared" si="123"/>
        <v>3.2686589582424013</v>
      </c>
      <c r="AV805" s="24">
        <f t="shared" si="123"/>
        <v>3.2098806517406349</v>
      </c>
      <c r="AW805" s="24">
        <f t="shared" si="123"/>
        <v>3.3300484050794754</v>
      </c>
      <c r="AX805" s="24">
        <f t="shared" si="123"/>
        <v>3.3636575068439161</v>
      </c>
      <c r="AY805" s="24">
        <f t="shared" si="123"/>
        <v>3.255162157583944</v>
      </c>
      <c r="AZ805" s="24">
        <f t="shared" si="123"/>
        <v>3.5605682140112602</v>
      </c>
      <c r="BA805" s="24">
        <f t="shared" si="123"/>
        <v>3.3387238398606076</v>
      </c>
      <c r="BB805" s="24">
        <f t="shared" si="123"/>
        <v>3.2484660922524018</v>
      </c>
      <c r="BC805" s="24">
        <f t="shared" si="123"/>
        <v>3.250895689439568</v>
      </c>
      <c r="BD805" s="24">
        <f t="shared" si="123"/>
        <v>3.3933611439618319</v>
      </c>
      <c r="BE805" s="24">
        <f t="shared" si="123"/>
        <v>3.2388134003179876</v>
      </c>
    </row>
    <row r="806" spans="1:57" x14ac:dyDescent="0.35">
      <c r="A806" s="8">
        <f t="shared" ref="A806:A819" si="124">A606</f>
        <v>2025</v>
      </c>
      <c r="B806" s="3"/>
      <c r="C806" s="22">
        <f t="shared" ref="C806:C819" si="125">PERCENTILE($H806:$BE806, 0.5)</f>
        <v>4.5077964564167745</v>
      </c>
      <c r="D806" s="23">
        <f t="shared" si="119"/>
        <v>4.0899437877575195</v>
      </c>
      <c r="E806" s="23">
        <f t="shared" si="120"/>
        <v>4.2374457901018179</v>
      </c>
      <c r="F806" s="23">
        <f t="shared" si="121"/>
        <v>4.8518645663460989</v>
      </c>
      <c r="G806" s="23">
        <f t="shared" si="122"/>
        <v>5.3686109544695135</v>
      </c>
      <c r="H806" s="24">
        <f t="shared" ref="H806:W819" si="126">AVERAGEIFS(H$822:H$1000,$B$822:$B$1000,$A806)</f>
        <v>4.7766905069737824</v>
      </c>
      <c r="I806" s="24">
        <f t="shared" si="126"/>
        <v>4.278638237135576</v>
      </c>
      <c r="J806" s="24">
        <f t="shared" si="126"/>
        <v>5.2551000030683186</v>
      </c>
      <c r="K806" s="24">
        <f t="shared" si="126"/>
        <v>3.8401667538195992</v>
      </c>
      <c r="L806" s="24">
        <f t="shared" si="126"/>
        <v>5.4611755907927053</v>
      </c>
      <c r="M806" s="24">
        <f t="shared" si="126"/>
        <v>4.5335935958113689</v>
      </c>
      <c r="N806" s="24">
        <f t="shared" si="126"/>
        <v>5.1765674834659245</v>
      </c>
      <c r="O806" s="24">
        <f t="shared" si="126"/>
        <v>4.5106328168084318</v>
      </c>
      <c r="P806" s="24">
        <f t="shared" si="126"/>
        <v>4.2767907168706332</v>
      </c>
      <c r="Q806" s="24">
        <f t="shared" si="126"/>
        <v>5.6573794388326357</v>
      </c>
      <c r="R806" s="24">
        <f t="shared" si="126"/>
        <v>4.2147499305706289</v>
      </c>
      <c r="S806" s="24">
        <f t="shared" si="126"/>
        <v>4.0956522631067109</v>
      </c>
      <c r="T806" s="24">
        <f t="shared" si="126"/>
        <v>4.8003334064521761</v>
      </c>
      <c r="U806" s="24">
        <f t="shared" si="126"/>
        <v>3.9374942576343233</v>
      </c>
      <c r="V806" s="24">
        <f t="shared" si="126"/>
        <v>4.2222315311388785</v>
      </c>
      <c r="W806" s="24">
        <f t="shared" si="126"/>
        <v>4.2196293503060271</v>
      </c>
      <c r="X806" s="24">
        <f t="shared" si="123"/>
        <v>4.0561624294159593</v>
      </c>
      <c r="Y806" s="24">
        <f t="shared" si="123"/>
        <v>4.5137685908511935</v>
      </c>
      <c r="Z806" s="24">
        <f t="shared" si="123"/>
        <v>4.4591227815289907</v>
      </c>
      <c r="AA806" s="24">
        <f t="shared" si="123"/>
        <v>5.5289043516359717</v>
      </c>
      <c r="AB806" s="24">
        <f t="shared" si="123"/>
        <v>4.7194881742774788</v>
      </c>
      <c r="AC806" s="24">
        <f t="shared" si="123"/>
        <v>4.8690416196440731</v>
      </c>
      <c r="AD806" s="24">
        <f t="shared" si="123"/>
        <v>5.9321585671984183</v>
      </c>
      <c r="AE806" s="24">
        <f t="shared" si="123"/>
        <v>4.2707705765390811</v>
      </c>
      <c r="AF806" s="24">
        <f t="shared" si="123"/>
        <v>4.3528382718652372</v>
      </c>
      <c r="AG806" s="24">
        <f t="shared" si="123"/>
        <v>4.6322682448363119</v>
      </c>
      <c r="AH806" s="24">
        <f t="shared" si="123"/>
        <v>3.9464637544114152</v>
      </c>
      <c r="AI806" s="24">
        <f t="shared" si="123"/>
        <v>5.2310414101727849</v>
      </c>
      <c r="AJ806" s="24">
        <f t="shared" si="123"/>
        <v>4.5049600960251173</v>
      </c>
      <c r="AK806" s="24">
        <f t="shared" si="123"/>
        <v>4.6361721584674012</v>
      </c>
      <c r="AL806" s="24">
        <f t="shared" si="123"/>
        <v>4.0899687903299062</v>
      </c>
      <c r="AM806" s="24">
        <f t="shared" si="123"/>
        <v>5.2471669419995033</v>
      </c>
      <c r="AN806" s="24">
        <f t="shared" si="123"/>
        <v>4.597928298380455</v>
      </c>
      <c r="AO806" s="24">
        <f t="shared" si="123"/>
        <v>4.4003950095897348</v>
      </c>
      <c r="AP806" s="24">
        <f t="shared" si="123"/>
        <v>4.4192121841284324</v>
      </c>
      <c r="AQ806" s="24">
        <f t="shared" si="123"/>
        <v>4.787671669181182</v>
      </c>
      <c r="AR806" s="24">
        <f t="shared" si="123"/>
        <v>4.6704769775905524</v>
      </c>
      <c r="AS806" s="24">
        <f t="shared" si="123"/>
        <v>4.5808207247476469</v>
      </c>
      <c r="AT806" s="24">
        <f t="shared" si="123"/>
        <v>4.1219510050414732</v>
      </c>
      <c r="AU806" s="24">
        <f t="shared" si="123"/>
        <v>4.39270437563823</v>
      </c>
      <c r="AV806" s="24">
        <f t="shared" si="123"/>
        <v>4.0897187646060393</v>
      </c>
      <c r="AW806" s="24">
        <f t="shared" si="123"/>
        <v>4.2263375279560629</v>
      </c>
      <c r="AX806" s="24">
        <f t="shared" si="123"/>
        <v>4.2047269013943724</v>
      </c>
      <c r="AY806" s="24">
        <f t="shared" si="123"/>
        <v>4.305839508822455</v>
      </c>
      <c r="AZ806" s="24">
        <f t="shared" si="123"/>
        <v>4.2807802418644973</v>
      </c>
      <c r="BA806" s="24">
        <f t="shared" si="123"/>
        <v>5.516634943674358</v>
      </c>
      <c r="BB806" s="24">
        <f t="shared" si="123"/>
        <v>5.2895396520633335</v>
      </c>
      <c r="BC806" s="24">
        <f t="shared" si="123"/>
        <v>5.3583259948780473</v>
      </c>
      <c r="BD806" s="24">
        <f t="shared" si="123"/>
        <v>5.0044275587109857</v>
      </c>
      <c r="BE806" s="24">
        <f t="shared" si="123"/>
        <v>4.5042783342502952</v>
      </c>
    </row>
    <row r="807" spans="1:57" x14ac:dyDescent="0.35">
      <c r="A807" s="8">
        <f t="shared" si="124"/>
        <v>2026</v>
      </c>
      <c r="B807" s="3"/>
      <c r="C807" s="22">
        <f t="shared" si="125"/>
        <v>4.1860172842894103</v>
      </c>
      <c r="D807" s="23">
        <f t="shared" si="119"/>
        <v>3.7175268185041475</v>
      </c>
      <c r="E807" s="23">
        <f t="shared" si="120"/>
        <v>3.8992078333229347</v>
      </c>
      <c r="F807" s="23">
        <f t="shared" si="121"/>
        <v>4.5933055019846432</v>
      </c>
      <c r="G807" s="23">
        <f t="shared" si="122"/>
        <v>4.8587826216379648</v>
      </c>
      <c r="H807" s="24">
        <f t="shared" si="126"/>
        <v>3.8832929779298677</v>
      </c>
      <c r="I807" s="24">
        <f t="shared" si="123"/>
        <v>4.311738321999429</v>
      </c>
      <c r="J807" s="24">
        <f t="shared" si="123"/>
        <v>4.1626375207820345</v>
      </c>
      <c r="K807" s="24">
        <f t="shared" si="123"/>
        <v>3.7205786360268394</v>
      </c>
      <c r="L807" s="24">
        <f t="shared" si="123"/>
        <v>3.7772116676030763</v>
      </c>
      <c r="M807" s="24">
        <f t="shared" si="123"/>
        <v>4.1294371906084288</v>
      </c>
      <c r="N807" s="24">
        <f t="shared" si="123"/>
        <v>4.6261175162424912</v>
      </c>
      <c r="O807" s="24">
        <f t="shared" si="123"/>
        <v>4.4169050502714784</v>
      </c>
      <c r="P807" s="24">
        <f t="shared" si="123"/>
        <v>4.1328643735975588</v>
      </c>
      <c r="Q807" s="24">
        <f t="shared" si="123"/>
        <v>4.3624964585213304</v>
      </c>
      <c r="R807" s="24">
        <f t="shared" si="123"/>
        <v>4.8397336489412339</v>
      </c>
      <c r="S807" s="24">
        <f t="shared" si="123"/>
        <v>4.1911796047478687</v>
      </c>
      <c r="T807" s="24">
        <f t="shared" si="123"/>
        <v>4.6425231131094495</v>
      </c>
      <c r="U807" s="24">
        <f t="shared" si="123"/>
        <v>4.2291952532213317</v>
      </c>
      <c r="V807" s="24">
        <f t="shared" si="123"/>
        <v>5.959191378253359</v>
      </c>
      <c r="W807" s="24">
        <f t="shared" si="123"/>
        <v>4.3368654296133338</v>
      </c>
      <c r="X807" s="24">
        <f t="shared" si="123"/>
        <v>4.4697826834491288</v>
      </c>
      <c r="Y807" s="24">
        <f t="shared" si="123"/>
        <v>3.4335023670867897</v>
      </c>
      <c r="Z807" s="24">
        <f t="shared" si="123"/>
        <v>3.9377520236199199</v>
      </c>
      <c r="AA807" s="24">
        <f t="shared" si="123"/>
        <v>3.4435112943009778</v>
      </c>
      <c r="AB807" s="24">
        <f t="shared" si="123"/>
        <v>4.6333906094186794</v>
      </c>
      <c r="AC807" s="24">
        <f t="shared" si="123"/>
        <v>3.5500077330862752</v>
      </c>
      <c r="AD807" s="24">
        <f t="shared" si="123"/>
        <v>5.0867239523086214</v>
      </c>
      <c r="AE807" s="24">
        <f t="shared" si="123"/>
        <v>4.1249445179265054</v>
      </c>
      <c r="AF807" s="24">
        <f t="shared" si="123"/>
        <v>3.6866132479478484</v>
      </c>
      <c r="AG807" s="24">
        <f t="shared" si="123"/>
        <v>4.1262057201318401</v>
      </c>
      <c r="AH807" s="24">
        <f t="shared" si="123"/>
        <v>5.0302233759085366</v>
      </c>
      <c r="AI807" s="24">
        <f t="shared" si="123"/>
        <v>4.2691437410413959</v>
      </c>
      <c r="AJ807" s="24">
        <f t="shared" si="123"/>
        <v>3.9113378750609957</v>
      </c>
      <c r="AK807" s="24">
        <f t="shared" si="123"/>
        <v>3.7422830096857518</v>
      </c>
      <c r="AL807" s="24">
        <f t="shared" si="123"/>
        <v>4.3995611928364875</v>
      </c>
      <c r="AM807" s="24">
        <f t="shared" si="123"/>
        <v>3.8953672559642372</v>
      </c>
      <c r="AN807" s="24">
        <f t="shared" si="123"/>
        <v>3.7414433226379074</v>
      </c>
      <c r="AO807" s="24">
        <f t="shared" si="123"/>
        <v>4.6292975275493706</v>
      </c>
      <c r="AP807" s="24">
        <f t="shared" si="123"/>
        <v>4.7102897498113308</v>
      </c>
      <c r="AQ807" s="24">
        <f t="shared" si="123"/>
        <v>4.0927561065867426</v>
      </c>
      <c r="AR807" s="24">
        <f t="shared" si="123"/>
        <v>5.4312287427717791</v>
      </c>
      <c r="AS807" s="24">
        <f t="shared" si="123"/>
        <v>3.9107295653990275</v>
      </c>
      <c r="AT807" s="24">
        <f t="shared" si="123"/>
        <v>3.8569388532438005</v>
      </c>
      <c r="AU807" s="24">
        <f t="shared" si="123"/>
        <v>4.0515186380024559</v>
      </c>
      <c r="AV807" s="24">
        <f t="shared" si="123"/>
        <v>4.180854963830952</v>
      </c>
      <c r="AW807" s="24">
        <f t="shared" si="123"/>
        <v>4.8341139639506334</v>
      </c>
      <c r="AX807" s="24">
        <f t="shared" si="123"/>
        <v>5.6372738745469961</v>
      </c>
      <c r="AY807" s="24">
        <f t="shared" si="123"/>
        <v>4.4948694592110998</v>
      </c>
      <c r="AZ807" s="24">
        <f t="shared" si="123"/>
        <v>3.6900604607999195</v>
      </c>
      <c r="BA807" s="24">
        <f t="shared" si="123"/>
        <v>4.6899726433886189</v>
      </c>
      <c r="BB807" s="24">
        <f t="shared" si="123"/>
        <v>4.064591431640828</v>
      </c>
      <c r="BC807" s="24">
        <f t="shared" si="123"/>
        <v>4.4642565179255964</v>
      </c>
      <c r="BD807" s="24">
        <f t="shared" si="123"/>
        <v>3.8148053544028051</v>
      </c>
      <c r="BE807" s="24">
        <f t="shared" si="123"/>
        <v>4.4736582418606039</v>
      </c>
    </row>
    <row r="808" spans="1:57" x14ac:dyDescent="0.35">
      <c r="A808" s="8">
        <f t="shared" si="124"/>
        <v>2027</v>
      </c>
      <c r="B808" s="3"/>
      <c r="C808" s="22">
        <f t="shared" si="125"/>
        <v>4.6221687899427657</v>
      </c>
      <c r="D808" s="23">
        <f t="shared" si="119"/>
        <v>3.8924610299919982</v>
      </c>
      <c r="E808" s="23">
        <f t="shared" si="120"/>
        <v>4.178258818535145</v>
      </c>
      <c r="F808" s="23">
        <f t="shared" si="121"/>
        <v>5.1451383991794257</v>
      </c>
      <c r="G808" s="23">
        <f t="shared" si="122"/>
        <v>5.4636244274122481</v>
      </c>
      <c r="H808" s="24">
        <f t="shared" si="126"/>
        <v>6.3437624640597639</v>
      </c>
      <c r="I808" s="24">
        <f t="shared" si="123"/>
        <v>5.4346254659868078</v>
      </c>
      <c r="J808" s="24">
        <f t="shared" si="123"/>
        <v>4.7465017919510126</v>
      </c>
      <c r="K808" s="24">
        <f t="shared" si="123"/>
        <v>4.0039474844699079</v>
      </c>
      <c r="L808" s="24">
        <f t="shared" si="123"/>
        <v>4.0454481045219088</v>
      </c>
      <c r="M808" s="24">
        <f t="shared" si="123"/>
        <v>3.5383762641084697</v>
      </c>
      <c r="N808" s="24">
        <f t="shared" si="123"/>
        <v>4.1708387476999116</v>
      </c>
      <c r="O808" s="24">
        <f t="shared" si="123"/>
        <v>3.9401649483358399</v>
      </c>
      <c r="P808" s="24">
        <f t="shared" si="123"/>
        <v>5.3276098840808954</v>
      </c>
      <c r="Q808" s="24">
        <f t="shared" si="123"/>
        <v>5.357744575481429</v>
      </c>
      <c r="R808" s="24">
        <f t="shared" si="123"/>
        <v>5.2687324280367145</v>
      </c>
      <c r="S808" s="24">
        <f t="shared" si="123"/>
        <v>4.4541337164014951</v>
      </c>
      <c r="T808" s="24">
        <f t="shared" si="123"/>
        <v>3.9305532538182626</v>
      </c>
      <c r="U808" s="24">
        <f t="shared" si="123"/>
        <v>4.8112091528488934</v>
      </c>
      <c r="V808" s="24">
        <f t="shared" si="123"/>
        <v>4.6836676231213783</v>
      </c>
      <c r="W808" s="24">
        <f t="shared" si="123"/>
        <v>4.7949338147030165</v>
      </c>
      <c r="X808" s="24">
        <f t="shared" si="123"/>
        <v>5.2337130062929687</v>
      </c>
      <c r="Y808" s="24">
        <f t="shared" si="123"/>
        <v>5.1463546949584869</v>
      </c>
      <c r="Z808" s="24">
        <f t="shared" si="123"/>
        <v>4.2987391021852357</v>
      </c>
      <c r="AA808" s="24">
        <f t="shared" si="123"/>
        <v>4.1244047199137004</v>
      </c>
      <c r="AB808" s="24">
        <f t="shared" si="123"/>
        <v>5.1414895118422432</v>
      </c>
      <c r="AC808" s="24">
        <f t="shared" si="123"/>
        <v>5.3674637852508296</v>
      </c>
      <c r="AD808" s="24">
        <f t="shared" si="123"/>
        <v>5.7246150802412039</v>
      </c>
      <c r="AE808" s="24">
        <f t="shared" si="123"/>
        <v>4.3684025000257405</v>
      </c>
      <c r="AF808" s="24">
        <f t="shared" si="123"/>
        <v>4.3274883263033708</v>
      </c>
      <c r="AG808" s="24">
        <f t="shared" si="123"/>
        <v>5.1395914436876566</v>
      </c>
      <c r="AH808" s="24">
        <f t="shared" si="123"/>
        <v>3.905941208729633</v>
      </c>
      <c r="AI808" s="24">
        <f t="shared" si="123"/>
        <v>3.5197748726417202</v>
      </c>
      <c r="AJ808" s="24">
        <f t="shared" si="123"/>
        <v>4.6462833546655462</v>
      </c>
      <c r="AK808" s="24">
        <f t="shared" si="123"/>
        <v>4.4044049692830818</v>
      </c>
      <c r="AL808" s="24">
        <f t="shared" si="123"/>
        <v>5.4288038230595097</v>
      </c>
      <c r="AM808" s="24">
        <f t="shared" si="123"/>
        <v>4.5200105811336018</v>
      </c>
      <c r="AN808" s="24">
        <f t="shared" si="123"/>
        <v>6.5508350937565583</v>
      </c>
      <c r="AO808" s="24">
        <f t="shared" si="123"/>
        <v>4.4328507862183271</v>
      </c>
      <c r="AP808" s="24">
        <f t="shared" si="123"/>
        <v>4.7382762837277044</v>
      </c>
      <c r="AQ808" s="24">
        <f t="shared" si="123"/>
        <v>4.0123904375229635</v>
      </c>
      <c r="AR808" s="24">
        <f t="shared" si="123"/>
        <v>4.8002396104702338</v>
      </c>
      <c r="AS808" s="24">
        <f t="shared" si="123"/>
        <v>3.7711394213532858</v>
      </c>
      <c r="AT808" s="24">
        <f t="shared" si="123"/>
        <v>8.4661773716205779</v>
      </c>
      <c r="AU808" s="24">
        <f t="shared" si="123"/>
        <v>4.5980542252199852</v>
      </c>
      <c r="AV808" s="24">
        <f t="shared" si="123"/>
        <v>4.5483032323902393</v>
      </c>
      <c r="AW808" s="24">
        <f t="shared" si="123"/>
        <v>3.7700789974323303</v>
      </c>
      <c r="AX808" s="24">
        <f t="shared" si="123"/>
        <v>6.5840484593415818</v>
      </c>
      <c r="AY808" s="24">
        <f t="shared" si="123"/>
        <v>4.5001032867158264</v>
      </c>
      <c r="AZ808" s="24">
        <f t="shared" si="123"/>
        <v>4.9699842199395317</v>
      </c>
      <c r="BA808" s="24">
        <f t="shared" si="123"/>
        <v>4.5705933891230179</v>
      </c>
      <c r="BB808" s="24">
        <f t="shared" si="123"/>
        <v>4.6498320067820522</v>
      </c>
      <c r="BC808" s="24">
        <f t="shared" si="123"/>
        <v>4.7201310209947493</v>
      </c>
      <c r="BD808" s="24">
        <f t="shared" si="123"/>
        <v>3.7274704665236111</v>
      </c>
      <c r="BE808" s="24">
        <f t="shared" si="123"/>
        <v>4.2005190310408445</v>
      </c>
    </row>
    <row r="809" spans="1:57" x14ac:dyDescent="0.35">
      <c r="A809" s="8">
        <f t="shared" si="124"/>
        <v>2028</v>
      </c>
      <c r="B809" s="3"/>
      <c r="C809" s="22">
        <f t="shared" si="125"/>
        <v>5.0785474273010998</v>
      </c>
      <c r="D809" s="23">
        <f t="shared" si="119"/>
        <v>3.6960795137771987</v>
      </c>
      <c r="E809" s="23">
        <f t="shared" si="120"/>
        <v>4.1531092831361178</v>
      </c>
      <c r="F809" s="23">
        <f t="shared" si="121"/>
        <v>5.5892964091664306</v>
      </c>
      <c r="G809" s="23">
        <f t="shared" si="122"/>
        <v>6.5510436041414595</v>
      </c>
      <c r="H809" s="24">
        <f t="shared" si="126"/>
        <v>7.0148116184160392</v>
      </c>
      <c r="I809" s="24">
        <f t="shared" si="123"/>
        <v>5.9206487982155691</v>
      </c>
      <c r="J809" s="24">
        <f t="shared" si="123"/>
        <v>4.4400763346485919</v>
      </c>
      <c r="K809" s="24">
        <f t="shared" si="123"/>
        <v>4.1504831223309671</v>
      </c>
      <c r="L809" s="24">
        <f t="shared" si="123"/>
        <v>5.5075888758689446</v>
      </c>
      <c r="M809" s="24">
        <f t="shared" si="123"/>
        <v>5.6912239984944719</v>
      </c>
      <c r="N809" s="24">
        <f t="shared" si="123"/>
        <v>4.9408730336699316</v>
      </c>
      <c r="O809" s="24">
        <f t="shared" si="123"/>
        <v>6.1143694881239909</v>
      </c>
      <c r="P809" s="24">
        <f t="shared" si="123"/>
        <v>3.9572731895244702</v>
      </c>
      <c r="Q809" s="24">
        <f t="shared" si="123"/>
        <v>6.3354131547005714</v>
      </c>
      <c r="R809" s="24">
        <f t="shared" si="123"/>
        <v>4.3380876590663187</v>
      </c>
      <c r="S809" s="24">
        <f t="shared" si="123"/>
        <v>8.6041573139425029</v>
      </c>
      <c r="T809" s="24">
        <f t="shared" si="123"/>
        <v>4.6420853656359444</v>
      </c>
      <c r="U809" s="24">
        <f t="shared" si="123"/>
        <v>4.0757893170861523</v>
      </c>
      <c r="V809" s="24">
        <f t="shared" si="123"/>
        <v>5.2281776840526915</v>
      </c>
      <c r="W809" s="24">
        <f t="shared" si="123"/>
        <v>7.4612366362724716</v>
      </c>
      <c r="X809" s="24">
        <f t="shared" si="123"/>
        <v>6.3424961797983572</v>
      </c>
      <c r="Y809" s="24">
        <f t="shared" si="123"/>
        <v>4.7047124060921997</v>
      </c>
      <c r="Z809" s="24">
        <f t="shared" si="123"/>
        <v>4.9528087600706625</v>
      </c>
      <c r="AA809" s="24">
        <f t="shared" si="123"/>
        <v>5.0400643384524155</v>
      </c>
      <c r="AB809" s="24">
        <f t="shared" si="123"/>
        <v>4.9798763342557857</v>
      </c>
      <c r="AC809" s="24">
        <f t="shared" si="123"/>
        <v>7.8560089029216726</v>
      </c>
      <c r="AD809" s="24">
        <f t="shared" si="123"/>
        <v>5.1630380877934083</v>
      </c>
      <c r="AE809" s="24">
        <f t="shared" si="123"/>
        <v>5.7604880957564122</v>
      </c>
      <c r="AF809" s="24">
        <f t="shared" si="123"/>
        <v>3.3111640918906837</v>
      </c>
      <c r="AG809" s="24">
        <f t="shared" si="123"/>
        <v>3.3412419380867822</v>
      </c>
      <c r="AH809" s="24">
        <f t="shared" si="123"/>
        <v>4.0159809766659524</v>
      </c>
      <c r="AI809" s="24">
        <f t="shared" si="123"/>
        <v>5.593863638536166</v>
      </c>
      <c r="AJ809" s="24">
        <f t="shared" si="123"/>
        <v>5.5755947210572243</v>
      </c>
      <c r="AK809" s="24">
        <f t="shared" si="123"/>
        <v>3.7026229610015342</v>
      </c>
      <c r="AL809" s="24">
        <f t="shared" si="123"/>
        <v>3.8263480039771629</v>
      </c>
      <c r="AM809" s="24">
        <f t="shared" si="123"/>
        <v>5.381760303963703</v>
      </c>
      <c r="AN809" s="24">
        <f t="shared" si="123"/>
        <v>5.2993785622479281</v>
      </c>
      <c r="AO809" s="24">
        <f t="shared" si="123"/>
        <v>5.1169056833154212</v>
      </c>
      <c r="AP809" s="24">
        <f t="shared" si="123"/>
        <v>5.2117306756160877</v>
      </c>
      <c r="AQ809" s="24">
        <f t="shared" si="123"/>
        <v>4.3252294672569134</v>
      </c>
      <c r="AR809" s="24">
        <f t="shared" si="123"/>
        <v>8.8000498265125522</v>
      </c>
      <c r="AS809" s="24">
        <f t="shared" si="123"/>
        <v>5.0401891712867775</v>
      </c>
      <c r="AT809" s="24">
        <f t="shared" si="123"/>
        <v>5.3271989306346912</v>
      </c>
      <c r="AU809" s="24">
        <f t="shared" si="123"/>
        <v>4.0155918203468435</v>
      </c>
      <c r="AV809" s="24">
        <f t="shared" si="123"/>
        <v>6.4995138247776163</v>
      </c>
      <c r="AW809" s="24">
        <f t="shared" si="123"/>
        <v>5.4082822977498095</v>
      </c>
      <c r="AX809" s="24">
        <f t="shared" si="123"/>
        <v>3.4506731876204326</v>
      </c>
      <c r="AY809" s="24">
        <f t="shared" si="123"/>
        <v>3.5115759601417955</v>
      </c>
      <c r="AZ809" s="24">
        <f t="shared" si="123"/>
        <v>5.4079044404929695</v>
      </c>
      <c r="BA809" s="24">
        <f t="shared" si="123"/>
        <v>3.6371884887581789</v>
      </c>
      <c r="BB809" s="24">
        <f t="shared" si="123"/>
        <v>5.297323111712581</v>
      </c>
      <c r="BC809" s="24">
        <f t="shared" si="123"/>
        <v>4.1609877655515701</v>
      </c>
      <c r="BD809" s="24">
        <f t="shared" si="123"/>
        <v>3.7960613529983274</v>
      </c>
      <c r="BE809" s="24">
        <f t="shared" si="123"/>
        <v>4.6954468881663312</v>
      </c>
    </row>
    <row r="810" spans="1:57" x14ac:dyDescent="0.35">
      <c r="A810" s="8">
        <f t="shared" si="124"/>
        <v>2029</v>
      </c>
      <c r="B810" s="3"/>
      <c r="C810" s="22">
        <f t="shared" si="125"/>
        <v>4.4809493959298354</v>
      </c>
      <c r="D810" s="23">
        <f t="shared" si="119"/>
        <v>3.9091662046711897</v>
      </c>
      <c r="E810" s="23">
        <f t="shared" si="120"/>
        <v>4.1221717068484907</v>
      </c>
      <c r="F810" s="23">
        <f t="shared" si="121"/>
        <v>4.9583100933725293</v>
      </c>
      <c r="G810" s="23">
        <f t="shared" si="122"/>
        <v>5.5721003674533804</v>
      </c>
      <c r="H810" s="24">
        <f t="shared" si="126"/>
        <v>5.5637928090351281</v>
      </c>
      <c r="I810" s="24">
        <f t="shared" si="123"/>
        <v>4.6564362217019024</v>
      </c>
      <c r="J810" s="24">
        <f t="shared" si="123"/>
        <v>4.2068364290983729</v>
      </c>
      <c r="K810" s="24">
        <f t="shared" si="123"/>
        <v>4.1751986280856466</v>
      </c>
      <c r="L810" s="24">
        <f t="shared" si="123"/>
        <v>6.3701093339092125</v>
      </c>
      <c r="M810" s="24">
        <f t="shared" si="123"/>
        <v>4.8333167309228218</v>
      </c>
      <c r="N810" s="24">
        <f t="shared" si="123"/>
        <v>4.1081731536304327</v>
      </c>
      <c r="O810" s="24">
        <f t="shared" si="123"/>
        <v>3.7803114191461149</v>
      </c>
      <c r="P810" s="24">
        <f t="shared" si="123"/>
        <v>4.32677438786774</v>
      </c>
      <c r="Q810" s="24">
        <f t="shared" si="123"/>
        <v>5.5227301556182704</v>
      </c>
      <c r="R810" s="24">
        <f t="shared" si="123"/>
        <v>5.1538329814394457</v>
      </c>
      <c r="S810" s="24">
        <f t="shared" si="123"/>
        <v>6.2309367035727936</v>
      </c>
      <c r="T810" s="24">
        <f t="shared" si="123"/>
        <v>4.4500192302855464</v>
      </c>
      <c r="U810" s="24">
        <f t="shared" si="123"/>
        <v>5.0075061851255471</v>
      </c>
      <c r="V810" s="24">
        <f t="shared" si="123"/>
        <v>4.6161907981534105</v>
      </c>
      <c r="W810" s="24">
        <f t="shared" si="123"/>
        <v>3.9716761118133324</v>
      </c>
      <c r="X810" s="24">
        <f t="shared" si="123"/>
        <v>4.4240955812873768</v>
      </c>
      <c r="Y810" s="24">
        <f t="shared" si="123"/>
        <v>4.3481220404933127</v>
      </c>
      <c r="Z810" s="24">
        <f t="shared" si="123"/>
        <v>3.9286650357291752</v>
      </c>
      <c r="AA810" s="24">
        <f t="shared" si="123"/>
        <v>4.5118795615741245</v>
      </c>
      <c r="AB810" s="24">
        <f t="shared" si="123"/>
        <v>5.5824398197106895</v>
      </c>
      <c r="AC810" s="24">
        <f t="shared" si="123"/>
        <v>4.0391701130859978</v>
      </c>
      <c r="AD810" s="24">
        <f t="shared" si="123"/>
        <v>3.6904597071443348</v>
      </c>
      <c r="AE810" s="24">
        <f t="shared" si="123"/>
        <v>4.212551222096196</v>
      </c>
      <c r="AF810" s="24">
        <f t="shared" si="123"/>
        <v>4.5398732118490601</v>
      </c>
      <c r="AG810" s="24">
        <f t="shared" si="123"/>
        <v>3.954488676036132</v>
      </c>
      <c r="AH810" s="24">
        <f t="shared" ref="AH810:CD815" si="127">AVERAGEIFS(AH$822:AH$1000,$B$822:$B$1000,$A810)</f>
        <v>5.5709515394247902</v>
      </c>
      <c r="AI810" s="24">
        <f t="shared" si="127"/>
        <v>4.1988509573172568</v>
      </c>
      <c r="AJ810" s="24">
        <f t="shared" si="127"/>
        <v>4.5207410205096377</v>
      </c>
      <c r="AK810" s="24">
        <f t="shared" si="127"/>
        <v>4.6855093611818868</v>
      </c>
      <c r="AL810" s="24">
        <f t="shared" si="127"/>
        <v>4.2778725540821467</v>
      </c>
      <c r="AM810" s="24">
        <f t="shared" si="127"/>
        <v>3.7560515564859327</v>
      </c>
      <c r="AN810" s="24">
        <f t="shared" si="127"/>
        <v>3.8453235273838668</v>
      </c>
      <c r="AO810" s="24">
        <f t="shared" si="127"/>
        <v>3.9162598354808922</v>
      </c>
      <c r="AP810" s="24">
        <f t="shared" si="127"/>
        <v>5.4539907797016305</v>
      </c>
      <c r="AQ810" s="24">
        <f t="shared" si="127"/>
        <v>6.2187677895451543</v>
      </c>
      <c r="AR810" s="24">
        <f t="shared" si="127"/>
        <v>4.0940748209865427</v>
      </c>
      <c r="AS810" s="24">
        <f t="shared" si="127"/>
        <v>5.434252375991572</v>
      </c>
      <c r="AT810" s="24">
        <f t="shared" si="127"/>
        <v>4.1641673665026646</v>
      </c>
      <c r="AU810" s="24">
        <f t="shared" si="127"/>
        <v>5.9702121869671112</v>
      </c>
      <c r="AV810" s="24">
        <f t="shared" si="127"/>
        <v>4.5715112673917533</v>
      </c>
      <c r="AW810" s="24">
        <f t="shared" si="127"/>
        <v>4.2785972649456658</v>
      </c>
      <c r="AX810" s="24">
        <f t="shared" si="127"/>
        <v>3.6384747500474184</v>
      </c>
      <c r="AY810" s="24">
        <f t="shared" si="127"/>
        <v>4.580797394021487</v>
      </c>
      <c r="AZ810" s="24">
        <f t="shared" si="127"/>
        <v>4.8069345174555522</v>
      </c>
      <c r="BA810" s="24">
        <f t="shared" si="127"/>
        <v>4.9999745475224318</v>
      </c>
      <c r="BB810" s="24">
        <f t="shared" si="127"/>
        <v>3.919039482997897</v>
      </c>
      <c r="BC810" s="24">
        <f t="shared" si="127"/>
        <v>4.7539295959219112</v>
      </c>
      <c r="BD810" s="24">
        <f t="shared" si="127"/>
        <v>4.5343401385298625</v>
      </c>
      <c r="BE810" s="24">
        <f t="shared" si="127"/>
        <v>4.4175212984459664</v>
      </c>
    </row>
    <row r="811" spans="1:57" x14ac:dyDescent="0.35">
      <c r="A811" s="8">
        <f t="shared" si="124"/>
        <v>2030</v>
      </c>
      <c r="B811" s="3"/>
      <c r="C811" s="22">
        <f t="shared" si="125"/>
        <v>4.3989170325914513</v>
      </c>
      <c r="D811" s="23">
        <f t="shared" si="119"/>
        <v>3.8322002611027655</v>
      </c>
      <c r="E811" s="23">
        <f t="shared" si="120"/>
        <v>4.1285099561290979</v>
      </c>
      <c r="F811" s="23">
        <f t="shared" si="121"/>
        <v>4.8051011316986401</v>
      </c>
      <c r="G811" s="23">
        <f t="shared" si="122"/>
        <v>5.4415518101724274</v>
      </c>
      <c r="H811" s="24">
        <f t="shared" si="126"/>
        <v>5.4977428584181078</v>
      </c>
      <c r="I811" s="24">
        <f t="shared" si="126"/>
        <v>4.1902243966168742</v>
      </c>
      <c r="J811" s="24">
        <f t="shared" si="126"/>
        <v>4.9203153862402296</v>
      </c>
      <c r="K811" s="24">
        <f t="shared" si="126"/>
        <v>4.4977490794209416</v>
      </c>
      <c r="L811" s="24">
        <f t="shared" si="126"/>
        <v>4.3436744411855495</v>
      </c>
      <c r="M811" s="24">
        <f t="shared" si="126"/>
        <v>4.7364488143470416</v>
      </c>
      <c r="N811" s="24">
        <f t="shared" si="126"/>
        <v>5.4062002560188374</v>
      </c>
      <c r="O811" s="24">
        <f t="shared" si="126"/>
        <v>4.7672641760773784</v>
      </c>
      <c r="P811" s="24">
        <f t="shared" si="126"/>
        <v>3.784170581279231</v>
      </c>
      <c r="Q811" s="24">
        <f t="shared" si="126"/>
        <v>4.4034807992266476</v>
      </c>
      <c r="R811" s="24">
        <f t="shared" si="126"/>
        <v>5.2629332422718607</v>
      </c>
      <c r="S811" s="24">
        <f t="shared" si="126"/>
        <v>4.264324598880374</v>
      </c>
      <c r="T811" s="24">
        <f t="shared" si="126"/>
        <v>3.5072937181217649</v>
      </c>
      <c r="U811" s="24">
        <f t="shared" si="126"/>
        <v>6.3687317151926832</v>
      </c>
      <c r="V811" s="24">
        <f t="shared" si="126"/>
        <v>3.8348907058155937</v>
      </c>
      <c r="W811" s="24">
        <f t="shared" si="126"/>
        <v>5.435308360367352</v>
      </c>
      <c r="X811" s="24">
        <f t="shared" ref="X811:BT818" si="128">AVERAGEIFS(X$822:X$1000,$B$822:$B$1000,$A811)</f>
        <v>4.0686419327886645</v>
      </c>
      <c r="Y811" s="24">
        <f t="shared" si="128"/>
        <v>3.9308282178015186</v>
      </c>
      <c r="Z811" s="24">
        <f t="shared" si="128"/>
        <v>4.4095441522322059</v>
      </c>
      <c r="AA811" s="24">
        <f t="shared" si="128"/>
        <v>4.7444525599548752</v>
      </c>
      <c r="AB811" s="24">
        <f t="shared" si="128"/>
        <v>3.5227151053367258</v>
      </c>
      <c r="AC811" s="24">
        <f t="shared" si="128"/>
        <v>4.4797418086192637</v>
      </c>
      <c r="AD811" s="24">
        <f t="shared" si="128"/>
        <v>4.6128511130530541</v>
      </c>
      <c r="AE811" s="24">
        <f t="shared" si="128"/>
        <v>4.3602067058509437</v>
      </c>
      <c r="AF811" s="24">
        <f t="shared" si="128"/>
        <v>4.3437436409716694</v>
      </c>
      <c r="AG811" s="24">
        <f t="shared" si="128"/>
        <v>5.6751332276930846</v>
      </c>
      <c r="AH811" s="24">
        <f t="shared" si="128"/>
        <v>4.2706790042901188</v>
      </c>
      <c r="AI811" s="24">
        <f t="shared" si="128"/>
        <v>4.394353265956255</v>
      </c>
      <c r="AJ811" s="24">
        <f t="shared" si="128"/>
        <v>4.8133501759578188</v>
      </c>
      <c r="AK811" s="24">
        <f t="shared" si="128"/>
        <v>4.3523547914430454</v>
      </c>
      <c r="AL811" s="24">
        <f t="shared" si="128"/>
        <v>4.7803539989211021</v>
      </c>
      <c r="AM811" s="24">
        <f t="shared" si="128"/>
        <v>5.1299810508641102</v>
      </c>
      <c r="AN811" s="24">
        <f t="shared" si="128"/>
        <v>4.505778298241629</v>
      </c>
      <c r="AO811" s="24">
        <f t="shared" si="128"/>
        <v>4.3916790275855178</v>
      </c>
      <c r="AP811" s="24">
        <f t="shared" si="128"/>
        <v>4.375972108087006</v>
      </c>
      <c r="AQ811" s="24">
        <f t="shared" si="128"/>
        <v>3.9399038594636555</v>
      </c>
      <c r="AR811" s="24">
        <f t="shared" si="128"/>
        <v>4.9116443429155572</v>
      </c>
      <c r="AS811" s="24">
        <f t="shared" si="128"/>
        <v>3.9986342548745868</v>
      </c>
      <c r="AT811" s="24">
        <f t="shared" si="128"/>
        <v>8.1479450475959521</v>
      </c>
      <c r="AU811" s="24">
        <f t="shared" si="128"/>
        <v>4.7704740719821341</v>
      </c>
      <c r="AV811" s="24">
        <f t="shared" si="128"/>
        <v>3.6931312686973548</v>
      </c>
      <c r="AW811" s="24">
        <f t="shared" si="128"/>
        <v>4.0322913398963971</v>
      </c>
      <c r="AX811" s="24">
        <f t="shared" si="128"/>
        <v>4.1138252679777603</v>
      </c>
      <c r="AY811" s="24">
        <f t="shared" si="128"/>
        <v>4.5303440793138643</v>
      </c>
      <c r="AZ811" s="24">
        <f t="shared" si="128"/>
        <v>4.1048373037534445</v>
      </c>
      <c r="BA811" s="24">
        <f t="shared" si="128"/>
        <v>4.8686774903092642</v>
      </c>
      <c r="BB811" s="24">
        <f t="shared" si="128"/>
        <v>3.8079862586873117</v>
      </c>
      <c r="BC811" s="24">
        <f t="shared" si="128"/>
        <v>5.6698120970019588</v>
      </c>
      <c r="BD811" s="24">
        <f t="shared" si="128"/>
        <v>4.2275910836462929</v>
      </c>
      <c r="BE811" s="24">
        <f t="shared" si="128"/>
        <v>4.1725640205831107</v>
      </c>
    </row>
    <row r="812" spans="1:57" x14ac:dyDescent="0.35">
      <c r="A812" s="8">
        <f t="shared" si="124"/>
        <v>2031</v>
      </c>
      <c r="B812" s="3"/>
      <c r="C812" s="22">
        <f t="shared" si="125"/>
        <v>4.758420985518252</v>
      </c>
      <c r="D812" s="23">
        <f t="shared" si="119"/>
        <v>3.9027979319933133</v>
      </c>
      <c r="E812" s="23">
        <f t="shared" si="120"/>
        <v>4.1786882638788869</v>
      </c>
      <c r="F812" s="23">
        <f t="shared" si="121"/>
        <v>5.1328730041102641</v>
      </c>
      <c r="G812" s="23">
        <f t="shared" si="122"/>
        <v>5.6919540528437746</v>
      </c>
      <c r="H812" s="24">
        <f t="shared" si="126"/>
        <v>4.9454775944411216</v>
      </c>
      <c r="I812" s="24">
        <f t="shared" si="126"/>
        <v>4.6026648417717864</v>
      </c>
      <c r="J812" s="24">
        <f t="shared" si="126"/>
        <v>5.0834015320837374</v>
      </c>
      <c r="K812" s="24">
        <f t="shared" si="126"/>
        <v>4.979056523474493</v>
      </c>
      <c r="L812" s="24">
        <f t="shared" si="126"/>
        <v>4.7785473764957906</v>
      </c>
      <c r="M812" s="24">
        <f t="shared" si="126"/>
        <v>5.1450393054752377</v>
      </c>
      <c r="N812" s="24">
        <f t="shared" si="126"/>
        <v>4.6329863419958137</v>
      </c>
      <c r="O812" s="24">
        <f t="shared" si="126"/>
        <v>3.7636827295682735</v>
      </c>
      <c r="P812" s="24">
        <f t="shared" si="126"/>
        <v>6.1041777678555151</v>
      </c>
      <c r="Q812" s="24">
        <f t="shared" si="126"/>
        <v>5.3365699216810922</v>
      </c>
      <c r="R812" s="24">
        <f t="shared" si="126"/>
        <v>3.4007018328826066</v>
      </c>
      <c r="S812" s="24">
        <f t="shared" si="126"/>
        <v>4.1597764977402685</v>
      </c>
      <c r="T812" s="24">
        <f t="shared" si="126"/>
        <v>5.1588277986489297</v>
      </c>
      <c r="U812" s="24">
        <f t="shared" si="126"/>
        <v>5.742370989516659</v>
      </c>
      <c r="V812" s="24">
        <f t="shared" si="126"/>
        <v>4.3317593918798982</v>
      </c>
      <c r="W812" s="24">
        <f t="shared" si="126"/>
        <v>5.4313852566197278</v>
      </c>
      <c r="X812" s="24">
        <f t="shared" si="128"/>
        <v>4.8542298533606569</v>
      </c>
      <c r="Y812" s="24">
        <f t="shared" si="128"/>
        <v>3.8478932119472735</v>
      </c>
      <c r="Z812" s="24">
        <f t="shared" si="128"/>
        <v>3.8331967406987206</v>
      </c>
      <c r="AA812" s="24">
        <f t="shared" si="128"/>
        <v>4.0701309955968554</v>
      </c>
      <c r="AB812" s="24">
        <f t="shared" si="128"/>
        <v>4.9579364494507132</v>
      </c>
      <c r="AC812" s="24">
        <f t="shared" si="128"/>
        <v>3.4543045292587369</v>
      </c>
      <c r="AD812" s="24">
        <f t="shared" si="128"/>
        <v>5.5154786066760435</v>
      </c>
      <c r="AE812" s="24">
        <f t="shared" si="128"/>
        <v>4.0818820833593046</v>
      </c>
      <c r="AF812" s="24">
        <f t="shared" si="128"/>
        <v>4.3238692319213827</v>
      </c>
      <c r="AG812" s="24">
        <f t="shared" si="128"/>
        <v>4.3425398845435907</v>
      </c>
      <c r="AH812" s="24">
        <f t="shared" si="128"/>
        <v>4.2354235622947423</v>
      </c>
      <c r="AI812" s="24">
        <f t="shared" si="128"/>
        <v>6.5136127210185206</v>
      </c>
      <c r="AJ812" s="24">
        <f t="shared" si="128"/>
        <v>3.9361419165181393</v>
      </c>
      <c r="AK812" s="24">
        <f t="shared" si="128"/>
        <v>4.6780955344235684</v>
      </c>
      <c r="AL812" s="24">
        <f t="shared" si="128"/>
        <v>4.7886962971916356</v>
      </c>
      <c r="AM812" s="24">
        <f t="shared" si="128"/>
        <v>5.0963741000153426</v>
      </c>
      <c r="AN812" s="24">
        <f t="shared" si="128"/>
        <v>4.8413173357684327</v>
      </c>
      <c r="AO812" s="24">
        <f t="shared" si="128"/>
        <v>4.5968209407306082</v>
      </c>
      <c r="AP812" s="24">
        <f t="shared" si="128"/>
        <v>6.1779839486841981</v>
      </c>
      <c r="AQ812" s="24">
        <f t="shared" si="128"/>
        <v>4.7845531317739738</v>
      </c>
      <c r="AR812" s="24">
        <f t="shared" si="128"/>
        <v>4.036995072489483</v>
      </c>
      <c r="AS812" s="24">
        <f t="shared" si="128"/>
        <v>4.7382945945407133</v>
      </c>
      <c r="AT812" s="24">
        <f t="shared" si="128"/>
        <v>4.9349155899524098</v>
      </c>
      <c r="AU812" s="24">
        <f t="shared" si="128"/>
        <v>5.6863521709912321</v>
      </c>
      <c r="AV812" s="24">
        <f t="shared" si="128"/>
        <v>5.7836983507445341</v>
      </c>
      <c r="AW812" s="24">
        <f t="shared" si="128"/>
        <v>3.908898456442873</v>
      </c>
      <c r="AX812" s="24">
        <f t="shared" si="128"/>
        <v>4.4593792019969651</v>
      </c>
      <c r="AY812" s="24">
        <f t="shared" si="128"/>
        <v>4.1511110712149017</v>
      </c>
      <c r="AZ812" s="24">
        <f t="shared" si="128"/>
        <v>5.3735357959238472</v>
      </c>
      <c r="BA812" s="24">
        <f t="shared" si="128"/>
        <v>5.2789621128826179</v>
      </c>
      <c r="BB812" s="24">
        <f t="shared" si="128"/>
        <v>4.0630709073914746</v>
      </c>
      <c r="BC812" s="24">
        <f t="shared" si="128"/>
        <v>5.0659767020265107</v>
      </c>
      <c r="BD812" s="24">
        <f t="shared" si="128"/>
        <v>4.6457861285381803</v>
      </c>
      <c r="BE812" s="24">
        <f t="shared" si="128"/>
        <v>4.4464333543327585</v>
      </c>
    </row>
    <row r="813" spans="1:57" x14ac:dyDescent="0.35">
      <c r="A813" s="8">
        <f t="shared" si="124"/>
        <v>2032</v>
      </c>
      <c r="B813" s="3"/>
      <c r="C813" s="22">
        <f t="shared" si="125"/>
        <v>4.443470543164362</v>
      </c>
      <c r="D813" s="23">
        <f t="shared" si="119"/>
        <v>3.86787240879391</v>
      </c>
      <c r="E813" s="23">
        <f t="shared" si="120"/>
        <v>4.0442961894471186</v>
      </c>
      <c r="F813" s="23">
        <f t="shared" si="121"/>
        <v>5.0131472990973815</v>
      </c>
      <c r="G813" s="23">
        <f t="shared" si="122"/>
        <v>5.4101747845038144</v>
      </c>
      <c r="H813" s="24">
        <f t="shared" si="126"/>
        <v>3.9022478012127411</v>
      </c>
      <c r="I813" s="24">
        <f t="shared" si="126"/>
        <v>4.2956119686790863</v>
      </c>
      <c r="J813" s="24">
        <f t="shared" si="126"/>
        <v>4.4447379251881971</v>
      </c>
      <c r="K813" s="24">
        <f t="shared" si="126"/>
        <v>4.4422031611405268</v>
      </c>
      <c r="L813" s="24">
        <f t="shared" si="126"/>
        <v>4.3713680637029286</v>
      </c>
      <c r="M813" s="24">
        <f t="shared" si="126"/>
        <v>4.9682959428969831</v>
      </c>
      <c r="N813" s="24">
        <f t="shared" si="126"/>
        <v>7.0395414226520705</v>
      </c>
      <c r="O813" s="24">
        <f t="shared" si="126"/>
        <v>4.0567109146323599</v>
      </c>
      <c r="P813" s="24">
        <f t="shared" si="126"/>
        <v>4.0736988146732322</v>
      </c>
      <c r="Q813" s="24">
        <f t="shared" si="126"/>
        <v>5.0307788816141485</v>
      </c>
      <c r="R813" s="24">
        <f t="shared" si="126"/>
        <v>3.8456625452990791</v>
      </c>
      <c r="S813" s="24">
        <f t="shared" si="126"/>
        <v>5.8390245145455042</v>
      </c>
      <c r="T813" s="24">
        <f t="shared" si="126"/>
        <v>5.4064714233010598</v>
      </c>
      <c r="U813" s="24">
        <f t="shared" si="126"/>
        <v>4.0781165988105252</v>
      </c>
      <c r="V813" s="24">
        <f t="shared" si="126"/>
        <v>5.1180402441140913</v>
      </c>
      <c r="W813" s="24">
        <f t="shared" si="126"/>
        <v>4.2728275104111093</v>
      </c>
      <c r="X813" s="24">
        <f t="shared" si="128"/>
        <v>4.9622598877967921</v>
      </c>
      <c r="Y813" s="24">
        <f t="shared" si="128"/>
        <v>4.0439439347220985</v>
      </c>
      <c r="Z813" s="24">
        <f t="shared" si="128"/>
        <v>8.3912294963423335</v>
      </c>
      <c r="AA813" s="24">
        <f t="shared" si="128"/>
        <v>4.0595453297887349</v>
      </c>
      <c r="AB813" s="24">
        <f t="shared" si="128"/>
        <v>4.9727002373788425</v>
      </c>
      <c r="AC813" s="24">
        <f t="shared" si="128"/>
        <v>4.75043631179431</v>
      </c>
      <c r="AD813" s="24">
        <f t="shared" si="128"/>
        <v>3.8703401714044467</v>
      </c>
      <c r="AE813" s="24">
        <f t="shared" si="128"/>
        <v>3.970948251839205</v>
      </c>
      <c r="AF813" s="24">
        <f t="shared" si="128"/>
        <v>3.9713808954891223</v>
      </c>
      <c r="AG813" s="24">
        <f t="shared" si="128"/>
        <v>5.1084393872215106</v>
      </c>
      <c r="AH813" s="24">
        <f t="shared" si="128"/>
        <v>5.3126523957367437</v>
      </c>
      <c r="AI813" s="24">
        <f t="shared" si="128"/>
        <v>3.5846531902647887</v>
      </c>
      <c r="AJ813" s="24">
        <f t="shared" si="128"/>
        <v>3.3998322431389751</v>
      </c>
      <c r="AK813" s="24">
        <f t="shared" si="128"/>
        <v>3.8137243261211022</v>
      </c>
      <c r="AL813" s="24">
        <f t="shared" si="128"/>
        <v>4.7040655913495986</v>
      </c>
      <c r="AM813" s="24">
        <f t="shared" si="128"/>
        <v>3.9127445427777725</v>
      </c>
      <c r="AN813" s="24">
        <f t="shared" si="128"/>
        <v>4.155732029297317</v>
      </c>
      <c r="AO813" s="24">
        <f t="shared" si="128"/>
        <v>4.0453529536221779</v>
      </c>
      <c r="AP813" s="24">
        <f t="shared" si="128"/>
        <v>5.443505035328605</v>
      </c>
      <c r="AQ813" s="24">
        <f t="shared" si="128"/>
        <v>4.2405552187887023</v>
      </c>
      <c r="AR813" s="24">
        <f t="shared" si="128"/>
        <v>4.3312686688213136</v>
      </c>
      <c r="AS813" s="24">
        <f t="shared" si="128"/>
        <v>4.5620518182427059</v>
      </c>
      <c r="AT813" s="24">
        <f t="shared" si="128"/>
        <v>5.1086403906428979</v>
      </c>
      <c r="AU813" s="24">
        <f t="shared" si="128"/>
        <v>4.7850748478610869</v>
      </c>
      <c r="AV813" s="24">
        <f t="shared" si="128"/>
        <v>4.7246670462680198</v>
      </c>
      <c r="AW813" s="24">
        <f t="shared" si="128"/>
        <v>3.8877489030150496</v>
      </c>
      <c r="AX813" s="24">
        <f t="shared" si="128"/>
        <v>4.5995386462178969</v>
      </c>
      <c r="AY813" s="24">
        <f t="shared" si="128"/>
        <v>4.5771941072433409</v>
      </c>
      <c r="AZ813" s="24">
        <f t="shared" si="128"/>
        <v>3.9496893079140367</v>
      </c>
      <c r="BA813" s="24">
        <f t="shared" si="128"/>
        <v>4.5065508167989137</v>
      </c>
      <c r="BB813" s="24">
        <f t="shared" si="128"/>
        <v>5.0266296530035612</v>
      </c>
      <c r="BC813" s="24">
        <f t="shared" si="128"/>
        <v>6.2942741666014221</v>
      </c>
      <c r="BD813" s="24">
        <f t="shared" si="128"/>
        <v>3.8275246199282331</v>
      </c>
      <c r="BE813" s="24">
        <f t="shared" si="128"/>
        <v>5.0654530190385429</v>
      </c>
    </row>
    <row r="814" spans="1:57" x14ac:dyDescent="0.35">
      <c r="A814" s="8">
        <f t="shared" si="124"/>
        <v>2033</v>
      </c>
      <c r="B814" s="3"/>
      <c r="C814" s="22">
        <f t="shared" si="125"/>
        <v>4.8734174070218153</v>
      </c>
      <c r="D814" s="23">
        <f t="shared" si="119"/>
        <v>4.2102127348825915</v>
      </c>
      <c r="E814" s="23">
        <f t="shared" si="120"/>
        <v>4.4429857341786061</v>
      </c>
      <c r="F814" s="23">
        <f t="shared" si="121"/>
        <v>5.255837097806582</v>
      </c>
      <c r="G814" s="23">
        <f t="shared" si="122"/>
        <v>5.7186534320786233</v>
      </c>
      <c r="H814" s="24">
        <f t="shared" si="126"/>
        <v>4.6015050097460843</v>
      </c>
      <c r="I814" s="24">
        <f t="shared" si="126"/>
        <v>6.057284092864414</v>
      </c>
      <c r="J814" s="24">
        <f t="shared" si="126"/>
        <v>4.5925758391685285</v>
      </c>
      <c r="K814" s="24">
        <f t="shared" si="126"/>
        <v>5.2268402857624201</v>
      </c>
      <c r="L814" s="24">
        <f t="shared" si="126"/>
        <v>4.2559555756498826</v>
      </c>
      <c r="M814" s="24">
        <f t="shared" si="126"/>
        <v>5.5784744377261815</v>
      </c>
      <c r="N814" s="24">
        <f t="shared" si="126"/>
        <v>5.0820709303747797</v>
      </c>
      <c r="O814" s="24">
        <f t="shared" si="126"/>
        <v>4.9364485236229081</v>
      </c>
      <c r="P814" s="24">
        <f t="shared" si="126"/>
        <v>4.3643611443093873</v>
      </c>
      <c r="Q814" s="24">
        <f t="shared" si="126"/>
        <v>5.179812248528977</v>
      </c>
      <c r="R814" s="24">
        <f t="shared" si="126"/>
        <v>5.1574774982095777</v>
      </c>
      <c r="S814" s="24">
        <f t="shared" si="126"/>
        <v>4.95771269206013</v>
      </c>
      <c r="T814" s="24">
        <f t="shared" si="126"/>
        <v>4.8675978247120826</v>
      </c>
      <c r="U814" s="24">
        <f t="shared" si="126"/>
        <v>5.0925942222733234</v>
      </c>
      <c r="V814" s="24">
        <f t="shared" si="126"/>
        <v>4.8965538838367042</v>
      </c>
      <c r="W814" s="24">
        <f t="shared" si="126"/>
        <v>3.4918362847774973</v>
      </c>
      <c r="X814" s="24">
        <f t="shared" si="128"/>
        <v>5.479945954664255</v>
      </c>
      <c r="Y814" s="24">
        <f t="shared" si="128"/>
        <v>4.6186757370541578</v>
      </c>
      <c r="Z814" s="24">
        <f t="shared" si="128"/>
        <v>4.8792369893315479</v>
      </c>
      <c r="AA814" s="24">
        <f t="shared" si="128"/>
        <v>5.7619739186079224</v>
      </c>
      <c r="AB814" s="24">
        <f t="shared" si="128"/>
        <v>6.2211960519398923</v>
      </c>
      <c r="AC814" s="24">
        <f t="shared" si="128"/>
        <v>4.675340154605645</v>
      </c>
      <c r="AD814" s="24">
        <f t="shared" si="128"/>
        <v>4.946943446752079</v>
      </c>
      <c r="AE814" s="24">
        <f t="shared" si="128"/>
        <v>5.3865055901550312</v>
      </c>
      <c r="AF814" s="24">
        <f t="shared" si="128"/>
        <v>4.4424028817074701</v>
      </c>
      <c r="AG814" s="24">
        <f t="shared" si="128"/>
        <v>5.4932986242275561</v>
      </c>
      <c r="AH814" s="24">
        <f t="shared" si="128"/>
        <v>4.8013971756812373</v>
      </c>
      <c r="AI814" s="24">
        <f t="shared" si="128"/>
        <v>5.265502701821303</v>
      </c>
      <c r="AJ814" s="24">
        <f t="shared" si="128"/>
        <v>4.7508337707275521</v>
      </c>
      <c r="AK814" s="24">
        <f t="shared" si="128"/>
        <v>4.4447342915920141</v>
      </c>
      <c r="AL814" s="24">
        <f t="shared" si="128"/>
        <v>3.7482157284342077</v>
      </c>
      <c r="AM814" s="24">
        <f t="shared" si="128"/>
        <v>6.3949846855931893</v>
      </c>
      <c r="AN814" s="24">
        <f t="shared" si="128"/>
        <v>4.7928245356045336</v>
      </c>
      <c r="AO814" s="24">
        <f t="shared" si="128"/>
        <v>4.2469275209212904</v>
      </c>
      <c r="AP814" s="24">
        <f t="shared" si="128"/>
        <v>5.7138400446864788</v>
      </c>
      <c r="AQ814" s="24">
        <f t="shared" si="128"/>
        <v>3.8423701256437326</v>
      </c>
      <c r="AR814" s="24">
        <f t="shared" si="128"/>
        <v>4.5650655721909681</v>
      </c>
      <c r="AS814" s="24">
        <f t="shared" si="128"/>
        <v>5.0395789161189697</v>
      </c>
      <c r="AT814" s="24">
        <f t="shared" si="128"/>
        <v>4.3176838785585252</v>
      </c>
      <c r="AU814" s="24">
        <f t="shared" si="128"/>
        <v>4.6147086220396218</v>
      </c>
      <c r="AV814" s="24">
        <f t="shared" si="128"/>
        <v>4.2381253565435033</v>
      </c>
      <c r="AW814" s="24">
        <f t="shared" si="128"/>
        <v>4.5035560501468215</v>
      </c>
      <c r="AX814" s="24">
        <f t="shared" si="128"/>
        <v>5.2217210282354785</v>
      </c>
      <c r="AY814" s="24">
        <f t="shared" si="128"/>
        <v>3.9589991399343862</v>
      </c>
      <c r="AZ814" s="24">
        <f t="shared" si="128"/>
        <v>5.6904252115620446</v>
      </c>
      <c r="BA814" s="24">
        <f t="shared" si="128"/>
        <v>5.9409274811112516</v>
      </c>
      <c r="BB814" s="24">
        <f t="shared" si="128"/>
        <v>5.5221255260719468</v>
      </c>
      <c r="BC814" s="24">
        <f t="shared" si="128"/>
        <v>4.269420378154531</v>
      </c>
      <c r="BD814" s="24">
        <f t="shared" si="128"/>
        <v>4.2571325233456037</v>
      </c>
      <c r="BE814" s="24">
        <f t="shared" si="128"/>
        <v>3.8212737889476127</v>
      </c>
    </row>
    <row r="815" spans="1:57" x14ac:dyDescent="0.35">
      <c r="A815" s="8">
        <f t="shared" si="124"/>
        <v>2034</v>
      </c>
      <c r="B815" s="3"/>
      <c r="C815" s="22">
        <f t="shared" si="125"/>
        <v>4.7215889990189917</v>
      </c>
      <c r="D815" s="23">
        <f t="shared" si="119"/>
        <v>3.9883468328053819</v>
      </c>
      <c r="E815" s="23">
        <f t="shared" si="120"/>
        <v>4.3920022220805688</v>
      </c>
      <c r="F815" s="23">
        <f t="shared" si="121"/>
        <v>5.2845185795063845</v>
      </c>
      <c r="G815" s="23">
        <f t="shared" si="122"/>
        <v>6.1656299623848474</v>
      </c>
      <c r="H815" s="24">
        <f t="shared" si="126"/>
        <v>4.7172770009421345</v>
      </c>
      <c r="I815" s="24">
        <f t="shared" si="126"/>
        <v>4.7259009970958488</v>
      </c>
      <c r="J815" s="24">
        <f t="shared" si="126"/>
        <v>7.7431735117206735</v>
      </c>
      <c r="K815" s="24">
        <f t="shared" si="126"/>
        <v>5.258949998999074</v>
      </c>
      <c r="L815" s="24">
        <f t="shared" si="126"/>
        <v>4.4659602191903547</v>
      </c>
      <c r="M815" s="24">
        <f t="shared" si="126"/>
        <v>4.8291813656235076</v>
      </c>
      <c r="N815" s="24">
        <f t="shared" si="126"/>
        <v>4.1557985558358448</v>
      </c>
      <c r="O815" s="24">
        <f t="shared" si="126"/>
        <v>4.5048650631985954</v>
      </c>
      <c r="P815" s="24">
        <f t="shared" si="126"/>
        <v>5.0448770575181898</v>
      </c>
      <c r="Q815" s="24">
        <f t="shared" si="126"/>
        <v>4.8520031222024516</v>
      </c>
      <c r="R815" s="24">
        <f t="shared" si="126"/>
        <v>4.6386263105335281</v>
      </c>
      <c r="S815" s="24">
        <f t="shared" si="126"/>
        <v>4.3147012058841083</v>
      </c>
      <c r="T815" s="24">
        <f t="shared" si="126"/>
        <v>5.7950679875866316</v>
      </c>
      <c r="U815" s="24">
        <f t="shared" si="126"/>
        <v>5.2930414396754886</v>
      </c>
      <c r="V815" s="24">
        <f t="shared" si="126"/>
        <v>5.1184596399195135</v>
      </c>
      <c r="W815" s="24">
        <f t="shared" si="126"/>
        <v>3.7170639210970964</v>
      </c>
      <c r="X815" s="24">
        <f t="shared" si="128"/>
        <v>4.3673495563773068</v>
      </c>
      <c r="Y815" s="24">
        <f t="shared" si="128"/>
        <v>4.498809111406163</v>
      </c>
      <c r="Z815" s="24">
        <f t="shared" si="128"/>
        <v>4.6461533996013937</v>
      </c>
      <c r="AA815" s="24">
        <f t="shared" si="128"/>
        <v>4.4659875275455461</v>
      </c>
      <c r="AB815" s="24">
        <f t="shared" si="128"/>
        <v>3.7089517815572215</v>
      </c>
      <c r="AC815" s="24">
        <f t="shared" si="128"/>
        <v>5.2111550504204835</v>
      </c>
      <c r="AD815" s="24">
        <f t="shared" si="128"/>
        <v>3.7494412913771611</v>
      </c>
      <c r="AE815" s="24">
        <f t="shared" si="128"/>
        <v>5.3099869204578267</v>
      </c>
      <c r="AF815" s="24">
        <f t="shared" si="128"/>
        <v>5.5453725086281915</v>
      </c>
      <c r="AG815" s="24">
        <f t="shared" si="128"/>
        <v>4.1601907695870395</v>
      </c>
      <c r="AH815" s="24">
        <f t="shared" si="128"/>
        <v>6.3849185837545406</v>
      </c>
      <c r="AI815" s="24">
        <f t="shared" si="128"/>
        <v>6.3553376957932413</v>
      </c>
      <c r="AJ815" s="24">
        <f t="shared" si="128"/>
        <v>4.9222314072647793</v>
      </c>
      <c r="AK815" s="24">
        <f t="shared" si="128"/>
        <v>4.9136998919538897</v>
      </c>
      <c r="AL815" s="24">
        <f t="shared" si="128"/>
        <v>3.7703790805982993</v>
      </c>
      <c r="AM815" s="24">
        <f t="shared" si="128"/>
        <v>4.0125654719395021</v>
      </c>
      <c r="AN815" s="24">
        <f t="shared" si="128"/>
        <v>5.1094125365604492</v>
      </c>
      <c r="AO815" s="24">
        <f t="shared" si="128"/>
        <v>5.707484342759483</v>
      </c>
      <c r="AP815" s="24">
        <f t="shared" si="128"/>
        <v>6.499989184766128</v>
      </c>
      <c r="AQ815" s="24">
        <f t="shared" si="128"/>
        <v>4.5550176216747635</v>
      </c>
      <c r="AR815" s="24">
        <f t="shared" si="128"/>
        <v>7.9181127582865507</v>
      </c>
      <c r="AS815" s="24">
        <f t="shared" si="128"/>
        <v>3.6208385312909503</v>
      </c>
      <c r="AT815" s="24">
        <f t="shared" si="128"/>
        <v>4.7099972079799128</v>
      </c>
      <c r="AU815" s="24">
        <f t="shared" si="128"/>
        <v>4.0186059346531628</v>
      </c>
      <c r="AV815" s="24">
        <f t="shared" si="128"/>
        <v>5.6834439364247977</v>
      </c>
      <c r="AW815" s="24">
        <f t="shared" si="128"/>
        <v>4.2904111077812601</v>
      </c>
      <c r="AX815" s="24">
        <f t="shared" si="128"/>
        <v>4.5742928317208778</v>
      </c>
      <c r="AY815" s="24">
        <f t="shared" si="128"/>
        <v>5.3869035098025497</v>
      </c>
      <c r="AZ815" s="24">
        <f t="shared" si="128"/>
        <v>4.8861169498410302</v>
      </c>
      <c r="BA815" s="24">
        <f t="shared" si="128"/>
        <v>4.9706269168687633</v>
      </c>
      <c r="BB815" s="24">
        <f t="shared" si="128"/>
        <v>4.2163953906824228</v>
      </c>
      <c r="BC815" s="24">
        <f t="shared" si="128"/>
        <v>4.5178015199499031</v>
      </c>
      <c r="BD815" s="24">
        <f t="shared" si="128"/>
        <v>4.6390373432736558</v>
      </c>
      <c r="BE815" s="24">
        <f t="shared" si="128"/>
        <v>6.1445513253394699</v>
      </c>
    </row>
    <row r="816" spans="1:57" x14ac:dyDescent="0.35">
      <c r="A816" s="8">
        <f t="shared" si="124"/>
        <v>2035</v>
      </c>
      <c r="B816" s="3"/>
      <c r="C816" s="22">
        <f t="shared" si="125"/>
        <v>5.0010862747217271</v>
      </c>
      <c r="D816" s="23">
        <f t="shared" si="119"/>
        <v>4.4072849068293838</v>
      </c>
      <c r="E816" s="23">
        <f t="shared" si="120"/>
        <v>4.7931314168529449</v>
      </c>
      <c r="F816" s="23">
        <f t="shared" si="121"/>
        <v>5.6058560464832974</v>
      </c>
      <c r="G816" s="23">
        <f t="shared" si="122"/>
        <v>6.4875984981136643</v>
      </c>
      <c r="H816" s="24">
        <f t="shared" si="126"/>
        <v>6.6134809423069383</v>
      </c>
      <c r="I816" s="24">
        <f t="shared" si="126"/>
        <v>5.3416112865722747</v>
      </c>
      <c r="J816" s="24">
        <f t="shared" si="126"/>
        <v>6.0109401540091651</v>
      </c>
      <c r="K816" s="24">
        <f t="shared" si="126"/>
        <v>4.8773995335974574</v>
      </c>
      <c r="L816" s="24">
        <f t="shared" si="126"/>
        <v>4.8330419472700994</v>
      </c>
      <c r="M816" s="24">
        <f t="shared" si="126"/>
        <v>5.0379831688234598</v>
      </c>
      <c r="N816" s="24">
        <f t="shared" si="126"/>
        <v>4.7374673946077008</v>
      </c>
      <c r="O816" s="24">
        <f t="shared" si="126"/>
        <v>4.9071257981421263</v>
      </c>
      <c r="P816" s="24">
        <f t="shared" si="126"/>
        <v>6.9943639546024805</v>
      </c>
      <c r="Q816" s="24">
        <f t="shared" si="126"/>
        <v>4.8062391509135232</v>
      </c>
      <c r="R816" s="24">
        <f t="shared" si="126"/>
        <v>4.3747466752075663</v>
      </c>
      <c r="S816" s="24">
        <f t="shared" si="126"/>
        <v>5.2941504597592592</v>
      </c>
      <c r="T816" s="24">
        <f t="shared" si="126"/>
        <v>5.3631914644909289</v>
      </c>
      <c r="U816" s="24">
        <f t="shared" si="126"/>
        <v>5.9988524163088677</v>
      </c>
      <c r="V816" s="24">
        <f t="shared" si="126"/>
        <v>7.1548667071804806</v>
      </c>
      <c r="W816" s="24">
        <f t="shared" si="126"/>
        <v>5.1211964261073275</v>
      </c>
      <c r="X816" s="24">
        <f t="shared" si="128"/>
        <v>5.8062136798225845</v>
      </c>
      <c r="Y816" s="24">
        <f t="shared" si="128"/>
        <v>5.0115099631909992</v>
      </c>
      <c r="Z816" s="24">
        <f t="shared" si="128"/>
        <v>4.8139813408054808</v>
      </c>
      <c r="AA816" s="24">
        <f t="shared" si="128"/>
        <v>3.9132137173311334</v>
      </c>
      <c r="AB816" s="24">
        <f t="shared" si="128"/>
        <v>5.2507148587122021</v>
      </c>
      <c r="AC816" s="24">
        <f t="shared" si="128"/>
        <v>4.9199143334444244</v>
      </c>
      <c r="AD816" s="24">
        <f t="shared" si="128"/>
        <v>5.2816616846048037</v>
      </c>
      <c r="AE816" s="24">
        <f t="shared" si="128"/>
        <v>4.5961343139590705</v>
      </c>
      <c r="AF816" s="24">
        <f t="shared" si="128"/>
        <v>5.3226033566519169</v>
      </c>
      <c r="AG816" s="24">
        <f t="shared" si="128"/>
        <v>5.4698204449026404</v>
      </c>
      <c r="AH816" s="24">
        <f t="shared" si="128"/>
        <v>6.5943402223795573</v>
      </c>
      <c r="AI816" s="24">
        <f t="shared" si="128"/>
        <v>4.9845632838513305</v>
      </c>
      <c r="AJ816" s="24">
        <f t="shared" si="128"/>
        <v>6.126353218505229</v>
      </c>
      <c r="AK816" s="24">
        <f t="shared" si="128"/>
        <v>4.0368848785892935</v>
      </c>
      <c r="AL816" s="24">
        <f t="shared" si="128"/>
        <v>4.6961884763488948</v>
      </c>
      <c r="AM816" s="24">
        <f t="shared" si="128"/>
        <v>4.6350070750976071</v>
      </c>
      <c r="AN816" s="24">
        <f t="shared" si="128"/>
        <v>4.4109002658984746</v>
      </c>
      <c r="AO816" s="24">
        <f t="shared" si="128"/>
        <v>7.3969796208227123</v>
      </c>
      <c r="AP816" s="24">
        <f t="shared" si="128"/>
        <v>4.8235939963267453</v>
      </c>
      <c r="AQ816" s="24">
        <f t="shared" si="128"/>
        <v>5.6182352157244884</v>
      </c>
      <c r="AR816" s="24">
        <f t="shared" si="128"/>
        <v>4.9906625862524541</v>
      </c>
      <c r="AS816" s="24">
        <f t="shared" si="128"/>
        <v>5.1259193410598227</v>
      </c>
      <c r="AT816" s="24">
        <f t="shared" si="128"/>
        <v>5.6974545411635376</v>
      </c>
      <c r="AU816" s="24">
        <f t="shared" si="128"/>
        <v>4.8923761866751798</v>
      </c>
      <c r="AV816" s="24">
        <f t="shared" si="128"/>
        <v>4.7001054141352219</v>
      </c>
      <c r="AW816" s="24">
        <f t="shared" si="128"/>
        <v>5.8766892124836341</v>
      </c>
      <c r="AX816" s="24">
        <f t="shared" si="128"/>
        <v>4.7887621721660851</v>
      </c>
      <c r="AY816" s="24">
        <f t="shared" si="128"/>
        <v>4.9425796077266106</v>
      </c>
      <c r="AZ816" s="24">
        <f t="shared" si="128"/>
        <v>5.5687185387597253</v>
      </c>
      <c r="BA816" s="24">
        <f t="shared" si="128"/>
        <v>6.475738306528565</v>
      </c>
      <c r="BB816" s="24">
        <f t="shared" si="128"/>
        <v>3.9649938631281318</v>
      </c>
      <c r="BC816" s="24">
        <f t="shared" si="128"/>
        <v>4.7174372505748989</v>
      </c>
      <c r="BD816" s="24">
        <f t="shared" si="128"/>
        <v>4.9442504659357507</v>
      </c>
      <c r="BE816" s="24">
        <f t="shared" si="128"/>
        <v>4.2086992136069865</v>
      </c>
    </row>
    <row r="817" spans="1:57" x14ac:dyDescent="0.35">
      <c r="A817" s="8">
        <f t="shared" si="124"/>
        <v>2036</v>
      </c>
      <c r="B817" s="3"/>
      <c r="C817" s="22">
        <f t="shared" si="125"/>
        <v>5.1470431606294635</v>
      </c>
      <c r="D817" s="23">
        <f t="shared" si="119"/>
        <v>4.3181282557666281</v>
      </c>
      <c r="E817" s="23">
        <f t="shared" si="120"/>
        <v>4.5982188434732825</v>
      </c>
      <c r="F817" s="23">
        <f t="shared" si="121"/>
        <v>5.8116911521595664</v>
      </c>
      <c r="G817" s="23">
        <f t="shared" si="122"/>
        <v>6.3930834672448427</v>
      </c>
      <c r="H817" s="24">
        <f t="shared" si="126"/>
        <v>4.5655410941313246</v>
      </c>
      <c r="I817" s="24">
        <f t="shared" si="126"/>
        <v>5.009827146168889</v>
      </c>
      <c r="J817" s="24">
        <f t="shared" si="126"/>
        <v>5.5036869285942638</v>
      </c>
      <c r="K817" s="24">
        <f t="shared" si="126"/>
        <v>6.6805572907480659</v>
      </c>
      <c r="L817" s="24">
        <f t="shared" si="126"/>
        <v>6.1416074424775253</v>
      </c>
      <c r="M817" s="24">
        <f t="shared" si="126"/>
        <v>4.1399905096228329</v>
      </c>
      <c r="N817" s="24">
        <f t="shared" si="126"/>
        <v>5.1796444117107994</v>
      </c>
      <c r="O817" s="24">
        <f t="shared" si="126"/>
        <v>4.4432406239361333</v>
      </c>
      <c r="P817" s="24">
        <f t="shared" si="126"/>
        <v>4.80245773662097</v>
      </c>
      <c r="Q817" s="24">
        <f t="shared" si="126"/>
        <v>4.4318154111953296</v>
      </c>
      <c r="R817" s="24">
        <f t="shared" si="126"/>
        <v>4.3097036326933322</v>
      </c>
      <c r="S817" s="24">
        <f t="shared" si="126"/>
        <v>4.5779996748912408</v>
      </c>
      <c r="T817" s="24">
        <f t="shared" si="126"/>
        <v>4.3184104092841356</v>
      </c>
      <c r="U817" s="24">
        <f t="shared" si="126"/>
        <v>5.435823158910849</v>
      </c>
      <c r="V817" s="24">
        <f t="shared" si="126"/>
        <v>7.1529181952313161</v>
      </c>
      <c r="W817" s="24">
        <f t="shared" si="126"/>
        <v>5.3870809321672946</v>
      </c>
      <c r="X817" s="24">
        <f t="shared" si="128"/>
        <v>6.3611419313000397</v>
      </c>
      <c r="Y817" s="24">
        <f t="shared" si="128"/>
        <v>4.4057750328820227</v>
      </c>
      <c r="Z817" s="24">
        <f t="shared" si="128"/>
        <v>4.7138905473550556</v>
      </c>
      <c r="AA817" s="24">
        <f t="shared" si="128"/>
        <v>7.5688684801822008</v>
      </c>
      <c r="AB817" s="24">
        <f t="shared" si="128"/>
        <v>4.6588763492194074</v>
      </c>
      <c r="AC817" s="24">
        <f t="shared" si="128"/>
        <v>4.8055795707761026</v>
      </c>
      <c r="AD817" s="24">
        <f t="shared" si="128"/>
        <v>5.6371240487083396</v>
      </c>
      <c r="AE817" s="24">
        <f t="shared" si="128"/>
        <v>5.0668635418979475</v>
      </c>
      <c r="AF817" s="24">
        <f t="shared" si="128"/>
        <v>4.7475404418058398</v>
      </c>
      <c r="AG817" s="24">
        <f t="shared" si="128"/>
        <v>4.9895197472593251</v>
      </c>
      <c r="AH817" s="24">
        <f t="shared" si="128"/>
        <v>5.4061529754593503</v>
      </c>
      <c r="AI817" s="24">
        <f t="shared" si="128"/>
        <v>4.3073351328545577</v>
      </c>
      <c r="AJ817" s="24">
        <f t="shared" si="128"/>
        <v>4.3155888741090642</v>
      </c>
      <c r="AK817" s="24">
        <f t="shared" si="128"/>
        <v>4.3134297805532151</v>
      </c>
      <c r="AL817" s="24">
        <f t="shared" si="128"/>
        <v>4.5179678818981488</v>
      </c>
      <c r="AM817" s="24">
        <f t="shared" si="128"/>
        <v>5.1724172896511771</v>
      </c>
      <c r="AN817" s="24">
        <f t="shared" si="128"/>
        <v>5.8632227070274716</v>
      </c>
      <c r="AO817" s="24">
        <f t="shared" si="128"/>
        <v>4.9885399278600815</v>
      </c>
      <c r="AP817" s="24">
        <f t="shared" si="128"/>
        <v>5.1883778675195371</v>
      </c>
      <c r="AQ817" s="24">
        <f t="shared" si="128"/>
        <v>5.5054093723995292</v>
      </c>
      <c r="AR817" s="24">
        <f t="shared" si="128"/>
        <v>5.1009535756334374</v>
      </c>
      <c r="AS817" s="24">
        <f t="shared" si="128"/>
        <v>4.4978625486194632</v>
      </c>
      <c r="AT817" s="24">
        <f t="shared" si="128"/>
        <v>6.1967002558945223</v>
      </c>
      <c r="AU817" s="24">
        <f t="shared" si="128"/>
        <v>7.1557104672059273</v>
      </c>
      <c r="AV817" s="24">
        <f t="shared" si="128"/>
        <v>7.1137312429175417</v>
      </c>
      <c r="AW817" s="24">
        <f t="shared" si="128"/>
        <v>5.1216690316077491</v>
      </c>
      <c r="AX817" s="24">
        <f t="shared" si="128"/>
        <v>5.2756090323525058</v>
      </c>
      <c r="AY817" s="24">
        <f t="shared" si="128"/>
        <v>6.0376847705120786</v>
      </c>
      <c r="AZ817" s="24">
        <f t="shared" si="128"/>
        <v>5.7920554907615811</v>
      </c>
      <c r="BA817" s="24">
        <f t="shared" si="128"/>
        <v>4.6767202341600127</v>
      </c>
      <c r="BB817" s="24">
        <f t="shared" si="128"/>
        <v>5.9826230087544658</v>
      </c>
      <c r="BC817" s="24">
        <f t="shared" si="128"/>
        <v>6.1344287853033244</v>
      </c>
      <c r="BD817" s="24">
        <f t="shared" si="128"/>
        <v>5.4167788715408518</v>
      </c>
      <c r="BE817" s="24">
        <f t="shared" si="128"/>
        <v>5.8182363726255621</v>
      </c>
    </row>
    <row r="818" spans="1:57" x14ac:dyDescent="0.35">
      <c r="A818" s="8">
        <f t="shared" si="124"/>
        <v>2037</v>
      </c>
      <c r="B818" s="3"/>
      <c r="C818" s="22">
        <f t="shared" si="125"/>
        <v>5.0086264949741945</v>
      </c>
      <c r="D818" s="23">
        <f t="shared" si="119"/>
        <v>4.0590865916614325</v>
      </c>
      <c r="E818" s="23">
        <f t="shared" si="120"/>
        <v>4.4299708020281914</v>
      </c>
      <c r="F818" s="23">
        <f t="shared" si="121"/>
        <v>5.8914157057159455</v>
      </c>
      <c r="G818" s="23">
        <f t="shared" si="122"/>
        <v>6.4638289514960254</v>
      </c>
      <c r="H818" s="24">
        <f t="shared" si="126"/>
        <v>4.5542538130492307</v>
      </c>
      <c r="I818" s="24">
        <f t="shared" si="126"/>
        <v>4.1050881898782654</v>
      </c>
      <c r="J818" s="24">
        <f t="shared" si="126"/>
        <v>5.9987692556785142</v>
      </c>
      <c r="K818" s="24">
        <f t="shared" si="126"/>
        <v>6.0438141460454533</v>
      </c>
      <c r="L818" s="24">
        <f t="shared" si="126"/>
        <v>4.9680477526320406</v>
      </c>
      <c r="M818" s="24">
        <f t="shared" si="126"/>
        <v>6.3707824214491646</v>
      </c>
      <c r="N818" s="24">
        <f t="shared" si="126"/>
        <v>3.89547795942112</v>
      </c>
      <c r="O818" s="24">
        <f t="shared" si="126"/>
        <v>4.9211891235952647</v>
      </c>
      <c r="P818" s="24">
        <f t="shared" si="126"/>
        <v>4.7628311651349016</v>
      </c>
      <c r="Q818" s="24">
        <f t="shared" si="126"/>
        <v>6.2362759382966715</v>
      </c>
      <c r="R818" s="24">
        <f t="shared" si="126"/>
        <v>4.771961086934243</v>
      </c>
      <c r="S818" s="24">
        <f t="shared" si="126"/>
        <v>6.854460349245362</v>
      </c>
      <c r="T818" s="24">
        <f t="shared" si="126"/>
        <v>5.0492052373163476</v>
      </c>
      <c r="U818" s="24">
        <f t="shared" si="126"/>
        <v>4.4452019193500432</v>
      </c>
      <c r="V818" s="24">
        <f t="shared" si="126"/>
        <v>4.2939685985588198</v>
      </c>
      <c r="W818" s="24">
        <f t="shared" si="126"/>
        <v>6.4619208681692202</v>
      </c>
      <c r="X818" s="24">
        <f t="shared" si="128"/>
        <v>4.7051632082359793</v>
      </c>
      <c r="Y818" s="24">
        <f t="shared" si="128"/>
        <v>4.5879588320525482</v>
      </c>
      <c r="Z818" s="24">
        <f t="shared" si="128"/>
        <v>4.2123004820227132</v>
      </c>
      <c r="AA818" s="24">
        <f t="shared" si="128"/>
        <v>4.1611604784207508</v>
      </c>
      <c r="AB818" s="24">
        <f t="shared" si="128"/>
        <v>6.5012613690764631</v>
      </c>
      <c r="AC818" s="24">
        <f t="shared" si="128"/>
        <v>5.3680017804986955</v>
      </c>
      <c r="AD818" s="24">
        <f t="shared" si="128"/>
        <v>5.0885390421544612</v>
      </c>
      <c r="AE818" s="24">
        <f t="shared" si="128"/>
        <v>3.8864101011709464</v>
      </c>
      <c r="AF818" s="24">
        <f t="shared" si="128"/>
        <v>7.3610475494689851</v>
      </c>
      <c r="AG818" s="24">
        <f t="shared" si="128"/>
        <v>5.1502342327214121</v>
      </c>
      <c r="AH818" s="24">
        <f t="shared" si="128"/>
        <v>6.1384599882238211</v>
      </c>
      <c r="AI818" s="24">
        <f t="shared" si="128"/>
        <v>4.4248937629209077</v>
      </c>
      <c r="AJ818" s="24">
        <f t="shared" si="128"/>
        <v>4.5661631991092309</v>
      </c>
      <c r="AK818" s="24">
        <f t="shared" si="128"/>
        <v>4.646065932114344</v>
      </c>
      <c r="AL818" s="24">
        <f t="shared" si="128"/>
        <v>4.4865833571927416</v>
      </c>
      <c r="AM818" s="24">
        <f t="shared" si="128"/>
        <v>4.0616388747244088</v>
      </c>
      <c r="AN818" s="24">
        <f t="shared" si="128"/>
        <v>4.3359039549534089</v>
      </c>
      <c r="AO818" s="24">
        <f t="shared" ref="AO818:CK822" si="129">AVERAGEIFS(AO$822:AO$1000,$B$822:$B$1000,$A818)</f>
        <v>4.0361160440946469</v>
      </c>
      <c r="AP818" s="24">
        <f t="shared" si="129"/>
        <v>6.125859860231528</v>
      </c>
      <c r="AQ818" s="24">
        <f t="shared" si="129"/>
        <v>6.4810017014372763</v>
      </c>
      <c r="AR818" s="24">
        <f t="shared" si="129"/>
        <v>4.2680909754649914</v>
      </c>
      <c r="AS818" s="24">
        <f t="shared" si="129"/>
        <v>5.3409881585738077</v>
      </c>
      <c r="AT818" s="24">
        <f t="shared" si="129"/>
        <v>5.7328808160400522</v>
      </c>
      <c r="AU818" s="24">
        <f t="shared" si="129"/>
        <v>5.9442606689412436</v>
      </c>
      <c r="AV818" s="24">
        <f t="shared" si="129"/>
        <v>7.2550101139654437</v>
      </c>
      <c r="AW818" s="24">
        <f t="shared" si="129"/>
        <v>3.9963720989104146</v>
      </c>
      <c r="AX818" s="24">
        <f t="shared" si="129"/>
        <v>5.4899899380706261</v>
      </c>
      <c r="AY818" s="24">
        <f t="shared" si="129"/>
        <v>5.1781497427408736</v>
      </c>
      <c r="AZ818" s="24">
        <f t="shared" si="129"/>
        <v>5.4848148267227579</v>
      </c>
      <c r="BA818" s="24">
        <f t="shared" si="129"/>
        <v>3.5217964848855026</v>
      </c>
      <c r="BB818" s="24">
        <f t="shared" si="129"/>
        <v>5.1537217547544429</v>
      </c>
      <c r="BC818" s="24">
        <f t="shared" si="129"/>
        <v>5.1546859871481576</v>
      </c>
      <c r="BD818" s="24">
        <f t="shared" si="129"/>
        <v>4.951042014285421</v>
      </c>
      <c r="BE818" s="24">
        <f t="shared" si="129"/>
        <v>5.6610706545855338</v>
      </c>
    </row>
    <row r="819" spans="1:57" x14ac:dyDescent="0.35">
      <c r="A819" s="8">
        <f t="shared" si="124"/>
        <v>2038</v>
      </c>
      <c r="B819" s="3"/>
      <c r="C819" s="22">
        <f t="shared" si="125"/>
        <v>6.6211342331840308</v>
      </c>
      <c r="D819" s="23">
        <f t="shared" si="119"/>
        <v>5.3499933682223073</v>
      </c>
      <c r="E819" s="23">
        <f t="shared" si="120"/>
        <v>5.9993958481093461</v>
      </c>
      <c r="F819" s="23">
        <f t="shared" si="121"/>
        <v>7.425594676106563</v>
      </c>
      <c r="G819" s="23">
        <f t="shared" si="122"/>
        <v>8.9549834275004798</v>
      </c>
      <c r="H819" s="24">
        <f t="shared" si="126"/>
        <v>5.2202659693782429</v>
      </c>
      <c r="I819" s="24">
        <f t="shared" si="126"/>
        <v>5.2546139968370547</v>
      </c>
      <c r="J819" s="24">
        <f t="shared" si="126"/>
        <v>6.1356232113609934</v>
      </c>
      <c r="K819" s="24">
        <f t="shared" si="126"/>
        <v>6.0705005255113855</v>
      </c>
      <c r="L819" s="24">
        <f t="shared" si="126"/>
        <v>6.5344132923362688</v>
      </c>
      <c r="M819" s="24">
        <f t="shared" si="126"/>
        <v>7.140107059690914</v>
      </c>
      <c r="N819" s="24">
        <f t="shared" si="126"/>
        <v>7.4624851310804363</v>
      </c>
      <c r="O819" s="24">
        <f t="shared" si="126"/>
        <v>8.6052840370475767</v>
      </c>
      <c r="P819" s="24">
        <f t="shared" si="126"/>
        <v>5.8112119172021508</v>
      </c>
      <c r="Q819" s="24">
        <f t="shared" si="126"/>
        <v>6.9644857687114472</v>
      </c>
      <c r="R819" s="24">
        <f t="shared" si="126"/>
        <v>5.3492229534893951</v>
      </c>
      <c r="S819" s="24">
        <f t="shared" si="126"/>
        <v>5.3500789698592977</v>
      </c>
      <c r="T819" s="24">
        <f t="shared" si="126"/>
        <v>6.0866225563063328</v>
      </c>
      <c r="U819" s="24">
        <f t="shared" si="126"/>
        <v>5.4528997165523192</v>
      </c>
      <c r="V819" s="24">
        <f t="shared" si="126"/>
        <v>7.3149233111849421</v>
      </c>
      <c r="W819" s="24">
        <f t="shared" si="126"/>
        <v>7.6792458893848625</v>
      </c>
      <c r="X819" s="24">
        <f t="shared" ref="X819:BT823" si="130">AVERAGEIFS(X$822:X$1000,$B$822:$B$1000,$A819)</f>
        <v>5.9420054857169902</v>
      </c>
      <c r="Y819" s="24">
        <f t="shared" si="130"/>
        <v>8.951258046304913</v>
      </c>
      <c r="Z819" s="24">
        <f t="shared" si="130"/>
        <v>5.7835664924025316</v>
      </c>
      <c r="AA819" s="24">
        <f t="shared" si="130"/>
        <v>5.9455559801272377</v>
      </c>
      <c r="AB819" s="24">
        <f t="shared" si="130"/>
        <v>6.4869995764601986</v>
      </c>
      <c r="AC819" s="24">
        <f t="shared" si="130"/>
        <v>9.0891282286874908</v>
      </c>
      <c r="AD819" s="24">
        <f t="shared" si="130"/>
        <v>7.0688967083380794</v>
      </c>
      <c r="AE819" s="24">
        <f t="shared" si="130"/>
        <v>7.1387002651108187</v>
      </c>
      <c r="AF819" s="24">
        <f t="shared" si="130"/>
        <v>7.0836849965440161</v>
      </c>
      <c r="AG819" s="24">
        <f t="shared" si="130"/>
        <v>7.2083548944801263</v>
      </c>
      <c r="AH819" s="24">
        <f t="shared" si="130"/>
        <v>7.0621097393290375</v>
      </c>
      <c r="AI819" s="24">
        <f t="shared" si="130"/>
        <v>6.1169087591721647</v>
      </c>
      <c r="AJ819" s="24">
        <f t="shared" si="130"/>
        <v>6.6409093857934405</v>
      </c>
      <c r="AK819" s="24">
        <f t="shared" si="130"/>
        <v>7.7768429935123242</v>
      </c>
      <c r="AL819" s="24">
        <f t="shared" si="130"/>
        <v>8.6443506474288743</v>
      </c>
      <c r="AM819" s="24">
        <f t="shared" si="130"/>
        <v>6.3289842255905659</v>
      </c>
      <c r="AN819" s="24">
        <f t="shared" si="130"/>
        <v>6.2321738860651559</v>
      </c>
      <c r="AO819" s="24">
        <f t="shared" si="130"/>
        <v>6.6013590805746212</v>
      </c>
      <c r="AP819" s="24">
        <f t="shared" si="130"/>
        <v>8.9885118582605816</v>
      </c>
      <c r="AQ819" s="24">
        <f t="shared" si="130"/>
        <v>9.4238769139370646</v>
      </c>
      <c r="AR819" s="24">
        <f t="shared" si="130"/>
        <v>6.8197965438328785</v>
      </c>
      <c r="AS819" s="24">
        <f t="shared" si="130"/>
        <v>6.2061636227452395</v>
      </c>
      <c r="AT819" s="24">
        <f t="shared" si="130"/>
        <v>9.4900981195018979</v>
      </c>
      <c r="AU819" s="24">
        <f t="shared" si="130"/>
        <v>7.9857797385921288</v>
      </c>
      <c r="AV819" s="24">
        <f t="shared" si="130"/>
        <v>5.4353150834844035</v>
      </c>
      <c r="AW819" s="24">
        <f t="shared" si="130"/>
        <v>6.4439039796876871</v>
      </c>
      <c r="AX819" s="24">
        <f t="shared" si="130"/>
        <v>6.8008695764303377</v>
      </c>
      <c r="AY819" s="24">
        <f t="shared" si="130"/>
        <v>5.1346210230514773</v>
      </c>
      <c r="AZ819" s="24">
        <f t="shared" si="130"/>
        <v>5.9756942889753324</v>
      </c>
      <c r="BA819" s="24">
        <f t="shared" si="130"/>
        <v>6.2624227908953003</v>
      </c>
      <c r="BB819" s="24">
        <f t="shared" si="130"/>
        <v>10.881230029899267</v>
      </c>
      <c r="BC819" s="24">
        <f t="shared" si="130"/>
        <v>5.341812532976304</v>
      </c>
      <c r="BD819" s="24">
        <f t="shared" si="130"/>
        <v>6.7415796655290734</v>
      </c>
      <c r="BE819" s="24">
        <f t="shared" si="130"/>
        <v>7.9298896078775529</v>
      </c>
    </row>
    <row r="820" spans="1:57" x14ac:dyDescent="0.35">
      <c r="A820" s="8"/>
      <c r="B820" s="3"/>
      <c r="C820" s="6"/>
      <c r="D820" s="7"/>
      <c r="E820" s="7"/>
      <c r="F820" s="7"/>
      <c r="G820" s="7"/>
      <c r="H820" s="3"/>
    </row>
    <row r="821" spans="1:57" x14ac:dyDescent="0.35">
      <c r="A821" s="8"/>
      <c r="B821" s="3"/>
      <c r="C821" s="6"/>
      <c r="D821" s="7"/>
      <c r="E821" s="7"/>
      <c r="F821" s="7"/>
      <c r="G821" s="7"/>
      <c r="H821" s="3"/>
    </row>
    <row r="822" spans="1:57" x14ac:dyDescent="0.35">
      <c r="A822" s="10" t="str">
        <f t="shared" ref="A822:A885" si="131">A622</f>
        <v>1/31/2024</v>
      </c>
      <c r="B822" s="11">
        <f>YEAR(A822)</f>
        <v>2024</v>
      </c>
      <c r="C822" s="22">
        <f>PERCENTILE($H822:$BE822, 0.5)</f>
        <v>2.267933682515066</v>
      </c>
      <c r="D822" s="23">
        <f t="shared" ref="D822:D885" si="132">PERCENTILE($H822:$BE822, 0.1)</f>
        <v>2.2614372045462696</v>
      </c>
      <c r="E822" s="23">
        <f t="shared" ref="E822:E885" si="133">PERCENTILE($H822:$BE822, 0.25)</f>
        <v>2.2630611986461808</v>
      </c>
      <c r="F822" s="23">
        <f t="shared" ref="F822:F885" si="134">PERCENTILE($H822:$BE822, 0.75)</f>
        <v>2.267933682515066</v>
      </c>
      <c r="G822" s="23">
        <f t="shared" ref="G822:G885" si="135">PERCENTILE($H822:$BE822, 0.9)</f>
        <v>2.2744796296413057</v>
      </c>
      <c r="H822" s="24">
        <f t="shared" ref="H822:BE827" si="136">H222/H22</f>
        <v>2.2679331809459145</v>
      </c>
      <c r="I822" s="24">
        <f t="shared" si="136"/>
        <v>2.2614372045462696</v>
      </c>
      <c r="J822" s="24">
        <f t="shared" si="136"/>
        <v>2.267933682515066</v>
      </c>
      <c r="K822" s="24">
        <f t="shared" si="136"/>
        <v>2.2744796296413057</v>
      </c>
      <c r="L822" s="24">
        <f t="shared" si="136"/>
        <v>2.2614372045462696</v>
      </c>
      <c r="M822" s="24">
        <f t="shared" si="136"/>
        <v>2.2679331809459145</v>
      </c>
      <c r="N822" s="24">
        <f t="shared" si="136"/>
        <v>2.2744796296413057</v>
      </c>
      <c r="O822" s="24">
        <f t="shared" si="136"/>
        <v>2.267933682515066</v>
      </c>
      <c r="P822" s="24">
        <f t="shared" si="136"/>
        <v>2.267933682515066</v>
      </c>
      <c r="Q822" s="24">
        <f t="shared" si="136"/>
        <v>2.2679331809459145</v>
      </c>
      <c r="R822" s="24">
        <f t="shared" si="136"/>
        <v>2.2744796296413057</v>
      </c>
      <c r="S822" s="24">
        <f t="shared" si="136"/>
        <v>2.2679331809459145</v>
      </c>
      <c r="T822" s="24">
        <f t="shared" si="136"/>
        <v>2.2614372045462696</v>
      </c>
      <c r="U822" s="24">
        <f t="shared" si="136"/>
        <v>2.2614372045462696</v>
      </c>
      <c r="V822" s="24">
        <f t="shared" si="136"/>
        <v>2.2614372045462696</v>
      </c>
      <c r="W822" s="24">
        <f t="shared" si="136"/>
        <v>2.2679331809459145</v>
      </c>
      <c r="X822" s="24">
        <f t="shared" si="136"/>
        <v>2.267933682515066</v>
      </c>
      <c r="Y822" s="24">
        <f t="shared" si="136"/>
        <v>2.2744796296413057</v>
      </c>
      <c r="Z822" s="24">
        <f t="shared" si="136"/>
        <v>2.267933682515066</v>
      </c>
      <c r="AA822" s="24">
        <f t="shared" si="136"/>
        <v>2.2744796296413057</v>
      </c>
      <c r="AB822" s="24">
        <f t="shared" si="136"/>
        <v>2.267933682515066</v>
      </c>
      <c r="AC822" s="24">
        <f t="shared" si="136"/>
        <v>2.2679331809459145</v>
      </c>
      <c r="AD822" s="24">
        <f t="shared" si="136"/>
        <v>2.267933682515066</v>
      </c>
      <c r="AE822" s="24">
        <f t="shared" si="136"/>
        <v>2.267933682515066</v>
      </c>
      <c r="AF822" s="24">
        <f t="shared" si="136"/>
        <v>2.2614372045462696</v>
      </c>
      <c r="AG822" s="24">
        <f t="shared" si="136"/>
        <v>2.267933682515066</v>
      </c>
      <c r="AH822" s="24">
        <f t="shared" si="136"/>
        <v>2.2679331809459145</v>
      </c>
      <c r="AI822" s="24">
        <f t="shared" si="136"/>
        <v>2.2744796296413057</v>
      </c>
      <c r="AJ822" s="24">
        <f t="shared" si="136"/>
        <v>2.2679331809459145</v>
      </c>
      <c r="AK822" s="24">
        <f t="shared" si="136"/>
        <v>2.267933682515066</v>
      </c>
      <c r="AL822" s="24">
        <f t="shared" si="136"/>
        <v>2.2679331809459145</v>
      </c>
      <c r="AM822" s="24">
        <f t="shared" si="136"/>
        <v>2.2679331809459145</v>
      </c>
      <c r="AN822" s="24">
        <f t="shared" si="136"/>
        <v>2.2614372045462696</v>
      </c>
      <c r="AO822" s="24">
        <f t="shared" si="136"/>
        <v>2.2614372045462696</v>
      </c>
      <c r="AP822" s="24">
        <f t="shared" si="136"/>
        <v>2.267933682515066</v>
      </c>
      <c r="AQ822" s="24">
        <f t="shared" si="136"/>
        <v>2.2744796296413057</v>
      </c>
      <c r="AR822" s="24">
        <f t="shared" si="136"/>
        <v>2.2614372045462696</v>
      </c>
      <c r="AS822" s="24">
        <f t="shared" si="136"/>
        <v>2.2744796296413057</v>
      </c>
      <c r="AT822" s="24">
        <f t="shared" si="136"/>
        <v>2.2614372045462696</v>
      </c>
      <c r="AU822" s="24">
        <f t="shared" si="136"/>
        <v>2.2744796296413057</v>
      </c>
      <c r="AV822" s="24">
        <f t="shared" si="136"/>
        <v>2.2614372045462696</v>
      </c>
      <c r="AW822" s="24">
        <f t="shared" si="136"/>
        <v>2.267933682515066</v>
      </c>
      <c r="AX822" s="24">
        <f t="shared" si="136"/>
        <v>2.2744796296413057</v>
      </c>
      <c r="AY822" s="24">
        <f t="shared" si="136"/>
        <v>2.2614372045462696</v>
      </c>
      <c r="AZ822" s="24">
        <f t="shared" si="136"/>
        <v>2.267933682515066</v>
      </c>
      <c r="BA822" s="24">
        <f t="shared" si="136"/>
        <v>2.267933682515066</v>
      </c>
      <c r="BB822" s="24">
        <f t="shared" si="136"/>
        <v>2.2744796296413057</v>
      </c>
      <c r="BC822" s="24">
        <f t="shared" si="136"/>
        <v>2.2614372045462696</v>
      </c>
      <c r="BD822" s="24">
        <f t="shared" si="136"/>
        <v>2.267933682515066</v>
      </c>
      <c r="BE822" s="24">
        <f t="shared" si="136"/>
        <v>2.267933682515066</v>
      </c>
    </row>
    <row r="823" spans="1:57" x14ac:dyDescent="0.35">
      <c r="A823" s="10" t="str">
        <f t="shared" si="131"/>
        <v>2/29/2024</v>
      </c>
      <c r="B823" s="11">
        <f t="shared" ref="B823:B886" si="137">YEAR(A823)</f>
        <v>2024</v>
      </c>
      <c r="C823" s="22">
        <f t="shared" ref="C823:C886" si="138">PERCENTILE($H823:$BE823, 0.5)</f>
        <v>2.5084866425490828</v>
      </c>
      <c r="D823" s="23">
        <f t="shared" si="132"/>
        <v>2.5084866425490828</v>
      </c>
      <c r="E823" s="23">
        <f t="shared" si="133"/>
        <v>2.5084866425490828</v>
      </c>
      <c r="F823" s="23">
        <f t="shared" si="134"/>
        <v>2.5171532883618362</v>
      </c>
      <c r="G823" s="23">
        <f t="shared" si="135"/>
        <v>2.5171532883618362</v>
      </c>
      <c r="H823" s="24">
        <f t="shared" si="136"/>
        <v>2.5084866425490828</v>
      </c>
      <c r="I823" s="24">
        <f t="shared" si="136"/>
        <v>2.5084866425490828</v>
      </c>
      <c r="J823" s="24">
        <f t="shared" si="136"/>
        <v>2.5171532883618362</v>
      </c>
      <c r="K823" s="24">
        <f t="shared" si="136"/>
        <v>2.5084866425490828</v>
      </c>
      <c r="L823" s="24">
        <f t="shared" si="136"/>
        <v>2.5084866425490828</v>
      </c>
      <c r="M823" s="24">
        <f t="shared" si="136"/>
        <v>2.5084866425490828</v>
      </c>
      <c r="N823" s="24">
        <f t="shared" si="136"/>
        <v>2.5084866425490828</v>
      </c>
      <c r="O823" s="24">
        <f t="shared" si="136"/>
        <v>2.5084866425490828</v>
      </c>
      <c r="P823" s="24">
        <f t="shared" si="136"/>
        <v>2.5171532883618362</v>
      </c>
      <c r="Q823" s="24">
        <f t="shared" si="136"/>
        <v>2.5084866425490828</v>
      </c>
      <c r="R823" s="24">
        <f t="shared" si="136"/>
        <v>2.5084866425490828</v>
      </c>
      <c r="S823" s="24">
        <f t="shared" si="136"/>
        <v>2.5171532883618362</v>
      </c>
      <c r="T823" s="24">
        <f t="shared" si="136"/>
        <v>2.5084866425490828</v>
      </c>
      <c r="U823" s="24">
        <f t="shared" si="136"/>
        <v>2.5084866425490828</v>
      </c>
      <c r="V823" s="24">
        <f t="shared" si="136"/>
        <v>2.5171532883618362</v>
      </c>
      <c r="W823" s="24">
        <f t="shared" si="136"/>
        <v>2.5171532883618362</v>
      </c>
      <c r="X823" s="24">
        <f t="shared" si="136"/>
        <v>2.5084866425490828</v>
      </c>
      <c r="Y823" s="24">
        <f t="shared" si="136"/>
        <v>2.5084866425490828</v>
      </c>
      <c r="Z823" s="24">
        <f t="shared" si="136"/>
        <v>2.5084866425490828</v>
      </c>
      <c r="AA823" s="24">
        <f t="shared" si="136"/>
        <v>2.5171532883618362</v>
      </c>
      <c r="AB823" s="24">
        <f t="shared" si="136"/>
        <v>2.5171532883618362</v>
      </c>
      <c r="AC823" s="24">
        <f t="shared" si="136"/>
        <v>2.5084866425490828</v>
      </c>
      <c r="AD823" s="24">
        <f t="shared" si="136"/>
        <v>2.5084866425490828</v>
      </c>
      <c r="AE823" s="24">
        <f t="shared" si="136"/>
        <v>2.5084866425490828</v>
      </c>
      <c r="AF823" s="24">
        <f t="shared" si="136"/>
        <v>2.5084866425490828</v>
      </c>
      <c r="AG823" s="24">
        <f t="shared" si="136"/>
        <v>2.5084866425490828</v>
      </c>
      <c r="AH823" s="24">
        <f t="shared" si="136"/>
        <v>2.5084866425490828</v>
      </c>
      <c r="AI823" s="24">
        <f t="shared" si="136"/>
        <v>2.5084866425490828</v>
      </c>
      <c r="AJ823" s="24">
        <f t="shared" si="136"/>
        <v>2.5171532883618362</v>
      </c>
      <c r="AK823" s="24">
        <f t="shared" si="136"/>
        <v>2.5084866425490828</v>
      </c>
      <c r="AL823" s="24">
        <f t="shared" si="136"/>
        <v>2.5084866425490828</v>
      </c>
      <c r="AM823" s="24">
        <f t="shared" si="136"/>
        <v>2.5084866425490828</v>
      </c>
      <c r="AN823" s="24">
        <f t="shared" si="136"/>
        <v>2.5084866425490828</v>
      </c>
      <c r="AO823" s="24">
        <f t="shared" si="136"/>
        <v>2.5171532883618362</v>
      </c>
      <c r="AP823" s="24">
        <f t="shared" si="136"/>
        <v>2.5084866425490828</v>
      </c>
      <c r="AQ823" s="24">
        <f t="shared" si="136"/>
        <v>2.5084866425490828</v>
      </c>
      <c r="AR823" s="24">
        <f t="shared" si="136"/>
        <v>2.5171532883618362</v>
      </c>
      <c r="AS823" s="24">
        <f t="shared" si="136"/>
        <v>2.5084866425490828</v>
      </c>
      <c r="AT823" s="24">
        <f t="shared" si="136"/>
        <v>2.5084866425490828</v>
      </c>
      <c r="AU823" s="24">
        <f t="shared" si="136"/>
        <v>2.5171532883618362</v>
      </c>
      <c r="AV823" s="24">
        <f t="shared" si="136"/>
        <v>2.5084866425490828</v>
      </c>
      <c r="AW823" s="24">
        <f t="shared" si="136"/>
        <v>2.5171532883618362</v>
      </c>
      <c r="AX823" s="24">
        <f t="shared" si="136"/>
        <v>2.5084866425490828</v>
      </c>
      <c r="AY823" s="24">
        <f t="shared" si="136"/>
        <v>2.5084866425490828</v>
      </c>
      <c r="AZ823" s="24">
        <f t="shared" si="136"/>
        <v>2.5171532883618362</v>
      </c>
      <c r="BA823" s="24">
        <f t="shared" si="136"/>
        <v>2.5084866425490828</v>
      </c>
      <c r="BB823" s="24">
        <f t="shared" si="136"/>
        <v>2.5084866425490828</v>
      </c>
      <c r="BC823" s="24">
        <f t="shared" si="136"/>
        <v>2.5084866425490828</v>
      </c>
      <c r="BD823" s="24">
        <f t="shared" si="136"/>
        <v>2.5171532883618362</v>
      </c>
      <c r="BE823" s="24">
        <f t="shared" si="136"/>
        <v>2.5084866425490828</v>
      </c>
    </row>
    <row r="824" spans="1:57" x14ac:dyDescent="0.35">
      <c r="A824" s="10" t="str">
        <f t="shared" si="131"/>
        <v>3/31/2024</v>
      </c>
      <c r="B824" s="11">
        <f t="shared" si="137"/>
        <v>2024</v>
      </c>
      <c r="C824" s="22">
        <f t="shared" si="138"/>
        <v>3.3520371525622665</v>
      </c>
      <c r="D824" s="23">
        <f t="shared" si="132"/>
        <v>3.3520371525622665</v>
      </c>
      <c r="E824" s="23">
        <f t="shared" si="133"/>
        <v>3.3520371525622665</v>
      </c>
      <c r="F824" s="23">
        <f t="shared" si="134"/>
        <v>3.3520371525622665</v>
      </c>
      <c r="G824" s="23">
        <f t="shared" si="135"/>
        <v>3.3520371525622665</v>
      </c>
      <c r="H824" s="24">
        <f t="shared" si="136"/>
        <v>3.3520371525622665</v>
      </c>
      <c r="I824" s="24">
        <f t="shared" si="136"/>
        <v>3.3520371525622665</v>
      </c>
      <c r="J824" s="24">
        <f t="shared" si="136"/>
        <v>3.3520371525622665</v>
      </c>
      <c r="K824" s="24">
        <f t="shared" si="136"/>
        <v>3.3520371525622665</v>
      </c>
      <c r="L824" s="24">
        <f t="shared" si="136"/>
        <v>3.3520371525622665</v>
      </c>
      <c r="M824" s="24">
        <f t="shared" si="136"/>
        <v>3.3520371525622665</v>
      </c>
      <c r="N824" s="24">
        <f t="shared" si="136"/>
        <v>3.3520371525622665</v>
      </c>
      <c r="O824" s="24">
        <f t="shared" si="136"/>
        <v>3.3520371525622665</v>
      </c>
      <c r="P824" s="24">
        <f t="shared" si="136"/>
        <v>3.3520371525622665</v>
      </c>
      <c r="Q824" s="24">
        <f t="shared" si="136"/>
        <v>3.3520371525622665</v>
      </c>
      <c r="R824" s="24">
        <f t="shared" si="136"/>
        <v>3.3520371525622665</v>
      </c>
      <c r="S824" s="24">
        <f t="shared" si="136"/>
        <v>3.3520371525622665</v>
      </c>
      <c r="T824" s="24">
        <f t="shared" si="136"/>
        <v>3.3520371525622665</v>
      </c>
      <c r="U824" s="24">
        <f t="shared" si="136"/>
        <v>3.3520371525622665</v>
      </c>
      <c r="V824" s="24">
        <f t="shared" si="136"/>
        <v>3.3520371525622665</v>
      </c>
      <c r="W824" s="24">
        <f t="shared" si="136"/>
        <v>3.3520371525622665</v>
      </c>
      <c r="X824" s="24">
        <f t="shared" si="136"/>
        <v>3.3520371525622665</v>
      </c>
      <c r="Y824" s="24">
        <f t="shared" si="136"/>
        <v>3.3520371525622665</v>
      </c>
      <c r="Z824" s="24">
        <f t="shared" si="136"/>
        <v>3.3520371525622665</v>
      </c>
      <c r="AA824" s="24">
        <f t="shared" si="136"/>
        <v>3.3520371525622665</v>
      </c>
      <c r="AB824" s="24">
        <f t="shared" si="136"/>
        <v>3.3520371525622665</v>
      </c>
      <c r="AC824" s="24">
        <f t="shared" si="136"/>
        <v>3.3520371525622665</v>
      </c>
      <c r="AD824" s="24">
        <f t="shared" si="136"/>
        <v>3.3520371525622665</v>
      </c>
      <c r="AE824" s="24">
        <f t="shared" si="136"/>
        <v>3.3520371525622665</v>
      </c>
      <c r="AF824" s="24">
        <f t="shared" si="136"/>
        <v>3.3520371525622665</v>
      </c>
      <c r="AG824" s="24">
        <f t="shared" si="136"/>
        <v>3.3520371525622665</v>
      </c>
      <c r="AH824" s="24">
        <f t="shared" si="136"/>
        <v>3.3520371525622665</v>
      </c>
      <c r="AI824" s="24">
        <f t="shared" si="136"/>
        <v>3.3520371525622665</v>
      </c>
      <c r="AJ824" s="24">
        <f t="shared" si="136"/>
        <v>3.3520371525622665</v>
      </c>
      <c r="AK824" s="24">
        <f t="shared" si="136"/>
        <v>3.3520371525622665</v>
      </c>
      <c r="AL824" s="24">
        <f t="shared" si="136"/>
        <v>3.3520371525622665</v>
      </c>
      <c r="AM824" s="24">
        <f t="shared" si="136"/>
        <v>3.3520371525622665</v>
      </c>
      <c r="AN824" s="24">
        <f t="shared" si="136"/>
        <v>3.3520371525622665</v>
      </c>
      <c r="AO824" s="24">
        <f t="shared" si="136"/>
        <v>3.3520371525622665</v>
      </c>
      <c r="AP824" s="24">
        <f t="shared" si="136"/>
        <v>3.3520371525622665</v>
      </c>
      <c r="AQ824" s="24">
        <f t="shared" si="136"/>
        <v>3.3520371525622665</v>
      </c>
      <c r="AR824" s="24">
        <f t="shared" si="136"/>
        <v>3.3520371525622665</v>
      </c>
      <c r="AS824" s="24">
        <f t="shared" si="136"/>
        <v>3.3520371525622665</v>
      </c>
      <c r="AT824" s="24">
        <f t="shared" si="136"/>
        <v>3.3520371525622665</v>
      </c>
      <c r="AU824" s="24">
        <f t="shared" si="136"/>
        <v>3.3520371525622665</v>
      </c>
      <c r="AV824" s="24">
        <f t="shared" si="136"/>
        <v>3.3520371525622665</v>
      </c>
      <c r="AW824" s="24">
        <f t="shared" si="136"/>
        <v>3.3520371525622665</v>
      </c>
      <c r="AX824" s="24">
        <f t="shared" si="136"/>
        <v>3.3520371525622665</v>
      </c>
      <c r="AY824" s="24">
        <f t="shared" si="136"/>
        <v>3.3520371525622665</v>
      </c>
      <c r="AZ824" s="24">
        <f t="shared" si="136"/>
        <v>3.3520371525622665</v>
      </c>
      <c r="BA824" s="24">
        <f t="shared" si="136"/>
        <v>3.3520371525622665</v>
      </c>
      <c r="BB824" s="24">
        <f t="shared" si="136"/>
        <v>3.3520371525622665</v>
      </c>
      <c r="BC824" s="24">
        <f t="shared" si="136"/>
        <v>3.3520371525622665</v>
      </c>
      <c r="BD824" s="24">
        <f t="shared" si="136"/>
        <v>3.3520371525622665</v>
      </c>
      <c r="BE824" s="24">
        <f t="shared" si="136"/>
        <v>3.3520371525622665</v>
      </c>
    </row>
    <row r="825" spans="1:57" x14ac:dyDescent="0.35">
      <c r="A825" s="10" t="str">
        <f t="shared" si="131"/>
        <v>4/30/2024</v>
      </c>
      <c r="B825" s="11">
        <f t="shared" si="137"/>
        <v>2024</v>
      </c>
      <c r="C825" s="22">
        <f t="shared" si="138"/>
        <v>3.9637613847841204</v>
      </c>
      <c r="D825" s="23">
        <f t="shared" si="132"/>
        <v>3.9637613847841204</v>
      </c>
      <c r="E825" s="23">
        <f t="shared" si="133"/>
        <v>3.9637613847841204</v>
      </c>
      <c r="F825" s="23">
        <f t="shared" si="134"/>
        <v>3.9637613847841204</v>
      </c>
      <c r="G825" s="23">
        <f t="shared" si="135"/>
        <v>3.9637613847841204</v>
      </c>
      <c r="H825" s="24">
        <f t="shared" si="136"/>
        <v>3.9637613847841204</v>
      </c>
      <c r="I825" s="24">
        <f t="shared" si="136"/>
        <v>3.9637613847841204</v>
      </c>
      <c r="J825" s="24">
        <f t="shared" si="136"/>
        <v>3.9637613847841204</v>
      </c>
      <c r="K825" s="24">
        <f t="shared" si="136"/>
        <v>3.9637613847841204</v>
      </c>
      <c r="L825" s="24">
        <f t="shared" si="136"/>
        <v>3.9637613847841204</v>
      </c>
      <c r="M825" s="24">
        <f t="shared" si="136"/>
        <v>3.9637613847841204</v>
      </c>
      <c r="N825" s="24">
        <f t="shared" si="136"/>
        <v>3.9637613847841204</v>
      </c>
      <c r="O825" s="24">
        <f t="shared" si="136"/>
        <v>3.9637613847841204</v>
      </c>
      <c r="P825" s="24">
        <f t="shared" si="136"/>
        <v>3.9637613847841204</v>
      </c>
      <c r="Q825" s="24">
        <f t="shared" si="136"/>
        <v>3.9637613847841204</v>
      </c>
      <c r="R825" s="24">
        <f t="shared" si="136"/>
        <v>3.9637613847841204</v>
      </c>
      <c r="S825" s="24">
        <f t="shared" si="136"/>
        <v>3.9637613847841204</v>
      </c>
      <c r="T825" s="24">
        <f t="shared" si="136"/>
        <v>3.9637613847841204</v>
      </c>
      <c r="U825" s="24">
        <f t="shared" si="136"/>
        <v>3.9637613847841204</v>
      </c>
      <c r="V825" s="24">
        <f t="shared" si="136"/>
        <v>3.9637613847841204</v>
      </c>
      <c r="W825" s="24">
        <f t="shared" si="136"/>
        <v>3.9637613847841204</v>
      </c>
      <c r="X825" s="24">
        <f t="shared" si="136"/>
        <v>3.9637613847841204</v>
      </c>
      <c r="Y825" s="24">
        <f t="shared" si="136"/>
        <v>3.9637613847841204</v>
      </c>
      <c r="Z825" s="24">
        <f t="shared" si="136"/>
        <v>3.9637613847841204</v>
      </c>
      <c r="AA825" s="24">
        <f t="shared" si="136"/>
        <v>3.9637613847841204</v>
      </c>
      <c r="AB825" s="24">
        <f t="shared" si="136"/>
        <v>3.9637613847841204</v>
      </c>
      <c r="AC825" s="24">
        <f t="shared" si="136"/>
        <v>3.9637613847841204</v>
      </c>
      <c r="AD825" s="24">
        <f t="shared" si="136"/>
        <v>3.9637613847841204</v>
      </c>
      <c r="AE825" s="24">
        <f t="shared" si="136"/>
        <v>3.9637613847841204</v>
      </c>
      <c r="AF825" s="24">
        <f t="shared" si="136"/>
        <v>3.9637613847841204</v>
      </c>
      <c r="AG825" s="24">
        <f t="shared" si="136"/>
        <v>3.9637613847841204</v>
      </c>
      <c r="AH825" s="24">
        <f t="shared" si="136"/>
        <v>3.9637613847841204</v>
      </c>
      <c r="AI825" s="24">
        <f t="shared" si="136"/>
        <v>3.9637613847841204</v>
      </c>
      <c r="AJ825" s="24">
        <f t="shared" si="136"/>
        <v>3.9901081524410587</v>
      </c>
      <c r="AK825" s="24">
        <f t="shared" si="136"/>
        <v>3.9637613847841204</v>
      </c>
      <c r="AL825" s="24">
        <f t="shared" si="136"/>
        <v>3.9637613847841204</v>
      </c>
      <c r="AM825" s="24">
        <f t="shared" si="136"/>
        <v>3.9637613847841204</v>
      </c>
      <c r="AN825" s="24">
        <f t="shared" si="136"/>
        <v>3.9637613847841204</v>
      </c>
      <c r="AO825" s="24">
        <f t="shared" si="136"/>
        <v>3.9901081524410587</v>
      </c>
      <c r="AP825" s="24">
        <f t="shared" si="136"/>
        <v>3.9637613847841204</v>
      </c>
      <c r="AQ825" s="24">
        <f t="shared" si="136"/>
        <v>3.9637613847841204</v>
      </c>
      <c r="AR825" s="24">
        <f t="shared" si="136"/>
        <v>3.9637613847841204</v>
      </c>
      <c r="AS825" s="24">
        <f t="shared" si="136"/>
        <v>3.9637613847841204</v>
      </c>
      <c r="AT825" s="24">
        <f t="shared" si="136"/>
        <v>3.9637613847841204</v>
      </c>
      <c r="AU825" s="24">
        <f t="shared" si="136"/>
        <v>3.9637613847841204</v>
      </c>
      <c r="AV825" s="24">
        <f t="shared" si="136"/>
        <v>3.9637613847841204</v>
      </c>
      <c r="AW825" s="24">
        <f t="shared" si="136"/>
        <v>3.9637613847841204</v>
      </c>
      <c r="AX825" s="24">
        <f t="shared" si="136"/>
        <v>3.9637613847841204</v>
      </c>
      <c r="AY825" s="24">
        <f t="shared" si="136"/>
        <v>3.9637613847841204</v>
      </c>
      <c r="AZ825" s="24">
        <f t="shared" si="136"/>
        <v>3.9637613847841204</v>
      </c>
      <c r="BA825" s="24">
        <f t="shared" si="136"/>
        <v>3.9901081524410587</v>
      </c>
      <c r="BB825" s="24">
        <f t="shared" si="136"/>
        <v>3.9637613847841204</v>
      </c>
      <c r="BC825" s="24">
        <f t="shared" si="136"/>
        <v>3.9637613847841204</v>
      </c>
      <c r="BD825" s="24">
        <f t="shared" si="136"/>
        <v>3.9637613847841204</v>
      </c>
      <c r="BE825" s="24">
        <f t="shared" si="136"/>
        <v>3.9637613847841204</v>
      </c>
    </row>
    <row r="826" spans="1:57" x14ac:dyDescent="0.35">
      <c r="A826" s="10" t="str">
        <f t="shared" si="131"/>
        <v>5/31/2024</v>
      </c>
      <c r="B826" s="11">
        <f t="shared" si="137"/>
        <v>2024</v>
      </c>
      <c r="C826" s="22">
        <f t="shared" si="138"/>
        <v>4.1572750383764179</v>
      </c>
      <c r="D826" s="23">
        <f t="shared" si="132"/>
        <v>4.1171220147659993</v>
      </c>
      <c r="E826" s="23">
        <f t="shared" si="133"/>
        <v>4.1572750383764179</v>
      </c>
      <c r="F826" s="23">
        <f t="shared" si="134"/>
        <v>4.1572750383764179</v>
      </c>
      <c r="G826" s="23">
        <f t="shared" si="135"/>
        <v>4.1572750383764179</v>
      </c>
      <c r="H826" s="24">
        <f t="shared" si="136"/>
        <v>4.1572750383764179</v>
      </c>
      <c r="I826" s="24">
        <f t="shared" si="136"/>
        <v>4.1171220147659993</v>
      </c>
      <c r="J826" s="24">
        <f t="shared" si="136"/>
        <v>4.1572750383764179</v>
      </c>
      <c r="K826" s="24">
        <f t="shared" si="136"/>
        <v>4.1572750383764179</v>
      </c>
      <c r="L826" s="24">
        <f t="shared" si="136"/>
        <v>4.1171220147659993</v>
      </c>
      <c r="M826" s="24">
        <f t="shared" si="136"/>
        <v>4.1572750383764179</v>
      </c>
      <c r="N826" s="24">
        <f t="shared" si="136"/>
        <v>4.1572750383764179</v>
      </c>
      <c r="O826" s="24">
        <f t="shared" si="136"/>
        <v>4.1171220147659993</v>
      </c>
      <c r="P826" s="24">
        <f t="shared" si="136"/>
        <v>4.1572750383764179</v>
      </c>
      <c r="Q826" s="24">
        <f t="shared" si="136"/>
        <v>4.1171220147659993</v>
      </c>
      <c r="R826" s="24">
        <f t="shared" si="136"/>
        <v>4.1572750383764179</v>
      </c>
      <c r="S826" s="24">
        <f t="shared" si="136"/>
        <v>4.1572750383764179</v>
      </c>
      <c r="T826" s="24">
        <f t="shared" si="136"/>
        <v>4.1572750383764179</v>
      </c>
      <c r="U826" s="24">
        <f t="shared" si="136"/>
        <v>4.1572750383764179</v>
      </c>
      <c r="V826" s="24">
        <f t="shared" si="136"/>
        <v>4.1572750383764179</v>
      </c>
      <c r="W826" s="24">
        <f t="shared" si="136"/>
        <v>4.1171220147659993</v>
      </c>
      <c r="X826" s="24">
        <f t="shared" si="136"/>
        <v>4.1572750383764179</v>
      </c>
      <c r="Y826" s="24">
        <f t="shared" si="136"/>
        <v>4.1572750383764179</v>
      </c>
      <c r="Z826" s="24">
        <f t="shared" si="136"/>
        <v>4.1572750383764179</v>
      </c>
      <c r="AA826" s="24">
        <f t="shared" si="136"/>
        <v>4.1572750383764179</v>
      </c>
      <c r="AB826" s="24">
        <f t="shared" si="136"/>
        <v>4.1572750383764179</v>
      </c>
      <c r="AC826" s="24">
        <f t="shared" si="136"/>
        <v>4.1572750383764179</v>
      </c>
      <c r="AD826" s="24">
        <f t="shared" si="136"/>
        <v>4.1572750383764179</v>
      </c>
      <c r="AE826" s="24">
        <f t="shared" si="136"/>
        <v>4.1572750383764179</v>
      </c>
      <c r="AF826" s="24">
        <f t="shared" si="136"/>
        <v>4.1572750383764179</v>
      </c>
      <c r="AG826" s="24">
        <f t="shared" si="136"/>
        <v>4.1171220147659993</v>
      </c>
      <c r="AH826" s="24">
        <f t="shared" si="136"/>
        <v>4.1572750383764179</v>
      </c>
      <c r="AI826" s="24">
        <f t="shared" si="136"/>
        <v>4.1572750383764179</v>
      </c>
      <c r="AJ826" s="24">
        <f t="shared" si="136"/>
        <v>4.1572750383764179</v>
      </c>
      <c r="AK826" s="24">
        <f t="shared" si="136"/>
        <v>4.1572750383764179</v>
      </c>
      <c r="AL826" s="24">
        <f t="shared" si="136"/>
        <v>4.1572750383764179</v>
      </c>
      <c r="AM826" s="24">
        <f t="shared" si="136"/>
        <v>4.1572750383764179</v>
      </c>
      <c r="AN826" s="24">
        <f t="shared" si="136"/>
        <v>4.1572750383764179</v>
      </c>
      <c r="AO826" s="24">
        <f t="shared" si="136"/>
        <v>4.1572750383764179</v>
      </c>
      <c r="AP826" s="24">
        <f t="shared" si="136"/>
        <v>4.1572750383764179</v>
      </c>
      <c r="AQ826" s="24">
        <f t="shared" si="136"/>
        <v>4.1572750383764179</v>
      </c>
      <c r="AR826" s="24">
        <f t="shared" si="136"/>
        <v>4.1572750383764179</v>
      </c>
      <c r="AS826" s="24">
        <f t="shared" si="136"/>
        <v>4.1572750383764179</v>
      </c>
      <c r="AT826" s="24">
        <f t="shared" si="136"/>
        <v>4.1171220147659993</v>
      </c>
      <c r="AU826" s="24">
        <f t="shared" si="136"/>
        <v>4.1572750383764179</v>
      </c>
      <c r="AV826" s="24">
        <f t="shared" si="136"/>
        <v>4.1572750383764179</v>
      </c>
      <c r="AW826" s="24">
        <f t="shared" si="136"/>
        <v>4.1572750383764179</v>
      </c>
      <c r="AX826" s="24">
        <f t="shared" si="136"/>
        <v>4.1171220147659993</v>
      </c>
      <c r="AY826" s="24">
        <f t="shared" si="136"/>
        <v>4.1572750383764179</v>
      </c>
      <c r="AZ826" s="24">
        <f t="shared" si="136"/>
        <v>4.1572750383764179</v>
      </c>
      <c r="BA826" s="24">
        <f t="shared" si="136"/>
        <v>4.1572750383764179</v>
      </c>
      <c r="BB826" s="24">
        <f t="shared" si="136"/>
        <v>4.1572750383764179</v>
      </c>
      <c r="BC826" s="24">
        <f t="shared" si="136"/>
        <v>4.1572750383764179</v>
      </c>
      <c r="BD826" s="24">
        <f t="shared" si="136"/>
        <v>4.1572750383764179</v>
      </c>
      <c r="BE826" s="24">
        <f t="shared" si="136"/>
        <v>4.1572750383764179</v>
      </c>
    </row>
    <row r="827" spans="1:57" x14ac:dyDescent="0.35">
      <c r="A827" s="10" t="str">
        <f t="shared" si="131"/>
        <v>6/30/2024</v>
      </c>
      <c r="B827" s="11">
        <f t="shared" si="137"/>
        <v>2024</v>
      </c>
      <c r="C827" s="22">
        <f t="shared" si="138"/>
        <v>4.480011801299046</v>
      </c>
      <c r="D827" s="23">
        <f t="shared" si="132"/>
        <v>4.480011801299046</v>
      </c>
      <c r="E827" s="23">
        <f t="shared" si="133"/>
        <v>4.480011801299046</v>
      </c>
      <c r="F827" s="23">
        <f t="shared" si="134"/>
        <v>4.480011801299046</v>
      </c>
      <c r="G827" s="23">
        <f t="shared" si="135"/>
        <v>4.480011801299046</v>
      </c>
      <c r="H827" s="24">
        <f t="shared" si="136"/>
        <v>4.480011801299046</v>
      </c>
      <c r="I827" s="24">
        <f t="shared" si="136"/>
        <v>4.480011801299046</v>
      </c>
      <c r="J827" s="24">
        <f t="shared" si="136"/>
        <v>4.480011801299046</v>
      </c>
      <c r="K827" s="24">
        <f t="shared" si="136"/>
        <v>4.480011801299046</v>
      </c>
      <c r="L827" s="24">
        <f t="shared" si="136"/>
        <v>4.480011801299046</v>
      </c>
      <c r="M827" s="24">
        <f t="shared" ref="M827:BE839" si="139">M227/M27</f>
        <v>4.480011801299046</v>
      </c>
      <c r="N827" s="24">
        <f t="shared" si="139"/>
        <v>4.480011801299046</v>
      </c>
      <c r="O827" s="24">
        <f t="shared" si="139"/>
        <v>4.480011801299046</v>
      </c>
      <c r="P827" s="24">
        <f t="shared" si="139"/>
        <v>4.480011801299046</v>
      </c>
      <c r="Q827" s="24">
        <f t="shared" si="139"/>
        <v>4.480011801299046</v>
      </c>
      <c r="R827" s="24">
        <f t="shared" si="139"/>
        <v>4.480011801299046</v>
      </c>
      <c r="S827" s="24">
        <f t="shared" si="139"/>
        <v>4.480011801299046</v>
      </c>
      <c r="T827" s="24">
        <f t="shared" si="139"/>
        <v>4.480011801299046</v>
      </c>
      <c r="U827" s="24">
        <f t="shared" si="139"/>
        <v>4.480011801299046</v>
      </c>
      <c r="V827" s="24">
        <f t="shared" si="139"/>
        <v>4.480011801299046</v>
      </c>
      <c r="W827" s="24">
        <f t="shared" si="139"/>
        <v>4.480011801299046</v>
      </c>
      <c r="X827" s="24">
        <f t="shared" si="139"/>
        <v>4.480011801299046</v>
      </c>
      <c r="Y827" s="24">
        <f t="shared" si="139"/>
        <v>4.480011801299046</v>
      </c>
      <c r="Z827" s="24">
        <f t="shared" si="139"/>
        <v>4.480011801299046</v>
      </c>
      <c r="AA827" s="24">
        <f t="shared" si="139"/>
        <v>4.480011801299046</v>
      </c>
      <c r="AB827" s="24">
        <f t="shared" si="139"/>
        <v>4.480011801299046</v>
      </c>
      <c r="AC827" s="24">
        <f t="shared" si="139"/>
        <v>4.480011801299046</v>
      </c>
      <c r="AD827" s="24">
        <f t="shared" si="139"/>
        <v>4.480011801299046</v>
      </c>
      <c r="AE827" s="24">
        <f t="shared" si="139"/>
        <v>4.480011801299046</v>
      </c>
      <c r="AF827" s="24">
        <f t="shared" si="139"/>
        <v>4.480011801299046</v>
      </c>
      <c r="AG827" s="24">
        <f t="shared" si="139"/>
        <v>4.480011801299046</v>
      </c>
      <c r="AH827" s="24">
        <f t="shared" si="139"/>
        <v>4.480011801299046</v>
      </c>
      <c r="AI827" s="24">
        <f t="shared" si="139"/>
        <v>4.480011801299046</v>
      </c>
      <c r="AJ827" s="24">
        <f t="shared" si="139"/>
        <v>4.480011801299046</v>
      </c>
      <c r="AK827" s="24">
        <f t="shared" si="139"/>
        <v>4.480011801299046</v>
      </c>
      <c r="AL827" s="24">
        <f t="shared" si="139"/>
        <v>4.480011801299046</v>
      </c>
      <c r="AM827" s="24">
        <f t="shared" si="139"/>
        <v>4.480011801299046</v>
      </c>
      <c r="AN827" s="24">
        <f t="shared" si="139"/>
        <v>4.480011801299046</v>
      </c>
      <c r="AO827" s="24">
        <f t="shared" si="139"/>
        <v>4.480011801299046</v>
      </c>
      <c r="AP827" s="24">
        <f t="shared" si="139"/>
        <v>4.480011801299046</v>
      </c>
      <c r="AQ827" s="24">
        <f t="shared" si="139"/>
        <v>4.480011801299046</v>
      </c>
      <c r="AR827" s="24">
        <f t="shared" si="139"/>
        <v>4.480011801299046</v>
      </c>
      <c r="AS827" s="24">
        <f t="shared" si="139"/>
        <v>4.480011801299046</v>
      </c>
      <c r="AT827" s="24">
        <f t="shared" si="139"/>
        <v>4.480011801299046</v>
      </c>
      <c r="AU827" s="24">
        <f t="shared" si="139"/>
        <v>4.480011801299046</v>
      </c>
      <c r="AV827" s="24">
        <f t="shared" si="139"/>
        <v>4.480011801299046</v>
      </c>
      <c r="AW827" s="24">
        <f t="shared" si="139"/>
        <v>4.480011801299046</v>
      </c>
      <c r="AX827" s="24">
        <f t="shared" si="139"/>
        <v>4.480011801299046</v>
      </c>
      <c r="AY827" s="24">
        <f t="shared" si="139"/>
        <v>4.480011801299046</v>
      </c>
      <c r="AZ827" s="24">
        <f t="shared" si="139"/>
        <v>4.480011801299046</v>
      </c>
      <c r="BA827" s="24">
        <f t="shared" si="139"/>
        <v>4.480011801299046</v>
      </c>
      <c r="BB827" s="24">
        <f t="shared" si="139"/>
        <v>4.480011801299046</v>
      </c>
      <c r="BC827" s="24">
        <f t="shared" si="139"/>
        <v>4.480011801299046</v>
      </c>
      <c r="BD827" s="24">
        <f t="shared" si="139"/>
        <v>4.480011801299046</v>
      </c>
      <c r="BE827" s="24">
        <f t="shared" si="139"/>
        <v>4.480011801299046</v>
      </c>
    </row>
    <row r="828" spans="1:57" x14ac:dyDescent="0.35">
      <c r="A828" s="10" t="str">
        <f t="shared" si="131"/>
        <v>7/31/2024</v>
      </c>
      <c r="B828" s="11">
        <f t="shared" si="137"/>
        <v>2024</v>
      </c>
      <c r="C828" s="22">
        <f t="shared" si="138"/>
        <v>3.6718127086432197</v>
      </c>
      <c r="D828" s="23">
        <f t="shared" si="132"/>
        <v>3.6718127086432197</v>
      </c>
      <c r="E828" s="23">
        <f t="shared" si="133"/>
        <v>3.6718127086432197</v>
      </c>
      <c r="F828" s="23">
        <f t="shared" si="134"/>
        <v>3.6718127086432197</v>
      </c>
      <c r="G828" s="23">
        <f t="shared" si="135"/>
        <v>3.6718127086432197</v>
      </c>
      <c r="H828" s="24">
        <f t="shared" ref="H828:AM835" si="140">H228/H28</f>
        <v>3.6533269928661078</v>
      </c>
      <c r="I828" s="24">
        <f t="shared" si="140"/>
        <v>3.6718127086432197</v>
      </c>
      <c r="J828" s="24">
        <f t="shared" si="140"/>
        <v>3.6718127086432197</v>
      </c>
      <c r="K828" s="24">
        <f t="shared" si="140"/>
        <v>3.6718127086432197</v>
      </c>
      <c r="L828" s="24">
        <f t="shared" si="140"/>
        <v>3.6718127086432197</v>
      </c>
      <c r="M828" s="24">
        <f t="shared" si="140"/>
        <v>3.6718127086432197</v>
      </c>
      <c r="N828" s="24">
        <f t="shared" si="140"/>
        <v>3.6718127086432197</v>
      </c>
      <c r="O828" s="24">
        <f t="shared" si="140"/>
        <v>3.6718127086432197</v>
      </c>
      <c r="P828" s="24">
        <f t="shared" si="140"/>
        <v>3.6718127086432197</v>
      </c>
      <c r="Q828" s="24">
        <f t="shared" si="140"/>
        <v>3.6718127086432197</v>
      </c>
      <c r="R828" s="24">
        <f t="shared" si="140"/>
        <v>3.6718127086432197</v>
      </c>
      <c r="S828" s="24">
        <f t="shared" si="140"/>
        <v>3.6718127086432197</v>
      </c>
      <c r="T828" s="24">
        <f t="shared" si="140"/>
        <v>3.6718127086432197</v>
      </c>
      <c r="U828" s="24">
        <f t="shared" si="140"/>
        <v>3.6718127086432197</v>
      </c>
      <c r="V828" s="24">
        <f t="shared" si="140"/>
        <v>3.6718127086432197</v>
      </c>
      <c r="W828" s="24">
        <f t="shared" si="140"/>
        <v>3.6718127086432197</v>
      </c>
      <c r="X828" s="24">
        <f t="shared" si="140"/>
        <v>3.6718127086432197</v>
      </c>
      <c r="Y828" s="24">
        <f t="shared" si="140"/>
        <v>3.6718127086432197</v>
      </c>
      <c r="Z828" s="24">
        <f t="shared" si="140"/>
        <v>3.6718127086432197</v>
      </c>
      <c r="AA828" s="24">
        <f t="shared" si="140"/>
        <v>3.6718127086432197</v>
      </c>
      <c r="AB828" s="24">
        <f t="shared" si="140"/>
        <v>3.6718127086432197</v>
      </c>
      <c r="AC828" s="24">
        <f t="shared" si="140"/>
        <v>3.6718127086432197</v>
      </c>
      <c r="AD828" s="24">
        <f t="shared" si="140"/>
        <v>3.6718127086432197</v>
      </c>
      <c r="AE828" s="24">
        <f t="shared" si="140"/>
        <v>3.6718127086432197</v>
      </c>
      <c r="AF828" s="24">
        <f t="shared" si="140"/>
        <v>3.6718127086432197</v>
      </c>
      <c r="AG828" s="24">
        <f t="shared" si="140"/>
        <v>3.6718127086432197</v>
      </c>
      <c r="AH828" s="24">
        <f t="shared" si="140"/>
        <v>3.6718127086432197</v>
      </c>
      <c r="AI828" s="24">
        <f t="shared" si="140"/>
        <v>3.6718127086432197</v>
      </c>
      <c r="AJ828" s="24">
        <f t="shared" si="140"/>
        <v>3.6718127086432197</v>
      </c>
      <c r="AK828" s="24">
        <f t="shared" si="140"/>
        <v>3.6718127086432197</v>
      </c>
      <c r="AL828" s="24">
        <f t="shared" si="140"/>
        <v>3.6533269928661078</v>
      </c>
      <c r="AM828" s="24">
        <f t="shared" si="140"/>
        <v>3.6718127086432197</v>
      </c>
      <c r="AN828" s="24">
        <f t="shared" si="139"/>
        <v>3.6718127086432197</v>
      </c>
      <c r="AO828" s="24">
        <f t="shared" si="139"/>
        <v>3.6718127086432197</v>
      </c>
      <c r="AP828" s="24">
        <f t="shared" si="139"/>
        <v>3.6718127086432197</v>
      </c>
      <c r="AQ828" s="24">
        <f t="shared" si="139"/>
        <v>3.6718127086432197</v>
      </c>
      <c r="AR828" s="24">
        <f t="shared" si="139"/>
        <v>3.6718127086432197</v>
      </c>
      <c r="AS828" s="24">
        <f t="shared" si="139"/>
        <v>3.6718127086432197</v>
      </c>
      <c r="AT828" s="24">
        <f t="shared" si="139"/>
        <v>3.6718127086432197</v>
      </c>
      <c r="AU828" s="24">
        <f t="shared" si="139"/>
        <v>3.6718127086432197</v>
      </c>
      <c r="AV828" s="24">
        <f t="shared" si="139"/>
        <v>3.6718127086432197</v>
      </c>
      <c r="AW828" s="24">
        <f t="shared" si="139"/>
        <v>3.6718127086432197</v>
      </c>
      <c r="AX828" s="24">
        <f t="shared" si="139"/>
        <v>3.6718127086432197</v>
      </c>
      <c r="AY828" s="24">
        <f t="shared" si="139"/>
        <v>3.6718127086432197</v>
      </c>
      <c r="AZ828" s="24">
        <f t="shared" si="139"/>
        <v>3.6718127086432197</v>
      </c>
      <c r="BA828" s="24">
        <f t="shared" si="139"/>
        <v>3.6718127086432197</v>
      </c>
      <c r="BB828" s="24">
        <f t="shared" si="139"/>
        <v>3.6718127086432197</v>
      </c>
      <c r="BC828" s="24">
        <f t="shared" si="139"/>
        <v>3.6718127086432197</v>
      </c>
      <c r="BD828" s="24">
        <f t="shared" si="139"/>
        <v>3.6718127086432197</v>
      </c>
      <c r="BE828" s="24">
        <f t="shared" si="139"/>
        <v>3.6718127086432197</v>
      </c>
    </row>
    <row r="829" spans="1:57" x14ac:dyDescent="0.35">
      <c r="A829" s="10" t="str">
        <f t="shared" si="131"/>
        <v>8/31/2024</v>
      </c>
      <c r="B829" s="11">
        <f t="shared" si="137"/>
        <v>2024</v>
      </c>
      <c r="C829" s="22">
        <f t="shared" si="138"/>
        <v>2.7578816217598687</v>
      </c>
      <c r="D829" s="23">
        <f t="shared" si="132"/>
        <v>2.4512655218079864</v>
      </c>
      <c r="E829" s="23">
        <f t="shared" si="133"/>
        <v>2.5064997296100953</v>
      </c>
      <c r="F829" s="23">
        <f t="shared" si="134"/>
        <v>3.0225195174499149</v>
      </c>
      <c r="G829" s="23">
        <f t="shared" si="135"/>
        <v>3.4187497167608831</v>
      </c>
      <c r="H829" s="24">
        <f t="shared" si="140"/>
        <v>2.4595717096492935</v>
      </c>
      <c r="I829" s="24">
        <f t="shared" si="140"/>
        <v>2.714280567954094</v>
      </c>
      <c r="J829" s="24">
        <f t="shared" si="140"/>
        <v>2.7028504012983774</v>
      </c>
      <c r="K829" s="24">
        <f t="shared" si="140"/>
        <v>2.7083618185437985</v>
      </c>
      <c r="L829" s="24">
        <f t="shared" si="140"/>
        <v>2.9388449850347427</v>
      </c>
      <c r="M829" s="24">
        <f t="shared" si="140"/>
        <v>2.695706053345428</v>
      </c>
      <c r="N829" s="24">
        <f t="shared" si="140"/>
        <v>2.7881768534839226</v>
      </c>
      <c r="O829" s="24">
        <f t="shared" si="140"/>
        <v>2.4474943509063274</v>
      </c>
      <c r="P829" s="24">
        <f t="shared" si="140"/>
        <v>2.9089745955238047</v>
      </c>
      <c r="Q829" s="24">
        <f t="shared" si="140"/>
        <v>2.9148132330605181</v>
      </c>
      <c r="R829" s="24">
        <f t="shared" si="140"/>
        <v>2.6881923477881142</v>
      </c>
      <c r="S829" s="24">
        <f t="shared" si="140"/>
        <v>2.5001123422621818</v>
      </c>
      <c r="T829" s="24">
        <f t="shared" si="140"/>
        <v>2.5051019347874446</v>
      </c>
      <c r="U829" s="24">
        <f t="shared" si="140"/>
        <v>3.3120339793281466</v>
      </c>
      <c r="V829" s="24">
        <f t="shared" si="140"/>
        <v>2.9324344978035239</v>
      </c>
      <c r="W829" s="24">
        <f t="shared" si="140"/>
        <v>2.7944821508857758</v>
      </c>
      <c r="X829" s="24">
        <f t="shared" si="140"/>
        <v>2.3660392690904182</v>
      </c>
      <c r="Y829" s="24">
        <f t="shared" si="140"/>
        <v>2.4516845407970598</v>
      </c>
      <c r="Z829" s="24">
        <f t="shared" si="140"/>
        <v>3.364348794928913</v>
      </c>
      <c r="AA829" s="24">
        <f t="shared" si="140"/>
        <v>3.6933449023493559</v>
      </c>
      <c r="AB829" s="24">
        <f t="shared" si="140"/>
        <v>2.6921203850322355</v>
      </c>
      <c r="AC829" s="24">
        <f t="shared" si="140"/>
        <v>2.4595383202949774</v>
      </c>
      <c r="AD829" s="24">
        <f t="shared" si="140"/>
        <v>2.453034031844501</v>
      </c>
      <c r="AE829" s="24">
        <f t="shared" si="140"/>
        <v>3.0443577218455351</v>
      </c>
      <c r="AF829" s="24">
        <f t="shared" si="140"/>
        <v>2.8071119212343745</v>
      </c>
      <c r="AG829" s="24">
        <f t="shared" si="140"/>
        <v>3.2521828412399265</v>
      </c>
      <c r="AH829" s="24">
        <f t="shared" si="140"/>
        <v>2.4341173229135848</v>
      </c>
      <c r="AI829" s="24">
        <f t="shared" si="140"/>
        <v>2.4279790304267639</v>
      </c>
      <c r="AJ829" s="24">
        <f t="shared" si="140"/>
        <v>2.415237722628961</v>
      </c>
      <c r="AK829" s="24">
        <f t="shared" si="140"/>
        <v>3.3549209440188319</v>
      </c>
      <c r="AL829" s="24">
        <f t="shared" si="140"/>
        <v>3.4144766532740847</v>
      </c>
      <c r="AM829" s="24">
        <f t="shared" si="140"/>
        <v>2.9570049042630537</v>
      </c>
      <c r="AN829" s="24">
        <f t="shared" si="139"/>
        <v>2.7265889169593205</v>
      </c>
      <c r="AO829" s="24">
        <f t="shared" si="139"/>
        <v>3.1597142387818322</v>
      </c>
      <c r="AP829" s="24">
        <f t="shared" si="139"/>
        <v>3.8379553208111292</v>
      </c>
      <c r="AQ829" s="24">
        <f t="shared" si="139"/>
        <v>4.2161035219599547</v>
      </c>
      <c r="AR829" s="24">
        <f t="shared" si="139"/>
        <v>4.0272521493820346</v>
      </c>
      <c r="AS829" s="24">
        <f t="shared" si="139"/>
        <v>2.7275863900358144</v>
      </c>
      <c r="AT829" s="24">
        <f t="shared" si="139"/>
        <v>3.1360797401339089</v>
      </c>
      <c r="AU829" s="24">
        <f t="shared" si="139"/>
        <v>2.7998896159664173</v>
      </c>
      <c r="AV829" s="24">
        <f t="shared" si="139"/>
        <v>2.4685425617459011</v>
      </c>
      <c r="AW829" s="24">
        <f t="shared" si="139"/>
        <v>2.8896548046407422</v>
      </c>
      <c r="AX829" s="24">
        <f t="shared" si="139"/>
        <v>2.5106931140780477</v>
      </c>
      <c r="AY829" s="24">
        <f t="shared" si="139"/>
        <v>2.7201822811611058</v>
      </c>
      <c r="AZ829" s="24">
        <f t="shared" si="139"/>
        <v>3.4572072881420666</v>
      </c>
      <c r="BA829" s="24">
        <f t="shared" si="139"/>
        <v>2.7103093146400141</v>
      </c>
      <c r="BB829" s="24">
        <f t="shared" si="139"/>
        <v>2.9458419429097078</v>
      </c>
      <c r="BC829" s="24">
        <f t="shared" si="139"/>
        <v>2.4723819300921885</v>
      </c>
      <c r="BD829" s="24">
        <f t="shared" si="139"/>
        <v>2.7226517824941738</v>
      </c>
      <c r="BE829" s="24">
        <f t="shared" si="139"/>
        <v>2.7960694931321566</v>
      </c>
    </row>
    <row r="830" spans="1:57" x14ac:dyDescent="0.35">
      <c r="A830" s="10" t="str">
        <f t="shared" si="131"/>
        <v>9/30/2024</v>
      </c>
      <c r="B830" s="11">
        <f t="shared" si="137"/>
        <v>2024</v>
      </c>
      <c r="C830" s="22">
        <f t="shared" si="138"/>
        <v>2.9423513988338512</v>
      </c>
      <c r="D830" s="23">
        <f t="shared" si="132"/>
        <v>2.51825278269793</v>
      </c>
      <c r="E830" s="23">
        <f t="shared" si="133"/>
        <v>2.7420976853629764</v>
      </c>
      <c r="F830" s="23">
        <f t="shared" si="134"/>
        <v>3.3037776406363388</v>
      </c>
      <c r="G830" s="23">
        <f t="shared" si="135"/>
        <v>3.8272935349500017</v>
      </c>
      <c r="H830" s="24">
        <f t="shared" si="140"/>
        <v>3.8234522043647376</v>
      </c>
      <c r="I830" s="24">
        <f t="shared" si="140"/>
        <v>2.7412183880259753</v>
      </c>
      <c r="J830" s="24">
        <f t="shared" si="140"/>
        <v>2.8581555714140072</v>
      </c>
      <c r="K830" s="24">
        <f t="shared" si="140"/>
        <v>3.0707074796421301</v>
      </c>
      <c r="L830" s="24">
        <f t="shared" si="140"/>
        <v>3.3116016863834803</v>
      </c>
      <c r="M830" s="24">
        <f t="shared" si="140"/>
        <v>2.7447355773739806</v>
      </c>
      <c r="N830" s="24">
        <f t="shared" si="140"/>
        <v>2.6990269254659198</v>
      </c>
      <c r="O830" s="24">
        <f t="shared" si="140"/>
        <v>2.6136417847800022</v>
      </c>
      <c r="P830" s="24">
        <f t="shared" si="140"/>
        <v>2.7595546654279408</v>
      </c>
      <c r="Q830" s="24">
        <f t="shared" si="140"/>
        <v>1.9278551991225343</v>
      </c>
      <c r="R830" s="24">
        <f t="shared" si="140"/>
        <v>3.125001914013835</v>
      </c>
      <c r="S830" s="24">
        <f t="shared" si="140"/>
        <v>2.6021325502545318</v>
      </c>
      <c r="T830" s="24">
        <f t="shared" si="140"/>
        <v>2.6293676033101834</v>
      </c>
      <c r="U830" s="24">
        <f t="shared" si="140"/>
        <v>2.6254612937433546</v>
      </c>
      <c r="V830" s="24">
        <f t="shared" si="140"/>
        <v>3.4018596977492339</v>
      </c>
      <c r="W830" s="24">
        <f t="shared" si="140"/>
        <v>3.2364199037361954</v>
      </c>
      <c r="X830" s="24">
        <f t="shared" si="140"/>
        <v>2.7511585386751389</v>
      </c>
      <c r="Y830" s="24">
        <f t="shared" si="140"/>
        <v>4.3960341296961172</v>
      </c>
      <c r="Z830" s="24">
        <f t="shared" si="140"/>
        <v>3.2803055033949153</v>
      </c>
      <c r="AA830" s="24">
        <f t="shared" si="140"/>
        <v>3.2496467837211771</v>
      </c>
      <c r="AB830" s="24">
        <f t="shared" si="140"/>
        <v>4.0870068268619679</v>
      </c>
      <c r="AC830" s="24">
        <f t="shared" si="140"/>
        <v>3.9466677121853548</v>
      </c>
      <c r="AD830" s="24">
        <f t="shared" si="140"/>
        <v>2.8181056141226564</v>
      </c>
      <c r="AE830" s="24">
        <f t="shared" si="140"/>
        <v>1.9694159411000718</v>
      </c>
      <c r="AF830" s="24">
        <f t="shared" si="140"/>
        <v>3.4029235652296239</v>
      </c>
      <c r="AG830" s="24">
        <f t="shared" si="140"/>
        <v>3.1784272636530706</v>
      </c>
      <c r="AH830" s="24">
        <f t="shared" si="140"/>
        <v>3.0483446073932807</v>
      </c>
      <c r="AI830" s="24">
        <f t="shared" si="140"/>
        <v>2.6218562035584809</v>
      </c>
      <c r="AJ830" s="24">
        <f t="shared" si="140"/>
        <v>2.8388411908900344</v>
      </c>
      <c r="AK830" s="24">
        <f t="shared" si="140"/>
        <v>3.652910771944847</v>
      </c>
      <c r="AL830" s="24">
        <f t="shared" si="140"/>
        <v>3.8618655102173776</v>
      </c>
      <c r="AM830" s="24">
        <f t="shared" si="140"/>
        <v>2.5232733057305059</v>
      </c>
      <c r="AN830" s="24">
        <f t="shared" si="139"/>
        <v>2.9444632351654412</v>
      </c>
      <c r="AO830" s="24">
        <f t="shared" si="139"/>
        <v>2.1710295385412937</v>
      </c>
      <c r="AP830" s="24">
        <f t="shared" si="139"/>
        <v>3.3124974444803379</v>
      </c>
      <c r="AQ830" s="24">
        <f t="shared" si="139"/>
        <v>2.8738954559743339</v>
      </c>
      <c r="AR830" s="24">
        <f t="shared" si="139"/>
        <v>3.1142451332159085</v>
      </c>
      <c r="AS830" s="24">
        <f t="shared" si="139"/>
        <v>4.4610573609507496</v>
      </c>
      <c r="AT830" s="24">
        <f t="shared" si="139"/>
        <v>2.8895294964698683</v>
      </c>
      <c r="AU830" s="24">
        <f t="shared" si="139"/>
        <v>2.9402395625022613</v>
      </c>
      <c r="AV830" s="24">
        <f t="shared" si="139"/>
        <v>3.6052683370780789</v>
      </c>
      <c r="AW830" s="24">
        <f t="shared" si="139"/>
        <v>3.4690600772655431</v>
      </c>
      <c r="AX830" s="24">
        <f t="shared" si="139"/>
        <v>2.7729698255411366</v>
      </c>
      <c r="AY830" s="24">
        <f t="shared" si="139"/>
        <v>2.9869374241664461</v>
      </c>
      <c r="AZ830" s="24">
        <f t="shared" si="139"/>
        <v>2.9022188259509827</v>
      </c>
      <c r="BA830" s="24">
        <f t="shared" si="139"/>
        <v>2.473068075404746</v>
      </c>
      <c r="BB830" s="24">
        <f t="shared" si="139"/>
        <v>2.0777702421343118</v>
      </c>
      <c r="BC830" s="24">
        <f t="shared" si="139"/>
        <v>2.8038161226666136</v>
      </c>
      <c r="BD830" s="24">
        <f t="shared" si="139"/>
        <v>3.0800320582594214</v>
      </c>
      <c r="BE830" s="24">
        <f t="shared" si="139"/>
        <v>3.0730265490523077</v>
      </c>
    </row>
    <row r="831" spans="1:57" x14ac:dyDescent="0.35">
      <c r="A831" s="10" t="str">
        <f t="shared" si="131"/>
        <v>10/31/2024</v>
      </c>
      <c r="B831" s="11">
        <f t="shared" si="137"/>
        <v>2024</v>
      </c>
      <c r="C831" s="22">
        <f t="shared" si="138"/>
        <v>3.3566551366873956</v>
      </c>
      <c r="D831" s="23">
        <f t="shared" si="132"/>
        <v>2.7029269557048523</v>
      </c>
      <c r="E831" s="23">
        <f t="shared" si="133"/>
        <v>2.9929511515882838</v>
      </c>
      <c r="F831" s="23">
        <f t="shared" si="134"/>
        <v>3.9369580714459311</v>
      </c>
      <c r="G831" s="23">
        <f t="shared" si="135"/>
        <v>4.6242269820838322</v>
      </c>
      <c r="H831" s="24">
        <f t="shared" si="140"/>
        <v>2.4584087254107616</v>
      </c>
      <c r="I831" s="24">
        <f t="shared" si="140"/>
        <v>2.7060831592043719</v>
      </c>
      <c r="J831" s="24">
        <f t="shared" si="140"/>
        <v>4.4598377292396814</v>
      </c>
      <c r="K831" s="24">
        <f t="shared" si="140"/>
        <v>3.3057270679866377</v>
      </c>
      <c r="L831" s="24">
        <f t="shared" si="140"/>
        <v>4.0333383372595542</v>
      </c>
      <c r="M831" s="24">
        <f t="shared" si="140"/>
        <v>3.3487360463156883</v>
      </c>
      <c r="N831" s="24">
        <f t="shared" si="140"/>
        <v>3.7871487972726419</v>
      </c>
      <c r="O831" s="24">
        <f t="shared" si="140"/>
        <v>5.7196212131204902</v>
      </c>
      <c r="P831" s="24">
        <f t="shared" si="140"/>
        <v>3.7906470492525393</v>
      </c>
      <c r="Q831" s="24">
        <f t="shared" si="140"/>
        <v>3.3767638712845249</v>
      </c>
      <c r="R831" s="24">
        <f t="shared" si="140"/>
        <v>2.9541967978793244</v>
      </c>
      <c r="S831" s="24">
        <f t="shared" si="140"/>
        <v>2.8684017306356568</v>
      </c>
      <c r="T831" s="24">
        <f t="shared" si="140"/>
        <v>4.6122988702735608</v>
      </c>
      <c r="U831" s="24">
        <f t="shared" si="140"/>
        <v>3.2525196889370398</v>
      </c>
      <c r="V831" s="24">
        <f t="shared" si="140"/>
        <v>2.6745211242091766</v>
      </c>
      <c r="W831" s="24">
        <f t="shared" si="140"/>
        <v>2.9402751075011397</v>
      </c>
      <c r="X831" s="24">
        <f t="shared" si="140"/>
        <v>5.3039195462075757</v>
      </c>
      <c r="Y831" s="24">
        <f t="shared" si="140"/>
        <v>2.9779479193547846</v>
      </c>
      <c r="Z831" s="24">
        <f t="shared" si="140"/>
        <v>3.0885726336625927</v>
      </c>
      <c r="AA831" s="24">
        <f t="shared" si="140"/>
        <v>3.2107717013606085</v>
      </c>
      <c r="AB831" s="24">
        <f t="shared" si="140"/>
        <v>2.4319001289202378</v>
      </c>
      <c r="AC831" s="24">
        <f t="shared" si="140"/>
        <v>2.8637790634484288</v>
      </c>
      <c r="AD831" s="24">
        <f t="shared" si="140"/>
        <v>2.7756321041573888</v>
      </c>
      <c r="AE831" s="24">
        <f t="shared" si="140"/>
        <v>3.4538495042157682</v>
      </c>
      <c r="AF831" s="24">
        <f t="shared" si="140"/>
        <v>3.9654018270129083</v>
      </c>
      <c r="AG831" s="24">
        <f t="shared" si="140"/>
        <v>3.4310613313451466</v>
      </c>
      <c r="AH831" s="24">
        <f t="shared" si="140"/>
        <v>3.851626804745</v>
      </c>
      <c r="AI831" s="24">
        <f t="shared" si="140"/>
        <v>3.3645742270591028</v>
      </c>
      <c r="AJ831" s="24">
        <f t="shared" si="140"/>
        <v>3.098809963948379</v>
      </c>
      <c r="AK831" s="24">
        <f t="shared" si="140"/>
        <v>3.3653958103571191</v>
      </c>
      <c r="AL831" s="24">
        <f t="shared" si="140"/>
        <v>3.5007428822471773</v>
      </c>
      <c r="AM831" s="24">
        <f t="shared" si="140"/>
        <v>3.9751301890189663</v>
      </c>
      <c r="AN831" s="24">
        <f t="shared" si="139"/>
        <v>4.0905256742208485</v>
      </c>
      <c r="AO831" s="24">
        <f t="shared" si="139"/>
        <v>3.4317618884681464</v>
      </c>
      <c r="AP831" s="24">
        <f t="shared" si="139"/>
        <v>3.2534808875253836</v>
      </c>
      <c r="AQ831" s="24">
        <f t="shared" si="139"/>
        <v>3.3157958305924216</v>
      </c>
      <c r="AR831" s="24">
        <f t="shared" si="139"/>
        <v>3.5744920695566882</v>
      </c>
      <c r="AS831" s="24">
        <f t="shared" si="139"/>
        <v>3.0366995293998946</v>
      </c>
      <c r="AT831" s="24">
        <f t="shared" si="139"/>
        <v>4.6203575750144594</v>
      </c>
      <c r="AU831" s="24">
        <f t="shared" si="139"/>
        <v>3.0642171145765964</v>
      </c>
      <c r="AV831" s="24">
        <f t="shared" si="139"/>
        <v>2.4655353772622854</v>
      </c>
      <c r="AW831" s="24">
        <f t="shared" si="139"/>
        <v>3.335292369608335</v>
      </c>
      <c r="AX831" s="24">
        <f t="shared" si="139"/>
        <v>4.8708630142117197</v>
      </c>
      <c r="AY831" s="24">
        <f t="shared" si="139"/>
        <v>3.0833818239560071</v>
      </c>
      <c r="AZ831" s="24">
        <f t="shared" si="139"/>
        <v>4.9045162668153939</v>
      </c>
      <c r="BA831" s="24">
        <f t="shared" si="139"/>
        <v>4.6590516457081907</v>
      </c>
      <c r="BB831" s="24">
        <f t="shared" si="139"/>
        <v>2.9783683589844139</v>
      </c>
      <c r="BC831" s="24">
        <f t="shared" si="139"/>
        <v>3.821423902225892</v>
      </c>
      <c r="BD831" s="24">
        <f t="shared" si="139"/>
        <v>4.1070283494961641</v>
      </c>
      <c r="BE831" s="24">
        <f t="shared" si="139"/>
        <v>2.5377729059305798</v>
      </c>
    </row>
    <row r="832" spans="1:57" x14ac:dyDescent="0.35">
      <c r="A832" s="10" t="str">
        <f t="shared" si="131"/>
        <v>11/30/2024</v>
      </c>
      <c r="B832" s="11">
        <f t="shared" si="137"/>
        <v>2024</v>
      </c>
      <c r="C832" s="22">
        <f t="shared" si="138"/>
        <v>3.4054938491345617</v>
      </c>
      <c r="D832" s="23">
        <f t="shared" si="132"/>
        <v>2.9457955204695518</v>
      </c>
      <c r="E832" s="23">
        <f t="shared" si="133"/>
        <v>3.1466178613895419</v>
      </c>
      <c r="F832" s="23">
        <f t="shared" si="134"/>
        <v>3.9533228039424362</v>
      </c>
      <c r="G832" s="23">
        <f t="shared" si="135"/>
        <v>4.9817722782913068</v>
      </c>
      <c r="H832" s="24">
        <f t="shared" si="140"/>
        <v>3.6899857809556988</v>
      </c>
      <c r="I832" s="24">
        <f t="shared" si="140"/>
        <v>3.7698145628200947</v>
      </c>
      <c r="J832" s="24">
        <f t="shared" si="140"/>
        <v>3.607803141100161</v>
      </c>
      <c r="K832" s="24">
        <f t="shared" si="140"/>
        <v>3.2880049634848061</v>
      </c>
      <c r="L832" s="24">
        <f t="shared" si="140"/>
        <v>3.1154686443525113</v>
      </c>
      <c r="M832" s="24">
        <f t="shared" si="140"/>
        <v>3.5417705978993292</v>
      </c>
      <c r="N832" s="24">
        <f t="shared" si="140"/>
        <v>3.4830932853953573</v>
      </c>
      <c r="O832" s="24">
        <f t="shared" si="140"/>
        <v>3.2869044179466558</v>
      </c>
      <c r="P832" s="24">
        <f t="shared" si="140"/>
        <v>3.3355343039367833</v>
      </c>
      <c r="Q832" s="24">
        <f t="shared" si="140"/>
        <v>3.3959637183696243</v>
      </c>
      <c r="R832" s="24">
        <f t="shared" si="140"/>
        <v>3.415023979899499</v>
      </c>
      <c r="S832" s="24">
        <f t="shared" si="140"/>
        <v>3.9705831160307792</v>
      </c>
      <c r="T832" s="24">
        <f t="shared" si="140"/>
        <v>3.4894329393517558</v>
      </c>
      <c r="U832" s="24">
        <f t="shared" si="140"/>
        <v>7.1150352204779637</v>
      </c>
      <c r="V832" s="24">
        <f t="shared" si="140"/>
        <v>2.6306177969620572</v>
      </c>
      <c r="W832" s="24">
        <f t="shared" si="140"/>
        <v>3.5012596055494556</v>
      </c>
      <c r="X832" s="24">
        <f t="shared" si="140"/>
        <v>3.0580325340445316</v>
      </c>
      <c r="Y832" s="24">
        <f t="shared" si="140"/>
        <v>2.9514474839087201</v>
      </c>
      <c r="Z832" s="24">
        <f t="shared" si="140"/>
        <v>5.6721492313873654</v>
      </c>
      <c r="AA832" s="24">
        <f t="shared" si="140"/>
        <v>4.4675004390006094</v>
      </c>
      <c r="AB832" s="24">
        <f t="shared" si="140"/>
        <v>2.5146864987909896</v>
      </c>
      <c r="AC832" s="24">
        <f t="shared" si="140"/>
        <v>2.7656369806294863</v>
      </c>
      <c r="AD832" s="24">
        <f t="shared" si="140"/>
        <v>3.9773129863351149</v>
      </c>
      <c r="AE832" s="24">
        <f t="shared" si="140"/>
        <v>3.1860080098570327</v>
      </c>
      <c r="AF832" s="24">
        <f t="shared" si="140"/>
        <v>5.6779607862056691</v>
      </c>
      <c r="AG832" s="24">
        <f t="shared" si="140"/>
        <v>3.9015418676774063</v>
      </c>
      <c r="AH832" s="24">
        <f t="shared" si="140"/>
        <v>4.1308173287975887</v>
      </c>
      <c r="AI832" s="24">
        <f t="shared" si="140"/>
        <v>3.6848483337767006</v>
      </c>
      <c r="AJ832" s="24">
        <f t="shared" si="140"/>
        <v>3.0068356079390615</v>
      </c>
      <c r="AK832" s="24">
        <f t="shared" si="140"/>
        <v>5.331203792403409</v>
      </c>
      <c r="AL832" s="24">
        <f t="shared" si="140"/>
        <v>4.9294224872797079</v>
      </c>
      <c r="AM832" s="24">
        <f t="shared" si="140"/>
        <v>3.375614935748354</v>
      </c>
      <c r="AN832" s="24">
        <f t="shared" si="139"/>
        <v>3.1934019354354239</v>
      </c>
      <c r="AO832" s="24">
        <f t="shared" si="139"/>
        <v>3.3481517347217324</v>
      </c>
      <c r="AP832" s="24">
        <f t="shared" si="139"/>
        <v>4.9517134618213117</v>
      </c>
      <c r="AQ832" s="24">
        <f t="shared" si="139"/>
        <v>4.8368640875119517</v>
      </c>
      <c r="AR832" s="24">
        <f t="shared" si="139"/>
        <v>5.2523016265212625</v>
      </c>
      <c r="AS832" s="24">
        <f t="shared" si="139"/>
        <v>2.8949278495170376</v>
      </c>
      <c r="AT832" s="24">
        <f t="shared" si="139"/>
        <v>3.3082045211321138</v>
      </c>
      <c r="AU832" s="24">
        <f t="shared" si="139"/>
        <v>3.5361973309453356</v>
      </c>
      <c r="AV832" s="24">
        <f t="shared" si="139"/>
        <v>3.0960540051609007</v>
      </c>
      <c r="AW832" s="24">
        <f t="shared" si="139"/>
        <v>3.2192508094064323</v>
      </c>
      <c r="AX832" s="24">
        <f t="shared" si="139"/>
        <v>3.1334878119003782</v>
      </c>
      <c r="AY832" s="24">
        <f t="shared" si="139"/>
        <v>3.3072533834107825</v>
      </c>
      <c r="AZ832" s="24">
        <f t="shared" si="139"/>
        <v>4.305505482069707</v>
      </c>
      <c r="BA832" s="24">
        <f t="shared" si="139"/>
        <v>3.0559992632267559</v>
      </c>
      <c r="BB832" s="24">
        <f t="shared" si="139"/>
        <v>3.0260734080419973</v>
      </c>
      <c r="BC832" s="24">
        <f t="shared" si="139"/>
        <v>2.7734690758156533</v>
      </c>
      <c r="BD832" s="24">
        <f t="shared" si="139"/>
        <v>3.6013895592164116</v>
      </c>
      <c r="BE832" s="24">
        <f t="shared" si="139"/>
        <v>3.3330475915124267</v>
      </c>
    </row>
    <row r="833" spans="1:57" x14ac:dyDescent="0.35">
      <c r="A833" s="10" t="str">
        <f t="shared" si="131"/>
        <v>12/31/2024</v>
      </c>
      <c r="B833" s="11">
        <f t="shared" si="137"/>
        <v>2024</v>
      </c>
      <c r="C833" s="22">
        <f t="shared" si="138"/>
        <v>2.7564341353883579</v>
      </c>
      <c r="D833" s="23">
        <f t="shared" si="132"/>
        <v>2.4861943333170204</v>
      </c>
      <c r="E833" s="23">
        <f t="shared" si="133"/>
        <v>2.6432626070673022</v>
      </c>
      <c r="F833" s="23">
        <f t="shared" si="134"/>
        <v>3.583404985406534</v>
      </c>
      <c r="G833" s="23">
        <f t="shared" si="135"/>
        <v>4.1112955020491277</v>
      </c>
      <c r="H833" s="24">
        <f t="shared" si="140"/>
        <v>2.6705518168395321</v>
      </c>
      <c r="I833" s="24">
        <f t="shared" si="140"/>
        <v>4.1602725133409661</v>
      </c>
      <c r="J833" s="24">
        <f t="shared" si="140"/>
        <v>2.8033610230177048</v>
      </c>
      <c r="K833" s="24">
        <f t="shared" si="140"/>
        <v>2.7654826221617119</v>
      </c>
      <c r="L833" s="24">
        <f t="shared" si="140"/>
        <v>2.6390764259065844</v>
      </c>
      <c r="M833" s="24">
        <f t="shared" si="140"/>
        <v>2.5212910062255753</v>
      </c>
      <c r="N833" s="24">
        <f t="shared" si="140"/>
        <v>4.2908505520515732</v>
      </c>
      <c r="O833" s="24">
        <f t="shared" si="140"/>
        <v>2.6120320857938517</v>
      </c>
      <c r="P833" s="24">
        <f t="shared" si="140"/>
        <v>2.6106663022551402</v>
      </c>
      <c r="Q833" s="24">
        <f t="shared" si="140"/>
        <v>3.6004320568933905</v>
      </c>
      <c r="R833" s="24">
        <f t="shared" si="140"/>
        <v>2.4603048547282516</v>
      </c>
      <c r="S833" s="24">
        <f t="shared" si="140"/>
        <v>3.8449139628292412</v>
      </c>
      <c r="T833" s="24">
        <f t="shared" si="140"/>
        <v>2.7380531643558834</v>
      </c>
      <c r="U833" s="24">
        <f t="shared" si="140"/>
        <v>3.5952598393629058</v>
      </c>
      <c r="V833" s="24">
        <f t="shared" si="140"/>
        <v>2.7052625768040279</v>
      </c>
      <c r="W833" s="24">
        <f t="shared" si="140"/>
        <v>2.3292543299140167</v>
      </c>
      <c r="X833" s="24">
        <f t="shared" si="140"/>
        <v>2.6763927081218042</v>
      </c>
      <c r="Y833" s="24">
        <f t="shared" si="140"/>
        <v>2.7839446478502934</v>
      </c>
      <c r="Z833" s="24">
        <f t="shared" si="140"/>
        <v>3.6324832421197466</v>
      </c>
      <c r="AA833" s="24">
        <f t="shared" si="140"/>
        <v>3.5478404235374175</v>
      </c>
      <c r="AB833" s="24">
        <f t="shared" si="140"/>
        <v>2.6785651526999485</v>
      </c>
      <c r="AC833" s="24">
        <f t="shared" si="140"/>
        <v>2.6558211505494551</v>
      </c>
      <c r="AD833" s="24">
        <f t="shared" si="140"/>
        <v>4.2958220109318423</v>
      </c>
      <c r="AE833" s="24">
        <f t="shared" si="140"/>
        <v>3.6572577126910204</v>
      </c>
      <c r="AF833" s="24">
        <f t="shared" si="140"/>
        <v>2.283321090964737</v>
      </c>
      <c r="AG833" s="24">
        <f t="shared" si="140"/>
        <v>3.8756534469328048</v>
      </c>
      <c r="AH833" s="24">
        <f t="shared" si="140"/>
        <v>2.8500739915246585</v>
      </c>
      <c r="AI833" s="24">
        <f t="shared" si="140"/>
        <v>4.6124449959854275</v>
      </c>
      <c r="AJ833" s="24">
        <f t="shared" si="140"/>
        <v>4.2356822246479622</v>
      </c>
      <c r="AK833" s="24">
        <f t="shared" si="140"/>
        <v>3.4910460200178823</v>
      </c>
      <c r="AL833" s="24">
        <f t="shared" si="140"/>
        <v>2.2648152655228091</v>
      </c>
      <c r="AM833" s="24">
        <f t="shared" si="140"/>
        <v>2.657981579296425</v>
      </c>
      <c r="AN833" s="24">
        <f t="shared" si="139"/>
        <v>2.8069002785775914</v>
      </c>
      <c r="AO833" s="24">
        <f t="shared" si="139"/>
        <v>3.479513358774855</v>
      </c>
      <c r="AP833" s="24">
        <f t="shared" si="139"/>
        <v>4.10585361190559</v>
      </c>
      <c r="AQ833" s="24">
        <f t="shared" si="139"/>
        <v>3.6466133272948102</v>
      </c>
      <c r="AR833" s="24">
        <f t="shared" si="139"/>
        <v>3.3995743930780251</v>
      </c>
      <c r="AS833" s="24">
        <f t="shared" si="139"/>
        <v>2.5976445587741863</v>
      </c>
      <c r="AT833" s="24">
        <f t="shared" si="139"/>
        <v>2.8198448005576808</v>
      </c>
      <c r="AU833" s="24">
        <f t="shared" si="139"/>
        <v>2.4668328712499958</v>
      </c>
      <c r="AV833" s="24">
        <f t="shared" si="139"/>
        <v>2.4883456068800229</v>
      </c>
      <c r="AW833" s="24">
        <f t="shared" si="139"/>
        <v>2.6373377434906833</v>
      </c>
      <c r="AX833" s="24">
        <f t="shared" si="139"/>
        <v>2.7081649821506679</v>
      </c>
      <c r="AY833" s="24">
        <f t="shared" si="139"/>
        <v>2.5693690455525613</v>
      </c>
      <c r="AZ833" s="24">
        <f t="shared" si="139"/>
        <v>2.7473856486150039</v>
      </c>
      <c r="BA833" s="24">
        <f t="shared" si="139"/>
        <v>2.7385926009614345</v>
      </c>
      <c r="BB833" s="24">
        <f t="shared" si="139"/>
        <v>3.5456747971029317</v>
      </c>
      <c r="BC833" s="24">
        <f t="shared" si="139"/>
        <v>2.7448353097140408</v>
      </c>
      <c r="BD833" s="24">
        <f t="shared" si="139"/>
        <v>2.7992469215338334</v>
      </c>
      <c r="BE833" s="24">
        <f t="shared" si="139"/>
        <v>2.7245258534591659</v>
      </c>
    </row>
    <row r="834" spans="1:57" x14ac:dyDescent="0.35">
      <c r="A834" s="10" t="str">
        <f t="shared" si="131"/>
        <v>1/31/2025</v>
      </c>
      <c r="B834" s="11">
        <f t="shared" si="137"/>
        <v>2025</v>
      </c>
      <c r="C834" s="22">
        <f t="shared" si="138"/>
        <v>3.6124193314754232</v>
      </c>
      <c r="D834" s="23">
        <f t="shared" si="132"/>
        <v>2.8087240860384939</v>
      </c>
      <c r="E834" s="23">
        <f t="shared" si="133"/>
        <v>3.3333598968061113</v>
      </c>
      <c r="F834" s="23">
        <f t="shared" si="134"/>
        <v>3.9156719249300624</v>
      </c>
      <c r="G834" s="23">
        <f t="shared" si="135"/>
        <v>4.4827705160381779</v>
      </c>
      <c r="H834" s="24">
        <f t="shared" si="140"/>
        <v>3.9130272111879023</v>
      </c>
      <c r="I834" s="24">
        <f t="shared" si="140"/>
        <v>4.9692096241811221</v>
      </c>
      <c r="J834" s="24">
        <f t="shared" si="140"/>
        <v>4.4439257697313392</v>
      </c>
      <c r="K834" s="24">
        <f t="shared" si="140"/>
        <v>2.8631339769490967</v>
      </c>
      <c r="L834" s="24">
        <f t="shared" si="140"/>
        <v>4.8565935745046263</v>
      </c>
      <c r="M834" s="24">
        <f t="shared" si="140"/>
        <v>3.4045629857369168</v>
      </c>
      <c r="N834" s="24">
        <f t="shared" si="140"/>
        <v>3.7120250716364445</v>
      </c>
      <c r="O834" s="24">
        <f t="shared" si="140"/>
        <v>3.6809537420564555</v>
      </c>
      <c r="P834" s="24">
        <f t="shared" si="140"/>
        <v>3.6193566023765946</v>
      </c>
      <c r="Q834" s="24">
        <f t="shared" si="140"/>
        <v>3.4544381104525645</v>
      </c>
      <c r="R834" s="24">
        <f t="shared" si="140"/>
        <v>3.3572850764839224</v>
      </c>
      <c r="S834" s="24">
        <f t="shared" si="140"/>
        <v>3.5609598219984901</v>
      </c>
      <c r="T834" s="24">
        <f t="shared" si="140"/>
        <v>3.8900658700713788</v>
      </c>
      <c r="U834" s="24">
        <f t="shared" si="140"/>
        <v>2.9241996029392374</v>
      </c>
      <c r="V834" s="24">
        <f t="shared" si="140"/>
        <v>4.3513865768589524</v>
      </c>
      <c r="W834" s="24">
        <f t="shared" si="140"/>
        <v>3.4968344596067729</v>
      </c>
      <c r="X834" s="24">
        <f t="shared" si="140"/>
        <v>3.615077166142401</v>
      </c>
      <c r="Y834" s="24">
        <f t="shared" si="140"/>
        <v>3.6150779995070872</v>
      </c>
      <c r="Z834" s="24">
        <f t="shared" si="140"/>
        <v>2.8921585139848611</v>
      </c>
      <c r="AA834" s="24">
        <f t="shared" si="140"/>
        <v>4.7900648298434918</v>
      </c>
      <c r="AB834" s="24">
        <f t="shared" si="140"/>
        <v>3.5924875667149454</v>
      </c>
      <c r="AC834" s="24">
        <f t="shared" si="140"/>
        <v>3.7128766324624314</v>
      </c>
      <c r="AD834" s="24">
        <f t="shared" si="140"/>
        <v>3.2983746935488027</v>
      </c>
      <c r="AE834" s="24">
        <f t="shared" si="140"/>
        <v>4.6195925983374186</v>
      </c>
      <c r="AF834" s="24">
        <f t="shared" si="140"/>
        <v>4.1190493816311955</v>
      </c>
      <c r="AG834" s="24">
        <f t="shared" si="140"/>
        <v>3.8629604983543318</v>
      </c>
      <c r="AH834" s="24">
        <f t="shared" si="140"/>
        <v>4.3428128290531118</v>
      </c>
      <c r="AI834" s="24">
        <f t="shared" si="140"/>
        <v>3.6107611187107738</v>
      </c>
      <c r="AJ834" s="24">
        <f t="shared" si="140"/>
        <v>3.5882809292377091</v>
      </c>
      <c r="AK834" s="24">
        <f t="shared" si="140"/>
        <v>3.7545456689994006</v>
      </c>
      <c r="AL834" s="24">
        <f t="shared" si="140"/>
        <v>2.818353519185488</v>
      </c>
      <c r="AM834" s="24">
        <f t="shared" si="140"/>
        <v>2.6729085711863303</v>
      </c>
      <c r="AN834" s="24">
        <f t="shared" si="139"/>
        <v>3.4739985021658084</v>
      </c>
      <c r="AO834" s="24">
        <f t="shared" si="139"/>
        <v>3.6323035200777567</v>
      </c>
      <c r="AP834" s="24">
        <f t="shared" si="139"/>
        <v>2.7220591877155482</v>
      </c>
      <c r="AQ834" s="24">
        <f t="shared" si="139"/>
        <v>2.9013823789915656</v>
      </c>
      <c r="AR834" s="24">
        <f t="shared" si="139"/>
        <v>3.3253848369135075</v>
      </c>
      <c r="AS834" s="24">
        <f t="shared" si="139"/>
        <v>2.6712701134084713</v>
      </c>
      <c r="AT834" s="24">
        <f t="shared" si="139"/>
        <v>2.6701919848713769</v>
      </c>
      <c r="AU834" s="24">
        <f t="shared" si="139"/>
        <v>2.975931490897926</v>
      </c>
      <c r="AV834" s="24">
        <f t="shared" si="139"/>
        <v>2.6169467232158699</v>
      </c>
      <c r="AW834" s="24">
        <f t="shared" si="139"/>
        <v>4.124348944654435</v>
      </c>
      <c r="AX834" s="24">
        <f t="shared" si="139"/>
        <v>4.4675680624493728</v>
      </c>
      <c r="AY834" s="24">
        <f t="shared" si="139"/>
        <v>4.9606349827224498</v>
      </c>
      <c r="AZ834" s="24">
        <f t="shared" si="139"/>
        <v>4.3087391931873231</v>
      </c>
      <c r="BA834" s="24">
        <f t="shared" si="139"/>
        <v>3.3653938312014482</v>
      </c>
      <c r="BB834" s="24">
        <f t="shared" si="139"/>
        <v>3.9165534961774493</v>
      </c>
      <c r="BC834" s="24">
        <f t="shared" si="139"/>
        <v>3.5581182384299952</v>
      </c>
      <c r="BD834" s="24">
        <f t="shared" si="139"/>
        <v>3.5379996583337343</v>
      </c>
      <c r="BE834" s="24">
        <f t="shared" si="139"/>
        <v>3.614077544240073</v>
      </c>
    </row>
    <row r="835" spans="1:57" x14ac:dyDescent="0.35">
      <c r="A835" s="10" t="str">
        <f t="shared" si="131"/>
        <v>2/28/2025</v>
      </c>
      <c r="B835" s="11">
        <f t="shared" si="137"/>
        <v>2025</v>
      </c>
      <c r="C835" s="22">
        <f t="shared" si="138"/>
        <v>3.8160347925266813</v>
      </c>
      <c r="D835" s="23">
        <f t="shared" si="132"/>
        <v>2.2832245522821562</v>
      </c>
      <c r="E835" s="23">
        <f t="shared" si="133"/>
        <v>3.133405927301355</v>
      </c>
      <c r="F835" s="23">
        <f t="shared" si="134"/>
        <v>6.1309077131499059</v>
      </c>
      <c r="G835" s="23">
        <f t="shared" si="135"/>
        <v>6.7167940783831277</v>
      </c>
      <c r="H835" s="24">
        <f t="shared" si="140"/>
        <v>3.1178933075688153</v>
      </c>
      <c r="I835" s="24">
        <f t="shared" si="140"/>
        <v>3.762048724352494</v>
      </c>
      <c r="J835" s="24">
        <f t="shared" si="140"/>
        <v>6.4870437776115661</v>
      </c>
      <c r="K835" s="24">
        <f t="shared" si="140"/>
        <v>3.1344333501231838</v>
      </c>
      <c r="L835" s="24">
        <f t="shared" si="140"/>
        <v>6.6977119307523001</v>
      </c>
      <c r="M835" s="24">
        <f t="shared" si="140"/>
        <v>6.6327412632253981</v>
      </c>
      <c r="N835" s="24">
        <f t="shared" si="140"/>
        <v>7.0996277342733283</v>
      </c>
      <c r="O835" s="24">
        <f t="shared" si="140"/>
        <v>2.2404156338837695</v>
      </c>
      <c r="P835" s="24">
        <f t="shared" si="140"/>
        <v>5.4187092589064862</v>
      </c>
      <c r="Q835" s="24">
        <f t="shared" si="140"/>
        <v>7.4740052149640839</v>
      </c>
      <c r="R835" s="24">
        <f t="shared" si="140"/>
        <v>5.2165325211981122</v>
      </c>
      <c r="S835" s="24">
        <f t="shared" si="140"/>
        <v>2.1817307464656639</v>
      </c>
      <c r="T835" s="24">
        <f t="shared" si="140"/>
        <v>6.712128632861484</v>
      </c>
      <c r="U835" s="24">
        <f t="shared" si="140"/>
        <v>3.133063453027412</v>
      </c>
      <c r="V835" s="24">
        <f t="shared" si="140"/>
        <v>3.4536008473524231</v>
      </c>
      <c r="W835" s="24">
        <f t="shared" si="140"/>
        <v>2.168368183790554</v>
      </c>
      <c r="X835" s="24">
        <f t="shared" si="140"/>
        <v>2.1137963017008556</v>
      </c>
      <c r="Y835" s="24">
        <f t="shared" si="140"/>
        <v>2.4161445533152701</v>
      </c>
      <c r="Z835" s="24">
        <f t="shared" si="140"/>
        <v>6.8254661596370223</v>
      </c>
      <c r="AA835" s="24">
        <f t="shared" si="140"/>
        <v>6.7587830880779221</v>
      </c>
      <c r="AB835" s="24">
        <f t="shared" si="140"/>
        <v>2.287981098770866</v>
      </c>
      <c r="AC835" s="24">
        <f t="shared" si="140"/>
        <v>2.9812166278764529</v>
      </c>
      <c r="AD835" s="24">
        <f t="shared" si="140"/>
        <v>5.0341113222142653</v>
      </c>
      <c r="AE835" s="24">
        <f t="shared" si="140"/>
        <v>3.5692470626134147</v>
      </c>
      <c r="AF835" s="24">
        <f t="shared" si="140"/>
        <v>3.7184351870784105</v>
      </c>
      <c r="AG835" s="24">
        <f t="shared" si="140"/>
        <v>2.4518939441294361</v>
      </c>
      <c r="AH835" s="24">
        <f t="shared" si="140"/>
        <v>6.1678128292670253</v>
      </c>
      <c r="AI835" s="24">
        <f t="shared" si="140"/>
        <v>3.1937612351905367</v>
      </c>
      <c r="AJ835" s="24">
        <f t="shared" si="140"/>
        <v>5.5813325098387221</v>
      </c>
      <c r="AK835" s="24">
        <f t="shared" si="140"/>
        <v>2.3291525913657969</v>
      </c>
      <c r="AL835" s="24">
        <f t="shared" si="140"/>
        <v>4.8298492576221372</v>
      </c>
      <c r="AM835" s="24">
        <f t="shared" ref="AM835:BR835" si="141">AM235/AM35</f>
        <v>3.2443545298372536</v>
      </c>
      <c r="AN835" s="24">
        <f t="shared" si="139"/>
        <v>6.6244912927584299</v>
      </c>
      <c r="AO835" s="24">
        <f t="shared" si="139"/>
        <v>2.991983118851091</v>
      </c>
      <c r="AP835" s="24">
        <f t="shared" si="139"/>
        <v>5.4480195945312619</v>
      </c>
      <c r="AQ835" s="24">
        <f t="shared" si="139"/>
        <v>5.1871152262630806</v>
      </c>
      <c r="AR835" s="24">
        <f t="shared" si="139"/>
        <v>3.7440820110376665</v>
      </c>
      <c r="AS835" s="24">
        <f t="shared" si="139"/>
        <v>6.0201923647985467</v>
      </c>
      <c r="AT835" s="24">
        <f t="shared" si="139"/>
        <v>3.2489724496276065</v>
      </c>
      <c r="AU835" s="24">
        <f t="shared" si="139"/>
        <v>3.4420288200947038</v>
      </c>
      <c r="AV835" s="24">
        <f t="shared" si="139"/>
        <v>7.116731920704443</v>
      </c>
      <c r="AW835" s="24">
        <f t="shared" si="139"/>
        <v>3.69173986436012</v>
      </c>
      <c r="AX835" s="24">
        <f t="shared" si="139"/>
        <v>3.8797733275258195</v>
      </c>
      <c r="AY835" s="24">
        <f t="shared" si="139"/>
        <v>6.5098686948331599</v>
      </c>
      <c r="AZ835" s="24">
        <f t="shared" si="139"/>
        <v>3.8700208607008686</v>
      </c>
      <c r="BA835" s="24">
        <f t="shared" si="139"/>
        <v>5.1420738478409289</v>
      </c>
      <c r="BB835" s="24">
        <f t="shared" si="139"/>
        <v>6.6538996156365906</v>
      </c>
      <c r="BC835" s="24">
        <f t="shared" si="139"/>
        <v>5.8373174140226682</v>
      </c>
      <c r="BD835" s="24">
        <f t="shared" si="139"/>
        <v>3.1974443083359683</v>
      </c>
      <c r="BE835" s="24">
        <f t="shared" si="139"/>
        <v>2.2042089936506821</v>
      </c>
    </row>
    <row r="836" spans="1:57" x14ac:dyDescent="0.35">
      <c r="A836" s="10" t="str">
        <f t="shared" si="131"/>
        <v>3/31/2025</v>
      </c>
      <c r="B836" s="11">
        <f t="shared" si="137"/>
        <v>2025</v>
      </c>
      <c r="C836" s="22">
        <f t="shared" si="138"/>
        <v>4.0800372241760652</v>
      </c>
      <c r="D836" s="23">
        <f t="shared" si="132"/>
        <v>3.2414334638724229</v>
      </c>
      <c r="E836" s="23">
        <f t="shared" si="133"/>
        <v>3.6211069671004052</v>
      </c>
      <c r="F836" s="23">
        <f t="shared" si="134"/>
        <v>5.2520870324748135</v>
      </c>
      <c r="G836" s="23">
        <f t="shared" si="135"/>
        <v>6.8160547692860822</v>
      </c>
      <c r="H836" s="24">
        <f t="shared" ref="H836:AM843" si="142">H236/H36</f>
        <v>4.7934899525115355</v>
      </c>
      <c r="I836" s="24">
        <f t="shared" si="142"/>
        <v>3.2012422623689738</v>
      </c>
      <c r="J836" s="24">
        <f t="shared" si="142"/>
        <v>5.6039266093540521</v>
      </c>
      <c r="K836" s="24">
        <f t="shared" si="142"/>
        <v>3.7826788081961542</v>
      </c>
      <c r="L836" s="24">
        <f t="shared" si="142"/>
        <v>7.7324671687997428</v>
      </c>
      <c r="M836" s="24">
        <f t="shared" si="142"/>
        <v>3.8531759609456824</v>
      </c>
      <c r="N836" s="24">
        <f t="shared" si="142"/>
        <v>4.6899740107883314</v>
      </c>
      <c r="O836" s="24">
        <f t="shared" si="142"/>
        <v>3.3786435872200684</v>
      </c>
      <c r="P836" s="24">
        <f t="shared" si="142"/>
        <v>2.8839709476002402</v>
      </c>
      <c r="Q836" s="24">
        <f t="shared" si="142"/>
        <v>6.8669297275737886</v>
      </c>
      <c r="R836" s="24">
        <f t="shared" si="142"/>
        <v>4.0364982238839611</v>
      </c>
      <c r="S836" s="24">
        <f t="shared" si="142"/>
        <v>3.8188054259528732</v>
      </c>
      <c r="T836" s="24">
        <f t="shared" si="142"/>
        <v>2.9940083107780984</v>
      </c>
      <c r="U836" s="24">
        <f t="shared" si="142"/>
        <v>5.0928604338925547</v>
      </c>
      <c r="V836" s="24">
        <f t="shared" si="142"/>
        <v>3.2458991529283616</v>
      </c>
      <c r="W836" s="24">
        <f t="shared" si="142"/>
        <v>3.9689270371852139</v>
      </c>
      <c r="X836" s="24">
        <f t="shared" si="142"/>
        <v>3.8635359084319703</v>
      </c>
      <c r="Y836" s="24">
        <f t="shared" si="142"/>
        <v>3.9337997651188878</v>
      </c>
      <c r="Z836" s="24">
        <f t="shared" si="142"/>
        <v>4.7117734772799755</v>
      </c>
      <c r="AA836" s="24">
        <f t="shared" si="142"/>
        <v>4.4479284834133228</v>
      </c>
      <c r="AB836" s="24">
        <f t="shared" si="142"/>
        <v>3.4927674346025075</v>
      </c>
      <c r="AC836" s="24">
        <f t="shared" si="142"/>
        <v>7.0878146661802051</v>
      </c>
      <c r="AD836" s="24">
        <f t="shared" si="142"/>
        <v>4.4031262842223606</v>
      </c>
      <c r="AE836" s="24">
        <f t="shared" si="142"/>
        <v>3.7444511207532525</v>
      </c>
      <c r="AF836" s="24">
        <f t="shared" si="142"/>
        <v>3.8533647490955509</v>
      </c>
      <c r="AG836" s="24">
        <f t="shared" si="142"/>
        <v>3.7336207861117074</v>
      </c>
      <c r="AH836" s="24">
        <f t="shared" si="142"/>
        <v>4.617249422114603</v>
      </c>
      <c r="AI836" s="24">
        <f t="shared" si="142"/>
        <v>6.8104019961430033</v>
      </c>
      <c r="AJ836" s="24">
        <f t="shared" si="142"/>
        <v>3.9364377468665928</v>
      </c>
      <c r="AK836" s="24">
        <f t="shared" si="142"/>
        <v>4.1299072939935861</v>
      </c>
      <c r="AL836" s="24">
        <f t="shared" si="142"/>
        <v>4.1235762244681684</v>
      </c>
      <c r="AM836" s="24">
        <f t="shared" si="142"/>
        <v>5.4403496539370781</v>
      </c>
      <c r="AN836" s="24">
        <f t="shared" si="139"/>
        <v>3.3492718463673921</v>
      </c>
      <c r="AO836" s="24">
        <f t="shared" si="139"/>
        <v>6.7461078796848977</v>
      </c>
      <c r="AP836" s="24">
        <f t="shared" si="139"/>
        <v>4.0010478075146318</v>
      </c>
      <c r="AQ836" s="24">
        <f t="shared" si="139"/>
        <v>3.5836023607633045</v>
      </c>
      <c r="AR836" s="24">
        <f t="shared" si="139"/>
        <v>5.5596241611831747</v>
      </c>
      <c r="AS836" s="24">
        <f t="shared" si="139"/>
        <v>5.7193315381672925</v>
      </c>
      <c r="AT836" s="24">
        <f t="shared" si="139"/>
        <v>4.5852543943712512</v>
      </c>
      <c r="AU836" s="24">
        <f t="shared" si="139"/>
        <v>5.3051625653355661</v>
      </c>
      <c r="AV836" s="24">
        <f t="shared" si="139"/>
        <v>3.5207773835000715</v>
      </c>
      <c r="AW836" s="24">
        <f t="shared" si="139"/>
        <v>2.9074052485139386</v>
      </c>
      <c r="AX836" s="24">
        <f t="shared" si="139"/>
        <v>2.9437103625132583</v>
      </c>
      <c r="AY836" s="24">
        <f t="shared" si="139"/>
        <v>7.0341229638111828</v>
      </c>
      <c r="AZ836" s="24">
        <f t="shared" si="139"/>
        <v>3.3426108966471295</v>
      </c>
      <c r="BA836" s="24">
        <f t="shared" si="139"/>
        <v>6.6737834509638798</v>
      </c>
      <c r="BB836" s="24">
        <f t="shared" si="139"/>
        <v>9.4175260094847815</v>
      </c>
      <c r="BC836" s="24">
        <f t="shared" si="139"/>
        <v>4.6468290186767494</v>
      </c>
      <c r="BD836" s="24">
        <f t="shared" si="139"/>
        <v>3.5630117216135959</v>
      </c>
      <c r="BE836" s="24">
        <f t="shared" si="139"/>
        <v>4.1791672503710888</v>
      </c>
    </row>
    <row r="837" spans="1:57" x14ac:dyDescent="0.35">
      <c r="A837" s="10" t="str">
        <f t="shared" si="131"/>
        <v>4/30/2025</v>
      </c>
      <c r="B837" s="11">
        <f t="shared" si="137"/>
        <v>2025</v>
      </c>
      <c r="C837" s="22">
        <f t="shared" si="138"/>
        <v>4.538327971728628</v>
      </c>
      <c r="D837" s="23">
        <f t="shared" si="132"/>
        <v>3.74871609286062</v>
      </c>
      <c r="E837" s="23">
        <f t="shared" si="133"/>
        <v>3.9461631294454871</v>
      </c>
      <c r="F837" s="23">
        <f t="shared" si="134"/>
        <v>5.6327275369338601</v>
      </c>
      <c r="G837" s="23">
        <f t="shared" si="135"/>
        <v>7.2053008375659431</v>
      </c>
      <c r="H837" s="24">
        <f t="shared" si="142"/>
        <v>3.5581532129615829</v>
      </c>
      <c r="I837" s="24">
        <f t="shared" si="142"/>
        <v>3.4261963552289512</v>
      </c>
      <c r="J837" s="24">
        <f t="shared" si="142"/>
        <v>5.6678188791206852</v>
      </c>
      <c r="K837" s="24">
        <f t="shared" si="142"/>
        <v>4.392400609170199</v>
      </c>
      <c r="L837" s="24">
        <f t="shared" si="142"/>
        <v>8.6044735380023347</v>
      </c>
      <c r="M837" s="24">
        <f t="shared" si="142"/>
        <v>4.2432575745930077</v>
      </c>
      <c r="N837" s="24">
        <f t="shared" si="142"/>
        <v>6.3194983162085645</v>
      </c>
      <c r="O837" s="24">
        <f t="shared" si="142"/>
        <v>6.5822571018917522</v>
      </c>
      <c r="P837" s="24">
        <f t="shared" si="142"/>
        <v>4.5234839906453184</v>
      </c>
      <c r="Q837" s="24">
        <f t="shared" si="142"/>
        <v>7.5715872338374233</v>
      </c>
      <c r="R837" s="24">
        <f t="shared" si="142"/>
        <v>4.6901156322298787</v>
      </c>
      <c r="S837" s="24">
        <f t="shared" si="142"/>
        <v>3.979414347232602</v>
      </c>
      <c r="T837" s="24">
        <f t="shared" si="142"/>
        <v>4.5049895105845099</v>
      </c>
      <c r="U837" s="24">
        <f t="shared" si="142"/>
        <v>4.9923384363701597</v>
      </c>
      <c r="V837" s="24">
        <f t="shared" si="142"/>
        <v>3.7781716679768129</v>
      </c>
      <c r="W837" s="24">
        <f t="shared" si="142"/>
        <v>4.3260416378836339</v>
      </c>
      <c r="X837" s="24">
        <f t="shared" si="142"/>
        <v>5.9478846073487119</v>
      </c>
      <c r="Y837" s="24">
        <f t="shared" si="142"/>
        <v>5.16702411324213</v>
      </c>
      <c r="Z837" s="24">
        <f t="shared" si="142"/>
        <v>3.9350793901831156</v>
      </c>
      <c r="AA837" s="24">
        <f t="shared" si="142"/>
        <v>5.656497371294634</v>
      </c>
      <c r="AB837" s="24">
        <f t="shared" si="142"/>
        <v>9.2941788068886861</v>
      </c>
      <c r="AC837" s="24">
        <f t="shared" si="142"/>
        <v>3.8065856273544334</v>
      </c>
      <c r="AD837" s="24">
        <f t="shared" si="142"/>
        <v>5.2654478312615574</v>
      </c>
      <c r="AE837" s="24">
        <f t="shared" si="142"/>
        <v>4.9430926325127356</v>
      </c>
      <c r="AF837" s="24">
        <f t="shared" si="142"/>
        <v>4.3276201308023809</v>
      </c>
      <c r="AG837" s="24">
        <f t="shared" si="142"/>
        <v>7.9029260908494168</v>
      </c>
      <c r="AH837" s="24">
        <f t="shared" si="142"/>
        <v>5.5614180338515391</v>
      </c>
      <c r="AI837" s="24">
        <f t="shared" si="142"/>
        <v>5.2252332686156224</v>
      </c>
      <c r="AJ837" s="24">
        <f t="shared" si="142"/>
        <v>3.9048098247846843</v>
      </c>
      <c r="AK837" s="24">
        <f t="shared" si="142"/>
        <v>7.051947923728533</v>
      </c>
      <c r="AL837" s="24">
        <f t="shared" si="142"/>
        <v>3.6930178213655664</v>
      </c>
      <c r="AM837" s="24">
        <f t="shared" si="142"/>
        <v>4.2047069264742882</v>
      </c>
      <c r="AN837" s="24">
        <f t="shared" si="139"/>
        <v>4.4898634117245084</v>
      </c>
      <c r="AO837" s="24">
        <f t="shared" si="139"/>
        <v>3.8360040201335659</v>
      </c>
      <c r="AP837" s="24">
        <f t="shared" si="139"/>
        <v>3.7682330716180381</v>
      </c>
      <c r="AQ837" s="24">
        <f t="shared" si="139"/>
        <v>9.1722800075792499</v>
      </c>
      <c r="AR837" s="24">
        <f t="shared" si="139"/>
        <v>3.6227171117949042</v>
      </c>
      <c r="AS837" s="24">
        <f t="shared" si="139"/>
        <v>3.7930109423445098</v>
      </c>
      <c r="AT837" s="24">
        <f t="shared" si="139"/>
        <v>4.6294609976885637</v>
      </c>
      <c r="AU837" s="24">
        <f t="shared" si="139"/>
        <v>4.2053425805525331</v>
      </c>
      <c r="AV837" s="24">
        <f t="shared" si="139"/>
        <v>3.981310252872067</v>
      </c>
      <c r="AW837" s="24">
        <f t="shared" si="139"/>
        <v>4.8379888241338955</v>
      </c>
      <c r="AX837" s="24">
        <f t="shared" si="139"/>
        <v>4.5531719528119377</v>
      </c>
      <c r="AY837" s="24">
        <f t="shared" si="139"/>
        <v>5.2989409901884725</v>
      </c>
      <c r="AZ837" s="24">
        <f t="shared" si="139"/>
        <v>3.7505422684715106</v>
      </c>
      <c r="BA837" s="24">
        <f t="shared" si="139"/>
        <v>4.1333675381652011</v>
      </c>
      <c r="BB837" s="24">
        <f t="shared" si="139"/>
        <v>4.8938328035568803</v>
      </c>
      <c r="BC837" s="24">
        <f t="shared" si="139"/>
        <v>6.4792891732964435</v>
      </c>
      <c r="BD837" s="24">
        <f t="shared" si="139"/>
        <v>3.7322805123626046</v>
      </c>
      <c r="BE837" s="24">
        <f t="shared" si="139"/>
        <v>7.164602349091334</v>
      </c>
    </row>
    <row r="838" spans="1:57" x14ac:dyDescent="0.35">
      <c r="A838" s="10" t="str">
        <f t="shared" si="131"/>
        <v>5/31/2025</v>
      </c>
      <c r="B838" s="11">
        <f t="shared" si="137"/>
        <v>2025</v>
      </c>
      <c r="C838" s="22">
        <f t="shared" si="138"/>
        <v>6.6701034586549302</v>
      </c>
      <c r="D838" s="23">
        <f t="shared" si="132"/>
        <v>0</v>
      </c>
      <c r="E838" s="23">
        <f t="shared" si="133"/>
        <v>4.3457044540028864</v>
      </c>
      <c r="F838" s="23">
        <f t="shared" si="134"/>
        <v>8.5199083178327655</v>
      </c>
      <c r="G838" s="23">
        <f t="shared" si="135"/>
        <v>11.770041426445804</v>
      </c>
      <c r="H838" s="24">
        <f t="shared" si="142"/>
        <v>6.5734810969243513</v>
      </c>
      <c r="I838" s="24">
        <f t="shared" si="142"/>
        <v>8.4240868716597106</v>
      </c>
      <c r="J838" s="24">
        <f t="shared" si="142"/>
        <v>6.7667258203855098</v>
      </c>
      <c r="K838" s="24">
        <f t="shared" si="142"/>
        <v>0</v>
      </c>
      <c r="L838" s="24">
        <f t="shared" si="142"/>
        <v>9.6189741756635119</v>
      </c>
      <c r="M838" s="24">
        <f t="shared" si="142"/>
        <v>0</v>
      </c>
      <c r="N838" s="24">
        <f t="shared" si="142"/>
        <v>6.1804100105578241</v>
      </c>
      <c r="O838" s="24">
        <f t="shared" si="142"/>
        <v>8.5450206646488507</v>
      </c>
      <c r="P838" s="24">
        <f t="shared" si="142"/>
        <v>3.9401319803515578</v>
      </c>
      <c r="Q838" s="24">
        <f t="shared" si="142"/>
        <v>4.1089718254192498</v>
      </c>
      <c r="R838" s="24">
        <f t="shared" si="142"/>
        <v>3.691574214651852</v>
      </c>
      <c r="S838" s="24">
        <f t="shared" si="142"/>
        <v>5.3266867210306224</v>
      </c>
      <c r="T838" s="24">
        <f t="shared" si="142"/>
        <v>9.4104067559345861</v>
      </c>
      <c r="U838" s="24">
        <f t="shared" si="142"/>
        <v>0</v>
      </c>
      <c r="V838" s="24">
        <f t="shared" si="142"/>
        <v>7.4207456483927681</v>
      </c>
      <c r="W838" s="24">
        <f t="shared" si="142"/>
        <v>7.913650812577079</v>
      </c>
      <c r="X838" s="24">
        <f t="shared" si="142"/>
        <v>3.4510372857074332</v>
      </c>
      <c r="Y838" s="24">
        <f t="shared" si="142"/>
        <v>6.2974960729193254</v>
      </c>
      <c r="Z838" s="24">
        <f t="shared" si="142"/>
        <v>5.5830773411453807</v>
      </c>
      <c r="AA838" s="24">
        <f t="shared" si="142"/>
        <v>15.061999721822467</v>
      </c>
      <c r="AB838" s="24">
        <f t="shared" si="142"/>
        <v>9.0666361913833118</v>
      </c>
      <c r="AC838" s="24">
        <f t="shared" si="142"/>
        <v>8.192465527146398</v>
      </c>
      <c r="AD838" s="24">
        <f t="shared" si="142"/>
        <v>12.797109747578371</v>
      </c>
      <c r="AE838" s="24">
        <f t="shared" si="142"/>
        <v>7.209571993765735</v>
      </c>
      <c r="AF838" s="24">
        <f t="shared" si="142"/>
        <v>8.0548854886821193</v>
      </c>
      <c r="AG838" s="24">
        <f t="shared" si="142"/>
        <v>7.5434028598370952</v>
      </c>
      <c r="AH838" s="24">
        <f t="shared" si="142"/>
        <v>0</v>
      </c>
      <c r="AI838" s="24">
        <f t="shared" si="142"/>
        <v>10.552751706876743</v>
      </c>
      <c r="AJ838" s="24">
        <f t="shared" si="142"/>
        <v>9.58110057999715</v>
      </c>
      <c r="AK838" s="24">
        <f t="shared" si="142"/>
        <v>8.4445712773845063</v>
      </c>
      <c r="AL838" s="24">
        <f t="shared" si="142"/>
        <v>4.9951587148876868</v>
      </c>
      <c r="AM838" s="24">
        <f t="shared" si="142"/>
        <v>14.441946456139517</v>
      </c>
      <c r="AN838" s="24">
        <f t="shared" si="139"/>
        <v>4.2074312863716079</v>
      </c>
      <c r="AO838" s="24">
        <f t="shared" si="139"/>
        <v>3.7696850364904906</v>
      </c>
      <c r="AP838" s="24">
        <f t="shared" si="139"/>
        <v>7.6370353477387383</v>
      </c>
      <c r="AQ838" s="24">
        <f t="shared" si="139"/>
        <v>5.4296793596846058</v>
      </c>
      <c r="AR838" s="24">
        <f t="shared" si="139"/>
        <v>5.408451809202635</v>
      </c>
      <c r="AS838" s="24">
        <f t="shared" si="139"/>
        <v>7.9125201725592609</v>
      </c>
      <c r="AT838" s="24">
        <f t="shared" si="139"/>
        <v>0</v>
      </c>
      <c r="AU838" s="24">
        <f t="shared" si="139"/>
        <v>4.7605239568967201</v>
      </c>
      <c r="AV838" s="24">
        <f t="shared" si="139"/>
        <v>3.2810395092076261</v>
      </c>
      <c r="AW838" s="24">
        <f t="shared" si="139"/>
        <v>6.5173214941891322</v>
      </c>
      <c r="AX838" s="24">
        <f t="shared" si="139"/>
        <v>11.10843521840763</v>
      </c>
      <c r="AY838" s="24">
        <f t="shared" si="139"/>
        <v>0</v>
      </c>
      <c r="AZ838" s="24">
        <f t="shared" si="139"/>
        <v>7.6208124355869451</v>
      </c>
      <c r="BA838" s="24">
        <f t="shared" si="139"/>
        <v>11.72775292646879</v>
      </c>
      <c r="BB838" s="24">
        <f t="shared" si="139"/>
        <v>4.957166639747685</v>
      </c>
      <c r="BC838" s="24">
        <f t="shared" si="139"/>
        <v>12.150637926238929</v>
      </c>
      <c r="BD838" s="24">
        <f t="shared" si="139"/>
        <v>13.977895824476368</v>
      </c>
      <c r="BE838" s="24">
        <f t="shared" si="139"/>
        <v>6.093916934414696</v>
      </c>
    </row>
    <row r="839" spans="1:57" x14ac:dyDescent="0.35">
      <c r="A839" s="10" t="str">
        <f t="shared" si="131"/>
        <v>6/30/2025</v>
      </c>
      <c r="B839" s="11">
        <f t="shared" si="137"/>
        <v>2025</v>
      </c>
      <c r="C839" s="22">
        <f t="shared" si="138"/>
        <v>6.3951784062162833</v>
      </c>
      <c r="D839" s="23">
        <f t="shared" si="132"/>
        <v>4.0677787981428599</v>
      </c>
      <c r="E839" s="23">
        <f t="shared" si="133"/>
        <v>5.1102069204916223</v>
      </c>
      <c r="F839" s="23">
        <f t="shared" si="134"/>
        <v>6.9786344259423201</v>
      </c>
      <c r="G839" s="23">
        <f t="shared" si="135"/>
        <v>8.5932893125753118</v>
      </c>
      <c r="H839" s="24">
        <f t="shared" si="142"/>
        <v>6.16862009131939</v>
      </c>
      <c r="I839" s="24">
        <f t="shared" si="142"/>
        <v>7.1619862075089138</v>
      </c>
      <c r="J839" s="24">
        <f t="shared" si="142"/>
        <v>11.606185009415203</v>
      </c>
      <c r="K839" s="24">
        <f t="shared" si="142"/>
        <v>6.980911783711707</v>
      </c>
      <c r="L839" s="24">
        <f t="shared" si="142"/>
        <v>4.6579730851901662</v>
      </c>
      <c r="M839" s="24">
        <f t="shared" si="142"/>
        <v>8.1910268717701893</v>
      </c>
      <c r="N839" s="24">
        <f t="shared" si="142"/>
        <v>3.9729585405458483</v>
      </c>
      <c r="O839" s="24">
        <f t="shared" si="142"/>
        <v>6.0745889815208294</v>
      </c>
      <c r="P839" s="24">
        <f t="shared" si="142"/>
        <v>5.1773005189879324</v>
      </c>
      <c r="Q839" s="24">
        <f t="shared" si="142"/>
        <v>9.3923948139045219</v>
      </c>
      <c r="R839" s="24">
        <f t="shared" si="142"/>
        <v>5.5397193423547026</v>
      </c>
      <c r="S839" s="24">
        <f t="shared" si="142"/>
        <v>6.5562428746574586</v>
      </c>
      <c r="T839" s="24">
        <f t="shared" si="142"/>
        <v>5.0878423876595189</v>
      </c>
      <c r="U839" s="24">
        <f t="shared" si="142"/>
        <v>5.8041273353786238</v>
      </c>
      <c r="V839" s="24">
        <f t="shared" si="142"/>
        <v>6.2791680191019621</v>
      </c>
      <c r="W839" s="24">
        <f t="shared" si="142"/>
        <v>5.5015636905615288</v>
      </c>
      <c r="X839" s="24">
        <f t="shared" si="142"/>
        <v>6.8531947052265023</v>
      </c>
      <c r="Y839" s="24">
        <f t="shared" si="142"/>
        <v>6.7009112700076479</v>
      </c>
      <c r="Z839" s="24">
        <f t="shared" si="142"/>
        <v>6.6423656809276697</v>
      </c>
      <c r="AA839" s="24">
        <f t="shared" si="142"/>
        <v>8.1338077671166253</v>
      </c>
      <c r="AB839" s="24">
        <f t="shared" si="142"/>
        <v>5.3235643172507601</v>
      </c>
      <c r="AC839" s="24">
        <f t="shared" si="142"/>
        <v>7.0476116760668006</v>
      </c>
      <c r="AD839" s="24">
        <f t="shared" si="142"/>
        <v>9.0948763692310131</v>
      </c>
      <c r="AE839" s="24">
        <f t="shared" si="142"/>
        <v>6.4979639745129933</v>
      </c>
      <c r="AF839" s="24">
        <f t="shared" si="142"/>
        <v>6.4408711117369286</v>
      </c>
      <c r="AG839" s="24">
        <f t="shared" si="142"/>
        <v>5.9693055362062122</v>
      </c>
      <c r="AH839" s="24">
        <f t="shared" si="142"/>
        <v>3.9394445016506952</v>
      </c>
      <c r="AI839" s="24">
        <f t="shared" si="142"/>
        <v>3.6738829097875625</v>
      </c>
      <c r="AJ839" s="24">
        <f t="shared" si="142"/>
        <v>4.7810087604376053</v>
      </c>
      <c r="AK839" s="24">
        <f t="shared" si="142"/>
        <v>6.5749049024067343</v>
      </c>
      <c r="AL839" s="24">
        <f t="shared" si="142"/>
        <v>4.9940765104391343</v>
      </c>
      <c r="AM839" s="24">
        <f t="shared" si="142"/>
        <v>6.5966907150239384</v>
      </c>
      <c r="AN839" s="24">
        <f t="shared" si="139"/>
        <v>4.2580163719415403</v>
      </c>
      <c r="AO839" s="24">
        <f t="shared" si="139"/>
        <v>4.0783143823203059</v>
      </c>
      <c r="AP839" s="24">
        <f t="shared" si="139"/>
        <v>6.7483701348455263</v>
      </c>
      <c r="AQ839" s="24">
        <f t="shared" si="139"/>
        <v>8.5375574173913442</v>
      </c>
      <c r="AR839" s="24">
        <f t="shared" si="139"/>
        <v>6.842403045623211</v>
      </c>
      <c r="AS839" s="24">
        <f t="shared" si="139"/>
        <v>6.7828677231731112</v>
      </c>
      <c r="AT839" s="24">
        <f t="shared" si="139"/>
        <v>9.9820514317161919</v>
      </c>
      <c r="AU839" s="24">
        <f t="shared" si="139"/>
        <v>4.1443163826515992</v>
      </c>
      <c r="AV839" s="24">
        <f t="shared" si="139"/>
        <v>5.7557042084073116</v>
      </c>
      <c r="AW839" s="24">
        <f t="shared" si="139"/>
        <v>8.2637727892969952</v>
      </c>
      <c r="AX839" s="24">
        <f t="shared" si="139"/>
        <v>3.7431754858895308</v>
      </c>
      <c r="AY839" s="24">
        <f t="shared" si="139"/>
        <v>7.3347450059228576</v>
      </c>
      <c r="AZ839" s="24">
        <f t="shared" ref="AZ839:BQ839" si="143">AZ239/AZ39</f>
        <v>6.9718023526341586</v>
      </c>
      <c r="BA839" s="24">
        <f t="shared" si="143"/>
        <v>4.8784267263602192</v>
      </c>
      <c r="BB839" s="24">
        <f t="shared" si="143"/>
        <v>11.049053289253301</v>
      </c>
      <c r="BC839" s="24">
        <f t="shared" si="143"/>
        <v>0</v>
      </c>
      <c r="BD839" s="24">
        <f t="shared" si="143"/>
        <v>6.3494857006956389</v>
      </c>
      <c r="BE839" s="24">
        <f t="shared" si="143"/>
        <v>5.2966494598892577</v>
      </c>
    </row>
    <row r="840" spans="1:57" x14ac:dyDescent="0.35">
      <c r="A840" s="10" t="str">
        <f t="shared" si="131"/>
        <v>7/31/2025</v>
      </c>
      <c r="B840" s="11">
        <f t="shared" si="137"/>
        <v>2025</v>
      </c>
      <c r="C840" s="22">
        <f t="shared" si="138"/>
        <v>3.0702046009056922</v>
      </c>
      <c r="D840" s="23">
        <f t="shared" si="132"/>
        <v>2.725635722826385</v>
      </c>
      <c r="E840" s="23">
        <f t="shared" si="133"/>
        <v>2.914661449560989</v>
      </c>
      <c r="F840" s="23">
        <f t="shared" si="134"/>
        <v>3.5041442654001584</v>
      </c>
      <c r="G840" s="23">
        <f t="shared" si="135"/>
        <v>4.2986995578908571</v>
      </c>
      <c r="H840" s="24">
        <f t="shared" si="142"/>
        <v>2.7849254022190553</v>
      </c>
      <c r="I840" s="24">
        <f t="shared" si="142"/>
        <v>2.874992421671748</v>
      </c>
      <c r="J840" s="24">
        <f t="shared" si="142"/>
        <v>3.3773498485113347</v>
      </c>
      <c r="K840" s="24">
        <f t="shared" si="142"/>
        <v>4.0151118634382428</v>
      </c>
      <c r="L840" s="24">
        <f t="shared" si="142"/>
        <v>3.1557935008134899</v>
      </c>
      <c r="M840" s="24">
        <f t="shared" si="142"/>
        <v>3.9772122547307638</v>
      </c>
      <c r="N840" s="24">
        <f t="shared" si="142"/>
        <v>4.3829241773123266</v>
      </c>
      <c r="O840" s="24">
        <f t="shared" si="142"/>
        <v>3.5105668952602218</v>
      </c>
      <c r="P840" s="24">
        <f t="shared" si="142"/>
        <v>3.042059687243551</v>
      </c>
      <c r="Q840" s="24">
        <f t="shared" si="142"/>
        <v>4.085877281710113</v>
      </c>
      <c r="R840" s="24">
        <f t="shared" si="142"/>
        <v>3.0063450530999818</v>
      </c>
      <c r="S840" s="24">
        <f t="shared" si="142"/>
        <v>3.176844149875881</v>
      </c>
      <c r="T840" s="24">
        <f t="shared" si="142"/>
        <v>2.7930395942540707</v>
      </c>
      <c r="U840" s="24">
        <f t="shared" si="142"/>
        <v>2.9320957710250908</v>
      </c>
      <c r="V840" s="24">
        <f t="shared" si="142"/>
        <v>2.7786932029646607</v>
      </c>
      <c r="W840" s="24">
        <f t="shared" si="142"/>
        <v>3.2559610062448412</v>
      </c>
      <c r="X840" s="24">
        <f t="shared" si="142"/>
        <v>2.7262195120588237</v>
      </c>
      <c r="Y840" s="24">
        <f t="shared" si="142"/>
        <v>3.1464593267235763</v>
      </c>
      <c r="Z840" s="24">
        <f t="shared" si="142"/>
        <v>3.1944486989355543</v>
      </c>
      <c r="AA840" s="24">
        <f t="shared" si="142"/>
        <v>3.033366981033256</v>
      </c>
      <c r="AB840" s="24">
        <f t="shared" si="142"/>
        <v>2.9526252792907397</v>
      </c>
      <c r="AC840" s="24">
        <f t="shared" si="142"/>
        <v>2.720381619734435</v>
      </c>
      <c r="AD840" s="24">
        <f t="shared" si="142"/>
        <v>5.3947076642260168</v>
      </c>
      <c r="AE840" s="24">
        <f t="shared" si="142"/>
        <v>2.9326325793791743</v>
      </c>
      <c r="AF840" s="24">
        <f t="shared" si="142"/>
        <v>2.598419199593395</v>
      </c>
      <c r="AG840" s="24">
        <f t="shared" si="142"/>
        <v>3.9464388386867917</v>
      </c>
      <c r="AH840" s="24">
        <f t="shared" si="142"/>
        <v>3.4848763758199688</v>
      </c>
      <c r="AI840" s="24">
        <f t="shared" si="142"/>
        <v>3.0230145540653313</v>
      </c>
      <c r="AJ840" s="24">
        <f t="shared" si="142"/>
        <v>3.0459007769642157</v>
      </c>
      <c r="AK840" s="24">
        <f t="shared" si="142"/>
        <v>3.1814678695010294</v>
      </c>
      <c r="AL840" s="24">
        <f t="shared" si="142"/>
        <v>3.2721872284689493</v>
      </c>
      <c r="AM840" s="24">
        <f t="shared" si="142"/>
        <v>4.216798227715465</v>
      </c>
      <c r="AN840" s="24">
        <f t="shared" ref="AN840:BE854" si="144">AN240/AN40</f>
        <v>5.3751837370836952</v>
      </c>
      <c r="AO840" s="24">
        <f t="shared" si="144"/>
        <v>3.2005049150240175</v>
      </c>
      <c r="AP840" s="24">
        <f t="shared" si="144"/>
        <v>2.9806733624316113</v>
      </c>
      <c r="AQ840" s="24">
        <f t="shared" si="144"/>
        <v>2.7488056009726622</v>
      </c>
      <c r="AR840" s="24">
        <f t="shared" si="144"/>
        <v>2.630604894074088</v>
      </c>
      <c r="AS840" s="24">
        <f t="shared" si="144"/>
        <v>2.6624390996401908</v>
      </c>
      <c r="AT840" s="24">
        <f t="shared" si="144"/>
        <v>3.1748946626165986</v>
      </c>
      <c r="AU840" s="24">
        <f t="shared" si="144"/>
        <v>4.2898531109324738</v>
      </c>
      <c r="AV840" s="24">
        <f t="shared" si="144"/>
        <v>2.8255947515288899</v>
      </c>
      <c r="AW840" s="24">
        <f t="shared" si="144"/>
        <v>2.9582492355858658</v>
      </c>
      <c r="AX840" s="24">
        <f t="shared" si="144"/>
        <v>2.9088500090729554</v>
      </c>
      <c r="AY840" s="24">
        <f t="shared" si="144"/>
        <v>2.9780728105798158</v>
      </c>
      <c r="AZ840" s="24">
        <f t="shared" si="144"/>
        <v>2.9347360212660805</v>
      </c>
      <c r="BA840" s="24">
        <f t="shared" si="144"/>
        <v>5.0748777580070445</v>
      </c>
      <c r="BB840" s="24">
        <f t="shared" si="144"/>
        <v>3.5911600307194345</v>
      </c>
      <c r="BC840" s="24">
        <f t="shared" si="144"/>
        <v>4.3783175805163062</v>
      </c>
      <c r="BD840" s="24">
        <f t="shared" si="144"/>
        <v>2.5471160163586681</v>
      </c>
      <c r="BE840" s="24">
        <f t="shared" si="144"/>
        <v>3.0945084248471688</v>
      </c>
    </row>
    <row r="841" spans="1:57" x14ac:dyDescent="0.35">
      <c r="A841" s="10" t="str">
        <f t="shared" si="131"/>
        <v>8/31/2025</v>
      </c>
      <c r="B841" s="11">
        <f t="shared" si="137"/>
        <v>2025</v>
      </c>
      <c r="C841" s="22">
        <f t="shared" si="138"/>
        <v>3.3595944442640384</v>
      </c>
      <c r="D841" s="23">
        <f t="shared" si="132"/>
        <v>2.9701249450647129</v>
      </c>
      <c r="E841" s="23">
        <f t="shared" si="133"/>
        <v>3.103880010728747</v>
      </c>
      <c r="F841" s="23">
        <f t="shared" si="134"/>
        <v>3.6185164725983405</v>
      </c>
      <c r="G841" s="23">
        <f t="shared" si="135"/>
        <v>3.9133543289523525</v>
      </c>
      <c r="H841" s="24">
        <f t="shared" si="142"/>
        <v>3.5213311782398717</v>
      </c>
      <c r="I841" s="24">
        <f t="shared" si="142"/>
        <v>3.6913857157439898</v>
      </c>
      <c r="J841" s="24">
        <f t="shared" si="142"/>
        <v>2.7369922789126715</v>
      </c>
      <c r="K841" s="24">
        <f t="shared" si="142"/>
        <v>3.5190303735025084</v>
      </c>
      <c r="L841" s="24">
        <f t="shared" si="142"/>
        <v>3.5199537993620211</v>
      </c>
      <c r="M841" s="24">
        <f t="shared" si="142"/>
        <v>4.3963810221548734</v>
      </c>
      <c r="N841" s="24">
        <f t="shared" si="142"/>
        <v>4.4196666895106524</v>
      </c>
      <c r="O841" s="24">
        <f t="shared" si="142"/>
        <v>3.0856657135522214</v>
      </c>
      <c r="P841" s="24">
        <f t="shared" si="142"/>
        <v>3.1830335001882224</v>
      </c>
      <c r="Q841" s="24">
        <f t="shared" si="142"/>
        <v>3.9003397729625506</v>
      </c>
      <c r="R841" s="24">
        <f t="shared" si="142"/>
        <v>2.6882005475295379</v>
      </c>
      <c r="S841" s="24">
        <f t="shared" si="142"/>
        <v>3.0097047354966748</v>
      </c>
      <c r="T841" s="24">
        <f t="shared" si="142"/>
        <v>2.976861726818592</v>
      </c>
      <c r="U841" s="24">
        <f t="shared" si="142"/>
        <v>3.5067941224210917</v>
      </c>
      <c r="V841" s="24">
        <f t="shared" si="142"/>
        <v>3.8366455932313683</v>
      </c>
      <c r="W841" s="24">
        <f t="shared" si="142"/>
        <v>3.2076183963903206</v>
      </c>
      <c r="X841" s="24">
        <f t="shared" si="142"/>
        <v>3.1677464728286777</v>
      </c>
      <c r="Y841" s="24">
        <f t="shared" si="142"/>
        <v>2.9957858069492129</v>
      </c>
      <c r="Z841" s="24">
        <f t="shared" si="142"/>
        <v>3.3242105779998492</v>
      </c>
      <c r="AA841" s="24">
        <f t="shared" si="142"/>
        <v>3.0876734389460982</v>
      </c>
      <c r="AB841" s="24">
        <f t="shared" si="142"/>
        <v>3.8581249879918662</v>
      </c>
      <c r="AC841" s="24">
        <f t="shared" si="142"/>
        <v>3.8903807174237111</v>
      </c>
      <c r="AD841" s="24">
        <f t="shared" si="142"/>
        <v>3.5801839794574741</v>
      </c>
      <c r="AE841" s="24">
        <f t="shared" si="142"/>
        <v>3.2263097938251466</v>
      </c>
      <c r="AF841" s="24">
        <f t="shared" si="142"/>
        <v>3.4788376707249564</v>
      </c>
      <c r="AG841" s="24">
        <f t="shared" si="142"/>
        <v>3.2498424393153225</v>
      </c>
      <c r="AH841" s="24">
        <f t="shared" si="142"/>
        <v>3.1991102861257463</v>
      </c>
      <c r="AI841" s="24">
        <f t="shared" si="142"/>
        <v>4.6353872965199931</v>
      </c>
      <c r="AJ841" s="24">
        <f t="shared" si="142"/>
        <v>2.7447307804083176</v>
      </c>
      <c r="AK841" s="24">
        <f t="shared" si="142"/>
        <v>3.3895140602206348</v>
      </c>
      <c r="AL841" s="24">
        <f t="shared" si="142"/>
        <v>3.3547895384946673</v>
      </c>
      <c r="AM841" s="24">
        <f t="shared" si="142"/>
        <v>3.2302317756358159</v>
      </c>
      <c r="AN841" s="24">
        <f t="shared" si="144"/>
        <v>4.0304853328605663</v>
      </c>
      <c r="AO841" s="24">
        <f t="shared" si="144"/>
        <v>3.7328385334206549</v>
      </c>
      <c r="AP841" s="24">
        <f t="shared" si="144"/>
        <v>3.1049046559854099</v>
      </c>
      <c r="AQ841" s="24">
        <f t="shared" si="144"/>
        <v>3.668616026933099</v>
      </c>
      <c r="AR841" s="24">
        <f t="shared" si="144"/>
        <v>3.36439935003341</v>
      </c>
      <c r="AS841" s="24">
        <f t="shared" si="144"/>
        <v>2.7641691905171029</v>
      </c>
      <c r="AT841" s="24">
        <f t="shared" si="144"/>
        <v>3.2130717655902017</v>
      </c>
      <c r="AU841" s="24">
        <f t="shared" si="144"/>
        <v>3.4969850838116243</v>
      </c>
      <c r="AV841" s="24">
        <f t="shared" si="144"/>
        <v>3.3867002389822356</v>
      </c>
      <c r="AW841" s="24">
        <f t="shared" si="144"/>
        <v>3.2733018438718311</v>
      </c>
      <c r="AX841" s="24">
        <f t="shared" si="144"/>
        <v>3.0050754742796539</v>
      </c>
      <c r="AY841" s="24">
        <f t="shared" si="144"/>
        <v>3.0398294224116316</v>
      </c>
      <c r="AZ841" s="24">
        <f t="shared" si="144"/>
        <v>3.1035384623098592</v>
      </c>
      <c r="BA841" s="24">
        <f t="shared" si="144"/>
        <v>3.6312939703119627</v>
      </c>
      <c r="BB841" s="24">
        <f t="shared" si="144"/>
        <v>2.9094939092798002</v>
      </c>
      <c r="BC841" s="24">
        <f t="shared" si="144"/>
        <v>4.3560613648497837</v>
      </c>
      <c r="BD841" s="24">
        <f t="shared" si="144"/>
        <v>3.4474721278120763</v>
      </c>
      <c r="BE841" s="24">
        <f t="shared" si="144"/>
        <v>3.5620926107691351</v>
      </c>
    </row>
    <row r="842" spans="1:57" x14ac:dyDescent="0.35">
      <c r="A842" s="10" t="str">
        <f t="shared" si="131"/>
        <v>9/30/2025</v>
      </c>
      <c r="B842" s="11">
        <f t="shared" si="137"/>
        <v>2025</v>
      </c>
      <c r="C842" s="22">
        <f t="shared" si="138"/>
        <v>4.4659956971361288</v>
      </c>
      <c r="D842" s="23">
        <f t="shared" si="132"/>
        <v>3.2902232940151053</v>
      </c>
      <c r="E842" s="23">
        <f t="shared" si="133"/>
        <v>3.8247327124435273</v>
      </c>
      <c r="F842" s="23">
        <f t="shared" si="134"/>
        <v>5.2229940133527331</v>
      </c>
      <c r="G842" s="23">
        <f t="shared" si="135"/>
        <v>5.8934221367282227</v>
      </c>
      <c r="H842" s="24">
        <f t="shared" si="142"/>
        <v>9.1203914899918832</v>
      </c>
      <c r="I842" s="24">
        <f t="shared" si="142"/>
        <v>2.5851554074539238</v>
      </c>
      <c r="J842" s="24">
        <f t="shared" si="142"/>
        <v>4.740430863674475</v>
      </c>
      <c r="K842" s="24">
        <f t="shared" si="142"/>
        <v>3.6625904222533818</v>
      </c>
      <c r="L842" s="24">
        <f t="shared" si="142"/>
        <v>4.4712004112824602</v>
      </c>
      <c r="M842" s="24">
        <f t="shared" si="142"/>
        <v>4.2999769183104437</v>
      </c>
      <c r="N842" s="24">
        <f t="shared" si="142"/>
        <v>3.8864699801831106</v>
      </c>
      <c r="O842" s="24">
        <f t="shared" si="142"/>
        <v>4.3681715256156295</v>
      </c>
      <c r="P842" s="24">
        <f t="shared" si="142"/>
        <v>5.617544607133178</v>
      </c>
      <c r="Q842" s="24">
        <f t="shared" si="142"/>
        <v>3.8257589565338823</v>
      </c>
      <c r="R842" s="24">
        <f t="shared" si="142"/>
        <v>3.0139455922254745</v>
      </c>
      <c r="S842" s="24">
        <f t="shared" si="142"/>
        <v>4.7373874823335687</v>
      </c>
      <c r="T842" s="24">
        <f t="shared" si="142"/>
        <v>4.208501303969161</v>
      </c>
      <c r="U842" s="24">
        <f t="shared" si="142"/>
        <v>4.8420685650390132</v>
      </c>
      <c r="V842" s="24">
        <f t="shared" si="142"/>
        <v>2.8887782736247223</v>
      </c>
      <c r="W842" s="24">
        <f t="shared" si="142"/>
        <v>4.4607909829897974</v>
      </c>
      <c r="X842" s="24">
        <f t="shared" si="142"/>
        <v>4.1688681590447239</v>
      </c>
      <c r="Y842" s="24">
        <f t="shared" si="142"/>
        <v>3.9105016863556465</v>
      </c>
      <c r="Z842" s="24">
        <f t="shared" si="142"/>
        <v>4.9826545072258961</v>
      </c>
      <c r="AA842" s="24">
        <f t="shared" si="142"/>
        <v>3.7117652194339978</v>
      </c>
      <c r="AB842" s="24">
        <f t="shared" si="142"/>
        <v>4.8830549428798014</v>
      </c>
      <c r="AC842" s="24">
        <f t="shared" si="142"/>
        <v>5.1657715638816368</v>
      </c>
      <c r="AD842" s="24">
        <f t="shared" si="142"/>
        <v>5.2223828279295743</v>
      </c>
      <c r="AE842" s="24">
        <f t="shared" si="142"/>
        <v>3.4430069179727085</v>
      </c>
      <c r="AF842" s="24">
        <f t="shared" si="142"/>
        <v>3.7812375723489615</v>
      </c>
      <c r="AG842" s="24">
        <f t="shared" si="142"/>
        <v>5.2231977418271196</v>
      </c>
      <c r="AH842" s="24">
        <f t="shared" si="142"/>
        <v>4.7159961096451442</v>
      </c>
      <c r="AI842" s="24">
        <f t="shared" si="142"/>
        <v>5.8810219713767617</v>
      </c>
      <c r="AJ842" s="24">
        <f t="shared" si="142"/>
        <v>4.1001588700009268</v>
      </c>
      <c r="AK842" s="24">
        <f t="shared" si="142"/>
        <v>3.8243906310800755</v>
      </c>
      <c r="AL842" s="24">
        <f t="shared" si="142"/>
        <v>5.8559755226592562</v>
      </c>
      <c r="AM842" s="24">
        <f t="shared" si="142"/>
        <v>3.3011211379074021</v>
      </c>
      <c r="AN842" s="24">
        <f t="shared" si="144"/>
        <v>4.0668542474953071</v>
      </c>
      <c r="AO842" s="24">
        <f t="shared" si="144"/>
        <v>7.2409994743041404</v>
      </c>
      <c r="AP842" s="24">
        <f t="shared" si="144"/>
        <v>6.0050236248913684</v>
      </c>
      <c r="AQ842" s="24">
        <f t="shared" si="144"/>
        <v>5.7389318341776834</v>
      </c>
      <c r="AR842" s="24">
        <f t="shared" si="144"/>
        <v>8.1673727843123096</v>
      </c>
      <c r="AS842" s="24">
        <f t="shared" si="144"/>
        <v>5.3933547438451601</v>
      </c>
      <c r="AT842" s="24">
        <f t="shared" si="144"/>
        <v>3.8424055675285493</v>
      </c>
      <c r="AU842" s="24">
        <f t="shared" si="144"/>
        <v>4.2263788417873265</v>
      </c>
      <c r="AV842" s="24">
        <f t="shared" si="144"/>
        <v>5.3601690901660648</v>
      </c>
      <c r="AW842" s="24">
        <f t="shared" si="144"/>
        <v>3.1921426989844317</v>
      </c>
      <c r="AX842" s="24">
        <f t="shared" si="144"/>
        <v>2.8858464792927689</v>
      </c>
      <c r="AY842" s="24">
        <f t="shared" si="144"/>
        <v>3.7572432183159346</v>
      </c>
      <c r="AZ842" s="24">
        <f t="shared" si="144"/>
        <v>3.4643308585854879</v>
      </c>
      <c r="BA842" s="24">
        <f t="shared" si="144"/>
        <v>4.7937991290837951</v>
      </c>
      <c r="BB842" s="24">
        <f t="shared" si="144"/>
        <v>4.889442275903364</v>
      </c>
      <c r="BC842" s="24">
        <f t="shared" si="144"/>
        <v>5.4195268269415307</v>
      </c>
      <c r="BD842" s="24">
        <f t="shared" si="144"/>
        <v>6.0626367930362139</v>
      </c>
      <c r="BE842" s="24">
        <f t="shared" si="144"/>
        <v>4.900069410933872</v>
      </c>
    </row>
    <row r="843" spans="1:57" x14ac:dyDescent="0.35">
      <c r="A843" s="10" t="str">
        <f t="shared" si="131"/>
        <v>10/31/2025</v>
      </c>
      <c r="B843" s="11">
        <f t="shared" si="137"/>
        <v>2025</v>
      </c>
      <c r="C843" s="22">
        <f t="shared" si="138"/>
        <v>4.0883562911260842</v>
      </c>
      <c r="D843" s="23">
        <f t="shared" si="132"/>
        <v>3.4110406517155929</v>
      </c>
      <c r="E843" s="23">
        <f t="shared" si="133"/>
        <v>3.8632399074745072</v>
      </c>
      <c r="F843" s="23">
        <f t="shared" si="134"/>
        <v>5.9284570879266898</v>
      </c>
      <c r="G843" s="23">
        <f t="shared" si="135"/>
        <v>6.2947232568960922</v>
      </c>
      <c r="H843" s="24">
        <f t="shared" si="142"/>
        <v>5.9687727530134858</v>
      </c>
      <c r="I843" s="24">
        <f t="shared" si="142"/>
        <v>3.3403086198291887</v>
      </c>
      <c r="J843" s="24">
        <f t="shared" si="142"/>
        <v>4.199477989548754</v>
      </c>
      <c r="K843" s="24">
        <f t="shared" si="142"/>
        <v>5.9495774293674772</v>
      </c>
      <c r="L843" s="24">
        <f t="shared" si="142"/>
        <v>4.4976057011586867</v>
      </c>
      <c r="M843" s="24">
        <f t="shared" si="142"/>
        <v>3.8735059946204267</v>
      </c>
      <c r="N843" s="24">
        <f t="shared" si="142"/>
        <v>4.0061435298653905</v>
      </c>
      <c r="O843" s="24">
        <f t="shared" si="142"/>
        <v>6.1154644770868014</v>
      </c>
      <c r="P843" s="24">
        <f t="shared" si="142"/>
        <v>4.2591000846626628</v>
      </c>
      <c r="Q843" s="24">
        <f t="shared" si="142"/>
        <v>3.669922214881943</v>
      </c>
      <c r="R843" s="24">
        <f t="shared" si="142"/>
        <v>3.7301812498287461</v>
      </c>
      <c r="S843" s="24">
        <f t="shared" si="142"/>
        <v>6.0363322735353782</v>
      </c>
      <c r="T843" s="24">
        <f t="shared" si="142"/>
        <v>4.096990664541253</v>
      </c>
      <c r="U843" s="24">
        <f t="shared" si="142"/>
        <v>5.6858269816325722</v>
      </c>
      <c r="V843" s="24">
        <f t="shared" si="142"/>
        <v>3.9577946531491817</v>
      </c>
      <c r="W843" s="24">
        <f t="shared" si="142"/>
        <v>5.7000536377081001</v>
      </c>
      <c r="X843" s="24">
        <f t="shared" si="142"/>
        <v>6.1240391341774876</v>
      </c>
      <c r="Y843" s="24">
        <f t="shared" si="142"/>
        <v>9.2443432832173453</v>
      </c>
      <c r="Z843" s="24">
        <f t="shared" si="142"/>
        <v>3.9449225629272133</v>
      </c>
      <c r="AA843" s="24">
        <f t="shared" si="142"/>
        <v>3.9698489148715099</v>
      </c>
      <c r="AB843" s="24">
        <f t="shared" si="142"/>
        <v>5.3007404084180134</v>
      </c>
      <c r="AC843" s="24">
        <f t="shared" si="142"/>
        <v>5.5620864327927597</v>
      </c>
      <c r="AD843" s="24">
        <f t="shared" si="142"/>
        <v>4.0002969910163362</v>
      </c>
      <c r="AE843" s="24">
        <f t="shared" si="142"/>
        <v>3.440279021280634</v>
      </c>
      <c r="AF843" s="24">
        <f t="shared" si="142"/>
        <v>3.9558867736896812</v>
      </c>
      <c r="AG843" s="24">
        <f t="shared" si="142"/>
        <v>4.9266592991260172</v>
      </c>
      <c r="AH843" s="24">
        <f t="shared" si="142"/>
        <v>3.9111439451237939</v>
      </c>
      <c r="AI843" s="24">
        <f t="shared" si="142"/>
        <v>5.8650960636043257</v>
      </c>
      <c r="AJ843" s="24">
        <f t="shared" si="142"/>
        <v>3.5001241004150221</v>
      </c>
      <c r="AK843" s="24">
        <f t="shared" si="142"/>
        <v>6.3722375428787181</v>
      </c>
      <c r="AL843" s="24">
        <f t="shared" si="142"/>
        <v>3.007522263545892</v>
      </c>
      <c r="AM843" s="24">
        <f t="shared" ref="AM843:BR843" si="145">AM243/AM43</f>
        <v>7.4869114974685846</v>
      </c>
      <c r="AN843" s="24">
        <f t="shared" si="144"/>
        <v>3.8137562657058388</v>
      </c>
      <c r="AO843" s="24">
        <f t="shared" si="144"/>
        <v>6.2861105584535784</v>
      </c>
      <c r="AP843" s="24">
        <f t="shared" si="144"/>
        <v>3.168043530878299</v>
      </c>
      <c r="AQ843" s="24">
        <f t="shared" si="144"/>
        <v>3.2264764914083011</v>
      </c>
      <c r="AR843" s="24">
        <f t="shared" si="144"/>
        <v>5.3572746685675012</v>
      </c>
      <c r="AS843" s="24">
        <f t="shared" si="144"/>
        <v>3.7936153869301665</v>
      </c>
      <c r="AT843" s="24">
        <f t="shared" si="144"/>
        <v>6.2837688866184971</v>
      </c>
      <c r="AU843" s="24">
        <f t="shared" si="144"/>
        <v>6.4460769480595834</v>
      </c>
      <c r="AV843" s="24">
        <f t="shared" si="144"/>
        <v>4.0337526646681345</v>
      </c>
      <c r="AW843" s="24">
        <f t="shared" si="144"/>
        <v>3.4188997663696377</v>
      </c>
      <c r="AX843" s="24">
        <f t="shared" si="144"/>
        <v>3.1167764486512417</v>
      </c>
      <c r="AY843" s="24">
        <f t="shared" si="144"/>
        <v>4.073925236791645</v>
      </c>
      <c r="AZ843" s="24">
        <f t="shared" si="144"/>
        <v>4.0797219177109145</v>
      </c>
      <c r="BA843" s="24">
        <f t="shared" si="144"/>
        <v>3.8598178784258672</v>
      </c>
      <c r="BB843" s="24">
        <f t="shared" si="144"/>
        <v>3.9915760372574316</v>
      </c>
      <c r="BC843" s="24">
        <f t="shared" si="144"/>
        <v>4.2336743411371911</v>
      </c>
      <c r="BD843" s="24">
        <f t="shared" si="144"/>
        <v>6.0120769889405503</v>
      </c>
      <c r="BE843" s="24">
        <f t="shared" si="144"/>
        <v>7.163192255643823</v>
      </c>
    </row>
    <row r="844" spans="1:57" x14ac:dyDescent="0.35">
      <c r="A844" s="10" t="str">
        <f t="shared" si="131"/>
        <v>11/30/2025</v>
      </c>
      <c r="B844" s="11">
        <f t="shared" si="137"/>
        <v>2025</v>
      </c>
      <c r="C844" s="22">
        <f t="shared" si="138"/>
        <v>4.674316626265524</v>
      </c>
      <c r="D844" s="23">
        <f t="shared" si="132"/>
        <v>3.5827356259399665</v>
      </c>
      <c r="E844" s="23">
        <f t="shared" si="133"/>
        <v>4.017512482369435</v>
      </c>
      <c r="F844" s="23">
        <f t="shared" si="134"/>
        <v>5.5047404850809185</v>
      </c>
      <c r="G844" s="23">
        <f t="shared" si="135"/>
        <v>7.8295296260083385</v>
      </c>
      <c r="H844" s="24">
        <f t="shared" ref="H844:AM851" si="146">H244/H44</f>
        <v>5.4833390561502657</v>
      </c>
      <c r="I844" s="24">
        <f t="shared" si="146"/>
        <v>4.1988343725547024</v>
      </c>
      <c r="J844" s="24">
        <f t="shared" si="146"/>
        <v>4.6736000545510406</v>
      </c>
      <c r="K844" s="24">
        <f t="shared" si="146"/>
        <v>4.6456368377856156</v>
      </c>
      <c r="L844" s="24">
        <f t="shared" si="146"/>
        <v>4.8301555902665294</v>
      </c>
      <c r="M844" s="24">
        <f t="shared" si="146"/>
        <v>7.7762352154852765</v>
      </c>
      <c r="N844" s="24">
        <f t="shared" si="146"/>
        <v>8.9472663758153814</v>
      </c>
      <c r="O844" s="24">
        <f t="shared" si="146"/>
        <v>3.6019267966844417</v>
      </c>
      <c r="P844" s="24">
        <f t="shared" si="146"/>
        <v>5.4740007239483477</v>
      </c>
      <c r="Q844" s="24">
        <f t="shared" si="146"/>
        <v>9.0706567497993831</v>
      </c>
      <c r="R844" s="24">
        <f t="shared" si="146"/>
        <v>6.845748090495694</v>
      </c>
      <c r="S844" s="24">
        <f t="shared" si="146"/>
        <v>3.5896786864630301</v>
      </c>
      <c r="T844" s="24">
        <f t="shared" si="146"/>
        <v>5.5418848028700198</v>
      </c>
      <c r="U844" s="24">
        <f t="shared" si="146"/>
        <v>4.8980551050783294</v>
      </c>
      <c r="V844" s="24">
        <f t="shared" si="146"/>
        <v>5.0610295735030721</v>
      </c>
      <c r="W844" s="24">
        <f t="shared" si="146"/>
        <v>3.5858005137168529</v>
      </c>
      <c r="X844" s="24">
        <f t="shared" si="146"/>
        <v>3.6619203775882712</v>
      </c>
      <c r="Y844" s="24">
        <f t="shared" si="146"/>
        <v>3.5390841642879041</v>
      </c>
      <c r="Z844" s="24">
        <f t="shared" si="146"/>
        <v>4.3905854728804714</v>
      </c>
      <c r="AA844" s="24">
        <f t="shared" si="146"/>
        <v>4.8416828958950777</v>
      </c>
      <c r="AB844" s="24">
        <f t="shared" si="146"/>
        <v>3.5430792556818114</v>
      </c>
      <c r="AC844" s="24">
        <f t="shared" si="146"/>
        <v>5.7600659434324202</v>
      </c>
      <c r="AD844" s="24">
        <f t="shared" si="146"/>
        <v>8.8623807971124613</v>
      </c>
      <c r="AE844" s="24">
        <f t="shared" si="146"/>
        <v>3.9665547317176495</v>
      </c>
      <c r="AF844" s="24">
        <f t="shared" si="146"/>
        <v>4.1197033477080325</v>
      </c>
      <c r="AG844" s="24">
        <f t="shared" si="146"/>
        <v>3.5319578259810545</v>
      </c>
      <c r="AH844" s="24">
        <f t="shared" si="146"/>
        <v>4.6750331979800066</v>
      </c>
      <c r="AI844" s="24">
        <f t="shared" si="146"/>
        <v>7.5898936684446374</v>
      </c>
      <c r="AJ844" s="24">
        <f t="shared" si="146"/>
        <v>5.0809561649770094</v>
      </c>
      <c r="AK844" s="24">
        <f t="shared" si="146"/>
        <v>3.5057678772200802</v>
      </c>
      <c r="AL844" s="24">
        <f t="shared" si="146"/>
        <v>4.8056965509163163</v>
      </c>
      <c r="AM844" s="24">
        <f t="shared" si="146"/>
        <v>4.7844580297931643</v>
      </c>
      <c r="AN844" s="24">
        <f t="shared" si="144"/>
        <v>7.507443681998514</v>
      </c>
      <c r="AO844" s="24">
        <f t="shared" si="144"/>
        <v>4.6837220815324052</v>
      </c>
      <c r="AP844" s="24">
        <f t="shared" si="144"/>
        <v>4.3470666251290231</v>
      </c>
      <c r="AQ844" s="24">
        <f t="shared" si="144"/>
        <v>4.0043838429940743</v>
      </c>
      <c r="AR844" s="24">
        <f t="shared" si="144"/>
        <v>5.5118742947244694</v>
      </c>
      <c r="AS844" s="24">
        <f t="shared" si="144"/>
        <v>4.2115485614117896</v>
      </c>
      <c r="AT844" s="24">
        <f t="shared" si="144"/>
        <v>4.3119400704640514</v>
      </c>
      <c r="AU844" s="24">
        <f t="shared" si="144"/>
        <v>5.7540384880887787</v>
      </c>
      <c r="AV844" s="24">
        <f t="shared" si="144"/>
        <v>4.0568984004955153</v>
      </c>
      <c r="AW844" s="24">
        <f t="shared" si="144"/>
        <v>3.9550419552370966</v>
      </c>
      <c r="AX844" s="24">
        <f t="shared" si="144"/>
        <v>4.0980771747733993</v>
      </c>
      <c r="AY844" s="24">
        <f t="shared" si="144"/>
        <v>3.8833736259988947</v>
      </c>
      <c r="AZ844" s="24">
        <f t="shared" si="144"/>
        <v>4.3196341590410121</v>
      </c>
      <c r="BA844" s="24">
        <f t="shared" si="144"/>
        <v>8.6182004029390722</v>
      </c>
      <c r="BB844" s="24">
        <f t="shared" si="144"/>
        <v>4.2576052904099653</v>
      </c>
      <c r="BC844" s="24">
        <f t="shared" si="144"/>
        <v>8.3091793207158844</v>
      </c>
      <c r="BD844" s="24">
        <f t="shared" si="144"/>
        <v>5.1889459919161398</v>
      </c>
      <c r="BE844" s="24">
        <f t="shared" si="144"/>
        <v>3.5551516359479907</v>
      </c>
    </row>
    <row r="845" spans="1:57" x14ac:dyDescent="0.35">
      <c r="A845" s="10" t="str">
        <f t="shared" si="131"/>
        <v>12/31/2025</v>
      </c>
      <c r="B845" s="11">
        <f t="shared" si="137"/>
        <v>2025</v>
      </c>
      <c r="C845" s="22">
        <f t="shared" si="138"/>
        <v>3.2452709688937018</v>
      </c>
      <c r="D845" s="23">
        <f t="shared" si="132"/>
        <v>2.7007786789427053</v>
      </c>
      <c r="E845" s="23">
        <f t="shared" si="133"/>
        <v>2.9555322011838969</v>
      </c>
      <c r="F845" s="23">
        <f t="shared" si="134"/>
        <v>3.7367501815669715</v>
      </c>
      <c r="G845" s="23">
        <f t="shared" si="135"/>
        <v>4.3175158142868941</v>
      </c>
      <c r="H845" s="24">
        <f t="shared" si="146"/>
        <v>2.3168613315972584</v>
      </c>
      <c r="I845" s="24">
        <f t="shared" si="146"/>
        <v>3.708212263073202</v>
      </c>
      <c r="J845" s="24">
        <f t="shared" si="146"/>
        <v>2.7577231360031922</v>
      </c>
      <c r="K845" s="24">
        <f t="shared" si="146"/>
        <v>3.1364955913376233</v>
      </c>
      <c r="L845" s="24">
        <f t="shared" si="146"/>
        <v>2.8912046137165945</v>
      </c>
      <c r="M845" s="24">
        <f t="shared" si="146"/>
        <v>3.7550470881634581</v>
      </c>
      <c r="N845" s="24">
        <f t="shared" si="146"/>
        <v>4.5018453648938861</v>
      </c>
      <c r="O845" s="24">
        <f t="shared" si="146"/>
        <v>2.9439186822801435</v>
      </c>
      <c r="P845" s="24">
        <f t="shared" si="146"/>
        <v>4.1827967004035109</v>
      </c>
      <c r="Q845" s="24">
        <f t="shared" si="146"/>
        <v>4.4676713639521237</v>
      </c>
      <c r="R845" s="24">
        <f t="shared" si="146"/>
        <v>4.7608536228656915</v>
      </c>
      <c r="S845" s="24">
        <f t="shared" si="146"/>
        <v>3.1740398922382802</v>
      </c>
      <c r="T845" s="24">
        <f t="shared" si="146"/>
        <v>5.3872813170834331</v>
      </c>
      <c r="U845" s="24">
        <f t="shared" si="146"/>
        <v>3.4385012848077894</v>
      </c>
      <c r="V845" s="24">
        <f t="shared" si="146"/>
        <v>3.6148651645822634</v>
      </c>
      <c r="W845" s="24">
        <f t="shared" si="146"/>
        <v>3.0499418450176208</v>
      </c>
      <c r="X845" s="24">
        <f t="shared" si="146"/>
        <v>2.9806295227356467</v>
      </c>
      <c r="Y845" s="24">
        <f t="shared" si="146"/>
        <v>3.198595048570291</v>
      </c>
      <c r="Z845" s="24">
        <f t="shared" si="146"/>
        <v>3.0827309952208775</v>
      </c>
      <c r="AA845" s="24">
        <f t="shared" si="146"/>
        <v>2.853433507883254</v>
      </c>
      <c r="AB845" s="24">
        <f t="shared" si="146"/>
        <v>3.038617801456422</v>
      </c>
      <c r="AC845" s="24">
        <f t="shared" si="146"/>
        <v>2.5012424013771946</v>
      </c>
      <c r="AD845" s="24">
        <f t="shared" si="146"/>
        <v>4.232904298582798</v>
      </c>
      <c r="AE845" s="24">
        <f t="shared" si="146"/>
        <v>3.656544491798114</v>
      </c>
      <c r="AF845" s="24">
        <f t="shared" si="146"/>
        <v>3.785748649291222</v>
      </c>
      <c r="AG845" s="24">
        <f t="shared" si="146"/>
        <v>3.2450130776112367</v>
      </c>
      <c r="AH845" s="24">
        <f t="shared" si="146"/>
        <v>2.7426675223053496</v>
      </c>
      <c r="AI845" s="24">
        <f t="shared" si="146"/>
        <v>2.7112911327381273</v>
      </c>
      <c r="AJ845" s="24">
        <f t="shared" si="146"/>
        <v>4.2146801083734555</v>
      </c>
      <c r="AK845" s="24">
        <f t="shared" si="146"/>
        <v>3.0756582628297116</v>
      </c>
      <c r="AL845" s="24">
        <f t="shared" si="146"/>
        <v>3.3294223319056084</v>
      </c>
      <c r="AM845" s="24">
        <f t="shared" si="146"/>
        <v>3.3455257828752023</v>
      </c>
      <c r="AN845" s="24">
        <f t="shared" si="144"/>
        <v>3.9783436040922493</v>
      </c>
      <c r="AO845" s="24">
        <f t="shared" si="144"/>
        <v>2.6061665947839088</v>
      </c>
      <c r="AP845" s="24">
        <f t="shared" si="144"/>
        <v>3.100069266261734</v>
      </c>
      <c r="AQ845" s="24">
        <f t="shared" si="144"/>
        <v>3.253229483015208</v>
      </c>
      <c r="AR845" s="24">
        <f t="shared" si="144"/>
        <v>2.5115347636197449</v>
      </c>
      <c r="AS845" s="24">
        <f t="shared" si="144"/>
        <v>3.2455288601761674</v>
      </c>
      <c r="AT845" s="24">
        <f t="shared" si="144"/>
        <v>3.5213998494047956</v>
      </c>
      <c r="AU845" s="24">
        <f t="shared" si="144"/>
        <v>3.6658142385499195</v>
      </c>
      <c r="AV845" s="24">
        <f t="shared" si="144"/>
        <v>3.1410000315242455</v>
      </c>
      <c r="AW845" s="24">
        <f t="shared" si="144"/>
        <v>3.5758376702753636</v>
      </c>
      <c r="AX845" s="24">
        <f t="shared" si="144"/>
        <v>3.7462628210648945</v>
      </c>
      <c r="AY845" s="24">
        <f t="shared" si="144"/>
        <v>2.7993171542934228</v>
      </c>
      <c r="AZ845" s="24">
        <f t="shared" si="144"/>
        <v>3.6028734762326833</v>
      </c>
      <c r="BA845" s="24">
        <f t="shared" si="144"/>
        <v>4.3008318643240901</v>
      </c>
      <c r="BB845" s="24">
        <f t="shared" si="144"/>
        <v>2.9471664273333138</v>
      </c>
      <c r="BC845" s="24">
        <f t="shared" si="144"/>
        <v>4.9309607337110828</v>
      </c>
      <c r="BD845" s="24">
        <f t="shared" si="144"/>
        <v>2.4367650606502762</v>
      </c>
      <c r="BE845" s="24">
        <f t="shared" si="144"/>
        <v>3.2237031412044241</v>
      </c>
    </row>
    <row r="846" spans="1:57" x14ac:dyDescent="0.35">
      <c r="A846" s="10" t="str">
        <f t="shared" si="131"/>
        <v>1/31/2026</v>
      </c>
      <c r="B846" s="11">
        <f t="shared" si="137"/>
        <v>2026</v>
      </c>
      <c r="C846" s="22">
        <f t="shared" si="138"/>
        <v>3.1519857450912783</v>
      </c>
      <c r="D846" s="23">
        <f t="shared" si="132"/>
        <v>2.7178541533922855</v>
      </c>
      <c r="E846" s="23">
        <f t="shared" si="133"/>
        <v>2.887422536274372</v>
      </c>
      <c r="F846" s="23">
        <f t="shared" si="134"/>
        <v>3.3607869336991865</v>
      </c>
      <c r="G846" s="23">
        <f t="shared" si="135"/>
        <v>3.8693713606244406</v>
      </c>
      <c r="H846" s="24">
        <f t="shared" si="146"/>
        <v>3.9199380268468844</v>
      </c>
      <c r="I846" s="24">
        <f t="shared" si="146"/>
        <v>3.86375284215528</v>
      </c>
      <c r="J846" s="24">
        <f t="shared" si="146"/>
        <v>3.1245611645765878</v>
      </c>
      <c r="K846" s="24">
        <f t="shared" si="146"/>
        <v>3.1500719464923517</v>
      </c>
      <c r="L846" s="24">
        <f t="shared" si="146"/>
        <v>2.8248909745574897</v>
      </c>
      <c r="M846" s="24">
        <f t="shared" si="146"/>
        <v>2.9750964036027101</v>
      </c>
      <c r="N846" s="24">
        <f t="shared" si="146"/>
        <v>3.0392736270402305</v>
      </c>
      <c r="O846" s="24">
        <f t="shared" si="146"/>
        <v>3.2763709434128052</v>
      </c>
      <c r="P846" s="24">
        <f t="shared" si="146"/>
        <v>3.5778076266873153</v>
      </c>
      <c r="Q846" s="24">
        <f t="shared" si="146"/>
        <v>3.200691378065025</v>
      </c>
      <c r="R846" s="24">
        <f t="shared" si="146"/>
        <v>3.432183484236575</v>
      </c>
      <c r="S846" s="24">
        <f t="shared" si="146"/>
        <v>3.1304372955677473</v>
      </c>
      <c r="T846" s="24">
        <f t="shared" si="146"/>
        <v>3.4263356216546308</v>
      </c>
      <c r="U846" s="24">
        <f t="shared" si="146"/>
        <v>3.2287092214841557</v>
      </c>
      <c r="V846" s="24">
        <f t="shared" si="146"/>
        <v>2.9557380645248061</v>
      </c>
      <c r="W846" s="24">
        <f t="shared" si="146"/>
        <v>2.7751888305404604</v>
      </c>
      <c r="X846" s="24">
        <f t="shared" si="146"/>
        <v>2.623675188214444</v>
      </c>
      <c r="Y846" s="24">
        <f t="shared" si="146"/>
        <v>3.3876229564308655</v>
      </c>
      <c r="Z846" s="24">
        <f t="shared" si="146"/>
        <v>3.8458587180826647</v>
      </c>
      <c r="AA846" s="24">
        <f t="shared" si="146"/>
        <v>2.8491715392905124</v>
      </c>
      <c r="AB846" s="24">
        <f t="shared" si="146"/>
        <v>2.6095266074740637</v>
      </c>
      <c r="AC846" s="24">
        <f t="shared" si="146"/>
        <v>4.5927120388630955</v>
      </c>
      <c r="AD846" s="24">
        <f t="shared" si="146"/>
        <v>3.1668228416510451</v>
      </c>
      <c r="AE846" s="24">
        <f t="shared" si="146"/>
        <v>3.0666382478508289</v>
      </c>
      <c r="AF846" s="24">
        <f t="shared" si="146"/>
        <v>2.8133391980360978</v>
      </c>
      <c r="AG846" s="24">
        <f t="shared" si="146"/>
        <v>3.1944754809234963</v>
      </c>
      <c r="AH846" s="24">
        <f t="shared" si="146"/>
        <v>2.6645503929694732</v>
      </c>
      <c r="AI846" s="24">
        <f t="shared" si="146"/>
        <v>2.7518715298810816</v>
      </c>
      <c r="AJ846" s="24">
        <f t="shared" si="146"/>
        <v>3.2802788655041497</v>
      </c>
      <c r="AK846" s="24">
        <f t="shared" si="146"/>
        <v>3.2458803345278366</v>
      </c>
      <c r="AL846" s="24">
        <f t="shared" si="146"/>
        <v>2.8646506935242271</v>
      </c>
      <c r="AM846" s="24">
        <f t="shared" si="146"/>
        <v>4.2957883780976767</v>
      </c>
      <c r="AN846" s="24">
        <f t="shared" si="144"/>
        <v>3.1226011604605706</v>
      </c>
      <c r="AO846" s="24">
        <f t="shared" si="144"/>
        <v>2.7237767934392645</v>
      </c>
      <c r="AP846" s="24">
        <f t="shared" si="144"/>
        <v>3.1409701733528625</v>
      </c>
      <c r="AQ846" s="24">
        <f t="shared" si="144"/>
        <v>3.1493209035332468</v>
      </c>
      <c r="AR846" s="24">
        <f t="shared" si="144"/>
        <v>4.159559742140706</v>
      </c>
      <c r="AS846" s="24">
        <f t="shared" si="144"/>
        <v>3.5044103490627236</v>
      </c>
      <c r="AT846" s="24">
        <f t="shared" si="144"/>
        <v>3.1461303149368196</v>
      </c>
      <c r="AU846" s="24">
        <f t="shared" si="144"/>
        <v>2.7534762446325147</v>
      </c>
      <c r="AV846" s="24">
        <f t="shared" si="144"/>
        <v>3.2432434929359553</v>
      </c>
      <c r="AW846" s="24">
        <f t="shared" si="144"/>
        <v>2.5985848857622202</v>
      </c>
      <c r="AX846" s="24">
        <f t="shared" si="144"/>
        <v>3.0905339656252413</v>
      </c>
      <c r="AY846" s="24">
        <f t="shared" si="144"/>
        <v>3.2746979650412755</v>
      </c>
      <c r="AZ846" s="24">
        <f t="shared" si="144"/>
        <v>2.6279784110696913</v>
      </c>
      <c r="BA846" s="24">
        <f t="shared" si="144"/>
        <v>3.2565005437416237</v>
      </c>
      <c r="BB846" s="24">
        <f t="shared" si="144"/>
        <v>3.8332628036135823</v>
      </c>
      <c r="BC846" s="24">
        <f t="shared" si="144"/>
        <v>3.1539911588925835</v>
      </c>
      <c r="BD846" s="24">
        <f t="shared" si="144"/>
        <v>3.1538995436902049</v>
      </c>
      <c r="BE846" s="24">
        <f t="shared" si="144"/>
        <v>4.192240949176913</v>
      </c>
    </row>
    <row r="847" spans="1:57" x14ac:dyDescent="0.35">
      <c r="A847" s="10" t="str">
        <f t="shared" si="131"/>
        <v>2/28/2026</v>
      </c>
      <c r="B847" s="11">
        <f t="shared" si="137"/>
        <v>2026</v>
      </c>
      <c r="C847" s="22">
        <f t="shared" si="138"/>
        <v>3.538183466018074</v>
      </c>
      <c r="D847" s="23">
        <f t="shared" si="132"/>
        <v>2.432735153561953</v>
      </c>
      <c r="E847" s="23">
        <f t="shared" si="133"/>
        <v>2.6270657849970029</v>
      </c>
      <c r="F847" s="23">
        <f t="shared" si="134"/>
        <v>5.6903901471791674</v>
      </c>
      <c r="G847" s="23">
        <f t="shared" si="135"/>
        <v>6.7013804671616661</v>
      </c>
      <c r="H847" s="24">
        <f t="shared" si="146"/>
        <v>6.0163593315209249</v>
      </c>
      <c r="I847" s="24">
        <f t="shared" si="146"/>
        <v>6.4382658450143451</v>
      </c>
      <c r="J847" s="24">
        <f t="shared" si="146"/>
        <v>2.4305269764281925</v>
      </c>
      <c r="K847" s="24">
        <f t="shared" si="146"/>
        <v>2.3442809414773409</v>
      </c>
      <c r="L847" s="24">
        <f t="shared" si="146"/>
        <v>3.9431965920057741</v>
      </c>
      <c r="M847" s="24">
        <f t="shared" si="146"/>
        <v>4.8545651109632724</v>
      </c>
      <c r="N847" s="24">
        <f t="shared" si="146"/>
        <v>5.7004000000000001</v>
      </c>
      <c r="O847" s="24">
        <f t="shared" si="146"/>
        <v>2.8594067071010767</v>
      </c>
      <c r="P847" s="24">
        <f t="shared" si="146"/>
        <v>4.1530060624852423</v>
      </c>
      <c r="Q847" s="24">
        <f t="shared" si="146"/>
        <v>5.2700607738298402</v>
      </c>
      <c r="R847" s="24">
        <f t="shared" si="146"/>
        <v>2.5303645525791247</v>
      </c>
      <c r="S847" s="24">
        <f t="shared" si="146"/>
        <v>2.3917829375556359</v>
      </c>
      <c r="T847" s="24">
        <f t="shared" si="146"/>
        <v>2.4448044029292277</v>
      </c>
      <c r="U847" s="24">
        <f t="shared" si="146"/>
        <v>3.1026302109134094</v>
      </c>
      <c r="V847" s="24">
        <f t="shared" si="146"/>
        <v>5.5757293811199506</v>
      </c>
      <c r="W847" s="24">
        <f t="shared" si="146"/>
        <v>5.418226674425803</v>
      </c>
      <c r="X847" s="24">
        <f t="shared" si="146"/>
        <v>3.0393141824681487</v>
      </c>
      <c r="Y847" s="24">
        <f t="shared" si="146"/>
        <v>3.5711888431910515</v>
      </c>
      <c r="Z847" s="24">
        <f t="shared" si="146"/>
        <v>6.2134120080310957</v>
      </c>
      <c r="AA847" s="24">
        <f t="shared" si="146"/>
        <v>3.4453521807566068</v>
      </c>
      <c r="AB847" s="24">
        <f t="shared" si="146"/>
        <v>7.9383148667712673</v>
      </c>
      <c r="AC847" s="24">
        <f t="shared" si="146"/>
        <v>3.4658698666384375</v>
      </c>
      <c r="AD847" s="24">
        <f t="shared" si="146"/>
        <v>5.6603605887166681</v>
      </c>
      <c r="AE847" s="24">
        <f t="shared" si="146"/>
        <v>2.4767191144734131</v>
      </c>
      <c r="AF847" s="24">
        <f t="shared" si="146"/>
        <v>3.2934248173195724</v>
      </c>
      <c r="AG847" s="24">
        <f t="shared" si="146"/>
        <v>2.4886273509455563</v>
      </c>
      <c r="AH847" s="24">
        <f t="shared" si="146"/>
        <v>3.1595197389955989</v>
      </c>
      <c r="AI847" s="24">
        <f t="shared" si="146"/>
        <v>8.1397413862851309</v>
      </c>
      <c r="AJ847" s="24">
        <f t="shared" si="146"/>
        <v>2.5496188109623117</v>
      </c>
      <c r="AK847" s="24">
        <f t="shared" si="146"/>
        <v>2.1645955416419276</v>
      </c>
      <c r="AL847" s="24">
        <f t="shared" si="146"/>
        <v>8.3845028893505873</v>
      </c>
      <c r="AM847" s="24">
        <f t="shared" si="146"/>
        <v>3.8666549018483987</v>
      </c>
      <c r="AN847" s="24">
        <f t="shared" si="144"/>
        <v>3.9697199263709737</v>
      </c>
      <c r="AO847" s="24">
        <f t="shared" si="144"/>
        <v>7.6795788386730708</v>
      </c>
      <c r="AP847" s="24">
        <f t="shared" si="144"/>
        <v>2.2834505583796196</v>
      </c>
      <c r="AQ847" s="24">
        <f t="shared" si="144"/>
        <v>3.5187265401435757</v>
      </c>
      <c r="AR847" s="24">
        <f t="shared" si="144"/>
        <v>5.9372440104542719</v>
      </c>
      <c r="AS847" s="24">
        <f t="shared" si="144"/>
        <v>2.4879027283006634</v>
      </c>
      <c r="AT847" s="24">
        <f t="shared" si="144"/>
        <v>2.4663758437417354</v>
      </c>
      <c r="AU847" s="24">
        <f t="shared" si="144"/>
        <v>3.0794656205621647</v>
      </c>
      <c r="AV847" s="24">
        <f t="shared" si="144"/>
        <v>3.5576403918925728</v>
      </c>
      <c r="AW847" s="24">
        <f t="shared" si="144"/>
        <v>6.6947962632805709</v>
      </c>
      <c r="AX847" s="24">
        <f t="shared" si="144"/>
        <v>6.5747487349115721</v>
      </c>
      <c r="AY847" s="24">
        <f t="shared" si="144"/>
        <v>3.3832124245724318</v>
      </c>
      <c r="AZ847" s="24">
        <f t="shared" si="144"/>
        <v>3.151766589582417</v>
      </c>
      <c r="BA847" s="24">
        <f t="shared" si="144"/>
        <v>2.4329805065768153</v>
      </c>
      <c r="BB847" s="24">
        <f t="shared" si="144"/>
        <v>6.1671383090928966</v>
      </c>
      <c r="BC847" s="24">
        <f t="shared" si="144"/>
        <v>3.4089439654392351</v>
      </c>
      <c r="BD847" s="24">
        <f t="shared" si="144"/>
        <v>4.0180935432430225</v>
      </c>
      <c r="BE847" s="24">
        <f t="shared" si="144"/>
        <v>6.7606383020915199</v>
      </c>
    </row>
    <row r="848" spans="1:57" x14ac:dyDescent="0.35">
      <c r="A848" s="10" t="str">
        <f t="shared" si="131"/>
        <v>3/31/2026</v>
      </c>
      <c r="B848" s="11">
        <f t="shared" si="137"/>
        <v>2026</v>
      </c>
      <c r="C848" s="22">
        <f t="shared" si="138"/>
        <v>4.1655406088809119</v>
      </c>
      <c r="D848" s="23">
        <f t="shared" si="132"/>
        <v>2.9238797848160054</v>
      </c>
      <c r="E848" s="23">
        <f t="shared" si="133"/>
        <v>3.2074668123845611</v>
      </c>
      <c r="F848" s="23">
        <f t="shared" si="134"/>
        <v>5.5270368162142809</v>
      </c>
      <c r="G848" s="23">
        <f t="shared" si="135"/>
        <v>6.5771266519450453</v>
      </c>
      <c r="H848" s="24">
        <f t="shared" si="146"/>
        <v>6.6808768867800818</v>
      </c>
      <c r="I848" s="24">
        <f t="shared" si="146"/>
        <v>8.307593799945959</v>
      </c>
      <c r="J848" s="24">
        <f t="shared" si="146"/>
        <v>3.1883239805156389</v>
      </c>
      <c r="K848" s="24">
        <f t="shared" si="146"/>
        <v>3.4185410679757799</v>
      </c>
      <c r="L848" s="24">
        <f t="shared" si="146"/>
        <v>2.975606981282501</v>
      </c>
      <c r="M848" s="24">
        <f t="shared" si="146"/>
        <v>5.7486684764867055</v>
      </c>
      <c r="N848" s="24">
        <f t="shared" si="146"/>
        <v>4.8529792031503947</v>
      </c>
      <c r="O848" s="24">
        <f t="shared" si="146"/>
        <v>3.9046358451002234</v>
      </c>
      <c r="P848" s="24">
        <f t="shared" si="146"/>
        <v>3.4483897224826676</v>
      </c>
      <c r="Q848" s="24">
        <f t="shared" si="146"/>
        <v>3.2063805115665307</v>
      </c>
      <c r="R848" s="24">
        <f t="shared" si="146"/>
        <v>2.7970346398646746</v>
      </c>
      <c r="S848" s="24">
        <f t="shared" si="146"/>
        <v>3.1105452976379606</v>
      </c>
      <c r="T848" s="24">
        <f t="shared" si="146"/>
        <v>3.510434163178576</v>
      </c>
      <c r="U848" s="24">
        <f t="shared" si="146"/>
        <v>3.6618482480244792</v>
      </c>
      <c r="V848" s="24">
        <f t="shared" si="146"/>
        <v>5.0657870133551599</v>
      </c>
      <c r="W848" s="24">
        <f t="shared" si="146"/>
        <v>4.3465567823656253</v>
      </c>
      <c r="X848" s="24">
        <f t="shared" si="146"/>
        <v>4.7469584143224681</v>
      </c>
      <c r="Y848" s="24">
        <f t="shared" si="146"/>
        <v>2.4279850327808461</v>
      </c>
      <c r="Z848" s="24">
        <f t="shared" si="146"/>
        <v>8.306656063433584</v>
      </c>
      <c r="AA848" s="24">
        <f t="shared" si="146"/>
        <v>2.9087697369774776</v>
      </c>
      <c r="AB848" s="24">
        <f t="shared" si="146"/>
        <v>6.2279499992664755</v>
      </c>
      <c r="AC848" s="24">
        <f t="shared" si="146"/>
        <v>3.0839955310630209</v>
      </c>
      <c r="AD848" s="24">
        <f t="shared" si="146"/>
        <v>5.1369106436281937</v>
      </c>
      <c r="AE848" s="24">
        <f t="shared" si="146"/>
        <v>3.3153132251483646</v>
      </c>
      <c r="AF848" s="24">
        <f t="shared" si="146"/>
        <v>5.3079960078729158</v>
      </c>
      <c r="AG848" s="24">
        <f t="shared" si="146"/>
        <v>3.7701339132325797</v>
      </c>
      <c r="AH848" s="24">
        <f t="shared" si="146"/>
        <v>5.7483666290617137</v>
      </c>
      <c r="AI848" s="24">
        <f t="shared" si="146"/>
        <v>5.5913433289790326</v>
      </c>
      <c r="AJ848" s="24">
        <f t="shared" si="146"/>
        <v>3.1153937196111205</v>
      </c>
      <c r="AK848" s="24">
        <f t="shared" si="146"/>
        <v>3.1924790588487335</v>
      </c>
      <c r="AL848" s="24">
        <f t="shared" si="146"/>
        <v>4.9087211184927515</v>
      </c>
      <c r="AM848" s="24">
        <f t="shared" si="146"/>
        <v>3.2107257148386519</v>
      </c>
      <c r="AN848" s="24">
        <f t="shared" si="144"/>
        <v>2.8121278906264768</v>
      </c>
      <c r="AO848" s="24">
        <f t="shared" si="144"/>
        <v>6.9455381860887568</v>
      </c>
      <c r="AP848" s="24">
        <f t="shared" si="144"/>
        <v>4.019598565045805</v>
      </c>
      <c r="AQ848" s="24">
        <f t="shared" si="144"/>
        <v>4.3114826527160197</v>
      </c>
      <c r="AR848" s="24">
        <f t="shared" si="144"/>
        <v>6.1446788161951043</v>
      </c>
      <c r="AS848" s="24">
        <f t="shared" si="144"/>
        <v>2.5018448695406734</v>
      </c>
      <c r="AT848" s="24">
        <f t="shared" si="144"/>
        <v>3.7683933230795277</v>
      </c>
      <c r="AU848" s="24">
        <f t="shared" si="144"/>
        <v>4.7823357426203197</v>
      </c>
      <c r="AV848" s="24">
        <f t="shared" si="144"/>
        <v>2.9255586790202863</v>
      </c>
      <c r="AW848" s="24">
        <f t="shared" si="144"/>
        <v>5.5316094901742474</v>
      </c>
      <c r="AX848" s="24">
        <f t="shared" si="144"/>
        <v>3.8364144276910945</v>
      </c>
      <c r="AY848" s="24">
        <f t="shared" si="144"/>
        <v>5.5133187943343831</v>
      </c>
      <c r="AZ848" s="24">
        <f t="shared" si="144"/>
        <v>5.0725275581553468</v>
      </c>
      <c r="BA848" s="24">
        <f t="shared" si="144"/>
        <v>4.8398020660886178</v>
      </c>
      <c r="BB848" s="24">
        <f t="shared" si="144"/>
        <v>6.1804478703523946</v>
      </c>
      <c r="BC848" s="24">
        <f t="shared" si="144"/>
        <v>6.901279035369364</v>
      </c>
      <c r="BD848" s="24">
        <f t="shared" si="144"/>
        <v>3.3257698286074482</v>
      </c>
      <c r="BE848" s="24">
        <f t="shared" si="144"/>
        <v>6.5655988480744858</v>
      </c>
    </row>
    <row r="849" spans="1:57" x14ac:dyDescent="0.35">
      <c r="A849" s="10" t="str">
        <f t="shared" si="131"/>
        <v>4/30/2026</v>
      </c>
      <c r="B849" s="11">
        <f t="shared" si="137"/>
        <v>2026</v>
      </c>
      <c r="C849" s="22">
        <f t="shared" si="138"/>
        <v>4.4411709592849453</v>
      </c>
      <c r="D849" s="23">
        <f t="shared" si="132"/>
        <v>3.5072144852266178</v>
      </c>
      <c r="E849" s="23">
        <f t="shared" si="133"/>
        <v>3.8188811772938873</v>
      </c>
      <c r="F849" s="23">
        <f t="shared" si="134"/>
        <v>4.9511111288251524</v>
      </c>
      <c r="G849" s="23">
        <f t="shared" si="135"/>
        <v>5.5874340981376065</v>
      </c>
      <c r="H849" s="24">
        <f t="shared" si="146"/>
        <v>3.7933968222280616</v>
      </c>
      <c r="I849" s="24">
        <f t="shared" si="146"/>
        <v>5.7397018335808285</v>
      </c>
      <c r="J849" s="24">
        <f t="shared" si="146"/>
        <v>4.652327463000355</v>
      </c>
      <c r="K849" s="24">
        <f t="shared" si="146"/>
        <v>4.1842414289934542</v>
      </c>
      <c r="L849" s="24">
        <f t="shared" si="146"/>
        <v>4.2951280373799738</v>
      </c>
      <c r="M849" s="24">
        <f t="shared" si="146"/>
        <v>4.0833521589109987</v>
      </c>
      <c r="N849" s="24">
        <f t="shared" si="146"/>
        <v>4.9711182751520244</v>
      </c>
      <c r="O849" s="24">
        <f t="shared" si="146"/>
        <v>3.527377189354103</v>
      </c>
      <c r="P849" s="24">
        <f t="shared" si="146"/>
        <v>4.8288361468191692</v>
      </c>
      <c r="Q849" s="24">
        <f t="shared" si="146"/>
        <v>3.5983258587634501</v>
      </c>
      <c r="R849" s="24">
        <f t="shared" si="146"/>
        <v>6.8351364400771741</v>
      </c>
      <c r="S849" s="24">
        <f t="shared" si="146"/>
        <v>7.9905521507258008</v>
      </c>
      <c r="T849" s="24">
        <f t="shared" si="146"/>
        <v>4.4659372590259236</v>
      </c>
      <c r="U849" s="24">
        <f t="shared" si="146"/>
        <v>3.3987455883815039</v>
      </c>
      <c r="V849" s="24">
        <f t="shared" si="146"/>
        <v>4.7707104754224554</v>
      </c>
      <c r="W849" s="24">
        <f t="shared" si="146"/>
        <v>4.5623793284681184</v>
      </c>
      <c r="X849" s="24">
        <f t="shared" si="146"/>
        <v>3.8082682719176386</v>
      </c>
      <c r="Y849" s="24">
        <f t="shared" si="146"/>
        <v>3.4109835757369567</v>
      </c>
      <c r="Z849" s="24">
        <f t="shared" si="146"/>
        <v>5.5705154608661367</v>
      </c>
      <c r="AA849" s="24">
        <f t="shared" si="146"/>
        <v>3.445133234981403</v>
      </c>
      <c r="AB849" s="24">
        <f t="shared" si="146"/>
        <v>4.8138202761820157</v>
      </c>
      <c r="AC849" s="24">
        <f t="shared" si="146"/>
        <v>3.5085166013974529</v>
      </c>
      <c r="AD849" s="24">
        <f t="shared" si="146"/>
        <v>4.7022453580718331</v>
      </c>
      <c r="AE849" s="24">
        <f t="shared" si="146"/>
        <v>5.2126048640539286</v>
      </c>
      <c r="AF849" s="24">
        <f t="shared" si="146"/>
        <v>4.026837326203208</v>
      </c>
      <c r="AG849" s="24">
        <f t="shared" si="146"/>
        <v>4.4627382121493495</v>
      </c>
      <c r="AH849" s="24">
        <f t="shared" si="146"/>
        <v>3.5867125156359658</v>
      </c>
      <c r="AI849" s="24">
        <f t="shared" si="146"/>
        <v>3.9121268890956982</v>
      </c>
      <c r="AJ849" s="24">
        <f t="shared" si="146"/>
        <v>5.0486292187519073</v>
      </c>
      <c r="AK849" s="24">
        <f t="shared" si="146"/>
        <v>6.9305581857354204</v>
      </c>
      <c r="AL849" s="24">
        <f t="shared" si="146"/>
        <v>4.0222682777344332</v>
      </c>
      <c r="AM849" s="24">
        <f t="shared" si="146"/>
        <v>5.1366050993916046</v>
      </c>
      <c r="AN849" s="24">
        <f t="shared" si="144"/>
        <v>3.4954954396890998</v>
      </c>
      <c r="AO849" s="24">
        <f t="shared" si="144"/>
        <v>5.0658007313607891</v>
      </c>
      <c r="AP849" s="24">
        <f t="shared" si="144"/>
        <v>4.6561970970782465</v>
      </c>
      <c r="AQ849" s="24">
        <f t="shared" si="144"/>
        <v>4.1731849739541387</v>
      </c>
      <c r="AR849" s="24">
        <f t="shared" si="144"/>
        <v>4.2980738348985374</v>
      </c>
      <c r="AS849" s="24">
        <f t="shared" si="144"/>
        <v>4.8910896898445344</v>
      </c>
      <c r="AT849" s="24">
        <f t="shared" si="144"/>
        <v>6.1588573700472864</v>
      </c>
      <c r="AU849" s="24">
        <f t="shared" si="144"/>
        <v>4.5138689263843572</v>
      </c>
      <c r="AV849" s="24">
        <f t="shared" si="144"/>
        <v>3.6298801899445721</v>
      </c>
      <c r="AW849" s="24">
        <f t="shared" si="144"/>
        <v>5.2730617613417579</v>
      </c>
      <c r="AX849" s="24">
        <f t="shared" si="144"/>
        <v>4.8073756640936729</v>
      </c>
      <c r="AY849" s="24">
        <f t="shared" si="144"/>
        <v>3.3854188761224773</v>
      </c>
      <c r="AZ849" s="24">
        <f t="shared" si="144"/>
        <v>3.8507198934226334</v>
      </c>
      <c r="BA849" s="24">
        <f t="shared" si="144"/>
        <v>5.3436372065209401</v>
      </c>
      <c r="BB849" s="24">
        <f t="shared" si="144"/>
        <v>3.9097504731116914</v>
      </c>
      <c r="BC849" s="24">
        <f t="shared" si="144"/>
        <v>4.0159205637382636</v>
      </c>
      <c r="BD849" s="24">
        <f t="shared" si="144"/>
        <v>3.8024894366717583</v>
      </c>
      <c r="BE849" s="24">
        <f t="shared" si="144"/>
        <v>4.4196037064205411</v>
      </c>
    </row>
    <row r="850" spans="1:57" x14ac:dyDescent="0.35">
      <c r="A850" s="10" t="str">
        <f t="shared" si="131"/>
        <v>5/31/2026</v>
      </c>
      <c r="B850" s="11">
        <f t="shared" si="137"/>
        <v>2026</v>
      </c>
      <c r="C850" s="22">
        <f t="shared" si="138"/>
        <v>5.7061436323503285</v>
      </c>
      <c r="D850" s="23">
        <f t="shared" si="132"/>
        <v>0</v>
      </c>
      <c r="E850" s="23">
        <f t="shared" si="133"/>
        <v>3.4900184636080849</v>
      </c>
      <c r="F850" s="23">
        <f t="shared" si="134"/>
        <v>9.5676012171131735</v>
      </c>
      <c r="G850" s="23">
        <f t="shared" si="135"/>
        <v>12.89279460349084</v>
      </c>
      <c r="H850" s="24">
        <f t="shared" si="146"/>
        <v>0</v>
      </c>
      <c r="I850" s="24">
        <f t="shared" si="146"/>
        <v>0</v>
      </c>
      <c r="J850" s="24">
        <f t="shared" si="146"/>
        <v>6.6624087228776068</v>
      </c>
      <c r="K850" s="24">
        <f t="shared" si="146"/>
        <v>6.1540875646525981</v>
      </c>
      <c r="L850" s="24">
        <f t="shared" si="146"/>
        <v>3.3548241440465847</v>
      </c>
      <c r="M850" s="24">
        <f t="shared" si="146"/>
        <v>0</v>
      </c>
      <c r="N850" s="24">
        <f t="shared" si="146"/>
        <v>5.4140385399593294</v>
      </c>
      <c r="O850" s="24">
        <f t="shared" si="146"/>
        <v>5.895994012912996</v>
      </c>
      <c r="P850" s="24">
        <f t="shared" si="146"/>
        <v>9.7893646914499133</v>
      </c>
      <c r="Q850" s="24">
        <f t="shared" si="146"/>
        <v>10.29119993622883</v>
      </c>
      <c r="R850" s="24">
        <f t="shared" si="146"/>
        <v>13.518032507417056</v>
      </c>
      <c r="S850" s="24">
        <f t="shared" si="146"/>
        <v>6.0459310493697762</v>
      </c>
      <c r="T850" s="24">
        <f t="shared" si="146"/>
        <v>11.714271136936082</v>
      </c>
      <c r="U850" s="24">
        <f t="shared" si="146"/>
        <v>4.2282300754103304</v>
      </c>
      <c r="V850" s="24">
        <f t="shared" si="146"/>
        <v>18.441290612748425</v>
      </c>
      <c r="W850" s="24">
        <f t="shared" si="146"/>
        <v>6.1134096124632373</v>
      </c>
      <c r="X850" s="24">
        <f t="shared" si="146"/>
        <v>10.369080205537038</v>
      </c>
      <c r="Y850" s="24">
        <f t="shared" si="146"/>
        <v>0</v>
      </c>
      <c r="Z850" s="24">
        <f t="shared" si="146"/>
        <v>0</v>
      </c>
      <c r="AA850" s="24">
        <f t="shared" si="146"/>
        <v>3.5509345623170172</v>
      </c>
      <c r="AB850" s="24">
        <f t="shared" si="146"/>
        <v>3.1582395079437724</v>
      </c>
      <c r="AC850" s="24">
        <f t="shared" si="146"/>
        <v>3.8234636839941842</v>
      </c>
      <c r="AD850" s="24">
        <f t="shared" si="146"/>
        <v>10.497448636638273</v>
      </c>
      <c r="AE850" s="24">
        <f t="shared" si="146"/>
        <v>8.5418806492957025</v>
      </c>
      <c r="AF850" s="24">
        <f t="shared" si="146"/>
        <v>0</v>
      </c>
      <c r="AG850" s="24">
        <f t="shared" si="146"/>
        <v>8.5682096150519023</v>
      </c>
      <c r="AH850" s="24">
        <f t="shared" si="146"/>
        <v>12.823323725276815</v>
      </c>
      <c r="AI850" s="24">
        <f t="shared" si="146"/>
        <v>3.7203579179183199</v>
      </c>
      <c r="AJ850" s="24">
        <f t="shared" si="146"/>
        <v>4.4522264890088987</v>
      </c>
      <c r="AK850" s="24">
        <f t="shared" si="146"/>
        <v>5.5162932517876611</v>
      </c>
      <c r="AL850" s="24">
        <f t="shared" si="146"/>
        <v>3.4246286575255867</v>
      </c>
      <c r="AM850" s="24">
        <f t="shared" si="146"/>
        <v>3.3467923833626387</v>
      </c>
      <c r="AN850" s="24">
        <f t="shared" si="144"/>
        <v>4.866103298533905</v>
      </c>
      <c r="AO850" s="24">
        <f t="shared" si="144"/>
        <v>7.3851721403997379</v>
      </c>
      <c r="AP850" s="24">
        <f t="shared" si="144"/>
        <v>14.433085661175859</v>
      </c>
      <c r="AQ850" s="24">
        <f t="shared" si="144"/>
        <v>4.9145898404285013</v>
      </c>
      <c r="AR850" s="24">
        <f t="shared" si="144"/>
        <v>16.698163335368907</v>
      </c>
      <c r="AS850" s="24">
        <f t="shared" si="144"/>
        <v>6.3272185405904144</v>
      </c>
      <c r="AT850" s="24">
        <f t="shared" si="144"/>
        <v>5.1793547036914758</v>
      </c>
      <c r="AU850" s="24">
        <f t="shared" si="144"/>
        <v>6.8132743581506929</v>
      </c>
      <c r="AV850" s="24">
        <f t="shared" si="144"/>
        <v>10.731597213479741</v>
      </c>
      <c r="AW850" s="24">
        <f t="shared" si="144"/>
        <v>11.883366860130502</v>
      </c>
      <c r="AX850" s="24">
        <f t="shared" si="144"/>
        <v>14.991028417377468</v>
      </c>
      <c r="AY850" s="24">
        <f t="shared" si="144"/>
        <v>6.5902993657717879</v>
      </c>
      <c r="AZ850" s="24">
        <f t="shared" si="144"/>
        <v>0</v>
      </c>
      <c r="BA850" s="24">
        <f t="shared" si="144"/>
        <v>8.9023107941029522</v>
      </c>
      <c r="BB850" s="24">
        <f t="shared" si="144"/>
        <v>0</v>
      </c>
      <c r="BC850" s="24">
        <f t="shared" si="144"/>
        <v>4.3489882933412254</v>
      </c>
      <c r="BD850" s="24">
        <f t="shared" si="144"/>
        <v>3.4697130973717742</v>
      </c>
      <c r="BE850" s="24">
        <f t="shared" si="144"/>
        <v>5.2794754192942683</v>
      </c>
    </row>
    <row r="851" spans="1:57" x14ac:dyDescent="0.35">
      <c r="A851" s="10" t="str">
        <f t="shared" si="131"/>
        <v>6/30/2026</v>
      </c>
      <c r="B851" s="11">
        <f t="shared" si="137"/>
        <v>2026</v>
      </c>
      <c r="C851" s="22">
        <f t="shared" si="138"/>
        <v>5.454860289317411</v>
      </c>
      <c r="D851" s="23">
        <f t="shared" si="132"/>
        <v>3.7625233202948407</v>
      </c>
      <c r="E851" s="23">
        <f t="shared" si="133"/>
        <v>4.4015920505158617</v>
      </c>
      <c r="F851" s="23">
        <f t="shared" si="134"/>
        <v>6.6408365760778159</v>
      </c>
      <c r="G851" s="23">
        <f t="shared" si="135"/>
        <v>7.5168713656896999</v>
      </c>
      <c r="H851" s="24">
        <f t="shared" si="146"/>
        <v>7.0346626781876234</v>
      </c>
      <c r="I851" s="24">
        <f t="shared" si="146"/>
        <v>6.3115550879440159</v>
      </c>
      <c r="J851" s="24">
        <f t="shared" si="146"/>
        <v>5.6088922529923577</v>
      </c>
      <c r="K851" s="24">
        <f t="shared" si="146"/>
        <v>3.2806820204761196</v>
      </c>
      <c r="L851" s="24">
        <f t="shared" si="146"/>
        <v>4.3790311857029813</v>
      </c>
      <c r="M851" s="24">
        <f t="shared" si="146"/>
        <v>5.3920925241076922</v>
      </c>
      <c r="N851" s="24">
        <f t="shared" si="146"/>
        <v>0</v>
      </c>
      <c r="O851" s="24">
        <f t="shared" si="146"/>
        <v>6.4360698982564122</v>
      </c>
      <c r="P851" s="24">
        <f t="shared" si="146"/>
        <v>3.5692319099832091</v>
      </c>
      <c r="Q851" s="24">
        <f t="shared" si="146"/>
        <v>5.0291645835993144</v>
      </c>
      <c r="R851" s="24">
        <f t="shared" si="146"/>
        <v>7.34292895987873</v>
      </c>
      <c r="S851" s="24">
        <f t="shared" si="146"/>
        <v>4.3265868475040818</v>
      </c>
      <c r="T851" s="24">
        <f t="shared" si="146"/>
        <v>7.178003591071465</v>
      </c>
      <c r="U851" s="24">
        <f t="shared" si="146"/>
        <v>5.4029659015018661</v>
      </c>
      <c r="V851" s="24">
        <f t="shared" si="146"/>
        <v>8.2511375205595048</v>
      </c>
      <c r="W851" s="24">
        <f t="shared" si="146"/>
        <v>5.4653568698554338</v>
      </c>
      <c r="X851" s="24">
        <f t="shared" si="146"/>
        <v>7.4928687630411703</v>
      </c>
      <c r="Y851" s="24">
        <f t="shared" si="146"/>
        <v>5.1815363733492781</v>
      </c>
      <c r="Z851" s="24">
        <f t="shared" si="146"/>
        <v>3.6043400193495523</v>
      </c>
      <c r="AA851" s="24">
        <f t="shared" si="146"/>
        <v>3.7800992426220947</v>
      </c>
      <c r="AB851" s="24">
        <f t="shared" si="146"/>
        <v>9.2221255342947313</v>
      </c>
      <c r="AC851" s="24">
        <f t="shared" si="146"/>
        <v>3.9664615150621745</v>
      </c>
      <c r="AD851" s="24">
        <f t="shared" si="146"/>
        <v>4.8114902546884259</v>
      </c>
      <c r="AE851" s="24">
        <f t="shared" si="146"/>
        <v>3.2105084916908835</v>
      </c>
      <c r="AF851" s="24">
        <f t="shared" si="146"/>
        <v>5.9046848859483916</v>
      </c>
      <c r="AG851" s="24">
        <f t="shared" si="146"/>
        <v>4.3780067779764025</v>
      </c>
      <c r="AH851" s="24">
        <f t="shared" si="146"/>
        <v>7.7328947895264664</v>
      </c>
      <c r="AI851" s="24">
        <f t="shared" si="146"/>
        <v>5.9787870660735427</v>
      </c>
      <c r="AJ851" s="24">
        <f t="shared" si="146"/>
        <v>6.7004768932769956</v>
      </c>
      <c r="AK851" s="24">
        <f t="shared" si="146"/>
        <v>4.0063956114128185</v>
      </c>
      <c r="AL851" s="24">
        <f t="shared" si="146"/>
        <v>7.2767976140722137</v>
      </c>
      <c r="AM851" s="24">
        <f t="shared" ref="AM851:BR851" si="147">AM251/AM51</f>
        <v>8.0944355215944377</v>
      </c>
      <c r="AN851" s="24">
        <f t="shared" si="144"/>
        <v>4.9572344546180513</v>
      </c>
      <c r="AO851" s="24">
        <f t="shared" si="144"/>
        <v>5.0085412828671911</v>
      </c>
      <c r="AP851" s="24">
        <f t="shared" si="144"/>
        <v>5.4443637087793881</v>
      </c>
      <c r="AQ851" s="24">
        <f t="shared" si="144"/>
        <v>6.148779613647295</v>
      </c>
      <c r="AR851" s="24">
        <f t="shared" si="144"/>
        <v>6.8901305487670301</v>
      </c>
      <c r="AS851" s="24">
        <f t="shared" si="144"/>
        <v>5.1408323978541377</v>
      </c>
      <c r="AT851" s="24">
        <f t="shared" si="144"/>
        <v>4.4692746449545027</v>
      </c>
      <c r="AU851" s="24">
        <f t="shared" si="144"/>
        <v>3.9203618771973794</v>
      </c>
      <c r="AV851" s="24">
        <f t="shared" si="144"/>
        <v>4.2987765686312418</v>
      </c>
      <c r="AW851" s="24">
        <f t="shared" si="144"/>
        <v>5.5744474938610296</v>
      </c>
      <c r="AX851" s="24">
        <f t="shared" si="144"/>
        <v>4.5939183900609528</v>
      </c>
      <c r="AY851" s="24">
        <f t="shared" si="144"/>
        <v>5.8339597333357176</v>
      </c>
      <c r="AZ851" s="24">
        <f t="shared" si="144"/>
        <v>6.4619156244802776</v>
      </c>
      <c r="BA851" s="24">
        <f t="shared" si="144"/>
        <v>7.2745210453372335</v>
      </c>
      <c r="BB851" s="24">
        <f t="shared" si="144"/>
        <v>8.3220474388974353</v>
      </c>
      <c r="BC851" s="24">
        <f t="shared" si="144"/>
        <v>5.169772761789126</v>
      </c>
      <c r="BD851" s="24">
        <f t="shared" si="144"/>
        <v>5.5967221693874878</v>
      </c>
      <c r="BE851" s="24">
        <f t="shared" si="144"/>
        <v>6.3002996730109349</v>
      </c>
    </row>
    <row r="852" spans="1:57" x14ac:dyDescent="0.35">
      <c r="A852" s="10" t="str">
        <f t="shared" si="131"/>
        <v>7/31/2026</v>
      </c>
      <c r="B852" s="11">
        <f t="shared" si="137"/>
        <v>2026</v>
      </c>
      <c r="C852" s="22">
        <f t="shared" si="138"/>
        <v>3.3674552743010153</v>
      </c>
      <c r="D852" s="23">
        <f t="shared" si="132"/>
        <v>2.7437107583068321</v>
      </c>
      <c r="E852" s="23">
        <f t="shared" si="133"/>
        <v>2.9504583089492153</v>
      </c>
      <c r="F852" s="23">
        <f t="shared" si="134"/>
        <v>3.7060473903293571</v>
      </c>
      <c r="G852" s="23">
        <f t="shared" si="135"/>
        <v>3.9855366067360327</v>
      </c>
      <c r="H852" s="24">
        <f t="shared" ref="H852:AM859" si="148">H252/H52</f>
        <v>3.2717234585450821</v>
      </c>
      <c r="I852" s="24">
        <f t="shared" si="148"/>
        <v>2.7257409200030494</v>
      </c>
      <c r="J852" s="24">
        <f t="shared" si="148"/>
        <v>3.3566489520798033</v>
      </c>
      <c r="K852" s="24">
        <f t="shared" si="148"/>
        <v>3.4845812089487955</v>
      </c>
      <c r="L852" s="24">
        <f t="shared" si="148"/>
        <v>3.0076355209653602</v>
      </c>
      <c r="M852" s="24">
        <f t="shared" si="148"/>
        <v>3.9133507790802255</v>
      </c>
      <c r="N852" s="24">
        <f t="shared" si="148"/>
        <v>4.5919813745226268</v>
      </c>
      <c r="O852" s="24">
        <f t="shared" si="148"/>
        <v>2.5545145495486885</v>
      </c>
      <c r="P852" s="24">
        <f t="shared" si="148"/>
        <v>2.6938917643347082</v>
      </c>
      <c r="Q852" s="24">
        <f t="shared" si="148"/>
        <v>2.73907841087907</v>
      </c>
      <c r="R852" s="24">
        <f t="shared" si="148"/>
        <v>3.0620566433912151</v>
      </c>
      <c r="S852" s="24">
        <f t="shared" si="148"/>
        <v>3.9569525886484791</v>
      </c>
      <c r="T852" s="24">
        <f t="shared" si="148"/>
        <v>3.7252091608520597</v>
      </c>
      <c r="U852" s="24">
        <f t="shared" si="148"/>
        <v>2.7442254635765835</v>
      </c>
      <c r="V852" s="24">
        <f t="shared" si="148"/>
        <v>3.7584035029619054</v>
      </c>
      <c r="W852" s="24">
        <f t="shared" si="148"/>
        <v>3.1765513307209345</v>
      </c>
      <c r="X852" s="24">
        <f t="shared" si="148"/>
        <v>3.6701375337564861</v>
      </c>
      <c r="Y852" s="24">
        <f t="shared" si="148"/>
        <v>2.8350804157342164</v>
      </c>
      <c r="Z852" s="24">
        <f t="shared" si="148"/>
        <v>2.831893511430974</v>
      </c>
      <c r="AA852" s="24">
        <f t="shared" si="148"/>
        <v>2.7894787149925033</v>
      </c>
      <c r="AB852" s="24">
        <f t="shared" si="148"/>
        <v>3.4192068253241357</v>
      </c>
      <c r="AC852" s="24">
        <f t="shared" si="148"/>
        <v>3.5885286385656183</v>
      </c>
      <c r="AD852" s="24">
        <f t="shared" si="148"/>
        <v>4.2427927695240104</v>
      </c>
      <c r="AE852" s="24">
        <f t="shared" si="148"/>
        <v>3.270931817172789</v>
      </c>
      <c r="AF852" s="24">
        <f t="shared" si="148"/>
        <v>4.3061233782304189</v>
      </c>
      <c r="AG852" s="24">
        <f t="shared" si="148"/>
        <v>3.7234940811029431</v>
      </c>
      <c r="AH852" s="24">
        <f t="shared" si="148"/>
        <v>3.8208515517951205</v>
      </c>
      <c r="AI852" s="24">
        <f t="shared" si="148"/>
        <v>3.0050475994979053</v>
      </c>
      <c r="AJ852" s="24">
        <f t="shared" si="148"/>
        <v>3.3836948900410864</v>
      </c>
      <c r="AK852" s="24">
        <f t="shared" si="148"/>
        <v>2.7767800397756801</v>
      </c>
      <c r="AL852" s="24">
        <f t="shared" si="148"/>
        <v>3.2755794695119516</v>
      </c>
      <c r="AM852" s="24">
        <f t="shared" si="148"/>
        <v>2.8892717084268371</v>
      </c>
      <c r="AN852" s="24">
        <f t="shared" si="144"/>
        <v>2.8403001685475657</v>
      </c>
      <c r="AO852" s="24">
        <f t="shared" si="144"/>
        <v>3.3782615965222278</v>
      </c>
      <c r="AP852" s="24">
        <f t="shared" si="144"/>
        <v>3.5165250589593517</v>
      </c>
      <c r="AQ852" s="24">
        <f t="shared" si="144"/>
        <v>3.199759871936747</v>
      </c>
      <c r="AR852" s="24">
        <f t="shared" si="144"/>
        <v>3.5527829370521244</v>
      </c>
      <c r="AS852" s="24">
        <f t="shared" si="144"/>
        <v>3.718017342520314</v>
      </c>
      <c r="AT852" s="24">
        <f t="shared" si="144"/>
        <v>3.6527254751109806</v>
      </c>
      <c r="AU852" s="24">
        <f t="shared" si="144"/>
        <v>3.4516107453342371</v>
      </c>
      <c r="AV852" s="24">
        <f t="shared" si="144"/>
        <v>2.6209078484378785</v>
      </c>
      <c r="AW852" s="24">
        <f t="shared" si="144"/>
        <v>3.5908351606698266</v>
      </c>
      <c r="AX852" s="24">
        <f t="shared" si="144"/>
        <v>6.4582435621929797</v>
      </c>
      <c r="AY852" s="24">
        <f t="shared" si="144"/>
        <v>2.9322618787663188</v>
      </c>
      <c r="AZ852" s="24">
        <f t="shared" si="144"/>
        <v>4.6743326228434521</v>
      </c>
      <c r="BA852" s="24">
        <f t="shared" si="144"/>
        <v>3.7251142151801133</v>
      </c>
      <c r="BB852" s="24">
        <f t="shared" si="144"/>
        <v>3.1413333273413802</v>
      </c>
      <c r="BC852" s="24">
        <f t="shared" si="144"/>
        <v>3.4262067069447091</v>
      </c>
      <c r="BD852" s="24">
        <f t="shared" si="144"/>
        <v>3.0880997695199093</v>
      </c>
      <c r="BE852" s="24">
        <f t="shared" si="144"/>
        <v>3.2807148289189785</v>
      </c>
    </row>
    <row r="853" spans="1:57" x14ac:dyDescent="0.35">
      <c r="A853" s="10" t="str">
        <f t="shared" si="131"/>
        <v>8/31/2026</v>
      </c>
      <c r="B853" s="11">
        <f t="shared" si="137"/>
        <v>2026</v>
      </c>
      <c r="C853" s="22">
        <f t="shared" si="138"/>
        <v>3.1582683719093625</v>
      </c>
      <c r="D853" s="23">
        <f t="shared" si="132"/>
        <v>2.7841574075101607</v>
      </c>
      <c r="E853" s="23">
        <f t="shared" si="133"/>
        <v>2.8988524585344306</v>
      </c>
      <c r="F853" s="23">
        <f t="shared" si="134"/>
        <v>3.4438247957099337</v>
      </c>
      <c r="G853" s="23">
        <f t="shared" si="135"/>
        <v>3.9806757021036314</v>
      </c>
      <c r="H853" s="24">
        <f t="shared" si="148"/>
        <v>2.8491548868259211</v>
      </c>
      <c r="I853" s="24">
        <f t="shared" si="148"/>
        <v>3.5220996617015157</v>
      </c>
      <c r="J853" s="24">
        <f t="shared" si="148"/>
        <v>3.1781723115732099</v>
      </c>
      <c r="K853" s="24">
        <f t="shared" si="148"/>
        <v>2.3682767047860547</v>
      </c>
      <c r="L853" s="24">
        <f t="shared" si="148"/>
        <v>3.0175684790277328</v>
      </c>
      <c r="M853" s="24">
        <f t="shared" si="148"/>
        <v>3.5448990069215793</v>
      </c>
      <c r="N853" s="24">
        <f t="shared" si="148"/>
        <v>4.9444878903121676</v>
      </c>
      <c r="O853" s="24">
        <f t="shared" si="148"/>
        <v>3.1812093339221885</v>
      </c>
      <c r="P853" s="24">
        <f t="shared" si="148"/>
        <v>3.7744160310139501</v>
      </c>
      <c r="Q853" s="24">
        <f t="shared" si="148"/>
        <v>2.5475335239694505</v>
      </c>
      <c r="R853" s="24">
        <f t="shared" si="148"/>
        <v>4.0160788836409225</v>
      </c>
      <c r="S853" s="24">
        <f t="shared" si="148"/>
        <v>3.3041966737452317</v>
      </c>
      <c r="T853" s="24">
        <f t="shared" si="148"/>
        <v>3.422701796312885</v>
      </c>
      <c r="U853" s="24">
        <f t="shared" si="148"/>
        <v>4.0560692799346922</v>
      </c>
      <c r="V853" s="24">
        <f t="shared" si="148"/>
        <v>4.4688867431206116</v>
      </c>
      <c r="W853" s="24">
        <f t="shared" si="148"/>
        <v>2.9257924332544789</v>
      </c>
      <c r="X853" s="24">
        <f t="shared" si="148"/>
        <v>3.1511764718596647</v>
      </c>
      <c r="Y853" s="24">
        <f t="shared" si="148"/>
        <v>2.9012835699596748</v>
      </c>
      <c r="Z853" s="24">
        <f t="shared" si="148"/>
        <v>2.8529635601844507</v>
      </c>
      <c r="AA853" s="24">
        <f t="shared" si="148"/>
        <v>2.6884559389271327</v>
      </c>
      <c r="AB853" s="24">
        <f t="shared" si="148"/>
        <v>2.8091871158922355</v>
      </c>
      <c r="AC853" s="24">
        <f t="shared" si="148"/>
        <v>3.2210606143423681</v>
      </c>
      <c r="AD853" s="24">
        <f t="shared" si="148"/>
        <v>3.8347260074609326</v>
      </c>
      <c r="AE853" s="24">
        <f t="shared" si="148"/>
        <v>3.2231049653254473</v>
      </c>
      <c r="AF853" s="24">
        <f t="shared" si="148"/>
        <v>2.9048681693743603</v>
      </c>
      <c r="AG853" s="24">
        <f t="shared" si="148"/>
        <v>3.1035446259495862</v>
      </c>
      <c r="AH853" s="24">
        <f t="shared" si="148"/>
        <v>3.3894805013393348</v>
      </c>
      <c r="AI853" s="24">
        <f t="shared" si="148"/>
        <v>2.7915474473930217</v>
      </c>
      <c r="AJ853" s="24">
        <f t="shared" si="148"/>
        <v>2.981771682113191</v>
      </c>
      <c r="AK853" s="24">
        <f t="shared" si="148"/>
        <v>2.798816707631778</v>
      </c>
      <c r="AL853" s="24">
        <f t="shared" si="148"/>
        <v>2.7176470485644102</v>
      </c>
      <c r="AM853" s="24">
        <f t="shared" si="148"/>
        <v>3.2568671500492226</v>
      </c>
      <c r="AN853" s="24">
        <f t="shared" si="144"/>
        <v>2.8426715465986883</v>
      </c>
      <c r="AO853" s="24">
        <f t="shared" si="144"/>
        <v>2.9651718749077007</v>
      </c>
      <c r="AP853" s="24">
        <f t="shared" si="144"/>
        <v>3.4082499709208216</v>
      </c>
      <c r="AQ853" s="24">
        <f t="shared" si="144"/>
        <v>3.2878987181569195</v>
      </c>
      <c r="AR853" s="24">
        <f t="shared" si="144"/>
        <v>3.1653602719590608</v>
      </c>
      <c r="AS853" s="24">
        <f t="shared" si="144"/>
        <v>3.4445964221156418</v>
      </c>
      <c r="AT853" s="24">
        <f t="shared" si="144"/>
        <v>2.8980420880593494</v>
      </c>
      <c r="AU853" s="24">
        <f t="shared" si="144"/>
        <v>3.4415099164928087</v>
      </c>
      <c r="AV853" s="24">
        <f t="shared" si="144"/>
        <v>3.0580645630977079</v>
      </c>
      <c r="AW853" s="24">
        <f t="shared" si="144"/>
        <v>2.5755929920415412</v>
      </c>
      <c r="AX853" s="24">
        <f t="shared" si="144"/>
        <v>4.4434743507016652</v>
      </c>
      <c r="AY853" s="24">
        <f t="shared" si="144"/>
        <v>3.1061524810942656</v>
      </c>
      <c r="AZ853" s="24">
        <f t="shared" si="144"/>
        <v>2.8693595327630894</v>
      </c>
      <c r="BA853" s="24">
        <f t="shared" si="144"/>
        <v>3.9767420152661548</v>
      </c>
      <c r="BB853" s="24">
        <f t="shared" si="144"/>
        <v>3.7303150486842238</v>
      </c>
      <c r="BC853" s="24">
        <f t="shared" si="144"/>
        <v>3.953363026093403</v>
      </c>
      <c r="BD853" s="24">
        <f t="shared" si="144"/>
        <v>2.9354787549383814</v>
      </c>
      <c r="BE853" s="24">
        <f t="shared" si="144"/>
        <v>2.969370314001079</v>
      </c>
    </row>
    <row r="854" spans="1:57" x14ac:dyDescent="0.35">
      <c r="A854" s="10" t="str">
        <f t="shared" si="131"/>
        <v>9/30/2026</v>
      </c>
      <c r="B854" s="11">
        <f t="shared" si="137"/>
        <v>2026</v>
      </c>
      <c r="C854" s="22">
        <f t="shared" si="138"/>
        <v>3.8405354734121602</v>
      </c>
      <c r="D854" s="23">
        <f t="shared" si="132"/>
        <v>3.1098138777679663</v>
      </c>
      <c r="E854" s="23">
        <f t="shared" si="133"/>
        <v>3.3662837186227348</v>
      </c>
      <c r="F854" s="23">
        <f t="shared" si="134"/>
        <v>4.6385389787246707</v>
      </c>
      <c r="G854" s="23">
        <f t="shared" si="135"/>
        <v>6.0629056612772665</v>
      </c>
      <c r="H854" s="24">
        <f t="shared" si="148"/>
        <v>2.9288175150868767</v>
      </c>
      <c r="I854" s="24">
        <f t="shared" si="148"/>
        <v>4.4657910532312064</v>
      </c>
      <c r="J854" s="24">
        <f t="shared" si="148"/>
        <v>4.5409483179009582</v>
      </c>
      <c r="K854" s="24">
        <f t="shared" si="148"/>
        <v>3.8492656723378804</v>
      </c>
      <c r="L854" s="24">
        <f t="shared" si="148"/>
        <v>3.4406559022314456</v>
      </c>
      <c r="M854" s="24">
        <f t="shared" si="148"/>
        <v>3.9020000379186706</v>
      </c>
      <c r="N854" s="24">
        <f t="shared" si="148"/>
        <v>5.4567810723985719</v>
      </c>
      <c r="O854" s="24">
        <f t="shared" si="148"/>
        <v>7.3818987922336063</v>
      </c>
      <c r="P854" s="24">
        <f t="shared" si="148"/>
        <v>3.1554803074432596</v>
      </c>
      <c r="Q854" s="24">
        <f t="shared" si="148"/>
        <v>4.0765748314958952</v>
      </c>
      <c r="R854" s="24">
        <f t="shared" si="148"/>
        <v>3.9057691126042591</v>
      </c>
      <c r="S854" s="24">
        <f t="shared" si="148"/>
        <v>4.6667175033791448</v>
      </c>
      <c r="T854" s="24">
        <f t="shared" si="148"/>
        <v>4.6256223999759722</v>
      </c>
      <c r="U854" s="24">
        <f t="shared" si="148"/>
        <v>8.203231493646534</v>
      </c>
      <c r="V854" s="24">
        <f t="shared" si="148"/>
        <v>4.1050752490845621</v>
      </c>
      <c r="W854" s="24">
        <f t="shared" si="148"/>
        <v>6.9275272082153529</v>
      </c>
      <c r="X854" s="24">
        <f t="shared" si="148"/>
        <v>3.4019586877255157</v>
      </c>
      <c r="Y854" s="24">
        <f t="shared" si="148"/>
        <v>4.200198874209665</v>
      </c>
      <c r="Z854" s="24">
        <f t="shared" si="148"/>
        <v>4.1268425755573341</v>
      </c>
      <c r="AA854" s="24">
        <f t="shared" si="148"/>
        <v>3.1120987595162655</v>
      </c>
      <c r="AB854" s="24">
        <f t="shared" si="148"/>
        <v>5.4289676993526292</v>
      </c>
      <c r="AC854" s="24">
        <f t="shared" si="148"/>
        <v>2.8856223761930373</v>
      </c>
      <c r="AD854" s="24">
        <f t="shared" si="148"/>
        <v>3.2724357021662032</v>
      </c>
      <c r="AE854" s="24">
        <f t="shared" si="148"/>
        <v>3.8016732952522321</v>
      </c>
      <c r="AF854" s="24">
        <f t="shared" si="148"/>
        <v>3.0892499420332724</v>
      </c>
      <c r="AG854" s="24">
        <f t="shared" si="148"/>
        <v>3.7032340225161673</v>
      </c>
      <c r="AH854" s="24">
        <f t="shared" si="148"/>
        <v>3.4409741727792396</v>
      </c>
      <c r="AI854" s="24">
        <f t="shared" si="148"/>
        <v>5.2363602699824376</v>
      </c>
      <c r="AJ854" s="24">
        <f t="shared" si="148"/>
        <v>2.9868225944036708</v>
      </c>
      <c r="AK854" s="24">
        <f t="shared" si="148"/>
        <v>3.3543920622551409</v>
      </c>
      <c r="AL854" s="24">
        <f t="shared" si="148"/>
        <v>5.9838253812714486</v>
      </c>
      <c r="AM854" s="24">
        <f t="shared" si="148"/>
        <v>2.4401962509696151</v>
      </c>
      <c r="AN854" s="24">
        <f t="shared" si="144"/>
        <v>3.5531233554289305</v>
      </c>
      <c r="AO854" s="24">
        <f t="shared" si="144"/>
        <v>4.7308256972666936</v>
      </c>
      <c r="AP854" s="24">
        <f t="shared" si="144"/>
        <v>3.8318052744864404</v>
      </c>
      <c r="AQ854" s="24">
        <f t="shared" ref="AQ854:BH854" si="149">AQ254/AQ54</f>
        <v>5.1791993409190784</v>
      </c>
      <c r="AR854" s="24">
        <f t="shared" si="149"/>
        <v>4.6428445049742368</v>
      </c>
      <c r="AS854" s="24">
        <f t="shared" si="149"/>
        <v>3.3425910278327033</v>
      </c>
      <c r="AT854" s="24">
        <f t="shared" si="149"/>
        <v>4.0659578555010549</v>
      </c>
      <c r="AU854" s="24">
        <f t="shared" si="149"/>
        <v>3.3287093883096217</v>
      </c>
      <c r="AV854" s="24">
        <f t="shared" si="149"/>
        <v>3.4714705376834964</v>
      </c>
      <c r="AW854" s="24">
        <f t="shared" si="149"/>
        <v>4.5371537500802539</v>
      </c>
      <c r="AX854" s="24">
        <f t="shared" si="149"/>
        <v>3.5110634197034347</v>
      </c>
      <c r="AY854" s="24">
        <f t="shared" si="149"/>
        <v>7.0481380899287176</v>
      </c>
      <c r="AZ854" s="24">
        <f t="shared" si="149"/>
        <v>3.3092154142171664</v>
      </c>
      <c r="BA854" s="24">
        <f t="shared" si="149"/>
        <v>3.5544350608393001</v>
      </c>
      <c r="BB854" s="24">
        <f t="shared" si="149"/>
        <v>3.7992796074870765</v>
      </c>
      <c r="BC854" s="24">
        <f t="shared" si="149"/>
        <v>6.7746281813296125</v>
      </c>
      <c r="BD854" s="24">
        <f t="shared" si="149"/>
        <v>3.1286434580050853</v>
      </c>
      <c r="BE854" s="24">
        <f t="shared" si="149"/>
        <v>3.6124985764456148</v>
      </c>
    </row>
    <row r="855" spans="1:57" x14ac:dyDescent="0.35">
      <c r="A855" s="10" t="str">
        <f t="shared" si="131"/>
        <v>10/31/2026</v>
      </c>
      <c r="B855" s="11">
        <f t="shared" si="137"/>
        <v>2026</v>
      </c>
      <c r="C855" s="22">
        <f t="shared" si="138"/>
        <v>4.2585853908033577</v>
      </c>
      <c r="D855" s="23">
        <f t="shared" si="132"/>
        <v>2.9280581238951391</v>
      </c>
      <c r="E855" s="23">
        <f t="shared" si="133"/>
        <v>3.3973554586298089</v>
      </c>
      <c r="F855" s="23">
        <f t="shared" si="134"/>
        <v>5.3748664613849932</v>
      </c>
      <c r="G855" s="23">
        <f t="shared" si="135"/>
        <v>6.053537999583809</v>
      </c>
      <c r="H855" s="24">
        <f t="shared" si="148"/>
        <v>3.5945170114515532</v>
      </c>
      <c r="I855" s="24">
        <f t="shared" si="148"/>
        <v>4.0477152646567687</v>
      </c>
      <c r="J855" s="24">
        <f t="shared" si="148"/>
        <v>6.6526679863122817</v>
      </c>
      <c r="K855" s="24">
        <f t="shared" si="148"/>
        <v>6.1407747646015522</v>
      </c>
      <c r="L855" s="24">
        <f t="shared" si="148"/>
        <v>4.2448353131109933</v>
      </c>
      <c r="M855" s="24">
        <f t="shared" si="148"/>
        <v>3.6276980507197378</v>
      </c>
      <c r="N855" s="24">
        <f t="shared" si="148"/>
        <v>4.3329520018798595</v>
      </c>
      <c r="O855" s="24">
        <f t="shared" si="148"/>
        <v>5.6322553645919484</v>
      </c>
      <c r="P855" s="24">
        <f t="shared" si="148"/>
        <v>3.4149899304492441</v>
      </c>
      <c r="Q855" s="24">
        <f t="shared" si="148"/>
        <v>2.9334090512033204</v>
      </c>
      <c r="R855" s="24">
        <f t="shared" si="148"/>
        <v>4.4813515992103499</v>
      </c>
      <c r="S855" s="24">
        <f t="shared" si="148"/>
        <v>5.0601964000175919</v>
      </c>
      <c r="T855" s="24">
        <f t="shared" si="148"/>
        <v>4.9372697984127649</v>
      </c>
      <c r="U855" s="24">
        <f t="shared" si="148"/>
        <v>4.8539414872003306</v>
      </c>
      <c r="V855" s="24">
        <f t="shared" si="148"/>
        <v>3.8117529647800246</v>
      </c>
      <c r="W855" s="24">
        <f t="shared" si="148"/>
        <v>3.0044287672967824</v>
      </c>
      <c r="X855" s="24">
        <f t="shared" si="148"/>
        <v>5.3062574386960222</v>
      </c>
      <c r="Y855" s="24">
        <f t="shared" si="148"/>
        <v>3.6349668000253188</v>
      </c>
      <c r="Z855" s="24">
        <f t="shared" si="148"/>
        <v>3.4706569312320066</v>
      </c>
      <c r="AA855" s="24">
        <f t="shared" si="148"/>
        <v>4.2314633439860048</v>
      </c>
      <c r="AB855" s="24">
        <f t="shared" si="148"/>
        <v>2.7362020167453456</v>
      </c>
      <c r="AC855" s="24">
        <f t="shared" si="148"/>
        <v>3.2114727578600584</v>
      </c>
      <c r="AD855" s="24">
        <f t="shared" si="148"/>
        <v>4.2723354684957213</v>
      </c>
      <c r="AE855" s="24">
        <f t="shared" si="148"/>
        <v>7.2465409103232865</v>
      </c>
      <c r="AF855" s="24">
        <f t="shared" si="148"/>
        <v>5.6051410047883259</v>
      </c>
      <c r="AG855" s="24">
        <f t="shared" si="148"/>
        <v>6.0438450256929483</v>
      </c>
      <c r="AH855" s="24">
        <f t="shared" si="148"/>
        <v>6.6449940129334353</v>
      </c>
      <c r="AI855" s="24">
        <f t="shared" si="148"/>
        <v>3.1494984044744228</v>
      </c>
      <c r="AJ855" s="24">
        <f t="shared" si="148"/>
        <v>5.7866340235241838</v>
      </c>
      <c r="AK855" s="24">
        <f t="shared" si="148"/>
        <v>4.9727934373212932</v>
      </c>
      <c r="AL855" s="24">
        <f t="shared" si="148"/>
        <v>2.6843581324148493</v>
      </c>
      <c r="AM855" s="24">
        <f t="shared" si="148"/>
        <v>3.2156939371125013</v>
      </c>
      <c r="AN855" s="24">
        <f t="shared" ref="AN855:BE869" si="150">AN255/AN55</f>
        <v>2.8798997781215068</v>
      </c>
      <c r="AO855" s="24">
        <f t="shared" si="150"/>
        <v>2.8178213994205143</v>
      </c>
      <c r="AP855" s="24">
        <f t="shared" si="150"/>
        <v>5.3521353979685857</v>
      </c>
      <c r="AQ855" s="24">
        <f t="shared" si="150"/>
        <v>4.4358900913258212</v>
      </c>
      <c r="AR855" s="24">
        <f t="shared" si="150"/>
        <v>3.4771060678259778</v>
      </c>
      <c r="AS855" s="24">
        <f t="shared" si="150"/>
        <v>5.3824434825237963</v>
      </c>
      <c r="AT855" s="24">
        <f t="shared" si="150"/>
        <v>4.3615855115847602</v>
      </c>
      <c r="AU855" s="24">
        <f t="shared" si="150"/>
        <v>5.0013405095990313</v>
      </c>
      <c r="AV855" s="24">
        <f t="shared" si="150"/>
        <v>3.1450644005357455</v>
      </c>
      <c r="AW855" s="24">
        <f t="shared" si="150"/>
        <v>2.5442650589112441</v>
      </c>
      <c r="AX855" s="24">
        <f t="shared" si="150"/>
        <v>3.3326155865338998</v>
      </c>
      <c r="AY855" s="24">
        <f t="shared" si="150"/>
        <v>5.7174377727009444</v>
      </c>
      <c r="AZ855" s="24">
        <f t="shared" si="150"/>
        <v>5.4481306243972041</v>
      </c>
      <c r="BA855" s="24">
        <f t="shared" si="150"/>
        <v>6.5888014637265773</v>
      </c>
      <c r="BB855" s="24">
        <f t="shared" si="150"/>
        <v>3.3914773013566641</v>
      </c>
      <c r="BC855" s="24">
        <f t="shared" si="150"/>
        <v>5.4440009211549869</v>
      </c>
      <c r="BD855" s="24">
        <f t="shared" si="150"/>
        <v>3.8102973844619288</v>
      </c>
      <c r="BE855" s="24">
        <f t="shared" si="150"/>
        <v>3.5324634735878662</v>
      </c>
    </row>
    <row r="856" spans="1:57" x14ac:dyDescent="0.35">
      <c r="A856" s="10" t="str">
        <f t="shared" si="131"/>
        <v>11/30/2026</v>
      </c>
      <c r="B856" s="11">
        <f t="shared" si="137"/>
        <v>2026</v>
      </c>
      <c r="C856" s="22">
        <f t="shared" si="138"/>
        <v>3.940060046491054</v>
      </c>
      <c r="D856" s="23">
        <f t="shared" si="132"/>
        <v>3.2549809619382404</v>
      </c>
      <c r="E856" s="23">
        <f t="shared" si="133"/>
        <v>3.525384434806607</v>
      </c>
      <c r="F856" s="23">
        <f t="shared" si="134"/>
        <v>4.5889883122946005</v>
      </c>
      <c r="G856" s="23">
        <f t="shared" si="135"/>
        <v>6.0729980508170662</v>
      </c>
      <c r="H856" s="24">
        <f t="shared" si="148"/>
        <v>3.803371383268531</v>
      </c>
      <c r="I856" s="24">
        <f t="shared" si="148"/>
        <v>3.6455494353923075</v>
      </c>
      <c r="J856" s="24">
        <f t="shared" si="148"/>
        <v>3.5772202989030313</v>
      </c>
      <c r="K856" s="24">
        <f t="shared" si="148"/>
        <v>3.3241919412652328</v>
      </c>
      <c r="L856" s="24">
        <f t="shared" si="148"/>
        <v>4.7487542500906352</v>
      </c>
      <c r="M856" s="24">
        <f t="shared" si="148"/>
        <v>7.2962476225560708</v>
      </c>
      <c r="N856" s="24">
        <f t="shared" si="148"/>
        <v>7.5642034919334904</v>
      </c>
      <c r="O856" s="24">
        <f t="shared" si="148"/>
        <v>6.0624104168983841</v>
      </c>
      <c r="P856" s="24">
        <f t="shared" si="148"/>
        <v>3.7908097091577631</v>
      </c>
      <c r="Q856" s="24">
        <f t="shared" si="148"/>
        <v>4.6251312358737673</v>
      </c>
      <c r="R856" s="24">
        <f t="shared" si="148"/>
        <v>3.1420463977183548</v>
      </c>
      <c r="S856" s="24">
        <f t="shared" si="148"/>
        <v>3.3705477988239254</v>
      </c>
      <c r="T856" s="24">
        <f t="shared" si="148"/>
        <v>3.3292334501321799</v>
      </c>
      <c r="U856" s="24">
        <f t="shared" si="148"/>
        <v>5.510177728194499</v>
      </c>
      <c r="V856" s="24">
        <f t="shared" si="148"/>
        <v>6.1682867560852062</v>
      </c>
      <c r="W856" s="24">
        <f t="shared" si="148"/>
        <v>4.134612148841593</v>
      </c>
      <c r="X856" s="24">
        <f t="shared" si="148"/>
        <v>3.2540762441955318</v>
      </c>
      <c r="Y856" s="24">
        <f t="shared" si="148"/>
        <v>4.9556108760714528</v>
      </c>
      <c r="Z856" s="24">
        <f t="shared" si="148"/>
        <v>3.8222079483303495</v>
      </c>
      <c r="AA856" s="24">
        <f t="shared" si="148"/>
        <v>4.1431816128122128</v>
      </c>
      <c r="AB856" s="24">
        <f t="shared" si="148"/>
        <v>4.1461197173739706</v>
      </c>
      <c r="AC856" s="24">
        <f t="shared" si="148"/>
        <v>3.752334195844619</v>
      </c>
      <c r="AD856" s="24">
        <f t="shared" si="148"/>
        <v>7.1657467680730598</v>
      </c>
      <c r="AE856" s="24">
        <f t="shared" si="148"/>
        <v>3.2965120725121024</v>
      </c>
      <c r="AF856" s="24">
        <f t="shared" si="148"/>
        <v>4.0559817432660372</v>
      </c>
      <c r="AG856" s="24">
        <f t="shared" si="148"/>
        <v>3.1021271298338311</v>
      </c>
      <c r="AH856" s="24">
        <f t="shared" si="148"/>
        <v>4.3837774754195218</v>
      </c>
      <c r="AI856" s="24">
        <f t="shared" si="148"/>
        <v>3.8660611799114348</v>
      </c>
      <c r="AJ856" s="24">
        <f t="shared" si="148"/>
        <v>3.8025822911664702</v>
      </c>
      <c r="AK856" s="24">
        <f t="shared" si="148"/>
        <v>3.1456574825550088</v>
      </c>
      <c r="AL856" s="24">
        <f t="shared" si="148"/>
        <v>4.1961244465771212</v>
      </c>
      <c r="AM856" s="24">
        <f t="shared" si="148"/>
        <v>3.6708723600750583</v>
      </c>
      <c r="AN856" s="24">
        <f t="shared" si="150"/>
        <v>4.4805595415571</v>
      </c>
      <c r="AO856" s="24">
        <f t="shared" si="150"/>
        <v>3.934558060049425</v>
      </c>
      <c r="AP856" s="24">
        <f t="shared" si="150"/>
        <v>3.5081058134411323</v>
      </c>
      <c r="AQ856" s="24">
        <f t="shared" si="150"/>
        <v>4.3841112050526307</v>
      </c>
      <c r="AR856" s="24">
        <f t="shared" si="150"/>
        <v>3.4001421773444682</v>
      </c>
      <c r="AS856" s="24">
        <f t="shared" si="150"/>
        <v>3.250687375207022</v>
      </c>
      <c r="AT856" s="24">
        <f t="shared" si="150"/>
        <v>3.2550814861318749</v>
      </c>
      <c r="AU856" s="24">
        <f t="shared" si="150"/>
        <v>4.3234439772190063</v>
      </c>
      <c r="AV856" s="24">
        <f t="shared" si="150"/>
        <v>4.9366801007342795</v>
      </c>
      <c r="AW856" s="24">
        <f t="shared" si="150"/>
        <v>3.9607368902467401</v>
      </c>
      <c r="AX856" s="24">
        <f t="shared" si="150"/>
        <v>7.5441110169683148</v>
      </c>
      <c r="AY856" s="24">
        <f t="shared" si="150"/>
        <v>4.7765325140958117</v>
      </c>
      <c r="AZ856" s="24">
        <f t="shared" si="150"/>
        <v>3.6660215093101587</v>
      </c>
      <c r="BA856" s="24">
        <f t="shared" si="150"/>
        <v>3.430718902788398</v>
      </c>
      <c r="BB856" s="24">
        <f t="shared" si="150"/>
        <v>3.6424242790366637</v>
      </c>
      <c r="BC856" s="24">
        <f t="shared" si="150"/>
        <v>4.4320468242489559</v>
      </c>
      <c r="BD856" s="24">
        <f t="shared" si="150"/>
        <v>4.6885894297552912</v>
      </c>
      <c r="BE856" s="24">
        <f t="shared" si="150"/>
        <v>3.945562032932683</v>
      </c>
    </row>
    <row r="857" spans="1:57" x14ac:dyDescent="0.35">
      <c r="A857" s="10" t="str">
        <f t="shared" si="131"/>
        <v>12/31/2026</v>
      </c>
      <c r="B857" s="11">
        <f t="shared" si="137"/>
        <v>2026</v>
      </c>
      <c r="C857" s="22">
        <f t="shared" si="138"/>
        <v>2.9716337056885327</v>
      </c>
      <c r="D857" s="23">
        <f t="shared" si="132"/>
        <v>2.6011034159233644</v>
      </c>
      <c r="E857" s="23">
        <f t="shared" si="133"/>
        <v>2.8283012242840382</v>
      </c>
      <c r="F857" s="23">
        <f t="shared" si="134"/>
        <v>3.474578378124491</v>
      </c>
      <c r="G857" s="23">
        <f t="shared" si="135"/>
        <v>4.6502323554602976</v>
      </c>
      <c r="H857" s="24">
        <f t="shared" si="148"/>
        <v>2.7066977344168688</v>
      </c>
      <c r="I857" s="24">
        <f t="shared" si="148"/>
        <v>2.6730941203678817</v>
      </c>
      <c r="J857" s="24">
        <f t="shared" si="148"/>
        <v>2.9789518222243854</v>
      </c>
      <c r="K857" s="24">
        <f t="shared" si="148"/>
        <v>2.947948370314907</v>
      </c>
      <c r="L857" s="24">
        <f t="shared" si="148"/>
        <v>5.0944126308354409</v>
      </c>
      <c r="M857" s="24">
        <f t="shared" si="148"/>
        <v>4.2152761160334817</v>
      </c>
      <c r="N857" s="24">
        <f t="shared" si="148"/>
        <v>4.6451947185612026</v>
      </c>
      <c r="O857" s="24">
        <f t="shared" si="148"/>
        <v>2.2907175499252999</v>
      </c>
      <c r="P857" s="24">
        <f t="shared" si="148"/>
        <v>3.3981485808642571</v>
      </c>
      <c r="Q857" s="24">
        <f t="shared" si="148"/>
        <v>4.8324074067814724</v>
      </c>
      <c r="R857" s="24">
        <f t="shared" si="148"/>
        <v>3.013820566676368</v>
      </c>
      <c r="S857" s="24">
        <f t="shared" si="148"/>
        <v>2.9397087139990359</v>
      </c>
      <c r="T857" s="24">
        <f t="shared" si="148"/>
        <v>2.9304545768316235</v>
      </c>
      <c r="U857" s="24">
        <f t="shared" si="148"/>
        <v>2.3595683403875976</v>
      </c>
      <c r="V857" s="24">
        <f t="shared" si="148"/>
        <v>4.1374982552777109</v>
      </c>
      <c r="W857" s="24">
        <f t="shared" si="148"/>
        <v>3.1923551689122043</v>
      </c>
      <c r="X857" s="24">
        <f t="shared" si="148"/>
        <v>2.7736207996554145</v>
      </c>
      <c r="Y857" s="24">
        <f t="shared" si="148"/>
        <v>4.6955710875521524</v>
      </c>
      <c r="Z857" s="24">
        <f t="shared" si="148"/>
        <v>2.6076774869408834</v>
      </c>
      <c r="AA857" s="24">
        <f t="shared" si="148"/>
        <v>4.3779966644324979</v>
      </c>
      <c r="AB857" s="24">
        <f t="shared" si="148"/>
        <v>3.0910271464035057</v>
      </c>
      <c r="AC857" s="24">
        <f t="shared" si="148"/>
        <v>3.5000549772112359</v>
      </c>
      <c r="AD857" s="24">
        <f t="shared" si="148"/>
        <v>4.2773723885891028</v>
      </c>
      <c r="AE857" s="24">
        <f t="shared" si="148"/>
        <v>2.8369065620190903</v>
      </c>
      <c r="AF857" s="24">
        <f t="shared" si="148"/>
        <v>2.9317125023015795</v>
      </c>
      <c r="AG857" s="24">
        <f t="shared" si="148"/>
        <v>2.9760324062073202</v>
      </c>
      <c r="AH857" s="24">
        <f t="shared" si="148"/>
        <v>2.9672350051697451</v>
      </c>
      <c r="AI857" s="24">
        <f t="shared" si="148"/>
        <v>3.0869818730047189</v>
      </c>
      <c r="AJ857" s="24">
        <f t="shared" si="148"/>
        <v>2.8479250223679604</v>
      </c>
      <c r="AK857" s="24">
        <f t="shared" si="148"/>
        <v>2.8027544027357147</v>
      </c>
      <c r="AL857" s="24">
        <f t="shared" si="148"/>
        <v>3.0556305849982537</v>
      </c>
      <c r="AM857" s="24">
        <f t="shared" si="148"/>
        <v>3.3205036658041998</v>
      </c>
      <c r="AN857" s="24">
        <f t="shared" si="150"/>
        <v>5.077483311102025</v>
      </c>
      <c r="AO857" s="24">
        <f t="shared" si="150"/>
        <v>2.9165237295970665</v>
      </c>
      <c r="AP857" s="24">
        <f t="shared" si="150"/>
        <v>2.9289897181478457</v>
      </c>
      <c r="AQ857" s="24">
        <f t="shared" si="150"/>
        <v>2.4101295272269341</v>
      </c>
      <c r="AR857" s="24">
        <f t="shared" si="150"/>
        <v>2.808658666280921</v>
      </c>
      <c r="AS857" s="24">
        <f t="shared" si="150"/>
        <v>2.9371205593957037</v>
      </c>
      <c r="AT857" s="24">
        <f t="shared" si="150"/>
        <v>2.8614876220862473</v>
      </c>
      <c r="AU857" s="24">
        <f t="shared" si="150"/>
        <v>3.2088263495273375</v>
      </c>
      <c r="AV857" s="24">
        <f t="shared" si="150"/>
        <v>4.5513755795779529</v>
      </c>
      <c r="AW857" s="24">
        <f t="shared" si="150"/>
        <v>3.244916960907668</v>
      </c>
      <c r="AX857" s="24">
        <f t="shared" si="150"/>
        <v>4.4637589587036697</v>
      </c>
      <c r="AY857" s="24">
        <f t="shared" si="150"/>
        <v>2.377003614769059</v>
      </c>
      <c r="AZ857" s="24">
        <f t="shared" si="150"/>
        <v>3.1487577493576069</v>
      </c>
      <c r="BA857" s="24">
        <f t="shared" si="150"/>
        <v>2.9541079004947037</v>
      </c>
      <c r="BB857" s="24">
        <f t="shared" si="150"/>
        <v>2.6576207207159279</v>
      </c>
      <c r="BC857" s="24">
        <f t="shared" si="150"/>
        <v>2.5419367767656929</v>
      </c>
      <c r="BD857" s="24">
        <f t="shared" si="150"/>
        <v>4.759867837181373</v>
      </c>
      <c r="BE857" s="24">
        <f t="shared" si="150"/>
        <v>2.8254327783723543</v>
      </c>
    </row>
    <row r="858" spans="1:57" x14ac:dyDescent="0.35">
      <c r="A858" s="10" t="str">
        <f t="shared" si="131"/>
        <v>1/31/2027</v>
      </c>
      <c r="B858" s="11">
        <f t="shared" si="137"/>
        <v>2027</v>
      </c>
      <c r="C858" s="22">
        <f t="shared" si="138"/>
        <v>3.0234088448240239</v>
      </c>
      <c r="D858" s="23">
        <f t="shared" si="132"/>
        <v>2.5581198925510744</v>
      </c>
      <c r="E858" s="23">
        <f t="shared" si="133"/>
        <v>2.8040904385893906</v>
      </c>
      <c r="F858" s="23">
        <f t="shared" si="134"/>
        <v>3.5120145559392282</v>
      </c>
      <c r="G858" s="23">
        <f t="shared" si="135"/>
        <v>4.0511399688428975</v>
      </c>
      <c r="H858" s="24">
        <f t="shared" si="148"/>
        <v>3.0020173622825301</v>
      </c>
      <c r="I858" s="24">
        <f t="shared" si="148"/>
        <v>2.5605932937724418</v>
      </c>
      <c r="J858" s="24">
        <f t="shared" si="148"/>
        <v>4.2546138444163892</v>
      </c>
      <c r="K858" s="24">
        <f t="shared" si="148"/>
        <v>2.6126878074323616</v>
      </c>
      <c r="L858" s="24">
        <f t="shared" si="148"/>
        <v>2.7352818912296062</v>
      </c>
      <c r="M858" s="24">
        <f t="shared" si="148"/>
        <v>3.0313732646372924</v>
      </c>
      <c r="N858" s="24">
        <f t="shared" si="148"/>
        <v>2.9319664790322864</v>
      </c>
      <c r="O858" s="24">
        <f t="shared" si="148"/>
        <v>3.0020949636194154</v>
      </c>
      <c r="P858" s="24">
        <f t="shared" si="148"/>
        <v>3.5073542157667368</v>
      </c>
      <c r="Q858" s="24">
        <f t="shared" si="148"/>
        <v>2.909737465854406</v>
      </c>
      <c r="R858" s="24">
        <f t="shared" si="148"/>
        <v>2.8823406964941425</v>
      </c>
      <c r="S858" s="24">
        <f t="shared" si="148"/>
        <v>4.6831097985069166</v>
      </c>
      <c r="T858" s="24">
        <f t="shared" si="148"/>
        <v>4.0510383257213398</v>
      </c>
      <c r="U858" s="24">
        <f t="shared" si="148"/>
        <v>3.1153556598552177</v>
      </c>
      <c r="V858" s="24">
        <f t="shared" si="148"/>
        <v>2.520793101633819</v>
      </c>
      <c r="W858" s="24">
        <f t="shared" si="148"/>
        <v>3.2446850995667882</v>
      </c>
      <c r="X858" s="24">
        <f t="shared" si="148"/>
        <v>3.015444425010755</v>
      </c>
      <c r="Y858" s="24">
        <f t="shared" si="148"/>
        <v>3.8094215858189444</v>
      </c>
      <c r="Z858" s="24">
        <f t="shared" si="148"/>
        <v>2.4620919961881431</v>
      </c>
      <c r="AA858" s="24">
        <f t="shared" si="148"/>
        <v>3.5390835548936002</v>
      </c>
      <c r="AB858" s="24">
        <f t="shared" si="148"/>
        <v>4.0520547569369141</v>
      </c>
      <c r="AC858" s="24">
        <f t="shared" si="148"/>
        <v>3.0639623771807454</v>
      </c>
      <c r="AD858" s="24">
        <f t="shared" si="148"/>
        <v>3.4303535239240759</v>
      </c>
      <c r="AE858" s="24">
        <f t="shared" si="148"/>
        <v>2.854501842101504</v>
      </c>
      <c r="AF858" s="24">
        <f t="shared" si="148"/>
        <v>2.610007775072547</v>
      </c>
      <c r="AG858" s="24">
        <f t="shared" si="148"/>
        <v>2.4487671215434617</v>
      </c>
      <c r="AH858" s="24">
        <f t="shared" si="148"/>
        <v>3.1010294756003636</v>
      </c>
      <c r="AI858" s="24">
        <f t="shared" si="148"/>
        <v>2.9024656705507557</v>
      </c>
      <c r="AJ858" s="24">
        <f t="shared" si="148"/>
        <v>3.1945810474239069</v>
      </c>
      <c r="AK858" s="24">
        <f t="shared" si="148"/>
        <v>3.7280660043377725</v>
      </c>
      <c r="AL858" s="24">
        <f t="shared" si="148"/>
        <v>4.4074834284528546</v>
      </c>
      <c r="AM858" s="24">
        <f t="shared" si="148"/>
        <v>2.985309577955678</v>
      </c>
      <c r="AN858" s="24">
        <f t="shared" si="150"/>
        <v>3.7401776141673331</v>
      </c>
      <c r="AO858" s="24">
        <f t="shared" si="150"/>
        <v>4.3831253362083293</v>
      </c>
      <c r="AP858" s="24">
        <f t="shared" si="150"/>
        <v>2.6123478107276643</v>
      </c>
      <c r="AQ858" s="24">
        <f t="shared" si="150"/>
        <v>2.8851115183113638</v>
      </c>
      <c r="AR858" s="24">
        <f t="shared" si="150"/>
        <v>2.7872866374186862</v>
      </c>
      <c r="AS858" s="24">
        <f t="shared" si="150"/>
        <v>3.0444017659753793</v>
      </c>
      <c r="AT858" s="24">
        <f t="shared" si="150"/>
        <v>2.5358592815587659</v>
      </c>
      <c r="AU858" s="24">
        <f t="shared" si="150"/>
        <v>2.5946789850658978</v>
      </c>
      <c r="AV858" s="24">
        <f t="shared" si="150"/>
        <v>3.7318416723245367</v>
      </c>
      <c r="AW858" s="24">
        <f t="shared" si="150"/>
        <v>3.150142688325908</v>
      </c>
      <c r="AX858" s="24">
        <f t="shared" si="150"/>
        <v>2.9748550497959414</v>
      </c>
      <c r="AY858" s="24">
        <f t="shared" si="150"/>
        <v>2.6062856728051949</v>
      </c>
      <c r="AZ858" s="24">
        <f t="shared" si="150"/>
        <v>3.513568002663392</v>
      </c>
      <c r="BA858" s="24">
        <f t="shared" si="150"/>
        <v>3.5770238910649983</v>
      </c>
      <c r="BB858" s="24">
        <f t="shared" si="150"/>
        <v>2.9560607290979442</v>
      </c>
      <c r="BC858" s="24">
        <f t="shared" si="150"/>
        <v>2.4356363333188789</v>
      </c>
      <c r="BD858" s="24">
        <f t="shared" si="150"/>
        <v>3.0610914041952393</v>
      </c>
      <c r="BE858" s="24">
        <f t="shared" si="150"/>
        <v>3.2776581340747262</v>
      </c>
    </row>
    <row r="859" spans="1:57" x14ac:dyDescent="0.35">
      <c r="A859" s="10" t="str">
        <f t="shared" si="131"/>
        <v>2/28/2027</v>
      </c>
      <c r="B859" s="11">
        <f t="shared" si="137"/>
        <v>2027</v>
      </c>
      <c r="C859" s="22">
        <f t="shared" si="138"/>
        <v>4.1622176640178861</v>
      </c>
      <c r="D859" s="23">
        <f t="shared" si="132"/>
        <v>2.7876198016472644</v>
      </c>
      <c r="E859" s="23">
        <f t="shared" si="133"/>
        <v>3.3054071351176444</v>
      </c>
      <c r="F859" s="23">
        <f t="shared" si="134"/>
        <v>5.0966070432566077</v>
      </c>
      <c r="G859" s="23">
        <f t="shared" si="135"/>
        <v>7.3878434549495484</v>
      </c>
      <c r="H859" s="24">
        <f t="shared" si="148"/>
        <v>2.7879555399267963</v>
      </c>
      <c r="I859" s="24">
        <f t="shared" si="148"/>
        <v>8.0388323484658901</v>
      </c>
      <c r="J859" s="24">
        <f t="shared" si="148"/>
        <v>4.3930619676711693</v>
      </c>
      <c r="K859" s="24">
        <f t="shared" si="148"/>
        <v>3.6113015390505221</v>
      </c>
      <c r="L859" s="24">
        <f t="shared" si="148"/>
        <v>4.7626879427452042</v>
      </c>
      <c r="M859" s="24">
        <f t="shared" si="148"/>
        <v>2.7556181339836936</v>
      </c>
      <c r="N859" s="24">
        <f t="shared" si="148"/>
        <v>5.116730599416683</v>
      </c>
      <c r="O859" s="24">
        <f t="shared" si="148"/>
        <v>3.668704652454073</v>
      </c>
      <c r="P859" s="24">
        <f t="shared" si="148"/>
        <v>6.7638787196321486</v>
      </c>
      <c r="Q859" s="24">
        <f t="shared" si="148"/>
        <v>2.7845981571314762</v>
      </c>
      <c r="R859" s="24">
        <f t="shared" si="148"/>
        <v>4.1365567361002187</v>
      </c>
      <c r="S859" s="24">
        <f t="shared" si="148"/>
        <v>2.5778125769613012</v>
      </c>
      <c r="T859" s="24">
        <f t="shared" si="148"/>
        <v>4.4123759192450356</v>
      </c>
      <c r="U859" s="24">
        <f t="shared" si="148"/>
        <v>3.2920911416041854</v>
      </c>
      <c r="V859" s="24">
        <f t="shared" si="148"/>
        <v>8.5425104109625067</v>
      </c>
      <c r="W859" s="24">
        <f t="shared" si="148"/>
        <v>3.1122188445497501</v>
      </c>
      <c r="X859" s="24">
        <f t="shared" si="148"/>
        <v>2.4760389507920322</v>
      </c>
      <c r="Y859" s="24">
        <f t="shared" si="148"/>
        <v>2.738338787195556</v>
      </c>
      <c r="Z859" s="24">
        <f t="shared" si="148"/>
        <v>3.5541047377754471</v>
      </c>
      <c r="AA859" s="24">
        <f t="shared" si="148"/>
        <v>3.7348699888092942</v>
      </c>
      <c r="AB859" s="24">
        <f t="shared" si="148"/>
        <v>6.1025202304340942</v>
      </c>
      <c r="AC859" s="24">
        <f t="shared" si="148"/>
        <v>3.769747961538926</v>
      </c>
      <c r="AD859" s="24">
        <f t="shared" si="148"/>
        <v>4.240699907009688</v>
      </c>
      <c r="AE859" s="24">
        <f t="shared" si="148"/>
        <v>7.3155113556699538</v>
      </c>
      <c r="AF859" s="24">
        <f t="shared" si="148"/>
        <v>3.5034729788043855</v>
      </c>
      <c r="AG859" s="24">
        <f t="shared" si="148"/>
        <v>10.562466920474078</v>
      </c>
      <c r="AH859" s="24">
        <f t="shared" si="148"/>
        <v>4.8978182083672435</v>
      </c>
      <c r="AI859" s="24">
        <f t="shared" si="148"/>
        <v>5.0362363747763803</v>
      </c>
      <c r="AJ859" s="24">
        <f t="shared" si="148"/>
        <v>4.3942152544931909</v>
      </c>
      <c r="AK859" s="24">
        <f t="shared" si="148"/>
        <v>4.2037244165689174</v>
      </c>
      <c r="AL859" s="24">
        <f t="shared" si="148"/>
        <v>7.1450498533537257</v>
      </c>
      <c r="AM859" s="24">
        <f t="shared" ref="AM859:BR859" si="151">AM259/AM59</f>
        <v>3.32785308163032</v>
      </c>
      <c r="AN859" s="24">
        <f t="shared" si="150"/>
        <v>6.8240556080107577</v>
      </c>
      <c r="AO859" s="24">
        <f t="shared" si="150"/>
        <v>5.9147357236118863</v>
      </c>
      <c r="AP859" s="24">
        <f t="shared" si="150"/>
        <v>12.254056951169087</v>
      </c>
      <c r="AQ859" s="24">
        <f t="shared" si="150"/>
        <v>3.7270688561290641</v>
      </c>
      <c r="AR859" s="24">
        <f t="shared" si="150"/>
        <v>4.2395496213539463</v>
      </c>
      <c r="AS859" s="24">
        <f t="shared" si="150"/>
        <v>6.1852107099839344</v>
      </c>
      <c r="AT859" s="24">
        <f t="shared" si="150"/>
        <v>3.951531744790878</v>
      </c>
      <c r="AU859" s="24">
        <f t="shared" si="150"/>
        <v>3.2979251529467524</v>
      </c>
      <c r="AV859" s="24">
        <f t="shared" si="150"/>
        <v>3.2870319512092414</v>
      </c>
      <c r="AW859" s="24">
        <f t="shared" si="150"/>
        <v>4.4332020185742014</v>
      </c>
      <c r="AX859" s="24">
        <f t="shared" si="150"/>
        <v>3.0678930473167552</v>
      </c>
      <c r="AY859" s="24">
        <f t="shared" si="150"/>
        <v>3.4225676533049882</v>
      </c>
      <c r="AZ859" s="24">
        <f t="shared" si="150"/>
        <v>4.7611660275481675</v>
      </c>
      <c r="BA859" s="24">
        <f t="shared" si="150"/>
        <v>4.1878785919355535</v>
      </c>
      <c r="BB859" s="24">
        <f t="shared" si="150"/>
        <v>2.8702868079032471</v>
      </c>
      <c r="BC859" s="24">
        <f t="shared" si="150"/>
        <v>10.422626910804858</v>
      </c>
      <c r="BD859" s="24">
        <f t="shared" si="150"/>
        <v>3.787351505364585</v>
      </c>
      <c r="BE859" s="24">
        <f t="shared" si="150"/>
        <v>2.9641790686246012</v>
      </c>
    </row>
    <row r="860" spans="1:57" x14ac:dyDescent="0.35">
      <c r="A860" s="10" t="str">
        <f t="shared" si="131"/>
        <v>3/31/2027</v>
      </c>
      <c r="B860" s="11">
        <f t="shared" si="137"/>
        <v>2027</v>
      </c>
      <c r="C860" s="22">
        <f t="shared" si="138"/>
        <v>3.9118749350451978</v>
      </c>
      <c r="D860" s="23">
        <f t="shared" si="132"/>
        <v>2.599126497538033</v>
      </c>
      <c r="E860" s="23">
        <f t="shared" si="133"/>
        <v>3.0852564562944909</v>
      </c>
      <c r="F860" s="23">
        <f t="shared" si="134"/>
        <v>5.1196179236534434</v>
      </c>
      <c r="G860" s="23">
        <f t="shared" si="135"/>
        <v>7.191301261628456</v>
      </c>
      <c r="H860" s="24">
        <f t="shared" ref="H860:AM867" si="152">H260/H60</f>
        <v>2.6485450285551853</v>
      </c>
      <c r="I860" s="24">
        <f t="shared" si="152"/>
        <v>3.3244450937779626</v>
      </c>
      <c r="J860" s="24">
        <f t="shared" si="152"/>
        <v>4.4473296710501442</v>
      </c>
      <c r="K860" s="24">
        <f t="shared" si="152"/>
        <v>3.033651110671594</v>
      </c>
      <c r="L860" s="24">
        <f t="shared" si="152"/>
        <v>3.8084418931282031</v>
      </c>
      <c r="M860" s="24">
        <f t="shared" si="152"/>
        <v>2.5573192874453738</v>
      </c>
      <c r="N860" s="24">
        <f t="shared" si="152"/>
        <v>3.0419246389549106</v>
      </c>
      <c r="O860" s="24">
        <f t="shared" si="152"/>
        <v>3.3728023928160398</v>
      </c>
      <c r="P860" s="24">
        <f t="shared" si="152"/>
        <v>7.1809845581251492</v>
      </c>
      <c r="Q860" s="24">
        <f t="shared" si="152"/>
        <v>2.4687293113412556</v>
      </c>
      <c r="R860" s="24">
        <f t="shared" si="152"/>
        <v>3.6773848797700954</v>
      </c>
      <c r="S860" s="24">
        <f t="shared" si="152"/>
        <v>3.6337705746344775</v>
      </c>
      <c r="T860" s="24">
        <f t="shared" si="152"/>
        <v>7.3926779421020115</v>
      </c>
      <c r="U860" s="24">
        <f t="shared" si="152"/>
        <v>4.6069596071344154</v>
      </c>
      <c r="V860" s="24">
        <f t="shared" si="152"/>
        <v>6.1028621902399207</v>
      </c>
      <c r="W860" s="24">
        <f t="shared" si="152"/>
        <v>2.696391662596576</v>
      </c>
      <c r="X860" s="24">
        <f t="shared" si="152"/>
        <v>4.5112227242590484</v>
      </c>
      <c r="Y860" s="24">
        <f t="shared" si="152"/>
        <v>4.2531769264665016</v>
      </c>
      <c r="Z860" s="24">
        <f t="shared" si="152"/>
        <v>3.8700421763304971</v>
      </c>
      <c r="AA860" s="24">
        <f t="shared" si="152"/>
        <v>7.2841515931582181</v>
      </c>
      <c r="AB860" s="24">
        <f t="shared" si="152"/>
        <v>4.5871641485415964</v>
      </c>
      <c r="AC860" s="24">
        <f t="shared" si="152"/>
        <v>4.2032989601573867</v>
      </c>
      <c r="AD860" s="24">
        <f t="shared" si="152"/>
        <v>4.215706093202451</v>
      </c>
      <c r="AE860" s="24">
        <f t="shared" si="152"/>
        <v>2.3330213983696702</v>
      </c>
      <c r="AF860" s="24">
        <f t="shared" si="152"/>
        <v>5.867797178866752</v>
      </c>
      <c r="AG860" s="24">
        <f t="shared" si="152"/>
        <v>5.6153565742962419</v>
      </c>
      <c r="AH860" s="24">
        <f t="shared" si="152"/>
        <v>2.6333865306824551</v>
      </c>
      <c r="AI860" s="24">
        <f t="shared" si="152"/>
        <v>2.6037717431038843</v>
      </c>
      <c r="AJ860" s="24">
        <f t="shared" si="152"/>
        <v>2.3288683239936092</v>
      </c>
      <c r="AK860" s="24">
        <f t="shared" si="152"/>
        <v>4.1847298930285719</v>
      </c>
      <c r="AL860" s="24">
        <f t="shared" si="152"/>
        <v>3.9023126057275013</v>
      </c>
      <c r="AM860" s="24">
        <f t="shared" si="152"/>
        <v>7.5827544350106484</v>
      </c>
      <c r="AN860" s="24">
        <f t="shared" si="150"/>
        <v>8.2821127367820591</v>
      </c>
      <c r="AO860" s="24">
        <f t="shared" si="150"/>
        <v>5.4024023081236408</v>
      </c>
      <c r="AP860" s="24">
        <f t="shared" si="150"/>
        <v>3.412251255054445</v>
      </c>
      <c r="AQ860" s="24">
        <f t="shared" si="150"/>
        <v>4.1201399966274623</v>
      </c>
      <c r="AR860" s="24">
        <f t="shared" si="150"/>
        <v>3.3629226768914364</v>
      </c>
      <c r="AS860" s="24">
        <f t="shared" si="150"/>
        <v>3.2152519083132316</v>
      </c>
      <c r="AT860" s="24">
        <f t="shared" si="150"/>
        <v>5.8667397765016069</v>
      </c>
      <c r="AU860" s="24">
        <f t="shared" si="150"/>
        <v>5.2643493277330826</v>
      </c>
      <c r="AV860" s="24">
        <f t="shared" si="150"/>
        <v>3.5258278720460621</v>
      </c>
      <c r="AW860" s="24">
        <f t="shared" si="150"/>
        <v>2.4094207622295545</v>
      </c>
      <c r="AX860" s="24">
        <f t="shared" si="150"/>
        <v>8.8135462404244738</v>
      </c>
      <c r="AY860" s="24">
        <f t="shared" si="150"/>
        <v>4.6854237114145274</v>
      </c>
      <c r="AZ860" s="24">
        <f t="shared" si="150"/>
        <v>3.9214372643628947</v>
      </c>
      <c r="BA860" s="24">
        <f t="shared" si="150"/>
        <v>3.6325191648808204</v>
      </c>
      <c r="BB860" s="24">
        <f t="shared" si="150"/>
        <v>3.0017226499817853</v>
      </c>
      <c r="BC860" s="24">
        <f t="shared" si="150"/>
        <v>5.9046722307334329</v>
      </c>
      <c r="BD860" s="24">
        <f t="shared" si="150"/>
        <v>2.7701340528973506</v>
      </c>
      <c r="BE860" s="24">
        <f t="shared" si="150"/>
        <v>4.3772116795732936</v>
      </c>
    </row>
    <row r="861" spans="1:57" x14ac:dyDescent="0.35">
      <c r="A861" s="10" t="str">
        <f t="shared" si="131"/>
        <v>4/30/2027</v>
      </c>
      <c r="B861" s="11">
        <f t="shared" si="137"/>
        <v>2027</v>
      </c>
      <c r="C861" s="22">
        <f t="shared" si="138"/>
        <v>4.3402490111046408</v>
      </c>
      <c r="D861" s="23">
        <f t="shared" si="132"/>
        <v>3.4182265267097933</v>
      </c>
      <c r="E861" s="23">
        <f t="shared" si="133"/>
        <v>3.8127230085247401</v>
      </c>
      <c r="F861" s="23">
        <f t="shared" si="134"/>
        <v>5.1812237309197133</v>
      </c>
      <c r="G861" s="23">
        <f t="shared" si="135"/>
        <v>6.2123381681381273</v>
      </c>
      <c r="H861" s="24">
        <f t="shared" si="152"/>
        <v>19.248351478141711</v>
      </c>
      <c r="I861" s="24">
        <f t="shared" si="152"/>
        <v>5.447362838353075</v>
      </c>
      <c r="J861" s="24">
        <f t="shared" si="152"/>
        <v>5.222025885473192</v>
      </c>
      <c r="K861" s="24">
        <f t="shared" si="152"/>
        <v>3.6033902101628392</v>
      </c>
      <c r="L861" s="24">
        <f t="shared" si="152"/>
        <v>4.1557569421192611</v>
      </c>
      <c r="M861" s="24">
        <f t="shared" si="152"/>
        <v>4.4610884679932843</v>
      </c>
      <c r="N861" s="24">
        <f t="shared" si="152"/>
        <v>3.7344803908223829</v>
      </c>
      <c r="O861" s="24">
        <f t="shared" si="152"/>
        <v>5.0588172672592773</v>
      </c>
      <c r="P861" s="24">
        <f t="shared" si="152"/>
        <v>4.602650320295548</v>
      </c>
      <c r="Q861" s="24">
        <f t="shared" si="152"/>
        <v>7.5923809354464193</v>
      </c>
      <c r="R861" s="24">
        <f t="shared" si="152"/>
        <v>3.4054162475129091</v>
      </c>
      <c r="S861" s="24">
        <f t="shared" si="152"/>
        <v>3.3152666009096778</v>
      </c>
      <c r="T861" s="24">
        <f t="shared" si="152"/>
        <v>4.0993393298111336</v>
      </c>
      <c r="U861" s="24">
        <f t="shared" si="152"/>
        <v>3.6627117850754281</v>
      </c>
      <c r="V861" s="24">
        <f t="shared" si="152"/>
        <v>3.8332266761892542</v>
      </c>
      <c r="W861" s="24">
        <f t="shared" si="152"/>
        <v>4.6692313692548222</v>
      </c>
      <c r="X861" s="24">
        <f t="shared" si="152"/>
        <v>7.7461099895151238</v>
      </c>
      <c r="Y861" s="24">
        <f t="shared" si="152"/>
        <v>6.8372672311974219</v>
      </c>
      <c r="Z861" s="24">
        <f t="shared" si="152"/>
        <v>5.4014250092564051</v>
      </c>
      <c r="AA861" s="24">
        <f t="shared" si="152"/>
        <v>3.2863595877260137</v>
      </c>
      <c r="AB861" s="24">
        <f t="shared" si="152"/>
        <v>4.0144864506957374</v>
      </c>
      <c r="AC861" s="24">
        <f t="shared" si="152"/>
        <v>3.1675984753060091</v>
      </c>
      <c r="AD861" s="24">
        <f t="shared" si="152"/>
        <v>5.0279581337261785</v>
      </c>
      <c r="AE861" s="24">
        <f t="shared" si="152"/>
        <v>3.8058884526365691</v>
      </c>
      <c r="AF861" s="24">
        <f t="shared" si="152"/>
        <v>6.0278452371531328</v>
      </c>
      <c r="AG861" s="24">
        <f t="shared" si="152"/>
        <v>4.3750628897900556</v>
      </c>
      <c r="AH861" s="24">
        <f t="shared" si="152"/>
        <v>3.4196498910650028</v>
      </c>
      <c r="AI861" s="24">
        <f t="shared" si="152"/>
        <v>3.8701019622428907</v>
      </c>
      <c r="AJ861" s="24">
        <f t="shared" si="152"/>
        <v>5.4398185194027446</v>
      </c>
      <c r="AK861" s="24">
        <f t="shared" si="152"/>
        <v>3.2940055990554433</v>
      </c>
      <c r="AL861" s="24">
        <f t="shared" si="152"/>
        <v>4.3344993894563641</v>
      </c>
      <c r="AM861" s="24">
        <f t="shared" si="152"/>
        <v>4.3910683101141119</v>
      </c>
      <c r="AN861" s="24">
        <f t="shared" si="150"/>
        <v>3.984122004008626</v>
      </c>
      <c r="AO861" s="24">
        <f t="shared" si="150"/>
        <v>6.0449472899647256</v>
      </c>
      <c r="AP861" s="24">
        <f t="shared" si="150"/>
        <v>4.2660694941329638</v>
      </c>
      <c r="AQ861" s="24">
        <f t="shared" si="150"/>
        <v>4.4589300074978873</v>
      </c>
      <c r="AR861" s="24">
        <f t="shared" si="150"/>
        <v>4.0118079255635291</v>
      </c>
      <c r="AS861" s="24">
        <f t="shared" si="150"/>
        <v>3.570191703017731</v>
      </c>
      <c r="AT861" s="24">
        <f t="shared" si="150"/>
        <v>4.2358941906018988</v>
      </c>
      <c r="AU861" s="24">
        <f t="shared" si="150"/>
        <v>5.6153407652708358</v>
      </c>
      <c r="AV861" s="24">
        <f t="shared" si="150"/>
        <v>6.1717819916639005</v>
      </c>
      <c r="AW861" s="24">
        <f t="shared" si="150"/>
        <v>3.665647303735502</v>
      </c>
      <c r="AX861" s="24">
        <f t="shared" si="150"/>
        <v>4.3459986327529183</v>
      </c>
      <c r="AY861" s="24">
        <f t="shared" si="150"/>
        <v>3.6160657456212277</v>
      </c>
      <c r="AZ861" s="24">
        <f t="shared" si="150"/>
        <v>4.59762739927368</v>
      </c>
      <c r="BA861" s="24">
        <f t="shared" si="150"/>
        <v>6.5773437564061599</v>
      </c>
      <c r="BB861" s="24">
        <f t="shared" si="150"/>
        <v>4.1132279859989405</v>
      </c>
      <c r="BC861" s="24">
        <f t="shared" si="150"/>
        <v>4.6925651618227171</v>
      </c>
      <c r="BD861" s="24">
        <f t="shared" si="150"/>
        <v>4.5713286033460099</v>
      </c>
      <c r="BE861" s="24">
        <f t="shared" si="150"/>
        <v>3.9023310522694157</v>
      </c>
    </row>
    <row r="862" spans="1:57" x14ac:dyDescent="0.35">
      <c r="A862" s="10" t="str">
        <f t="shared" si="131"/>
        <v>5/31/2027</v>
      </c>
      <c r="B862" s="11">
        <f t="shared" si="137"/>
        <v>2027</v>
      </c>
      <c r="C862" s="22">
        <f t="shared" si="138"/>
        <v>5.9493629329196303</v>
      </c>
      <c r="D862" s="23">
        <f t="shared" si="132"/>
        <v>3.1058337627308465</v>
      </c>
      <c r="E862" s="23">
        <f t="shared" si="133"/>
        <v>4.0816744396195395</v>
      </c>
      <c r="F862" s="23">
        <f t="shared" si="134"/>
        <v>12.168104997938634</v>
      </c>
      <c r="G862" s="23">
        <f t="shared" si="135"/>
        <v>17.146874455027348</v>
      </c>
      <c r="H862" s="24">
        <f t="shared" si="152"/>
        <v>12.614170994667704</v>
      </c>
      <c r="I862" s="24">
        <f t="shared" si="152"/>
        <v>10.249303872944242</v>
      </c>
      <c r="J862" s="24">
        <f t="shared" si="152"/>
        <v>4.3921993093033693</v>
      </c>
      <c r="K862" s="24">
        <f t="shared" si="152"/>
        <v>8.2514127625919933</v>
      </c>
      <c r="L862" s="24">
        <f t="shared" si="152"/>
        <v>4.0566861906364204</v>
      </c>
      <c r="M862" s="24">
        <f t="shared" si="152"/>
        <v>4.1566391865688956</v>
      </c>
      <c r="N862" s="24">
        <f t="shared" si="152"/>
        <v>3.087564402460294</v>
      </c>
      <c r="O862" s="24">
        <f t="shared" si="152"/>
        <v>4.407046858992655</v>
      </c>
      <c r="P862" s="24">
        <f t="shared" si="152"/>
        <v>4.4880075959988579</v>
      </c>
      <c r="Q862" s="24">
        <f t="shared" si="152"/>
        <v>15.6612047147729</v>
      </c>
      <c r="R862" s="24">
        <f t="shared" si="152"/>
        <v>19.185603679300954</v>
      </c>
      <c r="S862" s="24">
        <f t="shared" si="152"/>
        <v>13.615872093174117</v>
      </c>
      <c r="T862" s="24">
        <f t="shared" si="152"/>
        <v>0</v>
      </c>
      <c r="U862" s="24">
        <f t="shared" si="152"/>
        <v>11.149079761500079</v>
      </c>
      <c r="V862" s="24">
        <f t="shared" si="152"/>
        <v>6.800185998984646</v>
      </c>
      <c r="W862" s="24">
        <f t="shared" si="152"/>
        <v>8.8132141901005454</v>
      </c>
      <c r="X862" s="24">
        <f t="shared" si="152"/>
        <v>12.31520703797899</v>
      </c>
      <c r="Y862" s="24">
        <f t="shared" si="152"/>
        <v>10.945383800942542</v>
      </c>
      <c r="Z862" s="24">
        <f t="shared" si="152"/>
        <v>0</v>
      </c>
      <c r="AA862" s="24">
        <f t="shared" si="152"/>
        <v>3.8274015503263756</v>
      </c>
      <c r="AB862" s="24">
        <f t="shared" si="152"/>
        <v>4.7875286536137098</v>
      </c>
      <c r="AC862" s="24">
        <f t="shared" si="152"/>
        <v>16.784151633020585</v>
      </c>
      <c r="AD862" s="24">
        <f t="shared" si="152"/>
        <v>21.896432996628665</v>
      </c>
      <c r="AE862" s="24">
        <f t="shared" si="152"/>
        <v>3.2802533636480078</v>
      </c>
      <c r="AF862" s="24">
        <f t="shared" si="152"/>
        <v>0</v>
      </c>
      <c r="AG862" s="24">
        <f t="shared" si="152"/>
        <v>6.3402955661772005</v>
      </c>
      <c r="AH862" s="24">
        <f t="shared" si="152"/>
        <v>5.9200746692969544</v>
      </c>
      <c r="AI862" s="24">
        <f t="shared" si="152"/>
        <v>3.3209792700197851</v>
      </c>
      <c r="AJ862" s="24">
        <f t="shared" si="152"/>
        <v>13.213589289658055</v>
      </c>
      <c r="AK862" s="24">
        <f t="shared" si="152"/>
        <v>3.3253816592930017</v>
      </c>
      <c r="AL862" s="24">
        <f t="shared" si="152"/>
        <v>5.3064976390622087</v>
      </c>
      <c r="AM862" s="24">
        <f t="shared" si="152"/>
        <v>3.7577515723507893</v>
      </c>
      <c r="AN862" s="24">
        <f t="shared" si="150"/>
        <v>21.422564393663087</v>
      </c>
      <c r="AO862" s="24">
        <f t="shared" si="150"/>
        <v>4.9713374909163708</v>
      </c>
      <c r="AP862" s="24">
        <f t="shared" si="150"/>
        <v>5.9786511965423053</v>
      </c>
      <c r="AQ862" s="24">
        <f t="shared" si="150"/>
        <v>0</v>
      </c>
      <c r="AR862" s="24">
        <f t="shared" si="150"/>
        <v>11.72679887781757</v>
      </c>
      <c r="AS862" s="24">
        <f t="shared" si="150"/>
        <v>3.2607132604722269</v>
      </c>
      <c r="AT862" s="24">
        <f t="shared" si="150"/>
        <v>48.804486864115027</v>
      </c>
      <c r="AU862" s="24">
        <f t="shared" si="150"/>
        <v>5.221123128232124</v>
      </c>
      <c r="AV862" s="24">
        <f t="shared" si="150"/>
        <v>5.5324500952198221</v>
      </c>
      <c r="AW862" s="24">
        <f t="shared" si="150"/>
        <v>3.1078636916497966</v>
      </c>
      <c r="AX862" s="24">
        <f t="shared" si="150"/>
        <v>21.922968034839016</v>
      </c>
      <c r="AY862" s="24">
        <f t="shared" si="150"/>
        <v>6.5890971403626226</v>
      </c>
      <c r="AZ862" s="24">
        <f t="shared" si="150"/>
        <v>16.920348985663612</v>
      </c>
      <c r="BA862" s="24">
        <f t="shared" si="150"/>
        <v>4.501038154737925</v>
      </c>
      <c r="BB862" s="24">
        <f t="shared" si="150"/>
        <v>12.474731859078403</v>
      </c>
      <c r="BC862" s="24">
        <f t="shared" si="150"/>
        <v>7.7586435004456735</v>
      </c>
      <c r="BD862" s="24">
        <f t="shared" si="150"/>
        <v>4.2504792692175464</v>
      </c>
      <c r="BE862" s="24">
        <f t="shared" si="150"/>
        <v>10.832823235399564</v>
      </c>
    </row>
    <row r="863" spans="1:57" x14ac:dyDescent="0.35">
      <c r="A863" s="10" t="str">
        <f t="shared" si="131"/>
        <v>6/30/2027</v>
      </c>
      <c r="B863" s="11">
        <f t="shared" si="137"/>
        <v>2027</v>
      </c>
      <c r="C863" s="22">
        <f t="shared" si="138"/>
        <v>5.8955093343813374</v>
      </c>
      <c r="D863" s="23">
        <f t="shared" si="132"/>
        <v>3.6142848988607854</v>
      </c>
      <c r="E863" s="23">
        <f t="shared" si="133"/>
        <v>3.8834307619437003</v>
      </c>
      <c r="F863" s="23">
        <f t="shared" si="134"/>
        <v>9.5741073999939648</v>
      </c>
      <c r="G863" s="23">
        <f t="shared" si="135"/>
        <v>10.896714636417785</v>
      </c>
      <c r="H863" s="24">
        <f t="shared" si="152"/>
        <v>10.384497719982619</v>
      </c>
      <c r="I863" s="24">
        <f t="shared" si="152"/>
        <v>10.407636440600085</v>
      </c>
      <c r="J863" s="24">
        <f t="shared" si="152"/>
        <v>11.106561152418092</v>
      </c>
      <c r="K863" s="24">
        <f t="shared" si="152"/>
        <v>3.8124827374676014</v>
      </c>
      <c r="L863" s="24">
        <f t="shared" si="152"/>
        <v>3.658641658995383</v>
      </c>
      <c r="M863" s="24">
        <f t="shared" si="152"/>
        <v>4.2584396274981433</v>
      </c>
      <c r="N863" s="24">
        <f t="shared" si="152"/>
        <v>5.8055842370917494</v>
      </c>
      <c r="O863" s="24">
        <f t="shared" si="152"/>
        <v>4.062930321069528</v>
      </c>
      <c r="P863" s="24">
        <f t="shared" si="152"/>
        <v>9.6652576359771469</v>
      </c>
      <c r="Q863" s="24">
        <f t="shared" si="152"/>
        <v>9.2607260932294349</v>
      </c>
      <c r="R863" s="24">
        <f t="shared" si="152"/>
        <v>3.8036837571887316</v>
      </c>
      <c r="S863" s="24">
        <f t="shared" si="152"/>
        <v>3.5232104074462813</v>
      </c>
      <c r="T863" s="24">
        <f t="shared" si="152"/>
        <v>3.8479693695270853</v>
      </c>
      <c r="U863" s="24">
        <f t="shared" si="152"/>
        <v>8.301477582469996</v>
      </c>
      <c r="V863" s="24">
        <f t="shared" si="152"/>
        <v>4.6640344732428831</v>
      </c>
      <c r="W863" s="24">
        <f t="shared" si="152"/>
        <v>7.8166145282068999</v>
      </c>
      <c r="X863" s="24">
        <f t="shared" si="152"/>
        <v>3.6187602621854387</v>
      </c>
      <c r="Y863" s="24">
        <f t="shared" si="152"/>
        <v>10.574647548235545</v>
      </c>
      <c r="Z863" s="24">
        <f t="shared" si="152"/>
        <v>8.1078889096885902</v>
      </c>
      <c r="AA863" s="24">
        <f t="shared" si="152"/>
        <v>4.7201297344793458</v>
      </c>
      <c r="AB863" s="24">
        <f t="shared" si="152"/>
        <v>16.316895304138118</v>
      </c>
      <c r="AC863" s="24">
        <f t="shared" si="152"/>
        <v>6.9051358217536389</v>
      </c>
      <c r="AD863" s="24">
        <f t="shared" si="152"/>
        <v>5.3225779552042383</v>
      </c>
      <c r="AE863" s="24">
        <f t="shared" si="152"/>
        <v>6.1207286947335744</v>
      </c>
      <c r="AF863" s="24">
        <f t="shared" si="152"/>
        <v>11.551506828827238</v>
      </c>
      <c r="AG863" s="24">
        <f t="shared" si="152"/>
        <v>10.873398356862195</v>
      </c>
      <c r="AH863" s="24">
        <f t="shared" si="152"/>
        <v>3.9898149391935447</v>
      </c>
      <c r="AI863" s="24">
        <f t="shared" si="152"/>
        <v>3.1067572956836327</v>
      </c>
      <c r="AJ863" s="24">
        <f t="shared" si="152"/>
        <v>5.9854344316709263</v>
      </c>
      <c r="AK863" s="24">
        <f t="shared" si="152"/>
        <v>9.5450970110120466</v>
      </c>
      <c r="AL863" s="24">
        <f t="shared" si="152"/>
        <v>18.861288065515499</v>
      </c>
      <c r="AM863" s="24">
        <f t="shared" si="152"/>
        <v>3.8209408631436648</v>
      </c>
      <c r="AN863" s="24">
        <f t="shared" si="150"/>
        <v>12.649069701618485</v>
      </c>
      <c r="AO863" s="24">
        <f t="shared" si="150"/>
        <v>3.7370995075511257</v>
      </c>
      <c r="AP863" s="24">
        <f t="shared" si="150"/>
        <v>6.3153529274817188</v>
      </c>
      <c r="AQ863" s="24">
        <f t="shared" si="150"/>
        <v>4.7526072255038834</v>
      </c>
      <c r="AR863" s="24">
        <f t="shared" si="150"/>
        <v>3.7986242278830056</v>
      </c>
      <c r="AS863" s="24">
        <f t="shared" si="150"/>
        <v>3.1713966140449732</v>
      </c>
      <c r="AT863" s="24">
        <f t="shared" si="150"/>
        <v>10.046464355932024</v>
      </c>
      <c r="AU863" s="24">
        <f t="shared" si="150"/>
        <v>6.2829469384863836</v>
      </c>
      <c r="AV863" s="24">
        <f t="shared" si="150"/>
        <v>7.5181986470386182</v>
      </c>
      <c r="AW863" s="24">
        <f t="shared" si="150"/>
        <v>4.7087300891867265</v>
      </c>
      <c r="AX863" s="24">
        <f t="shared" si="150"/>
        <v>9.6105501751493918</v>
      </c>
      <c r="AY863" s="24">
        <f t="shared" si="150"/>
        <v>4.8278964602784544</v>
      </c>
      <c r="AZ863" s="24">
        <f t="shared" si="150"/>
        <v>4.2157823592434305</v>
      </c>
      <c r="BA863" s="24">
        <f t="shared" si="150"/>
        <v>9.5837775296546042</v>
      </c>
      <c r="BB863" s="24">
        <f t="shared" si="150"/>
        <v>7.3847450451364169</v>
      </c>
      <c r="BC863" s="24">
        <f t="shared" si="150"/>
        <v>3.5740066289389079</v>
      </c>
      <c r="BD863" s="24">
        <f t="shared" si="150"/>
        <v>4.9439568966874816</v>
      </c>
      <c r="BE863" s="24">
        <f t="shared" si="150"/>
        <v>3.0394726020438654</v>
      </c>
    </row>
    <row r="864" spans="1:57" x14ac:dyDescent="0.35">
      <c r="A864" s="10" t="str">
        <f t="shared" si="131"/>
        <v>7/31/2027</v>
      </c>
      <c r="B864" s="11">
        <f t="shared" si="137"/>
        <v>2027</v>
      </c>
      <c r="C864" s="22">
        <f t="shared" si="138"/>
        <v>3.5603562548764356</v>
      </c>
      <c r="D864" s="23">
        <f t="shared" si="132"/>
        <v>2.6819345985387129</v>
      </c>
      <c r="E864" s="23">
        <f t="shared" si="133"/>
        <v>2.9891509599509956</v>
      </c>
      <c r="F864" s="23">
        <f t="shared" si="134"/>
        <v>4.0329349352415216</v>
      </c>
      <c r="G864" s="23">
        <f t="shared" si="135"/>
        <v>4.7601032441922264</v>
      </c>
      <c r="H864" s="24">
        <f t="shared" si="152"/>
        <v>3.1008795539823772</v>
      </c>
      <c r="I864" s="24">
        <f t="shared" si="152"/>
        <v>3.4427337048627065</v>
      </c>
      <c r="J864" s="24">
        <f t="shared" si="152"/>
        <v>3.5930850008106638</v>
      </c>
      <c r="K864" s="24">
        <f t="shared" si="152"/>
        <v>4.3378830900404752</v>
      </c>
      <c r="L864" s="24">
        <f t="shared" si="152"/>
        <v>6.3581819776739588</v>
      </c>
      <c r="M864" s="24">
        <f t="shared" si="152"/>
        <v>2.4588762654841787</v>
      </c>
      <c r="N864" s="24">
        <f t="shared" si="152"/>
        <v>2.6887468023673797</v>
      </c>
      <c r="O864" s="24">
        <f t="shared" si="152"/>
        <v>5.5028456793197078</v>
      </c>
      <c r="P864" s="24">
        <f t="shared" si="152"/>
        <v>3.0207016014816461</v>
      </c>
      <c r="Q864" s="24">
        <f t="shared" si="152"/>
        <v>3.0998630305354653</v>
      </c>
      <c r="R864" s="24">
        <f t="shared" si="152"/>
        <v>4.7460957788463665</v>
      </c>
      <c r="S864" s="24">
        <f t="shared" si="152"/>
        <v>3.0015815475793879</v>
      </c>
      <c r="T864" s="24">
        <f t="shared" si="152"/>
        <v>2.8042566092931618</v>
      </c>
      <c r="U864" s="24">
        <f t="shared" si="152"/>
        <v>3.5420610457157435</v>
      </c>
      <c r="V864" s="24">
        <f t="shared" si="152"/>
        <v>3.9800944916354748</v>
      </c>
      <c r="W864" s="24">
        <f t="shared" si="152"/>
        <v>4.1927957202641197</v>
      </c>
      <c r="X864" s="24">
        <f t="shared" si="152"/>
        <v>3.9113172639992277</v>
      </c>
      <c r="Y864" s="24">
        <f t="shared" si="152"/>
        <v>3.1409320402172098</v>
      </c>
      <c r="Z864" s="24">
        <f t="shared" si="152"/>
        <v>4.0281172617354386</v>
      </c>
      <c r="AA864" s="24">
        <f t="shared" si="152"/>
        <v>2.7514857217975464</v>
      </c>
      <c r="AB864" s="24">
        <f t="shared" si="152"/>
        <v>3.6293152707622656</v>
      </c>
      <c r="AC864" s="24">
        <f t="shared" si="152"/>
        <v>3.5931703285919752</v>
      </c>
      <c r="AD864" s="24">
        <f t="shared" si="152"/>
        <v>3.7357274613503515</v>
      </c>
      <c r="AE864" s="24">
        <f t="shared" si="152"/>
        <v>3.1546686735490526</v>
      </c>
      <c r="AF864" s="24">
        <f t="shared" si="152"/>
        <v>3.6742447338134605</v>
      </c>
      <c r="AG864" s="24">
        <f t="shared" si="152"/>
        <v>3.335505080463065</v>
      </c>
      <c r="AH864" s="24">
        <f t="shared" si="152"/>
        <v>2.7532997675415101</v>
      </c>
      <c r="AI864" s="24">
        <f t="shared" si="152"/>
        <v>3.667394560379504</v>
      </c>
      <c r="AJ864" s="24">
        <f t="shared" si="152"/>
        <v>3.1610402699615103</v>
      </c>
      <c r="AK864" s="24">
        <f t="shared" si="152"/>
        <v>4.0808929369928597</v>
      </c>
      <c r="AL864" s="24">
        <f t="shared" si="152"/>
        <v>2.9850074307415317</v>
      </c>
      <c r="AM864" s="24">
        <f t="shared" si="152"/>
        <v>3.912419608606966</v>
      </c>
      <c r="AN864" s="24">
        <f t="shared" si="150"/>
        <v>3.6577774373532672</v>
      </c>
      <c r="AO864" s="24">
        <f t="shared" si="150"/>
        <v>2.4244491412964542</v>
      </c>
      <c r="AP864" s="24">
        <f t="shared" si="150"/>
        <v>2.6206247640807101</v>
      </c>
      <c r="AQ864" s="24">
        <f t="shared" si="150"/>
        <v>8.1663631363913165</v>
      </c>
      <c r="AR864" s="24">
        <f t="shared" si="150"/>
        <v>6.1067883235546132</v>
      </c>
      <c r="AS864" s="24">
        <f t="shared" si="150"/>
        <v>4.4318776104253077</v>
      </c>
      <c r="AT864" s="24">
        <f t="shared" si="150"/>
        <v>4.8861704323049668</v>
      </c>
      <c r="AU864" s="24">
        <f t="shared" si="150"/>
        <v>2.9636242226902332</v>
      </c>
      <c r="AV864" s="24">
        <f t="shared" si="150"/>
        <v>4.3371327480025306</v>
      </c>
      <c r="AW864" s="24">
        <f t="shared" si="150"/>
        <v>2.5418280104050446</v>
      </c>
      <c r="AX864" s="24">
        <f t="shared" si="150"/>
        <v>3.1105361067895205</v>
      </c>
      <c r="AY864" s="24">
        <f t="shared" si="150"/>
        <v>4.2264284569428581</v>
      </c>
      <c r="AZ864" s="24">
        <f t="shared" si="150"/>
        <v>2.8778819037230452</v>
      </c>
      <c r="BA864" s="24">
        <f t="shared" si="150"/>
        <v>3.3868448642414224</v>
      </c>
      <c r="BB864" s="24">
        <f t="shared" si="150"/>
        <v>4.0345408264102156</v>
      </c>
      <c r="BC864" s="24">
        <f t="shared" si="150"/>
        <v>3.5786514640371276</v>
      </c>
      <c r="BD864" s="24">
        <f t="shared" si="150"/>
        <v>2.41690121732797</v>
      </c>
      <c r="BE864" s="24">
        <f t="shared" si="150"/>
        <v>2.7472232726112251</v>
      </c>
    </row>
    <row r="865" spans="1:57" x14ac:dyDescent="0.35">
      <c r="A865" s="10" t="str">
        <f t="shared" si="131"/>
        <v>8/31/2027</v>
      </c>
      <c r="B865" s="11">
        <f t="shared" si="137"/>
        <v>2027</v>
      </c>
      <c r="C865" s="22">
        <f t="shared" si="138"/>
        <v>3.6076967500414723</v>
      </c>
      <c r="D865" s="23">
        <f t="shared" si="132"/>
        <v>3.0680096901248457</v>
      </c>
      <c r="E865" s="23">
        <f t="shared" si="133"/>
        <v>3.198023643435743</v>
      </c>
      <c r="F865" s="23">
        <f t="shared" si="134"/>
        <v>4.1248202998723382</v>
      </c>
      <c r="G865" s="23">
        <f t="shared" si="135"/>
        <v>4.6501102665712963</v>
      </c>
      <c r="H865" s="24">
        <f t="shared" si="152"/>
        <v>3.8180861892847977</v>
      </c>
      <c r="I865" s="24">
        <f t="shared" si="152"/>
        <v>3.5091230838162284</v>
      </c>
      <c r="J865" s="24">
        <f t="shared" si="152"/>
        <v>3.6037087456271211</v>
      </c>
      <c r="K865" s="24">
        <f t="shared" si="152"/>
        <v>3.624685139403808</v>
      </c>
      <c r="L865" s="24">
        <f t="shared" si="152"/>
        <v>3.2099933468297981</v>
      </c>
      <c r="M865" s="24">
        <f t="shared" si="152"/>
        <v>3.1289330950765999</v>
      </c>
      <c r="N865" s="24">
        <f t="shared" si="152"/>
        <v>3.4147612100921325</v>
      </c>
      <c r="O865" s="24">
        <f t="shared" si="152"/>
        <v>3.194033742304391</v>
      </c>
      <c r="P865" s="24">
        <f t="shared" si="152"/>
        <v>5.1479219940185734</v>
      </c>
      <c r="Q865" s="24">
        <f t="shared" si="152"/>
        <v>4.7974270016973488</v>
      </c>
      <c r="R865" s="24">
        <f t="shared" si="152"/>
        <v>3.9809379208528788</v>
      </c>
      <c r="S865" s="24">
        <f t="shared" si="152"/>
        <v>3.8338110072536846</v>
      </c>
      <c r="T865" s="24">
        <f t="shared" si="152"/>
        <v>3.118879949520025</v>
      </c>
      <c r="U865" s="24">
        <f t="shared" si="152"/>
        <v>3.4231757553255697</v>
      </c>
      <c r="V865" s="24">
        <f t="shared" si="152"/>
        <v>3.317007753563372</v>
      </c>
      <c r="W865" s="24">
        <f t="shared" si="152"/>
        <v>5.1978188510888019</v>
      </c>
      <c r="X865" s="24">
        <f t="shared" si="152"/>
        <v>5.2992282903062424</v>
      </c>
      <c r="Y865" s="24">
        <f t="shared" si="152"/>
        <v>3.150640052740743</v>
      </c>
      <c r="Z865" s="24">
        <f t="shared" si="152"/>
        <v>3.611684754455823</v>
      </c>
      <c r="AA865" s="24">
        <f t="shared" si="152"/>
        <v>4.320333819155497</v>
      </c>
      <c r="AB865" s="24">
        <f t="shared" si="152"/>
        <v>2.7868607406969512</v>
      </c>
      <c r="AC865" s="24">
        <f t="shared" si="152"/>
        <v>5.8243403571924519</v>
      </c>
      <c r="AD865" s="24">
        <f t="shared" si="152"/>
        <v>4.1096821946822519</v>
      </c>
      <c r="AE865" s="24">
        <f t="shared" si="152"/>
        <v>4.1514581295586632</v>
      </c>
      <c r="AF865" s="24">
        <f t="shared" si="152"/>
        <v>3.1352450430215661</v>
      </c>
      <c r="AG865" s="24">
        <f t="shared" si="152"/>
        <v>3.1396123913953602</v>
      </c>
      <c r="AH865" s="24">
        <f t="shared" si="152"/>
        <v>3.7529172490143603</v>
      </c>
      <c r="AI865" s="24">
        <f t="shared" si="152"/>
        <v>2.9969342238332222</v>
      </c>
      <c r="AJ865" s="24">
        <f t="shared" si="152"/>
        <v>3.0827566201432575</v>
      </c>
      <c r="AK865" s="24">
        <f t="shared" si="152"/>
        <v>4.1534627431105422</v>
      </c>
      <c r="AL865" s="24">
        <f t="shared" si="152"/>
        <v>3.0759069641572481</v>
      </c>
      <c r="AM865" s="24">
        <f t="shared" si="152"/>
        <v>3.8715349922335882</v>
      </c>
      <c r="AN865" s="24">
        <f t="shared" si="150"/>
        <v>3.3895607741505573</v>
      </c>
      <c r="AO865" s="24">
        <f t="shared" si="150"/>
        <v>4.6337417404461787</v>
      </c>
      <c r="AP865" s="24">
        <f t="shared" si="150"/>
        <v>2.8743473486028019</v>
      </c>
      <c r="AQ865" s="24">
        <f t="shared" si="150"/>
        <v>4.0272759564401008</v>
      </c>
      <c r="AR865" s="24">
        <f t="shared" si="150"/>
        <v>3.296902534820854</v>
      </c>
      <c r="AS865" s="24">
        <f t="shared" si="150"/>
        <v>4.039062501138333</v>
      </c>
      <c r="AT865" s="24">
        <f t="shared" si="150"/>
        <v>3.6605243320701977</v>
      </c>
      <c r="AU865" s="24">
        <f t="shared" si="150"/>
        <v>3.271115825512247</v>
      </c>
      <c r="AV865" s="24">
        <f t="shared" si="150"/>
        <v>4.1547535211975752</v>
      </c>
      <c r="AW865" s="24">
        <f t="shared" si="150"/>
        <v>4.3115045681441559</v>
      </c>
      <c r="AX865" s="24">
        <f t="shared" si="150"/>
        <v>3.5764634580495249</v>
      </c>
      <c r="AY865" s="24">
        <f t="shared" si="150"/>
        <v>4.1267104337921197</v>
      </c>
      <c r="AZ865" s="24">
        <f t="shared" si="150"/>
        <v>3.3363306244363877</v>
      </c>
      <c r="BA865" s="24">
        <f t="shared" si="150"/>
        <v>4.3353027003312192</v>
      </c>
      <c r="BB865" s="24">
        <f t="shared" si="150"/>
        <v>4.119149898112993</v>
      </c>
      <c r="BC865" s="24">
        <f t="shared" si="150"/>
        <v>2.7207451502360502</v>
      </c>
      <c r="BD865" s="24">
        <f t="shared" si="150"/>
        <v>2.6876016114479628</v>
      </c>
      <c r="BE865" s="24">
        <f t="shared" si="150"/>
        <v>3.4232350640729554</v>
      </c>
    </row>
    <row r="866" spans="1:57" x14ac:dyDescent="0.35">
      <c r="A866" s="10" t="str">
        <f t="shared" si="131"/>
        <v>9/30/2027</v>
      </c>
      <c r="B866" s="11">
        <f t="shared" si="137"/>
        <v>2027</v>
      </c>
      <c r="C866" s="22">
        <f t="shared" si="138"/>
        <v>4.3923929945583602</v>
      </c>
      <c r="D866" s="23">
        <f t="shared" si="132"/>
        <v>3.0771385093257906</v>
      </c>
      <c r="E866" s="23">
        <f t="shared" si="133"/>
        <v>3.5613231054253909</v>
      </c>
      <c r="F866" s="23">
        <f t="shared" si="134"/>
        <v>4.9494317965071195</v>
      </c>
      <c r="G866" s="23">
        <f t="shared" si="135"/>
        <v>6.218614371283234</v>
      </c>
      <c r="H866" s="24">
        <f t="shared" si="152"/>
        <v>6.6543962301129769</v>
      </c>
      <c r="I866" s="24">
        <f t="shared" si="152"/>
        <v>6.4260996030923989</v>
      </c>
      <c r="J866" s="24">
        <f t="shared" si="152"/>
        <v>3.5447906788907901</v>
      </c>
      <c r="K866" s="24">
        <f t="shared" si="152"/>
        <v>3.1676136377583974</v>
      </c>
      <c r="L866" s="24">
        <f t="shared" si="152"/>
        <v>3.6109203850291935</v>
      </c>
      <c r="M866" s="24">
        <f t="shared" si="152"/>
        <v>3.6252915009517395</v>
      </c>
      <c r="N866" s="24">
        <f t="shared" si="152"/>
        <v>4.8150925035702388</v>
      </c>
      <c r="O866" s="24">
        <f t="shared" si="152"/>
        <v>3.4419560292205689</v>
      </c>
      <c r="P866" s="24">
        <f t="shared" si="152"/>
        <v>6.4480634164746835</v>
      </c>
      <c r="Q866" s="24">
        <f t="shared" si="152"/>
        <v>3.1113366987982194</v>
      </c>
      <c r="R866" s="24">
        <f t="shared" si="152"/>
        <v>4.9371552264119485</v>
      </c>
      <c r="S866" s="24">
        <f t="shared" si="152"/>
        <v>2.7352334011242756</v>
      </c>
      <c r="T866" s="24">
        <f t="shared" si="152"/>
        <v>4.3980793868137482</v>
      </c>
      <c r="U866" s="24">
        <f t="shared" si="152"/>
        <v>4.9458990437164987</v>
      </c>
      <c r="V866" s="24">
        <f t="shared" si="152"/>
        <v>6.6957904397709047</v>
      </c>
      <c r="W866" s="24">
        <f t="shared" si="152"/>
        <v>6.2489351066341605</v>
      </c>
      <c r="X866" s="24">
        <f t="shared" si="152"/>
        <v>4.2290720173813048</v>
      </c>
      <c r="Y866" s="24">
        <f t="shared" si="152"/>
        <v>3.8516550031645282</v>
      </c>
      <c r="Z866" s="24">
        <f t="shared" si="152"/>
        <v>4.9153381640623115</v>
      </c>
      <c r="AA866" s="24">
        <f t="shared" si="152"/>
        <v>4.8951197332525123</v>
      </c>
      <c r="AB866" s="24">
        <f t="shared" si="152"/>
        <v>4.9717945080434891</v>
      </c>
      <c r="AC866" s="24">
        <f t="shared" si="152"/>
        <v>4.8056168373268955</v>
      </c>
      <c r="AD866" s="24">
        <f t="shared" si="152"/>
        <v>4.1023488679507656</v>
      </c>
      <c r="AE866" s="24">
        <f t="shared" si="152"/>
        <v>4.5117841209873886</v>
      </c>
      <c r="AF866" s="24">
        <f t="shared" si="152"/>
        <v>3.9868562709645987</v>
      </c>
      <c r="AG866" s="24">
        <f t="shared" si="152"/>
        <v>5.8583345154681483</v>
      </c>
      <c r="AH866" s="24">
        <f t="shared" si="152"/>
        <v>4.6690958122029507</v>
      </c>
      <c r="AI866" s="24">
        <f t="shared" si="152"/>
        <v>3.0201165006524211</v>
      </c>
      <c r="AJ866" s="24">
        <f t="shared" si="152"/>
        <v>2.8216367371900195</v>
      </c>
      <c r="AK866" s="24">
        <f t="shared" si="152"/>
        <v>4.4098626073298579</v>
      </c>
      <c r="AL866" s="24">
        <f t="shared" si="152"/>
        <v>4.4238595789405695</v>
      </c>
      <c r="AM866" s="24">
        <f t="shared" si="152"/>
        <v>5.992749294477183</v>
      </c>
      <c r="AN866" s="24">
        <f t="shared" si="150"/>
        <v>4.158507287976466</v>
      </c>
      <c r="AO866" s="24">
        <f t="shared" si="150"/>
        <v>4.9506093807706595</v>
      </c>
      <c r="AP866" s="24">
        <f t="shared" si="150"/>
        <v>5.6087232164194134</v>
      </c>
      <c r="AQ866" s="24">
        <f t="shared" si="150"/>
        <v>4.4404481494453574</v>
      </c>
      <c r="AR866" s="24">
        <f t="shared" si="150"/>
        <v>6.215245400688687</v>
      </c>
      <c r="AS866" s="24">
        <f t="shared" si="150"/>
        <v>3.0139391373681614</v>
      </c>
      <c r="AT866" s="24">
        <f t="shared" si="150"/>
        <v>4.1741570352942468</v>
      </c>
      <c r="AU866" s="24">
        <f t="shared" si="150"/>
        <v>4.2408865224891326</v>
      </c>
      <c r="AV866" s="24">
        <f t="shared" si="150"/>
        <v>2.8542842690089665</v>
      </c>
      <c r="AW866" s="24">
        <f t="shared" si="150"/>
        <v>4.0151236066709544</v>
      </c>
      <c r="AX866" s="24">
        <f t="shared" si="150"/>
        <v>5.7767889891532223</v>
      </c>
      <c r="AY866" s="24">
        <f t="shared" si="150"/>
        <v>3.0987318519242737</v>
      </c>
      <c r="AZ866" s="24">
        <f t="shared" si="150"/>
        <v>5.1484985219990396</v>
      </c>
      <c r="BA866" s="24">
        <f t="shared" si="150"/>
        <v>3.0834742880672761</v>
      </c>
      <c r="BB866" s="24">
        <f t="shared" si="150"/>
        <v>3.3003312311852011</v>
      </c>
      <c r="BC866" s="24">
        <f t="shared" si="150"/>
        <v>4.3626894279610315</v>
      </c>
      <c r="BD866" s="24">
        <f t="shared" si="150"/>
        <v>3.2652815444592793</v>
      </c>
      <c r="BE866" s="24">
        <f t="shared" si="150"/>
        <v>4.3867066023029713</v>
      </c>
    </row>
    <row r="867" spans="1:57" x14ac:dyDescent="0.35">
      <c r="A867" s="10" t="str">
        <f t="shared" si="131"/>
        <v>10/31/2027</v>
      </c>
      <c r="B867" s="11">
        <f t="shared" si="137"/>
        <v>2027</v>
      </c>
      <c r="C867" s="22">
        <f t="shared" si="138"/>
        <v>4.078181708866027</v>
      </c>
      <c r="D867" s="23">
        <f t="shared" si="132"/>
        <v>3.0349167704692741</v>
      </c>
      <c r="E867" s="23">
        <f t="shared" si="133"/>
        <v>3.439988625671647</v>
      </c>
      <c r="F867" s="23">
        <f t="shared" si="134"/>
        <v>4.7803234677199988</v>
      </c>
      <c r="G867" s="23">
        <f t="shared" si="135"/>
        <v>5.9548294953650647</v>
      </c>
      <c r="H867" s="24">
        <f t="shared" si="152"/>
        <v>5.022606533582409</v>
      </c>
      <c r="I867" s="24">
        <f t="shared" si="152"/>
        <v>3.4243063398022935</v>
      </c>
      <c r="J867" s="24">
        <f t="shared" si="152"/>
        <v>4.6870028035852842</v>
      </c>
      <c r="K867" s="24">
        <f t="shared" si="152"/>
        <v>5.5498610060023115</v>
      </c>
      <c r="L867" s="24">
        <f t="shared" si="152"/>
        <v>3.1778487091366419</v>
      </c>
      <c r="M867" s="24">
        <f t="shared" si="152"/>
        <v>4.7636004013029662</v>
      </c>
      <c r="N867" s="24">
        <f t="shared" si="152"/>
        <v>4.700432881342933</v>
      </c>
      <c r="O867" s="24">
        <f t="shared" si="152"/>
        <v>3.487035483279707</v>
      </c>
      <c r="P867" s="24">
        <f t="shared" si="152"/>
        <v>3.8963610602366647</v>
      </c>
      <c r="Q867" s="24">
        <f t="shared" si="152"/>
        <v>5.0691732612454317</v>
      </c>
      <c r="R867" s="24">
        <f t="shared" si="152"/>
        <v>3.5712725610430893</v>
      </c>
      <c r="S867" s="24">
        <f t="shared" si="152"/>
        <v>4.5231914943272287</v>
      </c>
      <c r="T867" s="24">
        <f t="shared" si="152"/>
        <v>5.4898491709183137</v>
      </c>
      <c r="U867" s="24">
        <f t="shared" si="152"/>
        <v>4.4080406054615464</v>
      </c>
      <c r="V867" s="24">
        <f t="shared" si="152"/>
        <v>2.5509694670271821</v>
      </c>
      <c r="W867" s="24">
        <f t="shared" si="152"/>
        <v>4.2062127597331891</v>
      </c>
      <c r="X867" s="24">
        <f t="shared" si="152"/>
        <v>8.0311038464700495</v>
      </c>
      <c r="Y867" s="24">
        <f t="shared" si="152"/>
        <v>4.1749032211371011</v>
      </c>
      <c r="Z867" s="24">
        <f t="shared" si="152"/>
        <v>8.2206654376935013</v>
      </c>
      <c r="AA867" s="24">
        <f t="shared" si="152"/>
        <v>4.0679708169442623</v>
      </c>
      <c r="AB867" s="24">
        <f t="shared" si="152"/>
        <v>2.9300888307713127</v>
      </c>
      <c r="AC867" s="24">
        <f t="shared" si="152"/>
        <v>5.7709235662739857</v>
      </c>
      <c r="AD867" s="24">
        <f t="shared" si="152"/>
        <v>4.1862508553686242</v>
      </c>
      <c r="AE867" s="24">
        <f t="shared" si="152"/>
        <v>3.894936393478786</v>
      </c>
      <c r="AF867" s="24">
        <f t="shared" si="152"/>
        <v>4.0883926007877918</v>
      </c>
      <c r="AG867" s="24">
        <f t="shared" si="152"/>
        <v>2.5802324431331281</v>
      </c>
      <c r="AH867" s="24">
        <f t="shared" si="152"/>
        <v>3.560958375166964</v>
      </c>
      <c r="AI867" s="24">
        <f t="shared" si="152"/>
        <v>3.0999832618626866</v>
      </c>
      <c r="AJ867" s="24">
        <f t="shared" si="152"/>
        <v>3.7120386360865458</v>
      </c>
      <c r="AK867" s="24">
        <f t="shared" si="152"/>
        <v>4.5143236940606881</v>
      </c>
      <c r="AL867" s="24">
        <f t="shared" si="152"/>
        <v>3.9596198148372599</v>
      </c>
      <c r="AM867" s="24">
        <f t="shared" ref="AM867:BR867" si="153">AM267/AM67</f>
        <v>5.3499855461330714</v>
      </c>
      <c r="AN867" s="24">
        <f t="shared" si="150"/>
        <v>3.1801792184597866</v>
      </c>
      <c r="AO867" s="24">
        <f t="shared" si="150"/>
        <v>3.9122791068412592</v>
      </c>
      <c r="AP867" s="24">
        <f t="shared" si="150"/>
        <v>2.8044262482748801</v>
      </c>
      <c r="AQ867" s="24">
        <f t="shared" si="150"/>
        <v>3.5170427125206367</v>
      </c>
      <c r="AR867" s="24">
        <f t="shared" si="150"/>
        <v>3.3782663090206122</v>
      </c>
      <c r="AS867" s="24">
        <f t="shared" si="150"/>
        <v>3.0465643193246033</v>
      </c>
      <c r="AT867" s="24">
        <f t="shared" si="150"/>
        <v>4.6209994273734312</v>
      </c>
      <c r="AU867" s="24">
        <f t="shared" si="150"/>
        <v>7.9115807207348148</v>
      </c>
      <c r="AV867" s="24">
        <f t="shared" si="150"/>
        <v>4.785897823192343</v>
      </c>
      <c r="AW867" s="24">
        <f t="shared" si="150"/>
        <v>3.5459940217987627</v>
      </c>
      <c r="AX867" s="24">
        <f t="shared" si="150"/>
        <v>8.75131782219656</v>
      </c>
      <c r="AY867" s="24">
        <f t="shared" si="150"/>
        <v>7.6099828571847512</v>
      </c>
      <c r="AZ867" s="24">
        <f t="shared" si="150"/>
        <v>3.3748123480075538</v>
      </c>
      <c r="BA867" s="24">
        <f t="shared" si="150"/>
        <v>3.403026449813245</v>
      </c>
      <c r="BB867" s="24">
        <f t="shared" si="150"/>
        <v>4.1929119380283373</v>
      </c>
      <c r="BC867" s="24">
        <f t="shared" si="150"/>
        <v>2.7027901390140161</v>
      </c>
      <c r="BD867" s="24">
        <f t="shared" si="150"/>
        <v>3.5642988104860058</v>
      </c>
      <c r="BE867" s="24">
        <f t="shared" si="150"/>
        <v>5.307554850881715</v>
      </c>
    </row>
    <row r="868" spans="1:57" x14ac:dyDescent="0.35">
      <c r="A868" s="10" t="str">
        <f t="shared" si="131"/>
        <v>11/30/2027</v>
      </c>
      <c r="B868" s="11">
        <f t="shared" si="137"/>
        <v>2027</v>
      </c>
      <c r="C868" s="22">
        <f t="shared" si="138"/>
        <v>4.4002802967511947</v>
      </c>
      <c r="D868" s="23">
        <f t="shared" si="132"/>
        <v>3.6674141940315117</v>
      </c>
      <c r="E868" s="23">
        <f t="shared" si="133"/>
        <v>4.0130660356991337</v>
      </c>
      <c r="F868" s="23">
        <f t="shared" si="134"/>
        <v>4.838657916275718</v>
      </c>
      <c r="G868" s="23">
        <f t="shared" si="135"/>
        <v>5.4906616267534307</v>
      </c>
      <c r="H868" s="24">
        <f t="shared" ref="H868:AM875" si="154">H268/H68</f>
        <v>3.8996217400441484</v>
      </c>
      <c r="I868" s="24">
        <f t="shared" si="154"/>
        <v>4.3050174805250023</v>
      </c>
      <c r="J868" s="24">
        <f t="shared" si="154"/>
        <v>4.1607791680159618</v>
      </c>
      <c r="K868" s="24">
        <f t="shared" si="154"/>
        <v>3.3255392790531286</v>
      </c>
      <c r="L868" s="24">
        <f t="shared" si="154"/>
        <v>5.4722980619916042</v>
      </c>
      <c r="M868" s="24">
        <f t="shared" si="154"/>
        <v>4.3030182434966378</v>
      </c>
      <c r="N868" s="24">
        <f t="shared" si="154"/>
        <v>3.7618800037398428</v>
      </c>
      <c r="O868" s="24">
        <f t="shared" si="154"/>
        <v>4.3723438352811819</v>
      </c>
      <c r="P868" s="24">
        <f t="shared" si="154"/>
        <v>5.8155407848105094</v>
      </c>
      <c r="Q868" s="24">
        <f t="shared" si="154"/>
        <v>4.2078861200784825</v>
      </c>
      <c r="R868" s="24">
        <f t="shared" si="154"/>
        <v>5.5972457484680458</v>
      </c>
      <c r="S868" s="24">
        <f t="shared" si="154"/>
        <v>4.3375744456952159</v>
      </c>
      <c r="T868" s="24">
        <f t="shared" si="154"/>
        <v>4.6806866699201066</v>
      </c>
      <c r="U868" s="24">
        <f t="shared" si="154"/>
        <v>4.670777259572656</v>
      </c>
      <c r="V868" s="24">
        <f t="shared" si="154"/>
        <v>4.0504801716979202</v>
      </c>
      <c r="W868" s="24">
        <f t="shared" si="154"/>
        <v>4.3499833851853156</v>
      </c>
      <c r="X868" s="24">
        <f t="shared" si="154"/>
        <v>4.8931148314104504</v>
      </c>
      <c r="Y868" s="24">
        <f t="shared" si="154"/>
        <v>4.609928208714952</v>
      </c>
      <c r="Z868" s="24">
        <f t="shared" si="154"/>
        <v>4.4282167582212084</v>
      </c>
      <c r="AA868" s="24">
        <f t="shared" si="154"/>
        <v>4.708282717734658</v>
      </c>
      <c r="AB868" s="24">
        <f t="shared" si="154"/>
        <v>4.5172714529839171</v>
      </c>
      <c r="AC868" s="24">
        <f t="shared" si="154"/>
        <v>4.2392095959829064</v>
      </c>
      <c r="AD868" s="24">
        <f t="shared" si="154"/>
        <v>4.5573290175627807</v>
      </c>
      <c r="AE868" s="24">
        <f t="shared" si="154"/>
        <v>5.9974844089246249</v>
      </c>
      <c r="AF868" s="24">
        <f t="shared" si="154"/>
        <v>4.7358547178929138</v>
      </c>
      <c r="AG868" s="24">
        <f t="shared" si="154"/>
        <v>3.2662627815261045</v>
      </c>
      <c r="AH868" s="24">
        <f t="shared" si="154"/>
        <v>3.1242297386819176</v>
      </c>
      <c r="AI868" s="24">
        <f t="shared" si="154"/>
        <v>4.8143009352893076</v>
      </c>
      <c r="AJ868" s="24">
        <f t="shared" si="154"/>
        <v>3.5455883478504111</v>
      </c>
      <c r="AK868" s="24">
        <f t="shared" si="154"/>
        <v>3.977896988159443</v>
      </c>
      <c r="AL868" s="24">
        <f t="shared" si="154"/>
        <v>3.8111807119540502</v>
      </c>
      <c r="AM868" s="24">
        <f t="shared" si="154"/>
        <v>6.9484596407703823</v>
      </c>
      <c r="AN868" s="24">
        <f t="shared" si="150"/>
        <v>4.281399610909002</v>
      </c>
      <c r="AO868" s="24">
        <f t="shared" si="150"/>
        <v>3.4481141462077849</v>
      </c>
      <c r="AP868" s="24">
        <f t="shared" si="150"/>
        <v>4.8367380205353827</v>
      </c>
      <c r="AQ868" s="24">
        <f t="shared" si="150"/>
        <v>4.5333240004199817</v>
      </c>
      <c r="AR868" s="24">
        <f t="shared" si="150"/>
        <v>5.1646450947866427</v>
      </c>
      <c r="AS868" s="24">
        <f t="shared" si="150"/>
        <v>3.6809503991627452</v>
      </c>
      <c r="AT868" s="24">
        <f t="shared" si="150"/>
        <v>5.4665869624578267</v>
      </c>
      <c r="AU868" s="24">
        <f t="shared" si="150"/>
        <v>5.4788189465629182</v>
      </c>
      <c r="AV868" s="24">
        <f t="shared" si="150"/>
        <v>4.8392978815224961</v>
      </c>
      <c r="AW868" s="24">
        <f t="shared" si="150"/>
        <v>3.7715028520404656</v>
      </c>
      <c r="AX868" s="24">
        <f t="shared" si="150"/>
        <v>4.6975074247394213</v>
      </c>
      <c r="AY868" s="24">
        <f t="shared" si="150"/>
        <v>6.2018154587720566</v>
      </c>
      <c r="AZ868" s="24">
        <f t="shared" si="150"/>
        <v>4.0749575601064061</v>
      </c>
      <c r="BA868" s="24">
        <f t="shared" si="150"/>
        <v>5.0256361493064476</v>
      </c>
      <c r="BB868" s="24">
        <f t="shared" si="150"/>
        <v>4.2467904387659852</v>
      </c>
      <c r="BC868" s="24">
        <f t="shared" si="150"/>
        <v>4.9753869262884161</v>
      </c>
      <c r="BD868" s="24">
        <f t="shared" si="150"/>
        <v>4.0005946570328712</v>
      </c>
      <c r="BE868" s="24">
        <f t="shared" si="150"/>
        <v>3.6846899885929911</v>
      </c>
    </row>
    <row r="869" spans="1:57" x14ac:dyDescent="0.35">
      <c r="A869" s="10" t="str">
        <f t="shared" si="131"/>
        <v>12/31/2027</v>
      </c>
      <c r="B869" s="11">
        <f t="shared" si="137"/>
        <v>2027</v>
      </c>
      <c r="C869" s="22">
        <f t="shared" si="138"/>
        <v>3.3154840100487446</v>
      </c>
      <c r="D869" s="23">
        <f t="shared" si="132"/>
        <v>2.6015068102841195</v>
      </c>
      <c r="E869" s="23">
        <f t="shared" si="133"/>
        <v>2.9665617763509915</v>
      </c>
      <c r="F869" s="23">
        <f t="shared" si="134"/>
        <v>3.6697641125544371</v>
      </c>
      <c r="G869" s="23">
        <f t="shared" si="135"/>
        <v>4.8883088169662461</v>
      </c>
      <c r="H869" s="24">
        <f t="shared" si="154"/>
        <v>2.9440211981538984</v>
      </c>
      <c r="I869" s="24">
        <f t="shared" si="154"/>
        <v>4.0800514918293791</v>
      </c>
      <c r="J869" s="24">
        <f t="shared" si="154"/>
        <v>3.5528632761499632</v>
      </c>
      <c r="K869" s="24">
        <f t="shared" si="154"/>
        <v>3.1168614940038535</v>
      </c>
      <c r="L869" s="24">
        <f t="shared" si="154"/>
        <v>3.5386382547476307</v>
      </c>
      <c r="M869" s="24">
        <f t="shared" si="154"/>
        <v>2.9603176948628329</v>
      </c>
      <c r="N869" s="24">
        <f t="shared" si="154"/>
        <v>6.9509008235081016</v>
      </c>
      <c r="O869" s="24">
        <f t="shared" si="154"/>
        <v>3.7113681544135382</v>
      </c>
      <c r="P869" s="24">
        <f t="shared" si="154"/>
        <v>3.3945967061530755</v>
      </c>
      <c r="Q869" s="24">
        <f t="shared" si="154"/>
        <v>3.3298721156462925</v>
      </c>
      <c r="R869" s="24">
        <f t="shared" si="154"/>
        <v>3.3010959044511963</v>
      </c>
      <c r="S869" s="24">
        <f t="shared" si="154"/>
        <v>3.6691706492053777</v>
      </c>
      <c r="T869" s="24">
        <f t="shared" si="154"/>
        <v>2.871486372947198</v>
      </c>
      <c r="U869" s="24">
        <f t="shared" si="154"/>
        <v>2.6168805867553764</v>
      </c>
      <c r="V869" s="24">
        <f t="shared" si="154"/>
        <v>3.1460563025086539</v>
      </c>
      <c r="W869" s="24">
        <f t="shared" si="154"/>
        <v>2.9911042592552222</v>
      </c>
      <c r="X869" s="24">
        <f t="shared" si="154"/>
        <v>2.7579364362069549</v>
      </c>
      <c r="Y869" s="24">
        <f t="shared" si="154"/>
        <v>3.6699619336707903</v>
      </c>
      <c r="Z869" s="24">
        <f t="shared" si="154"/>
        <v>2.9852940208154677</v>
      </c>
      <c r="AA869" s="24">
        <f t="shared" si="154"/>
        <v>2.357667820687078</v>
      </c>
      <c r="AB869" s="24">
        <f t="shared" si="154"/>
        <v>3.0018937944888182</v>
      </c>
      <c r="AC869" s="24">
        <f t="shared" si="154"/>
        <v>2.2824095086844429</v>
      </c>
      <c r="AD869" s="24">
        <f t="shared" si="154"/>
        <v>3.8703139562843778</v>
      </c>
      <c r="AE869" s="24">
        <f t="shared" si="154"/>
        <v>5.0005931666510834</v>
      </c>
      <c r="AF869" s="24">
        <f t="shared" si="154"/>
        <v>2.7486365504360646</v>
      </c>
      <c r="AG869" s="24">
        <f t="shared" si="154"/>
        <v>3.2798026831228491</v>
      </c>
      <c r="AH869" s="24">
        <f t="shared" si="154"/>
        <v>5.0490198479423336</v>
      </c>
      <c r="AI869" s="24">
        <f t="shared" si="154"/>
        <v>3.7982566733061671</v>
      </c>
      <c r="AJ869" s="24">
        <f t="shared" si="154"/>
        <v>4.8758327781123754</v>
      </c>
      <c r="AK869" s="24">
        <f t="shared" si="154"/>
        <v>3.4354160784478358</v>
      </c>
      <c r="AL869" s="24">
        <f t="shared" si="154"/>
        <v>2.9329403945152914</v>
      </c>
      <c r="AM869" s="24">
        <f t="shared" si="154"/>
        <v>2.299300051176818</v>
      </c>
      <c r="AN869" s="24">
        <f t="shared" si="150"/>
        <v>3.0404947379792788</v>
      </c>
      <c r="AO869" s="24">
        <f t="shared" si="150"/>
        <v>3.3713682626815156</v>
      </c>
      <c r="AP869" s="24">
        <f t="shared" si="150"/>
        <v>3.2757261717110873</v>
      </c>
      <c r="AQ869" s="24">
        <f t="shared" ref="AQ869:BH869" si="155">AQ269/AQ69</f>
        <v>3.5203736909885119</v>
      </c>
      <c r="AR869" s="24">
        <f t="shared" si="155"/>
        <v>3.5140376958432253</v>
      </c>
      <c r="AS869" s="24">
        <f t="shared" si="155"/>
        <v>4.5941131270128057</v>
      </c>
      <c r="AT869" s="24">
        <f t="shared" si="155"/>
        <v>3.3447140564460782</v>
      </c>
      <c r="AU869" s="24">
        <f t="shared" si="155"/>
        <v>3.0342601669153959</v>
      </c>
      <c r="AV869" s="24">
        <f t="shared" si="155"/>
        <v>3.8411403162567801</v>
      </c>
      <c r="AW869" s="24">
        <f t="shared" si="155"/>
        <v>5.5799883564268962</v>
      </c>
      <c r="AX869" s="24">
        <f t="shared" si="155"/>
        <v>2.3601565308922408</v>
      </c>
      <c r="AY869" s="24">
        <f t="shared" si="155"/>
        <v>2.9902339981868451</v>
      </c>
      <c r="AZ869" s="24">
        <f t="shared" si="155"/>
        <v>2.8973996422467825</v>
      </c>
      <c r="BA869" s="24">
        <f t="shared" si="155"/>
        <v>3.5532551290365326</v>
      </c>
      <c r="BB869" s="24">
        <f t="shared" si="155"/>
        <v>3.1034846716851487</v>
      </c>
      <c r="BC869" s="24">
        <f t="shared" si="155"/>
        <v>3.5131583783358913</v>
      </c>
      <c r="BD869" s="24">
        <f t="shared" si="155"/>
        <v>5.410626025821033</v>
      </c>
      <c r="BE869" s="24">
        <f t="shared" si="155"/>
        <v>2.4631428220428062</v>
      </c>
    </row>
    <row r="870" spans="1:57" x14ac:dyDescent="0.35">
      <c r="A870" s="10" t="str">
        <f t="shared" si="131"/>
        <v>1/31/2028</v>
      </c>
      <c r="B870" s="11">
        <f t="shared" si="137"/>
        <v>2028</v>
      </c>
      <c r="C870" s="22">
        <f t="shared" si="138"/>
        <v>2.8388126059149519</v>
      </c>
      <c r="D870" s="23">
        <f t="shared" si="132"/>
        <v>2.4770264333761034</v>
      </c>
      <c r="E870" s="23">
        <f t="shared" si="133"/>
        <v>2.635475068317882</v>
      </c>
      <c r="F870" s="23">
        <f t="shared" si="134"/>
        <v>3.048500346736664</v>
      </c>
      <c r="G870" s="23">
        <f t="shared" si="135"/>
        <v>3.3257509163626988</v>
      </c>
      <c r="H870" s="24">
        <f t="shared" si="154"/>
        <v>4.0591257173259727</v>
      </c>
      <c r="I870" s="24">
        <f t="shared" si="154"/>
        <v>2.7883132758350886</v>
      </c>
      <c r="J870" s="24">
        <f t="shared" si="154"/>
        <v>2.9510862014687551</v>
      </c>
      <c r="K870" s="24">
        <f t="shared" si="154"/>
        <v>2.8331323216940691</v>
      </c>
      <c r="L870" s="24">
        <f t="shared" si="154"/>
        <v>3.2296147950325129</v>
      </c>
      <c r="M870" s="24">
        <f t="shared" si="154"/>
        <v>3.0618965097499409</v>
      </c>
      <c r="N870" s="24">
        <f t="shared" si="154"/>
        <v>2.9700110425664521</v>
      </c>
      <c r="O870" s="24">
        <f t="shared" si="154"/>
        <v>2.652344616084938</v>
      </c>
      <c r="P870" s="24">
        <f t="shared" si="154"/>
        <v>3.0794449053005635</v>
      </c>
      <c r="Q870" s="24">
        <f t="shared" si="154"/>
        <v>2.4782193598190614</v>
      </c>
      <c r="R870" s="24">
        <f t="shared" si="154"/>
        <v>2.719140872662265</v>
      </c>
      <c r="S870" s="24">
        <f t="shared" si="154"/>
        <v>3.7554185358544343</v>
      </c>
      <c r="T870" s="24">
        <f t="shared" si="154"/>
        <v>2.6262134733988898</v>
      </c>
      <c r="U870" s="24">
        <f t="shared" si="154"/>
        <v>2.8945197124534787</v>
      </c>
      <c r="V870" s="24">
        <f t="shared" si="154"/>
        <v>2.9050764035490206</v>
      </c>
      <c r="W870" s="24">
        <f t="shared" si="154"/>
        <v>2.4662900953894793</v>
      </c>
      <c r="X870" s="24">
        <f t="shared" si="154"/>
        <v>3.5625315348209798</v>
      </c>
      <c r="Y870" s="24">
        <f t="shared" si="154"/>
        <v>2.6200071813061006</v>
      </c>
      <c r="Z870" s="24">
        <f t="shared" si="154"/>
        <v>2.8923848770747771</v>
      </c>
      <c r="AA870" s="24">
        <f t="shared" si="154"/>
        <v>2.8061496045029872</v>
      </c>
      <c r="AB870" s="24">
        <f t="shared" si="154"/>
        <v>3.5150496040547163</v>
      </c>
      <c r="AC870" s="24">
        <f t="shared" si="154"/>
        <v>2.5899928466500666</v>
      </c>
      <c r="AD870" s="24">
        <f t="shared" si="154"/>
        <v>2.7233947948742929</v>
      </c>
      <c r="AE870" s="24">
        <f t="shared" si="154"/>
        <v>3.1077255120793108</v>
      </c>
      <c r="AF870" s="24">
        <f t="shared" si="154"/>
        <v>3.133926274993442</v>
      </c>
      <c r="AG870" s="24">
        <f t="shared" si="154"/>
        <v>3.0083118576968331</v>
      </c>
      <c r="AH870" s="24">
        <f t="shared" si="154"/>
        <v>2.7730016765780281</v>
      </c>
      <c r="AI870" s="24">
        <f t="shared" si="154"/>
        <v>2.8796454022805569</v>
      </c>
      <c r="AJ870" s="24">
        <f t="shared" si="154"/>
        <v>3.2490787184395993</v>
      </c>
      <c r="AK870" s="24">
        <f t="shared" si="154"/>
        <v>2.8188790132533867</v>
      </c>
      <c r="AL870" s="24">
        <f t="shared" si="154"/>
        <v>2.8500109570942449</v>
      </c>
      <c r="AM870" s="24">
        <f t="shared" si="154"/>
        <v>4.101456969969802</v>
      </c>
      <c r="AN870" s="24">
        <f t="shared" ref="AN870:BE884" si="156">AN270/AN70</f>
        <v>2.4441525485638804</v>
      </c>
      <c r="AO870" s="24">
        <f t="shared" si="156"/>
        <v>2.5091438327582658</v>
      </c>
      <c r="AP870" s="24">
        <f t="shared" si="156"/>
        <v>2.4161030467298805</v>
      </c>
      <c r="AQ870" s="24">
        <f t="shared" si="156"/>
        <v>2.7177640683291577</v>
      </c>
      <c r="AR870" s="24">
        <f t="shared" si="156"/>
        <v>2.3542258646156364</v>
      </c>
      <c r="AS870" s="24">
        <f t="shared" si="156"/>
        <v>3.3047177288413634</v>
      </c>
      <c r="AT870" s="24">
        <f t="shared" si="156"/>
        <v>2.3232008192133606</v>
      </c>
      <c r="AU870" s="24">
        <f t="shared" si="156"/>
        <v>2.8099649546221341</v>
      </c>
      <c r="AV870" s="24">
        <f t="shared" si="156"/>
        <v>2.9839251132086182</v>
      </c>
      <c r="AW870" s="24">
        <f t="shared" si="156"/>
        <v>2.8444928901358342</v>
      </c>
      <c r="AX870" s="24">
        <f t="shared" si="156"/>
        <v>2.5990624209703825</v>
      </c>
      <c r="AY870" s="24">
        <f t="shared" si="156"/>
        <v>3.17480616364662</v>
      </c>
      <c r="AZ870" s="24">
        <f t="shared" si="156"/>
        <v>2.7565447235410945</v>
      </c>
      <c r="BA870" s="24">
        <f t="shared" si="156"/>
        <v>2.5651537091780776</v>
      </c>
      <c r="BB870" s="24">
        <f t="shared" si="156"/>
        <v>2.6298518857288635</v>
      </c>
      <c r="BC870" s="24">
        <f t="shared" si="156"/>
        <v>2.9713899691122472</v>
      </c>
      <c r="BD870" s="24">
        <f t="shared" si="156"/>
        <v>2.7141593741031755</v>
      </c>
      <c r="BE870" s="24">
        <f t="shared" si="156"/>
        <v>2.9482838496198718</v>
      </c>
    </row>
    <row r="871" spans="1:57" x14ac:dyDescent="0.35">
      <c r="A871" s="10" t="str">
        <f t="shared" si="131"/>
        <v>2/29/2028</v>
      </c>
      <c r="B871" s="11">
        <f t="shared" si="137"/>
        <v>2028</v>
      </c>
      <c r="C871" s="22">
        <f t="shared" si="138"/>
        <v>4.2835808157869293</v>
      </c>
      <c r="D871" s="23">
        <f t="shared" si="132"/>
        <v>3.1314251463368432</v>
      </c>
      <c r="E871" s="23">
        <f t="shared" si="133"/>
        <v>3.4953429928127329</v>
      </c>
      <c r="F871" s="23">
        <f t="shared" si="134"/>
        <v>6.8779950257342417</v>
      </c>
      <c r="G871" s="23">
        <f t="shared" si="135"/>
        <v>8.5080994884589263</v>
      </c>
      <c r="H871" s="24">
        <f t="shared" si="154"/>
        <v>9.7640937565440051</v>
      </c>
      <c r="I871" s="24">
        <f t="shared" si="154"/>
        <v>3.782041571131082</v>
      </c>
      <c r="J871" s="24">
        <f t="shared" si="154"/>
        <v>3.4999459746929649</v>
      </c>
      <c r="K871" s="24">
        <f t="shared" si="154"/>
        <v>2.8574547537890869</v>
      </c>
      <c r="L871" s="24">
        <f t="shared" si="154"/>
        <v>2.7380577083100355</v>
      </c>
      <c r="M871" s="24">
        <f t="shared" si="154"/>
        <v>3.7695311479548992</v>
      </c>
      <c r="N871" s="24">
        <f t="shared" si="154"/>
        <v>6.4290639907187623</v>
      </c>
      <c r="O871" s="24">
        <f t="shared" si="154"/>
        <v>2.7744141414826813</v>
      </c>
      <c r="P871" s="24">
        <f t="shared" si="154"/>
        <v>3.3257823329008001</v>
      </c>
      <c r="Q871" s="24">
        <f t="shared" si="154"/>
        <v>9.1597578125940657</v>
      </c>
      <c r="R871" s="24">
        <f t="shared" si="154"/>
        <v>4.5612242172032493</v>
      </c>
      <c r="S871" s="24">
        <f t="shared" si="154"/>
        <v>6.6297097142102794</v>
      </c>
      <c r="T871" s="24">
        <f t="shared" si="154"/>
        <v>4.8827495138469992</v>
      </c>
      <c r="U871" s="24">
        <f t="shared" si="154"/>
        <v>5.0162278602642134</v>
      </c>
      <c r="V871" s="24">
        <f t="shared" si="154"/>
        <v>3.9477413957938028</v>
      </c>
      <c r="W871" s="24">
        <f t="shared" si="154"/>
        <v>11.69097667633454</v>
      </c>
      <c r="X871" s="24">
        <f t="shared" si="154"/>
        <v>7.2744656313699094</v>
      </c>
      <c r="Y871" s="24">
        <f t="shared" si="154"/>
        <v>3.2347285669327412</v>
      </c>
      <c r="Z871" s="24">
        <f t="shared" si="154"/>
        <v>4.3397021047532913</v>
      </c>
      <c r="AA871" s="24">
        <f t="shared" si="154"/>
        <v>4.7905326978065768</v>
      </c>
      <c r="AB871" s="24">
        <f t="shared" si="154"/>
        <v>9.378505736856825</v>
      </c>
      <c r="AC871" s="24">
        <f t="shared" si="154"/>
        <v>9.8369593970733327</v>
      </c>
      <c r="AD871" s="24">
        <f t="shared" si="154"/>
        <v>3.2183754265655118</v>
      </c>
      <c r="AE871" s="24">
        <f t="shared" si="154"/>
        <v>3.1209541714015558</v>
      </c>
      <c r="AF871" s="24">
        <f t="shared" si="154"/>
        <v>2.8647274832376333</v>
      </c>
      <c r="AG871" s="24">
        <f t="shared" si="154"/>
        <v>3.2176810519343664</v>
      </c>
      <c r="AH871" s="24">
        <f t="shared" si="154"/>
        <v>4.6327516705878731</v>
      </c>
      <c r="AI871" s="24">
        <f t="shared" si="154"/>
        <v>6.9607567962422285</v>
      </c>
      <c r="AJ871" s="24">
        <f t="shared" si="154"/>
        <v>8.0823507007781981</v>
      </c>
      <c r="AK871" s="24">
        <f t="shared" si="154"/>
        <v>5.4686739346544417</v>
      </c>
      <c r="AL871" s="24">
        <f t="shared" si="154"/>
        <v>4.2274595268205672</v>
      </c>
      <c r="AM871" s="24">
        <f t="shared" si="154"/>
        <v>7.2295745157426232</v>
      </c>
      <c r="AN871" s="24">
        <f t="shared" si="156"/>
        <v>7.7134141605376314</v>
      </c>
      <c r="AO871" s="24">
        <f t="shared" si="156"/>
        <v>8.4356930079994648</v>
      </c>
      <c r="AP871" s="24">
        <f t="shared" si="156"/>
        <v>3.4613912914598957</v>
      </c>
      <c r="AQ871" s="24">
        <f t="shared" si="156"/>
        <v>7.8438394712183381</v>
      </c>
      <c r="AR871" s="24">
        <f t="shared" si="156"/>
        <v>4.1565239272777657</v>
      </c>
      <c r="AS871" s="24">
        <f t="shared" si="156"/>
        <v>4.156109923201182</v>
      </c>
      <c r="AT871" s="24">
        <f t="shared" si="156"/>
        <v>4.0157807889476969</v>
      </c>
      <c r="AU871" s="24">
        <f t="shared" si="156"/>
        <v>5.1993697067499243</v>
      </c>
      <c r="AV871" s="24">
        <f t="shared" si="156"/>
        <v>4.5998477363146506</v>
      </c>
      <c r="AW871" s="24">
        <f t="shared" si="156"/>
        <v>4.5746568521206186</v>
      </c>
      <c r="AX871" s="24">
        <f t="shared" si="156"/>
        <v>3.4938086655193223</v>
      </c>
      <c r="AY871" s="24">
        <f t="shared" si="156"/>
        <v>3.1543413208316835</v>
      </c>
      <c r="AZ871" s="24">
        <f t="shared" si="156"/>
        <v>3.1325885879963198</v>
      </c>
      <c r="BA871" s="24">
        <f t="shared" si="156"/>
        <v>3.8768797425401513</v>
      </c>
      <c r="BB871" s="24">
        <f t="shared" si="156"/>
        <v>3.8528050187866447</v>
      </c>
      <c r="BC871" s="24">
        <f t="shared" si="156"/>
        <v>3.8198639046480904</v>
      </c>
      <c r="BD871" s="24">
        <f t="shared" si="156"/>
        <v>4.0215382222101379</v>
      </c>
      <c r="BE871" s="24">
        <f t="shared" si="156"/>
        <v>8.4074885078528716</v>
      </c>
    </row>
    <row r="872" spans="1:57" x14ac:dyDescent="0.35">
      <c r="A872" s="10" t="str">
        <f t="shared" si="131"/>
        <v>3/31/2028</v>
      </c>
      <c r="B872" s="11">
        <f t="shared" si="137"/>
        <v>2028</v>
      </c>
      <c r="C872" s="22">
        <f t="shared" si="138"/>
        <v>4.8918811155826889</v>
      </c>
      <c r="D872" s="23">
        <f t="shared" si="132"/>
        <v>3.055210705192021</v>
      </c>
      <c r="E872" s="23">
        <f t="shared" si="133"/>
        <v>3.6573253926664515</v>
      </c>
      <c r="F872" s="23">
        <f t="shared" si="134"/>
        <v>7.3471058230810442</v>
      </c>
      <c r="G872" s="23">
        <f t="shared" si="135"/>
        <v>9.8531971879103555</v>
      </c>
      <c r="H872" s="24">
        <f t="shared" si="154"/>
        <v>7.349462869698697</v>
      </c>
      <c r="I872" s="24">
        <f t="shared" si="154"/>
        <v>5.615021416386667</v>
      </c>
      <c r="J872" s="24">
        <f t="shared" si="154"/>
        <v>5.3451782048446033</v>
      </c>
      <c r="K872" s="24">
        <f t="shared" si="154"/>
        <v>4.7405743708268693</v>
      </c>
      <c r="L872" s="24">
        <f t="shared" si="154"/>
        <v>3.5134875092100946</v>
      </c>
      <c r="M872" s="24">
        <f t="shared" si="154"/>
        <v>5.0771144894529039</v>
      </c>
      <c r="N872" s="24">
        <f t="shared" si="154"/>
        <v>3.9545366167318585</v>
      </c>
      <c r="O872" s="24">
        <f t="shared" si="154"/>
        <v>3.6521943961051355</v>
      </c>
      <c r="P872" s="24">
        <f t="shared" si="154"/>
        <v>3.5262348304122439</v>
      </c>
      <c r="Q872" s="24">
        <f t="shared" si="154"/>
        <v>9.3318615495176189</v>
      </c>
      <c r="R872" s="24">
        <f t="shared" si="154"/>
        <v>3.3291294899189343</v>
      </c>
      <c r="S872" s="24">
        <f t="shared" si="154"/>
        <v>7.1994796443888935</v>
      </c>
      <c r="T872" s="24">
        <f t="shared" si="154"/>
        <v>9.8244597901976309</v>
      </c>
      <c r="U872" s="24">
        <f t="shared" si="154"/>
        <v>2.7247506132801607</v>
      </c>
      <c r="V872" s="24">
        <f t="shared" si="154"/>
        <v>6.3023833213198195</v>
      </c>
      <c r="W872" s="24">
        <f t="shared" si="154"/>
        <v>3.5416348969179707</v>
      </c>
      <c r="X872" s="24">
        <f t="shared" si="154"/>
        <v>10.111833767324873</v>
      </c>
      <c r="Y872" s="24">
        <f t="shared" si="154"/>
        <v>4.5707784171966885</v>
      </c>
      <c r="Z872" s="24">
        <f t="shared" si="154"/>
        <v>3.672718382350399</v>
      </c>
      <c r="AA872" s="24">
        <f t="shared" si="154"/>
        <v>10.451001186894736</v>
      </c>
      <c r="AB872" s="24">
        <f t="shared" si="154"/>
        <v>9.6751772549925263</v>
      </c>
      <c r="AC872" s="24">
        <f t="shared" si="154"/>
        <v>12.030872720344096</v>
      </c>
      <c r="AD872" s="24">
        <f t="shared" si="154"/>
        <v>4.9029848307541926</v>
      </c>
      <c r="AE872" s="24">
        <f t="shared" si="154"/>
        <v>15.84030161298927</v>
      </c>
      <c r="AF872" s="24">
        <f t="shared" si="154"/>
        <v>3.419247543909858</v>
      </c>
      <c r="AG872" s="24">
        <f t="shared" si="154"/>
        <v>3.722835173212041</v>
      </c>
      <c r="AH872" s="24">
        <f t="shared" si="154"/>
        <v>4.2711826346833108</v>
      </c>
      <c r="AI872" s="24">
        <f t="shared" si="154"/>
        <v>3.1157007379478019</v>
      </c>
      <c r="AJ872" s="24">
        <f t="shared" si="154"/>
        <v>8.2190903031583495</v>
      </c>
      <c r="AK872" s="24">
        <f t="shared" si="154"/>
        <v>3.849171566567569</v>
      </c>
      <c r="AL872" s="24">
        <f t="shared" si="154"/>
        <v>4.3794996825124413</v>
      </c>
      <c r="AM872" s="24">
        <f t="shared" si="154"/>
        <v>7.0127033212208572</v>
      </c>
      <c r="AN872" s="24">
        <f t="shared" si="156"/>
        <v>9.396696195969799</v>
      </c>
      <c r="AO872" s="24">
        <f t="shared" si="156"/>
        <v>4.1741159035832025</v>
      </c>
      <c r="AP872" s="24">
        <f t="shared" si="156"/>
        <v>7.5224141968342444</v>
      </c>
      <c r="AQ872" s="24">
        <f t="shared" si="156"/>
        <v>5.4216772320893867</v>
      </c>
      <c r="AR872" s="24">
        <f t="shared" si="156"/>
        <v>7.3400346832280867</v>
      </c>
      <c r="AS872" s="24">
        <f t="shared" si="156"/>
        <v>8.9861319538884246</v>
      </c>
      <c r="AT872" s="24">
        <f t="shared" si="156"/>
        <v>5.6602899133558937</v>
      </c>
      <c r="AU872" s="24">
        <f t="shared" si="156"/>
        <v>3.0421631554635633</v>
      </c>
      <c r="AV872" s="24">
        <f t="shared" si="156"/>
        <v>4.4446318039891981</v>
      </c>
      <c r="AW872" s="24">
        <f t="shared" si="156"/>
        <v>4.8807774004111852</v>
      </c>
      <c r="AX872" s="24">
        <f t="shared" si="156"/>
        <v>3.0566604329396272</v>
      </c>
      <c r="AY872" s="24">
        <f t="shared" si="156"/>
        <v>2.7011076120219331</v>
      </c>
      <c r="AZ872" s="24">
        <f t="shared" si="156"/>
        <v>4.9741921755131067</v>
      </c>
      <c r="BA872" s="24">
        <f t="shared" si="156"/>
        <v>3.0051365526701401</v>
      </c>
      <c r="BB872" s="24">
        <f t="shared" si="156"/>
        <v>3.8702725526245416</v>
      </c>
      <c r="BC872" s="24">
        <f t="shared" si="156"/>
        <v>10.664272125535893</v>
      </c>
      <c r="BD872" s="24">
        <f t="shared" si="156"/>
        <v>4.9963600280484854</v>
      </c>
      <c r="BE872" s="24">
        <f t="shared" si="156"/>
        <v>3.0039220097470003</v>
      </c>
    </row>
    <row r="873" spans="1:57" x14ac:dyDescent="0.35">
      <c r="A873" s="10" t="str">
        <f t="shared" si="131"/>
        <v>4/30/2028</v>
      </c>
      <c r="B873" s="11">
        <f t="shared" si="137"/>
        <v>2028</v>
      </c>
      <c r="C873" s="22">
        <f t="shared" si="138"/>
        <v>4.0853408291761184</v>
      </c>
      <c r="D873" s="23">
        <f t="shared" si="132"/>
        <v>3.3364482385777161</v>
      </c>
      <c r="E873" s="23">
        <f t="shared" si="133"/>
        <v>3.6444752138226248</v>
      </c>
      <c r="F873" s="23">
        <f t="shared" si="134"/>
        <v>5.0439142353134745</v>
      </c>
      <c r="G873" s="23">
        <f t="shared" si="135"/>
        <v>7.0915606467590555</v>
      </c>
      <c r="H873" s="24">
        <f t="shared" si="154"/>
        <v>4.0395244050115773</v>
      </c>
      <c r="I873" s="24">
        <f t="shared" si="154"/>
        <v>3.8972772665114901</v>
      </c>
      <c r="J873" s="24">
        <f t="shared" si="154"/>
        <v>5.7073654270204965</v>
      </c>
      <c r="K873" s="24">
        <f t="shared" si="154"/>
        <v>3.6807380420099656</v>
      </c>
      <c r="L873" s="24">
        <f t="shared" si="154"/>
        <v>4.3612794752621831</v>
      </c>
      <c r="M873" s="24">
        <f t="shared" si="154"/>
        <v>8.0849623345913937</v>
      </c>
      <c r="N873" s="24">
        <f t="shared" si="154"/>
        <v>4.3420990708659071</v>
      </c>
      <c r="O873" s="24">
        <f t="shared" si="154"/>
        <v>7.9856416419309255</v>
      </c>
      <c r="P873" s="24">
        <f t="shared" si="154"/>
        <v>3.2726343853294542</v>
      </c>
      <c r="Q873" s="24">
        <f t="shared" si="154"/>
        <v>4.1125147119559049</v>
      </c>
      <c r="R873" s="24">
        <f t="shared" si="154"/>
        <v>4.7456447230777448</v>
      </c>
      <c r="S873" s="24">
        <f t="shared" si="154"/>
        <v>4.7458797949523239</v>
      </c>
      <c r="T873" s="24">
        <f t="shared" si="154"/>
        <v>6.3263781864368802</v>
      </c>
      <c r="U873" s="24">
        <f t="shared" si="154"/>
        <v>3.2871824550000808</v>
      </c>
      <c r="V873" s="24">
        <f t="shared" si="154"/>
        <v>7.0400036736427376</v>
      </c>
      <c r="W873" s="24">
        <f t="shared" si="154"/>
        <v>3.4185114983013491</v>
      </c>
      <c r="X873" s="24">
        <f t="shared" si="154"/>
        <v>4.5128925300584299</v>
      </c>
      <c r="Y873" s="24">
        <f t="shared" si="154"/>
        <v>4.0581669463963328</v>
      </c>
      <c r="Z873" s="24">
        <f t="shared" si="154"/>
        <v>3.8149589247639355</v>
      </c>
      <c r="AA873" s="24">
        <f t="shared" si="154"/>
        <v>6.7469437484293326</v>
      </c>
      <c r="AB873" s="24">
        <f t="shared" si="154"/>
        <v>3.98033365405812</v>
      </c>
      <c r="AC873" s="24">
        <f t="shared" si="154"/>
        <v>3.2946951703169836</v>
      </c>
      <c r="AD873" s="24">
        <f t="shared" si="154"/>
        <v>3.9043948643262874</v>
      </c>
      <c r="AE873" s="24">
        <f t="shared" si="154"/>
        <v>3.3472920645489133</v>
      </c>
      <c r="AF873" s="24">
        <f t="shared" si="154"/>
        <v>3.6691863534458524</v>
      </c>
      <c r="AG873" s="24">
        <f t="shared" si="154"/>
        <v>3.4365300670759851</v>
      </c>
      <c r="AH873" s="24">
        <f t="shared" si="154"/>
        <v>5.6284277158595657</v>
      </c>
      <c r="AI873" s="24">
        <f t="shared" si="154"/>
        <v>4.1950825997367387</v>
      </c>
      <c r="AJ873" s="24">
        <f t="shared" si="154"/>
        <v>3.674167087736635</v>
      </c>
      <c r="AK873" s="24">
        <f t="shared" si="154"/>
        <v>4.2977185188998632</v>
      </c>
      <c r="AL873" s="24">
        <f t="shared" si="154"/>
        <v>3.341087468384464</v>
      </c>
      <c r="AM873" s="24">
        <f t="shared" si="154"/>
        <v>3.6619447586398404</v>
      </c>
      <c r="AN873" s="24">
        <f t="shared" si="156"/>
        <v>3.7333812311490262</v>
      </c>
      <c r="AO873" s="24">
        <f t="shared" si="156"/>
        <v>3.5351056400869401</v>
      </c>
      <c r="AP873" s="24">
        <f t="shared" si="156"/>
        <v>10.054047201165263</v>
      </c>
      <c r="AQ873" s="24">
        <f t="shared" si="156"/>
        <v>3.4140177958482663</v>
      </c>
      <c r="AR873" s="24">
        <f t="shared" si="156"/>
        <v>5.0610455008621651</v>
      </c>
      <c r="AS873" s="24">
        <f t="shared" si="156"/>
        <v>4.4514156791240493</v>
      </c>
      <c r="AT873" s="24">
        <f t="shared" si="156"/>
        <v>4.9925204386674009</v>
      </c>
      <c r="AU873" s="24">
        <f t="shared" si="156"/>
        <v>3.6832441523669979</v>
      </c>
      <c r="AV873" s="24">
        <f t="shared" si="156"/>
        <v>7.555573404805906</v>
      </c>
      <c r="AW873" s="24">
        <f t="shared" si="156"/>
        <v>4.8802054519261526</v>
      </c>
      <c r="AX873" s="24">
        <f t="shared" si="156"/>
        <v>3.6386520322168865</v>
      </c>
      <c r="AY873" s="24">
        <f t="shared" si="156"/>
        <v>5.0624260829824301</v>
      </c>
      <c r="AZ873" s="24">
        <f t="shared" si="156"/>
        <v>10.869709282854224</v>
      </c>
      <c r="BA873" s="24">
        <f t="shared" si="156"/>
        <v>3.2256915406934055</v>
      </c>
      <c r="BB873" s="24">
        <f t="shared" si="156"/>
        <v>5.3936632247725953</v>
      </c>
      <c r="BC873" s="24">
        <f t="shared" si="156"/>
        <v>3.5101606191272823</v>
      </c>
      <c r="BD873" s="24">
        <f t="shared" si="156"/>
        <v>4.7647477398252596</v>
      </c>
      <c r="BE873" s="24">
        <f t="shared" si="156"/>
        <v>3.147842515724538</v>
      </c>
    </row>
    <row r="874" spans="1:57" x14ac:dyDescent="0.35">
      <c r="A874" s="10" t="str">
        <f t="shared" si="131"/>
        <v>5/31/2028</v>
      </c>
      <c r="B874" s="11">
        <f t="shared" si="137"/>
        <v>2028</v>
      </c>
      <c r="C874" s="22">
        <f t="shared" si="138"/>
        <v>5.4600716491601231</v>
      </c>
      <c r="D874" s="23">
        <f t="shared" si="132"/>
        <v>0</v>
      </c>
      <c r="E874" s="23">
        <f t="shared" si="133"/>
        <v>3.5434383970265944</v>
      </c>
      <c r="F874" s="23">
        <f t="shared" si="134"/>
        <v>9.0604902537027634</v>
      </c>
      <c r="G874" s="23">
        <f t="shared" si="135"/>
        <v>16.013361598479484</v>
      </c>
      <c r="H874" s="24">
        <f t="shared" si="154"/>
        <v>25.210009505142189</v>
      </c>
      <c r="I874" s="24">
        <f t="shared" si="154"/>
        <v>4.9129113549123558</v>
      </c>
      <c r="J874" s="24">
        <f t="shared" si="154"/>
        <v>6.73748566212927</v>
      </c>
      <c r="K874" s="24">
        <f t="shared" si="154"/>
        <v>4.594981366459626</v>
      </c>
      <c r="L874" s="24">
        <f t="shared" si="154"/>
        <v>23.091357075309194</v>
      </c>
      <c r="M874" s="24">
        <f t="shared" si="154"/>
        <v>10.932388148100475</v>
      </c>
      <c r="N874" s="24">
        <f t="shared" si="154"/>
        <v>7.8389161265801581</v>
      </c>
      <c r="O874" s="24">
        <f t="shared" si="154"/>
        <v>3.2032625712150211</v>
      </c>
      <c r="P874" s="24">
        <f t="shared" si="154"/>
        <v>4.373715437775318</v>
      </c>
      <c r="Q874" s="24">
        <f t="shared" si="154"/>
        <v>14.30654470942706</v>
      </c>
      <c r="R874" s="24">
        <f t="shared" si="154"/>
        <v>5.100510626755514</v>
      </c>
      <c r="S874" s="24">
        <f t="shared" si="154"/>
        <v>6.8819359564002971</v>
      </c>
      <c r="T874" s="24">
        <f t="shared" si="154"/>
        <v>4.1916217406515237</v>
      </c>
      <c r="U874" s="24">
        <f t="shared" si="154"/>
        <v>3.7265711624750839</v>
      </c>
      <c r="V874" s="24">
        <f t="shared" si="154"/>
        <v>14.275320127715245</v>
      </c>
      <c r="W874" s="24">
        <f t="shared" si="154"/>
        <v>4.1220108022082469</v>
      </c>
      <c r="X874" s="24">
        <f t="shared" si="154"/>
        <v>5.930422343675561</v>
      </c>
      <c r="Y874" s="24">
        <f t="shared" si="154"/>
        <v>12.392063122493839</v>
      </c>
      <c r="Z874" s="24">
        <f t="shared" si="154"/>
        <v>0</v>
      </c>
      <c r="AA874" s="24">
        <f t="shared" si="154"/>
        <v>8.7835184298894333</v>
      </c>
      <c r="AB874" s="24">
        <f t="shared" si="154"/>
        <v>0</v>
      </c>
      <c r="AC874" s="24">
        <f t="shared" si="154"/>
        <v>3.8437284011994826</v>
      </c>
      <c r="AD874" s="24">
        <f t="shared" si="154"/>
        <v>6.3221909020146203</v>
      </c>
      <c r="AE874" s="24">
        <f t="shared" si="154"/>
        <v>13.103913602767522</v>
      </c>
      <c r="AF874" s="24">
        <f t="shared" si="154"/>
        <v>2.8860461127181658</v>
      </c>
      <c r="AG874" s="24">
        <f t="shared" si="154"/>
        <v>4.1343783690114257</v>
      </c>
      <c r="AH874" s="24">
        <f t="shared" si="154"/>
        <v>4.6608627455101912</v>
      </c>
      <c r="AI874" s="24">
        <f t="shared" si="154"/>
        <v>22.455880208464844</v>
      </c>
      <c r="AJ874" s="24">
        <f t="shared" si="154"/>
        <v>0</v>
      </c>
      <c r="AK874" s="24">
        <f t="shared" si="154"/>
        <v>0</v>
      </c>
      <c r="AL874" s="24">
        <f t="shared" si="154"/>
        <v>3.4823941418770978</v>
      </c>
      <c r="AM874" s="24">
        <f t="shared" si="154"/>
        <v>6.0484332317631004</v>
      </c>
      <c r="AN874" s="24">
        <f t="shared" si="156"/>
        <v>3.8390440410989926</v>
      </c>
      <c r="AO874" s="24">
        <f t="shared" si="156"/>
        <v>6.9249166195304284</v>
      </c>
      <c r="AP874" s="24">
        <f t="shared" si="156"/>
        <v>6.6084247236548093</v>
      </c>
      <c r="AQ874" s="24">
        <f t="shared" si="156"/>
        <v>3.0823565488310258</v>
      </c>
      <c r="AR874" s="24">
        <f t="shared" si="156"/>
        <v>53.437194298308967</v>
      </c>
      <c r="AS874" s="24">
        <f t="shared" si="156"/>
        <v>5.8196326715647322</v>
      </c>
      <c r="AT874" s="24">
        <f t="shared" si="156"/>
        <v>9.1528141949738746</v>
      </c>
      <c r="AU874" s="24">
        <f t="shared" si="156"/>
        <v>6.7147501803126026</v>
      </c>
      <c r="AV874" s="24">
        <f t="shared" si="156"/>
        <v>10.703808881666681</v>
      </c>
      <c r="AW874" s="24">
        <f t="shared" si="156"/>
        <v>15.770497140133202</v>
      </c>
      <c r="AX874" s="24">
        <f t="shared" si="156"/>
        <v>0</v>
      </c>
      <c r="AY874" s="24">
        <f t="shared" si="156"/>
        <v>3.4272965647398999</v>
      </c>
      <c r="AZ874" s="24">
        <f t="shared" si="156"/>
        <v>0</v>
      </c>
      <c r="BA874" s="24">
        <f t="shared" si="156"/>
        <v>0</v>
      </c>
      <c r="BB874" s="24">
        <f t="shared" si="156"/>
        <v>18.199141723596007</v>
      </c>
      <c r="BC874" s="24">
        <f t="shared" si="156"/>
        <v>0</v>
      </c>
      <c r="BD874" s="24">
        <f t="shared" si="156"/>
        <v>4.551673758890793</v>
      </c>
      <c r="BE874" s="24">
        <f t="shared" si="156"/>
        <v>7.2181812619857633</v>
      </c>
    </row>
    <row r="875" spans="1:57" x14ac:dyDescent="0.35">
      <c r="A875" s="10" t="str">
        <f t="shared" si="131"/>
        <v>6/30/2028</v>
      </c>
      <c r="B875" s="11">
        <f t="shared" si="137"/>
        <v>2028</v>
      </c>
      <c r="C875" s="22">
        <f t="shared" si="138"/>
        <v>5.348332564760387</v>
      </c>
      <c r="D875" s="23">
        <f t="shared" si="132"/>
        <v>3.4604134977395522</v>
      </c>
      <c r="E875" s="23">
        <f t="shared" si="133"/>
        <v>3.9002985679957458</v>
      </c>
      <c r="F875" s="23">
        <f t="shared" si="134"/>
        <v>13.437458373707248</v>
      </c>
      <c r="G875" s="23">
        <f t="shared" si="135"/>
        <v>19.407318705616024</v>
      </c>
      <c r="H875" s="24">
        <f t="shared" si="154"/>
        <v>9.171241164319369</v>
      </c>
      <c r="I875" s="24">
        <f t="shared" si="154"/>
        <v>19.032120852624953</v>
      </c>
      <c r="J875" s="24">
        <f t="shared" si="154"/>
        <v>3.8962134150420979</v>
      </c>
      <c r="K875" s="24">
        <f t="shared" si="154"/>
        <v>3.521735155743849</v>
      </c>
      <c r="L875" s="24">
        <f t="shared" si="154"/>
        <v>4.1648633552629457</v>
      </c>
      <c r="M875" s="24">
        <f t="shared" si="154"/>
        <v>9.5370999581147906</v>
      </c>
      <c r="N875" s="24">
        <f t="shared" si="154"/>
        <v>6.5240609803395344</v>
      </c>
      <c r="O875" s="24">
        <f t="shared" si="154"/>
        <v>29.747106447481315</v>
      </c>
      <c r="P875" s="24">
        <f t="shared" si="154"/>
        <v>3.5177318746235064</v>
      </c>
      <c r="Q875" s="24">
        <f t="shared" si="154"/>
        <v>12.405702903213907</v>
      </c>
      <c r="R875" s="24">
        <f t="shared" si="154"/>
        <v>4.8403121969299869</v>
      </c>
      <c r="S875" s="24">
        <f t="shared" si="154"/>
        <v>51.203495491958918</v>
      </c>
      <c r="T875" s="24">
        <f t="shared" si="154"/>
        <v>4.8413691658601845</v>
      </c>
      <c r="U875" s="24">
        <f t="shared" si="154"/>
        <v>9.061876077980461</v>
      </c>
      <c r="V875" s="24">
        <f t="shared" si="154"/>
        <v>4.3958389753556126</v>
      </c>
      <c r="W875" s="24">
        <f t="shared" si="154"/>
        <v>30.925840485842222</v>
      </c>
      <c r="X875" s="24">
        <f t="shared" si="154"/>
        <v>13.795864666576339</v>
      </c>
      <c r="Y875" s="24">
        <f t="shared" si="154"/>
        <v>3.9491434557576803</v>
      </c>
      <c r="Z875" s="24">
        <f t="shared" si="154"/>
        <v>16.360384527905268</v>
      </c>
      <c r="AA875" s="24">
        <f t="shared" si="154"/>
        <v>3.8667597265029108</v>
      </c>
      <c r="AB875" s="24">
        <f t="shared" si="154"/>
        <v>12.287615784717834</v>
      </c>
      <c r="AC875" s="24">
        <f t="shared" si="154"/>
        <v>34.074723041422885</v>
      </c>
      <c r="AD875" s="24">
        <f t="shared" si="154"/>
        <v>17.520632277465996</v>
      </c>
      <c r="AE875" s="24">
        <f t="shared" si="154"/>
        <v>3.5369138226376853</v>
      </c>
      <c r="AF875" s="24">
        <f t="shared" si="154"/>
        <v>0</v>
      </c>
      <c r="AG875" s="24">
        <f t="shared" si="154"/>
        <v>0</v>
      </c>
      <c r="AH875" s="24">
        <f t="shared" si="154"/>
        <v>3.5675399833759984</v>
      </c>
      <c r="AI875" s="24">
        <f t="shared" si="154"/>
        <v>3.7051351062540809</v>
      </c>
      <c r="AJ875" s="24">
        <f t="shared" si="154"/>
        <v>18.249771999644189</v>
      </c>
      <c r="AK875" s="24">
        <f t="shared" si="154"/>
        <v>4.7199018727280997</v>
      </c>
      <c r="AL875" s="24">
        <f t="shared" si="154"/>
        <v>4.3738697174915879</v>
      </c>
      <c r="AM875" s="24">
        <f t="shared" ref="AM875:BR875" si="157">AM275/AM75</f>
        <v>13.781376863871696</v>
      </c>
      <c r="AN875" s="24">
        <f t="shared" si="156"/>
        <v>14.137577751376663</v>
      </c>
      <c r="AO875" s="24">
        <f t="shared" si="156"/>
        <v>10.943771068171392</v>
      </c>
      <c r="AP875" s="24">
        <f t="shared" si="156"/>
        <v>4.2638099521609316</v>
      </c>
      <c r="AQ875" s="24">
        <f t="shared" si="156"/>
        <v>7.6783424830244495</v>
      </c>
      <c r="AR875" s="24">
        <f t="shared" si="156"/>
        <v>4.4107145872566171</v>
      </c>
      <c r="AS875" s="24">
        <f t="shared" si="156"/>
        <v>7.4351043802430299</v>
      </c>
      <c r="AT875" s="24">
        <f t="shared" si="156"/>
        <v>8.0585547961234667</v>
      </c>
      <c r="AU875" s="24">
        <f t="shared" si="156"/>
        <v>2.9445481057839604</v>
      </c>
      <c r="AV875" s="24">
        <f t="shared" si="156"/>
        <v>22.784099382535601</v>
      </c>
      <c r="AW875" s="24">
        <f t="shared" si="156"/>
        <v>0</v>
      </c>
      <c r="AX875" s="24">
        <f t="shared" si="156"/>
        <v>4.5957269213631831</v>
      </c>
      <c r="AY875" s="24">
        <f t="shared" si="156"/>
        <v>0</v>
      </c>
      <c r="AZ875" s="24">
        <f t="shared" si="156"/>
        <v>14.854480800849021</v>
      </c>
      <c r="BA875" s="24">
        <f t="shared" si="156"/>
        <v>5.3276377969937645</v>
      </c>
      <c r="BB875" s="24">
        <f t="shared" si="156"/>
        <v>5.3690273325270104</v>
      </c>
      <c r="BC875" s="24">
        <f t="shared" si="156"/>
        <v>3.9125540268566885</v>
      </c>
      <c r="BD875" s="24">
        <f t="shared" si="156"/>
        <v>3.8734554360171596</v>
      </c>
      <c r="BE875" s="24">
        <f t="shared" si="156"/>
        <v>8.1804215401944553</v>
      </c>
    </row>
    <row r="876" spans="1:57" x14ac:dyDescent="0.35">
      <c r="A876" s="10" t="str">
        <f t="shared" si="131"/>
        <v>7/31/2028</v>
      </c>
      <c r="B876" s="11">
        <f t="shared" si="137"/>
        <v>2028</v>
      </c>
      <c r="C876" s="22">
        <f t="shared" si="138"/>
        <v>4.10681345821199</v>
      </c>
      <c r="D876" s="23">
        <f t="shared" si="132"/>
        <v>3.1296440789511704</v>
      </c>
      <c r="E876" s="23">
        <f t="shared" si="133"/>
        <v>3.4397446116753221</v>
      </c>
      <c r="F876" s="23">
        <f t="shared" si="134"/>
        <v>4.8376899378337246</v>
      </c>
      <c r="G876" s="23">
        <f t="shared" si="135"/>
        <v>5.1367438900967768</v>
      </c>
      <c r="H876" s="24">
        <f t="shared" ref="H876:AM883" si="158">H276/H76</f>
        <v>4.605858836268756</v>
      </c>
      <c r="I876" s="24">
        <f t="shared" si="158"/>
        <v>5.1215077953983235</v>
      </c>
      <c r="J876" s="24">
        <f t="shared" si="158"/>
        <v>7.0407542786558395</v>
      </c>
      <c r="K876" s="24">
        <f t="shared" si="158"/>
        <v>4.4656550605995555</v>
      </c>
      <c r="L876" s="24">
        <f t="shared" si="158"/>
        <v>4.9603250084058006</v>
      </c>
      <c r="M876" s="24">
        <f t="shared" si="158"/>
        <v>4.8257928261054683</v>
      </c>
      <c r="N876" s="24">
        <f t="shared" si="158"/>
        <v>7.0794274532385559</v>
      </c>
      <c r="O876" s="24">
        <f t="shared" si="158"/>
        <v>4.8416556417431433</v>
      </c>
      <c r="P876" s="24">
        <f t="shared" si="158"/>
        <v>4.4675476369107292</v>
      </c>
      <c r="Q876" s="24">
        <f t="shared" si="158"/>
        <v>3.4302940612297741</v>
      </c>
      <c r="R876" s="24">
        <f t="shared" si="158"/>
        <v>3.071479452371197</v>
      </c>
      <c r="S876" s="24">
        <f t="shared" si="158"/>
        <v>4.9311823555296828</v>
      </c>
      <c r="T876" s="24">
        <f t="shared" si="158"/>
        <v>3.6652245587462242</v>
      </c>
      <c r="U876" s="24">
        <f t="shared" si="158"/>
        <v>4.0372871724065336</v>
      </c>
      <c r="V876" s="24">
        <f t="shared" si="158"/>
        <v>4.3136139990714915</v>
      </c>
      <c r="W876" s="24">
        <f t="shared" si="158"/>
        <v>3.3478386871812988</v>
      </c>
      <c r="X876" s="24">
        <f t="shared" si="158"/>
        <v>7.3235829096590033</v>
      </c>
      <c r="Y876" s="24">
        <f t="shared" si="158"/>
        <v>3.4680962630119669</v>
      </c>
      <c r="Z876" s="24">
        <f t="shared" si="158"/>
        <v>3.9984368440162967</v>
      </c>
      <c r="AA876" s="24">
        <f t="shared" si="158"/>
        <v>4.7109051005109199</v>
      </c>
      <c r="AB876" s="24">
        <f t="shared" si="158"/>
        <v>2.7063955467173568</v>
      </c>
      <c r="AC876" s="24">
        <f t="shared" si="158"/>
        <v>5.2738687423828523</v>
      </c>
      <c r="AD876" s="24">
        <f t="shared" si="158"/>
        <v>3.2505329988423588</v>
      </c>
      <c r="AE876" s="24">
        <f t="shared" si="158"/>
        <v>2.7424131444363997</v>
      </c>
      <c r="AF876" s="24">
        <f t="shared" si="158"/>
        <v>3.8897278202345</v>
      </c>
      <c r="AG876" s="24">
        <f t="shared" si="158"/>
        <v>3.4100753034258466</v>
      </c>
      <c r="AH876" s="24">
        <f t="shared" si="158"/>
        <v>3.1856241968884365</v>
      </c>
      <c r="AI876" s="24">
        <f t="shared" si="158"/>
        <v>3.341242490672637</v>
      </c>
      <c r="AJ876" s="24">
        <f t="shared" si="158"/>
        <v>4.1280181062964134</v>
      </c>
      <c r="AK876" s="24">
        <f t="shared" si="158"/>
        <v>4.3827582548201773</v>
      </c>
      <c r="AL876" s="24">
        <f t="shared" si="158"/>
        <v>4.1524600741718682</v>
      </c>
      <c r="AM876" s="24">
        <f t="shared" si="158"/>
        <v>3.4965263880449116</v>
      </c>
      <c r="AN876" s="24">
        <f t="shared" si="156"/>
        <v>4.0746011934181219</v>
      </c>
      <c r="AO876" s="24">
        <f t="shared" si="156"/>
        <v>3.5842071127397959</v>
      </c>
      <c r="AP876" s="24">
        <f t="shared" si="156"/>
        <v>4.950207032658442</v>
      </c>
      <c r="AQ876" s="24">
        <f t="shared" si="156"/>
        <v>3.169051091956804</v>
      </c>
      <c r="AR876" s="24">
        <f t="shared" si="156"/>
        <v>5.4695068022935596</v>
      </c>
      <c r="AS876" s="24">
        <f t="shared" si="156"/>
        <v>4.9977304637907896</v>
      </c>
      <c r="AT876" s="24">
        <f t="shared" si="156"/>
        <v>4.552034314785069</v>
      </c>
      <c r="AU876" s="24">
        <f t="shared" si="156"/>
        <v>3.136106815237834</v>
      </c>
      <c r="AV876" s="24">
        <f t="shared" si="156"/>
        <v>4.0856088101275656</v>
      </c>
      <c r="AW876" s="24">
        <f t="shared" si="156"/>
        <v>4.9973204947557903</v>
      </c>
      <c r="AX876" s="24">
        <f t="shared" si="156"/>
        <v>3.8027114733669021</v>
      </c>
      <c r="AY876" s="24">
        <f t="shared" si="156"/>
        <v>4.4795195733054944</v>
      </c>
      <c r="AZ876" s="24">
        <f t="shared" si="156"/>
        <v>4.9372289689966191</v>
      </c>
      <c r="BA876" s="24">
        <f t="shared" si="156"/>
        <v>3.9401470086616146</v>
      </c>
      <c r="BB876" s="24">
        <f t="shared" si="156"/>
        <v>4.4067945890950968</v>
      </c>
      <c r="BC876" s="24">
        <f t="shared" si="156"/>
        <v>2.7657235863095191</v>
      </c>
      <c r="BD876" s="24">
        <f t="shared" si="156"/>
        <v>2.8064249175605647</v>
      </c>
      <c r="BE876" s="24">
        <f t="shared" si="156"/>
        <v>3.8200463699756102</v>
      </c>
    </row>
    <row r="877" spans="1:57" x14ac:dyDescent="0.35">
      <c r="A877" s="10" t="str">
        <f t="shared" si="131"/>
        <v>8/31/2028</v>
      </c>
      <c r="B877" s="11">
        <f t="shared" si="137"/>
        <v>2028</v>
      </c>
      <c r="C877" s="22">
        <f t="shared" si="138"/>
        <v>3.5312503562538433</v>
      </c>
      <c r="D877" s="23">
        <f t="shared" si="132"/>
        <v>3.0331320640525909</v>
      </c>
      <c r="E877" s="23">
        <f t="shared" si="133"/>
        <v>3.2486437101819292</v>
      </c>
      <c r="F877" s="23">
        <f t="shared" si="134"/>
        <v>4.1007094208937174</v>
      </c>
      <c r="G877" s="23">
        <f t="shared" si="135"/>
        <v>4.3390512478617049</v>
      </c>
      <c r="H877" s="24">
        <f t="shared" si="158"/>
        <v>4.3628110064028141</v>
      </c>
      <c r="I877" s="24">
        <f t="shared" si="158"/>
        <v>3.7721228418457469</v>
      </c>
      <c r="J877" s="24">
        <f t="shared" si="158"/>
        <v>3.0552634735475013</v>
      </c>
      <c r="K877" s="24">
        <f t="shared" si="158"/>
        <v>3.7994162788549688</v>
      </c>
      <c r="L877" s="24">
        <f t="shared" si="158"/>
        <v>3.9840678396751632</v>
      </c>
      <c r="M877" s="24">
        <f t="shared" si="158"/>
        <v>3.2761165944403432</v>
      </c>
      <c r="N877" s="24">
        <f t="shared" si="158"/>
        <v>3.843594482327231</v>
      </c>
      <c r="O877" s="24">
        <f t="shared" si="158"/>
        <v>3.7005824233924942</v>
      </c>
      <c r="P877" s="24">
        <f t="shared" si="158"/>
        <v>4.3402413709261438</v>
      </c>
      <c r="Q877" s="24">
        <f t="shared" si="158"/>
        <v>3.8024058642982324</v>
      </c>
      <c r="R877" s="24">
        <f t="shared" si="158"/>
        <v>3.2476674868402884</v>
      </c>
      <c r="S877" s="24">
        <f t="shared" si="158"/>
        <v>4.8326849955864981</v>
      </c>
      <c r="T877" s="24">
        <f t="shared" si="158"/>
        <v>4.1498065022027362</v>
      </c>
      <c r="U877" s="24">
        <f t="shared" si="158"/>
        <v>2.5355399533642378</v>
      </c>
      <c r="V877" s="24">
        <f t="shared" si="158"/>
        <v>4.2953259786747413</v>
      </c>
      <c r="W877" s="24">
        <f t="shared" si="158"/>
        <v>3.2515723802068521</v>
      </c>
      <c r="X877" s="24">
        <f t="shared" si="158"/>
        <v>3.8928537830368319</v>
      </c>
      <c r="Y877" s="24">
        <f t="shared" si="158"/>
        <v>3.2907543403126396</v>
      </c>
      <c r="Z877" s="24">
        <f t="shared" si="158"/>
        <v>4.3389190119656558</v>
      </c>
      <c r="AA877" s="24">
        <f t="shared" si="158"/>
        <v>3.0649145850305461</v>
      </c>
      <c r="AB877" s="24">
        <f t="shared" si="158"/>
        <v>3.2069342831080698</v>
      </c>
      <c r="AC877" s="24">
        <f t="shared" si="158"/>
        <v>4.1913020814399724</v>
      </c>
      <c r="AD877" s="24">
        <f t="shared" si="158"/>
        <v>3.3181325531940074</v>
      </c>
      <c r="AE877" s="24">
        <f t="shared" si="158"/>
        <v>4.2577996847249118</v>
      </c>
      <c r="AF877" s="24">
        <f t="shared" si="158"/>
        <v>3.4812511658597858</v>
      </c>
      <c r="AG877" s="24">
        <f t="shared" si="158"/>
        <v>3.6206842283759055</v>
      </c>
      <c r="AH877" s="24">
        <f t="shared" si="158"/>
        <v>3.2254868265309709</v>
      </c>
      <c r="AI877" s="24">
        <f t="shared" si="158"/>
        <v>3.5470057888131916</v>
      </c>
      <c r="AJ877" s="24">
        <f t="shared" si="158"/>
        <v>4.5360158012397465</v>
      </c>
      <c r="AK877" s="24">
        <f t="shared" si="158"/>
        <v>3.2787466717145444</v>
      </c>
      <c r="AL877" s="24">
        <f t="shared" si="158"/>
        <v>3.1483517714542386</v>
      </c>
      <c r="AM877" s="24">
        <f t="shared" si="158"/>
        <v>4.1395899479665692</v>
      </c>
      <c r="AN877" s="24">
        <f t="shared" si="156"/>
        <v>2.9247579025142643</v>
      </c>
      <c r="AO877" s="24">
        <f t="shared" si="156"/>
        <v>3.4162502748079566</v>
      </c>
      <c r="AP877" s="24">
        <f t="shared" si="156"/>
        <v>3.7637409721489683</v>
      </c>
      <c r="AQ877" s="24">
        <f t="shared" si="156"/>
        <v>2.7928345686930447</v>
      </c>
      <c r="AR877" s="24">
        <f t="shared" si="156"/>
        <v>4.2581735382219073</v>
      </c>
      <c r="AS877" s="24">
        <f t="shared" si="156"/>
        <v>3.3842528791249098</v>
      </c>
      <c r="AT877" s="24">
        <f t="shared" si="156"/>
        <v>3.0824686125395604</v>
      </c>
      <c r="AU877" s="24">
        <f t="shared" si="156"/>
        <v>3.942931072758018</v>
      </c>
      <c r="AV877" s="24">
        <f t="shared" si="156"/>
        <v>3.7085298292446178</v>
      </c>
      <c r="AW877" s="24">
        <f t="shared" si="156"/>
        <v>3.3521373454610908</v>
      </c>
      <c r="AX877" s="24">
        <f t="shared" si="156"/>
        <v>3.3025653232361529</v>
      </c>
      <c r="AY877" s="24">
        <f t="shared" si="156"/>
        <v>3.5154949236944946</v>
      </c>
      <c r="AZ877" s="24">
        <f t="shared" si="156"/>
        <v>3.0451736375568492</v>
      </c>
      <c r="BA877" s="24">
        <f t="shared" si="156"/>
        <v>4.2731486330673505</v>
      </c>
      <c r="BB877" s="24">
        <f t="shared" si="156"/>
        <v>3.4393172366336531</v>
      </c>
      <c r="BC877" s="24">
        <f t="shared" si="156"/>
        <v>5.8926346416207966</v>
      </c>
      <c r="BD877" s="24">
        <f t="shared" si="156"/>
        <v>2.700420017840337</v>
      </c>
      <c r="BE877" s="24">
        <f t="shared" si="156"/>
        <v>2.90224521401292</v>
      </c>
    </row>
    <row r="878" spans="1:57" x14ac:dyDescent="0.35">
      <c r="A878" s="10" t="str">
        <f t="shared" si="131"/>
        <v>9/30/2028</v>
      </c>
      <c r="B878" s="11">
        <f t="shared" si="137"/>
        <v>2028</v>
      </c>
      <c r="C878" s="22">
        <f t="shared" si="138"/>
        <v>4.3413175101779107</v>
      </c>
      <c r="D878" s="23">
        <f t="shared" si="132"/>
        <v>3.2832752374680503</v>
      </c>
      <c r="E878" s="23">
        <f t="shared" si="133"/>
        <v>3.5788772128751027</v>
      </c>
      <c r="F878" s="23">
        <f t="shared" si="134"/>
        <v>4.9946496586163658</v>
      </c>
      <c r="G878" s="23">
        <f t="shared" si="135"/>
        <v>5.6771684650658898</v>
      </c>
      <c r="H878" s="24">
        <f t="shared" si="158"/>
        <v>3.9698264134439096</v>
      </c>
      <c r="I878" s="24">
        <f t="shared" si="158"/>
        <v>5.8762973000399921</v>
      </c>
      <c r="J878" s="24">
        <f t="shared" si="158"/>
        <v>3.8494555814939648</v>
      </c>
      <c r="K878" s="24">
        <f t="shared" si="158"/>
        <v>4.4643013746392848</v>
      </c>
      <c r="L878" s="24">
        <f t="shared" si="158"/>
        <v>5.6550430389576558</v>
      </c>
      <c r="M878" s="24">
        <f t="shared" si="158"/>
        <v>3.9307012078241228</v>
      </c>
      <c r="N878" s="24">
        <f t="shared" si="158"/>
        <v>3.5109111367812229</v>
      </c>
      <c r="O878" s="24">
        <f t="shared" si="158"/>
        <v>3.1844666977723501</v>
      </c>
      <c r="P878" s="24">
        <f t="shared" si="158"/>
        <v>5.2940779959310609</v>
      </c>
      <c r="Q878" s="24">
        <f t="shared" si="158"/>
        <v>6.0856213744161805</v>
      </c>
      <c r="R878" s="24">
        <f t="shared" si="158"/>
        <v>3.6151576330769943</v>
      </c>
      <c r="S878" s="24">
        <f t="shared" si="158"/>
        <v>3.6226568245207202</v>
      </c>
      <c r="T878" s="24">
        <f t="shared" si="158"/>
        <v>3.6579565458423398</v>
      </c>
      <c r="U878" s="24">
        <f t="shared" si="158"/>
        <v>3.2868022572934943</v>
      </c>
      <c r="V878" s="24">
        <f t="shared" si="158"/>
        <v>3.0193929219569742</v>
      </c>
      <c r="W878" s="24">
        <f t="shared" si="158"/>
        <v>16.222236326344138</v>
      </c>
      <c r="X878" s="24">
        <f t="shared" si="158"/>
        <v>5.4303095187731323</v>
      </c>
      <c r="Y878" s="24">
        <f t="shared" si="158"/>
        <v>4.6597419073514796</v>
      </c>
      <c r="Z878" s="24">
        <f t="shared" si="158"/>
        <v>3.4795669971232255</v>
      </c>
      <c r="AA878" s="24">
        <f t="shared" si="158"/>
        <v>4.7499349250636698</v>
      </c>
      <c r="AB878" s="24">
        <f t="shared" si="158"/>
        <v>3.7406432465987729</v>
      </c>
      <c r="AC878" s="24">
        <f t="shared" si="158"/>
        <v>5.2443855886878197</v>
      </c>
      <c r="AD878" s="24">
        <f t="shared" si="158"/>
        <v>3.5699273673753975</v>
      </c>
      <c r="AE878" s="24">
        <f t="shared" si="158"/>
        <v>6.5686260344313609</v>
      </c>
      <c r="AF878" s="24">
        <f t="shared" si="158"/>
        <v>4.3360658079846761</v>
      </c>
      <c r="AG878" s="24">
        <f t="shared" si="158"/>
        <v>2.9846702487690537</v>
      </c>
      <c r="AH878" s="24">
        <f t="shared" si="158"/>
        <v>3.7192797501925607</v>
      </c>
      <c r="AI878" s="24">
        <f t="shared" si="158"/>
        <v>4.8010468333490026</v>
      </c>
      <c r="AJ878" s="24">
        <f t="shared" si="158"/>
        <v>5.4480721788835798</v>
      </c>
      <c r="AK878" s="24">
        <f t="shared" si="158"/>
        <v>3.4708986190580937</v>
      </c>
      <c r="AL878" s="24">
        <f t="shared" si="158"/>
        <v>4.6107801971552789</v>
      </c>
      <c r="AM878" s="24">
        <f t="shared" si="158"/>
        <v>4.3465692123711461</v>
      </c>
      <c r="AN878" s="24">
        <f t="shared" si="156"/>
        <v>4.3953627456679127</v>
      </c>
      <c r="AO878" s="24">
        <f t="shared" si="156"/>
        <v>5.9521718101092453</v>
      </c>
      <c r="AP878" s="24">
        <f t="shared" si="156"/>
        <v>4.4450774193577081</v>
      </c>
      <c r="AQ878" s="24">
        <f t="shared" si="156"/>
        <v>3.4040281816226705</v>
      </c>
      <c r="AR878" s="24">
        <f t="shared" si="156"/>
        <v>4.844614553645509</v>
      </c>
      <c r="AS878" s="24">
        <f t="shared" si="156"/>
        <v>5.0446613602733175</v>
      </c>
      <c r="AT878" s="24">
        <f t="shared" si="156"/>
        <v>5.1920441804602016</v>
      </c>
      <c r="AU878" s="24">
        <f t="shared" si="156"/>
        <v>3.5315636510160946</v>
      </c>
      <c r="AV878" s="24">
        <f t="shared" si="156"/>
        <v>3.327940696697024</v>
      </c>
      <c r="AW878" s="24">
        <f t="shared" si="156"/>
        <v>3.6057267493742184</v>
      </c>
      <c r="AX878" s="24">
        <f t="shared" si="156"/>
        <v>3.251532059039056</v>
      </c>
      <c r="AY878" s="24">
        <f t="shared" si="156"/>
        <v>4.4204873293667966</v>
      </c>
      <c r="AZ878" s="24">
        <f t="shared" si="156"/>
        <v>4.6295773179687325</v>
      </c>
      <c r="BA878" s="24">
        <f t="shared" si="156"/>
        <v>4.0006702874701974</v>
      </c>
      <c r="BB878" s="24">
        <f t="shared" si="156"/>
        <v>4.7330428815707046</v>
      </c>
      <c r="BC878" s="24">
        <f t="shared" si="156"/>
        <v>5.1875524571701446</v>
      </c>
      <c r="BD878" s="24">
        <f t="shared" si="156"/>
        <v>3.7090658842357964</v>
      </c>
      <c r="BE878" s="24">
        <f t="shared" si="156"/>
        <v>2.9052399324077891</v>
      </c>
    </row>
    <row r="879" spans="1:57" x14ac:dyDescent="0.35">
      <c r="A879" s="10" t="str">
        <f t="shared" si="131"/>
        <v>10/31/2028</v>
      </c>
      <c r="B879" s="11">
        <f t="shared" si="137"/>
        <v>2028</v>
      </c>
      <c r="C879" s="22">
        <f t="shared" si="138"/>
        <v>4.6070536653121561</v>
      </c>
      <c r="D879" s="23">
        <f t="shared" si="132"/>
        <v>3.1991539572404224</v>
      </c>
      <c r="E879" s="23">
        <f t="shared" si="133"/>
        <v>3.9382192389657584</v>
      </c>
      <c r="F879" s="23">
        <f t="shared" si="134"/>
        <v>5.2870335415872729</v>
      </c>
      <c r="G879" s="23">
        <f t="shared" si="135"/>
        <v>7.8954172517493788</v>
      </c>
      <c r="H879" s="24">
        <f t="shared" si="158"/>
        <v>4.7802794191591573</v>
      </c>
      <c r="I879" s="24">
        <f t="shared" si="158"/>
        <v>8.096572581679327</v>
      </c>
      <c r="J879" s="24">
        <f t="shared" si="158"/>
        <v>3.2063837835561393</v>
      </c>
      <c r="K879" s="24">
        <f t="shared" si="158"/>
        <v>7.9759025452202561</v>
      </c>
      <c r="L879" s="24">
        <f t="shared" si="158"/>
        <v>4.20293131352126</v>
      </c>
      <c r="M879" s="24">
        <f t="shared" si="158"/>
        <v>7.8864744413637258</v>
      </c>
      <c r="N879" s="24">
        <f t="shared" si="158"/>
        <v>4.6470764835044633</v>
      </c>
      <c r="O879" s="24">
        <f t="shared" si="158"/>
        <v>4.6162300218487662</v>
      </c>
      <c r="P879" s="24">
        <f t="shared" si="158"/>
        <v>3.7987656595554733</v>
      </c>
      <c r="Q879" s="24">
        <f t="shared" si="158"/>
        <v>4.5867049769493908</v>
      </c>
      <c r="R879" s="24">
        <f t="shared" si="158"/>
        <v>2.9432555935557052</v>
      </c>
      <c r="S879" s="24">
        <f t="shared" si="158"/>
        <v>3.5226473815215744</v>
      </c>
      <c r="T879" s="24">
        <f t="shared" si="158"/>
        <v>4.0697725302140277</v>
      </c>
      <c r="U879" s="24">
        <f t="shared" si="158"/>
        <v>3.3934464572303291</v>
      </c>
      <c r="V879" s="24">
        <f t="shared" si="158"/>
        <v>5.2312367474212786</v>
      </c>
      <c r="W879" s="24">
        <f t="shared" si="158"/>
        <v>3.9162943494164422</v>
      </c>
      <c r="X879" s="24">
        <f t="shared" si="158"/>
        <v>5.3529002379854989</v>
      </c>
      <c r="Y879" s="24">
        <f t="shared" si="158"/>
        <v>8.6161635455393331</v>
      </c>
      <c r="Z879" s="24">
        <f t="shared" si="158"/>
        <v>4.597877308775546</v>
      </c>
      <c r="AA879" s="24">
        <f t="shared" si="158"/>
        <v>3.1340855203989695</v>
      </c>
      <c r="AB879" s="24">
        <f t="shared" si="158"/>
        <v>4.5026675682527717</v>
      </c>
      <c r="AC879" s="24">
        <f t="shared" si="158"/>
        <v>4.2317898474942828</v>
      </c>
      <c r="AD879" s="24">
        <f t="shared" si="158"/>
        <v>5.1282861710805943</v>
      </c>
      <c r="AE879" s="24">
        <f t="shared" si="158"/>
        <v>6.5846399147769565</v>
      </c>
      <c r="AF879" s="24">
        <f t="shared" si="158"/>
        <v>4.6488302543351558</v>
      </c>
      <c r="AG879" s="24">
        <f t="shared" si="158"/>
        <v>5.3324612907911462</v>
      </c>
      <c r="AH879" s="24">
        <f t="shared" si="158"/>
        <v>2.8163031992793304</v>
      </c>
      <c r="AI879" s="24">
        <f t="shared" si="158"/>
        <v>3.7807295263201017</v>
      </c>
      <c r="AJ879" s="24">
        <f t="shared" si="158"/>
        <v>2.8801507664073189</v>
      </c>
      <c r="AK879" s="24">
        <f t="shared" si="158"/>
        <v>3.9485538434891065</v>
      </c>
      <c r="AL879" s="24">
        <f t="shared" si="158"/>
        <v>5.0770336007322605</v>
      </c>
      <c r="AM879" s="24">
        <f t="shared" si="158"/>
        <v>4.355501660068346</v>
      </c>
      <c r="AN879" s="24">
        <f t="shared" si="156"/>
        <v>4.7600784770538418</v>
      </c>
      <c r="AO879" s="24">
        <f t="shared" si="156"/>
        <v>2.6149784436269217</v>
      </c>
      <c r="AP879" s="24">
        <f t="shared" si="156"/>
        <v>6.3476997616383573</v>
      </c>
      <c r="AQ879" s="24">
        <f t="shared" si="156"/>
        <v>3.3119984279232306</v>
      </c>
      <c r="AR879" s="24">
        <f t="shared" si="156"/>
        <v>7.5711297272325941</v>
      </c>
      <c r="AS879" s="24">
        <f t="shared" si="156"/>
        <v>6.0068053414414662</v>
      </c>
      <c r="AT879" s="24">
        <f t="shared" si="156"/>
        <v>10.302304540430185</v>
      </c>
      <c r="AU879" s="24">
        <f t="shared" si="156"/>
        <v>4.1564963318818835</v>
      </c>
      <c r="AV879" s="24">
        <f t="shared" si="156"/>
        <v>5.0396020376112158</v>
      </c>
      <c r="AW879" s="24">
        <f t="shared" si="156"/>
        <v>5.3056324729759377</v>
      </c>
      <c r="AX879" s="24">
        <f t="shared" si="156"/>
        <v>4.4937949791801959</v>
      </c>
      <c r="AY879" s="24">
        <f t="shared" si="156"/>
        <v>5.1521003255948221</v>
      </c>
      <c r="AZ879" s="24">
        <f t="shared" si="156"/>
        <v>8.0436766205665684</v>
      </c>
      <c r="BA879" s="24">
        <f t="shared" si="156"/>
        <v>4.7839673850818745</v>
      </c>
      <c r="BB879" s="24">
        <f t="shared" si="156"/>
        <v>5.0418155427452023</v>
      </c>
      <c r="BC879" s="24">
        <f t="shared" si="156"/>
        <v>3.9347743707913092</v>
      </c>
      <c r="BD879" s="24">
        <f t="shared" si="156"/>
        <v>4.5124244766335408</v>
      </c>
      <c r="BE879" s="24">
        <f t="shared" si="156"/>
        <v>4.257558740010059</v>
      </c>
    </row>
    <row r="880" spans="1:57" x14ac:dyDescent="0.35">
      <c r="A880" s="10" t="str">
        <f t="shared" si="131"/>
        <v>11/30/2028</v>
      </c>
      <c r="B880" s="11">
        <f t="shared" si="137"/>
        <v>2028</v>
      </c>
      <c r="C880" s="22">
        <f t="shared" si="138"/>
        <v>4.3884773827684063</v>
      </c>
      <c r="D880" s="23">
        <f t="shared" si="132"/>
        <v>3.4598857200128021</v>
      </c>
      <c r="E880" s="23">
        <f t="shared" si="133"/>
        <v>3.8597913984328951</v>
      </c>
      <c r="F880" s="23">
        <f t="shared" si="134"/>
        <v>4.9576435023430179</v>
      </c>
      <c r="G880" s="23">
        <f t="shared" si="135"/>
        <v>6.3159764359067694</v>
      </c>
      <c r="H880" s="24">
        <f t="shared" si="158"/>
        <v>3.9807174113717578</v>
      </c>
      <c r="I880" s="24">
        <f t="shared" si="158"/>
        <v>5.0589113795173652</v>
      </c>
      <c r="J880" s="24">
        <f t="shared" si="158"/>
        <v>4.5405439482816252</v>
      </c>
      <c r="K880" s="24">
        <f t="shared" si="158"/>
        <v>4.0065191408151835</v>
      </c>
      <c r="L880" s="24">
        <f t="shared" si="158"/>
        <v>3.8213019769805405</v>
      </c>
      <c r="M880" s="24">
        <f t="shared" si="158"/>
        <v>4.7629040060282382</v>
      </c>
      <c r="N880" s="24">
        <f t="shared" si="158"/>
        <v>4.599220134137898</v>
      </c>
      <c r="O880" s="24">
        <f t="shared" si="158"/>
        <v>4.124444228518283</v>
      </c>
      <c r="P880" s="24">
        <f t="shared" si="158"/>
        <v>5.9719024427564733</v>
      </c>
      <c r="Q880" s="24">
        <f t="shared" si="158"/>
        <v>3.0146323126833505</v>
      </c>
      <c r="R880" s="24">
        <f t="shared" si="158"/>
        <v>10.533794193237702</v>
      </c>
      <c r="S880" s="24">
        <f t="shared" si="158"/>
        <v>3.2967399697605115</v>
      </c>
      <c r="T880" s="24">
        <f t="shared" si="158"/>
        <v>4.1222916035604724</v>
      </c>
      <c r="U880" s="24">
        <f t="shared" si="158"/>
        <v>4.7594018268627547</v>
      </c>
      <c r="V880" s="24">
        <f t="shared" si="158"/>
        <v>3.8417695700192587</v>
      </c>
      <c r="W880" s="24">
        <f t="shared" si="158"/>
        <v>3.7625321614650118</v>
      </c>
      <c r="X880" s="24">
        <f t="shared" si="158"/>
        <v>5.598033302587714</v>
      </c>
      <c r="Y880" s="24">
        <f t="shared" si="158"/>
        <v>2.7382457361148416</v>
      </c>
      <c r="Z880" s="24">
        <f t="shared" si="158"/>
        <v>8.4232394927825069</v>
      </c>
      <c r="AA880" s="24">
        <f t="shared" si="158"/>
        <v>4.1001102155254996</v>
      </c>
      <c r="AB880" s="24">
        <f t="shared" si="158"/>
        <v>4.0951227473210343</v>
      </c>
      <c r="AC880" s="24">
        <f t="shared" si="158"/>
        <v>6.3096428379882195</v>
      </c>
      <c r="AD880" s="24">
        <f t="shared" si="158"/>
        <v>5.0523105982255752</v>
      </c>
      <c r="AE880" s="24">
        <f t="shared" si="158"/>
        <v>4.7138606232896727</v>
      </c>
      <c r="AF880" s="24">
        <f t="shared" si="158"/>
        <v>4.2389655686834384</v>
      </c>
      <c r="AG880" s="24">
        <f t="shared" si="158"/>
        <v>3.722939139472826</v>
      </c>
      <c r="AH880" s="24">
        <f t="shared" si="158"/>
        <v>5.5974521792707135</v>
      </c>
      <c r="AI880" s="24">
        <f t="shared" si="158"/>
        <v>4.0393794513708494</v>
      </c>
      <c r="AJ880" s="24">
        <f t="shared" si="158"/>
        <v>4.8384782453610775</v>
      </c>
      <c r="AK880" s="24">
        <f t="shared" si="158"/>
        <v>4.8706578644737268</v>
      </c>
      <c r="AL880" s="24">
        <f t="shared" si="158"/>
        <v>3.9138568836738052</v>
      </c>
      <c r="AM880" s="24">
        <f t="shared" si="158"/>
        <v>2.9492162223435687</v>
      </c>
      <c r="AN880" s="24">
        <f t="shared" si="156"/>
        <v>3.0653620218307962</v>
      </c>
      <c r="AO880" s="24">
        <f t="shared" si="156"/>
        <v>6.3729788171737143</v>
      </c>
      <c r="AP880" s="24">
        <f t="shared" si="156"/>
        <v>6.0294888194701208</v>
      </c>
      <c r="AQ880" s="24">
        <f t="shared" si="156"/>
        <v>4.9866387149661149</v>
      </c>
      <c r="AR880" s="24">
        <f t="shared" si="156"/>
        <v>3.7496729847703043</v>
      </c>
      <c r="AS880" s="24">
        <f t="shared" si="156"/>
        <v>4.4487987624524719</v>
      </c>
      <c r="AT880" s="24">
        <f t="shared" si="156"/>
        <v>3.6738004933268011</v>
      </c>
      <c r="AU880" s="24">
        <f t="shared" si="156"/>
        <v>4.7084077922837944</v>
      </c>
      <c r="AV880" s="24">
        <f t="shared" si="156"/>
        <v>4.3281560030843407</v>
      </c>
      <c r="AW880" s="24">
        <f t="shared" si="156"/>
        <v>10.954943561141183</v>
      </c>
      <c r="AX880" s="24">
        <f t="shared" si="156"/>
        <v>6.5535778573010628</v>
      </c>
      <c r="AY880" s="24">
        <f t="shared" si="156"/>
        <v>3.6603301749548853</v>
      </c>
      <c r="AZ880" s="24">
        <f t="shared" si="156"/>
        <v>4.7359225298622931</v>
      </c>
      <c r="BA880" s="24">
        <f t="shared" si="156"/>
        <v>4.0693719027522857</v>
      </c>
      <c r="BB880" s="24">
        <f t="shared" si="156"/>
        <v>3.4780130255963901</v>
      </c>
      <c r="BC880" s="24">
        <f t="shared" si="156"/>
        <v>4.785358537348305</v>
      </c>
      <c r="BD880" s="24">
        <f t="shared" si="156"/>
        <v>4.0198640878201761</v>
      </c>
      <c r="BE880" s="24">
        <f t="shared" si="156"/>
        <v>4.7937858137552238</v>
      </c>
    </row>
    <row r="881" spans="1:57" x14ac:dyDescent="0.35">
      <c r="A881" s="10" t="str">
        <f t="shared" si="131"/>
        <v>12/31/2028</v>
      </c>
      <c r="B881" s="11">
        <f t="shared" si="137"/>
        <v>2028</v>
      </c>
      <c r="C881" s="22">
        <f t="shared" si="138"/>
        <v>3.1600635220799767</v>
      </c>
      <c r="D881" s="23">
        <f t="shared" si="132"/>
        <v>2.5160363564945483</v>
      </c>
      <c r="E881" s="23">
        <f t="shared" si="133"/>
        <v>2.8724765299452009</v>
      </c>
      <c r="F881" s="23">
        <f t="shared" si="134"/>
        <v>3.4928100343474648</v>
      </c>
      <c r="G881" s="23">
        <f t="shared" si="135"/>
        <v>4.1977555028788949</v>
      </c>
      <c r="H881" s="24">
        <f t="shared" si="158"/>
        <v>2.8847889163042701</v>
      </c>
      <c r="I881" s="24">
        <f t="shared" si="158"/>
        <v>3.0946879427044323</v>
      </c>
      <c r="J881" s="24">
        <f t="shared" si="158"/>
        <v>3.4512400650498574</v>
      </c>
      <c r="K881" s="24">
        <f t="shared" si="158"/>
        <v>2.8653870573188858</v>
      </c>
      <c r="L881" s="24">
        <f t="shared" si="158"/>
        <v>2.368737414499952</v>
      </c>
      <c r="M881" s="24">
        <f t="shared" si="158"/>
        <v>3.1497063182073664</v>
      </c>
      <c r="N881" s="24">
        <f t="shared" si="158"/>
        <v>3.5515588862471259</v>
      </c>
      <c r="O881" s="24">
        <f t="shared" si="158"/>
        <v>2.8900910299128171</v>
      </c>
      <c r="P881" s="24">
        <f t="shared" si="158"/>
        <v>2.5191994018718806</v>
      </c>
      <c r="Q881" s="24">
        <f t="shared" si="158"/>
        <v>3.3106982203023092</v>
      </c>
      <c r="R881" s="24">
        <f t="shared" si="158"/>
        <v>3.3497354231662464</v>
      </c>
      <c r="S881" s="24">
        <f t="shared" si="158"/>
        <v>2.6280571026258901</v>
      </c>
      <c r="T881" s="24">
        <f t="shared" si="158"/>
        <v>3.3471807766734321</v>
      </c>
      <c r="U881" s="24">
        <f t="shared" si="158"/>
        <v>4.185866256423</v>
      </c>
      <c r="V881" s="24">
        <f t="shared" si="158"/>
        <v>3.1704290941123285</v>
      </c>
      <c r="W881" s="24">
        <f t="shared" si="158"/>
        <v>2.8691012756621008</v>
      </c>
      <c r="X881" s="24">
        <f t="shared" si="158"/>
        <v>3.3242639317120202</v>
      </c>
      <c r="Y881" s="24">
        <f t="shared" si="158"/>
        <v>2.8586593906927553</v>
      </c>
      <c r="Z881" s="24">
        <f t="shared" si="158"/>
        <v>3.5155166493370467</v>
      </c>
      <c r="AA881" s="24">
        <f t="shared" si="158"/>
        <v>3.2759163208734079</v>
      </c>
      <c r="AB881" s="24">
        <f t="shared" si="158"/>
        <v>2.6700705843913983</v>
      </c>
      <c r="AC881" s="24">
        <f t="shared" si="158"/>
        <v>3.3501461600600781</v>
      </c>
      <c r="AD881" s="24">
        <f t="shared" si="158"/>
        <v>3.045294268802067</v>
      </c>
      <c r="AE881" s="24">
        <f t="shared" si="158"/>
        <v>2.2014169609933885</v>
      </c>
      <c r="AF881" s="24">
        <f t="shared" si="158"/>
        <v>3.1659947172856997</v>
      </c>
      <c r="AG881" s="24">
        <f t="shared" si="158"/>
        <v>3.504336527275961</v>
      </c>
      <c r="AH881" s="24">
        <f t="shared" si="158"/>
        <v>4.1138591412344514</v>
      </c>
      <c r="AI881" s="24">
        <f t="shared" si="158"/>
        <v>4.304758720981944</v>
      </c>
      <c r="AJ881" s="24">
        <f t="shared" si="158"/>
        <v>3.6019427447415797</v>
      </c>
      <c r="AK881" s="24">
        <f t="shared" si="158"/>
        <v>3.3255153723594004</v>
      </c>
      <c r="AL881" s="24">
        <f t="shared" si="158"/>
        <v>2.3593720263581019</v>
      </c>
      <c r="AM881" s="24">
        <f t="shared" si="158"/>
        <v>3.4582305555619763</v>
      </c>
      <c r="AN881" s="24">
        <f t="shared" si="156"/>
        <v>3.1081144777942171</v>
      </c>
      <c r="AO881" s="24">
        <f t="shared" si="156"/>
        <v>2.9395356691977175</v>
      </c>
      <c r="AP881" s="24">
        <f t="shared" si="156"/>
        <v>2.6783636901144234</v>
      </c>
      <c r="AQ881" s="24">
        <f t="shared" si="156"/>
        <v>4.0802050225804747</v>
      </c>
      <c r="AR881" s="24">
        <f t="shared" si="156"/>
        <v>2.9477614504375134</v>
      </c>
      <c r="AS881" s="24">
        <f t="shared" si="156"/>
        <v>2.446908911495596</v>
      </c>
      <c r="AT881" s="24">
        <f t="shared" si="156"/>
        <v>2.9205740747927833</v>
      </c>
      <c r="AU881" s="24">
        <f t="shared" si="156"/>
        <v>4.3175559256853182</v>
      </c>
      <c r="AV881" s="24">
        <f t="shared" si="156"/>
        <v>4.4324421980459805</v>
      </c>
      <c r="AW881" s="24">
        <f t="shared" si="156"/>
        <v>3.7329972145625026</v>
      </c>
      <c r="AX881" s="24">
        <f t="shared" si="156"/>
        <v>2.6199860863124127</v>
      </c>
      <c r="AY881" s="24">
        <f t="shared" si="156"/>
        <v>3.3910014505624875</v>
      </c>
      <c r="AZ881" s="24">
        <f t="shared" si="156"/>
        <v>2.9157586402107922</v>
      </c>
      <c r="BA881" s="24">
        <f t="shared" si="156"/>
        <v>4.5784573059892839</v>
      </c>
      <c r="BB881" s="24">
        <f t="shared" si="156"/>
        <v>3.1541323268742536</v>
      </c>
      <c r="BC881" s="24">
        <f t="shared" si="156"/>
        <v>2.4875689480985574</v>
      </c>
      <c r="BD881" s="24">
        <f t="shared" si="156"/>
        <v>2.8826022927945005</v>
      </c>
      <c r="BE881" s="24">
        <f t="shared" si="156"/>
        <v>4.7603469027098742</v>
      </c>
    </row>
    <row r="882" spans="1:57" x14ac:dyDescent="0.35">
      <c r="A882" s="10" t="str">
        <f t="shared" si="131"/>
        <v>1/31/2029</v>
      </c>
      <c r="B882" s="11">
        <f t="shared" si="137"/>
        <v>2029</v>
      </c>
      <c r="C882" s="22">
        <f t="shared" si="138"/>
        <v>3.2291343103322232</v>
      </c>
      <c r="D882" s="23">
        <f t="shared" si="132"/>
        <v>2.6507954098511357</v>
      </c>
      <c r="E882" s="23">
        <f t="shared" si="133"/>
        <v>2.978671912657898</v>
      </c>
      <c r="F882" s="23">
        <f t="shared" si="134"/>
        <v>3.4399857587577962</v>
      </c>
      <c r="G882" s="23">
        <f t="shared" si="135"/>
        <v>3.9755649638651565</v>
      </c>
      <c r="H882" s="24">
        <f t="shared" si="158"/>
        <v>3.4600209657608971</v>
      </c>
      <c r="I882" s="24">
        <f t="shared" si="158"/>
        <v>3.0760381664985355</v>
      </c>
      <c r="J882" s="24">
        <f t="shared" si="158"/>
        <v>3.3438865439785981</v>
      </c>
      <c r="K882" s="24">
        <f t="shared" si="158"/>
        <v>2.8204664293442177</v>
      </c>
      <c r="L882" s="24">
        <f t="shared" si="158"/>
        <v>5.597288275400869</v>
      </c>
      <c r="M882" s="24">
        <f t="shared" si="158"/>
        <v>4.8077186792620941</v>
      </c>
      <c r="N882" s="24">
        <f t="shared" si="158"/>
        <v>3.3561743617344053</v>
      </c>
      <c r="O882" s="24">
        <f t="shared" si="158"/>
        <v>3.0423928451347719</v>
      </c>
      <c r="P882" s="24">
        <f t="shared" si="158"/>
        <v>3.8402528945807575</v>
      </c>
      <c r="Q882" s="24">
        <f t="shared" si="158"/>
        <v>4.0033740393291186</v>
      </c>
      <c r="R882" s="24">
        <f t="shared" si="158"/>
        <v>3.0050538864129979</v>
      </c>
      <c r="S882" s="24">
        <f t="shared" si="158"/>
        <v>2.8447920514514715</v>
      </c>
      <c r="T882" s="24">
        <f t="shared" si="158"/>
        <v>3.2619082055150748</v>
      </c>
      <c r="U882" s="24">
        <f t="shared" si="158"/>
        <v>3.9761001311073931</v>
      </c>
      <c r="V882" s="24">
        <f t="shared" si="158"/>
        <v>3.2438091345683278</v>
      </c>
      <c r="W882" s="24">
        <f t="shared" si="158"/>
        <v>3.0216467903213453</v>
      </c>
      <c r="X882" s="24">
        <f t="shared" si="158"/>
        <v>2.7142879231519323</v>
      </c>
      <c r="Y882" s="24">
        <f t="shared" si="158"/>
        <v>3.3798801377484935</v>
      </c>
      <c r="Z882" s="24">
        <f t="shared" si="158"/>
        <v>3.031362868305207</v>
      </c>
      <c r="AA882" s="24">
        <f t="shared" si="158"/>
        <v>4.1290556042063242</v>
      </c>
      <c r="AB882" s="24">
        <f t="shared" si="158"/>
        <v>3.2870756986380734</v>
      </c>
      <c r="AC882" s="24">
        <f t="shared" si="158"/>
        <v>2.5990001848755426</v>
      </c>
      <c r="AD882" s="24">
        <f t="shared" si="158"/>
        <v>3.5977316540619095</v>
      </c>
      <c r="AE882" s="24">
        <f t="shared" si="158"/>
        <v>2.9698779214061979</v>
      </c>
      <c r="AF882" s="24">
        <f t="shared" si="158"/>
        <v>3.4770340166559142</v>
      </c>
      <c r="AG882" s="24">
        <f t="shared" si="158"/>
        <v>2.7556269240696376</v>
      </c>
      <c r="AH882" s="24">
        <f t="shared" si="158"/>
        <v>3.6532635458620359</v>
      </c>
      <c r="AI882" s="24">
        <f t="shared" si="158"/>
        <v>3.145964268359998</v>
      </c>
      <c r="AJ882" s="24">
        <f t="shared" si="158"/>
        <v>3.3794367180362141</v>
      </c>
      <c r="AK882" s="24">
        <f t="shared" si="158"/>
        <v>3.1622455932982847</v>
      </c>
      <c r="AL882" s="24">
        <f t="shared" si="158"/>
        <v>2.6396004029063955</v>
      </c>
      <c r="AM882" s="24">
        <f t="shared" si="158"/>
        <v>3.0358051344565449</v>
      </c>
      <c r="AN882" s="24">
        <f t="shared" si="156"/>
        <v>3.2664086884059933</v>
      </c>
      <c r="AO882" s="24">
        <f t="shared" si="156"/>
        <v>2.6569400839354782</v>
      </c>
      <c r="AP882" s="24">
        <f t="shared" si="156"/>
        <v>2.8847976725237494</v>
      </c>
      <c r="AQ882" s="24">
        <f t="shared" si="156"/>
        <v>2.6508772150738831</v>
      </c>
      <c r="AR882" s="24">
        <f t="shared" si="156"/>
        <v>3.0474864949793927</v>
      </c>
      <c r="AS882" s="24">
        <f t="shared" si="156"/>
        <v>3.6870637655187126</v>
      </c>
      <c r="AT882" s="24">
        <f t="shared" si="156"/>
        <v>2.6402580102903412</v>
      </c>
      <c r="AU882" s="24">
        <f t="shared" si="156"/>
        <v>2.5607179613380735</v>
      </c>
      <c r="AV882" s="24">
        <f t="shared" si="156"/>
        <v>3.1246488589612937</v>
      </c>
      <c r="AW882" s="24">
        <f t="shared" si="156"/>
        <v>3.3713321257640394</v>
      </c>
      <c r="AX882" s="24">
        <f t="shared" si="156"/>
        <v>3.2588373779182489</v>
      </c>
      <c r="AY882" s="24">
        <f t="shared" si="156"/>
        <v>3.3739105032828616</v>
      </c>
      <c r="AZ882" s="24">
        <f t="shared" si="156"/>
        <v>3.3448718067668088</v>
      </c>
      <c r="BA882" s="24">
        <f t="shared" si="156"/>
        <v>3.7299597507528564</v>
      </c>
      <c r="BB882" s="24">
        <f t="shared" si="156"/>
        <v>3.1678508684914446</v>
      </c>
      <c r="BC882" s="24">
        <f t="shared" si="156"/>
        <v>3.9755055008382412</v>
      </c>
      <c r="BD882" s="24">
        <f t="shared" si="156"/>
        <v>3.2144594860961186</v>
      </c>
      <c r="BE882" s="24">
        <f t="shared" si="156"/>
        <v>2.6500591628464094</v>
      </c>
    </row>
    <row r="883" spans="1:57" x14ac:dyDescent="0.35">
      <c r="A883" s="10" t="str">
        <f t="shared" si="131"/>
        <v>2/28/2029</v>
      </c>
      <c r="B883" s="11">
        <f t="shared" si="137"/>
        <v>2029</v>
      </c>
      <c r="C883" s="22">
        <f t="shared" si="138"/>
        <v>3.8366790428863489</v>
      </c>
      <c r="D883" s="23">
        <f t="shared" si="132"/>
        <v>2.690367959459163</v>
      </c>
      <c r="E883" s="23">
        <f t="shared" si="133"/>
        <v>2.9727845000642628</v>
      </c>
      <c r="F883" s="23">
        <f t="shared" si="134"/>
        <v>4.3900418469391145</v>
      </c>
      <c r="G883" s="23">
        <f t="shared" si="135"/>
        <v>6.7351599405777716</v>
      </c>
      <c r="H883" s="24">
        <f t="shared" si="158"/>
        <v>3.7356161121892115</v>
      </c>
      <c r="I883" s="24">
        <f t="shared" si="158"/>
        <v>2.8202013208656456</v>
      </c>
      <c r="J883" s="24">
        <f t="shared" si="158"/>
        <v>3.841171269152206</v>
      </c>
      <c r="K883" s="24">
        <f t="shared" si="158"/>
        <v>2.6924603497075403</v>
      </c>
      <c r="L883" s="24">
        <f t="shared" si="158"/>
        <v>8.559527220636248</v>
      </c>
      <c r="M883" s="24">
        <f t="shared" si="158"/>
        <v>3.8321868166204918</v>
      </c>
      <c r="N883" s="24">
        <f t="shared" si="158"/>
        <v>3.3784313526188932</v>
      </c>
      <c r="O883" s="24">
        <f t="shared" si="158"/>
        <v>2.6715364472237648</v>
      </c>
      <c r="P883" s="24">
        <f t="shared" si="158"/>
        <v>4.1563758884789035</v>
      </c>
      <c r="Q883" s="24">
        <f t="shared" si="158"/>
        <v>4.2113719629375188</v>
      </c>
      <c r="R883" s="24">
        <f t="shared" si="158"/>
        <v>3.0700207062956069</v>
      </c>
      <c r="S883" s="24">
        <f t="shared" si="158"/>
        <v>2.9098579462724672</v>
      </c>
      <c r="T883" s="24">
        <f t="shared" si="158"/>
        <v>3.3583519539221842</v>
      </c>
      <c r="U883" s="24">
        <f t="shared" si="158"/>
        <v>4.3433646560154298</v>
      </c>
      <c r="V883" s="24">
        <f t="shared" si="158"/>
        <v>2.8764993284890998</v>
      </c>
      <c r="W883" s="24">
        <f t="shared" si="158"/>
        <v>3.5501265469642398</v>
      </c>
      <c r="X883" s="24">
        <f t="shared" si="158"/>
        <v>2.6250864782355552</v>
      </c>
      <c r="Y883" s="24">
        <f t="shared" si="158"/>
        <v>3.883681914727604</v>
      </c>
      <c r="Z883" s="24">
        <f t="shared" si="158"/>
        <v>3.1818605673216962</v>
      </c>
      <c r="AA883" s="24">
        <f t="shared" si="158"/>
        <v>7.4132031592442891</v>
      </c>
      <c r="AB883" s="24">
        <f t="shared" si="158"/>
        <v>5.4364549597818694</v>
      </c>
      <c r="AC883" s="24">
        <f t="shared" si="158"/>
        <v>2.7065039826283526</v>
      </c>
      <c r="AD883" s="24">
        <f t="shared" si="158"/>
        <v>3.8475402208781304</v>
      </c>
      <c r="AE883" s="24">
        <f t="shared" si="158"/>
        <v>7.4918255269123692</v>
      </c>
      <c r="AF883" s="24">
        <f t="shared" si="158"/>
        <v>4.6209717627436611</v>
      </c>
      <c r="AG883" s="24">
        <f t="shared" si="158"/>
        <v>2.4923080237975976</v>
      </c>
      <c r="AH883" s="24">
        <f t="shared" si="158"/>
        <v>3.9653240489752628</v>
      </c>
      <c r="AI883" s="24">
        <f t="shared" si="158"/>
        <v>3.7776238223874388</v>
      </c>
      <c r="AJ883" s="24">
        <f t="shared" si="158"/>
        <v>2.9034452086609503</v>
      </c>
      <c r="AK883" s="24">
        <f t="shared" si="158"/>
        <v>2.9403724313204815</v>
      </c>
      <c r="AL883" s="24">
        <f t="shared" si="158"/>
        <v>3.9925911981789581</v>
      </c>
      <c r="AM883" s="24">
        <f t="shared" ref="AM883:BR883" si="159">AM283/AM83</f>
        <v>3.6674562946926934</v>
      </c>
      <c r="AN883" s="24">
        <f t="shared" si="156"/>
        <v>3.3533595194049517</v>
      </c>
      <c r="AO883" s="24">
        <f t="shared" si="156"/>
        <v>6.3722588439574555</v>
      </c>
      <c r="AP883" s="24">
        <f t="shared" si="156"/>
        <v>4.0207847730806048</v>
      </c>
      <c r="AQ883" s="24">
        <f t="shared" si="156"/>
        <v>2.8882751665164639</v>
      </c>
      <c r="AR883" s="24">
        <f t="shared" si="156"/>
        <v>2.4163321561461109</v>
      </c>
      <c r="AS883" s="24">
        <f t="shared" si="156"/>
        <v>4.0473025455358895</v>
      </c>
      <c r="AT883" s="24">
        <f t="shared" si="156"/>
        <v>4.4056009105803433</v>
      </c>
      <c r="AU883" s="24">
        <f t="shared" si="156"/>
        <v>2.4596782567974014</v>
      </c>
      <c r="AV883" s="24">
        <f t="shared" si="156"/>
        <v>5.1411014319984023</v>
      </c>
      <c r="AW883" s="24">
        <f t="shared" si="156"/>
        <v>6.7091462116858036</v>
      </c>
      <c r="AX883" s="24">
        <f t="shared" si="156"/>
        <v>3.1010950811841815</v>
      </c>
      <c r="AY883" s="24">
        <f t="shared" si="156"/>
        <v>5.3528070746697631</v>
      </c>
      <c r="AZ883" s="24">
        <f t="shared" si="156"/>
        <v>5.1233973416280802</v>
      </c>
      <c r="BA883" s="24">
        <f t="shared" si="156"/>
        <v>3.9570842722054689</v>
      </c>
      <c r="BB883" s="24">
        <f t="shared" si="156"/>
        <v>3.1375153508708182</v>
      </c>
      <c r="BC883" s="24">
        <f t="shared" si="156"/>
        <v>7.3220951963722172</v>
      </c>
      <c r="BD883" s="24">
        <f t="shared" si="156"/>
        <v>3.9695104497205027</v>
      </c>
      <c r="BE883" s="24">
        <f t="shared" si="156"/>
        <v>6.9692835006054752</v>
      </c>
    </row>
    <row r="884" spans="1:57" x14ac:dyDescent="0.35">
      <c r="A884" s="10" t="str">
        <f t="shared" si="131"/>
        <v>3/31/2029</v>
      </c>
      <c r="B884" s="11">
        <f t="shared" si="137"/>
        <v>2029</v>
      </c>
      <c r="C884" s="22">
        <f t="shared" si="138"/>
        <v>4.302885320679974</v>
      </c>
      <c r="D884" s="23">
        <f t="shared" si="132"/>
        <v>3.2505185989358552</v>
      </c>
      <c r="E884" s="23">
        <f t="shared" si="133"/>
        <v>3.8058971604490144</v>
      </c>
      <c r="F884" s="23">
        <f t="shared" si="134"/>
        <v>5.5234731147389047</v>
      </c>
      <c r="G884" s="23">
        <f t="shared" si="135"/>
        <v>7.3246558454101232</v>
      </c>
      <c r="H884" s="24">
        <f t="shared" ref="H884:AM891" si="160">H284/H84</f>
        <v>5.512214131670313</v>
      </c>
      <c r="I884" s="24">
        <f t="shared" si="160"/>
        <v>3.2523434040838346</v>
      </c>
      <c r="J884" s="24">
        <f t="shared" si="160"/>
        <v>3.6171056212077457</v>
      </c>
      <c r="K884" s="24">
        <f t="shared" si="160"/>
        <v>4.7162997746296345</v>
      </c>
      <c r="L884" s="24">
        <f t="shared" si="160"/>
        <v>13.300375722433015</v>
      </c>
      <c r="M884" s="24">
        <f t="shared" si="160"/>
        <v>4.4855865302025189</v>
      </c>
      <c r="N884" s="24">
        <f t="shared" si="160"/>
        <v>3.9390605359610178</v>
      </c>
      <c r="O884" s="24">
        <f t="shared" si="160"/>
        <v>3.5884573451256889</v>
      </c>
      <c r="P884" s="24">
        <f t="shared" si="160"/>
        <v>5.4676482058606926</v>
      </c>
      <c r="Q884" s="24">
        <f t="shared" si="160"/>
        <v>4.1128963609490903</v>
      </c>
      <c r="R884" s="24">
        <f t="shared" si="160"/>
        <v>3.9852231886001208</v>
      </c>
      <c r="S884" s="24">
        <f t="shared" si="160"/>
        <v>5.886004768025181</v>
      </c>
      <c r="T884" s="24">
        <f t="shared" si="160"/>
        <v>6.9484187917181304</v>
      </c>
      <c r="U884" s="24">
        <f t="shared" si="160"/>
        <v>11.953887319432285</v>
      </c>
      <c r="V884" s="24">
        <f t="shared" si="160"/>
        <v>4.2861368253895886</v>
      </c>
      <c r="W884" s="24">
        <f t="shared" si="160"/>
        <v>4.1870022732999139</v>
      </c>
      <c r="X884" s="24">
        <f t="shared" si="160"/>
        <v>4.7232777060506805</v>
      </c>
      <c r="Y884" s="24">
        <f t="shared" si="160"/>
        <v>5.5638754449997512</v>
      </c>
      <c r="Z884" s="24">
        <f t="shared" si="160"/>
        <v>5.7316655305685007</v>
      </c>
      <c r="AA884" s="24">
        <f t="shared" si="160"/>
        <v>5.125751357529599</v>
      </c>
      <c r="AB884" s="24">
        <f t="shared" si="160"/>
        <v>4.637559451692165</v>
      </c>
      <c r="AC884" s="24">
        <f t="shared" si="160"/>
        <v>7.9223301300522815</v>
      </c>
      <c r="AD884" s="24">
        <f t="shared" si="160"/>
        <v>3.4615118600107655</v>
      </c>
      <c r="AE884" s="24">
        <f t="shared" si="160"/>
        <v>4.4227106285097184</v>
      </c>
      <c r="AF884" s="24">
        <f t="shared" si="160"/>
        <v>6.6840856506738326</v>
      </c>
      <c r="AG884" s="24">
        <f t="shared" si="160"/>
        <v>5.9003929226707763</v>
      </c>
      <c r="AH884" s="24">
        <f t="shared" si="160"/>
        <v>7.2582475915609939</v>
      </c>
      <c r="AI884" s="24">
        <f t="shared" si="160"/>
        <v>3.9054446593143508</v>
      </c>
      <c r="AJ884" s="24">
        <f t="shared" si="160"/>
        <v>4.3196338159703593</v>
      </c>
      <c r="AK884" s="24">
        <f t="shared" si="160"/>
        <v>3.7109596296794725</v>
      </c>
      <c r="AL884" s="24">
        <f t="shared" si="160"/>
        <v>9.1250696306513994</v>
      </c>
      <c r="AM884" s="24">
        <f t="shared" si="160"/>
        <v>3.5411369675684012</v>
      </c>
      <c r="AN884" s="24">
        <f t="shared" si="156"/>
        <v>3.538061202996317</v>
      </c>
      <c r="AO884" s="24">
        <f t="shared" si="156"/>
        <v>3.03207833160439</v>
      </c>
      <c r="AP884" s="24">
        <f t="shared" si="156"/>
        <v>3.8892505171712841</v>
      </c>
      <c r="AQ884" s="24">
        <f t="shared" ref="AQ884:BH884" si="161">AQ284/AQ84</f>
        <v>9.196188620451947</v>
      </c>
      <c r="AR884" s="24">
        <f t="shared" si="161"/>
        <v>3.7836453609128915</v>
      </c>
      <c r="AS884" s="24">
        <f t="shared" si="161"/>
        <v>5.4908922273481755</v>
      </c>
      <c r="AT884" s="24">
        <f t="shared" si="161"/>
        <v>3.2340953526040388</v>
      </c>
      <c r="AU884" s="24">
        <f t="shared" si="161"/>
        <v>5.5272261090951016</v>
      </c>
      <c r="AV884" s="24">
        <f t="shared" si="161"/>
        <v>3.8726525590573835</v>
      </c>
      <c r="AW884" s="24">
        <f t="shared" si="161"/>
        <v>2.4294002247936808</v>
      </c>
      <c r="AX884" s="24">
        <f t="shared" si="161"/>
        <v>2.4782052900361013</v>
      </c>
      <c r="AY884" s="24">
        <f t="shared" si="161"/>
        <v>3.1427996136459169</v>
      </c>
      <c r="AZ884" s="24">
        <f t="shared" si="161"/>
        <v>4.7672681279849956</v>
      </c>
      <c r="BA884" s="24">
        <f t="shared" si="161"/>
        <v>4.2848597244586504</v>
      </c>
      <c r="BB884" s="24">
        <f t="shared" si="161"/>
        <v>3.9662315242334762</v>
      </c>
      <c r="BC884" s="24">
        <f t="shared" si="161"/>
        <v>3.9590690748003503</v>
      </c>
      <c r="BD884" s="24">
        <f t="shared" si="161"/>
        <v>3.9159310031533234</v>
      </c>
      <c r="BE884" s="24">
        <f t="shared" si="161"/>
        <v>4.8076645783397884</v>
      </c>
    </row>
    <row r="885" spans="1:57" x14ac:dyDescent="0.35">
      <c r="A885" s="10" t="str">
        <f t="shared" si="131"/>
        <v>4/30/2029</v>
      </c>
      <c r="B885" s="11">
        <f t="shared" si="137"/>
        <v>2029</v>
      </c>
      <c r="C885" s="22">
        <f t="shared" si="138"/>
        <v>4.1490699876862998</v>
      </c>
      <c r="D885" s="23">
        <f t="shared" si="132"/>
        <v>3.4545764766674658</v>
      </c>
      <c r="E885" s="23">
        <f t="shared" si="133"/>
        <v>3.8446889677822922</v>
      </c>
      <c r="F885" s="23">
        <f t="shared" si="134"/>
        <v>4.7509409934909774</v>
      </c>
      <c r="G885" s="23">
        <f t="shared" si="135"/>
        <v>5.6725763564612279</v>
      </c>
      <c r="H885" s="24">
        <f t="shared" si="160"/>
        <v>5.5546193015244789</v>
      </c>
      <c r="I885" s="24">
        <f t="shared" si="160"/>
        <v>4.1274614541416463</v>
      </c>
      <c r="J885" s="24">
        <f t="shared" si="160"/>
        <v>3.456898498332674</v>
      </c>
      <c r="K885" s="24">
        <f t="shared" si="160"/>
        <v>5.5042665907108068</v>
      </c>
      <c r="L885" s="24">
        <f t="shared" si="160"/>
        <v>4.030462858109626</v>
      </c>
      <c r="M885" s="24">
        <f t="shared" si="160"/>
        <v>4.7565450697622493</v>
      </c>
      <c r="N885" s="24">
        <f t="shared" si="160"/>
        <v>4.7341287646771626</v>
      </c>
      <c r="O885" s="24">
        <f t="shared" si="160"/>
        <v>4.0137724021269294</v>
      </c>
      <c r="P885" s="24">
        <f t="shared" si="160"/>
        <v>4.5758675244914455</v>
      </c>
      <c r="Q885" s="24">
        <f t="shared" si="160"/>
        <v>7.0795025008834314</v>
      </c>
      <c r="R885" s="24">
        <f t="shared" si="160"/>
        <v>4.5145752138984214</v>
      </c>
      <c r="S885" s="24">
        <f t="shared" si="160"/>
        <v>3.3865385877129559</v>
      </c>
      <c r="T885" s="24">
        <f t="shared" si="160"/>
        <v>3.697329240516221</v>
      </c>
      <c r="U885" s="24">
        <f t="shared" si="160"/>
        <v>3.9053145333506616</v>
      </c>
      <c r="V885" s="24">
        <f t="shared" si="160"/>
        <v>6.7683458081651464</v>
      </c>
      <c r="W885" s="24">
        <f t="shared" si="160"/>
        <v>3.4336782816805922</v>
      </c>
      <c r="X885" s="24">
        <f t="shared" si="160"/>
        <v>4.3565174982426216</v>
      </c>
      <c r="Y885" s="24">
        <f t="shared" si="160"/>
        <v>4.8390970573520624</v>
      </c>
      <c r="Z885" s="24">
        <f t="shared" si="160"/>
        <v>3.9159450946353918</v>
      </c>
      <c r="AA885" s="24">
        <f t="shared" si="160"/>
        <v>4.3530930687225728</v>
      </c>
      <c r="AB885" s="24">
        <f t="shared" si="160"/>
        <v>4.9722206484396354</v>
      </c>
      <c r="AC885" s="24">
        <f t="shared" si="160"/>
        <v>5.9382352935566187</v>
      </c>
      <c r="AD885" s="24">
        <f t="shared" si="160"/>
        <v>3.9157329829463374</v>
      </c>
      <c r="AE885" s="24">
        <f t="shared" si="160"/>
        <v>3.390804487002991</v>
      </c>
      <c r="AF885" s="24">
        <f t="shared" si="160"/>
        <v>3.9766455042444089</v>
      </c>
      <c r="AG885" s="24">
        <f t="shared" si="160"/>
        <v>4.2738581149062194</v>
      </c>
      <c r="AH885" s="24">
        <f t="shared" si="160"/>
        <v>4.0902014003325302</v>
      </c>
      <c r="AI885" s="24">
        <f t="shared" si="160"/>
        <v>3.9890712603134117</v>
      </c>
      <c r="AJ885" s="24">
        <f t="shared" si="160"/>
        <v>7.5806668925207186</v>
      </c>
      <c r="AK885" s="24">
        <f t="shared" si="160"/>
        <v>4.1028170796780783</v>
      </c>
      <c r="AL885" s="24">
        <f t="shared" si="160"/>
        <v>4.3122754659156737</v>
      </c>
      <c r="AM885" s="24">
        <f t="shared" si="160"/>
        <v>3.5639416612074641</v>
      </c>
      <c r="AN885" s="24">
        <f t="shared" ref="AN885:BE899" si="162">AN285/AN85</f>
        <v>3.7234365722401064</v>
      </c>
      <c r="AO885" s="24">
        <f t="shared" si="162"/>
        <v>3.2657472962780054</v>
      </c>
      <c r="AP885" s="24">
        <f t="shared" si="162"/>
        <v>4.042502167404213</v>
      </c>
      <c r="AQ885" s="24">
        <f t="shared" si="162"/>
        <v>4.7589755026915599</v>
      </c>
      <c r="AR885" s="24">
        <f t="shared" si="162"/>
        <v>4.9758380193534126</v>
      </c>
      <c r="AS885" s="24">
        <f t="shared" si="162"/>
        <v>5.6546781483111497</v>
      </c>
      <c r="AT885" s="24">
        <f t="shared" si="162"/>
        <v>4.3062859432601615</v>
      </c>
      <c r="AU885" s="24">
        <f t="shared" si="162"/>
        <v>4.2853401125981643</v>
      </c>
      <c r="AV885" s="24">
        <f t="shared" si="162"/>
        <v>3.295980811762921</v>
      </c>
      <c r="AW885" s="24">
        <f t="shared" si="162"/>
        <v>4.0297340207744448</v>
      </c>
      <c r="AX885" s="24">
        <f t="shared" si="162"/>
        <v>4.1706785212309541</v>
      </c>
      <c r="AY885" s="24">
        <f t="shared" si="162"/>
        <v>3.6230817449093973</v>
      </c>
      <c r="AZ885" s="24">
        <f t="shared" si="162"/>
        <v>4.7034106623461227</v>
      </c>
      <c r="BA885" s="24">
        <f t="shared" si="162"/>
        <v>4.4838547996582703</v>
      </c>
      <c r="BB885" s="24">
        <f t="shared" si="162"/>
        <v>3.8058349875217146</v>
      </c>
      <c r="BC885" s="24">
        <f t="shared" si="162"/>
        <v>3.7666664300361243</v>
      </c>
      <c r="BD885" s="24">
        <f t="shared" si="162"/>
        <v>3.8244804459261688</v>
      </c>
      <c r="BE885" s="24">
        <f t="shared" si="162"/>
        <v>5.8336602298119313</v>
      </c>
    </row>
    <row r="886" spans="1:57" x14ac:dyDescent="0.35">
      <c r="A886" s="10" t="str">
        <f t="shared" ref="A886:A949" si="163">A686</f>
        <v>5/31/2029</v>
      </c>
      <c r="B886" s="11">
        <f t="shared" si="137"/>
        <v>2029</v>
      </c>
      <c r="C886" s="22">
        <f t="shared" si="138"/>
        <v>5.3464042360322219</v>
      </c>
      <c r="D886" s="23">
        <f t="shared" ref="D886:D949" si="164">PERCENTILE($H886:$BE886, 0.1)</f>
        <v>3.5855801095882951</v>
      </c>
      <c r="E886" s="23">
        <f t="shared" ref="E886:E949" si="165">PERCENTILE($H886:$BE886, 0.25)</f>
        <v>4.2351419436337014</v>
      </c>
      <c r="F886" s="23">
        <f t="shared" ref="F886:F949" si="166">PERCENTILE($H886:$BE886, 0.75)</f>
        <v>9.600320484676006</v>
      </c>
      <c r="G886" s="23">
        <f t="shared" ref="G886:G949" si="167">PERCENTILE($H886:$BE886, 0.9)</f>
        <v>14.176705362392914</v>
      </c>
      <c r="H886" s="24">
        <f t="shared" si="160"/>
        <v>3.8736145344551014</v>
      </c>
      <c r="I886" s="24">
        <f t="shared" si="160"/>
        <v>10.891405432041941</v>
      </c>
      <c r="J886" s="24">
        <f t="shared" si="160"/>
        <v>6.9006994248487192</v>
      </c>
      <c r="K886" s="24">
        <f t="shared" si="160"/>
        <v>6.7816552754300936</v>
      </c>
      <c r="L886" s="24">
        <f t="shared" si="160"/>
        <v>18.62512680031957</v>
      </c>
      <c r="M886" s="24">
        <f t="shared" si="160"/>
        <v>9.6192835421537861</v>
      </c>
      <c r="N886" s="24">
        <f t="shared" si="160"/>
        <v>8.0198706560295445</v>
      </c>
      <c r="O886" s="24">
        <f t="shared" si="160"/>
        <v>3.8380630812635994</v>
      </c>
      <c r="P886" s="24">
        <f t="shared" si="160"/>
        <v>4.374440901178513</v>
      </c>
      <c r="Q886" s="24">
        <f t="shared" si="160"/>
        <v>9.5434313122426637</v>
      </c>
      <c r="R886" s="24">
        <f t="shared" si="160"/>
        <v>7.766403565300096</v>
      </c>
      <c r="S886" s="24">
        <f t="shared" si="160"/>
        <v>25.695812420096701</v>
      </c>
      <c r="T886" s="24">
        <f t="shared" si="160"/>
        <v>4.564558424866318</v>
      </c>
      <c r="U886" s="24">
        <f t="shared" si="160"/>
        <v>5.0395084461519213</v>
      </c>
      <c r="V886" s="24">
        <f t="shared" si="160"/>
        <v>5.6515999918287019</v>
      </c>
      <c r="W886" s="24">
        <f t="shared" si="160"/>
        <v>4.1887089577854315</v>
      </c>
      <c r="X886" s="24">
        <f t="shared" si="160"/>
        <v>3.7953106579924123</v>
      </c>
      <c r="Y886" s="24">
        <f t="shared" si="160"/>
        <v>5.1501891542099747</v>
      </c>
      <c r="Z886" s="24">
        <f t="shared" si="160"/>
        <v>4.3814663047546345</v>
      </c>
      <c r="AA886" s="24">
        <f t="shared" si="160"/>
        <v>4.8938520661282032</v>
      </c>
      <c r="AB886" s="24">
        <f t="shared" si="160"/>
        <v>14.004064218973079</v>
      </c>
      <c r="AC886" s="24">
        <f t="shared" si="160"/>
        <v>0</v>
      </c>
      <c r="AD886" s="24">
        <f t="shared" si="160"/>
        <v>0</v>
      </c>
      <c r="AE886" s="24">
        <f t="shared" si="160"/>
        <v>3.3642681419286999</v>
      </c>
      <c r="AF886" s="24">
        <f t="shared" si="160"/>
        <v>5.3640808578716674</v>
      </c>
      <c r="AG886" s="24">
        <f t="shared" si="160"/>
        <v>5.3057553598605143</v>
      </c>
      <c r="AH886" s="24">
        <f t="shared" si="160"/>
        <v>13.770516350846929</v>
      </c>
      <c r="AI886" s="24">
        <f t="shared" si="160"/>
        <v>5.1640593984059846</v>
      </c>
      <c r="AJ886" s="24">
        <f t="shared" si="160"/>
        <v>9.9685077727825018</v>
      </c>
      <c r="AK886" s="24">
        <f t="shared" si="160"/>
        <v>3.8768197427927049</v>
      </c>
      <c r="AL886" s="24">
        <f t="shared" si="160"/>
        <v>3.5414599313462185</v>
      </c>
      <c r="AM886" s="24">
        <f t="shared" si="160"/>
        <v>5.051246434342394</v>
      </c>
      <c r="AN886" s="24">
        <f t="shared" si="162"/>
        <v>5.6030130143756098</v>
      </c>
      <c r="AO886" s="24">
        <f t="shared" si="162"/>
        <v>0</v>
      </c>
      <c r="AP886" s="24">
        <f t="shared" si="162"/>
        <v>22.471048589379276</v>
      </c>
      <c r="AQ886" s="24">
        <f t="shared" si="162"/>
        <v>28.02393634710031</v>
      </c>
      <c r="AR886" s="24">
        <f t="shared" si="162"/>
        <v>3.6703922459904561</v>
      </c>
      <c r="AS886" s="24">
        <f t="shared" si="162"/>
        <v>12.48056693154294</v>
      </c>
      <c r="AT886" s="24">
        <f t="shared" si="162"/>
        <v>3.5904823516151927</v>
      </c>
      <c r="AU886" s="24">
        <f t="shared" si="162"/>
        <v>15.730475653171407</v>
      </c>
      <c r="AV886" s="24">
        <f t="shared" si="162"/>
        <v>6.2406951910942503</v>
      </c>
      <c r="AW886" s="24">
        <f t="shared" si="162"/>
        <v>8.113133799307553</v>
      </c>
      <c r="AX886" s="24">
        <f t="shared" si="162"/>
        <v>4.4045812626967056</v>
      </c>
      <c r="AY886" s="24">
        <f t="shared" si="162"/>
        <v>13.814942941329901</v>
      </c>
      <c r="AZ886" s="24">
        <f t="shared" si="162"/>
        <v>8.6854971141534438</v>
      </c>
      <c r="BA886" s="24">
        <f t="shared" si="162"/>
        <v>10.418225370719099</v>
      </c>
      <c r="BB886" s="24">
        <f t="shared" si="162"/>
        <v>3.8678184675261313</v>
      </c>
      <c r="BC886" s="24">
        <f t="shared" si="162"/>
        <v>4.5179612641862645</v>
      </c>
      <c r="BD886" s="24">
        <f t="shared" si="162"/>
        <v>5.3287276141927764</v>
      </c>
      <c r="BE886" s="24">
        <f t="shared" si="162"/>
        <v>5.7836521039310247</v>
      </c>
    </row>
    <row r="887" spans="1:57" x14ac:dyDescent="0.35">
      <c r="A887" s="10" t="str">
        <f t="shared" si="163"/>
        <v>6/30/2029</v>
      </c>
      <c r="B887" s="11">
        <f t="shared" ref="B887:B950" si="168">YEAR(A887)</f>
        <v>2029</v>
      </c>
      <c r="C887" s="22">
        <f t="shared" ref="C887:C950" si="169">PERCENTILE($H887:$BE887, 0.5)</f>
        <v>5.7924635713184109</v>
      </c>
      <c r="D887" s="23">
        <f t="shared" si="164"/>
        <v>3.5645292413012735</v>
      </c>
      <c r="E887" s="23">
        <f t="shared" si="165"/>
        <v>3.7792439288517916</v>
      </c>
      <c r="F887" s="23">
        <f t="shared" si="166"/>
        <v>8.7492918938902342</v>
      </c>
      <c r="G887" s="23">
        <f t="shared" si="167"/>
        <v>10.911056288853938</v>
      </c>
      <c r="H887" s="24">
        <f t="shared" si="160"/>
        <v>18.904409605272754</v>
      </c>
      <c r="I887" s="24">
        <f t="shared" si="160"/>
        <v>5.618244207504036</v>
      </c>
      <c r="J887" s="24">
        <f t="shared" si="160"/>
        <v>3.3218642570962444</v>
      </c>
      <c r="K887" s="24">
        <f t="shared" si="160"/>
        <v>4.2861493946546734</v>
      </c>
      <c r="L887" s="24">
        <f t="shared" si="160"/>
        <v>3.6358339734950751</v>
      </c>
      <c r="M887" s="24">
        <f t="shared" si="160"/>
        <v>6.2459488744673699</v>
      </c>
      <c r="N887" s="24">
        <f t="shared" si="160"/>
        <v>3.6595018508651127</v>
      </c>
      <c r="O887" s="24">
        <f t="shared" si="160"/>
        <v>8.6543009125023449</v>
      </c>
      <c r="P887" s="24">
        <f t="shared" si="160"/>
        <v>7.4327661715959028</v>
      </c>
      <c r="Q887" s="24">
        <f t="shared" si="160"/>
        <v>14.574205574057247</v>
      </c>
      <c r="R887" s="24">
        <f t="shared" si="160"/>
        <v>10.882836495814663</v>
      </c>
      <c r="S887" s="24">
        <f t="shared" si="160"/>
        <v>8.7809555543528646</v>
      </c>
      <c r="T887" s="24">
        <f t="shared" si="160"/>
        <v>3.8307851882795161</v>
      </c>
      <c r="U887" s="24">
        <f t="shared" si="160"/>
        <v>7.6798036311532778</v>
      </c>
      <c r="V887" s="24">
        <f t="shared" si="160"/>
        <v>9.1171022880244958</v>
      </c>
      <c r="W887" s="24">
        <f t="shared" si="160"/>
        <v>3.7794603446868558</v>
      </c>
      <c r="X887" s="24">
        <f t="shared" si="160"/>
        <v>4.9180869694807292</v>
      </c>
      <c r="Y887" s="24">
        <f t="shared" si="160"/>
        <v>6.4674396113475616</v>
      </c>
      <c r="Z887" s="24">
        <f t="shared" si="160"/>
        <v>3.5758872897800016</v>
      </c>
      <c r="AA887" s="24">
        <f t="shared" si="160"/>
        <v>3.7660544201061614</v>
      </c>
      <c r="AB887" s="24">
        <f t="shared" si="160"/>
        <v>9.9454745367816511</v>
      </c>
      <c r="AC887" s="24">
        <f t="shared" si="160"/>
        <v>4.3121505434993628</v>
      </c>
      <c r="AD887" s="24">
        <f t="shared" si="160"/>
        <v>3.8120024020100938</v>
      </c>
      <c r="AE887" s="24">
        <f t="shared" si="160"/>
        <v>7.2670148871076625</v>
      </c>
      <c r="AF887" s="24">
        <f t="shared" si="160"/>
        <v>7.6609785122063361</v>
      </c>
      <c r="AG887" s="24">
        <f t="shared" si="160"/>
        <v>3.7781102214521529</v>
      </c>
      <c r="AH887" s="24">
        <f t="shared" si="160"/>
        <v>9.8388362037265811</v>
      </c>
      <c r="AI887" s="24">
        <f t="shared" si="160"/>
        <v>4.0098723817943718</v>
      </c>
      <c r="AJ887" s="24">
        <f t="shared" si="160"/>
        <v>4.1939469436204595</v>
      </c>
      <c r="AK887" s="24">
        <f t="shared" si="160"/>
        <v>12.959463214410254</v>
      </c>
      <c r="AL887" s="24">
        <f t="shared" si="160"/>
        <v>3.7791717902401034</v>
      </c>
      <c r="AM887" s="24">
        <f t="shared" si="160"/>
        <v>3.2918439600256644</v>
      </c>
      <c r="AN887" s="24">
        <f t="shared" si="162"/>
        <v>3.7317383928885661</v>
      </c>
      <c r="AO887" s="24">
        <f t="shared" si="162"/>
        <v>5.9666829351327868</v>
      </c>
      <c r="AP887" s="24">
        <f t="shared" si="162"/>
        <v>8.2373751857801505</v>
      </c>
      <c r="AQ887" s="24">
        <f t="shared" si="162"/>
        <v>3.4623068049927221</v>
      </c>
      <c r="AR887" s="24">
        <f t="shared" si="162"/>
        <v>7.1102059310480481</v>
      </c>
      <c r="AS887" s="24">
        <f t="shared" si="162"/>
        <v>9.2843034853996897</v>
      </c>
      <c r="AT887" s="24">
        <f t="shared" si="162"/>
        <v>8.6260636688529342</v>
      </c>
      <c r="AU887" s="24">
        <f t="shared" si="162"/>
        <v>13.80740080761551</v>
      </c>
      <c r="AV887" s="24">
        <f t="shared" si="162"/>
        <v>10.391219924636598</v>
      </c>
      <c r="AW887" s="24">
        <f t="shared" si="162"/>
        <v>3.7850252864011629</v>
      </c>
      <c r="AX887" s="24">
        <f t="shared" si="162"/>
        <v>3.7705229692191637</v>
      </c>
      <c r="AY887" s="24">
        <f t="shared" si="162"/>
        <v>5.0847196839111009</v>
      </c>
      <c r="AZ887" s="24">
        <f t="shared" si="162"/>
        <v>8.3199112513326998</v>
      </c>
      <c r="BA887" s="24">
        <f t="shared" si="162"/>
        <v>10.301769706652601</v>
      </c>
      <c r="BB887" s="24">
        <f t="shared" si="162"/>
        <v>4.065293410967918</v>
      </c>
      <c r="BC887" s="24">
        <f t="shared" si="162"/>
        <v>11.165034426207418</v>
      </c>
      <c r="BD887" s="24">
        <f t="shared" si="162"/>
        <v>0</v>
      </c>
      <c r="BE887" s="24">
        <f t="shared" si="162"/>
        <v>3.3721863905502971</v>
      </c>
    </row>
    <row r="888" spans="1:57" x14ac:dyDescent="0.35">
      <c r="A888" s="10" t="str">
        <f t="shared" si="163"/>
        <v>7/31/2029</v>
      </c>
      <c r="B888" s="11">
        <f t="shared" si="168"/>
        <v>2029</v>
      </c>
      <c r="C888" s="22">
        <f t="shared" si="169"/>
        <v>4.0502996117001437</v>
      </c>
      <c r="D888" s="23">
        <f t="shared" si="164"/>
        <v>3.1688975781353625</v>
      </c>
      <c r="E888" s="23">
        <f t="shared" si="165"/>
        <v>3.4530272473321055</v>
      </c>
      <c r="F888" s="23">
        <f t="shared" si="166"/>
        <v>4.6427841251761572</v>
      </c>
      <c r="G888" s="23">
        <f t="shared" si="167"/>
        <v>5.1171305407225276</v>
      </c>
      <c r="H888" s="24">
        <f t="shared" si="160"/>
        <v>5.1629614598021538</v>
      </c>
      <c r="I888" s="24">
        <f t="shared" si="160"/>
        <v>4.8522390999800136</v>
      </c>
      <c r="J888" s="24">
        <f t="shared" si="160"/>
        <v>2.7252564138765285</v>
      </c>
      <c r="K888" s="24">
        <f t="shared" si="160"/>
        <v>3.0392603325959033</v>
      </c>
      <c r="L888" s="24">
        <f t="shared" si="160"/>
        <v>5.1483243402777319</v>
      </c>
      <c r="M888" s="24">
        <f t="shared" si="160"/>
        <v>4.4581155689972807</v>
      </c>
      <c r="N888" s="24">
        <f t="shared" si="160"/>
        <v>3.8988951138242371</v>
      </c>
      <c r="O888" s="24">
        <f t="shared" si="160"/>
        <v>3.218334137071571</v>
      </c>
      <c r="P888" s="24">
        <f t="shared" si="160"/>
        <v>4.3217994579164483</v>
      </c>
      <c r="Q888" s="24">
        <f t="shared" si="160"/>
        <v>4.5235998001039768</v>
      </c>
      <c r="R888" s="24">
        <f t="shared" si="160"/>
        <v>4.7650651199237286</v>
      </c>
      <c r="S888" s="24">
        <f t="shared" si="160"/>
        <v>4.4548244109832442</v>
      </c>
      <c r="T888" s="24">
        <f t="shared" si="160"/>
        <v>3.435950090887554</v>
      </c>
      <c r="U888" s="24">
        <f t="shared" si="160"/>
        <v>4.6697843624586044</v>
      </c>
      <c r="V888" s="24">
        <f t="shared" si="160"/>
        <v>4.8911839736587845</v>
      </c>
      <c r="W888" s="24">
        <f t="shared" si="160"/>
        <v>6.328453285117952</v>
      </c>
      <c r="X888" s="24">
        <f t="shared" si="160"/>
        <v>4.3894440246933968</v>
      </c>
      <c r="Y888" s="24">
        <f t="shared" si="160"/>
        <v>4.0600875173633044</v>
      </c>
      <c r="Z888" s="24">
        <f t="shared" si="160"/>
        <v>4.3194248598417522</v>
      </c>
      <c r="AA888" s="24">
        <f t="shared" si="160"/>
        <v>3.9527642269747636</v>
      </c>
      <c r="AB888" s="24">
        <f t="shared" si="160"/>
        <v>3.749958467046254</v>
      </c>
      <c r="AC888" s="24">
        <f t="shared" si="160"/>
        <v>2.6716604682618352</v>
      </c>
      <c r="AD888" s="24">
        <f t="shared" si="160"/>
        <v>3.9549009277415532</v>
      </c>
      <c r="AE888" s="24">
        <f t="shared" si="160"/>
        <v>3.2753432813637389</v>
      </c>
      <c r="AF888" s="24">
        <f t="shared" si="160"/>
        <v>3.255657562976574</v>
      </c>
      <c r="AG888" s="24">
        <f t="shared" si="160"/>
        <v>3.342086211712215</v>
      </c>
      <c r="AH888" s="24">
        <f t="shared" si="160"/>
        <v>4.5866951425141966</v>
      </c>
      <c r="AI888" s="24">
        <f t="shared" si="160"/>
        <v>5.1136645629941713</v>
      </c>
      <c r="AJ888" s="24">
        <f t="shared" si="160"/>
        <v>3.1588644350797659</v>
      </c>
      <c r="AK888" s="24">
        <f t="shared" si="160"/>
        <v>4.1378707930561012</v>
      </c>
      <c r="AL888" s="24">
        <f t="shared" si="160"/>
        <v>5.6015250090129856</v>
      </c>
      <c r="AM888" s="24">
        <f t="shared" si="160"/>
        <v>4.1995051854005441</v>
      </c>
      <c r="AN888" s="24">
        <f t="shared" si="162"/>
        <v>3.4413032011459865</v>
      </c>
      <c r="AO888" s="24">
        <f t="shared" si="162"/>
        <v>4.9957192681046916</v>
      </c>
      <c r="AP888" s="24">
        <f t="shared" si="162"/>
        <v>3.1700123718082067</v>
      </c>
      <c r="AQ888" s="24">
        <f t="shared" si="162"/>
        <v>4.5002950905233412</v>
      </c>
      <c r="AR888" s="24">
        <f t="shared" si="162"/>
        <v>3.9587324142069664</v>
      </c>
      <c r="AS888" s="24">
        <f t="shared" si="162"/>
        <v>4.6855792873367221</v>
      </c>
      <c r="AT888" s="24">
        <f t="shared" si="162"/>
        <v>3.8416664679178116</v>
      </c>
      <c r="AU888" s="24">
        <f t="shared" si="162"/>
        <v>4.6614804527301441</v>
      </c>
      <c r="AV888" s="24">
        <f t="shared" si="162"/>
        <v>4.0405117060369831</v>
      </c>
      <c r="AW888" s="24">
        <f t="shared" si="162"/>
        <v>3.0755778493220056</v>
      </c>
      <c r="AX888" s="24">
        <f t="shared" si="162"/>
        <v>3.7727630918472941</v>
      </c>
      <c r="AY888" s="24">
        <f t="shared" si="162"/>
        <v>3.6174086946166519</v>
      </c>
      <c r="AZ888" s="24">
        <f t="shared" si="162"/>
        <v>3.4881993858904625</v>
      </c>
      <c r="BA888" s="24">
        <f t="shared" si="162"/>
        <v>3.946875306445627</v>
      </c>
      <c r="BB888" s="24">
        <f t="shared" si="162"/>
        <v>4.1445451621059144</v>
      </c>
      <c r="BC888" s="24">
        <f t="shared" si="162"/>
        <v>3.9043552717907573</v>
      </c>
      <c r="BD888" s="24">
        <f t="shared" si="162"/>
        <v>10.165338470921466</v>
      </c>
      <c r="BE888" s="24">
        <f t="shared" si="162"/>
        <v>3.3342983479330122</v>
      </c>
    </row>
    <row r="889" spans="1:57" x14ac:dyDescent="0.35">
      <c r="A889" s="10" t="str">
        <f t="shared" si="163"/>
        <v>8/31/2029</v>
      </c>
      <c r="B889" s="11">
        <f t="shared" si="168"/>
        <v>2029</v>
      </c>
      <c r="C889" s="22">
        <f t="shared" si="169"/>
        <v>3.3922745571892845</v>
      </c>
      <c r="D889" s="23">
        <f t="shared" si="164"/>
        <v>2.7850679837471168</v>
      </c>
      <c r="E889" s="23">
        <f t="shared" si="165"/>
        <v>3.027228266150007</v>
      </c>
      <c r="F889" s="23">
        <f t="shared" si="166"/>
        <v>3.7212328159033121</v>
      </c>
      <c r="G889" s="23">
        <f t="shared" si="167"/>
        <v>4.1785150475552122</v>
      </c>
      <c r="H889" s="24">
        <f t="shared" si="160"/>
        <v>3.6378130171988352</v>
      </c>
      <c r="I889" s="24">
        <f t="shared" si="160"/>
        <v>3.5215734595040047</v>
      </c>
      <c r="J889" s="24">
        <f t="shared" si="160"/>
        <v>4.9664870935441892</v>
      </c>
      <c r="K889" s="24">
        <f t="shared" si="160"/>
        <v>3.4649610341672625</v>
      </c>
      <c r="L889" s="24">
        <f t="shared" si="160"/>
        <v>3.1595444688812901</v>
      </c>
      <c r="M889" s="24">
        <f t="shared" si="160"/>
        <v>3.6151428822128611</v>
      </c>
      <c r="N889" s="24">
        <f t="shared" si="160"/>
        <v>3.4243541720553559</v>
      </c>
      <c r="O889" s="24">
        <f t="shared" si="160"/>
        <v>2.5697434064311575</v>
      </c>
      <c r="P889" s="24">
        <f t="shared" si="160"/>
        <v>2.8441546433682507</v>
      </c>
      <c r="Q889" s="24">
        <f t="shared" si="160"/>
        <v>4.0761279087989921</v>
      </c>
      <c r="R889" s="24">
        <f t="shared" si="160"/>
        <v>3.0028100267373063</v>
      </c>
      <c r="S889" s="24">
        <f t="shared" si="160"/>
        <v>3.3433790900165037</v>
      </c>
      <c r="T889" s="24">
        <f t="shared" si="160"/>
        <v>3.3280365261871436</v>
      </c>
      <c r="U889" s="24">
        <f t="shared" si="160"/>
        <v>2.7201558111626163</v>
      </c>
      <c r="V889" s="24">
        <f t="shared" si="160"/>
        <v>2.7172390364002545</v>
      </c>
      <c r="W889" s="24">
        <f t="shared" si="160"/>
        <v>3.464243794160117</v>
      </c>
      <c r="X889" s="24">
        <f t="shared" si="160"/>
        <v>3.7490394154714712</v>
      </c>
      <c r="Y889" s="24">
        <f t="shared" si="160"/>
        <v>4.1352186714672357</v>
      </c>
      <c r="Z889" s="24">
        <f t="shared" si="160"/>
        <v>2.7274090174275325</v>
      </c>
      <c r="AA889" s="24">
        <f t="shared" si="160"/>
        <v>2.7761318383776663</v>
      </c>
      <c r="AB889" s="24">
        <f t="shared" si="160"/>
        <v>4.1590470736283924</v>
      </c>
      <c r="AC889" s="24">
        <f t="shared" si="160"/>
        <v>3.7993855379640249</v>
      </c>
      <c r="AD889" s="24">
        <f t="shared" si="160"/>
        <v>4.9830651324728965</v>
      </c>
      <c r="AE889" s="24">
        <f t="shared" si="160"/>
        <v>4.3537268128965874</v>
      </c>
      <c r="AF889" s="24">
        <f t="shared" si="160"/>
        <v>3.4241714793905147</v>
      </c>
      <c r="AG889" s="24">
        <f t="shared" si="160"/>
        <v>3.0140343505201046</v>
      </c>
      <c r="AH889" s="24">
        <f t="shared" si="160"/>
        <v>3.2633426818580356</v>
      </c>
      <c r="AI889" s="24">
        <f t="shared" si="160"/>
        <v>4.1436345910572818</v>
      </c>
      <c r="AJ889" s="24">
        <f t="shared" si="160"/>
        <v>3.3792139458253736</v>
      </c>
      <c r="AK889" s="24">
        <f t="shared" si="160"/>
        <v>2.9801400236717646</v>
      </c>
      <c r="AL889" s="24">
        <f t="shared" si="160"/>
        <v>3.2273835248572138</v>
      </c>
      <c r="AM889" s="24">
        <f t="shared" si="160"/>
        <v>3.1125878925664616</v>
      </c>
      <c r="AN889" s="24">
        <f t="shared" si="162"/>
        <v>4.1524201042101785</v>
      </c>
      <c r="AO889" s="24">
        <f t="shared" si="162"/>
        <v>3.2207534907051842</v>
      </c>
      <c r="AP889" s="24">
        <f t="shared" si="162"/>
        <v>3.5997085674390652</v>
      </c>
      <c r="AQ889" s="24">
        <f t="shared" si="162"/>
        <v>3.4079420725784377</v>
      </c>
      <c r="AR889" s="24">
        <f t="shared" si="162"/>
        <v>3.4053351685531954</v>
      </c>
      <c r="AS889" s="24">
        <f t="shared" si="162"/>
        <v>3.881269656713195</v>
      </c>
      <c r="AT889" s="24">
        <f t="shared" si="162"/>
        <v>3.2694967848238896</v>
      </c>
      <c r="AU889" s="24">
        <f t="shared" si="162"/>
        <v>2.9410688377477765</v>
      </c>
      <c r="AV889" s="24">
        <f t="shared" si="162"/>
        <v>3.0668100130397136</v>
      </c>
      <c r="AW889" s="24">
        <f t="shared" si="162"/>
        <v>3.3183118557930791</v>
      </c>
      <c r="AX889" s="24">
        <f t="shared" si="162"/>
        <v>2.8023719924613495</v>
      </c>
      <c r="AY889" s="24">
        <f t="shared" si="162"/>
        <v>2.8045029000289019</v>
      </c>
      <c r="AZ889" s="24">
        <f t="shared" si="162"/>
        <v>3.5677220846376243</v>
      </c>
      <c r="BA889" s="24">
        <f t="shared" si="162"/>
        <v>4.3793431553053033</v>
      </c>
      <c r="BB889" s="24">
        <f t="shared" si="162"/>
        <v>3.4897987400309205</v>
      </c>
      <c r="BC889" s="24">
        <f t="shared" si="162"/>
        <v>3.2094671741398328</v>
      </c>
      <c r="BD889" s="24">
        <f t="shared" si="162"/>
        <v>6.9723317480146125</v>
      </c>
      <c r="BE889" s="24">
        <f t="shared" si="162"/>
        <v>2.786060888788167</v>
      </c>
    </row>
    <row r="890" spans="1:57" x14ac:dyDescent="0.35">
      <c r="A890" s="10" t="str">
        <f t="shared" si="163"/>
        <v>9/30/2029</v>
      </c>
      <c r="B890" s="11">
        <f t="shared" si="168"/>
        <v>2029</v>
      </c>
      <c r="C890" s="22">
        <f t="shared" si="169"/>
        <v>3.8185744358737539</v>
      </c>
      <c r="D890" s="23">
        <f t="shared" si="164"/>
        <v>2.8642475732031558</v>
      </c>
      <c r="E890" s="23">
        <f t="shared" si="165"/>
        <v>3.456964983314176</v>
      </c>
      <c r="F890" s="23">
        <f t="shared" si="166"/>
        <v>4.5445180435332224</v>
      </c>
      <c r="G890" s="23">
        <f t="shared" si="167"/>
        <v>4.9023432880679039</v>
      </c>
      <c r="H890" s="24">
        <f t="shared" si="160"/>
        <v>3.8080277273996384</v>
      </c>
      <c r="I890" s="24">
        <f t="shared" si="160"/>
        <v>5.5653515081010152</v>
      </c>
      <c r="J890" s="24">
        <f t="shared" si="160"/>
        <v>4.2472946660128041</v>
      </c>
      <c r="K890" s="24">
        <f t="shared" si="160"/>
        <v>5.4224320478742989</v>
      </c>
      <c r="L890" s="24">
        <f t="shared" si="160"/>
        <v>4.5922572477914363</v>
      </c>
      <c r="M890" s="24">
        <f t="shared" si="160"/>
        <v>3.6735793448485761</v>
      </c>
      <c r="N890" s="24">
        <f t="shared" si="160"/>
        <v>3.2249998646429798</v>
      </c>
      <c r="O890" s="24">
        <f t="shared" si="160"/>
        <v>3.0848456305162606</v>
      </c>
      <c r="P890" s="24">
        <f t="shared" si="160"/>
        <v>3.8035214070800145</v>
      </c>
      <c r="Q890" s="24">
        <f t="shared" si="160"/>
        <v>2.8599399883441934</v>
      </c>
      <c r="R890" s="24">
        <f t="shared" si="160"/>
        <v>4.3290740059513357</v>
      </c>
      <c r="S890" s="24">
        <f t="shared" si="160"/>
        <v>4.3015015576362758</v>
      </c>
      <c r="T890" s="24">
        <f t="shared" si="160"/>
        <v>3.8569809826902031</v>
      </c>
      <c r="U890" s="24">
        <f t="shared" si="160"/>
        <v>3.6958076100503066</v>
      </c>
      <c r="V890" s="24">
        <f t="shared" si="160"/>
        <v>2.8647261937430404</v>
      </c>
      <c r="W890" s="24">
        <f t="shared" si="160"/>
        <v>3.7370588850245707</v>
      </c>
      <c r="X890" s="24">
        <f t="shared" si="160"/>
        <v>4.8699530486092817</v>
      </c>
      <c r="Y890" s="24">
        <f t="shared" si="160"/>
        <v>2.3567871887529495</v>
      </c>
      <c r="Z890" s="24">
        <f t="shared" si="160"/>
        <v>4.8298930166269791</v>
      </c>
      <c r="AA890" s="24">
        <f t="shared" si="160"/>
        <v>5.7865760471527636</v>
      </c>
      <c r="AB890" s="24">
        <f t="shared" si="160"/>
        <v>3.8291211443478694</v>
      </c>
      <c r="AC890" s="24">
        <f t="shared" si="160"/>
        <v>5.1938554431954946</v>
      </c>
      <c r="AD890" s="24">
        <f t="shared" si="160"/>
        <v>3.9787980683972877</v>
      </c>
      <c r="AE890" s="24">
        <f t="shared" si="160"/>
        <v>4.11888150760835</v>
      </c>
      <c r="AF890" s="24">
        <f t="shared" si="160"/>
        <v>4.671360912024805</v>
      </c>
      <c r="AG890" s="24">
        <f t="shared" si="160"/>
        <v>4.5331236797006618</v>
      </c>
      <c r="AH890" s="24">
        <f t="shared" si="160"/>
        <v>4.5483161648107426</v>
      </c>
      <c r="AI890" s="24">
        <f t="shared" si="160"/>
        <v>3.9699692734414938</v>
      </c>
      <c r="AJ890" s="24">
        <f t="shared" si="160"/>
        <v>3.5489118809317319</v>
      </c>
      <c r="AK890" s="24">
        <f t="shared" si="160"/>
        <v>4.8227022314092896</v>
      </c>
      <c r="AL890" s="24">
        <f t="shared" si="160"/>
        <v>3.7856740651787915</v>
      </c>
      <c r="AM890" s="24">
        <f t="shared" si="160"/>
        <v>3.6444439950378498</v>
      </c>
      <c r="AN890" s="24">
        <f t="shared" si="162"/>
        <v>3.7997677268344976</v>
      </c>
      <c r="AO890" s="24">
        <f t="shared" si="162"/>
        <v>3.2010416403399296</v>
      </c>
      <c r="AP890" s="24">
        <f t="shared" si="162"/>
        <v>3.4263160174416574</v>
      </c>
      <c r="AQ890" s="24">
        <f t="shared" si="162"/>
        <v>3.7542790006181783</v>
      </c>
      <c r="AR890" s="24">
        <f t="shared" si="162"/>
        <v>4.6470368794109778</v>
      </c>
      <c r="AS890" s="24">
        <f t="shared" si="162"/>
        <v>2.4667300935438248</v>
      </c>
      <c r="AT890" s="24">
        <f t="shared" si="162"/>
        <v>2.9821591714161935</v>
      </c>
      <c r="AU890" s="24">
        <f t="shared" si="162"/>
        <v>3.5684287214977086</v>
      </c>
      <c r="AV890" s="24">
        <f t="shared" si="162"/>
        <v>2.8495009497113375</v>
      </c>
      <c r="AW890" s="24">
        <f t="shared" si="162"/>
        <v>4.1792652156833743</v>
      </c>
      <c r="AX890" s="24">
        <f t="shared" si="162"/>
        <v>4.1995217112341052</v>
      </c>
      <c r="AY890" s="24">
        <f t="shared" si="162"/>
        <v>3.1129180173508555</v>
      </c>
      <c r="AZ890" s="24">
        <f t="shared" si="162"/>
        <v>3.3706745195232881</v>
      </c>
      <c r="BA890" s="24">
        <f t="shared" si="162"/>
        <v>2.8368213005112324</v>
      </c>
      <c r="BB890" s="24">
        <f t="shared" si="162"/>
        <v>4.8182875304379094</v>
      </c>
      <c r="BC890" s="24">
        <f t="shared" si="162"/>
        <v>4.26041691032919</v>
      </c>
      <c r="BD890" s="24">
        <f t="shared" si="162"/>
        <v>3.6133322492644639</v>
      </c>
      <c r="BE890" s="24">
        <f t="shared" si="162"/>
        <v>5.5525646853993758</v>
      </c>
    </row>
    <row r="891" spans="1:57" x14ac:dyDescent="0.35">
      <c r="A891" s="10" t="str">
        <f t="shared" si="163"/>
        <v>10/31/2029</v>
      </c>
      <c r="B891" s="11">
        <f t="shared" si="168"/>
        <v>2029</v>
      </c>
      <c r="C891" s="22">
        <f t="shared" si="169"/>
        <v>4.7445071602389044</v>
      </c>
      <c r="D891" s="23">
        <f t="shared" si="164"/>
        <v>3.4387524662612923</v>
      </c>
      <c r="E891" s="23">
        <f t="shared" si="165"/>
        <v>3.933944609281415</v>
      </c>
      <c r="F891" s="23">
        <f t="shared" si="166"/>
        <v>5.0836733131407685</v>
      </c>
      <c r="G891" s="23">
        <f t="shared" si="167"/>
        <v>6.1120974424665704</v>
      </c>
      <c r="H891" s="24">
        <f t="shared" si="160"/>
        <v>4.4030572357694995</v>
      </c>
      <c r="I891" s="24">
        <f t="shared" si="160"/>
        <v>5.2120833925728478</v>
      </c>
      <c r="J891" s="24">
        <f t="shared" si="160"/>
        <v>7.9338000687202941</v>
      </c>
      <c r="K891" s="24">
        <f t="shared" si="160"/>
        <v>4.3357316702356492</v>
      </c>
      <c r="L891" s="24">
        <f t="shared" si="160"/>
        <v>3.7117264152499048</v>
      </c>
      <c r="M891" s="24">
        <f t="shared" si="160"/>
        <v>4.4243276835745231</v>
      </c>
      <c r="N891" s="24">
        <f t="shared" si="160"/>
        <v>4.9503468423073365</v>
      </c>
      <c r="O891" s="24">
        <f t="shared" si="160"/>
        <v>4.0412966754386064</v>
      </c>
      <c r="P891" s="24">
        <f t="shared" si="160"/>
        <v>4.7064399017875935</v>
      </c>
      <c r="Q891" s="24">
        <f t="shared" si="160"/>
        <v>3.9325385721523554</v>
      </c>
      <c r="R891" s="24">
        <f t="shared" si="160"/>
        <v>9.367326087425937</v>
      </c>
      <c r="S891" s="24">
        <f t="shared" si="160"/>
        <v>5.2632501265015375</v>
      </c>
      <c r="T891" s="24">
        <f t="shared" si="160"/>
        <v>4.3044595219230999</v>
      </c>
      <c r="U891" s="24">
        <f t="shared" si="160"/>
        <v>4.9711363492181073</v>
      </c>
      <c r="V891" s="24">
        <f t="shared" si="160"/>
        <v>5.0521984444962582</v>
      </c>
      <c r="W891" s="24">
        <f t="shared" si="160"/>
        <v>3.1498132260632183</v>
      </c>
      <c r="X891" s="24">
        <f t="shared" si="160"/>
        <v>10.026079133416335</v>
      </c>
      <c r="Y891" s="24">
        <f t="shared" si="160"/>
        <v>4.7280804642252363</v>
      </c>
      <c r="Z891" s="24">
        <f t="shared" si="160"/>
        <v>5.2049095798296481</v>
      </c>
      <c r="AA891" s="24">
        <f t="shared" si="160"/>
        <v>5.0754229121538232</v>
      </c>
      <c r="AB891" s="24">
        <f t="shared" si="160"/>
        <v>4.9846954257156844</v>
      </c>
      <c r="AC891" s="24">
        <f t="shared" si="160"/>
        <v>5.0346245761792936</v>
      </c>
      <c r="AD891" s="24">
        <f t="shared" si="160"/>
        <v>3.7530752231014675</v>
      </c>
      <c r="AE891" s="24">
        <f t="shared" si="160"/>
        <v>3.1561285374297423</v>
      </c>
      <c r="AF891" s="24">
        <f t="shared" si="160"/>
        <v>4.8248634768126193</v>
      </c>
      <c r="AG891" s="24">
        <f t="shared" si="160"/>
        <v>5.0627382251681654</v>
      </c>
      <c r="AH891" s="24">
        <f t="shared" si="160"/>
        <v>4.7609338562525725</v>
      </c>
      <c r="AI891" s="24">
        <f t="shared" si="160"/>
        <v>3.7506209805374646</v>
      </c>
      <c r="AJ891" s="24">
        <f t="shared" si="160"/>
        <v>5.0864234468030833</v>
      </c>
      <c r="AK891" s="24">
        <f t="shared" si="160"/>
        <v>6.4045286947368254</v>
      </c>
      <c r="AL891" s="24">
        <f t="shared" si="160"/>
        <v>4.8391490875853176</v>
      </c>
      <c r="AM891" s="24">
        <f t="shared" ref="AM891:BR891" si="170">AM291/AM91</f>
        <v>3.7187286923918581</v>
      </c>
      <c r="AN891" s="24">
        <f t="shared" si="162"/>
        <v>5.0063786466483409</v>
      </c>
      <c r="AO891" s="24">
        <f t="shared" si="162"/>
        <v>3.8523033823931923</v>
      </c>
      <c r="AP891" s="24">
        <f t="shared" si="162"/>
        <v>2.9061694026659564</v>
      </c>
      <c r="AQ891" s="24">
        <f t="shared" si="162"/>
        <v>4.6009328655399013</v>
      </c>
      <c r="AR891" s="24">
        <f t="shared" si="162"/>
        <v>6.0796050811032085</v>
      </c>
      <c r="AS891" s="24">
        <f t="shared" si="162"/>
        <v>5.3677152691537104</v>
      </c>
      <c r="AT891" s="24">
        <f t="shared" si="162"/>
        <v>5.4281527689878786</v>
      </c>
      <c r="AU891" s="24">
        <f t="shared" si="162"/>
        <v>8.9254760200559833</v>
      </c>
      <c r="AV891" s="24">
        <f t="shared" si="162"/>
        <v>5.3624318063212444</v>
      </c>
      <c r="AW891" s="24">
        <f t="shared" si="162"/>
        <v>3.4438980403920012</v>
      </c>
      <c r="AX891" s="24">
        <f t="shared" si="162"/>
        <v>5.0294853204871748</v>
      </c>
      <c r="AY891" s="24">
        <f t="shared" si="162"/>
        <v>3.513514332837095</v>
      </c>
      <c r="AZ891" s="24">
        <f t="shared" si="162"/>
        <v>4.2571156698375354</v>
      </c>
      <c r="BA891" s="24">
        <f t="shared" si="162"/>
        <v>3.9381627206685934</v>
      </c>
      <c r="BB891" s="24">
        <f t="shared" si="162"/>
        <v>4.4706950359246855</v>
      </c>
      <c r="BC891" s="24">
        <f t="shared" si="162"/>
        <v>4.2345735726135194</v>
      </c>
      <c r="BD891" s="24">
        <f t="shared" si="162"/>
        <v>3.392442299084911</v>
      </c>
      <c r="BE891" s="24">
        <f t="shared" si="162"/>
        <v>3.0920905592109582</v>
      </c>
    </row>
    <row r="892" spans="1:57" x14ac:dyDescent="0.35">
      <c r="A892" s="10" t="str">
        <f t="shared" si="163"/>
        <v>11/30/2029</v>
      </c>
      <c r="B892" s="11">
        <f t="shared" si="168"/>
        <v>2029</v>
      </c>
      <c r="C892" s="22">
        <f t="shared" si="169"/>
        <v>4.1644440226022645</v>
      </c>
      <c r="D892" s="23">
        <f t="shared" si="164"/>
        <v>3.62987756308108</v>
      </c>
      <c r="E892" s="23">
        <f t="shared" si="165"/>
        <v>3.8172968062870418</v>
      </c>
      <c r="F892" s="23">
        <f t="shared" si="166"/>
        <v>4.9274403817189487</v>
      </c>
      <c r="G892" s="23">
        <f t="shared" si="167"/>
        <v>5.5848327452867474</v>
      </c>
      <c r="H892" s="24">
        <f t="shared" ref="H892:AM899" si="171">H292/H92</f>
        <v>5.4982740905307228</v>
      </c>
      <c r="I892" s="24">
        <f t="shared" si="171"/>
        <v>4.1320067865909538</v>
      </c>
      <c r="J892" s="24">
        <f t="shared" si="171"/>
        <v>3.8239736577712486</v>
      </c>
      <c r="K892" s="24">
        <f t="shared" si="171"/>
        <v>4.089808345017607</v>
      </c>
      <c r="L892" s="24">
        <f t="shared" si="171"/>
        <v>3.6231161982560556</v>
      </c>
      <c r="M892" s="24">
        <f t="shared" si="171"/>
        <v>4.6728521442842634</v>
      </c>
      <c r="N892" s="24">
        <f t="shared" si="171"/>
        <v>3.6306288258394162</v>
      </c>
      <c r="O892" s="24">
        <f t="shared" si="171"/>
        <v>3.6857911953219578</v>
      </c>
      <c r="P892" s="24">
        <f t="shared" si="171"/>
        <v>3.8631358596460914</v>
      </c>
      <c r="Q892" s="24">
        <f t="shared" si="171"/>
        <v>3.8150711891256397</v>
      </c>
      <c r="R892" s="24">
        <f t="shared" si="171"/>
        <v>4.0752752075242169</v>
      </c>
      <c r="S892" s="24">
        <f t="shared" si="171"/>
        <v>5.0375917426279297</v>
      </c>
      <c r="T892" s="24">
        <f t="shared" si="171"/>
        <v>7.8994794078220689</v>
      </c>
      <c r="U892" s="24">
        <f t="shared" si="171"/>
        <v>4.1207643924306954</v>
      </c>
      <c r="V892" s="24">
        <f t="shared" si="171"/>
        <v>4.9652243087747054</v>
      </c>
      <c r="W892" s="24">
        <f t="shared" si="171"/>
        <v>5.3917600596508306</v>
      </c>
      <c r="X892" s="24">
        <f t="shared" si="171"/>
        <v>4.2048541027182278</v>
      </c>
      <c r="Y892" s="24">
        <f t="shared" si="171"/>
        <v>4.140343427837597</v>
      </c>
      <c r="Z892" s="24">
        <f t="shared" si="171"/>
        <v>3.4089396654251809</v>
      </c>
      <c r="AA892" s="24">
        <f t="shared" si="171"/>
        <v>4.3992265549852752</v>
      </c>
      <c r="AB892" s="24">
        <f t="shared" si="171"/>
        <v>4.3227303937025612</v>
      </c>
      <c r="AC892" s="24">
        <f t="shared" si="171"/>
        <v>5.4049930510072368</v>
      </c>
      <c r="AD892" s="24">
        <f t="shared" si="171"/>
        <v>5.3264497111783857</v>
      </c>
      <c r="AE892" s="24">
        <f t="shared" si="171"/>
        <v>3.2152433790724322</v>
      </c>
      <c r="AF892" s="24">
        <f t="shared" si="171"/>
        <v>4.1637136094286218</v>
      </c>
      <c r="AG892" s="24">
        <f t="shared" si="171"/>
        <v>4.2540825918185208</v>
      </c>
      <c r="AH892" s="24">
        <f t="shared" si="171"/>
        <v>4.4514559485222831</v>
      </c>
      <c r="AI892" s="24">
        <f t="shared" si="171"/>
        <v>5.9190926301612832</v>
      </c>
      <c r="AJ892" s="24">
        <f t="shared" si="171"/>
        <v>3.8805948034649815</v>
      </c>
      <c r="AK892" s="24">
        <f t="shared" si="171"/>
        <v>4.7659790209635169</v>
      </c>
      <c r="AL892" s="24">
        <f t="shared" si="171"/>
        <v>3.7334652346822352</v>
      </c>
      <c r="AM892" s="24">
        <f t="shared" si="171"/>
        <v>4.8140886005516803</v>
      </c>
      <c r="AN892" s="24">
        <f t="shared" si="162"/>
        <v>3.7102666948055503</v>
      </c>
      <c r="AO892" s="24">
        <f t="shared" si="162"/>
        <v>6.6618163869862599</v>
      </c>
      <c r="AP892" s="24">
        <f t="shared" si="162"/>
        <v>3.4065484392553551</v>
      </c>
      <c r="AQ892" s="24">
        <f t="shared" si="162"/>
        <v>4.3745207460471542</v>
      </c>
      <c r="AR892" s="24">
        <f t="shared" si="162"/>
        <v>3.3001371265123551</v>
      </c>
      <c r="AS892" s="24">
        <f t="shared" si="162"/>
        <v>4.7718082012574952</v>
      </c>
      <c r="AT892" s="24">
        <f t="shared" si="162"/>
        <v>3.6757980908886423</v>
      </c>
      <c r="AU892" s="24">
        <f t="shared" si="162"/>
        <v>4.1651744357759064</v>
      </c>
      <c r="AV892" s="24">
        <f t="shared" si="162"/>
        <v>3.8647733168933658</v>
      </c>
      <c r="AW892" s="24">
        <f t="shared" si="162"/>
        <v>4.9706669933426548</v>
      </c>
      <c r="AX892" s="24">
        <f t="shared" si="162"/>
        <v>3.8012702964571576</v>
      </c>
      <c r="AY892" s="24">
        <f t="shared" si="162"/>
        <v>3.6734128610333698</v>
      </c>
      <c r="AZ892" s="24">
        <f t="shared" si="162"/>
        <v>4.4423107252422165</v>
      </c>
      <c r="BA892" s="24">
        <f t="shared" si="162"/>
        <v>4.1204974632117359</v>
      </c>
      <c r="BB892" s="24">
        <f t="shared" si="162"/>
        <v>5.5528824420954797</v>
      </c>
      <c r="BC892" s="24">
        <f t="shared" si="162"/>
        <v>4.1297914809332434</v>
      </c>
      <c r="BD892" s="24">
        <f t="shared" si="162"/>
        <v>6.2787865506230025</v>
      </c>
      <c r="BE892" s="24">
        <f t="shared" si="162"/>
        <v>5.8723854740081558</v>
      </c>
    </row>
    <row r="893" spans="1:57" x14ac:dyDescent="0.35">
      <c r="A893" s="10" t="str">
        <f t="shared" si="163"/>
        <v>12/31/2029</v>
      </c>
      <c r="B893" s="11">
        <f t="shared" si="168"/>
        <v>2029</v>
      </c>
      <c r="C893" s="22">
        <f t="shared" si="169"/>
        <v>3.0083814587950526</v>
      </c>
      <c r="D893" s="23">
        <f t="shared" si="164"/>
        <v>2.528543166916247</v>
      </c>
      <c r="E893" s="23">
        <f t="shared" si="165"/>
        <v>2.7699005884574444</v>
      </c>
      <c r="F893" s="23">
        <f t="shared" si="166"/>
        <v>3.5178905801968527</v>
      </c>
      <c r="G893" s="23">
        <f t="shared" si="167"/>
        <v>3.7400448474582348</v>
      </c>
      <c r="H893" s="24">
        <f t="shared" si="171"/>
        <v>3.2148855268479157</v>
      </c>
      <c r="I893" s="24">
        <f t="shared" si="171"/>
        <v>2.8082864285383486</v>
      </c>
      <c r="J893" s="24">
        <f t="shared" si="171"/>
        <v>2.3035996346392236</v>
      </c>
      <c r="K893" s="24">
        <f t="shared" si="171"/>
        <v>2.9488922926600858</v>
      </c>
      <c r="L893" s="24">
        <f t="shared" si="171"/>
        <v>2.4577284860597342</v>
      </c>
      <c r="M893" s="24">
        <f t="shared" si="171"/>
        <v>3.4085136346878526</v>
      </c>
      <c r="N893" s="24">
        <f t="shared" si="171"/>
        <v>3.0816855030097288</v>
      </c>
      <c r="O893" s="24">
        <f t="shared" si="171"/>
        <v>2.95520295159672</v>
      </c>
      <c r="P893" s="24">
        <f t="shared" si="171"/>
        <v>2.5348897984282686</v>
      </c>
      <c r="Q893" s="24">
        <f t="shared" si="171"/>
        <v>3.5407026584950168</v>
      </c>
      <c r="R893" s="24">
        <f t="shared" si="171"/>
        <v>3.0823322733889298</v>
      </c>
      <c r="S893" s="24">
        <f t="shared" si="171"/>
        <v>2.8667321871963871</v>
      </c>
      <c r="T893" s="24">
        <f t="shared" si="171"/>
        <v>4.9139724290990419</v>
      </c>
      <c r="U893" s="24">
        <f t="shared" si="171"/>
        <v>3.0144469789752724</v>
      </c>
      <c r="V893" s="24">
        <f t="shared" si="171"/>
        <v>2.96022424430253</v>
      </c>
      <c r="W893" s="24">
        <f t="shared" si="171"/>
        <v>3.428160897004922</v>
      </c>
      <c r="X893" s="24">
        <f t="shared" si="171"/>
        <v>2.7172100173858724</v>
      </c>
      <c r="Y893" s="24">
        <f t="shared" si="171"/>
        <v>3.4727838958879764</v>
      </c>
      <c r="Z893" s="24">
        <f t="shared" si="171"/>
        <v>2.8352166342335789</v>
      </c>
      <c r="AA893" s="24">
        <f t="shared" si="171"/>
        <v>2.4714234833080533</v>
      </c>
      <c r="AB893" s="24">
        <f t="shared" si="171"/>
        <v>3.6608758177810277</v>
      </c>
      <c r="AC893" s="24">
        <f t="shared" si="171"/>
        <v>2.8873021458119301</v>
      </c>
      <c r="AD893" s="24">
        <f t="shared" si="171"/>
        <v>3.6547083029331882</v>
      </c>
      <c r="AE893" s="24">
        <f t="shared" si="171"/>
        <v>3.5247895539158578</v>
      </c>
      <c r="AF893" s="24">
        <f t="shared" si="171"/>
        <v>2.3549151971597748</v>
      </c>
      <c r="AG893" s="24">
        <f t="shared" si="171"/>
        <v>2.741747486757014</v>
      </c>
      <c r="AH893" s="24">
        <f t="shared" si="171"/>
        <v>2.6642855378353256</v>
      </c>
      <c r="AI893" s="24">
        <f t="shared" si="171"/>
        <v>3.4971936590398367</v>
      </c>
      <c r="AJ893" s="24">
        <f t="shared" si="171"/>
        <v>2.849246382419516</v>
      </c>
      <c r="AK893" s="24">
        <f t="shared" si="171"/>
        <v>2.3622138791658562</v>
      </c>
      <c r="AL893" s="24">
        <f t="shared" si="171"/>
        <v>2.7571053084304764</v>
      </c>
      <c r="AM893" s="24">
        <f t="shared" si="171"/>
        <v>3.4318338595896427</v>
      </c>
      <c r="AN893" s="24">
        <f t="shared" si="162"/>
        <v>2.8177285646503099</v>
      </c>
      <c r="AO893" s="24">
        <f t="shared" si="162"/>
        <v>3.7697763663333346</v>
      </c>
      <c r="AP893" s="24">
        <f t="shared" si="162"/>
        <v>3.3933756524700462</v>
      </c>
      <c r="AQ893" s="24">
        <f t="shared" si="162"/>
        <v>3.0066840424079628</v>
      </c>
      <c r="AR893" s="24">
        <f t="shared" si="162"/>
        <v>2.7341509736214977</v>
      </c>
      <c r="AS893" s="24">
        <f t="shared" si="162"/>
        <v>3.3931189002373552</v>
      </c>
      <c r="AT893" s="24">
        <f t="shared" si="162"/>
        <v>3.9699488767945499</v>
      </c>
      <c r="AU893" s="24">
        <f t="shared" si="162"/>
        <v>3.0100788751821428</v>
      </c>
      <c r="AV893" s="24">
        <f t="shared" si="162"/>
        <v>3.607808639187553</v>
      </c>
      <c r="AW893" s="24">
        <f t="shared" si="162"/>
        <v>3.9176755560881915</v>
      </c>
      <c r="AX893" s="24">
        <f t="shared" si="162"/>
        <v>2.8723640857965833</v>
      </c>
      <c r="AY893" s="24">
        <f t="shared" si="162"/>
        <v>3.8555503606420189</v>
      </c>
      <c r="AZ893" s="24">
        <f t="shared" si="162"/>
        <v>3.6128355201233444</v>
      </c>
      <c r="BA893" s="24">
        <f t="shared" si="162"/>
        <v>3.6022409996797395</v>
      </c>
      <c r="BB893" s="24">
        <f t="shared" si="162"/>
        <v>2.5417202757683519</v>
      </c>
      <c r="BC893" s="24">
        <f t="shared" si="162"/>
        <v>2.6022188488157756</v>
      </c>
      <c r="BD893" s="24">
        <f t="shared" si="162"/>
        <v>3.7367413453610014</v>
      </c>
      <c r="BE893" s="24">
        <f t="shared" si="162"/>
        <v>2.9563496599270032</v>
      </c>
    </row>
    <row r="894" spans="1:57" x14ac:dyDescent="0.35">
      <c r="A894" s="10" t="str">
        <f t="shared" si="163"/>
        <v>1/31/2030</v>
      </c>
      <c r="B894" s="11">
        <f t="shared" si="168"/>
        <v>2030</v>
      </c>
      <c r="C894" s="22">
        <f t="shared" si="169"/>
        <v>3.0121037686254235</v>
      </c>
      <c r="D894" s="23">
        <f t="shared" si="164"/>
        <v>2.6342568257830004</v>
      </c>
      <c r="E894" s="23">
        <f t="shared" si="165"/>
        <v>2.7909260535227771</v>
      </c>
      <c r="F894" s="23">
        <f t="shared" si="166"/>
        <v>3.2664843376728734</v>
      </c>
      <c r="G894" s="23">
        <f t="shared" si="167"/>
        <v>3.4424636131150019</v>
      </c>
      <c r="H894" s="24">
        <f t="shared" si="171"/>
        <v>3.2656013771682142</v>
      </c>
      <c r="I894" s="24">
        <f t="shared" si="171"/>
        <v>2.6808672626531811</v>
      </c>
      <c r="J894" s="24">
        <f t="shared" si="171"/>
        <v>3.3440248992658526</v>
      </c>
      <c r="K894" s="24">
        <f t="shared" si="171"/>
        <v>2.6245827236891754</v>
      </c>
      <c r="L894" s="24">
        <f t="shared" si="171"/>
        <v>3.2667786578410931</v>
      </c>
      <c r="M894" s="24">
        <f t="shared" si="171"/>
        <v>3.0857697838848228</v>
      </c>
      <c r="N894" s="24">
        <f t="shared" si="171"/>
        <v>3.296258855289584</v>
      </c>
      <c r="O894" s="24">
        <f t="shared" si="171"/>
        <v>2.9412465645307404</v>
      </c>
      <c r="P894" s="24">
        <f t="shared" si="171"/>
        <v>2.8258420129393786</v>
      </c>
      <c r="Q894" s="24">
        <f t="shared" si="171"/>
        <v>2.9788478152773612</v>
      </c>
      <c r="R894" s="24">
        <f t="shared" si="171"/>
        <v>2.8845601447779168</v>
      </c>
      <c r="S894" s="24">
        <f t="shared" si="171"/>
        <v>3.4388708603237625</v>
      </c>
      <c r="T894" s="24">
        <f t="shared" si="171"/>
        <v>3.0974853589777611</v>
      </c>
      <c r="U894" s="24">
        <f t="shared" si="171"/>
        <v>2.8839130359466809</v>
      </c>
      <c r="V894" s="24">
        <f t="shared" si="171"/>
        <v>2.7361918846978526</v>
      </c>
      <c r="W894" s="24">
        <f t="shared" si="171"/>
        <v>3.7208711544166295</v>
      </c>
      <c r="X894" s="24">
        <f t="shared" si="171"/>
        <v>2.5273031938935935</v>
      </c>
      <c r="Y894" s="24">
        <f t="shared" si="171"/>
        <v>2.9943795557487558</v>
      </c>
      <c r="Z894" s="24">
        <f t="shared" si="171"/>
        <v>3.2519818977317985</v>
      </c>
      <c r="AA894" s="24">
        <f t="shared" si="171"/>
        <v>3.2920393919749147</v>
      </c>
      <c r="AB894" s="24">
        <f t="shared" si="171"/>
        <v>2.9641683162048764</v>
      </c>
      <c r="AC894" s="24">
        <f t="shared" si="171"/>
        <v>3.2843275889699806</v>
      </c>
      <c r="AD894" s="24">
        <f t="shared" si="171"/>
        <v>2.570749506726083</v>
      </c>
      <c r="AE894" s="24">
        <f t="shared" si="171"/>
        <v>3.6320799203093839</v>
      </c>
      <c r="AF894" s="24">
        <f t="shared" si="171"/>
        <v>3.0611941416779023</v>
      </c>
      <c r="AG894" s="24">
        <f t="shared" si="171"/>
        <v>2.9222030891906945</v>
      </c>
      <c r="AH894" s="24">
        <f t="shared" si="171"/>
        <v>3.0298279815020916</v>
      </c>
      <c r="AI894" s="24">
        <f t="shared" si="171"/>
        <v>3.0939266333456574</v>
      </c>
      <c r="AJ894" s="24">
        <f t="shared" si="171"/>
        <v>3.079792209749729</v>
      </c>
      <c r="AK894" s="24">
        <f t="shared" si="171"/>
        <v>2.6504905247155532</v>
      </c>
      <c r="AL894" s="24">
        <f t="shared" si="171"/>
        <v>3.0823388472925854</v>
      </c>
      <c r="AM894" s="24">
        <f t="shared" si="171"/>
        <v>3.6987257255703927</v>
      </c>
      <c r="AN894" s="24">
        <f t="shared" si="162"/>
        <v>2.878223977695932</v>
      </c>
      <c r="AO894" s="24">
        <f t="shared" si="162"/>
        <v>3.1513862967848385</v>
      </c>
      <c r="AP894" s="24">
        <f t="shared" si="162"/>
        <v>3.2737369404324128</v>
      </c>
      <c r="AQ894" s="24">
        <f t="shared" si="162"/>
        <v>2.5887192250303324</v>
      </c>
      <c r="AR894" s="24">
        <f t="shared" si="162"/>
        <v>2.895324910875626</v>
      </c>
      <c r="AS894" s="24">
        <f t="shared" si="162"/>
        <v>2.7662052795080703</v>
      </c>
      <c r="AT894" s="24">
        <f t="shared" si="162"/>
        <v>3.4747983882361577</v>
      </c>
      <c r="AU894" s="24">
        <f t="shared" si="162"/>
        <v>2.783263654996559</v>
      </c>
      <c r="AV894" s="24">
        <f t="shared" si="162"/>
        <v>2.7697179448479146</v>
      </c>
      <c r="AW894" s="24">
        <f t="shared" si="162"/>
        <v>3.4191691141011664</v>
      </c>
      <c r="AX894" s="24">
        <f t="shared" si="162"/>
        <v>2.6182060885467457</v>
      </c>
      <c r="AY894" s="24">
        <f t="shared" si="162"/>
        <v>2.6353317260156475</v>
      </c>
      <c r="AZ894" s="24">
        <f t="shared" si="162"/>
        <v>3.5117014520606964</v>
      </c>
      <c r="BA894" s="24">
        <f t="shared" si="162"/>
        <v>2.8139132491014318</v>
      </c>
      <c r="BB894" s="24">
        <f t="shared" si="162"/>
        <v>2.7440091187831626</v>
      </c>
      <c r="BC894" s="24">
        <f t="shared" si="162"/>
        <v>3.2074611711554648</v>
      </c>
      <c r="BD894" s="24">
        <f t="shared" si="162"/>
        <v>3.242044699832991</v>
      </c>
      <c r="BE894" s="24">
        <f t="shared" si="162"/>
        <v>2.9616040841036977</v>
      </c>
    </row>
    <row r="895" spans="1:57" x14ac:dyDescent="0.35">
      <c r="A895" s="10" t="str">
        <f t="shared" si="163"/>
        <v>2/28/2030</v>
      </c>
      <c r="B895" s="11">
        <f t="shared" si="168"/>
        <v>2030</v>
      </c>
      <c r="C895" s="22">
        <f t="shared" si="169"/>
        <v>3.723687265988624</v>
      </c>
      <c r="D895" s="23">
        <f t="shared" si="164"/>
        <v>3.137212102285261</v>
      </c>
      <c r="E895" s="23">
        <f t="shared" si="165"/>
        <v>3.3595650281347353</v>
      </c>
      <c r="F895" s="23">
        <f t="shared" si="166"/>
        <v>4.0843203141167841</v>
      </c>
      <c r="G895" s="23">
        <f t="shared" si="167"/>
        <v>5.4718487239690639</v>
      </c>
      <c r="H895" s="24">
        <f t="shared" si="171"/>
        <v>5.4366137840007118</v>
      </c>
      <c r="I895" s="24">
        <f t="shared" si="171"/>
        <v>3.4896820380653581</v>
      </c>
      <c r="J895" s="24">
        <f t="shared" si="171"/>
        <v>3.5275552576438782</v>
      </c>
      <c r="K895" s="24">
        <f t="shared" si="171"/>
        <v>3.6024734273144574</v>
      </c>
      <c r="L895" s="24">
        <f t="shared" si="171"/>
        <v>3.669673403706462</v>
      </c>
      <c r="M895" s="24">
        <f t="shared" si="171"/>
        <v>3.3502117176734374</v>
      </c>
      <c r="N895" s="24">
        <f t="shared" si="171"/>
        <v>3.7776469499950034</v>
      </c>
      <c r="O895" s="24">
        <f t="shared" si="171"/>
        <v>3.3569909783869187</v>
      </c>
      <c r="P895" s="24">
        <f t="shared" si="171"/>
        <v>6.3322877564662985</v>
      </c>
      <c r="Q895" s="24">
        <f t="shared" si="171"/>
        <v>3.3856360107744909</v>
      </c>
      <c r="R895" s="24">
        <f t="shared" si="171"/>
        <v>3.0790133508665747</v>
      </c>
      <c r="S895" s="24">
        <f t="shared" si="171"/>
        <v>4.0189461646651221</v>
      </c>
      <c r="T895" s="24">
        <f t="shared" si="171"/>
        <v>4.3713429047692385</v>
      </c>
      <c r="U895" s="24">
        <f t="shared" si="171"/>
        <v>3.2349847706780945</v>
      </c>
      <c r="V895" s="24">
        <f t="shared" si="171"/>
        <v>3.7643221253543486</v>
      </c>
      <c r="W895" s="24">
        <f t="shared" si="171"/>
        <v>5.7889631836842277</v>
      </c>
      <c r="X895" s="24">
        <f t="shared" si="171"/>
        <v>2.7283431105057829</v>
      </c>
      <c r="Y895" s="24">
        <f t="shared" si="171"/>
        <v>3.9574421214447839</v>
      </c>
      <c r="Z895" s="24">
        <f t="shared" si="171"/>
        <v>3.6771242502115991</v>
      </c>
      <c r="AA895" s="24">
        <f t="shared" si="171"/>
        <v>3.1171287311848999</v>
      </c>
      <c r="AB895" s="24">
        <f t="shared" si="171"/>
        <v>3.6830524066228989</v>
      </c>
      <c r="AC895" s="24">
        <f t="shared" si="171"/>
        <v>3.9558940435226049</v>
      </c>
      <c r="AD895" s="24">
        <f t="shared" si="171"/>
        <v>3.3806834620307429</v>
      </c>
      <c r="AE895" s="24">
        <f t="shared" si="171"/>
        <v>7.4713670797521079</v>
      </c>
      <c r="AF895" s="24">
        <f t="shared" si="171"/>
        <v>4.1702611279326227</v>
      </c>
      <c r="AG895" s="24">
        <f t="shared" si="171"/>
        <v>4.0280785925204778</v>
      </c>
      <c r="AH895" s="24">
        <f t="shared" si="171"/>
        <v>3.8733000973123666</v>
      </c>
      <c r="AI895" s="24">
        <f t="shared" si="171"/>
        <v>3.3970418912838611</v>
      </c>
      <c r="AJ895" s="24">
        <f t="shared" si="171"/>
        <v>2.8463384733259445</v>
      </c>
      <c r="AK895" s="24">
        <f t="shared" si="171"/>
        <v>4.3302043154737841</v>
      </c>
      <c r="AL895" s="24">
        <f t="shared" si="171"/>
        <v>8.1492534250945461</v>
      </c>
      <c r="AM895" s="24">
        <f t="shared" si="171"/>
        <v>6.085332664214496</v>
      </c>
      <c r="AN895" s="24">
        <f t="shared" si="162"/>
        <v>3.1394435879630791</v>
      </c>
      <c r="AO895" s="24">
        <f t="shared" si="162"/>
        <v>3.533600559217696</v>
      </c>
      <c r="AP895" s="24">
        <f t="shared" si="162"/>
        <v>4.2988956486452459</v>
      </c>
      <c r="AQ895" s="24">
        <f t="shared" si="162"/>
        <v>3.9672136596130168</v>
      </c>
      <c r="AR895" s="24">
        <f t="shared" si="162"/>
        <v>3.0541711936429028</v>
      </c>
      <c r="AS895" s="24">
        <f t="shared" si="162"/>
        <v>3.9944706801106706</v>
      </c>
      <c r="AT895" s="24">
        <f t="shared" si="162"/>
        <v>4.7311660418958086</v>
      </c>
      <c r="AU895" s="24">
        <f t="shared" si="162"/>
        <v>3.3033698404209959</v>
      </c>
      <c r="AV895" s="24">
        <f t="shared" si="162"/>
        <v>3.2050265426093376</v>
      </c>
      <c r="AW895" s="24">
        <f t="shared" si="162"/>
        <v>4.1030675546488862</v>
      </c>
      <c r="AX895" s="24">
        <f t="shared" si="162"/>
        <v>3.3672871773781843</v>
      </c>
      <c r="AY895" s="24">
        <f t="shared" si="162"/>
        <v>3.9848569872477344</v>
      </c>
      <c r="AZ895" s="24">
        <f t="shared" si="162"/>
        <v>3.8565372057364535</v>
      </c>
      <c r="BA895" s="24">
        <f t="shared" si="162"/>
        <v>3.9077829681445029</v>
      </c>
      <c r="BB895" s="24">
        <f t="shared" si="162"/>
        <v>3.6333423913043239</v>
      </c>
      <c r="BC895" s="24">
        <f t="shared" si="162"/>
        <v>4.3001394530037906</v>
      </c>
      <c r="BD895" s="24">
        <f t="shared" si="162"/>
        <v>3.1483971079179858</v>
      </c>
      <c r="BE895" s="24">
        <f t="shared" si="162"/>
        <v>3.1708302187218478</v>
      </c>
    </row>
    <row r="896" spans="1:57" x14ac:dyDescent="0.35">
      <c r="A896" s="10" t="str">
        <f t="shared" si="163"/>
        <v>3/31/2030</v>
      </c>
      <c r="B896" s="11">
        <f t="shared" si="168"/>
        <v>2030</v>
      </c>
      <c r="C896" s="22">
        <f t="shared" si="169"/>
        <v>4.4975158690219459</v>
      </c>
      <c r="D896" s="23">
        <f t="shared" si="164"/>
        <v>3.0799557098157004</v>
      </c>
      <c r="E896" s="23">
        <f t="shared" si="165"/>
        <v>3.48937094318243</v>
      </c>
      <c r="F896" s="23">
        <f t="shared" si="166"/>
        <v>5.3545932735866746</v>
      </c>
      <c r="G896" s="23">
        <f t="shared" si="167"/>
        <v>7.0567126986854554</v>
      </c>
      <c r="H896" s="24">
        <f t="shared" si="171"/>
        <v>5.6876525431101923</v>
      </c>
      <c r="I896" s="24">
        <f t="shared" si="171"/>
        <v>6.3228653500830392</v>
      </c>
      <c r="J896" s="24">
        <f t="shared" si="171"/>
        <v>3.002122305923792</v>
      </c>
      <c r="K896" s="24">
        <f t="shared" si="171"/>
        <v>5.2679946714529482</v>
      </c>
      <c r="L896" s="24">
        <f t="shared" si="171"/>
        <v>3.9844560654537804</v>
      </c>
      <c r="M896" s="24">
        <f t="shared" si="171"/>
        <v>8.5119860896155597</v>
      </c>
      <c r="N896" s="24">
        <f t="shared" si="171"/>
        <v>19.779640232580146</v>
      </c>
      <c r="O896" s="24">
        <f t="shared" si="171"/>
        <v>5.3470204443107594</v>
      </c>
      <c r="P896" s="24">
        <f t="shared" si="171"/>
        <v>3.4445722532127809</v>
      </c>
      <c r="Q896" s="24">
        <f t="shared" si="171"/>
        <v>2.9430651277367099</v>
      </c>
      <c r="R896" s="24">
        <f t="shared" si="171"/>
        <v>5.7790591980464914</v>
      </c>
      <c r="S896" s="24">
        <f t="shared" si="171"/>
        <v>4.9593040568211304</v>
      </c>
      <c r="T896" s="24">
        <f t="shared" si="171"/>
        <v>3.6806789229542889</v>
      </c>
      <c r="U896" s="24">
        <f t="shared" si="171"/>
        <v>4.8545621199318134</v>
      </c>
      <c r="V896" s="24">
        <f t="shared" si="171"/>
        <v>3.4030721257868723</v>
      </c>
      <c r="W896" s="24">
        <f t="shared" si="171"/>
        <v>3.7198084729652159</v>
      </c>
      <c r="X896" s="24">
        <f t="shared" si="171"/>
        <v>5.0947190544212493</v>
      </c>
      <c r="Y896" s="24">
        <f t="shared" si="171"/>
        <v>4.6887240433223836</v>
      </c>
      <c r="Z896" s="24">
        <f t="shared" si="171"/>
        <v>3.3749356081149444</v>
      </c>
      <c r="AA896" s="24">
        <f t="shared" si="171"/>
        <v>3.0886038658036901</v>
      </c>
      <c r="AB896" s="24">
        <f t="shared" si="171"/>
        <v>4.066681576306836</v>
      </c>
      <c r="AC896" s="24">
        <f t="shared" si="171"/>
        <v>5.2299525006985261</v>
      </c>
      <c r="AD896" s="24">
        <f t="shared" si="171"/>
        <v>5.3571175500119796</v>
      </c>
      <c r="AE896" s="24">
        <f t="shared" si="171"/>
        <v>6.8325859338964259</v>
      </c>
      <c r="AF896" s="24">
        <f t="shared" si="171"/>
        <v>3.6011122042227166</v>
      </c>
      <c r="AG896" s="24">
        <f t="shared" si="171"/>
        <v>6.9037334506320773</v>
      </c>
      <c r="AH896" s="24">
        <f t="shared" si="171"/>
        <v>2.6415509968977733</v>
      </c>
      <c r="AI896" s="24">
        <f t="shared" si="171"/>
        <v>4.5308737746321261</v>
      </c>
      <c r="AJ896" s="24">
        <f t="shared" si="171"/>
        <v>4.503399858261484</v>
      </c>
      <c r="AK896" s="24">
        <f t="shared" si="171"/>
        <v>5.9976283929831267</v>
      </c>
      <c r="AL896" s="24">
        <f t="shared" si="171"/>
        <v>2.369494934822157</v>
      </c>
      <c r="AM896" s="24">
        <f t="shared" si="171"/>
        <v>3.9937652024651062</v>
      </c>
      <c r="AN896" s="24">
        <f t="shared" si="162"/>
        <v>5.3333507641892171</v>
      </c>
      <c r="AO896" s="24">
        <f t="shared" si="162"/>
        <v>3.4456697913355212</v>
      </c>
      <c r="AP896" s="24">
        <f t="shared" si="162"/>
        <v>4.8627067389293543</v>
      </c>
      <c r="AQ896" s="24">
        <f t="shared" si="162"/>
        <v>3.6099798479096781</v>
      </c>
      <c r="AR896" s="24">
        <f t="shared" si="162"/>
        <v>3.1683298860822307</v>
      </c>
      <c r="AS896" s="24">
        <f t="shared" si="162"/>
        <v>4.4154593765462149</v>
      </c>
      <c r="AT896" s="24">
        <f t="shared" si="162"/>
        <v>8.8442756234009217</v>
      </c>
      <c r="AU896" s="24">
        <f t="shared" si="162"/>
        <v>4.5783940044363431</v>
      </c>
      <c r="AV896" s="24">
        <f t="shared" si="162"/>
        <v>7.021770176970711</v>
      </c>
      <c r="AW896" s="24">
        <f t="shared" si="162"/>
        <v>3.3717563063457163</v>
      </c>
      <c r="AX896" s="24">
        <f t="shared" si="162"/>
        <v>4.3402798252084311</v>
      </c>
      <c r="AY896" s="24">
        <f t="shared" si="162"/>
        <v>2.4085282891920943</v>
      </c>
      <c r="AZ896" s="24">
        <f t="shared" si="162"/>
        <v>4.0156026514360423</v>
      </c>
      <c r="BA896" s="24">
        <f t="shared" si="162"/>
        <v>3.4521238561690009</v>
      </c>
      <c r="BB896" s="24">
        <f t="shared" si="162"/>
        <v>7.3711953941181516</v>
      </c>
      <c r="BC896" s="24">
        <f t="shared" si="162"/>
        <v>3.8703126429753696</v>
      </c>
      <c r="BD896" s="24">
        <f t="shared" si="162"/>
        <v>4.4916318797824086</v>
      </c>
      <c r="BE896" s="24">
        <f t="shared" si="162"/>
        <v>7.4397274477423263</v>
      </c>
    </row>
    <row r="897" spans="1:57" x14ac:dyDescent="0.35">
      <c r="A897" s="10" t="str">
        <f t="shared" si="163"/>
        <v>4/30/2030</v>
      </c>
      <c r="B897" s="11">
        <f t="shared" si="168"/>
        <v>2030</v>
      </c>
      <c r="C897" s="22">
        <f t="shared" si="169"/>
        <v>3.8144716898709379</v>
      </c>
      <c r="D897" s="23">
        <f t="shared" si="164"/>
        <v>3.2088285345982897</v>
      </c>
      <c r="E897" s="23">
        <f t="shared" si="165"/>
        <v>3.4786598480451683</v>
      </c>
      <c r="F897" s="23">
        <f t="shared" si="166"/>
        <v>4.2486131185144353</v>
      </c>
      <c r="G897" s="23">
        <f t="shared" si="167"/>
        <v>5.1793004330540908</v>
      </c>
      <c r="H897" s="24">
        <f t="shared" si="171"/>
        <v>3.780103055151991</v>
      </c>
      <c r="I897" s="24">
        <f t="shared" si="171"/>
        <v>4.4857770355533653</v>
      </c>
      <c r="J897" s="24">
        <f t="shared" si="171"/>
        <v>5.6018836878764713</v>
      </c>
      <c r="K897" s="24">
        <f t="shared" si="171"/>
        <v>3.3494446918028973</v>
      </c>
      <c r="L897" s="24">
        <f t="shared" si="171"/>
        <v>3.5888886529190684</v>
      </c>
      <c r="M897" s="24">
        <f t="shared" si="171"/>
        <v>4.1890758225164477</v>
      </c>
      <c r="N897" s="24">
        <f t="shared" si="171"/>
        <v>3.2105276826450808</v>
      </c>
      <c r="O897" s="24">
        <f t="shared" si="171"/>
        <v>3.4795072759183241</v>
      </c>
      <c r="P897" s="24">
        <f t="shared" si="171"/>
        <v>3.5741740739159193</v>
      </c>
      <c r="Q897" s="24">
        <f t="shared" si="171"/>
        <v>4.2317059224169968</v>
      </c>
      <c r="R897" s="24">
        <f t="shared" si="171"/>
        <v>4.2542488505469152</v>
      </c>
      <c r="S897" s="24">
        <f t="shared" si="171"/>
        <v>4.9153467488972105</v>
      </c>
      <c r="T897" s="24">
        <f t="shared" si="171"/>
        <v>3.3262963116469182</v>
      </c>
      <c r="U897" s="24">
        <f t="shared" si="171"/>
        <v>4.7250217668544261</v>
      </c>
      <c r="V897" s="24">
        <f t="shared" si="171"/>
        <v>4.1600644454016331</v>
      </c>
      <c r="W897" s="24">
        <f t="shared" si="171"/>
        <v>3.9218879501464294</v>
      </c>
      <c r="X897" s="24">
        <f t="shared" si="171"/>
        <v>3.7197120411773641</v>
      </c>
      <c r="Y897" s="24">
        <f t="shared" si="171"/>
        <v>3.702721021538288</v>
      </c>
      <c r="Z897" s="24">
        <f t="shared" si="171"/>
        <v>3.7204808025048801</v>
      </c>
      <c r="AA897" s="24">
        <f t="shared" si="171"/>
        <v>5.6002404038685061</v>
      </c>
      <c r="AB897" s="24">
        <f t="shared" si="171"/>
        <v>3.2627846576300534</v>
      </c>
      <c r="AC897" s="24">
        <f t="shared" si="171"/>
        <v>3.4783773720874498</v>
      </c>
      <c r="AD897" s="24">
        <f t="shared" si="171"/>
        <v>3.8081329014714669</v>
      </c>
      <c r="AE897" s="24">
        <f t="shared" si="171"/>
        <v>4.1146672204795758</v>
      </c>
      <c r="AF897" s="24">
        <f t="shared" si="171"/>
        <v>3.6618604436096338</v>
      </c>
      <c r="AG897" s="24">
        <f t="shared" si="171"/>
        <v>4.0277896765475107</v>
      </c>
      <c r="AH897" s="24">
        <f t="shared" si="171"/>
        <v>3.2859067862139817</v>
      </c>
      <c r="AI897" s="24">
        <f t="shared" si="171"/>
        <v>4.8672360938332888</v>
      </c>
      <c r="AJ897" s="24">
        <f t="shared" si="171"/>
        <v>6.4593994994052961</v>
      </c>
      <c r="AK897" s="24">
        <f t="shared" si="171"/>
        <v>3.1086057615126914</v>
      </c>
      <c r="AL897" s="24">
        <f t="shared" si="171"/>
        <v>6.0025631166347218</v>
      </c>
      <c r="AM897" s="24">
        <f t="shared" si="171"/>
        <v>4.0745321011666134</v>
      </c>
      <c r="AN897" s="24">
        <f t="shared" si="162"/>
        <v>3.9241879938760951</v>
      </c>
      <c r="AO897" s="24">
        <f t="shared" si="162"/>
        <v>3.3361884969939881</v>
      </c>
      <c r="AP897" s="24">
        <f t="shared" si="162"/>
        <v>4.0042322189628186</v>
      </c>
      <c r="AQ897" s="24">
        <f t="shared" si="162"/>
        <v>3.1370881385613054</v>
      </c>
      <c r="AR897" s="24">
        <f t="shared" si="162"/>
        <v>5.7000397869996959</v>
      </c>
      <c r="AS897" s="24">
        <f t="shared" si="162"/>
        <v>3.7272859896149768</v>
      </c>
      <c r="AT897" s="24">
        <f t="shared" si="162"/>
        <v>3.1041009252993503</v>
      </c>
      <c r="AU897" s="24">
        <f t="shared" si="162"/>
        <v>3.6532231226799126</v>
      </c>
      <c r="AV897" s="24">
        <f t="shared" si="162"/>
        <v>4.3107667990537397</v>
      </c>
      <c r="AW897" s="24">
        <f t="shared" si="162"/>
        <v>3.9118172763881494</v>
      </c>
      <c r="AX897" s="24">
        <f t="shared" si="162"/>
        <v>3.6129268620665322</v>
      </c>
      <c r="AY897" s="24">
        <f t="shared" si="162"/>
        <v>3.384363549341296</v>
      </c>
      <c r="AZ897" s="24">
        <f t="shared" si="162"/>
        <v>3.8208104782704089</v>
      </c>
      <c r="BA897" s="24">
        <f t="shared" si="162"/>
        <v>3.1935362021771705</v>
      </c>
      <c r="BB897" s="24">
        <f t="shared" si="162"/>
        <v>3.0391351925222803</v>
      </c>
      <c r="BC897" s="24">
        <f t="shared" si="162"/>
        <v>5.1325293251858213</v>
      </c>
      <c r="BD897" s="24">
        <f t="shared" si="162"/>
        <v>4.9494918936568109</v>
      </c>
      <c r="BE897" s="24">
        <f t="shared" si="162"/>
        <v>4.1820103280542522</v>
      </c>
    </row>
    <row r="898" spans="1:57" x14ac:dyDescent="0.35">
      <c r="A898" s="10" t="str">
        <f t="shared" si="163"/>
        <v>5/31/2030</v>
      </c>
      <c r="B898" s="11">
        <f t="shared" si="168"/>
        <v>2030</v>
      </c>
      <c r="C898" s="22">
        <f t="shared" si="169"/>
        <v>6.665962157930247</v>
      </c>
      <c r="D898" s="23">
        <f t="shared" si="164"/>
        <v>2.5120764916749039</v>
      </c>
      <c r="E898" s="23">
        <f t="shared" si="165"/>
        <v>3.8789438711138136</v>
      </c>
      <c r="F898" s="23">
        <f t="shared" si="166"/>
        <v>8.1395175543687408</v>
      </c>
      <c r="G898" s="23">
        <f t="shared" si="167"/>
        <v>12.370006981830885</v>
      </c>
      <c r="H898" s="24">
        <f t="shared" si="171"/>
        <v>19.604598437745405</v>
      </c>
      <c r="I898" s="24">
        <f t="shared" si="171"/>
        <v>5.4660440485786168</v>
      </c>
      <c r="J898" s="24">
        <f t="shared" si="171"/>
        <v>12.713378015645313</v>
      </c>
      <c r="K898" s="24">
        <f t="shared" si="171"/>
        <v>4.2654161404062769</v>
      </c>
      <c r="L898" s="24">
        <f t="shared" si="171"/>
        <v>6.9513470255767258</v>
      </c>
      <c r="M898" s="24">
        <f t="shared" si="171"/>
        <v>0</v>
      </c>
      <c r="N898" s="24">
        <f t="shared" si="171"/>
        <v>6.6947751568066654</v>
      </c>
      <c r="O898" s="24">
        <f t="shared" si="171"/>
        <v>6.9650331542914747</v>
      </c>
      <c r="P898" s="24">
        <f t="shared" si="171"/>
        <v>3.6517307638753533</v>
      </c>
      <c r="Q898" s="24">
        <f t="shared" si="171"/>
        <v>6.6371491590538296</v>
      </c>
      <c r="R898" s="24">
        <f t="shared" si="171"/>
        <v>7.3465772576498907</v>
      </c>
      <c r="S898" s="24">
        <f t="shared" si="171"/>
        <v>6.731767556124777</v>
      </c>
      <c r="T898" s="24">
        <f t="shared" si="171"/>
        <v>2.7911961018610034</v>
      </c>
      <c r="U898" s="24">
        <f t="shared" si="171"/>
        <v>26.796345559540832</v>
      </c>
      <c r="V898" s="24">
        <f t="shared" si="171"/>
        <v>3.883403784256334</v>
      </c>
      <c r="W898" s="24">
        <f t="shared" si="171"/>
        <v>15.613405756998656</v>
      </c>
      <c r="X898" s="24">
        <f t="shared" si="171"/>
        <v>3.6581561712846415</v>
      </c>
      <c r="Y898" s="24">
        <f t="shared" si="171"/>
        <v>6.8477428502426578</v>
      </c>
      <c r="Z898" s="24">
        <f t="shared" si="171"/>
        <v>4.2441118170725503</v>
      </c>
      <c r="AA898" s="24">
        <f t="shared" si="171"/>
        <v>7.6279399781995627</v>
      </c>
      <c r="AB898" s="24">
        <f t="shared" si="171"/>
        <v>3.8620778741047079</v>
      </c>
      <c r="AC898" s="24">
        <f t="shared" si="171"/>
        <v>3.6065109637232324</v>
      </c>
      <c r="AD898" s="24">
        <f t="shared" si="171"/>
        <v>7.3027871631490449</v>
      </c>
      <c r="AE898" s="24">
        <f t="shared" si="171"/>
        <v>0</v>
      </c>
      <c r="AF898" s="24">
        <f t="shared" si="171"/>
        <v>4.1897177338033886</v>
      </c>
      <c r="AG898" s="24">
        <f t="shared" si="171"/>
        <v>8.3100434130918011</v>
      </c>
      <c r="AH898" s="24">
        <f t="shared" si="171"/>
        <v>7.2347788693332262</v>
      </c>
      <c r="AI898" s="24">
        <f t="shared" si="171"/>
        <v>5.8298527140324792</v>
      </c>
      <c r="AJ898" s="24">
        <f t="shared" si="171"/>
        <v>9.8025454029478638</v>
      </c>
      <c r="AK898" s="24">
        <f t="shared" si="171"/>
        <v>7.4151341052211164</v>
      </c>
      <c r="AL898" s="24">
        <f t="shared" si="171"/>
        <v>3.5243786644356407</v>
      </c>
      <c r="AM898" s="24">
        <f t="shared" si="171"/>
        <v>10.003838763080013</v>
      </c>
      <c r="AN898" s="24">
        <f t="shared" si="162"/>
        <v>8.751242872929252</v>
      </c>
      <c r="AO898" s="24">
        <f t="shared" si="162"/>
        <v>3.8774572333996398</v>
      </c>
      <c r="AP898" s="24">
        <f t="shared" si="162"/>
        <v>12.331854644740393</v>
      </c>
      <c r="AQ898" s="24">
        <f t="shared" si="162"/>
        <v>6.1735010372930672</v>
      </c>
      <c r="AR898" s="24">
        <f t="shared" si="162"/>
        <v>0</v>
      </c>
      <c r="AS898" s="24">
        <f t="shared" si="162"/>
        <v>3.0307562664685053</v>
      </c>
      <c r="AT898" s="24">
        <f t="shared" si="162"/>
        <v>44.146739648558736</v>
      </c>
      <c r="AU898" s="24">
        <f t="shared" si="162"/>
        <v>10.45604821346331</v>
      </c>
      <c r="AV898" s="24">
        <f t="shared" si="162"/>
        <v>0</v>
      </c>
      <c r="AW898" s="24">
        <f t="shared" si="162"/>
        <v>6.6255041215857</v>
      </c>
      <c r="AX898" s="24">
        <f t="shared" si="162"/>
        <v>7.2444891928450588</v>
      </c>
      <c r="AY898" s="24">
        <f t="shared" si="162"/>
        <v>11.645678844255043</v>
      </c>
      <c r="AZ898" s="24">
        <f t="shared" si="162"/>
        <v>4.9666110908389092</v>
      </c>
      <c r="BA898" s="24">
        <f t="shared" si="162"/>
        <v>4.4115181114033177</v>
      </c>
      <c r="BB898" s="24">
        <f t="shared" si="162"/>
        <v>4.2012935361522565</v>
      </c>
      <c r="BC898" s="24">
        <f t="shared" si="162"/>
        <v>12.06137287111051</v>
      </c>
      <c r="BD898" s="24">
        <f t="shared" si="162"/>
        <v>7.5885288591840538</v>
      </c>
      <c r="BE898" s="24">
        <f t="shared" si="162"/>
        <v>0</v>
      </c>
    </row>
    <row r="899" spans="1:57" x14ac:dyDescent="0.35">
      <c r="A899" s="10" t="str">
        <f t="shared" si="163"/>
        <v>6/30/2030</v>
      </c>
      <c r="B899" s="11">
        <f t="shared" si="168"/>
        <v>2030</v>
      </c>
      <c r="C899" s="22">
        <f t="shared" si="169"/>
        <v>6.7646848565109963</v>
      </c>
      <c r="D899" s="23">
        <f t="shared" si="164"/>
        <v>4.0349102433642035</v>
      </c>
      <c r="E899" s="23">
        <f t="shared" si="165"/>
        <v>4.3614204621400079</v>
      </c>
      <c r="F899" s="23">
        <f t="shared" si="166"/>
        <v>10.162670925786262</v>
      </c>
      <c r="G899" s="23">
        <f t="shared" si="167"/>
        <v>13.643526066333209</v>
      </c>
      <c r="H899" s="24">
        <f t="shared" si="171"/>
        <v>4.3151530135443785</v>
      </c>
      <c r="I899" s="24">
        <f t="shared" si="171"/>
        <v>4.31681385268379</v>
      </c>
      <c r="J899" s="24">
        <f t="shared" si="171"/>
        <v>6.6586310312883858</v>
      </c>
      <c r="K899" s="24">
        <f t="shared" si="171"/>
        <v>4.9770090480443585</v>
      </c>
      <c r="L899" s="24">
        <f t="shared" si="171"/>
        <v>4.4952402905086624</v>
      </c>
      <c r="M899" s="24">
        <f t="shared" si="171"/>
        <v>13.567243824706788</v>
      </c>
      <c r="N899" s="24">
        <f t="shared" si="171"/>
        <v>4.2660876337931661</v>
      </c>
      <c r="O899" s="24">
        <f t="shared" si="171"/>
        <v>11.825062070948428</v>
      </c>
      <c r="P899" s="24">
        <f t="shared" si="171"/>
        <v>7.5985774206411074</v>
      </c>
      <c r="Q899" s="24">
        <f t="shared" si="171"/>
        <v>11.647264476236819</v>
      </c>
      <c r="R899" s="24">
        <f t="shared" si="171"/>
        <v>14.330066240970982</v>
      </c>
      <c r="S899" s="24">
        <f t="shared" si="171"/>
        <v>5.1258822569614182</v>
      </c>
      <c r="T899" s="24">
        <f t="shared" si="171"/>
        <v>3.1916782191342521</v>
      </c>
      <c r="U899" s="24">
        <f t="shared" si="171"/>
        <v>9.5958025674113649</v>
      </c>
      <c r="V899" s="24">
        <f t="shared" si="171"/>
        <v>4.0653477750103955</v>
      </c>
      <c r="W899" s="24">
        <f t="shared" si="171"/>
        <v>10.128710383354743</v>
      </c>
      <c r="X899" s="24">
        <f t="shared" si="171"/>
        <v>5.0640922013576404</v>
      </c>
      <c r="Y899" s="24">
        <f t="shared" si="171"/>
        <v>3.5287361698130213</v>
      </c>
      <c r="Z899" s="24">
        <f t="shared" si="171"/>
        <v>5.1887049332034954</v>
      </c>
      <c r="AA899" s="24">
        <f t="shared" si="171"/>
        <v>12.497173457886532</v>
      </c>
      <c r="AB899" s="24">
        <f t="shared" si="171"/>
        <v>4.2733379717665114</v>
      </c>
      <c r="AC899" s="24">
        <f t="shared" si="171"/>
        <v>9.0343122697976295</v>
      </c>
      <c r="AD899" s="24">
        <f t="shared" si="171"/>
        <v>8.5754060790327138</v>
      </c>
      <c r="AE899" s="24">
        <f t="shared" si="171"/>
        <v>5.4046182522478796</v>
      </c>
      <c r="AF899" s="24">
        <f t="shared" si="171"/>
        <v>10.209781335314672</v>
      </c>
      <c r="AG899" s="24">
        <f t="shared" si="171"/>
        <v>16.803989964611358</v>
      </c>
      <c r="AH899" s="24">
        <f t="shared" si="171"/>
        <v>10.333337483961316</v>
      </c>
      <c r="AI899" s="24">
        <f t="shared" si="171"/>
        <v>5.333072002591857</v>
      </c>
      <c r="AJ899" s="24">
        <f t="shared" si="171"/>
        <v>9.6381907962403623</v>
      </c>
      <c r="AK899" s="24">
        <f t="shared" si="171"/>
        <v>4.1594478097257035</v>
      </c>
      <c r="AL899" s="24">
        <f t="shared" si="171"/>
        <v>8.4742238871268256</v>
      </c>
      <c r="AM899" s="24">
        <f t="shared" ref="AM899:BR899" si="172">AM299/AM99</f>
        <v>12.616593673509596</v>
      </c>
      <c r="AN899" s="24">
        <f t="shared" si="162"/>
        <v>4.219670008048098</v>
      </c>
      <c r="AO899" s="24">
        <f t="shared" si="162"/>
        <v>10.173991106596768</v>
      </c>
      <c r="AP899" s="24">
        <f t="shared" si="162"/>
        <v>3.3524017770769738</v>
      </c>
      <c r="AQ899" s="24">
        <f t="shared" ref="AQ899:BH899" si="173">AQ299/AQ99</f>
        <v>7.7956460159778711</v>
      </c>
      <c r="AR899" s="24">
        <f t="shared" si="173"/>
        <v>18.329877725723488</v>
      </c>
      <c r="AS899" s="24">
        <f t="shared" si="173"/>
        <v>6.438187013857406</v>
      </c>
      <c r="AT899" s="24">
        <f t="shared" si="173"/>
        <v>6.8707386817336067</v>
      </c>
      <c r="AU899" s="24">
        <f t="shared" si="173"/>
        <v>9.0242018977458844</v>
      </c>
      <c r="AV899" s="24">
        <f t="shared" si="173"/>
        <v>4.2567494593320108</v>
      </c>
      <c r="AW899" s="24">
        <f t="shared" si="173"/>
        <v>4.5766358456304301</v>
      </c>
      <c r="AX899" s="24">
        <f t="shared" si="173"/>
        <v>4.6314811592936929</v>
      </c>
      <c r="AY899" s="24">
        <f t="shared" si="173"/>
        <v>7.4289694784528404</v>
      </c>
      <c r="AZ899" s="24">
        <f t="shared" si="173"/>
        <v>3.5117711751504417</v>
      </c>
      <c r="BA899" s="24">
        <f t="shared" si="173"/>
        <v>18.21599696215101</v>
      </c>
      <c r="BB899" s="24">
        <f t="shared" si="173"/>
        <v>3.7609724585484714</v>
      </c>
      <c r="BC899" s="24">
        <f t="shared" si="173"/>
        <v>15.206721584035941</v>
      </c>
      <c r="BD899" s="24">
        <f t="shared" si="173"/>
        <v>7.2561657607460166</v>
      </c>
      <c r="BE899" s="24">
        <f t="shared" si="173"/>
        <v>4.6561617056975306</v>
      </c>
    </row>
    <row r="900" spans="1:57" x14ac:dyDescent="0.35">
      <c r="A900" s="10" t="str">
        <f t="shared" si="163"/>
        <v>7/31/2030</v>
      </c>
      <c r="B900" s="11">
        <f t="shared" si="168"/>
        <v>2030</v>
      </c>
      <c r="C900" s="22">
        <f t="shared" si="169"/>
        <v>4.3162862184997008</v>
      </c>
      <c r="D900" s="23">
        <f t="shared" si="164"/>
        <v>3.2046356968429088</v>
      </c>
      <c r="E900" s="23">
        <f t="shared" si="165"/>
        <v>3.5710677239090387</v>
      </c>
      <c r="F900" s="23">
        <f t="shared" si="166"/>
        <v>4.9327890092321507</v>
      </c>
      <c r="G900" s="23">
        <f t="shared" si="167"/>
        <v>5.8076006212670332</v>
      </c>
      <c r="H900" s="24">
        <f t="shared" ref="H900:BE905" si="174">H300/H100</f>
        <v>4.0045212859599388</v>
      </c>
      <c r="I900" s="24">
        <f t="shared" si="174"/>
        <v>3.5443379336455632</v>
      </c>
      <c r="J900" s="24">
        <f t="shared" si="174"/>
        <v>4.7958284998080849</v>
      </c>
      <c r="K900" s="24">
        <f t="shared" si="174"/>
        <v>8.4125081966979476</v>
      </c>
      <c r="L900" s="24">
        <f t="shared" si="174"/>
        <v>4.7891370653182932</v>
      </c>
      <c r="M900" s="24">
        <f t="shared" si="174"/>
        <v>3.6640528242814425</v>
      </c>
      <c r="N900" s="24">
        <f t="shared" si="174"/>
        <v>3.5238467737834567</v>
      </c>
      <c r="O900" s="24">
        <f t="shared" si="174"/>
        <v>4.7669679004175602</v>
      </c>
      <c r="P900" s="24">
        <f t="shared" si="174"/>
        <v>2.7799059318705632</v>
      </c>
      <c r="Q900" s="24">
        <f t="shared" si="174"/>
        <v>2.727815782917276</v>
      </c>
      <c r="R900" s="24">
        <f t="shared" si="174"/>
        <v>5.1723695995737025</v>
      </c>
      <c r="S900" s="24">
        <f t="shared" si="174"/>
        <v>3.9405893832883234</v>
      </c>
      <c r="T900" s="24">
        <f t="shared" si="174"/>
        <v>4.7486884575054198</v>
      </c>
      <c r="U900" s="24">
        <f t="shared" si="174"/>
        <v>4.9015828568702844</v>
      </c>
      <c r="V900" s="24">
        <f t="shared" si="174"/>
        <v>5.828337927645407</v>
      </c>
      <c r="W900" s="24">
        <f t="shared" si="174"/>
        <v>5.1962184785436305</v>
      </c>
      <c r="X900" s="24">
        <f t="shared" si="174"/>
        <v>4.0260863877199506</v>
      </c>
      <c r="Y900" s="24">
        <f t="shared" si="174"/>
        <v>3.3894562272280386</v>
      </c>
      <c r="Z900" s="24">
        <f t="shared" si="174"/>
        <v>4.8266571012893751</v>
      </c>
      <c r="AA900" s="24">
        <f t="shared" si="174"/>
        <v>3.9663719383197478</v>
      </c>
      <c r="AB900" s="24">
        <f t="shared" si="174"/>
        <v>3.2816650124233897</v>
      </c>
      <c r="AC900" s="24">
        <f t="shared" si="174"/>
        <v>2.8739601638746155</v>
      </c>
      <c r="AD900" s="24">
        <f t="shared" si="174"/>
        <v>5.805296476113881</v>
      </c>
      <c r="AE900" s="24">
        <f t="shared" si="174"/>
        <v>7.6717591692171183</v>
      </c>
      <c r="AF900" s="24">
        <f t="shared" si="174"/>
        <v>5.2966079818061491</v>
      </c>
      <c r="AG900" s="24">
        <f t="shared" si="174"/>
        <v>4.145590774620409</v>
      </c>
      <c r="AH900" s="24">
        <f t="shared" si="174"/>
        <v>3.3299784064227995</v>
      </c>
      <c r="AI900" s="24">
        <f t="shared" si="174"/>
        <v>3.7965315089826945</v>
      </c>
      <c r="AJ900" s="24">
        <f t="shared" si="174"/>
        <v>4.7220927076727275</v>
      </c>
      <c r="AK900" s="24">
        <f t="shared" si="174"/>
        <v>5.1066143644380482</v>
      </c>
      <c r="AL900" s="24">
        <f t="shared" si="174"/>
        <v>2.9067684707168335</v>
      </c>
      <c r="AM900" s="24">
        <f t="shared" si="174"/>
        <v>3.4062105611151252</v>
      </c>
      <c r="AN900" s="24">
        <f t="shared" si="174"/>
        <v>4.5841033537615319</v>
      </c>
      <c r="AO900" s="24">
        <f t="shared" si="174"/>
        <v>3.8792536942549463</v>
      </c>
      <c r="AP900" s="24">
        <f t="shared" si="174"/>
        <v>3.6512570946994662</v>
      </c>
      <c r="AQ900" s="24">
        <f t="shared" si="174"/>
        <v>3.205070886868771</v>
      </c>
      <c r="AR900" s="24">
        <f t="shared" si="174"/>
        <v>3.9004220309083859</v>
      </c>
      <c r="AS900" s="24">
        <f t="shared" si="174"/>
        <v>4.6986623418573998</v>
      </c>
      <c r="AT900" s="24">
        <f t="shared" si="174"/>
        <v>3.2007189866101498</v>
      </c>
      <c r="AU900" s="24">
        <f t="shared" si="174"/>
        <v>4.4869816623789927</v>
      </c>
      <c r="AV900" s="24">
        <f t="shared" si="174"/>
        <v>3.279694878294706</v>
      </c>
      <c r="AW900" s="24">
        <f t="shared" si="174"/>
        <v>4.5055184368215073</v>
      </c>
      <c r="AX900" s="24">
        <f t="shared" si="174"/>
        <v>4.1230526546763793</v>
      </c>
      <c r="AY900" s="24">
        <f t="shared" si="174"/>
        <v>5.7879057020925551</v>
      </c>
      <c r="AZ900" s="24">
        <f t="shared" si="174"/>
        <v>7.3146804945184591</v>
      </c>
      <c r="BA900" s="24">
        <f t="shared" si="174"/>
        <v>4.9431910600194398</v>
      </c>
      <c r="BB900" s="24">
        <f t="shared" si="174"/>
        <v>3.6692347303192769</v>
      </c>
      <c r="BC900" s="24">
        <f t="shared" si="174"/>
        <v>4.9745645066201272</v>
      </c>
      <c r="BD900" s="24">
        <f t="shared" si="174"/>
        <v>4.6979972210706942</v>
      </c>
      <c r="BE900" s="24">
        <f t="shared" si="174"/>
        <v>6.3748330340750634</v>
      </c>
    </row>
    <row r="901" spans="1:57" x14ac:dyDescent="0.35">
      <c r="A901" s="10" t="str">
        <f t="shared" si="163"/>
        <v>8/31/2030</v>
      </c>
      <c r="B901" s="11">
        <f t="shared" si="168"/>
        <v>2030</v>
      </c>
      <c r="C901" s="22">
        <f t="shared" si="169"/>
        <v>3.3077643147978231</v>
      </c>
      <c r="D901" s="23">
        <f t="shared" si="164"/>
        <v>2.689026228195484</v>
      </c>
      <c r="E901" s="23">
        <f t="shared" si="165"/>
        <v>2.8579849008046665</v>
      </c>
      <c r="F901" s="23">
        <f t="shared" si="166"/>
        <v>3.734238742773309</v>
      </c>
      <c r="G901" s="23">
        <f t="shared" si="167"/>
        <v>3.9921748709734404</v>
      </c>
      <c r="H901" s="24">
        <f t="shared" si="174"/>
        <v>2.962380804277835</v>
      </c>
      <c r="I901" s="24">
        <f t="shared" si="174"/>
        <v>3.051406540738709</v>
      </c>
      <c r="J901" s="24">
        <f t="shared" si="174"/>
        <v>4.6138961253376412</v>
      </c>
      <c r="K901" s="24">
        <f t="shared" si="174"/>
        <v>3.8699108630732764</v>
      </c>
      <c r="L901" s="24">
        <f t="shared" si="174"/>
        <v>3.3601144657077673</v>
      </c>
      <c r="M901" s="24">
        <f t="shared" si="174"/>
        <v>3.7168730526047096</v>
      </c>
      <c r="N901" s="24">
        <f t="shared" si="174"/>
        <v>3.9925562087323736</v>
      </c>
      <c r="O901" s="24">
        <f t="shared" si="174"/>
        <v>2.7187251576001255</v>
      </c>
      <c r="P901" s="24">
        <f t="shared" si="174"/>
        <v>2.5195435004433739</v>
      </c>
      <c r="Q901" s="24">
        <f t="shared" si="174"/>
        <v>3.4066169995943545</v>
      </c>
      <c r="R901" s="24">
        <f t="shared" si="174"/>
        <v>2.7586835976624786</v>
      </c>
      <c r="S901" s="24">
        <f t="shared" si="174"/>
        <v>3.4191222460533464</v>
      </c>
      <c r="T901" s="24">
        <f t="shared" si="174"/>
        <v>3.0620451511419771</v>
      </c>
      <c r="U901" s="24">
        <f t="shared" si="174"/>
        <v>3.8264353927655836</v>
      </c>
      <c r="V901" s="24">
        <f t="shared" si="174"/>
        <v>3.6534514506131153</v>
      </c>
      <c r="W901" s="24">
        <f t="shared" si="174"/>
        <v>2.8404639158827338</v>
      </c>
      <c r="X901" s="24">
        <f t="shared" si="174"/>
        <v>2.530228792725342</v>
      </c>
      <c r="Y901" s="24">
        <f t="shared" si="174"/>
        <v>2.9287950047354459</v>
      </c>
      <c r="Z901" s="24">
        <f t="shared" si="174"/>
        <v>3.8740090391791955</v>
      </c>
      <c r="AA901" s="24">
        <f t="shared" si="174"/>
        <v>4.6333193904565215</v>
      </c>
      <c r="AB901" s="24">
        <f t="shared" si="174"/>
        <v>3.3458512581226723</v>
      </c>
      <c r="AC901" s="24">
        <f t="shared" si="174"/>
        <v>3.6229673806329967</v>
      </c>
      <c r="AD901" s="24">
        <f t="shared" si="174"/>
        <v>2.9241457947844816</v>
      </c>
      <c r="AE901" s="24">
        <f t="shared" si="174"/>
        <v>3.3018085800674211</v>
      </c>
      <c r="AF901" s="24">
        <f t="shared" si="174"/>
        <v>3.0292656651743499</v>
      </c>
      <c r="AG901" s="24">
        <f t="shared" si="174"/>
        <v>3.5371676972978587</v>
      </c>
      <c r="AH901" s="24">
        <f t="shared" si="174"/>
        <v>2.6992830700153707</v>
      </c>
      <c r="AI901" s="24">
        <f t="shared" si="174"/>
        <v>3.2074177629464993</v>
      </c>
      <c r="AJ901" s="24">
        <f t="shared" si="174"/>
        <v>2.7844504478440943</v>
      </c>
      <c r="AK901" s="24">
        <f t="shared" si="174"/>
        <v>4.8047725592789474</v>
      </c>
      <c r="AL901" s="24">
        <f t="shared" si="174"/>
        <v>3.0661932521474813</v>
      </c>
      <c r="AM901" s="24">
        <f t="shared" si="174"/>
        <v>2.5967146518165047</v>
      </c>
      <c r="AN901" s="24">
        <f t="shared" si="174"/>
        <v>3.7102139304927704</v>
      </c>
      <c r="AO901" s="24">
        <f t="shared" si="174"/>
        <v>3.9011173909877823</v>
      </c>
      <c r="AP901" s="24">
        <f t="shared" si="174"/>
        <v>3.4507625392895518</v>
      </c>
      <c r="AQ901" s="24">
        <f t="shared" si="174"/>
        <v>3.7914835991041214</v>
      </c>
      <c r="AR901" s="24">
        <f t="shared" si="174"/>
        <v>4.4984197053359329</v>
      </c>
      <c r="AS901" s="24">
        <f t="shared" si="174"/>
        <v>2.8441404535959447</v>
      </c>
      <c r="AT901" s="24">
        <f t="shared" si="174"/>
        <v>2.7587348304400638</v>
      </c>
      <c r="AU901" s="24">
        <f t="shared" si="174"/>
        <v>3.3137200495282246</v>
      </c>
      <c r="AV901" s="24">
        <f t="shared" si="174"/>
        <v>3.2548545935426882</v>
      </c>
      <c r="AW901" s="24">
        <f t="shared" si="174"/>
        <v>2.899518242430831</v>
      </c>
      <c r="AX901" s="24">
        <f t="shared" si="174"/>
        <v>3.4174003932400319</v>
      </c>
      <c r="AY901" s="24">
        <f t="shared" si="174"/>
        <v>2.5881033573361849</v>
      </c>
      <c r="AZ901" s="24">
        <f t="shared" si="174"/>
        <v>3.7400273061628422</v>
      </c>
      <c r="BA901" s="24">
        <f t="shared" si="174"/>
        <v>2.8305170340271535</v>
      </c>
      <c r="BB901" s="24">
        <f t="shared" si="174"/>
        <v>2.5017327654923629</v>
      </c>
      <c r="BC901" s="24">
        <f t="shared" si="174"/>
        <v>3.9774914791080347</v>
      </c>
      <c r="BD901" s="24">
        <f t="shared" si="174"/>
        <v>2.9657100814143198</v>
      </c>
      <c r="BE901" s="24">
        <f t="shared" si="174"/>
        <v>3.9921325001113366</v>
      </c>
    </row>
    <row r="902" spans="1:57" x14ac:dyDescent="0.35">
      <c r="A902" s="10" t="str">
        <f t="shared" si="163"/>
        <v>9/30/2030</v>
      </c>
      <c r="B902" s="11">
        <f t="shared" si="168"/>
        <v>2030</v>
      </c>
      <c r="C902" s="22">
        <f t="shared" si="169"/>
        <v>3.7880546644644664</v>
      </c>
      <c r="D902" s="23">
        <f t="shared" si="164"/>
        <v>2.8076348159102822</v>
      </c>
      <c r="E902" s="23">
        <f t="shared" si="165"/>
        <v>3.0405948863008616</v>
      </c>
      <c r="F902" s="23">
        <f t="shared" si="166"/>
        <v>4.4335950147478176</v>
      </c>
      <c r="G902" s="23">
        <f t="shared" si="167"/>
        <v>5.0243981688022537</v>
      </c>
      <c r="H902" s="24">
        <f t="shared" si="174"/>
        <v>3.5673769478512605</v>
      </c>
      <c r="I902" s="24">
        <f t="shared" si="174"/>
        <v>3.2231833005811765</v>
      </c>
      <c r="J902" s="24">
        <f t="shared" si="174"/>
        <v>3.0231182165640709</v>
      </c>
      <c r="K902" s="24">
        <f t="shared" si="174"/>
        <v>4.5449458836717245</v>
      </c>
      <c r="L902" s="24">
        <f t="shared" si="174"/>
        <v>4.3959062679116574</v>
      </c>
      <c r="M902" s="24">
        <f t="shared" si="174"/>
        <v>3.6036874500155029</v>
      </c>
      <c r="N902" s="24">
        <f t="shared" si="174"/>
        <v>4.4461579303598704</v>
      </c>
      <c r="O902" s="24">
        <f t="shared" si="174"/>
        <v>3.4031522259086042</v>
      </c>
      <c r="P902" s="24">
        <f t="shared" si="174"/>
        <v>2.8134243751814942</v>
      </c>
      <c r="Q902" s="24">
        <f t="shared" si="174"/>
        <v>3.8356453823999197</v>
      </c>
      <c r="R902" s="24">
        <f t="shared" si="174"/>
        <v>3.2928703392621879</v>
      </c>
      <c r="S902" s="24">
        <f t="shared" si="174"/>
        <v>2.2777520602168986</v>
      </c>
      <c r="T902" s="24">
        <f t="shared" si="174"/>
        <v>2.8950776543339667</v>
      </c>
      <c r="U902" s="24">
        <f t="shared" si="174"/>
        <v>3.542381040584873</v>
      </c>
      <c r="V902" s="24">
        <f t="shared" si="174"/>
        <v>3.9523044962840874</v>
      </c>
      <c r="W902" s="24">
        <f t="shared" si="174"/>
        <v>3.2678844209342603</v>
      </c>
      <c r="X902" s="24">
        <f t="shared" si="174"/>
        <v>5.3312421164329002</v>
      </c>
      <c r="Y902" s="24">
        <f t="shared" si="174"/>
        <v>3.0930248955112343</v>
      </c>
      <c r="Z902" s="24">
        <f t="shared" si="174"/>
        <v>3.9799497344878167</v>
      </c>
      <c r="AA902" s="24">
        <f t="shared" si="174"/>
        <v>2.7194161890722426</v>
      </c>
      <c r="AB902" s="24">
        <f t="shared" si="174"/>
        <v>3.9522989790378871</v>
      </c>
      <c r="AC902" s="24">
        <f t="shared" si="174"/>
        <v>4.8012712593067244</v>
      </c>
      <c r="AD902" s="24">
        <f t="shared" si="174"/>
        <v>2.9572604435275953</v>
      </c>
      <c r="AE902" s="24">
        <f t="shared" si="174"/>
        <v>4.9481158272736634</v>
      </c>
      <c r="AF902" s="24">
        <f t="shared" si="174"/>
        <v>3.4820874994309969</v>
      </c>
      <c r="AG902" s="24">
        <f t="shared" si="174"/>
        <v>4.7780682870154028</v>
      </c>
      <c r="AH902" s="24">
        <f t="shared" si="174"/>
        <v>2.6920747798549778</v>
      </c>
      <c r="AI902" s="24">
        <f t="shared" si="174"/>
        <v>4.9903043968432925</v>
      </c>
      <c r="AJ902" s="24">
        <f t="shared" si="174"/>
        <v>3.815009481727949</v>
      </c>
      <c r="AK902" s="24">
        <f t="shared" si="174"/>
        <v>5.6209835409409097</v>
      </c>
      <c r="AL902" s="24">
        <f t="shared" si="174"/>
        <v>6.6357938589149823</v>
      </c>
      <c r="AM902" s="24">
        <f t="shared" si="174"/>
        <v>4.0021070578132933</v>
      </c>
      <c r="AN902" s="24">
        <f t="shared" si="174"/>
        <v>4.4698047619260279</v>
      </c>
      <c r="AO902" s="24">
        <f t="shared" si="174"/>
        <v>7.4051634921955163</v>
      </c>
      <c r="AP902" s="24">
        <f t="shared" si="174"/>
        <v>3.0215973098677766</v>
      </c>
      <c r="AQ902" s="24">
        <f t="shared" si="174"/>
        <v>3.7887016322076228</v>
      </c>
      <c r="AR902" s="24">
        <f t="shared" si="174"/>
        <v>3.5355314397341417</v>
      </c>
      <c r="AS902" s="24">
        <f t="shared" si="174"/>
        <v>3.9198362886739231</v>
      </c>
      <c r="AT902" s="24">
        <f t="shared" si="174"/>
        <v>5.7726509668147736</v>
      </c>
      <c r="AU902" s="24">
        <f t="shared" si="174"/>
        <v>4.2034363215401802</v>
      </c>
      <c r="AV902" s="24">
        <f t="shared" si="174"/>
        <v>2.8377824101169598</v>
      </c>
      <c r="AW902" s="24">
        <f t="shared" si="174"/>
        <v>3.3947282034117268</v>
      </c>
      <c r="AX902" s="24">
        <f t="shared" si="174"/>
        <v>3.7874076967213099</v>
      </c>
      <c r="AY902" s="24">
        <f t="shared" si="174"/>
        <v>2.9195673976645087</v>
      </c>
      <c r="AZ902" s="24">
        <f t="shared" si="174"/>
        <v>3.8947444807781015</v>
      </c>
      <c r="BA902" s="24">
        <f t="shared" si="174"/>
        <v>4.1960166377313195</v>
      </c>
      <c r="BB902" s="24">
        <f t="shared" si="174"/>
        <v>4.854010316719366</v>
      </c>
      <c r="BC902" s="24">
        <f t="shared" si="174"/>
        <v>2.8149124504122378</v>
      </c>
      <c r="BD902" s="24">
        <f t="shared" si="174"/>
        <v>2.3695709511003451</v>
      </c>
      <c r="BE902" s="24">
        <f t="shared" si="174"/>
        <v>2.7555287824693719</v>
      </c>
    </row>
    <row r="903" spans="1:57" x14ac:dyDescent="0.35">
      <c r="A903" s="10" t="str">
        <f t="shared" si="163"/>
        <v>10/31/2030</v>
      </c>
      <c r="B903" s="11">
        <f t="shared" si="168"/>
        <v>2030</v>
      </c>
      <c r="C903" s="22">
        <f t="shared" si="169"/>
        <v>4.0060084904698847</v>
      </c>
      <c r="D903" s="23">
        <f t="shared" si="164"/>
        <v>2.9646080451013335</v>
      </c>
      <c r="E903" s="23">
        <f t="shared" si="165"/>
        <v>3.382664212676751</v>
      </c>
      <c r="F903" s="23">
        <f t="shared" si="166"/>
        <v>5.109522030679182</v>
      </c>
      <c r="G903" s="23">
        <f t="shared" si="167"/>
        <v>6.6182366664492616</v>
      </c>
      <c r="H903" s="24">
        <f t="shared" si="174"/>
        <v>4.7367137342123362</v>
      </c>
      <c r="I903" s="24">
        <f t="shared" si="174"/>
        <v>5.1908720627223497</v>
      </c>
      <c r="J903" s="24">
        <f t="shared" si="174"/>
        <v>4.4136319150894385</v>
      </c>
      <c r="K903" s="24">
        <f t="shared" si="174"/>
        <v>3.771838752545305</v>
      </c>
      <c r="L903" s="24">
        <f t="shared" si="174"/>
        <v>4.0012274035736057</v>
      </c>
      <c r="M903" s="24">
        <f t="shared" si="174"/>
        <v>3.545242998638285</v>
      </c>
      <c r="N903" s="24">
        <f t="shared" si="174"/>
        <v>4.4623388586887982</v>
      </c>
      <c r="O903" s="24">
        <f t="shared" si="174"/>
        <v>4.328162949815427</v>
      </c>
      <c r="P903" s="24">
        <f t="shared" si="174"/>
        <v>2.9809958013119102</v>
      </c>
      <c r="Q903" s="24">
        <f t="shared" si="174"/>
        <v>4.4857586675600061</v>
      </c>
      <c r="R903" s="24">
        <f t="shared" si="174"/>
        <v>6.7028047073814632</v>
      </c>
      <c r="S903" s="24">
        <f t="shared" si="174"/>
        <v>4.5853519304686436</v>
      </c>
      <c r="T903" s="24">
        <f t="shared" si="174"/>
        <v>3.2590539913527885</v>
      </c>
      <c r="U903" s="24">
        <f t="shared" si="174"/>
        <v>4.920099854557761</v>
      </c>
      <c r="V903" s="24">
        <f t="shared" si="174"/>
        <v>3.4697548216718386</v>
      </c>
      <c r="W903" s="24">
        <f t="shared" si="174"/>
        <v>5.0987615852866908</v>
      </c>
      <c r="X903" s="24">
        <f t="shared" si="174"/>
        <v>6.9413447799206773</v>
      </c>
      <c r="Y903" s="24">
        <f t="shared" si="174"/>
        <v>4.5982065760126636</v>
      </c>
      <c r="Z903" s="24">
        <f t="shared" si="174"/>
        <v>3.4066331749418284</v>
      </c>
      <c r="AA903" s="24">
        <f t="shared" si="174"/>
        <v>3.9289933136036983</v>
      </c>
      <c r="AB903" s="24">
        <f t="shared" si="174"/>
        <v>2.8171182392061436</v>
      </c>
      <c r="AC903" s="24">
        <f t="shared" si="174"/>
        <v>4.0897155614908538</v>
      </c>
      <c r="AD903" s="24">
        <f t="shared" si="174"/>
        <v>5.25246814767912</v>
      </c>
      <c r="AE903" s="24">
        <f t="shared" si="174"/>
        <v>3.253810605059992</v>
      </c>
      <c r="AF903" s="24">
        <f t="shared" si="174"/>
        <v>3.8273724029094476</v>
      </c>
      <c r="AG903" s="24">
        <f t="shared" si="174"/>
        <v>6.6088402174567946</v>
      </c>
      <c r="AH903" s="24">
        <f t="shared" si="174"/>
        <v>3.6239829495984823</v>
      </c>
      <c r="AI903" s="24">
        <f t="shared" si="174"/>
        <v>6.7346674382878744</v>
      </c>
      <c r="AJ903" s="24">
        <f t="shared" si="174"/>
        <v>4.0107895773661637</v>
      </c>
      <c r="AK903" s="24">
        <f t="shared" si="174"/>
        <v>2.8035542787256755</v>
      </c>
      <c r="AL903" s="24">
        <f t="shared" si="174"/>
        <v>5.7039741157316799</v>
      </c>
      <c r="AM903" s="24">
        <f t="shared" si="174"/>
        <v>3.3728940896954906</v>
      </c>
      <c r="AN903" s="24">
        <f t="shared" si="174"/>
        <v>5.3201023403529506</v>
      </c>
      <c r="AO903" s="24">
        <f t="shared" si="174"/>
        <v>3.4109458691091143</v>
      </c>
      <c r="AP903" s="24">
        <f t="shared" si="174"/>
        <v>3.5467736306824338</v>
      </c>
      <c r="AQ903" s="24">
        <f t="shared" si="174"/>
        <v>2.6534283110048178</v>
      </c>
      <c r="AR903" s="24">
        <f t="shared" si="174"/>
        <v>3.2325319315353807</v>
      </c>
      <c r="AS903" s="24">
        <f t="shared" si="174"/>
        <v>3.2543547904030961</v>
      </c>
      <c r="AT903" s="24">
        <f t="shared" si="174"/>
        <v>8.8648679922782208</v>
      </c>
      <c r="AU903" s="24">
        <f t="shared" si="174"/>
        <v>5.2789809092702562</v>
      </c>
      <c r="AV903" s="24">
        <f t="shared" si="174"/>
        <v>5.1902912200930906</v>
      </c>
      <c r="AW903" s="24">
        <f t="shared" si="174"/>
        <v>4.0370997697090596</v>
      </c>
      <c r="AX903" s="24">
        <f t="shared" si="174"/>
        <v>2.7540569429155823</v>
      </c>
      <c r="AY903" s="24">
        <f t="shared" si="174"/>
        <v>3.3746745585883922</v>
      </c>
      <c r="AZ903" s="24">
        <f t="shared" si="174"/>
        <v>3.4827460452376147</v>
      </c>
      <c r="BA903" s="24">
        <f t="shared" si="174"/>
        <v>2.4975055572654137</v>
      </c>
      <c r="BB903" s="24">
        <f t="shared" si="174"/>
        <v>3.5952063166079742</v>
      </c>
      <c r="BC903" s="24">
        <f t="shared" si="174"/>
        <v>5.1131088458100118</v>
      </c>
      <c r="BD903" s="24">
        <f t="shared" si="174"/>
        <v>3.0994022303208171</v>
      </c>
      <c r="BE903" s="24">
        <f t="shared" si="174"/>
        <v>6.9241719142754699</v>
      </c>
    </row>
    <row r="904" spans="1:57" x14ac:dyDescent="0.35">
      <c r="A904" s="10" t="str">
        <f t="shared" si="163"/>
        <v>11/30/2030</v>
      </c>
      <c r="B904" s="11">
        <f t="shared" si="168"/>
        <v>2030</v>
      </c>
      <c r="C904" s="22">
        <f t="shared" si="169"/>
        <v>4.2090978557770082</v>
      </c>
      <c r="D904" s="23">
        <f t="shared" si="164"/>
        <v>3.3103988775679873</v>
      </c>
      <c r="E904" s="23">
        <f t="shared" si="165"/>
        <v>3.5962582174641256</v>
      </c>
      <c r="F904" s="23">
        <f t="shared" si="166"/>
        <v>4.9810362374468324</v>
      </c>
      <c r="G904" s="23">
        <f t="shared" si="167"/>
        <v>6.0940339732674103</v>
      </c>
      <c r="H904" s="24">
        <f t="shared" si="174"/>
        <v>5.8952411445157127</v>
      </c>
      <c r="I904" s="24">
        <f t="shared" si="174"/>
        <v>5.538108556995625</v>
      </c>
      <c r="J904" s="24">
        <f t="shared" si="174"/>
        <v>4.0432482698425458</v>
      </c>
      <c r="K904" s="24">
        <f t="shared" si="174"/>
        <v>5.4614255625975261</v>
      </c>
      <c r="L904" s="24">
        <f t="shared" si="174"/>
        <v>6.3096624791820206</v>
      </c>
      <c r="M904" s="24">
        <f t="shared" si="174"/>
        <v>6.0852977364784362</v>
      </c>
      <c r="N904" s="24">
        <f t="shared" si="174"/>
        <v>5.0626973242728335</v>
      </c>
      <c r="O904" s="24">
        <f t="shared" si="174"/>
        <v>5.3305472831998753</v>
      </c>
      <c r="P904" s="24">
        <f t="shared" si="174"/>
        <v>3.3040982861522057</v>
      </c>
      <c r="Q904" s="24">
        <f t="shared" si="174"/>
        <v>3.5482466814235991</v>
      </c>
      <c r="R904" s="24">
        <f t="shared" si="174"/>
        <v>4.5523978867444255</v>
      </c>
      <c r="S904" s="24">
        <f t="shared" si="174"/>
        <v>4.3117855054608718</v>
      </c>
      <c r="T904" s="24">
        <f t="shared" si="174"/>
        <v>3.7326547687687333</v>
      </c>
      <c r="U904" s="24">
        <f t="shared" si="174"/>
        <v>4.1881240595761229</v>
      </c>
      <c r="V904" s="24">
        <f t="shared" si="174"/>
        <v>4.0882987565609108</v>
      </c>
      <c r="W904" s="24">
        <f t="shared" si="174"/>
        <v>3.1379603081653031</v>
      </c>
      <c r="X904" s="24">
        <f t="shared" si="174"/>
        <v>4.1381305794341232</v>
      </c>
      <c r="Y904" s="24">
        <f t="shared" si="174"/>
        <v>4.2300716519778936</v>
      </c>
      <c r="Z904" s="24">
        <f t="shared" si="174"/>
        <v>9.7240316817256502</v>
      </c>
      <c r="AA904" s="24">
        <f t="shared" si="174"/>
        <v>3.4400992923405673</v>
      </c>
      <c r="AB904" s="24">
        <f t="shared" si="174"/>
        <v>3.480814294603948</v>
      </c>
      <c r="AC904" s="24">
        <f t="shared" si="174"/>
        <v>7.4359197443559877</v>
      </c>
      <c r="AD904" s="24">
        <f t="shared" si="174"/>
        <v>4.5985215426422803</v>
      </c>
      <c r="AE904" s="24">
        <f t="shared" si="174"/>
        <v>3.0288155937544881</v>
      </c>
      <c r="AF904" s="24">
        <f t="shared" si="174"/>
        <v>5.0581361640983902</v>
      </c>
      <c r="AG904" s="24">
        <f t="shared" si="174"/>
        <v>3.8140049339704558</v>
      </c>
      <c r="AH904" s="24">
        <f t="shared" si="174"/>
        <v>3.819788162280283</v>
      </c>
      <c r="AI904" s="24">
        <f t="shared" si="174"/>
        <v>4.0751794825219179</v>
      </c>
      <c r="AJ904" s="24">
        <f t="shared" si="174"/>
        <v>3.4432279398872754</v>
      </c>
      <c r="AK904" s="24">
        <f t="shared" si="174"/>
        <v>3.1983681919511335</v>
      </c>
      <c r="AL904" s="24">
        <f t="shared" si="174"/>
        <v>3.5563816002434048</v>
      </c>
      <c r="AM904" s="24">
        <f t="shared" si="174"/>
        <v>4.9854969884547602</v>
      </c>
      <c r="AN904" s="24">
        <f t="shared" si="174"/>
        <v>4.8614304925128708</v>
      </c>
      <c r="AO904" s="24">
        <f t="shared" si="174"/>
        <v>4.2475742882604388</v>
      </c>
      <c r="AP904" s="24">
        <f t="shared" si="174"/>
        <v>3.0748043454503318</v>
      </c>
      <c r="AQ904" s="24">
        <f t="shared" si="174"/>
        <v>3.311098943280852</v>
      </c>
      <c r="AR904" s="24">
        <f t="shared" si="174"/>
        <v>7.2367641826193365</v>
      </c>
      <c r="AS904" s="24">
        <f t="shared" si="174"/>
        <v>4.9676539844230483</v>
      </c>
      <c r="AT904" s="24">
        <f t="shared" si="174"/>
        <v>3.7173613344651653</v>
      </c>
      <c r="AU904" s="24">
        <f t="shared" si="174"/>
        <v>3.3635738595921665</v>
      </c>
      <c r="AV904" s="24">
        <f t="shared" si="174"/>
        <v>4.8945039089397335</v>
      </c>
      <c r="AW904" s="24">
        <f t="shared" si="174"/>
        <v>4.7355450931369178</v>
      </c>
      <c r="AX904" s="24">
        <f t="shared" si="174"/>
        <v>6.1726601043681759</v>
      </c>
      <c r="AY904" s="24">
        <f t="shared" si="174"/>
        <v>4.346564413258017</v>
      </c>
      <c r="AZ904" s="24">
        <f t="shared" si="174"/>
        <v>4.1580995646104135</v>
      </c>
      <c r="BA904" s="24">
        <f t="shared" si="174"/>
        <v>4.7383695132270862</v>
      </c>
      <c r="BB904" s="24">
        <f t="shared" si="174"/>
        <v>3.4613511010860889</v>
      </c>
      <c r="BC904" s="24">
        <f t="shared" si="174"/>
        <v>3.9485864388612213</v>
      </c>
      <c r="BD904" s="24">
        <f t="shared" si="174"/>
        <v>3.7158880691262874</v>
      </c>
      <c r="BE904" s="24">
        <f t="shared" si="174"/>
        <v>4.6536664537329662</v>
      </c>
    </row>
    <row r="905" spans="1:57" x14ac:dyDescent="0.35">
      <c r="A905" s="10" t="str">
        <f t="shared" si="163"/>
        <v>12/31/2030</v>
      </c>
      <c r="B905" s="11">
        <f t="shared" si="168"/>
        <v>2030</v>
      </c>
      <c r="C905" s="22">
        <f t="shared" si="169"/>
        <v>3.0181218216259786</v>
      </c>
      <c r="D905" s="23">
        <f t="shared" si="164"/>
        <v>2.5199612390396933</v>
      </c>
      <c r="E905" s="23">
        <f t="shared" si="165"/>
        <v>2.802155524436257</v>
      </c>
      <c r="F905" s="23">
        <f t="shared" si="166"/>
        <v>3.3691548702790244</v>
      </c>
      <c r="G905" s="23">
        <f t="shared" si="167"/>
        <v>3.8288535574120677</v>
      </c>
      <c r="H905" s="24">
        <f t="shared" si="174"/>
        <v>2.7169581734793131</v>
      </c>
      <c r="I905" s="24">
        <f t="shared" si="174"/>
        <v>2.9727347771017181</v>
      </c>
      <c r="J905" s="24">
        <f t="shared" si="174"/>
        <v>3.3064664105972814</v>
      </c>
      <c r="K905" s="24">
        <f t="shared" si="174"/>
        <v>3.8254389917554028</v>
      </c>
      <c r="L905" s="24">
        <f t="shared" si="174"/>
        <v>3.3116615165274501</v>
      </c>
      <c r="M905" s="24">
        <f t="shared" ref="M905:BE917" si="175">M305/M105</f>
        <v>3.517944471749062</v>
      </c>
      <c r="N905" s="24">
        <f t="shared" si="175"/>
        <v>2.3618694652790753</v>
      </c>
      <c r="O905" s="24">
        <f t="shared" si="175"/>
        <v>2.7447541076003028</v>
      </c>
      <c r="P905" s="24">
        <f t="shared" si="175"/>
        <v>3.5848947993403799</v>
      </c>
      <c r="Q905" s="24">
        <f t="shared" si="175"/>
        <v>3.0140175653284076</v>
      </c>
      <c r="R905" s="24">
        <f t="shared" si="175"/>
        <v>3.0025477337793065</v>
      </c>
      <c r="S905" s="24">
        <f t="shared" si="175"/>
        <v>3.4471764172829742</v>
      </c>
      <c r="T905" s="24">
        <f t="shared" si="175"/>
        <v>3.93132677501483</v>
      </c>
      <c r="U905" s="24">
        <f t="shared" si="175"/>
        <v>2.9555275575943449</v>
      </c>
      <c r="V905" s="24">
        <f t="shared" si="175"/>
        <v>3.0141388765043255</v>
      </c>
      <c r="W905" s="24">
        <f t="shared" si="175"/>
        <v>2.7887647140297074</v>
      </c>
      <c r="X905" s="24">
        <f t="shared" si="175"/>
        <v>3.0643447645907065</v>
      </c>
      <c r="Y905" s="24">
        <f t="shared" si="175"/>
        <v>3.2106384960430514</v>
      </c>
      <c r="Z905" s="24">
        <f t="shared" si="175"/>
        <v>3.6459097863233376</v>
      </c>
      <c r="AA905" s="24">
        <f t="shared" si="175"/>
        <v>3.0221047667476322</v>
      </c>
      <c r="AB905" s="24">
        <f t="shared" si="175"/>
        <v>3.2827306780107826</v>
      </c>
      <c r="AC905" s="24">
        <f t="shared" si="175"/>
        <v>2.3436928549705653</v>
      </c>
      <c r="AD905" s="24">
        <f t="shared" si="175"/>
        <v>2.8216442894672649</v>
      </c>
      <c r="AE905" s="24">
        <f t="shared" si="175"/>
        <v>2.6628522881532755</v>
      </c>
      <c r="AF905" s="24">
        <f t="shared" si="175"/>
        <v>2.537526991679762</v>
      </c>
      <c r="AG905" s="24">
        <f t="shared" si="175"/>
        <v>2.2220886353621867</v>
      </c>
      <c r="AH905" s="24">
        <f t="shared" si="175"/>
        <v>4.684338468088753</v>
      </c>
      <c r="AI905" s="24">
        <f t="shared" si="175"/>
        <v>2.8761354921735087</v>
      </c>
      <c r="AJ905" s="24">
        <f t="shared" si="175"/>
        <v>2.6549657170649397</v>
      </c>
      <c r="AK905" s="24">
        <f t="shared" si="175"/>
        <v>3.0324536523498535</v>
      </c>
      <c r="AL905" s="24">
        <f t="shared" si="175"/>
        <v>3.8928838138923663</v>
      </c>
      <c r="AM905" s="24">
        <f t="shared" si="175"/>
        <v>2.7235611314679278</v>
      </c>
      <c r="AN905" s="24">
        <f t="shared" si="175"/>
        <v>2.8775654951517216</v>
      </c>
      <c r="AO905" s="24">
        <f t="shared" si="175"/>
        <v>2.3378001118899601</v>
      </c>
      <c r="AP905" s="24">
        <f t="shared" si="175"/>
        <v>3.6426424082673114</v>
      </c>
      <c r="AQ905" s="24">
        <f t="shared" si="175"/>
        <v>3.2569150167124081</v>
      </c>
      <c r="AR905" s="24">
        <f t="shared" si="175"/>
        <v>3.3883193215295493</v>
      </c>
      <c r="AS905" s="24">
        <f t="shared" si="175"/>
        <v>3.9265985934357839</v>
      </c>
      <c r="AT905" s="24">
        <f t="shared" si="175"/>
        <v>2.2891871514184512</v>
      </c>
      <c r="AU905" s="24">
        <f t="shared" si="175"/>
        <v>2.8004953277327829</v>
      </c>
      <c r="AV905" s="24">
        <f t="shared" si="175"/>
        <v>3.2964172905673701</v>
      </c>
      <c r="AW905" s="24">
        <f t="shared" si="175"/>
        <v>2.80713611454668</v>
      </c>
      <c r="AX905" s="24">
        <f t="shared" si="175"/>
        <v>3.2966551184730029</v>
      </c>
      <c r="AY905" s="24">
        <f t="shared" si="175"/>
        <v>3.8595846483220528</v>
      </c>
      <c r="AZ905" s="24">
        <f t="shared" si="175"/>
        <v>2.984715700240963</v>
      </c>
      <c r="BA905" s="24">
        <f t="shared" si="175"/>
        <v>3.2236587322943295</v>
      </c>
      <c r="BB905" s="24">
        <f t="shared" si="175"/>
        <v>2.8643517825940257</v>
      </c>
      <c r="BC905" s="24">
        <f t="shared" si="175"/>
        <v>3.4305443957449735</v>
      </c>
      <c r="BD905" s="24">
        <f t="shared" si="175"/>
        <v>3.2062642496027918</v>
      </c>
      <c r="BE905" s="24">
        <f t="shared" si="175"/>
        <v>2.9601017780134611</v>
      </c>
    </row>
    <row r="906" spans="1:57" x14ac:dyDescent="0.35">
      <c r="A906" s="10" t="str">
        <f t="shared" si="163"/>
        <v>1/31/2031</v>
      </c>
      <c r="B906" s="11">
        <f t="shared" si="168"/>
        <v>2031</v>
      </c>
      <c r="C906" s="22">
        <f t="shared" si="169"/>
        <v>3.0554898746565766</v>
      </c>
      <c r="D906" s="23">
        <f t="shared" si="164"/>
        <v>2.6258324974288123</v>
      </c>
      <c r="E906" s="23">
        <f t="shared" si="165"/>
        <v>2.7797360258608537</v>
      </c>
      <c r="F906" s="23">
        <f t="shared" si="166"/>
        <v>3.2962535346864108</v>
      </c>
      <c r="G906" s="23">
        <f t="shared" si="167"/>
        <v>3.4522579959433091</v>
      </c>
      <c r="H906" s="24">
        <f t="shared" ref="H906:AM913" si="176">H306/H106</f>
        <v>2.4859636295514931</v>
      </c>
      <c r="I906" s="24">
        <f t="shared" si="176"/>
        <v>2.9309557083186584</v>
      </c>
      <c r="J906" s="24">
        <f t="shared" si="176"/>
        <v>3.1770699948572347</v>
      </c>
      <c r="K906" s="24">
        <f t="shared" si="176"/>
        <v>2.8084396739429862</v>
      </c>
      <c r="L906" s="24">
        <f t="shared" si="176"/>
        <v>3.4079152701989601</v>
      </c>
      <c r="M906" s="24">
        <f t="shared" si="176"/>
        <v>3.3213384257530616</v>
      </c>
      <c r="N906" s="24">
        <f t="shared" si="176"/>
        <v>3.4755306483302295</v>
      </c>
      <c r="O906" s="24">
        <f t="shared" si="176"/>
        <v>2.6729369150596205</v>
      </c>
      <c r="P906" s="24">
        <f t="shared" si="176"/>
        <v>3.5434104241310287</v>
      </c>
      <c r="Q906" s="24">
        <f t="shared" si="176"/>
        <v>2.5782021024782957</v>
      </c>
      <c r="R906" s="24">
        <f t="shared" si="176"/>
        <v>2.7710618811950942</v>
      </c>
      <c r="S906" s="24">
        <f t="shared" si="176"/>
        <v>3.1107909991550553</v>
      </c>
      <c r="T906" s="24">
        <f t="shared" si="176"/>
        <v>3.4511899762634628</v>
      </c>
      <c r="U906" s="24">
        <f t="shared" si="176"/>
        <v>2.6437259611079829</v>
      </c>
      <c r="V906" s="24">
        <f t="shared" si="176"/>
        <v>3.7146944266824851</v>
      </c>
      <c r="W906" s="24">
        <f t="shared" si="176"/>
        <v>3.1425919283353219</v>
      </c>
      <c r="X906" s="24">
        <f t="shared" si="176"/>
        <v>3.297008942547607</v>
      </c>
      <c r="Y906" s="24">
        <f t="shared" si="176"/>
        <v>2.4426459287119537</v>
      </c>
      <c r="Z906" s="24">
        <f t="shared" si="176"/>
        <v>3.3772936890407736</v>
      </c>
      <c r="AA906" s="24">
        <f t="shared" si="176"/>
        <v>3.0693458665574096</v>
      </c>
      <c r="AB906" s="24">
        <f t="shared" si="176"/>
        <v>2.8932123480764003</v>
      </c>
      <c r="AC906" s="24">
        <f t="shared" si="176"/>
        <v>3.1961565565793988</v>
      </c>
      <c r="AD906" s="24">
        <f t="shared" si="176"/>
        <v>2.935937871242007</v>
      </c>
      <c r="AE906" s="24">
        <f t="shared" si="176"/>
        <v>3.0126746162146905</v>
      </c>
      <c r="AF906" s="24">
        <f t="shared" si="176"/>
        <v>3.0416338827557436</v>
      </c>
      <c r="AG906" s="24">
        <f t="shared" si="176"/>
        <v>3.2779527194510627</v>
      </c>
      <c r="AH906" s="24">
        <f t="shared" si="176"/>
        <v>2.7737559047941929</v>
      </c>
      <c r="AI906" s="24">
        <f t="shared" si="176"/>
        <v>3.4618701730619259</v>
      </c>
      <c r="AJ906" s="24">
        <f t="shared" si="176"/>
        <v>2.6237173951827146</v>
      </c>
      <c r="AK906" s="24">
        <f t="shared" si="176"/>
        <v>2.9352822137815826</v>
      </c>
      <c r="AL906" s="24">
        <f t="shared" si="176"/>
        <v>2.9503700755676983</v>
      </c>
      <c r="AM906" s="24">
        <f t="shared" si="176"/>
        <v>3.3074265562344807</v>
      </c>
      <c r="AN906" s="24">
        <f t="shared" si="175"/>
        <v>3.3614947502526435</v>
      </c>
      <c r="AO906" s="24">
        <f t="shared" si="175"/>
        <v>3.0391480067196537</v>
      </c>
      <c r="AP906" s="24">
        <f t="shared" si="175"/>
        <v>2.62606750878949</v>
      </c>
      <c r="AQ906" s="24">
        <f t="shared" si="175"/>
        <v>2.6730365788813706</v>
      </c>
      <c r="AR906" s="24">
        <f t="shared" si="175"/>
        <v>2.9213207071639955</v>
      </c>
      <c r="AS906" s="24">
        <f t="shared" si="175"/>
        <v>2.5086685092341874</v>
      </c>
      <c r="AT906" s="24">
        <f t="shared" si="175"/>
        <v>3.2805524315561296</v>
      </c>
      <c r="AU906" s="24">
        <f t="shared" si="175"/>
        <v>4.1108511104854681</v>
      </c>
      <c r="AV906" s="24">
        <f t="shared" si="175"/>
        <v>3.0961279086468085</v>
      </c>
      <c r="AW906" s="24">
        <f t="shared" si="175"/>
        <v>3.2920106438023047</v>
      </c>
      <c r="AX906" s="24">
        <f t="shared" si="175"/>
        <v>3.0712108283630299</v>
      </c>
      <c r="AY906" s="24">
        <f t="shared" si="175"/>
        <v>2.6741710756985366</v>
      </c>
      <c r="AZ906" s="24">
        <f t="shared" si="175"/>
        <v>2.7192208383537073</v>
      </c>
      <c r="BA906" s="24">
        <f t="shared" si="175"/>
        <v>2.7976763890608365</v>
      </c>
      <c r="BB906" s="24">
        <f t="shared" si="175"/>
        <v>3.2939873111028226</v>
      </c>
      <c r="BC906" s="24">
        <f t="shared" si="175"/>
        <v>2.9803332143482888</v>
      </c>
      <c r="BD906" s="24">
        <f t="shared" si="175"/>
        <v>3.1499676968103318</v>
      </c>
      <c r="BE906" s="24">
        <f t="shared" si="175"/>
        <v>3.3913398627945854</v>
      </c>
    </row>
    <row r="907" spans="1:57" x14ac:dyDescent="0.35">
      <c r="A907" s="10" t="str">
        <f t="shared" si="163"/>
        <v>2/28/2031</v>
      </c>
      <c r="B907" s="11">
        <f t="shared" si="168"/>
        <v>2031</v>
      </c>
      <c r="C907" s="22">
        <f t="shared" si="169"/>
        <v>4.3260083427061655</v>
      </c>
      <c r="D907" s="23">
        <f t="shared" si="164"/>
        <v>3.1216811368021609</v>
      </c>
      <c r="E907" s="23">
        <f t="shared" si="165"/>
        <v>3.3627728847657412</v>
      </c>
      <c r="F907" s="23">
        <f t="shared" si="166"/>
        <v>4.9740137654352505</v>
      </c>
      <c r="G907" s="23">
        <f t="shared" si="167"/>
        <v>5.7228677201711182</v>
      </c>
      <c r="H907" s="24">
        <f t="shared" si="176"/>
        <v>4.8553471097990668</v>
      </c>
      <c r="I907" s="24">
        <f t="shared" si="176"/>
        <v>3.1556193104890715</v>
      </c>
      <c r="J907" s="24">
        <f t="shared" si="176"/>
        <v>5.700353587323427</v>
      </c>
      <c r="K907" s="24">
        <f t="shared" si="176"/>
        <v>2.9971114484664092</v>
      </c>
      <c r="L907" s="24">
        <f t="shared" si="176"/>
        <v>3.9732219303014462</v>
      </c>
      <c r="M907" s="24">
        <f t="shared" si="176"/>
        <v>4.5730409416171423</v>
      </c>
      <c r="N907" s="24">
        <f t="shared" si="176"/>
        <v>4.7059703693373685</v>
      </c>
      <c r="O907" s="24">
        <f t="shared" si="176"/>
        <v>6.1313771497152949</v>
      </c>
      <c r="P907" s="24">
        <f t="shared" si="176"/>
        <v>5.0654293916022652</v>
      </c>
      <c r="Q907" s="24">
        <f t="shared" si="176"/>
        <v>4.7179685881946893</v>
      </c>
      <c r="R907" s="24">
        <f t="shared" si="176"/>
        <v>5.1984469427117261</v>
      </c>
      <c r="S907" s="24">
        <f t="shared" si="176"/>
        <v>3.3437236858270003</v>
      </c>
      <c r="T907" s="24">
        <f t="shared" si="176"/>
        <v>4.993968385013229</v>
      </c>
      <c r="U907" s="24">
        <f t="shared" si="176"/>
        <v>3.1253210109682028</v>
      </c>
      <c r="V907" s="24">
        <f t="shared" si="176"/>
        <v>4.9748472895940257</v>
      </c>
      <c r="W907" s="24">
        <f t="shared" si="176"/>
        <v>3.6690084672930481</v>
      </c>
      <c r="X907" s="24">
        <f t="shared" si="176"/>
        <v>4.9715131929589251</v>
      </c>
      <c r="Y907" s="24">
        <f t="shared" si="176"/>
        <v>5.2604797649969708</v>
      </c>
      <c r="Z907" s="24">
        <f t="shared" si="176"/>
        <v>4.3264013126914733</v>
      </c>
      <c r="AA907" s="24">
        <f t="shared" si="176"/>
        <v>2.9524625499054733</v>
      </c>
      <c r="AB907" s="24">
        <f t="shared" si="176"/>
        <v>3.5708342800702439</v>
      </c>
      <c r="AC907" s="24">
        <f t="shared" si="176"/>
        <v>4.8746287115181088</v>
      </c>
      <c r="AD907" s="24">
        <f t="shared" si="176"/>
        <v>3.1664361510746044</v>
      </c>
      <c r="AE907" s="24">
        <f t="shared" si="176"/>
        <v>4.6659938746162384</v>
      </c>
      <c r="AF907" s="24">
        <f t="shared" si="176"/>
        <v>3.2537347378112789</v>
      </c>
      <c r="AG907" s="24">
        <f t="shared" si="176"/>
        <v>4.831888174883515</v>
      </c>
      <c r="AH907" s="24">
        <f t="shared" si="176"/>
        <v>5.92549491580034</v>
      </c>
      <c r="AI907" s="24">
        <f t="shared" si="176"/>
        <v>4.1028101856259651</v>
      </c>
      <c r="AJ907" s="24">
        <f t="shared" si="176"/>
        <v>3.419920481581963</v>
      </c>
      <c r="AK907" s="24">
        <f t="shared" si="176"/>
        <v>4.3933761541271581</v>
      </c>
      <c r="AL907" s="24">
        <f t="shared" si="176"/>
        <v>3.206955373891279</v>
      </c>
      <c r="AM907" s="24">
        <f t="shared" si="176"/>
        <v>3.5069850522747794</v>
      </c>
      <c r="AN907" s="24">
        <f t="shared" si="175"/>
        <v>3.7123145805298137</v>
      </c>
      <c r="AO907" s="24">
        <f t="shared" si="175"/>
        <v>4.3256153727208577</v>
      </c>
      <c r="AP907" s="24">
        <f t="shared" si="175"/>
        <v>3.5285665153739396</v>
      </c>
      <c r="AQ907" s="24">
        <f t="shared" si="175"/>
        <v>3.0889222693077851</v>
      </c>
      <c r="AR907" s="24">
        <f t="shared" si="175"/>
        <v>6.7803073845338604</v>
      </c>
      <c r="AS907" s="24">
        <f t="shared" si="175"/>
        <v>4.2193315643221032</v>
      </c>
      <c r="AT907" s="24">
        <f t="shared" si="175"/>
        <v>3.605882377458844</v>
      </c>
      <c r="AU907" s="24">
        <f t="shared" si="175"/>
        <v>4.5835491350994886</v>
      </c>
      <c r="AV907" s="24">
        <f t="shared" si="175"/>
        <v>3.2161703062133942</v>
      </c>
      <c r="AW907" s="24">
        <f t="shared" si="175"/>
        <v>5.1292443380041659</v>
      </c>
      <c r="AX907" s="24">
        <f t="shared" si="175"/>
        <v>8.1102731305263038</v>
      </c>
      <c r="AY907" s="24">
        <f t="shared" si="175"/>
        <v>4.5675975546842373</v>
      </c>
      <c r="AZ907" s="24">
        <f t="shared" si="175"/>
        <v>3.2613957658031771</v>
      </c>
      <c r="BA907" s="24">
        <f t="shared" si="175"/>
        <v>2.9929530695806346</v>
      </c>
      <c r="BB907" s="24">
        <f t="shared" si="175"/>
        <v>4.0589047039552471</v>
      </c>
      <c r="BC907" s="24">
        <f t="shared" si="175"/>
        <v>3.0433251674844337</v>
      </c>
      <c r="BD907" s="24">
        <f t="shared" si="175"/>
        <v>5.332192505821741</v>
      </c>
      <c r="BE907" s="24">
        <f t="shared" si="175"/>
        <v>7.5613420543121732</v>
      </c>
    </row>
    <row r="908" spans="1:57" x14ac:dyDescent="0.35">
      <c r="A908" s="10" t="str">
        <f t="shared" si="163"/>
        <v>3/31/2031</v>
      </c>
      <c r="B908" s="11">
        <f t="shared" si="168"/>
        <v>2031</v>
      </c>
      <c r="C908" s="22">
        <f t="shared" si="169"/>
        <v>3.9768996433608601</v>
      </c>
      <c r="D908" s="23">
        <f t="shared" si="164"/>
        <v>3.2691049639855643</v>
      </c>
      <c r="E908" s="23">
        <f t="shared" si="165"/>
        <v>3.5814238150294022</v>
      </c>
      <c r="F908" s="23">
        <f t="shared" si="166"/>
        <v>5.0475521024796883</v>
      </c>
      <c r="G908" s="23">
        <f t="shared" si="167"/>
        <v>7.1292496028092307</v>
      </c>
      <c r="H908" s="24">
        <f t="shared" si="176"/>
        <v>4.5702819352960606</v>
      </c>
      <c r="I908" s="24">
        <f t="shared" si="176"/>
        <v>7.0061305799596436</v>
      </c>
      <c r="J908" s="24">
        <f t="shared" si="176"/>
        <v>6.0543849602597559</v>
      </c>
      <c r="K908" s="24">
        <f t="shared" si="176"/>
        <v>4.6178015257123564</v>
      </c>
      <c r="L908" s="24">
        <f t="shared" si="176"/>
        <v>3.3906971365464709</v>
      </c>
      <c r="M908" s="24">
        <f t="shared" si="176"/>
        <v>3.5247892765160129</v>
      </c>
      <c r="N908" s="24">
        <f t="shared" si="176"/>
        <v>5.0625218617522707</v>
      </c>
      <c r="O908" s="24">
        <f t="shared" si="176"/>
        <v>2.7585354613651094</v>
      </c>
      <c r="P908" s="24">
        <f t="shared" si="176"/>
        <v>8.4030632081904262</v>
      </c>
      <c r="Q908" s="24">
        <f t="shared" si="176"/>
        <v>3.305682301807503</v>
      </c>
      <c r="R908" s="24">
        <f t="shared" si="176"/>
        <v>3.6772163018057924</v>
      </c>
      <c r="S908" s="24">
        <f t="shared" si="176"/>
        <v>3.9629102096683666</v>
      </c>
      <c r="T908" s="24">
        <f t="shared" si="176"/>
        <v>15.21915947689539</v>
      </c>
      <c r="U908" s="24">
        <f t="shared" si="176"/>
        <v>8.4190573668493283</v>
      </c>
      <c r="V908" s="24">
        <f t="shared" si="176"/>
        <v>8.237320808455495</v>
      </c>
      <c r="W908" s="24">
        <f t="shared" si="176"/>
        <v>5.2627259978762204</v>
      </c>
      <c r="X908" s="24">
        <f t="shared" si="176"/>
        <v>5.485690446113014</v>
      </c>
      <c r="Y908" s="24">
        <f t="shared" si="176"/>
        <v>3.6381533895328539</v>
      </c>
      <c r="Z908" s="24">
        <f t="shared" si="176"/>
        <v>3.9908890770533536</v>
      </c>
      <c r="AA908" s="24">
        <f t="shared" si="176"/>
        <v>2.6485378397649404</v>
      </c>
      <c r="AB908" s="24">
        <f t="shared" si="176"/>
        <v>3.6667451936563968</v>
      </c>
      <c r="AC908" s="24">
        <f t="shared" si="176"/>
        <v>3.1397818703113161</v>
      </c>
      <c r="AD908" s="24">
        <f t="shared" si="176"/>
        <v>3.9298830552811839</v>
      </c>
      <c r="AE908" s="24">
        <f t="shared" si="176"/>
        <v>3.2731097909046469</v>
      </c>
      <c r="AF908" s="24">
        <f t="shared" si="176"/>
        <v>3.2330615217138199</v>
      </c>
      <c r="AG908" s="24">
        <f t="shared" si="176"/>
        <v>3.5667978520033325</v>
      </c>
      <c r="AH908" s="24">
        <f t="shared" si="176"/>
        <v>3.2909197614779493</v>
      </c>
      <c r="AI908" s="24">
        <f t="shared" si="176"/>
        <v>3.7145635032129105</v>
      </c>
      <c r="AJ908" s="24">
        <f t="shared" si="176"/>
        <v>4.4238982062026917</v>
      </c>
      <c r="AK908" s="24">
        <f t="shared" si="176"/>
        <v>3.6649176591306141</v>
      </c>
      <c r="AL908" s="24">
        <f t="shared" si="176"/>
        <v>4.2184688312470868</v>
      </c>
      <c r="AM908" s="24">
        <f t="shared" si="176"/>
        <v>3.6295739893980192</v>
      </c>
      <c r="AN908" s="24">
        <f t="shared" si="175"/>
        <v>3.7988700941240299</v>
      </c>
      <c r="AO908" s="24">
        <f t="shared" si="175"/>
        <v>6.409444144601177</v>
      </c>
      <c r="AP908" s="24">
        <f t="shared" si="175"/>
        <v>4.9246269247712222</v>
      </c>
      <c r="AQ908" s="24">
        <f t="shared" si="175"/>
        <v>4.051547238301918</v>
      </c>
      <c r="AR908" s="24">
        <f t="shared" si="175"/>
        <v>5.0026428246619412</v>
      </c>
      <c r="AS908" s="24">
        <f t="shared" si="175"/>
        <v>3.7172925744023622</v>
      </c>
      <c r="AT908" s="24">
        <f t="shared" si="175"/>
        <v>4.8180688444062225</v>
      </c>
      <c r="AU908" s="24">
        <f t="shared" si="175"/>
        <v>11.311752078543325</v>
      </c>
      <c r="AV908" s="24">
        <f t="shared" si="175"/>
        <v>3.6253017041076117</v>
      </c>
      <c r="AW908" s="24">
        <f t="shared" si="175"/>
        <v>4.6005773071721672</v>
      </c>
      <c r="AX908" s="24">
        <f t="shared" si="175"/>
        <v>3.1888356137723415</v>
      </c>
      <c r="AY908" s="24">
        <f t="shared" si="175"/>
        <v>3.2894469395268242</v>
      </c>
      <c r="AZ908" s="24">
        <f t="shared" si="175"/>
        <v>3.6335895975228176</v>
      </c>
      <c r="BA908" s="24">
        <f t="shared" si="175"/>
        <v>5.7655277233799973</v>
      </c>
      <c r="BB908" s="24">
        <f t="shared" si="175"/>
        <v>4.2389915993892737</v>
      </c>
      <c r="BC908" s="24">
        <f t="shared" si="175"/>
        <v>4.1850940564450836</v>
      </c>
      <c r="BD908" s="24">
        <f t="shared" si="175"/>
        <v>5.9144999291583051</v>
      </c>
      <c r="BE908" s="24">
        <f t="shared" si="175"/>
        <v>3.4938353886503242</v>
      </c>
    </row>
    <row r="909" spans="1:57" x14ac:dyDescent="0.35">
      <c r="A909" s="10" t="str">
        <f t="shared" si="163"/>
        <v>4/30/2031</v>
      </c>
      <c r="B909" s="11">
        <f t="shared" si="168"/>
        <v>2031</v>
      </c>
      <c r="C909" s="22">
        <f t="shared" si="169"/>
        <v>4.0134957309741583</v>
      </c>
      <c r="D909" s="23">
        <f t="shared" si="164"/>
        <v>3.3216303666187712</v>
      </c>
      <c r="E909" s="23">
        <f t="shared" si="165"/>
        <v>3.4748144123650393</v>
      </c>
      <c r="F909" s="23">
        <f t="shared" si="166"/>
        <v>5.1751461715940339</v>
      </c>
      <c r="G909" s="23">
        <f t="shared" si="167"/>
        <v>6.3245465595110018</v>
      </c>
      <c r="H909" s="24">
        <f t="shared" si="176"/>
        <v>3.476207079708141</v>
      </c>
      <c r="I909" s="24">
        <f t="shared" si="176"/>
        <v>5.4751553524558414</v>
      </c>
      <c r="J909" s="24">
        <f t="shared" si="176"/>
        <v>3.6299600885742493</v>
      </c>
      <c r="K909" s="24">
        <f t="shared" si="176"/>
        <v>3.4080090061299</v>
      </c>
      <c r="L909" s="24">
        <f t="shared" si="176"/>
        <v>3.2318091571663743</v>
      </c>
      <c r="M909" s="24">
        <f t="shared" si="176"/>
        <v>5.3851440541100688</v>
      </c>
      <c r="N909" s="24">
        <f t="shared" si="176"/>
        <v>5.2577729902494728</v>
      </c>
      <c r="O909" s="24">
        <f t="shared" si="176"/>
        <v>3.2280978922896373</v>
      </c>
      <c r="P909" s="24">
        <f t="shared" si="176"/>
        <v>13.259260780085132</v>
      </c>
      <c r="Q909" s="24">
        <f t="shared" si="176"/>
        <v>3.3311955229418388</v>
      </c>
      <c r="R909" s="24">
        <f t="shared" si="176"/>
        <v>3.5112500011062693</v>
      </c>
      <c r="S909" s="24">
        <f t="shared" si="176"/>
        <v>6.0765814632484556</v>
      </c>
      <c r="T909" s="24">
        <f t="shared" si="176"/>
        <v>3.3504308713423705</v>
      </c>
      <c r="U909" s="24">
        <f t="shared" si="176"/>
        <v>3.4036137044936985</v>
      </c>
      <c r="V909" s="24">
        <f t="shared" si="176"/>
        <v>3.6335996377858439</v>
      </c>
      <c r="W909" s="24">
        <f t="shared" si="176"/>
        <v>4.0016561178979568</v>
      </c>
      <c r="X909" s="24">
        <f t="shared" si="176"/>
        <v>3.416136872799453</v>
      </c>
      <c r="Y909" s="24">
        <f t="shared" si="176"/>
        <v>3.2355439597111606</v>
      </c>
      <c r="Z909" s="24">
        <f t="shared" si="176"/>
        <v>4.1153178102757204</v>
      </c>
      <c r="AA909" s="24">
        <f t="shared" si="176"/>
        <v>4.342557829257351</v>
      </c>
      <c r="AB909" s="24">
        <f t="shared" si="176"/>
        <v>4.5980139538144211</v>
      </c>
      <c r="AC909" s="24">
        <f t="shared" si="176"/>
        <v>3.3430243678512741</v>
      </c>
      <c r="AD909" s="24">
        <f t="shared" si="176"/>
        <v>11.906856613216519</v>
      </c>
      <c r="AE909" s="24">
        <f t="shared" si="176"/>
        <v>3.5108034595716</v>
      </c>
      <c r="AF909" s="24">
        <f t="shared" si="176"/>
        <v>6.2545180297535223</v>
      </c>
      <c r="AG909" s="24">
        <f t="shared" si="176"/>
        <v>6.1019668880474818</v>
      </c>
      <c r="AH909" s="24">
        <f t="shared" si="176"/>
        <v>5.1946049815948987</v>
      </c>
      <c r="AI909" s="24">
        <f t="shared" si="176"/>
        <v>4.333813924336229</v>
      </c>
      <c r="AJ909" s="24">
        <f t="shared" si="176"/>
        <v>3.4837680129175013</v>
      </c>
      <c r="AK909" s="24">
        <f t="shared" si="176"/>
        <v>3.692790643364547</v>
      </c>
      <c r="AL909" s="24">
        <f t="shared" si="176"/>
        <v>4.025335344050359</v>
      </c>
      <c r="AM909" s="24">
        <f t="shared" si="176"/>
        <v>6.9548033273283103</v>
      </c>
      <c r="AN909" s="24">
        <f t="shared" si="175"/>
        <v>5.4762371910835501</v>
      </c>
      <c r="AO909" s="24">
        <f t="shared" si="175"/>
        <v>3.0960638039634625</v>
      </c>
      <c r="AP909" s="24">
        <f t="shared" si="175"/>
        <v>4.2281426718274746</v>
      </c>
      <c r="AQ909" s="24">
        <f t="shared" si="175"/>
        <v>7.8448823698371442</v>
      </c>
      <c r="AR909" s="24">
        <f t="shared" si="175"/>
        <v>3.8002772836798879</v>
      </c>
      <c r="AS909" s="24">
        <f t="shared" si="175"/>
        <v>3.1179827428685489</v>
      </c>
      <c r="AT909" s="24">
        <f t="shared" si="175"/>
        <v>4.3340890387200872</v>
      </c>
      <c r="AU909" s="24">
        <f t="shared" si="175"/>
        <v>5.1167697415914395</v>
      </c>
      <c r="AV909" s="24">
        <f t="shared" si="175"/>
        <v>5.0504150808254664</v>
      </c>
      <c r="AW909" s="24">
        <f t="shared" si="175"/>
        <v>4.093613972573257</v>
      </c>
      <c r="AX909" s="24">
        <f t="shared" si="175"/>
        <v>3.474350189917339</v>
      </c>
      <c r="AY909" s="24">
        <f t="shared" si="175"/>
        <v>3.6474781200907871</v>
      </c>
      <c r="AZ909" s="24">
        <f t="shared" si="175"/>
        <v>4.1941663082637604</v>
      </c>
      <c r="BA909" s="24">
        <f t="shared" si="175"/>
        <v>3.7213635946678192</v>
      </c>
      <c r="BB909" s="24">
        <f t="shared" si="175"/>
        <v>4.8481029959347834</v>
      </c>
      <c r="BC909" s="24">
        <f t="shared" si="175"/>
        <v>10.190436180621399</v>
      </c>
      <c r="BD909" s="24">
        <f t="shared" si="175"/>
        <v>3.7478694732270887</v>
      </c>
      <c r="BE909" s="24">
        <f t="shared" si="175"/>
        <v>3.3915880228358382</v>
      </c>
    </row>
    <row r="910" spans="1:57" x14ac:dyDescent="0.35">
      <c r="A910" s="10" t="str">
        <f t="shared" si="163"/>
        <v>5/31/2031</v>
      </c>
      <c r="B910" s="11">
        <f t="shared" si="168"/>
        <v>2031</v>
      </c>
      <c r="C910" s="22">
        <f t="shared" si="169"/>
        <v>6.8932882028859996</v>
      </c>
      <c r="D910" s="23">
        <f t="shared" si="164"/>
        <v>2.4429498356656394</v>
      </c>
      <c r="E910" s="23">
        <f t="shared" si="165"/>
        <v>4.2546348187742895</v>
      </c>
      <c r="F910" s="23">
        <f t="shared" si="166"/>
        <v>10.68500082231677</v>
      </c>
      <c r="G910" s="23">
        <f t="shared" si="167"/>
        <v>13.682249805514299</v>
      </c>
      <c r="H910" s="24">
        <f t="shared" si="176"/>
        <v>13.310375929286138</v>
      </c>
      <c r="I910" s="24">
        <f t="shared" si="176"/>
        <v>7.0664821679588341</v>
      </c>
      <c r="J910" s="24">
        <f t="shared" si="176"/>
        <v>6.0011780371487715</v>
      </c>
      <c r="K910" s="24">
        <f t="shared" si="176"/>
        <v>13.662011842986523</v>
      </c>
      <c r="L910" s="24">
        <f t="shared" si="176"/>
        <v>5.1836696993361038</v>
      </c>
      <c r="M910" s="24">
        <f t="shared" si="176"/>
        <v>10.920672550471853</v>
      </c>
      <c r="N910" s="24">
        <f t="shared" si="176"/>
        <v>8.2941758910241461</v>
      </c>
      <c r="O910" s="24">
        <f t="shared" si="176"/>
        <v>6.8076407960364671</v>
      </c>
      <c r="P910" s="24">
        <f t="shared" si="176"/>
        <v>6.4244521974605773</v>
      </c>
      <c r="Q910" s="24">
        <f t="shared" si="176"/>
        <v>3.6309632642368874</v>
      </c>
      <c r="R910" s="24">
        <f t="shared" si="176"/>
        <v>0</v>
      </c>
      <c r="S910" s="24">
        <f t="shared" si="176"/>
        <v>4.6214144094264773</v>
      </c>
      <c r="T910" s="24">
        <f t="shared" si="176"/>
        <v>4.088124850236917</v>
      </c>
      <c r="U910" s="24">
        <f t="shared" si="176"/>
        <v>25.134036685678151</v>
      </c>
      <c r="V910" s="24">
        <f t="shared" si="176"/>
        <v>4.3195886106085135</v>
      </c>
      <c r="W910" s="24">
        <f t="shared" si="176"/>
        <v>9.1282849639469781</v>
      </c>
      <c r="X910" s="24">
        <f t="shared" si="176"/>
        <v>10.839101866388768</v>
      </c>
      <c r="Y910" s="24">
        <f t="shared" si="176"/>
        <v>3.2655875091593121</v>
      </c>
      <c r="Z910" s="24">
        <f t="shared" si="176"/>
        <v>4.0384662482542444</v>
      </c>
      <c r="AA910" s="24">
        <f t="shared" si="176"/>
        <v>6.8984737590418925</v>
      </c>
      <c r="AB910" s="24">
        <f t="shared" si="176"/>
        <v>10.815463214638196</v>
      </c>
      <c r="AC910" s="24">
        <f t="shared" si="176"/>
        <v>0</v>
      </c>
      <c r="AD910" s="24">
        <f t="shared" si="176"/>
        <v>10.20582756306885</v>
      </c>
      <c r="AE910" s="24">
        <f t="shared" si="176"/>
        <v>2.7143887062951539</v>
      </c>
      <c r="AF910" s="24">
        <f t="shared" si="176"/>
        <v>7.1463857703997862</v>
      </c>
      <c r="AG910" s="24">
        <f t="shared" si="176"/>
        <v>6.2013342124495736</v>
      </c>
      <c r="AH910" s="24">
        <f t="shared" si="176"/>
        <v>0</v>
      </c>
      <c r="AI910" s="24">
        <f t="shared" si="176"/>
        <v>3.7969558282025773</v>
      </c>
      <c r="AJ910" s="24">
        <f t="shared" si="176"/>
        <v>4.5927657275273761</v>
      </c>
      <c r="AK910" s="24">
        <f t="shared" si="176"/>
        <v>4.2329835548295485</v>
      </c>
      <c r="AL910" s="24">
        <f t="shared" si="176"/>
        <v>10.293613645352488</v>
      </c>
      <c r="AM910" s="24">
        <f t="shared" si="176"/>
        <v>12.474557959085221</v>
      </c>
      <c r="AN910" s="24">
        <f t="shared" si="175"/>
        <v>12.900916369833622</v>
      </c>
      <c r="AO910" s="24">
        <f t="shared" si="175"/>
        <v>6.8881026467301076</v>
      </c>
      <c r="AP910" s="24">
        <f t="shared" si="175"/>
        <v>19.16943831748312</v>
      </c>
      <c r="AQ910" s="24">
        <f t="shared" si="175"/>
        <v>8.3751830440645794</v>
      </c>
      <c r="AR910" s="24">
        <f t="shared" si="175"/>
        <v>7.0175246327217069</v>
      </c>
      <c r="AS910" s="24">
        <f t="shared" si="175"/>
        <v>5.2997297331383653</v>
      </c>
      <c r="AT910" s="24">
        <f t="shared" si="175"/>
        <v>13.394139909868406</v>
      </c>
      <c r="AU910" s="24">
        <f t="shared" si="175"/>
        <v>14.459539268299459</v>
      </c>
      <c r="AV910" s="24">
        <f t="shared" si="175"/>
        <v>21.799102994232012</v>
      </c>
      <c r="AW910" s="24">
        <f t="shared" si="175"/>
        <v>0</v>
      </c>
      <c r="AX910" s="24">
        <f t="shared" si="175"/>
        <v>3.996288596831183</v>
      </c>
      <c r="AY910" s="24">
        <f t="shared" si="175"/>
        <v>6.5937480162917561</v>
      </c>
      <c r="AZ910" s="24">
        <f t="shared" si="175"/>
        <v>9.7384652712100621</v>
      </c>
      <c r="BA910" s="24">
        <f t="shared" si="175"/>
        <v>13.864391468264293</v>
      </c>
      <c r="BB910" s="24">
        <f t="shared" si="175"/>
        <v>6.5611714034905937</v>
      </c>
      <c r="BC910" s="24">
        <f t="shared" si="175"/>
        <v>7.5869147776653367</v>
      </c>
      <c r="BD910" s="24">
        <f t="shared" si="175"/>
        <v>0</v>
      </c>
      <c r="BE910" s="24">
        <f t="shared" si="175"/>
        <v>6.9371428925644398</v>
      </c>
    </row>
    <row r="911" spans="1:57" x14ac:dyDescent="0.35">
      <c r="A911" s="10" t="str">
        <f t="shared" si="163"/>
        <v>6/30/2031</v>
      </c>
      <c r="B911" s="11">
        <f t="shared" si="168"/>
        <v>2031</v>
      </c>
      <c r="C911" s="22">
        <f t="shared" si="169"/>
        <v>7.2588297914745583</v>
      </c>
      <c r="D911" s="23">
        <f t="shared" si="164"/>
        <v>3.7455382706092681</v>
      </c>
      <c r="E911" s="23">
        <f t="shared" si="165"/>
        <v>4.6992072045262878</v>
      </c>
      <c r="F911" s="23">
        <f t="shared" si="166"/>
        <v>10.399303072391938</v>
      </c>
      <c r="G911" s="23">
        <f t="shared" si="167"/>
        <v>16.038236958224704</v>
      </c>
      <c r="H911" s="24">
        <f t="shared" si="176"/>
        <v>7.1955319550053431</v>
      </c>
      <c r="I911" s="24">
        <f t="shared" si="176"/>
        <v>7.82796054392945</v>
      </c>
      <c r="J911" s="24">
        <f t="shared" si="176"/>
        <v>12.610810969708343</v>
      </c>
      <c r="K911" s="24">
        <f t="shared" si="176"/>
        <v>10.53892754678423</v>
      </c>
      <c r="L911" s="24">
        <f t="shared" si="176"/>
        <v>8.3248794015237166</v>
      </c>
      <c r="M911" s="24">
        <f t="shared" si="176"/>
        <v>11.115766683339736</v>
      </c>
      <c r="N911" s="24">
        <f t="shared" si="176"/>
        <v>7.3221276279437735</v>
      </c>
      <c r="O911" s="24">
        <f t="shared" si="176"/>
        <v>4.184576941141513</v>
      </c>
      <c r="P911" s="24">
        <f t="shared" si="176"/>
        <v>15.649193483372398</v>
      </c>
      <c r="Q911" s="24">
        <f t="shared" si="176"/>
        <v>23.859745902320213</v>
      </c>
      <c r="R911" s="24">
        <f t="shared" si="176"/>
        <v>3.2924602410766828</v>
      </c>
      <c r="S911" s="24">
        <f t="shared" si="176"/>
        <v>3.8173015684293685</v>
      </c>
      <c r="T911" s="24">
        <f t="shared" si="176"/>
        <v>5.557445259098662</v>
      </c>
      <c r="U911" s="24">
        <f t="shared" si="176"/>
        <v>3.7595920086402157</v>
      </c>
      <c r="V911" s="24">
        <f t="shared" si="176"/>
        <v>4.002897345093734</v>
      </c>
      <c r="W911" s="24">
        <f t="shared" si="176"/>
        <v>18.581159042021827</v>
      </c>
      <c r="X911" s="24">
        <f t="shared" si="176"/>
        <v>8.0963136706816456</v>
      </c>
      <c r="Y911" s="24">
        <f t="shared" si="176"/>
        <v>5.635002396293431</v>
      </c>
      <c r="Z911" s="24">
        <f t="shared" si="176"/>
        <v>5.810347596727877</v>
      </c>
      <c r="AA911" s="24">
        <f t="shared" si="176"/>
        <v>6.6814192380857058</v>
      </c>
      <c r="AB911" s="24">
        <f t="shared" si="176"/>
        <v>11.410598833032731</v>
      </c>
      <c r="AC911" s="24">
        <f t="shared" si="176"/>
        <v>0</v>
      </c>
      <c r="AD911" s="24">
        <f t="shared" si="176"/>
        <v>9.9804296492150613</v>
      </c>
      <c r="AE911" s="24">
        <f t="shared" si="176"/>
        <v>12.136659343400304</v>
      </c>
      <c r="AF911" s="24">
        <f t="shared" si="176"/>
        <v>5.8515722287047751</v>
      </c>
      <c r="AG911" s="24">
        <f t="shared" si="176"/>
        <v>7.6991416915548525</v>
      </c>
      <c r="AH911" s="24">
        <f t="shared" si="176"/>
        <v>4.1474974806852636</v>
      </c>
      <c r="AI911" s="24">
        <f t="shared" si="176"/>
        <v>22.71933824026874</v>
      </c>
      <c r="AJ911" s="24">
        <f t="shared" si="176"/>
        <v>3.9114827927130866</v>
      </c>
      <c r="AK911" s="24">
        <f t="shared" si="176"/>
        <v>17.030444745721923</v>
      </c>
      <c r="AL911" s="24">
        <f t="shared" si="176"/>
        <v>7.3592130755921774</v>
      </c>
      <c r="AM911" s="24">
        <f t="shared" si="176"/>
        <v>8.9812060811686045</v>
      </c>
      <c r="AN911" s="24">
        <f t="shared" si="175"/>
        <v>7.9328955223880664</v>
      </c>
      <c r="AO911" s="24">
        <f t="shared" si="175"/>
        <v>8.130950540104708</v>
      </c>
      <c r="AP911" s="24">
        <f t="shared" si="175"/>
        <v>6.1271477776713743</v>
      </c>
      <c r="AQ911" s="24">
        <f t="shared" si="175"/>
        <v>7.8346192114049105</v>
      </c>
      <c r="AR911" s="24">
        <f t="shared" si="175"/>
        <v>3.2310099555969383</v>
      </c>
      <c r="AS911" s="24">
        <f t="shared" si="175"/>
        <v>15.955420789842893</v>
      </c>
      <c r="AT911" s="24">
        <f t="shared" si="175"/>
        <v>6.7682569513876247</v>
      </c>
      <c r="AU911" s="24">
        <f t="shared" si="175"/>
        <v>5.2955801285614328</v>
      </c>
      <c r="AV911" s="24">
        <f t="shared" si="175"/>
        <v>9.9742168249310676</v>
      </c>
      <c r="AW911" s="24">
        <f t="shared" si="175"/>
        <v>3.8067494962303763</v>
      </c>
      <c r="AX911" s="24">
        <f t="shared" si="175"/>
        <v>5.1798632956205672</v>
      </c>
      <c r="AY911" s="24">
        <f t="shared" si="175"/>
        <v>3.6190546283307414</v>
      </c>
      <c r="AZ911" s="24">
        <f t="shared" si="175"/>
        <v>16.783582473661003</v>
      </c>
      <c r="BA911" s="24">
        <f t="shared" si="175"/>
        <v>3.5680066324897584</v>
      </c>
      <c r="BB911" s="24">
        <f t="shared" si="175"/>
        <v>4.538988507494861</v>
      </c>
      <c r="BC911" s="24">
        <f t="shared" si="175"/>
        <v>7.0053534274306957</v>
      </c>
      <c r="BD911" s="24">
        <f t="shared" si="175"/>
        <v>15.521782164950437</v>
      </c>
      <c r="BE911" s="24">
        <f t="shared" si="175"/>
        <v>6.5716845906735601</v>
      </c>
    </row>
    <row r="912" spans="1:57" x14ac:dyDescent="0.35">
      <c r="A912" s="10" t="str">
        <f t="shared" si="163"/>
        <v>7/31/2031</v>
      </c>
      <c r="B912" s="11">
        <f t="shared" si="168"/>
        <v>2031</v>
      </c>
      <c r="C912" s="22">
        <f t="shared" si="169"/>
        <v>3.9659362810307739</v>
      </c>
      <c r="D912" s="23">
        <f t="shared" si="164"/>
        <v>2.8754765367985757</v>
      </c>
      <c r="E912" s="23">
        <f t="shared" si="165"/>
        <v>3.2900096909055536</v>
      </c>
      <c r="F912" s="23">
        <f t="shared" si="166"/>
        <v>4.9422540145659539</v>
      </c>
      <c r="G912" s="23">
        <f t="shared" si="167"/>
        <v>5.8830587265319547</v>
      </c>
      <c r="H912" s="24">
        <f t="shared" si="176"/>
        <v>5.5070770350733227</v>
      </c>
      <c r="I912" s="24">
        <f t="shared" si="176"/>
        <v>4.5248964201803048</v>
      </c>
      <c r="J912" s="24">
        <f t="shared" si="176"/>
        <v>3.2766786495814588</v>
      </c>
      <c r="K912" s="24">
        <f t="shared" si="176"/>
        <v>4.7433917622614832</v>
      </c>
      <c r="L912" s="24">
        <f t="shared" si="176"/>
        <v>5.7092908711163037</v>
      </c>
      <c r="M912" s="24">
        <f t="shared" si="176"/>
        <v>2.9746232927296425</v>
      </c>
      <c r="N912" s="24">
        <f t="shared" si="176"/>
        <v>4.0690956441772919</v>
      </c>
      <c r="O912" s="24">
        <f t="shared" si="176"/>
        <v>3.7607653682643361</v>
      </c>
      <c r="P912" s="24">
        <f t="shared" si="176"/>
        <v>3.3385222861541028</v>
      </c>
      <c r="Q912" s="24">
        <f t="shared" si="176"/>
        <v>3.6474549056506715</v>
      </c>
      <c r="R912" s="24">
        <f t="shared" si="176"/>
        <v>3.9956309215303532</v>
      </c>
      <c r="S912" s="24">
        <f t="shared" si="176"/>
        <v>3.9561997459384606</v>
      </c>
      <c r="T912" s="24">
        <f t="shared" si="176"/>
        <v>5.8700796229044423</v>
      </c>
      <c r="U912" s="24">
        <f t="shared" si="176"/>
        <v>3.3300028148778371</v>
      </c>
      <c r="V912" s="24">
        <f t="shared" si="176"/>
        <v>6.2937848152451936</v>
      </c>
      <c r="W912" s="24">
        <f t="shared" si="176"/>
        <v>2.7847625237386793</v>
      </c>
      <c r="X912" s="24">
        <f t="shared" si="176"/>
        <v>3.9756728161230872</v>
      </c>
      <c r="Y912" s="24">
        <f t="shared" si="176"/>
        <v>5.6368457669932122</v>
      </c>
      <c r="Z912" s="24">
        <f t="shared" si="176"/>
        <v>2.588376250853027</v>
      </c>
      <c r="AA912" s="24">
        <f t="shared" si="176"/>
        <v>4.7616177765513594</v>
      </c>
      <c r="AB912" s="24">
        <f t="shared" si="176"/>
        <v>2.7451156672874646</v>
      </c>
      <c r="AC912" s="24">
        <f t="shared" si="176"/>
        <v>3.8532629373360181</v>
      </c>
      <c r="AD912" s="24">
        <f t="shared" si="176"/>
        <v>5.999870659179563</v>
      </c>
      <c r="AE912" s="24">
        <f t="shared" si="176"/>
        <v>2.8762379650732033</v>
      </c>
      <c r="AF912" s="24">
        <f t="shared" si="176"/>
        <v>3.8284900201356149</v>
      </c>
      <c r="AG912" s="24">
        <f t="shared" si="176"/>
        <v>3.9465827417334656</v>
      </c>
      <c r="AH912" s="24">
        <f t="shared" si="176"/>
        <v>7.3830947975527934</v>
      </c>
      <c r="AI912" s="24">
        <f t="shared" si="176"/>
        <v>2.9654012977460193</v>
      </c>
      <c r="AJ912" s="24">
        <f t="shared" si="176"/>
        <v>3.5567572141251333</v>
      </c>
      <c r="AK912" s="24">
        <f t="shared" si="176"/>
        <v>3.0052819618597133</v>
      </c>
      <c r="AL912" s="24">
        <f t="shared" si="176"/>
        <v>3.2631799769731082</v>
      </c>
      <c r="AM912" s="24">
        <f t="shared" si="176"/>
        <v>3.8228042151475035</v>
      </c>
      <c r="AN912" s="24">
        <f t="shared" si="175"/>
        <v>4.225332503423993</v>
      </c>
      <c r="AO912" s="24">
        <f t="shared" si="175"/>
        <v>3.1259227064859529</v>
      </c>
      <c r="AP912" s="24">
        <f t="shared" si="175"/>
        <v>5.7134101344137527</v>
      </c>
      <c r="AQ912" s="24">
        <f t="shared" si="175"/>
        <v>3.979683335710023</v>
      </c>
      <c r="AR912" s="24">
        <f t="shared" si="175"/>
        <v>2.8626675360353442</v>
      </c>
      <c r="AS912" s="24">
        <f t="shared" si="175"/>
        <v>2.8686236823269291</v>
      </c>
      <c r="AT912" s="24">
        <f t="shared" si="175"/>
        <v>5.4746996592234582</v>
      </c>
      <c r="AU912" s="24">
        <f t="shared" si="175"/>
        <v>3.4839382691146308</v>
      </c>
      <c r="AV912" s="24">
        <f t="shared" si="175"/>
        <v>5.0024660939041521</v>
      </c>
      <c r="AW912" s="24">
        <f t="shared" si="175"/>
        <v>6.5330888246438406</v>
      </c>
      <c r="AX912" s="24">
        <f t="shared" si="175"/>
        <v>7.7061016622988374</v>
      </c>
      <c r="AY912" s="24">
        <f t="shared" si="175"/>
        <v>3.0421278902930364</v>
      </c>
      <c r="AZ912" s="24">
        <f t="shared" si="175"/>
        <v>4.3219063200198233</v>
      </c>
      <c r="BA912" s="24">
        <f t="shared" si="175"/>
        <v>5.1948289265898078</v>
      </c>
      <c r="BB912" s="24">
        <f t="shared" si="175"/>
        <v>3.783136235269005</v>
      </c>
      <c r="BC912" s="24">
        <f t="shared" si="175"/>
        <v>4.7092445387647306</v>
      </c>
      <c r="BD912" s="24">
        <f t="shared" si="175"/>
        <v>4.0853776705021714</v>
      </c>
      <c r="BE912" s="24">
        <f t="shared" si="175"/>
        <v>4.2197085207385037</v>
      </c>
    </row>
    <row r="913" spans="1:57" x14ac:dyDescent="0.35">
      <c r="A913" s="10" t="str">
        <f t="shared" si="163"/>
        <v>8/31/2031</v>
      </c>
      <c r="B913" s="11">
        <f t="shared" si="168"/>
        <v>2031</v>
      </c>
      <c r="C913" s="22">
        <f t="shared" si="169"/>
        <v>3.4349770007498486</v>
      </c>
      <c r="D913" s="23">
        <f t="shared" si="164"/>
        <v>2.9342516699533889</v>
      </c>
      <c r="E913" s="23">
        <f t="shared" si="165"/>
        <v>3.0702956867467486</v>
      </c>
      <c r="F913" s="23">
        <f t="shared" si="166"/>
        <v>3.7947206462792686</v>
      </c>
      <c r="G913" s="23">
        <f t="shared" si="167"/>
        <v>4.4354068524328696</v>
      </c>
      <c r="H913" s="24">
        <f t="shared" si="176"/>
        <v>3.8080088972162653</v>
      </c>
      <c r="I913" s="24">
        <f t="shared" si="176"/>
        <v>2.9179403988869854</v>
      </c>
      <c r="J913" s="24">
        <f t="shared" si="176"/>
        <v>3.7168699282546056</v>
      </c>
      <c r="K913" s="24">
        <f t="shared" si="176"/>
        <v>2.9360640334052115</v>
      </c>
      <c r="L913" s="24">
        <f t="shared" si="176"/>
        <v>3.677448321291549</v>
      </c>
      <c r="M913" s="24">
        <f t="shared" si="176"/>
        <v>5.7393056635131714</v>
      </c>
      <c r="N913" s="24">
        <f t="shared" si="176"/>
        <v>3.5014797633535406</v>
      </c>
      <c r="O913" s="24">
        <f t="shared" si="176"/>
        <v>2.861823603592295</v>
      </c>
      <c r="P913" s="24">
        <f t="shared" si="176"/>
        <v>2.9980342624292358</v>
      </c>
      <c r="Q913" s="24">
        <f t="shared" si="176"/>
        <v>4.428545007278248</v>
      </c>
      <c r="R913" s="24">
        <f t="shared" si="176"/>
        <v>3.2497606497664107</v>
      </c>
      <c r="S913" s="24">
        <f t="shared" si="176"/>
        <v>5.793231904830499</v>
      </c>
      <c r="T913" s="24">
        <f t="shared" si="176"/>
        <v>3.946136254827878</v>
      </c>
      <c r="U913" s="24">
        <f t="shared" si="176"/>
        <v>3.923885727943595</v>
      </c>
      <c r="V913" s="24">
        <f t="shared" si="176"/>
        <v>3.0881697061366151</v>
      </c>
      <c r="W913" s="24">
        <f t="shared" si="176"/>
        <v>2.5624533010540982</v>
      </c>
      <c r="X913" s="24">
        <f t="shared" si="176"/>
        <v>3.4064805731596683</v>
      </c>
      <c r="Y913" s="24">
        <f t="shared" si="176"/>
        <v>3.0464116382483679</v>
      </c>
      <c r="Z913" s="24">
        <f t="shared" si="176"/>
        <v>3.5669291345122516</v>
      </c>
      <c r="AA913" s="24">
        <f t="shared" si="176"/>
        <v>3.3188049342381283</v>
      </c>
      <c r="AB913" s="24">
        <f t="shared" si="176"/>
        <v>3.638767292791854</v>
      </c>
      <c r="AC913" s="24">
        <f t="shared" si="176"/>
        <v>3.7247265979224959</v>
      </c>
      <c r="AD913" s="24">
        <f t="shared" si="176"/>
        <v>3.3414021673854983</v>
      </c>
      <c r="AE913" s="24">
        <f t="shared" si="176"/>
        <v>2.6721473226393333</v>
      </c>
      <c r="AF913" s="24">
        <f t="shared" si="176"/>
        <v>3.1987845402674999</v>
      </c>
      <c r="AG913" s="24">
        <f t="shared" si="176"/>
        <v>3.0036588474980626</v>
      </c>
      <c r="AH913" s="24">
        <f t="shared" si="176"/>
        <v>3.4634734283400288</v>
      </c>
      <c r="AI913" s="24">
        <f t="shared" si="176"/>
        <v>6.3765524106281619</v>
      </c>
      <c r="AJ913" s="24">
        <f t="shared" si="176"/>
        <v>3.0639849491731539</v>
      </c>
      <c r="AK913" s="24">
        <f t="shared" si="176"/>
        <v>3.8489718385248386</v>
      </c>
      <c r="AL913" s="24">
        <f t="shared" si="176"/>
        <v>4.568755757463574</v>
      </c>
      <c r="AM913" s="24">
        <f t="shared" ref="AM913:BR913" si="177">AM313/AM113</f>
        <v>3.7578576702274602</v>
      </c>
      <c r="AN913" s="24">
        <f t="shared" si="175"/>
        <v>3.2076048103127506</v>
      </c>
      <c r="AO913" s="24">
        <f t="shared" si="175"/>
        <v>3.4941810858735165</v>
      </c>
      <c r="AP913" s="24">
        <f t="shared" si="175"/>
        <v>3.0553413940246892</v>
      </c>
      <c r="AQ913" s="24">
        <f t="shared" si="175"/>
        <v>3.5850578546995502</v>
      </c>
      <c r="AR913" s="24">
        <f t="shared" si="175"/>
        <v>3.1686388794314411</v>
      </c>
      <c r="AS913" s="24">
        <f t="shared" si="175"/>
        <v>4.4971634588244624</v>
      </c>
      <c r="AT913" s="24">
        <f t="shared" si="175"/>
        <v>3.8721793425665152</v>
      </c>
      <c r="AU913" s="24">
        <f t="shared" si="175"/>
        <v>3.8880973897422915</v>
      </c>
      <c r="AV913" s="24">
        <f t="shared" si="175"/>
        <v>3.7973653251847219</v>
      </c>
      <c r="AW913" s="24">
        <f t="shared" si="175"/>
        <v>3.0841892003522116</v>
      </c>
      <c r="AX913" s="24">
        <f t="shared" si="175"/>
        <v>3.1342141811519881</v>
      </c>
      <c r="AY913" s="24">
        <f t="shared" si="175"/>
        <v>3.1062545073092482</v>
      </c>
      <c r="AZ913" s="24">
        <f t="shared" si="175"/>
        <v>3.0656645155449276</v>
      </c>
      <c r="BA913" s="24">
        <f t="shared" si="175"/>
        <v>3.0542916501013964</v>
      </c>
      <c r="BB913" s="24">
        <f t="shared" si="175"/>
        <v>3.7867866095629088</v>
      </c>
      <c r="BC913" s="24">
        <f t="shared" si="175"/>
        <v>3.2034445573967378</v>
      </c>
      <c r="BD913" s="24">
        <f t="shared" si="175"/>
        <v>3.6932358468459734</v>
      </c>
      <c r="BE913" s="24">
        <f t="shared" si="175"/>
        <v>2.8931705747747336</v>
      </c>
    </row>
    <row r="914" spans="1:57" x14ac:dyDescent="0.35">
      <c r="A914" s="10" t="str">
        <f t="shared" si="163"/>
        <v>9/30/2031</v>
      </c>
      <c r="B914" s="11">
        <f t="shared" si="168"/>
        <v>2031</v>
      </c>
      <c r="C914" s="22">
        <f t="shared" si="169"/>
        <v>3.6098255888721837</v>
      </c>
      <c r="D914" s="23">
        <f t="shared" si="164"/>
        <v>2.8297018228845832</v>
      </c>
      <c r="E914" s="23">
        <f t="shared" si="165"/>
        <v>3.130100762400843</v>
      </c>
      <c r="F914" s="23">
        <f t="shared" si="166"/>
        <v>4.2394723878012996</v>
      </c>
      <c r="G914" s="23">
        <f t="shared" si="167"/>
        <v>5.0551582043384542</v>
      </c>
      <c r="H914" s="24">
        <f t="shared" ref="H914:AM921" si="178">H314/H114</f>
        <v>3.486257165645736</v>
      </c>
      <c r="I914" s="24">
        <f t="shared" si="178"/>
        <v>2.8903225312113472</v>
      </c>
      <c r="J914" s="24">
        <f t="shared" si="178"/>
        <v>4.9043852946746469</v>
      </c>
      <c r="K914" s="24">
        <f t="shared" si="178"/>
        <v>3.511721629565379</v>
      </c>
      <c r="L914" s="24">
        <f t="shared" si="178"/>
        <v>6.0314099530379846</v>
      </c>
      <c r="M914" s="24">
        <f t="shared" si="178"/>
        <v>4.0738821083054502</v>
      </c>
      <c r="N914" s="24">
        <f t="shared" si="178"/>
        <v>2.9025204007167935</v>
      </c>
      <c r="O914" s="24">
        <f t="shared" si="178"/>
        <v>2.8152467211158028</v>
      </c>
      <c r="P914" s="24">
        <f t="shared" si="178"/>
        <v>4.1729927227491945</v>
      </c>
      <c r="Q914" s="24">
        <f t="shared" si="178"/>
        <v>4.2616322761520014</v>
      </c>
      <c r="R914" s="24">
        <f t="shared" si="178"/>
        <v>3.0587436059287225</v>
      </c>
      <c r="S914" s="24">
        <f t="shared" si="178"/>
        <v>3.1253570280597565</v>
      </c>
      <c r="T914" s="24">
        <f t="shared" si="178"/>
        <v>3.5443998449267231</v>
      </c>
      <c r="U914" s="24">
        <f t="shared" si="178"/>
        <v>3.044996280878725</v>
      </c>
      <c r="V914" s="24">
        <f t="shared" si="178"/>
        <v>3.8187830594444345</v>
      </c>
      <c r="W914" s="24">
        <f t="shared" si="178"/>
        <v>3.9469008819536597</v>
      </c>
      <c r="X914" s="24">
        <f t="shared" si="178"/>
        <v>3.2961494770461286</v>
      </c>
      <c r="Y914" s="24">
        <f t="shared" si="178"/>
        <v>3.7719917804651333</v>
      </c>
      <c r="Z914" s="24">
        <f t="shared" si="178"/>
        <v>4.3876162656461259</v>
      </c>
      <c r="AA914" s="24">
        <f t="shared" si="178"/>
        <v>3.286099829869551</v>
      </c>
      <c r="AB914" s="24">
        <f t="shared" si="178"/>
        <v>3.3508050666914206</v>
      </c>
      <c r="AC914" s="24">
        <f t="shared" si="178"/>
        <v>3.6752513328176444</v>
      </c>
      <c r="AD914" s="24">
        <f t="shared" si="178"/>
        <v>3.4661813193587863</v>
      </c>
      <c r="AE914" s="24">
        <f t="shared" si="178"/>
        <v>3.1443319654241031</v>
      </c>
      <c r="AF914" s="24">
        <f t="shared" si="178"/>
        <v>4.639845879508016</v>
      </c>
      <c r="AG914" s="24">
        <f t="shared" si="178"/>
        <v>2.7531627199430413</v>
      </c>
      <c r="AH914" s="24">
        <f t="shared" si="178"/>
        <v>4.3522239683162773</v>
      </c>
      <c r="AI914" s="24">
        <f t="shared" si="178"/>
        <v>15.173902925195524</v>
      </c>
      <c r="AJ914" s="24">
        <f t="shared" si="178"/>
        <v>5.4164649283926032</v>
      </c>
      <c r="AK914" s="24">
        <f t="shared" si="178"/>
        <v>3.0199085447953142</v>
      </c>
      <c r="AL914" s="24">
        <f t="shared" si="178"/>
        <v>6.1818257099511413</v>
      </c>
      <c r="AM914" s="24">
        <f t="shared" si="178"/>
        <v>3.8134970756133075</v>
      </c>
      <c r="AN914" s="24">
        <f t="shared" si="175"/>
        <v>2.7575508309761032</v>
      </c>
      <c r="AO914" s="24">
        <f t="shared" si="175"/>
        <v>4.7537218914100183</v>
      </c>
      <c r="AP914" s="24">
        <f t="shared" si="175"/>
        <v>3.280370379130741</v>
      </c>
      <c r="AQ914" s="24">
        <f t="shared" si="175"/>
        <v>4.1639628471595831</v>
      </c>
      <c r="AR914" s="24">
        <f t="shared" si="175"/>
        <v>2.7664178336052512</v>
      </c>
      <c r="AS914" s="24">
        <f t="shared" si="175"/>
        <v>3.8790521336781225</v>
      </c>
      <c r="AT914" s="24">
        <f t="shared" si="175"/>
        <v>2.6998354465090793</v>
      </c>
      <c r="AU914" s="24">
        <f t="shared" si="175"/>
        <v>4.0050424744414794</v>
      </c>
      <c r="AV914" s="24">
        <f t="shared" si="175"/>
        <v>3.0484821426793567</v>
      </c>
      <c r="AW914" s="24">
        <f t="shared" si="175"/>
        <v>3.2740527233026979</v>
      </c>
      <c r="AX914" s="24">
        <f t="shared" si="175"/>
        <v>3.5381185565940649</v>
      </c>
      <c r="AY914" s="24">
        <f t="shared" si="175"/>
        <v>9.3323704840916442</v>
      </c>
      <c r="AZ914" s="24">
        <f t="shared" si="175"/>
        <v>4.3705276361286129</v>
      </c>
      <c r="BA914" s="24">
        <f t="shared" si="175"/>
        <v>3.302614357965223</v>
      </c>
      <c r="BB914" s="24">
        <f t="shared" si="175"/>
        <v>2.8313079453033363</v>
      </c>
      <c r="BC914" s="24">
        <f t="shared" si="175"/>
        <v>5.0150130127768815</v>
      </c>
      <c r="BD914" s="24">
        <f t="shared" si="175"/>
        <v>3.9386159776438538</v>
      </c>
      <c r="BE914" s="24">
        <f t="shared" si="175"/>
        <v>3.9698731863647145</v>
      </c>
    </row>
    <row r="915" spans="1:57" x14ac:dyDescent="0.35">
      <c r="A915" s="10" t="str">
        <f t="shared" si="163"/>
        <v>10/31/2031</v>
      </c>
      <c r="B915" s="11">
        <f t="shared" si="168"/>
        <v>2031</v>
      </c>
      <c r="C915" s="22">
        <f t="shared" si="169"/>
        <v>4.0868860708466759</v>
      </c>
      <c r="D915" s="23">
        <f t="shared" si="164"/>
        <v>3.2180964886877121</v>
      </c>
      <c r="E915" s="23">
        <f t="shared" si="165"/>
        <v>3.5346870255653826</v>
      </c>
      <c r="F915" s="23">
        <f t="shared" si="166"/>
        <v>4.8774771931456122</v>
      </c>
      <c r="G915" s="23">
        <f t="shared" si="167"/>
        <v>6.0069127294665581</v>
      </c>
      <c r="H915" s="24">
        <f t="shared" si="178"/>
        <v>2.9478415348277549</v>
      </c>
      <c r="I915" s="24">
        <f t="shared" si="178"/>
        <v>5.2892484738557286</v>
      </c>
      <c r="J915" s="24">
        <f t="shared" si="178"/>
        <v>4.5080524963529891</v>
      </c>
      <c r="K915" s="24">
        <f t="shared" si="178"/>
        <v>3.8459872925197143</v>
      </c>
      <c r="L915" s="24">
        <f t="shared" si="178"/>
        <v>8.7185247696821975</v>
      </c>
      <c r="M915" s="24">
        <f t="shared" si="178"/>
        <v>3.9331772542295913</v>
      </c>
      <c r="N915" s="24">
        <f t="shared" si="178"/>
        <v>4.249354720911052</v>
      </c>
      <c r="O915" s="24">
        <f t="shared" si="178"/>
        <v>3.0346079959422254</v>
      </c>
      <c r="P915" s="24">
        <f t="shared" si="178"/>
        <v>4.4298026169928368</v>
      </c>
      <c r="Q915" s="24">
        <f t="shared" si="178"/>
        <v>3.4986550541498684</v>
      </c>
      <c r="R915" s="24">
        <f t="shared" si="178"/>
        <v>4.848886945889233</v>
      </c>
      <c r="S915" s="24">
        <f t="shared" si="178"/>
        <v>5.4259917179621082</v>
      </c>
      <c r="T915" s="24">
        <f t="shared" si="178"/>
        <v>5.7637624638005933</v>
      </c>
      <c r="U915" s="24">
        <f t="shared" si="178"/>
        <v>4.3180688021623483</v>
      </c>
      <c r="V915" s="24">
        <f t="shared" si="178"/>
        <v>3.412671535798228</v>
      </c>
      <c r="W915" s="24">
        <f t="shared" si="178"/>
        <v>5.0567543587343096</v>
      </c>
      <c r="X915" s="24">
        <f t="shared" si="178"/>
        <v>4.0365730134698534</v>
      </c>
      <c r="Y915" s="24">
        <f t="shared" si="178"/>
        <v>3.1269676546760499</v>
      </c>
      <c r="Z915" s="24">
        <f t="shared" si="178"/>
        <v>3.747848592725282</v>
      </c>
      <c r="AA915" s="24">
        <f t="shared" si="178"/>
        <v>3.3921514932532744</v>
      </c>
      <c r="AB915" s="24">
        <f t="shared" si="178"/>
        <v>4.4083568281397278</v>
      </c>
      <c r="AC915" s="24">
        <f t="shared" si="178"/>
        <v>5.2287945917159737</v>
      </c>
      <c r="AD915" s="24">
        <f t="shared" si="178"/>
        <v>4.3852387038400789</v>
      </c>
      <c r="AE915" s="24">
        <f t="shared" si="178"/>
        <v>3.2733830718859305</v>
      </c>
      <c r="AF915" s="24">
        <f t="shared" si="178"/>
        <v>4.8870072755644056</v>
      </c>
      <c r="AG915" s="24">
        <f t="shared" si="178"/>
        <v>3.72395671665788</v>
      </c>
      <c r="AH915" s="24">
        <f t="shared" si="178"/>
        <v>3.9967433925038987</v>
      </c>
      <c r="AI915" s="24">
        <f t="shared" si="178"/>
        <v>4.1371991282234983</v>
      </c>
      <c r="AJ915" s="24">
        <f t="shared" si="178"/>
        <v>4.7938043306464451</v>
      </c>
      <c r="AK915" s="24">
        <f t="shared" si="178"/>
        <v>3.6320367687459982</v>
      </c>
      <c r="AL915" s="24">
        <f t="shared" si="178"/>
        <v>4.5325558497952443</v>
      </c>
      <c r="AM915" s="24">
        <f t="shared" si="178"/>
        <v>3.709787503068442</v>
      </c>
      <c r="AN915" s="24">
        <f t="shared" si="175"/>
        <v>3.288566219886552</v>
      </c>
      <c r="AO915" s="24">
        <f t="shared" si="175"/>
        <v>3.9176532519054041</v>
      </c>
      <c r="AP915" s="24">
        <f t="shared" si="175"/>
        <v>12.617478600483388</v>
      </c>
      <c r="AQ915" s="24">
        <f t="shared" si="175"/>
        <v>5.0548129528449373</v>
      </c>
      <c r="AR915" s="24">
        <f t="shared" si="175"/>
        <v>3.6960334278937705</v>
      </c>
      <c r="AS915" s="24">
        <f t="shared" si="175"/>
        <v>3.2356127091782914</v>
      </c>
      <c r="AT915" s="24">
        <f t="shared" si="175"/>
        <v>3.7633686472319705</v>
      </c>
      <c r="AU915" s="24">
        <f t="shared" si="175"/>
        <v>6.2647615250661133</v>
      </c>
      <c r="AV915" s="24">
        <f t="shared" si="175"/>
        <v>3.5022371111718438</v>
      </c>
      <c r="AW915" s="24">
        <f t="shared" si="175"/>
        <v>2.8504756170288768</v>
      </c>
      <c r="AX915" s="24">
        <f t="shared" si="175"/>
        <v>3.2282219146890081</v>
      </c>
      <c r="AY915" s="24">
        <f t="shared" si="175"/>
        <v>3.0493580812380681</v>
      </c>
      <c r="AZ915" s="24">
        <f t="shared" si="175"/>
        <v>5.9782628632888297</v>
      </c>
      <c r="BA915" s="24">
        <f t="shared" si="175"/>
        <v>10.988419406253417</v>
      </c>
      <c r="BB915" s="24">
        <f t="shared" si="175"/>
        <v>3.716313498302878</v>
      </c>
      <c r="BC915" s="24">
        <f t="shared" si="175"/>
        <v>7.1668144777437428</v>
      </c>
      <c r="BD915" s="24">
        <f t="shared" si="175"/>
        <v>4.2354494123656714</v>
      </c>
      <c r="BE915" s="24">
        <f t="shared" si="175"/>
        <v>4.7760318129708699</v>
      </c>
    </row>
    <row r="916" spans="1:57" x14ac:dyDescent="0.35">
      <c r="A916" s="10" t="str">
        <f t="shared" si="163"/>
        <v>11/30/2031</v>
      </c>
      <c r="B916" s="11">
        <f t="shared" si="168"/>
        <v>2031</v>
      </c>
      <c r="C916" s="22">
        <f t="shared" si="169"/>
        <v>4.0526691272315318</v>
      </c>
      <c r="D916" s="23">
        <f t="shared" si="164"/>
        <v>3.4470861688936041</v>
      </c>
      <c r="E916" s="23">
        <f t="shared" si="165"/>
        <v>3.7925033832525745</v>
      </c>
      <c r="F916" s="23">
        <f t="shared" si="166"/>
        <v>4.4223779153153746</v>
      </c>
      <c r="G916" s="23">
        <f t="shared" si="167"/>
        <v>5.1478197997410282</v>
      </c>
      <c r="H916" s="24">
        <f t="shared" si="178"/>
        <v>4.4577612221573597</v>
      </c>
      <c r="I916" s="24">
        <f t="shared" si="178"/>
        <v>3.6332479160959492</v>
      </c>
      <c r="J916" s="24">
        <f t="shared" si="178"/>
        <v>5.0836047308181298</v>
      </c>
      <c r="K916" s="24">
        <f t="shared" si="178"/>
        <v>4.0411265509986576</v>
      </c>
      <c r="L916" s="24">
        <f t="shared" si="178"/>
        <v>3.3997354639578825</v>
      </c>
      <c r="M916" s="24">
        <f t="shared" si="178"/>
        <v>3.8819729245950962</v>
      </c>
      <c r="N916" s="24">
        <f t="shared" si="178"/>
        <v>3.8617521846017513</v>
      </c>
      <c r="O916" s="24">
        <f t="shared" si="178"/>
        <v>3.3524245158812893</v>
      </c>
      <c r="P916" s="24">
        <f t="shared" si="178"/>
        <v>3.429015292374618</v>
      </c>
      <c r="Q916" s="24">
        <f t="shared" si="178"/>
        <v>3.7520847123469943</v>
      </c>
      <c r="R916" s="24">
        <f t="shared" si="178"/>
        <v>3.8848634782289069</v>
      </c>
      <c r="S916" s="24">
        <f t="shared" si="178"/>
        <v>3.9612539732435903</v>
      </c>
      <c r="T916" s="24">
        <f t="shared" si="178"/>
        <v>3.3958544753221576</v>
      </c>
      <c r="U916" s="24">
        <f t="shared" si="178"/>
        <v>4.8187933642675773</v>
      </c>
      <c r="V916" s="24">
        <f t="shared" si="178"/>
        <v>3.8257538426352546</v>
      </c>
      <c r="W916" s="24">
        <f t="shared" si="178"/>
        <v>4.8323232511793579</v>
      </c>
      <c r="X916" s="24">
        <f t="shared" si="178"/>
        <v>4.3700929983940737</v>
      </c>
      <c r="Y916" s="24">
        <f t="shared" si="178"/>
        <v>3.9140755247827959</v>
      </c>
      <c r="Z916" s="24">
        <f t="shared" si="178"/>
        <v>3.8895048131633128</v>
      </c>
      <c r="AA916" s="24">
        <f t="shared" si="178"/>
        <v>4.2982485482849118</v>
      </c>
      <c r="AB916" s="24">
        <f t="shared" si="178"/>
        <v>4.4390458478194743</v>
      </c>
      <c r="AC916" s="24">
        <f t="shared" si="178"/>
        <v>7.0417641422696216</v>
      </c>
      <c r="AD916" s="24">
        <f t="shared" si="178"/>
        <v>4.2398549049860756</v>
      </c>
      <c r="AE916" s="24">
        <f t="shared" si="178"/>
        <v>4.0642117034644061</v>
      </c>
      <c r="AF916" s="24">
        <f t="shared" si="178"/>
        <v>3.781419896791681</v>
      </c>
      <c r="AG916" s="24">
        <f t="shared" si="178"/>
        <v>3.9728735879139028</v>
      </c>
      <c r="AH916" s="24">
        <f t="shared" si="178"/>
        <v>7.1426726350622589</v>
      </c>
      <c r="AI916" s="24">
        <f t="shared" si="178"/>
        <v>5.000609331276161</v>
      </c>
      <c r="AJ916" s="24">
        <f t="shared" si="178"/>
        <v>4.7728256685815538</v>
      </c>
      <c r="AK916" s="24">
        <f t="shared" si="178"/>
        <v>3.5866140107286397</v>
      </c>
      <c r="AL916" s="24">
        <f t="shared" si="178"/>
        <v>4.0826854514551343</v>
      </c>
      <c r="AM916" s="24">
        <f t="shared" si="178"/>
        <v>4.1089539745838755</v>
      </c>
      <c r="AN916" s="24">
        <f t="shared" si="175"/>
        <v>4.3148275267801903</v>
      </c>
      <c r="AO916" s="24">
        <f t="shared" si="175"/>
        <v>4.0966249787340745</v>
      </c>
      <c r="AP916" s="24">
        <f t="shared" si="175"/>
        <v>5.7911049407866733</v>
      </c>
      <c r="AQ916" s="24">
        <f t="shared" si="175"/>
        <v>4.2156887823682405</v>
      </c>
      <c r="AR916" s="24">
        <f t="shared" si="175"/>
        <v>4.1500545331637948</v>
      </c>
      <c r="AS916" s="24">
        <f t="shared" si="175"/>
        <v>4.3723741178030764</v>
      </c>
      <c r="AT916" s="24">
        <f t="shared" si="175"/>
        <v>4.0005801522265996</v>
      </c>
      <c r="AU916" s="24">
        <f t="shared" si="175"/>
        <v>3.4490940440623801</v>
      </c>
      <c r="AV916" s="24">
        <f t="shared" si="175"/>
        <v>4.073354901594425</v>
      </c>
      <c r="AW916" s="24">
        <f t="shared" si="175"/>
        <v>6.9530362538339903</v>
      </c>
      <c r="AX916" s="24">
        <f t="shared" si="175"/>
        <v>5.7257554200471041</v>
      </c>
      <c r="AY916" s="24">
        <f t="shared" si="175"/>
        <v>3.9243186503493432</v>
      </c>
      <c r="AZ916" s="24">
        <f t="shared" si="175"/>
        <v>3.7065225446979562</v>
      </c>
      <c r="BA916" s="24">
        <f t="shared" si="175"/>
        <v>4.9312280922665401</v>
      </c>
      <c r="BB916" s="24">
        <f t="shared" si="175"/>
        <v>4.0375496337183447</v>
      </c>
      <c r="BC916" s="24">
        <f t="shared" si="175"/>
        <v>2.873187812276937</v>
      </c>
      <c r="BD916" s="24">
        <f t="shared" si="175"/>
        <v>3.6472143795048075</v>
      </c>
      <c r="BE916" s="24">
        <f t="shared" si="175"/>
        <v>3.7209323283265379</v>
      </c>
    </row>
    <row r="917" spans="1:57" x14ac:dyDescent="0.35">
      <c r="A917" s="10" t="str">
        <f t="shared" si="163"/>
        <v>12/31/2031</v>
      </c>
      <c r="B917" s="11">
        <f t="shared" si="168"/>
        <v>2031</v>
      </c>
      <c r="C917" s="22">
        <f t="shared" si="169"/>
        <v>3.0289359425014095</v>
      </c>
      <c r="D917" s="23">
        <f t="shared" si="164"/>
        <v>2.3333985317583164</v>
      </c>
      <c r="E917" s="23">
        <f t="shared" si="165"/>
        <v>2.6303899589284843</v>
      </c>
      <c r="F917" s="23">
        <f t="shared" si="166"/>
        <v>3.1847906619452844</v>
      </c>
      <c r="G917" s="23">
        <f t="shared" si="167"/>
        <v>3.3255172470951773</v>
      </c>
      <c r="H917" s="24">
        <f t="shared" si="178"/>
        <v>3.2450776397267718</v>
      </c>
      <c r="I917" s="24">
        <f t="shared" si="178"/>
        <v>2.514018697919624</v>
      </c>
      <c r="J917" s="24">
        <f t="shared" si="178"/>
        <v>2.3374696474512371</v>
      </c>
      <c r="K917" s="24">
        <f t="shared" si="178"/>
        <v>2.6380859689210667</v>
      </c>
      <c r="L917" s="24">
        <f t="shared" si="178"/>
        <v>2.2939665437904999</v>
      </c>
      <c r="M917" s="24">
        <f t="shared" si="178"/>
        <v>2.2967584905220284</v>
      </c>
      <c r="N917" s="24">
        <f t="shared" si="178"/>
        <v>2.8935340015520716</v>
      </c>
      <c r="O917" s="24">
        <f t="shared" si="178"/>
        <v>3.5561593944156966</v>
      </c>
      <c r="P917" s="24">
        <f t="shared" si="178"/>
        <v>2.5369565487243793</v>
      </c>
      <c r="Q917" s="24">
        <f t="shared" si="178"/>
        <v>3.0267094226159053</v>
      </c>
      <c r="R917" s="24">
        <f t="shared" si="178"/>
        <v>3.3201010253520873</v>
      </c>
      <c r="S917" s="24">
        <f t="shared" si="178"/>
        <v>2.722561267094076</v>
      </c>
      <c r="T917" s="24">
        <f t="shared" si="178"/>
        <v>2.7253821031553254</v>
      </c>
      <c r="U917" s="24">
        <f t="shared" si="178"/>
        <v>2.9873581463322578</v>
      </c>
      <c r="V917" s="24">
        <f t="shared" si="178"/>
        <v>2.6590016250789508</v>
      </c>
      <c r="W917" s="24">
        <f t="shared" si="178"/>
        <v>2.2080022454052886</v>
      </c>
      <c r="X917" s="24">
        <f t="shared" si="178"/>
        <v>3.0600243706456589</v>
      </c>
      <c r="Y917" s="24">
        <f t="shared" si="178"/>
        <v>3.201013229796041</v>
      </c>
      <c r="Z917" s="24">
        <f t="shared" si="178"/>
        <v>2.1593700974412049</v>
      </c>
      <c r="AA917" s="24">
        <f t="shared" si="178"/>
        <v>3.1918522823522726</v>
      </c>
      <c r="AB917" s="24">
        <f t="shared" si="178"/>
        <v>3.9582788673902276</v>
      </c>
      <c r="AC917" s="24">
        <f t="shared" si="178"/>
        <v>3.3742632427829862</v>
      </c>
      <c r="AD917" s="24">
        <f t="shared" si="178"/>
        <v>2.6278246222642898</v>
      </c>
      <c r="AE917" s="24">
        <f t="shared" si="178"/>
        <v>3.6386431808220445</v>
      </c>
      <c r="AF917" s="24">
        <f t="shared" si="178"/>
        <v>2.7699769996504471</v>
      </c>
      <c r="AG917" s="24">
        <f t="shared" si="178"/>
        <v>3.0311624623869138</v>
      </c>
      <c r="AH917" s="24">
        <f t="shared" si="178"/>
        <v>3.1546014814090007</v>
      </c>
      <c r="AI917" s="24">
        <f t="shared" si="178"/>
        <v>2.3803357044445144</v>
      </c>
      <c r="AJ917" s="24">
        <f t="shared" si="178"/>
        <v>3.1743132911734482</v>
      </c>
      <c r="AK917" s="24">
        <f t="shared" si="178"/>
        <v>3.0945383174729435</v>
      </c>
      <c r="AL917" s="24">
        <f t="shared" si="178"/>
        <v>2.7813964749603484</v>
      </c>
      <c r="AM917" s="24">
        <f t="shared" si="178"/>
        <v>3.0890357960541084</v>
      </c>
      <c r="AN917" s="24">
        <f t="shared" si="175"/>
        <v>3.1191976296298765</v>
      </c>
      <c r="AO917" s="24">
        <f t="shared" si="175"/>
        <v>3.884422859518367</v>
      </c>
      <c r="AP917" s="24">
        <f t="shared" si="175"/>
        <v>3.0741122194545154</v>
      </c>
      <c r="AQ917" s="24">
        <f t="shared" si="175"/>
        <v>2.5472410967076491</v>
      </c>
      <c r="AR917" s="24">
        <f t="shared" si="175"/>
        <v>3.0470458713858539</v>
      </c>
      <c r="AS917" s="24">
        <f t="shared" si="175"/>
        <v>3.1882831188692298</v>
      </c>
      <c r="AT917" s="24">
        <f t="shared" si="175"/>
        <v>3.207334278273978</v>
      </c>
      <c r="AU917" s="24">
        <f t="shared" si="175"/>
        <v>2.267250886887282</v>
      </c>
      <c r="AV917" s="24">
        <f t="shared" si="175"/>
        <v>3.2191398154435507</v>
      </c>
      <c r="AW917" s="24">
        <f t="shared" si="175"/>
        <v>3.2897431003705888</v>
      </c>
      <c r="AX917" s="24">
        <f t="shared" si="175"/>
        <v>3.1593170341518158</v>
      </c>
      <c r="AY917" s="24">
        <f t="shared" si="175"/>
        <v>2.9674069066746065</v>
      </c>
      <c r="AZ917" s="24">
        <f t="shared" ref="AZ917:BQ917" si="179">AZ317/AZ117</f>
        <v>2.7091254165915042</v>
      </c>
      <c r="BA917" s="24">
        <f t="shared" si="179"/>
        <v>3.1662440439717043</v>
      </c>
      <c r="BB917" s="24">
        <f t="shared" si="179"/>
        <v>3.0616104451736339</v>
      </c>
      <c r="BC917" s="24">
        <f t="shared" si="179"/>
        <v>2.8325592013638663</v>
      </c>
      <c r="BD917" s="24">
        <f t="shared" si="179"/>
        <v>2.4832284856277851</v>
      </c>
      <c r="BE917" s="24">
        <f t="shared" si="179"/>
        <v>2.430551016986815</v>
      </c>
    </row>
    <row r="918" spans="1:57" x14ac:dyDescent="0.35">
      <c r="A918" s="10" t="str">
        <f t="shared" si="163"/>
        <v>1/31/2032</v>
      </c>
      <c r="B918" s="11">
        <f t="shared" si="168"/>
        <v>2032</v>
      </c>
      <c r="C918" s="22">
        <f t="shared" si="169"/>
        <v>2.9123017358708712</v>
      </c>
      <c r="D918" s="23">
        <f t="shared" si="164"/>
        <v>2.4626153296394611</v>
      </c>
      <c r="E918" s="23">
        <f t="shared" si="165"/>
        <v>2.5809013754367336</v>
      </c>
      <c r="F918" s="23">
        <f t="shared" si="166"/>
        <v>3.2624664940344594</v>
      </c>
      <c r="G918" s="23">
        <f t="shared" si="167"/>
        <v>3.4596531193333178</v>
      </c>
      <c r="H918" s="24">
        <f t="shared" si="178"/>
        <v>2.5931553011706345</v>
      </c>
      <c r="I918" s="24">
        <f t="shared" si="178"/>
        <v>2.8780534881783026</v>
      </c>
      <c r="J918" s="24">
        <f t="shared" si="178"/>
        <v>3.3500047604127952</v>
      </c>
      <c r="K918" s="24">
        <f t="shared" si="178"/>
        <v>3.5473644014400803</v>
      </c>
      <c r="L918" s="24">
        <f t="shared" si="178"/>
        <v>3.5647576624689625</v>
      </c>
      <c r="M918" s="24">
        <f t="shared" si="178"/>
        <v>2.9505055944557825</v>
      </c>
      <c r="N918" s="24">
        <f t="shared" si="178"/>
        <v>3.4571769528645349</v>
      </c>
      <c r="O918" s="24">
        <f t="shared" si="178"/>
        <v>2.6224924277935124</v>
      </c>
      <c r="P918" s="24">
        <f t="shared" si="178"/>
        <v>2.6529524494912531</v>
      </c>
      <c r="Q918" s="24">
        <f t="shared" si="178"/>
        <v>2.9465499835634392</v>
      </c>
      <c r="R918" s="24">
        <f t="shared" si="178"/>
        <v>2.455980596408843</v>
      </c>
      <c r="S918" s="24">
        <f t="shared" si="178"/>
        <v>3.4819386175523652</v>
      </c>
      <c r="T918" s="24">
        <f t="shared" si="178"/>
        <v>2.9942928216506846</v>
      </c>
      <c r="U918" s="24">
        <f t="shared" si="178"/>
        <v>2.5071425463964458</v>
      </c>
      <c r="V918" s="24">
        <f t="shared" si="178"/>
        <v>3.4535145105808511</v>
      </c>
      <c r="W918" s="24">
        <f t="shared" si="178"/>
        <v>2.8228170532273618</v>
      </c>
      <c r="X918" s="24">
        <f t="shared" si="178"/>
        <v>3.1077629252279371</v>
      </c>
      <c r="Y918" s="24">
        <f t="shared" si="178"/>
        <v>2.9987004115359324</v>
      </c>
      <c r="Z918" s="24">
        <f t="shared" si="178"/>
        <v>3.2655878297119183</v>
      </c>
      <c r="AA918" s="24">
        <f t="shared" si="178"/>
        <v>2.6377211573150858</v>
      </c>
      <c r="AB918" s="24">
        <f t="shared" si="178"/>
        <v>3.3355337470265409</v>
      </c>
      <c r="AC918" s="24">
        <f t="shared" si="178"/>
        <v>3.2531024870020824</v>
      </c>
      <c r="AD918" s="24">
        <f t="shared" si="178"/>
        <v>2.554212334822926</v>
      </c>
      <c r="AE918" s="24">
        <f t="shared" si="178"/>
        <v>2.8395429244682355</v>
      </c>
      <c r="AF918" s="24">
        <f t="shared" si="178"/>
        <v>2.9719367705287887</v>
      </c>
      <c r="AG918" s="24">
        <f t="shared" si="178"/>
        <v>2.791930303883988</v>
      </c>
      <c r="AH918" s="24">
        <f t="shared" si="178"/>
        <v>3.1442009144505798</v>
      </c>
      <c r="AI918" s="24">
        <f t="shared" si="178"/>
        <v>2.7776143324396241</v>
      </c>
      <c r="AJ918" s="24">
        <f t="shared" si="178"/>
        <v>2.5187824964872481</v>
      </c>
      <c r="AK918" s="24">
        <f t="shared" si="178"/>
        <v>3.0724982353578687</v>
      </c>
      <c r="AL918" s="24">
        <f t="shared" si="178"/>
        <v>3.3485605106562035</v>
      </c>
      <c r="AM918" s="24">
        <f t="shared" si="178"/>
        <v>3.5843304896718626</v>
      </c>
      <c r="AN918" s="24">
        <f t="shared" ref="AN918:BE932" si="180">AN318/AN118</f>
        <v>3.1418243274201738</v>
      </c>
      <c r="AO918" s="24">
        <f t="shared" si="180"/>
        <v>2.2941250918488723</v>
      </c>
      <c r="AP918" s="24">
        <f t="shared" si="180"/>
        <v>2.5768167335254333</v>
      </c>
      <c r="AQ918" s="24">
        <f t="shared" si="180"/>
        <v>3.2035215118599867</v>
      </c>
      <c r="AR918" s="24">
        <f t="shared" si="180"/>
        <v>2.3598732975025407</v>
      </c>
      <c r="AS918" s="24">
        <f t="shared" si="180"/>
        <v>2.7906647612107096</v>
      </c>
      <c r="AT918" s="24">
        <f t="shared" si="180"/>
        <v>2.4319201313289964</v>
      </c>
      <c r="AU918" s="24">
        <f t="shared" si="180"/>
        <v>3.6101149412690057</v>
      </c>
      <c r="AV918" s="24">
        <f t="shared" si="180"/>
        <v>2.8722778982394539</v>
      </c>
      <c r="AW918" s="24">
        <f t="shared" si="180"/>
        <v>2.9504706948640993</v>
      </c>
      <c r="AX918" s="24">
        <f t="shared" si="180"/>
        <v>3.3959805987726304</v>
      </c>
      <c r="AY918" s="24">
        <f t="shared" si="180"/>
        <v>2.5455094844243962</v>
      </c>
      <c r="AZ918" s="24">
        <f t="shared" si="180"/>
        <v>2.5049420638186497</v>
      </c>
      <c r="BA918" s="24">
        <f t="shared" si="180"/>
        <v>2.4633525222206409</v>
      </c>
      <c r="BB918" s="24">
        <f t="shared" si="180"/>
        <v>2.2704324165130005</v>
      </c>
      <c r="BC918" s="24">
        <f t="shared" si="180"/>
        <v>2.7267602609474695</v>
      </c>
      <c r="BD918" s="24">
        <f t="shared" si="180"/>
        <v>2.5395238773858089</v>
      </c>
      <c r="BE918" s="24">
        <f t="shared" si="180"/>
        <v>3.3304789520608908</v>
      </c>
    </row>
    <row r="919" spans="1:57" x14ac:dyDescent="0.35">
      <c r="A919" s="10" t="str">
        <f t="shared" si="163"/>
        <v>2/29/2032</v>
      </c>
      <c r="B919" s="11">
        <f t="shared" si="168"/>
        <v>2032</v>
      </c>
      <c r="C919" s="22">
        <f t="shared" si="169"/>
        <v>4.338941660955923</v>
      </c>
      <c r="D919" s="23">
        <f t="shared" si="164"/>
        <v>3.3176923342701135</v>
      </c>
      <c r="E919" s="23">
        <f t="shared" si="165"/>
        <v>3.7034094816327645</v>
      </c>
      <c r="F919" s="23">
        <f t="shared" si="166"/>
        <v>5.9108587930858114</v>
      </c>
      <c r="G919" s="23">
        <f t="shared" si="167"/>
        <v>9.2702079723622255</v>
      </c>
      <c r="H919" s="24">
        <f t="shared" si="178"/>
        <v>3.4344004357075546</v>
      </c>
      <c r="I919" s="24">
        <f t="shared" si="178"/>
        <v>9.2500838126353617</v>
      </c>
      <c r="J919" s="24">
        <f t="shared" si="178"/>
        <v>4.4617872445229185</v>
      </c>
      <c r="K919" s="24">
        <f t="shared" si="178"/>
        <v>4.261601892486798</v>
      </c>
      <c r="L919" s="24">
        <f t="shared" si="178"/>
        <v>4.5934926508937517</v>
      </c>
      <c r="M919" s="24">
        <f t="shared" si="178"/>
        <v>3.6563582722620365</v>
      </c>
      <c r="N919" s="24">
        <f t="shared" si="178"/>
        <v>3.6906788509892046</v>
      </c>
      <c r="O919" s="24">
        <f t="shared" si="178"/>
        <v>3.7988462089723436</v>
      </c>
      <c r="P919" s="24">
        <f t="shared" si="178"/>
        <v>3.5699847551942558</v>
      </c>
      <c r="Q919" s="24">
        <f t="shared" si="178"/>
        <v>4.1014945116088262</v>
      </c>
      <c r="R919" s="24">
        <f t="shared" si="178"/>
        <v>2.9908771184472558</v>
      </c>
      <c r="S919" s="24">
        <f t="shared" si="178"/>
        <v>7.6430901691270794</v>
      </c>
      <c r="T919" s="24">
        <f t="shared" si="178"/>
        <v>4.8608126956652855</v>
      </c>
      <c r="U919" s="24">
        <f t="shared" si="178"/>
        <v>5.283528885010619</v>
      </c>
      <c r="V919" s="24">
        <f t="shared" si="178"/>
        <v>5.5693307919063182</v>
      </c>
      <c r="W919" s="24">
        <f t="shared" si="178"/>
        <v>5.9928105065411499</v>
      </c>
      <c r="X919" s="24">
        <f t="shared" si="178"/>
        <v>3.1337064652621431</v>
      </c>
      <c r="Y919" s="24">
        <f t="shared" si="178"/>
        <v>6.0245822706925862</v>
      </c>
      <c r="Z919" s="24">
        <f t="shared" si="178"/>
        <v>4.3596045469321183</v>
      </c>
      <c r="AA919" s="24">
        <f t="shared" si="178"/>
        <v>3.7416013735634448</v>
      </c>
      <c r="AB919" s="24">
        <f t="shared" si="178"/>
        <v>13.069694569663774</v>
      </c>
      <c r="AC919" s="24">
        <f t="shared" si="178"/>
        <v>4.2306080263854327</v>
      </c>
      <c r="AD919" s="24">
        <f t="shared" si="178"/>
        <v>4.3182787749797278</v>
      </c>
      <c r="AE919" s="24">
        <f t="shared" si="178"/>
        <v>4.3787771836187241</v>
      </c>
      <c r="AF919" s="24">
        <f t="shared" si="178"/>
        <v>5.6650036527197978</v>
      </c>
      <c r="AG919" s="24">
        <f t="shared" si="178"/>
        <v>3.3178779626625112</v>
      </c>
      <c r="AH919" s="24">
        <f t="shared" si="178"/>
        <v>3.7418160353151233</v>
      </c>
      <c r="AI919" s="24">
        <f t="shared" si="178"/>
        <v>3.9628330641896081</v>
      </c>
      <c r="AJ919" s="24">
        <f t="shared" si="178"/>
        <v>3.1705723654266631</v>
      </c>
      <c r="AK919" s="24">
        <f t="shared" si="178"/>
        <v>3.5989687069117826</v>
      </c>
      <c r="AL919" s="24">
        <f t="shared" si="178"/>
        <v>4.4358773340055242</v>
      </c>
      <c r="AM919" s="24">
        <f t="shared" si="178"/>
        <v>5.0597302577456089</v>
      </c>
      <c r="AN919" s="24">
        <f t="shared" si="180"/>
        <v>4.7291260244499638</v>
      </c>
      <c r="AO919" s="24">
        <f t="shared" si="180"/>
        <v>9.6151446507960738</v>
      </c>
      <c r="AP919" s="24">
        <f t="shared" si="180"/>
        <v>6.9869925567108879</v>
      </c>
      <c r="AQ919" s="24">
        <f t="shared" si="180"/>
        <v>4.0067239837953617</v>
      </c>
      <c r="AR919" s="24">
        <f t="shared" si="180"/>
        <v>7.9259542860216792</v>
      </c>
      <c r="AS919" s="24">
        <f t="shared" si="180"/>
        <v>3.4679440322749171</v>
      </c>
      <c r="AT919" s="24">
        <f t="shared" si="180"/>
        <v>9.4513254099039923</v>
      </c>
      <c r="AU919" s="24">
        <f t="shared" si="180"/>
        <v>3.4981932789448358</v>
      </c>
      <c r="AV919" s="24">
        <f t="shared" si="180"/>
        <v>4.2554722136549117</v>
      </c>
      <c r="AW919" s="24">
        <f t="shared" si="180"/>
        <v>3.3160216787385326</v>
      </c>
      <c r="AX919" s="24">
        <f t="shared" si="180"/>
        <v>5.6644724382505967</v>
      </c>
      <c r="AY919" s="24">
        <f t="shared" si="180"/>
        <v>10.769109079374349</v>
      </c>
      <c r="AZ919" s="24">
        <f t="shared" si="180"/>
        <v>6.292446202624026</v>
      </c>
      <c r="BA919" s="24">
        <f t="shared" si="180"/>
        <v>3.2251033967222003</v>
      </c>
      <c r="BB919" s="24">
        <f t="shared" si="180"/>
        <v>12.078876422762745</v>
      </c>
      <c r="BC919" s="24">
        <f t="shared" si="180"/>
        <v>4.1930451833230755</v>
      </c>
      <c r="BD919" s="24">
        <f t="shared" si="180"/>
        <v>4.0458699023021572</v>
      </c>
      <c r="BE919" s="24">
        <f t="shared" si="180"/>
        <v>7.2868107985627422</v>
      </c>
    </row>
    <row r="920" spans="1:57" x14ac:dyDescent="0.35">
      <c r="A920" s="10" t="str">
        <f t="shared" si="163"/>
        <v>3/31/2032</v>
      </c>
      <c r="B920" s="11">
        <f t="shared" si="168"/>
        <v>2032</v>
      </c>
      <c r="C920" s="22">
        <f t="shared" si="169"/>
        <v>4.6012498852703736</v>
      </c>
      <c r="D920" s="23">
        <f t="shared" si="164"/>
        <v>3.0902691624240459</v>
      </c>
      <c r="E920" s="23">
        <f t="shared" si="165"/>
        <v>3.6452749201318828</v>
      </c>
      <c r="F920" s="23">
        <f t="shared" si="166"/>
        <v>5.9114510411289229</v>
      </c>
      <c r="G920" s="23">
        <f t="shared" si="167"/>
        <v>7.1997593374950801</v>
      </c>
      <c r="H920" s="24">
        <f t="shared" si="178"/>
        <v>3.670832211326656</v>
      </c>
      <c r="I920" s="24">
        <f t="shared" si="178"/>
        <v>6.3700781867736369</v>
      </c>
      <c r="J920" s="24">
        <f t="shared" si="178"/>
        <v>4.1062511401641624</v>
      </c>
      <c r="K920" s="24">
        <f t="shared" si="178"/>
        <v>3.602747615014914</v>
      </c>
      <c r="L920" s="24">
        <f t="shared" si="178"/>
        <v>0</v>
      </c>
      <c r="M920" s="24">
        <f t="shared" si="178"/>
        <v>5.9347253390128731</v>
      </c>
      <c r="N920" s="24">
        <f t="shared" si="178"/>
        <v>9.5432460801644066</v>
      </c>
      <c r="O920" s="24">
        <f t="shared" si="178"/>
        <v>7.8583823725972808</v>
      </c>
      <c r="P920" s="24">
        <f t="shared" si="178"/>
        <v>5.8416281474770724</v>
      </c>
      <c r="Q920" s="24">
        <f t="shared" si="178"/>
        <v>4.1053093800913434</v>
      </c>
      <c r="R920" s="24">
        <f t="shared" si="178"/>
        <v>3.9111119342173564</v>
      </c>
      <c r="S920" s="24">
        <f t="shared" si="178"/>
        <v>3.1856421025001662</v>
      </c>
      <c r="T920" s="24">
        <f t="shared" si="178"/>
        <v>4.7750679571516361</v>
      </c>
      <c r="U920" s="24">
        <f t="shared" si="178"/>
        <v>2.5901814963369207</v>
      </c>
      <c r="V920" s="24">
        <f t="shared" si="178"/>
        <v>3.0675714059004875</v>
      </c>
      <c r="W920" s="24">
        <f t="shared" si="178"/>
        <v>3.4408976441453403</v>
      </c>
      <c r="X920" s="24">
        <f t="shared" si="178"/>
        <v>5.0775173754711442</v>
      </c>
      <c r="Y920" s="24">
        <f t="shared" si="178"/>
        <v>4.7259942762350802</v>
      </c>
      <c r="Z920" s="24">
        <f t="shared" si="178"/>
        <v>24.49414366244239</v>
      </c>
      <c r="AA920" s="24">
        <f t="shared" si="178"/>
        <v>3.1132409929486236</v>
      </c>
      <c r="AB920" s="24">
        <f t="shared" si="178"/>
        <v>3.1125349379740053</v>
      </c>
      <c r="AC920" s="24">
        <f t="shared" si="178"/>
        <v>5.1229261720396986</v>
      </c>
      <c r="AD920" s="24">
        <f t="shared" si="178"/>
        <v>4.1822024972928205</v>
      </c>
      <c r="AE920" s="24">
        <f t="shared" si="178"/>
        <v>5.3545801783927081</v>
      </c>
      <c r="AF920" s="24">
        <f t="shared" si="178"/>
        <v>3.8796261173900253</v>
      </c>
      <c r="AG920" s="24">
        <f t="shared" si="178"/>
        <v>6.0277193144807129</v>
      </c>
      <c r="AH920" s="24">
        <f t="shared" si="178"/>
        <v>5.3947839614237481</v>
      </c>
      <c r="AI920" s="24">
        <f t="shared" si="178"/>
        <v>2.9526364167654902</v>
      </c>
      <c r="AJ920" s="24">
        <f t="shared" si="178"/>
        <v>7.0100655175923867</v>
      </c>
      <c r="AK920" s="24">
        <f t="shared" si="178"/>
        <v>4.0770682908210771</v>
      </c>
      <c r="AL920" s="24">
        <f t="shared" si="178"/>
        <v>5.7614780095131009</v>
      </c>
      <c r="AM920" s="24">
        <f t="shared" si="178"/>
        <v>5.0768207230062812</v>
      </c>
      <c r="AN920" s="24">
        <f t="shared" si="180"/>
        <v>4.536083790305403</v>
      </c>
      <c r="AO920" s="24">
        <f t="shared" si="180"/>
        <v>3.9879491170344941</v>
      </c>
      <c r="AP920" s="24">
        <f t="shared" si="180"/>
        <v>4.0151382252307481</v>
      </c>
      <c r="AQ920" s="24">
        <f t="shared" si="180"/>
        <v>6.5946720054411649</v>
      </c>
      <c r="AR920" s="24">
        <f t="shared" si="180"/>
        <v>4.6170301401222913</v>
      </c>
      <c r="AS920" s="24">
        <f t="shared" si="180"/>
        <v>7.1584351703570848</v>
      </c>
      <c r="AT920" s="24">
        <f t="shared" si="180"/>
        <v>9.9086763470333867</v>
      </c>
      <c r="AU920" s="24">
        <f t="shared" si="180"/>
        <v>3.0927911353711077</v>
      </c>
      <c r="AV920" s="24">
        <f t="shared" si="180"/>
        <v>4.9530254837846845</v>
      </c>
      <c r="AW920" s="24">
        <f t="shared" si="180"/>
        <v>3.7388525309018612</v>
      </c>
      <c r="AX920" s="24">
        <f t="shared" si="180"/>
        <v>6.3518595823501158</v>
      </c>
      <c r="AY920" s="24">
        <f t="shared" si="180"/>
        <v>2.6850918278809695</v>
      </c>
      <c r="AZ920" s="24">
        <f t="shared" si="180"/>
        <v>6.0679666685139004</v>
      </c>
      <c r="BA920" s="24">
        <f t="shared" si="180"/>
        <v>7.5716768417370286</v>
      </c>
      <c r="BB920" s="24">
        <f t="shared" si="180"/>
        <v>4.783494835822383</v>
      </c>
      <c r="BC920" s="24">
        <f t="shared" si="180"/>
        <v>3.1383041701553034</v>
      </c>
      <c r="BD920" s="24">
        <f t="shared" si="180"/>
        <v>3.6367558230669585</v>
      </c>
      <c r="BE920" s="24">
        <f t="shared" si="180"/>
        <v>4.5854696304184568</v>
      </c>
    </row>
    <row r="921" spans="1:57" x14ac:dyDescent="0.35">
      <c r="A921" s="10" t="str">
        <f t="shared" si="163"/>
        <v>4/30/2032</v>
      </c>
      <c r="B921" s="11">
        <f t="shared" si="168"/>
        <v>2032</v>
      </c>
      <c r="C921" s="22">
        <f t="shared" si="169"/>
        <v>3.5255672785624288</v>
      </c>
      <c r="D921" s="23">
        <f t="shared" si="164"/>
        <v>3.0802555946796648</v>
      </c>
      <c r="E921" s="23">
        <f t="shared" si="165"/>
        <v>3.186078739968492</v>
      </c>
      <c r="F921" s="23">
        <f t="shared" si="166"/>
        <v>4.4055310063909046</v>
      </c>
      <c r="G921" s="23">
        <f t="shared" si="167"/>
        <v>5.1325138151251801</v>
      </c>
      <c r="H921" s="24">
        <f t="shared" si="178"/>
        <v>3.1932368377077949</v>
      </c>
      <c r="I921" s="24">
        <f t="shared" si="178"/>
        <v>3.0857153550732073</v>
      </c>
      <c r="J921" s="24">
        <f t="shared" si="178"/>
        <v>3.1301027336336218</v>
      </c>
      <c r="K921" s="24">
        <f t="shared" si="178"/>
        <v>4.8518484590490392</v>
      </c>
      <c r="L921" s="24">
        <f t="shared" si="178"/>
        <v>3.0078249890908282</v>
      </c>
      <c r="M921" s="24">
        <f t="shared" si="178"/>
        <v>4.3712461418723167</v>
      </c>
      <c r="N921" s="24">
        <f t="shared" si="178"/>
        <v>4.7095525354354848</v>
      </c>
      <c r="O921" s="24">
        <f t="shared" si="178"/>
        <v>3.4122797950080619</v>
      </c>
      <c r="P921" s="24">
        <f t="shared" si="178"/>
        <v>2.7907585144278513</v>
      </c>
      <c r="Q921" s="24">
        <f t="shared" si="178"/>
        <v>6.72290310533596</v>
      </c>
      <c r="R921" s="24">
        <f t="shared" si="178"/>
        <v>3.3932734870831727</v>
      </c>
      <c r="S921" s="24">
        <f t="shared" si="178"/>
        <v>3.6689778044060111</v>
      </c>
      <c r="T921" s="24">
        <f t="shared" si="178"/>
        <v>4.1125653405404572</v>
      </c>
      <c r="U921" s="24">
        <f t="shared" si="178"/>
        <v>3.0311177511377831</v>
      </c>
      <c r="V921" s="24">
        <f t="shared" si="178"/>
        <v>5.2294933177582097</v>
      </c>
      <c r="W921" s="24">
        <f t="shared" si="178"/>
        <v>3.2974265844010167</v>
      </c>
      <c r="X921" s="24">
        <f t="shared" si="178"/>
        <v>3.5330706595730565</v>
      </c>
      <c r="Y921" s="24">
        <f t="shared" si="178"/>
        <v>3.3504789430935196</v>
      </c>
      <c r="Z921" s="24">
        <f t="shared" si="178"/>
        <v>3.9171614819978515</v>
      </c>
      <c r="AA921" s="24">
        <f t="shared" si="178"/>
        <v>3.1300125964337657</v>
      </c>
      <c r="AB921" s="24">
        <f t="shared" si="178"/>
        <v>3.7669613848776282</v>
      </c>
      <c r="AC921" s="24">
        <f t="shared" si="178"/>
        <v>3.5871973138262057</v>
      </c>
      <c r="AD921" s="24">
        <f t="shared" si="178"/>
        <v>3.45251318863225</v>
      </c>
      <c r="AE921" s="24">
        <f t="shared" si="178"/>
        <v>4.4299516401827326</v>
      </c>
      <c r="AF921" s="24">
        <f t="shared" si="178"/>
        <v>3.4651905722979772</v>
      </c>
      <c r="AG921" s="24">
        <f t="shared" si="178"/>
        <v>7.2370202487084354</v>
      </c>
      <c r="AH921" s="24">
        <f t="shared" si="178"/>
        <v>2.8913711081028861</v>
      </c>
      <c r="AI921" s="24">
        <f t="shared" si="178"/>
        <v>3.1255341282135971</v>
      </c>
      <c r="AJ921" s="24">
        <f t="shared" si="178"/>
        <v>3.0875614386630179</v>
      </c>
      <c r="AK921" s="24">
        <f t="shared" si="178"/>
        <v>3.5620997204405502</v>
      </c>
      <c r="AL921" s="24">
        <f t="shared" si="178"/>
        <v>3.9464508021169582</v>
      </c>
      <c r="AM921" s="24">
        <f t="shared" ref="AM921:BR921" si="181">AM321/AM121</f>
        <v>5.121738314832621</v>
      </c>
      <c r="AN921" s="24">
        <f t="shared" si="180"/>
        <v>3.956212644808426</v>
      </c>
      <c r="AO921" s="24">
        <f t="shared" si="180"/>
        <v>3.1836927073887247</v>
      </c>
      <c r="AP921" s="24">
        <f t="shared" si="180"/>
        <v>4.4145096232333643</v>
      </c>
      <c r="AQ921" s="24">
        <f t="shared" si="180"/>
        <v>3.1460265679318891</v>
      </c>
      <c r="AR921" s="24">
        <f t="shared" si="180"/>
        <v>4.3785951558635245</v>
      </c>
      <c r="AS921" s="24">
        <f t="shared" si="180"/>
        <v>4.4909453077817876</v>
      </c>
      <c r="AT921" s="24">
        <f t="shared" si="180"/>
        <v>3.5180638975518006</v>
      </c>
      <c r="AU921" s="24">
        <f t="shared" si="180"/>
        <v>12.917442640510405</v>
      </c>
      <c r="AV921" s="24">
        <f t="shared" si="180"/>
        <v>4.9399599993434515</v>
      </c>
      <c r="AW921" s="24">
        <f t="shared" si="180"/>
        <v>3.2945172189657552</v>
      </c>
      <c r="AX921" s="24">
        <f t="shared" si="180"/>
        <v>4.4532802499906889</v>
      </c>
      <c r="AY921" s="24">
        <f t="shared" si="180"/>
        <v>3.1484380230816704</v>
      </c>
      <c r="AZ921" s="24">
        <f t="shared" si="180"/>
        <v>3.198559842282203</v>
      </c>
      <c r="BA921" s="24">
        <f t="shared" si="180"/>
        <v>3.5398861387947949</v>
      </c>
      <c r="BB921" s="24">
        <f t="shared" si="180"/>
        <v>2.9428590245971544</v>
      </c>
      <c r="BC921" s="24">
        <f t="shared" si="180"/>
        <v>3.2345651796229116</v>
      </c>
      <c r="BD921" s="24">
        <f t="shared" si="180"/>
        <v>3.2394125040472477</v>
      </c>
      <c r="BE921" s="24">
        <f t="shared" si="180"/>
        <v>8.6314845499252453</v>
      </c>
    </row>
    <row r="922" spans="1:57" x14ac:dyDescent="0.35">
      <c r="A922" s="10" t="str">
        <f t="shared" si="163"/>
        <v>5/31/2032</v>
      </c>
      <c r="B922" s="11">
        <f t="shared" si="168"/>
        <v>2032</v>
      </c>
      <c r="C922" s="22">
        <f t="shared" si="169"/>
        <v>4.8309016774645475</v>
      </c>
      <c r="D922" s="23">
        <f t="shared" si="164"/>
        <v>0</v>
      </c>
      <c r="E922" s="23">
        <f t="shared" si="165"/>
        <v>3.3003791413341093</v>
      </c>
      <c r="F922" s="23">
        <f t="shared" si="166"/>
        <v>7.5728566875886818</v>
      </c>
      <c r="G922" s="23">
        <f t="shared" si="167"/>
        <v>9.9877017674324602</v>
      </c>
      <c r="H922" s="24">
        <f t="shared" ref="H922:AM929" si="182">H322/H122</f>
        <v>3.2422902671884728</v>
      </c>
      <c r="I922" s="24">
        <f t="shared" si="182"/>
        <v>0</v>
      </c>
      <c r="J922" s="24">
        <f t="shared" si="182"/>
        <v>4.6551452120597299</v>
      </c>
      <c r="K922" s="24">
        <f t="shared" si="182"/>
        <v>11.266302245615741</v>
      </c>
      <c r="L922" s="24">
        <f t="shared" si="182"/>
        <v>8.3721851328906851</v>
      </c>
      <c r="M922" s="24">
        <f t="shared" si="182"/>
        <v>10.21858128423518</v>
      </c>
      <c r="N922" s="24">
        <f t="shared" si="182"/>
        <v>16.45557421150858</v>
      </c>
      <c r="O922" s="24">
        <f t="shared" si="182"/>
        <v>3.3148228179763715</v>
      </c>
      <c r="P922" s="24">
        <f t="shared" si="182"/>
        <v>5.2410140549431654</v>
      </c>
      <c r="Q922" s="24">
        <f t="shared" si="182"/>
        <v>15.197313546545736</v>
      </c>
      <c r="R922" s="24">
        <f t="shared" si="182"/>
        <v>0</v>
      </c>
      <c r="S922" s="24">
        <f t="shared" si="182"/>
        <v>0</v>
      </c>
      <c r="T922" s="24">
        <f t="shared" si="182"/>
        <v>4.8875276991764771</v>
      </c>
      <c r="U922" s="24">
        <f t="shared" si="182"/>
        <v>6.5724291557063639</v>
      </c>
      <c r="V922" s="24">
        <f t="shared" si="182"/>
        <v>0</v>
      </c>
      <c r="W922" s="24">
        <f t="shared" si="182"/>
        <v>7.4521137744307655</v>
      </c>
      <c r="X922" s="24">
        <f t="shared" si="182"/>
        <v>9.860791159838973</v>
      </c>
      <c r="Y922" s="24">
        <f t="shared" si="182"/>
        <v>3.295564582453355</v>
      </c>
      <c r="Z922" s="24">
        <f t="shared" si="182"/>
        <v>5.2145644618208697</v>
      </c>
      <c r="AA922" s="24">
        <f t="shared" si="182"/>
        <v>3.6332243961783677</v>
      </c>
      <c r="AB922" s="24">
        <f t="shared" si="182"/>
        <v>0</v>
      </c>
      <c r="AC922" s="24">
        <f t="shared" si="182"/>
        <v>0</v>
      </c>
      <c r="AD922" s="24">
        <f t="shared" si="182"/>
        <v>4.9076222889188346</v>
      </c>
      <c r="AE922" s="24">
        <f t="shared" si="182"/>
        <v>4.9251998230168601</v>
      </c>
      <c r="AF922" s="24">
        <f t="shared" si="182"/>
        <v>0</v>
      </c>
      <c r="AG922" s="24">
        <f t="shared" si="182"/>
        <v>4.7742756557526169</v>
      </c>
      <c r="AH922" s="24">
        <f t="shared" si="182"/>
        <v>22.133650810595679</v>
      </c>
      <c r="AI922" s="24">
        <f t="shared" si="182"/>
        <v>4.5595793024413442</v>
      </c>
      <c r="AJ922" s="24">
        <f t="shared" si="182"/>
        <v>0</v>
      </c>
      <c r="AK922" s="24">
        <f t="shared" si="182"/>
        <v>7.6131043253079875</v>
      </c>
      <c r="AL922" s="24">
        <f t="shared" si="182"/>
        <v>9.9620484877877136</v>
      </c>
      <c r="AM922" s="24">
        <f t="shared" si="182"/>
        <v>3.7504987867774098</v>
      </c>
      <c r="AN922" s="24">
        <f t="shared" si="180"/>
        <v>8.0279824158335433</v>
      </c>
      <c r="AO922" s="24">
        <f t="shared" si="180"/>
        <v>3.2674953825533595</v>
      </c>
      <c r="AP922" s="24">
        <f t="shared" si="180"/>
        <v>3.6365615672816061</v>
      </c>
      <c r="AQ922" s="24">
        <f t="shared" si="180"/>
        <v>7.0057071171299379</v>
      </c>
      <c r="AR922" s="24">
        <f t="shared" si="180"/>
        <v>3.611897846702731</v>
      </c>
      <c r="AS922" s="24">
        <f t="shared" si="180"/>
        <v>8.0238766555809207</v>
      </c>
      <c r="AT922" s="24">
        <f t="shared" si="180"/>
        <v>8.5953632029047764</v>
      </c>
      <c r="AU922" s="24">
        <f t="shared" si="180"/>
        <v>9.0898375885747402</v>
      </c>
      <c r="AV922" s="24">
        <f t="shared" si="180"/>
        <v>4.3732481779279473</v>
      </c>
      <c r="AW922" s="24">
        <f t="shared" si="180"/>
        <v>5.1319101148336967</v>
      </c>
      <c r="AX922" s="24">
        <f t="shared" si="180"/>
        <v>6.3990646929342541</v>
      </c>
      <c r="AY922" s="24">
        <f t="shared" si="180"/>
        <v>3.2196175472169917</v>
      </c>
      <c r="AZ922" s="24">
        <f t="shared" si="180"/>
        <v>2.7822146193577182</v>
      </c>
      <c r="BA922" s="24">
        <f t="shared" si="180"/>
        <v>5.5499755014374781</v>
      </c>
      <c r="BB922" s="24">
        <f t="shared" si="180"/>
        <v>5.0541576826704802</v>
      </c>
      <c r="BC922" s="24">
        <f t="shared" si="180"/>
        <v>3.6304888982423145</v>
      </c>
      <c r="BD922" s="24">
        <f t="shared" si="180"/>
        <v>4.5667674995306395</v>
      </c>
      <c r="BE922" s="24">
        <f t="shared" si="180"/>
        <v>4.5425654059835825</v>
      </c>
    </row>
    <row r="923" spans="1:57" x14ac:dyDescent="0.35">
      <c r="A923" s="10" t="str">
        <f t="shared" si="163"/>
        <v>6/30/2032</v>
      </c>
      <c r="B923" s="11">
        <f t="shared" si="168"/>
        <v>2032</v>
      </c>
      <c r="C923" s="22">
        <f t="shared" si="169"/>
        <v>4.9846825754395327</v>
      </c>
      <c r="D923" s="23">
        <f t="shared" si="164"/>
        <v>3.2099336782279808</v>
      </c>
      <c r="E923" s="23">
        <f t="shared" si="165"/>
        <v>3.7975827700282507</v>
      </c>
      <c r="F923" s="23">
        <f t="shared" si="166"/>
        <v>7.9915265965642677</v>
      </c>
      <c r="G923" s="23">
        <f t="shared" si="167"/>
        <v>12.232672732620033</v>
      </c>
      <c r="H923" s="24">
        <f t="shared" si="182"/>
        <v>4.0558052442499415</v>
      </c>
      <c r="I923" s="24">
        <f t="shared" si="182"/>
        <v>4.9508903490072402</v>
      </c>
      <c r="J923" s="24">
        <f t="shared" si="182"/>
        <v>0</v>
      </c>
      <c r="K923" s="24">
        <f t="shared" si="182"/>
        <v>5.7943175036383749</v>
      </c>
      <c r="L923" s="24">
        <f t="shared" si="182"/>
        <v>5.209509672644292</v>
      </c>
      <c r="M923" s="24">
        <f t="shared" si="182"/>
        <v>7.8010296260604814</v>
      </c>
      <c r="N923" s="24">
        <f t="shared" si="182"/>
        <v>24.145940102774119</v>
      </c>
      <c r="O923" s="24">
        <f t="shared" si="182"/>
        <v>7.8158895519946103</v>
      </c>
      <c r="P923" s="24">
        <f t="shared" si="182"/>
        <v>3.8963984609584266</v>
      </c>
      <c r="Q923" s="24">
        <f t="shared" si="182"/>
        <v>6.2811404907796291</v>
      </c>
      <c r="R923" s="24">
        <f t="shared" si="182"/>
        <v>5.235042979495697</v>
      </c>
      <c r="S923" s="24">
        <f t="shared" si="182"/>
        <v>3.7145168159412472</v>
      </c>
      <c r="T923" s="24">
        <f t="shared" si="182"/>
        <v>13.099917314370762</v>
      </c>
      <c r="U923" s="24">
        <f t="shared" si="182"/>
        <v>7.9950345488188388</v>
      </c>
      <c r="V923" s="24">
        <f t="shared" si="182"/>
        <v>3.5618344205305927</v>
      </c>
      <c r="W923" s="24">
        <f t="shared" si="182"/>
        <v>4.3421106301701613</v>
      </c>
      <c r="X923" s="24">
        <f t="shared" si="182"/>
        <v>11.830502986792236</v>
      </c>
      <c r="Y923" s="24">
        <f t="shared" si="182"/>
        <v>3.2148410807465346</v>
      </c>
      <c r="Z923" s="24">
        <f t="shared" si="182"/>
        <v>35.17663229345132</v>
      </c>
      <c r="AA923" s="24">
        <f t="shared" si="182"/>
        <v>10.113707458683031</v>
      </c>
      <c r="AB923" s="24">
        <f t="shared" si="182"/>
        <v>6.9437307002986151</v>
      </c>
      <c r="AC923" s="24">
        <f t="shared" si="182"/>
        <v>12.12194395912903</v>
      </c>
      <c r="AD923" s="24">
        <f t="shared" si="182"/>
        <v>4.1468738320922753</v>
      </c>
      <c r="AE923" s="24">
        <f t="shared" si="182"/>
        <v>4.750653987819363</v>
      </c>
      <c r="AF923" s="24">
        <f t="shared" si="182"/>
        <v>4.1276527569916466</v>
      </c>
      <c r="AG923" s="24">
        <f t="shared" si="182"/>
        <v>12.136312223536617</v>
      </c>
      <c r="AH923" s="24">
        <f t="shared" si="182"/>
        <v>3.1398765239009263</v>
      </c>
      <c r="AI923" s="24">
        <f t="shared" si="182"/>
        <v>3.526299544707284</v>
      </c>
      <c r="AJ923" s="24">
        <f t="shared" si="182"/>
        <v>3.7646442063848586</v>
      </c>
      <c r="AK923" s="24">
        <f t="shared" si="182"/>
        <v>3.5883133734023418</v>
      </c>
      <c r="AL923" s="24">
        <f t="shared" si="182"/>
        <v>7.9810027398005543</v>
      </c>
      <c r="AM923" s="24">
        <f t="shared" si="182"/>
        <v>0</v>
      </c>
      <c r="AN923" s="24">
        <f t="shared" si="180"/>
        <v>3.758582613932953</v>
      </c>
      <c r="AO923" s="24">
        <f t="shared" si="180"/>
        <v>3.0324562491227582</v>
      </c>
      <c r="AP923" s="24">
        <f t="shared" si="180"/>
        <v>18.910515037051063</v>
      </c>
      <c r="AQ923" s="24">
        <f t="shared" si="180"/>
        <v>4.3104444677944738</v>
      </c>
      <c r="AR923" s="24">
        <f t="shared" si="180"/>
        <v>5.6087150086410311</v>
      </c>
      <c r="AS923" s="24">
        <f t="shared" si="180"/>
        <v>4.0288590011823935</v>
      </c>
      <c r="AT923" s="24">
        <f t="shared" si="180"/>
        <v>4.0805776653908179</v>
      </c>
      <c r="AU923" s="24">
        <f t="shared" si="180"/>
        <v>4.4724215955381696</v>
      </c>
      <c r="AV923" s="24">
        <f t="shared" si="180"/>
        <v>10.79054930064552</v>
      </c>
      <c r="AW923" s="24">
        <f t="shared" si="180"/>
        <v>4.7902497868180731</v>
      </c>
      <c r="AX923" s="24">
        <f t="shared" si="180"/>
        <v>5.3259166612971853</v>
      </c>
      <c r="AY923" s="24">
        <f t="shared" si="180"/>
        <v>3.1657670555609969</v>
      </c>
      <c r="AZ923" s="24">
        <f t="shared" si="180"/>
        <v>5.0184748018718253</v>
      </c>
      <c r="BA923" s="24">
        <f t="shared" si="180"/>
        <v>5.8292718168973456</v>
      </c>
      <c r="BB923" s="24">
        <f t="shared" si="180"/>
        <v>8.5838301191387902</v>
      </c>
      <c r="BC923" s="24">
        <f t="shared" si="180"/>
        <v>36.509415879770494</v>
      </c>
      <c r="BD923" s="24">
        <f t="shared" si="180"/>
        <v>3.4961732539045984</v>
      </c>
      <c r="BE923" s="24">
        <f t="shared" si="180"/>
        <v>11.162891061904572</v>
      </c>
    </row>
    <row r="924" spans="1:57" x14ac:dyDescent="0.35">
      <c r="A924" s="10" t="str">
        <f t="shared" si="163"/>
        <v>7/31/2032</v>
      </c>
      <c r="B924" s="11">
        <f t="shared" si="168"/>
        <v>2032</v>
      </c>
      <c r="C924" s="22">
        <f t="shared" si="169"/>
        <v>4.2117347314710809</v>
      </c>
      <c r="D924" s="23">
        <f t="shared" si="164"/>
        <v>2.6554885741412702</v>
      </c>
      <c r="E924" s="23">
        <f t="shared" si="165"/>
        <v>2.9875448145961303</v>
      </c>
      <c r="F924" s="23">
        <f t="shared" si="166"/>
        <v>5.020413198033955</v>
      </c>
      <c r="G924" s="23">
        <f t="shared" si="167"/>
        <v>5.8560438444243852</v>
      </c>
      <c r="H924" s="24">
        <f t="shared" si="182"/>
        <v>4.774801239901989</v>
      </c>
      <c r="I924" s="24">
        <f t="shared" si="182"/>
        <v>5.3242858499935943</v>
      </c>
      <c r="J924" s="24">
        <f t="shared" si="182"/>
        <v>2.9796347699050312</v>
      </c>
      <c r="K924" s="24">
        <f t="shared" si="182"/>
        <v>2.6948223911999158</v>
      </c>
      <c r="L924" s="24">
        <f t="shared" si="182"/>
        <v>4.5860130418446357</v>
      </c>
      <c r="M924" s="24">
        <f t="shared" si="182"/>
        <v>6.5031148376193864</v>
      </c>
      <c r="N924" s="24">
        <f t="shared" si="182"/>
        <v>3.1219806170551947</v>
      </c>
      <c r="O924" s="24">
        <f t="shared" si="182"/>
        <v>2.5837910964964945</v>
      </c>
      <c r="P924" s="24">
        <f t="shared" si="182"/>
        <v>5.0353349910058247</v>
      </c>
      <c r="Q924" s="24">
        <f t="shared" si="182"/>
        <v>4.0411839380639449</v>
      </c>
      <c r="R924" s="24">
        <f t="shared" si="182"/>
        <v>4.7414605290091849</v>
      </c>
      <c r="S924" s="24">
        <f t="shared" si="182"/>
        <v>4.3344643046925793</v>
      </c>
      <c r="T924" s="24">
        <f t="shared" si="182"/>
        <v>2.5468454096916426</v>
      </c>
      <c r="U924" s="24">
        <f t="shared" si="182"/>
        <v>4.1312019370576323</v>
      </c>
      <c r="V924" s="24">
        <f t="shared" si="182"/>
        <v>8.5172177354527836</v>
      </c>
      <c r="W924" s="24">
        <f t="shared" si="182"/>
        <v>5.8064206793027262</v>
      </c>
      <c r="X924" s="24">
        <f t="shared" si="182"/>
        <v>4.4877034100437729</v>
      </c>
      <c r="Y924" s="24">
        <f t="shared" si="182"/>
        <v>3.1539972635050204</v>
      </c>
      <c r="Z924" s="24">
        <f t="shared" si="182"/>
        <v>3.9869210949525535</v>
      </c>
      <c r="AA924" s="24">
        <f t="shared" si="182"/>
        <v>4.511948525914045</v>
      </c>
      <c r="AB924" s="24">
        <f t="shared" si="182"/>
        <v>5.3120897808281109</v>
      </c>
      <c r="AC924" s="24">
        <f t="shared" si="182"/>
        <v>5.7938813265540059</v>
      </c>
      <c r="AD924" s="24">
        <f t="shared" si="182"/>
        <v>3.0438643898150435</v>
      </c>
      <c r="AE924" s="24">
        <f t="shared" si="182"/>
        <v>2.9353402410737375</v>
      </c>
      <c r="AF924" s="24">
        <f t="shared" si="182"/>
        <v>6.5891484581731463</v>
      </c>
      <c r="AG924" s="24">
        <f t="shared" si="182"/>
        <v>4.5541623420028996</v>
      </c>
      <c r="AH924" s="24">
        <f t="shared" si="182"/>
        <v>3.381294152122555</v>
      </c>
      <c r="AI924" s="24">
        <f t="shared" si="182"/>
        <v>2.657079934816962</v>
      </c>
      <c r="AJ924" s="24">
        <f t="shared" si="182"/>
        <v>2.8668411371460412</v>
      </c>
      <c r="AK924" s="24">
        <f t="shared" si="182"/>
        <v>2.7838568707388784</v>
      </c>
      <c r="AL924" s="24">
        <f t="shared" si="182"/>
        <v>4.323592488455402</v>
      </c>
      <c r="AM924" s="24">
        <f t="shared" si="182"/>
        <v>3.346280854386201</v>
      </c>
      <c r="AN924" s="24">
        <f t="shared" si="180"/>
        <v>2.7312536654165127</v>
      </c>
      <c r="AO924" s="24">
        <f t="shared" si="180"/>
        <v>4.0748562905113577</v>
      </c>
      <c r="AP924" s="24">
        <f t="shared" si="180"/>
        <v>2.6071418747200981</v>
      </c>
      <c r="AQ924" s="24">
        <f t="shared" si="180"/>
        <v>4.2922675258845286</v>
      </c>
      <c r="AR924" s="24">
        <f t="shared" si="180"/>
        <v>4.1252542754108825</v>
      </c>
      <c r="AS924" s="24">
        <f t="shared" si="180"/>
        <v>4.860441437390115</v>
      </c>
      <c r="AT924" s="24">
        <f t="shared" si="180"/>
        <v>3.0112749486694272</v>
      </c>
      <c r="AU924" s="24">
        <f t="shared" si="180"/>
        <v>2.641166328060045</v>
      </c>
      <c r="AV924" s="24">
        <f t="shared" si="180"/>
        <v>4.9756478191183477</v>
      </c>
      <c r="AW924" s="24">
        <f t="shared" si="180"/>
        <v>5.1850840784187202</v>
      </c>
      <c r="AX924" s="24">
        <f t="shared" si="180"/>
        <v>5.3062904583559698</v>
      </c>
      <c r="AY924" s="24">
        <f t="shared" si="180"/>
        <v>4.8409385398322069</v>
      </c>
      <c r="AZ924" s="24">
        <f t="shared" si="180"/>
        <v>3.8563470596667284</v>
      </c>
      <c r="BA924" s="24">
        <f t="shared" si="180"/>
        <v>6.3026523305193125</v>
      </c>
      <c r="BB924" s="24">
        <f t="shared" si="180"/>
        <v>5.563026290286067</v>
      </c>
      <c r="BC924" s="24">
        <f t="shared" si="180"/>
        <v>2.4461584413088464</v>
      </c>
      <c r="BD924" s="24">
        <f t="shared" si="180"/>
        <v>6.5772478789136573</v>
      </c>
      <c r="BE924" s="24">
        <f t="shared" si="180"/>
        <v>2.7587018348450361</v>
      </c>
    </row>
    <row r="925" spans="1:57" x14ac:dyDescent="0.35">
      <c r="A925" s="10" t="str">
        <f t="shared" si="163"/>
        <v>8/31/2032</v>
      </c>
      <c r="B925" s="11">
        <f t="shared" si="168"/>
        <v>2032</v>
      </c>
      <c r="C925" s="22">
        <f t="shared" si="169"/>
        <v>3.3790204529289838</v>
      </c>
      <c r="D925" s="23">
        <f t="shared" si="164"/>
        <v>2.7245984678350146</v>
      </c>
      <c r="E925" s="23">
        <f t="shared" si="165"/>
        <v>2.9771464452318841</v>
      </c>
      <c r="F925" s="23">
        <f t="shared" si="166"/>
        <v>4.2022529150164605</v>
      </c>
      <c r="G925" s="23">
        <f t="shared" si="167"/>
        <v>4.6754923257022458</v>
      </c>
      <c r="H925" s="24">
        <f t="shared" si="182"/>
        <v>2.8521051400887725</v>
      </c>
      <c r="I925" s="24">
        <f t="shared" si="182"/>
        <v>3.1394757802259163</v>
      </c>
      <c r="J925" s="24">
        <f t="shared" si="182"/>
        <v>4.7491676445867261</v>
      </c>
      <c r="K925" s="24">
        <f t="shared" si="182"/>
        <v>4.1938980511591391</v>
      </c>
      <c r="L925" s="24">
        <f t="shared" si="182"/>
        <v>3.1441117797667064</v>
      </c>
      <c r="M925" s="24">
        <f t="shared" si="182"/>
        <v>3.7429596086522676</v>
      </c>
      <c r="N925" s="24">
        <f t="shared" si="182"/>
        <v>2.8063772421165809</v>
      </c>
      <c r="O925" s="24">
        <f t="shared" si="182"/>
        <v>3.0836265154918512</v>
      </c>
      <c r="P925" s="24">
        <f t="shared" si="182"/>
        <v>4.6710214725554486</v>
      </c>
      <c r="Q925" s="24">
        <f t="shared" si="182"/>
        <v>3.663597973961672</v>
      </c>
      <c r="R925" s="24">
        <f t="shared" si="182"/>
        <v>2.5463627081431244</v>
      </c>
      <c r="S925" s="24">
        <f t="shared" si="182"/>
        <v>7.3516608555114979</v>
      </c>
      <c r="T925" s="24">
        <f t="shared" si="182"/>
        <v>3.3178373904503875</v>
      </c>
      <c r="U925" s="24">
        <f t="shared" si="182"/>
        <v>3.0096152380081134</v>
      </c>
      <c r="V925" s="24">
        <f t="shared" si="182"/>
        <v>5.0600574874695123</v>
      </c>
      <c r="W925" s="24">
        <f t="shared" si="182"/>
        <v>4.0984309549578208</v>
      </c>
      <c r="X925" s="24">
        <f t="shared" si="182"/>
        <v>3.0493491822022873</v>
      </c>
      <c r="Y925" s="24">
        <f t="shared" si="182"/>
        <v>2.5006555891276578</v>
      </c>
      <c r="Z925" s="24">
        <f t="shared" si="182"/>
        <v>4.3385078765706062</v>
      </c>
      <c r="AA925" s="24">
        <f t="shared" si="182"/>
        <v>2.9505392488022699</v>
      </c>
      <c r="AB925" s="24">
        <f t="shared" si="182"/>
        <v>4.5567517385430278</v>
      </c>
      <c r="AC925" s="24">
        <f t="shared" si="182"/>
        <v>2.8677994030254994</v>
      </c>
      <c r="AD925" s="24">
        <f t="shared" si="182"/>
        <v>2.6019051113395824</v>
      </c>
      <c r="AE925" s="24">
        <f t="shared" si="182"/>
        <v>4.4805508535688592</v>
      </c>
      <c r="AF925" s="24">
        <f t="shared" si="182"/>
        <v>3.2813239413783233</v>
      </c>
      <c r="AG925" s="24">
        <f t="shared" si="182"/>
        <v>2.7257205036342795</v>
      </c>
      <c r="AH925" s="24">
        <f t="shared" si="182"/>
        <v>4.3056277159826024</v>
      </c>
      <c r="AI925" s="24">
        <f t="shared" si="182"/>
        <v>2.8834328851819282</v>
      </c>
      <c r="AJ925" s="24">
        <f t="shared" si="182"/>
        <v>4.1343438400948322</v>
      </c>
      <c r="AK925" s="24">
        <f t="shared" si="182"/>
        <v>2.8619305127763708</v>
      </c>
      <c r="AL925" s="24">
        <f t="shared" si="182"/>
        <v>3.6776727676617855</v>
      </c>
      <c r="AM925" s="24">
        <f t="shared" si="182"/>
        <v>6.2496451031805407</v>
      </c>
      <c r="AN925" s="24">
        <f t="shared" si="180"/>
        <v>3.3449283395702341</v>
      </c>
      <c r="AO925" s="24">
        <f t="shared" si="180"/>
        <v>3.6600888068092363</v>
      </c>
      <c r="AP925" s="24">
        <f t="shared" si="180"/>
        <v>4.567801977160256</v>
      </c>
      <c r="AQ925" s="24">
        <f t="shared" si="180"/>
        <v>2.6040494177382136</v>
      </c>
      <c r="AR925" s="24">
        <f t="shared" si="180"/>
        <v>3.3340917008028241</v>
      </c>
      <c r="AS925" s="24">
        <f t="shared" si="180"/>
        <v>3.2454807008607971</v>
      </c>
      <c r="AT925" s="24">
        <f t="shared" si="180"/>
        <v>3.4870767900972237</v>
      </c>
      <c r="AU925" s="24">
        <f t="shared" si="180"/>
        <v>3.5706612793931805</v>
      </c>
      <c r="AV925" s="24">
        <f t="shared" si="180"/>
        <v>4.205037869635567</v>
      </c>
      <c r="AW925" s="24">
        <f t="shared" si="180"/>
        <v>3.2900261404027549</v>
      </c>
      <c r="AX925" s="24">
        <f t="shared" si="180"/>
        <v>4.1811251878313707</v>
      </c>
      <c r="AY925" s="24">
        <f t="shared" si="180"/>
        <v>4.715730004023424</v>
      </c>
      <c r="AZ925" s="24">
        <f t="shared" si="180"/>
        <v>3.4131125662877331</v>
      </c>
      <c r="BA925" s="24">
        <f t="shared" si="180"/>
        <v>2.7145001456416291</v>
      </c>
      <c r="BB925" s="24">
        <f t="shared" si="180"/>
        <v>2.9663235143064743</v>
      </c>
      <c r="BC925" s="24">
        <f t="shared" si="180"/>
        <v>3.4401283826753466</v>
      </c>
      <c r="BD925" s="24">
        <f t="shared" si="180"/>
        <v>4.4217916477977468</v>
      </c>
      <c r="BE925" s="24">
        <f t="shared" si="180"/>
        <v>3.2290453491273392</v>
      </c>
    </row>
    <row r="926" spans="1:57" x14ac:dyDescent="0.35">
      <c r="A926" s="10" t="str">
        <f t="shared" si="163"/>
        <v>9/30/2032</v>
      </c>
      <c r="B926" s="11">
        <f t="shared" si="168"/>
        <v>2032</v>
      </c>
      <c r="C926" s="22">
        <f t="shared" si="169"/>
        <v>3.5647630029414539</v>
      </c>
      <c r="D926" s="23">
        <f t="shared" si="164"/>
        <v>2.6683013023955331</v>
      </c>
      <c r="E926" s="23">
        <f t="shared" si="165"/>
        <v>2.9291324687030444</v>
      </c>
      <c r="F926" s="23">
        <f t="shared" si="166"/>
        <v>4.4659321819621782</v>
      </c>
      <c r="G926" s="23">
        <f t="shared" si="167"/>
        <v>6.3203707759434264</v>
      </c>
      <c r="H926" s="24">
        <f t="shared" si="182"/>
        <v>6.7629853630064956</v>
      </c>
      <c r="I926" s="24">
        <f t="shared" si="182"/>
        <v>3.1873379505325152</v>
      </c>
      <c r="J926" s="24">
        <f t="shared" si="182"/>
        <v>6.3999765088872564</v>
      </c>
      <c r="K926" s="24">
        <f t="shared" si="182"/>
        <v>2.3144480074788101</v>
      </c>
      <c r="L926" s="24">
        <f t="shared" si="182"/>
        <v>5.2483228372052508</v>
      </c>
      <c r="M926" s="24">
        <f t="shared" si="182"/>
        <v>2.6393359531240135</v>
      </c>
      <c r="N926" s="24">
        <f t="shared" si="182"/>
        <v>6.3115256945052227</v>
      </c>
      <c r="O926" s="24">
        <f t="shared" si="182"/>
        <v>4.5516589200721977</v>
      </c>
      <c r="P926" s="24">
        <f t="shared" si="182"/>
        <v>3.5932562929520593</v>
      </c>
      <c r="Q926" s="24">
        <f t="shared" si="182"/>
        <v>2.8238596766589348</v>
      </c>
      <c r="R926" s="24">
        <f t="shared" si="182"/>
        <v>4.7874089835521652</v>
      </c>
      <c r="S926" s="24">
        <f t="shared" si="182"/>
        <v>20.799458520296064</v>
      </c>
      <c r="T926" s="24">
        <f t="shared" si="182"/>
        <v>9.3822391169047883</v>
      </c>
      <c r="U926" s="24">
        <f t="shared" si="182"/>
        <v>2.8868514719373679</v>
      </c>
      <c r="V926" s="24">
        <f t="shared" si="182"/>
        <v>11.972853127548218</v>
      </c>
      <c r="W926" s="24">
        <f t="shared" si="182"/>
        <v>2.1021555925193627</v>
      </c>
      <c r="X926" s="24">
        <f t="shared" si="182"/>
        <v>4.490904246235166</v>
      </c>
      <c r="Y926" s="24">
        <f t="shared" si="182"/>
        <v>3.5362697129308485</v>
      </c>
      <c r="Z926" s="24">
        <f t="shared" si="182"/>
        <v>4.0223408422331479</v>
      </c>
      <c r="AA926" s="24">
        <f t="shared" si="182"/>
        <v>3.7719436596214542</v>
      </c>
      <c r="AB926" s="24">
        <f t="shared" si="182"/>
        <v>3.0801427684175344</v>
      </c>
      <c r="AC926" s="24">
        <f t="shared" si="182"/>
        <v>4.9821683944847832</v>
      </c>
      <c r="AD926" s="24">
        <f t="shared" si="182"/>
        <v>3.7518557602673939</v>
      </c>
      <c r="AE926" s="24">
        <f t="shared" si="182"/>
        <v>2.8395729953435844</v>
      </c>
      <c r="AF926" s="24">
        <f t="shared" si="182"/>
        <v>2.9423777442352352</v>
      </c>
      <c r="AG926" s="24">
        <f t="shared" si="182"/>
        <v>4.2214498606788329</v>
      </c>
      <c r="AH926" s="24">
        <f t="shared" si="182"/>
        <v>5.5626089252706636</v>
      </c>
      <c r="AI926" s="24">
        <f t="shared" si="182"/>
        <v>3.4570484590342399</v>
      </c>
      <c r="AJ926" s="24">
        <f t="shared" si="182"/>
        <v>2.609021787216713</v>
      </c>
      <c r="AK926" s="24">
        <f t="shared" si="182"/>
        <v>3.6618540526305243</v>
      </c>
      <c r="AL926" s="24">
        <f t="shared" si="182"/>
        <v>2.8216026114876116</v>
      </c>
      <c r="AM926" s="24">
        <f t="shared" si="182"/>
        <v>4.7776776879081551</v>
      </c>
      <c r="AN926" s="24">
        <f t="shared" si="180"/>
        <v>4.1931659977040887</v>
      </c>
      <c r="AO926" s="24">
        <f t="shared" si="180"/>
        <v>3.1360599968309968</v>
      </c>
      <c r="AP926" s="24">
        <f t="shared" si="180"/>
        <v>3.906976377652847</v>
      </c>
      <c r="AQ926" s="24">
        <f t="shared" si="180"/>
        <v>3.9889590884123325</v>
      </c>
      <c r="AR926" s="24">
        <f t="shared" si="180"/>
        <v>2.4993501346619902</v>
      </c>
      <c r="AS926" s="24">
        <f t="shared" si="180"/>
        <v>2.8583358604417497</v>
      </c>
      <c r="AT926" s="24">
        <f t="shared" si="180"/>
        <v>3.9083362829755242</v>
      </c>
      <c r="AU926" s="24">
        <f t="shared" si="180"/>
        <v>2.671519674536813</v>
      </c>
      <c r="AV926" s="24">
        <f t="shared" si="180"/>
        <v>3.339909079109777</v>
      </c>
      <c r="AW926" s="24">
        <f t="shared" si="180"/>
        <v>3.3219435525685141</v>
      </c>
      <c r="AX926" s="24">
        <f t="shared" si="180"/>
        <v>3.5274349790180315</v>
      </c>
      <c r="AY926" s="24">
        <f t="shared" si="180"/>
        <v>3.4246536470719655</v>
      </c>
      <c r="AZ926" s="24">
        <f t="shared" si="180"/>
        <v>2.6834767787143829</v>
      </c>
      <c r="BA926" s="24">
        <f t="shared" si="180"/>
        <v>2.9247173768589807</v>
      </c>
      <c r="BB926" s="24">
        <f t="shared" si="180"/>
        <v>4.3910159891432157</v>
      </c>
      <c r="BC926" s="24">
        <f t="shared" si="180"/>
        <v>4.2803364263652561</v>
      </c>
      <c r="BD926" s="24">
        <f t="shared" si="180"/>
        <v>3.5013791916494816</v>
      </c>
      <c r="BE926" s="24">
        <f t="shared" si="180"/>
        <v>3.3160526212842067</v>
      </c>
    </row>
    <row r="927" spans="1:57" x14ac:dyDescent="0.35">
      <c r="A927" s="10" t="str">
        <f t="shared" si="163"/>
        <v>10/31/2032</v>
      </c>
      <c r="B927" s="11">
        <f t="shared" si="168"/>
        <v>2032</v>
      </c>
      <c r="C927" s="22">
        <f t="shared" si="169"/>
        <v>4.3739475072291958</v>
      </c>
      <c r="D927" s="23">
        <f t="shared" si="164"/>
        <v>3.0399997657210989</v>
      </c>
      <c r="E927" s="23">
        <f t="shared" si="165"/>
        <v>3.7949406490905901</v>
      </c>
      <c r="F927" s="23">
        <f t="shared" si="166"/>
        <v>5.3194726395682306</v>
      </c>
      <c r="G927" s="23">
        <f t="shared" si="167"/>
        <v>6.6855528220978</v>
      </c>
      <c r="H927" s="24">
        <f t="shared" si="182"/>
        <v>3.4093115118253765</v>
      </c>
      <c r="I927" s="24">
        <f t="shared" si="182"/>
        <v>5.3722247082510197</v>
      </c>
      <c r="J927" s="24">
        <f t="shared" si="182"/>
        <v>13.236157865447318</v>
      </c>
      <c r="K927" s="24">
        <f t="shared" si="182"/>
        <v>3.0777074527917265</v>
      </c>
      <c r="L927" s="24">
        <f t="shared" si="182"/>
        <v>8.6685764575009348</v>
      </c>
      <c r="M927" s="24">
        <f t="shared" si="182"/>
        <v>4.1371975494402022</v>
      </c>
      <c r="N927" s="24">
        <f t="shared" si="182"/>
        <v>3.8008680985564531</v>
      </c>
      <c r="O927" s="24">
        <f t="shared" si="182"/>
        <v>2.7339386814417517</v>
      </c>
      <c r="P927" s="24">
        <f t="shared" si="182"/>
        <v>4.0030461632561236</v>
      </c>
      <c r="Q927" s="24">
        <f t="shared" si="182"/>
        <v>3.0229321622156129</v>
      </c>
      <c r="R927" s="24">
        <f t="shared" si="182"/>
        <v>10.101892054308498</v>
      </c>
      <c r="S927" s="24">
        <f t="shared" si="182"/>
        <v>5.0848180274607246</v>
      </c>
      <c r="T927" s="24">
        <f t="shared" si="182"/>
        <v>3.8597763796019295</v>
      </c>
      <c r="U927" s="24">
        <f t="shared" si="182"/>
        <v>3.7929648326019691</v>
      </c>
      <c r="V927" s="24">
        <f t="shared" si="182"/>
        <v>5.2931954798747549</v>
      </c>
      <c r="W927" s="24">
        <f t="shared" si="182"/>
        <v>4.3513291761675834</v>
      </c>
      <c r="X927" s="24">
        <f t="shared" si="182"/>
        <v>5.2179083995598843</v>
      </c>
      <c r="Y927" s="24">
        <f t="shared" si="182"/>
        <v>5.5981417947284795</v>
      </c>
      <c r="Z927" s="24">
        <f t="shared" si="182"/>
        <v>4.4237085968287877</v>
      </c>
      <c r="AA927" s="24">
        <f t="shared" si="182"/>
        <v>3.2448093124846871</v>
      </c>
      <c r="AB927" s="24">
        <f t="shared" si="182"/>
        <v>5.1189587111445061</v>
      </c>
      <c r="AC927" s="24">
        <f t="shared" si="182"/>
        <v>6.6812792808816077</v>
      </c>
      <c r="AD927" s="24">
        <f t="shared" si="182"/>
        <v>4.1078823720931901</v>
      </c>
      <c r="AE927" s="24">
        <f t="shared" si="182"/>
        <v>3.2923464900052788</v>
      </c>
      <c r="AF927" s="24">
        <f t="shared" si="182"/>
        <v>5.3521557251472709</v>
      </c>
      <c r="AG927" s="24">
        <f t="shared" si="182"/>
        <v>7.0510171503675405</v>
      </c>
      <c r="AH927" s="24">
        <f t="shared" si="182"/>
        <v>3.6284450447141943</v>
      </c>
      <c r="AI927" s="24">
        <f t="shared" si="182"/>
        <v>5.2682425833526834</v>
      </c>
      <c r="AJ927" s="24">
        <f t="shared" si="182"/>
        <v>5.4882315933782087</v>
      </c>
      <c r="AK927" s="24">
        <f t="shared" si="182"/>
        <v>4.6834080687220938</v>
      </c>
      <c r="AL927" s="24">
        <f t="shared" si="182"/>
        <v>3.0418961661105972</v>
      </c>
      <c r="AM927" s="24">
        <f t="shared" si="182"/>
        <v>3.9827313698395064</v>
      </c>
      <c r="AN927" s="24">
        <f t="shared" si="180"/>
        <v>4.3965658382908082</v>
      </c>
      <c r="AO927" s="24">
        <f t="shared" si="180"/>
        <v>2.9684016135028735</v>
      </c>
      <c r="AP927" s="24">
        <f t="shared" si="180"/>
        <v>4.6484355679853833</v>
      </c>
      <c r="AQ927" s="24">
        <f t="shared" si="180"/>
        <v>5.142412334329963</v>
      </c>
      <c r="AR927" s="24">
        <f t="shared" si="180"/>
        <v>5.3253898771276527</v>
      </c>
      <c r="AS927" s="24">
        <f t="shared" si="180"/>
        <v>6.7240146930435278</v>
      </c>
      <c r="AT927" s="24">
        <f t="shared" si="180"/>
        <v>5.3017209268899652</v>
      </c>
      <c r="AU927" s="24">
        <f t="shared" si="180"/>
        <v>4.1142299768002442</v>
      </c>
      <c r="AV927" s="24">
        <f t="shared" si="180"/>
        <v>4.1450700227765083</v>
      </c>
      <c r="AW927" s="24">
        <f t="shared" si="180"/>
        <v>4.8975920740166758</v>
      </c>
      <c r="AX927" s="24">
        <f t="shared" si="180"/>
        <v>2.8774373674567824</v>
      </c>
      <c r="AY927" s="24">
        <f t="shared" si="180"/>
        <v>6.4660869031360999</v>
      </c>
      <c r="AZ927" s="24">
        <f t="shared" si="180"/>
        <v>4.1977610526949585</v>
      </c>
      <c r="BA927" s="24">
        <f t="shared" si="180"/>
        <v>6.3481534310396279</v>
      </c>
      <c r="BB927" s="24">
        <f t="shared" si="180"/>
        <v>3.3541463113651693</v>
      </c>
      <c r="BC927" s="24">
        <f t="shared" si="180"/>
        <v>4.2694521821929463</v>
      </c>
      <c r="BD927" s="24">
        <f t="shared" si="180"/>
        <v>2.7816331063924924</v>
      </c>
      <c r="BE927" s="24">
        <f t="shared" si="180"/>
        <v>4.302010114846806</v>
      </c>
    </row>
    <row r="928" spans="1:57" x14ac:dyDescent="0.35">
      <c r="A928" s="10" t="str">
        <f t="shared" si="163"/>
        <v>11/30/2032</v>
      </c>
      <c r="B928" s="11">
        <f t="shared" si="168"/>
        <v>2032</v>
      </c>
      <c r="C928" s="22">
        <f t="shared" si="169"/>
        <v>4.4436920940585418</v>
      </c>
      <c r="D928" s="23">
        <f t="shared" si="164"/>
        <v>3.6683982174079568</v>
      </c>
      <c r="E928" s="23">
        <f t="shared" si="165"/>
        <v>3.9914205744816633</v>
      </c>
      <c r="F928" s="23">
        <f t="shared" si="166"/>
        <v>5.3310929988042197</v>
      </c>
      <c r="G928" s="23">
        <f t="shared" si="167"/>
        <v>6.4756378102827208</v>
      </c>
      <c r="H928" s="24">
        <f t="shared" si="182"/>
        <v>5.5317408479247643</v>
      </c>
      <c r="I928" s="24">
        <f t="shared" si="182"/>
        <v>4.695036071160791</v>
      </c>
      <c r="J928" s="24">
        <f t="shared" si="182"/>
        <v>4.0529416908070717</v>
      </c>
      <c r="K928" s="24">
        <f t="shared" si="182"/>
        <v>4.4781990461900731</v>
      </c>
      <c r="L928" s="24">
        <f t="shared" si="182"/>
        <v>3.7942515726440051</v>
      </c>
      <c r="M928" s="24">
        <f t="shared" si="182"/>
        <v>4.546752345486416</v>
      </c>
      <c r="N928" s="24">
        <f t="shared" si="182"/>
        <v>3.5432714744189324</v>
      </c>
      <c r="O928" s="24">
        <f t="shared" si="182"/>
        <v>3.8651458894413331</v>
      </c>
      <c r="P928" s="24">
        <f t="shared" si="182"/>
        <v>4.3283384004526573</v>
      </c>
      <c r="Q928" s="24">
        <f t="shared" si="182"/>
        <v>4.2649462226148875</v>
      </c>
      <c r="R928" s="24">
        <f t="shared" si="182"/>
        <v>3.1279483203923379</v>
      </c>
      <c r="S928" s="24">
        <f t="shared" si="182"/>
        <v>7.3454802601671014</v>
      </c>
      <c r="T928" s="24">
        <f t="shared" si="182"/>
        <v>8.8019024459971469</v>
      </c>
      <c r="U928" s="24">
        <f t="shared" si="182"/>
        <v>3.6717274381877143</v>
      </c>
      <c r="V928" s="24">
        <f t="shared" si="182"/>
        <v>6.6673051564543364</v>
      </c>
      <c r="W928" s="24">
        <f t="shared" si="182"/>
        <v>4.2088449623576203</v>
      </c>
      <c r="X928" s="24">
        <f t="shared" si="182"/>
        <v>3.1903121863774597</v>
      </c>
      <c r="Y928" s="24">
        <f t="shared" si="182"/>
        <v>7.0600521998552042</v>
      </c>
      <c r="Z928" s="24">
        <f t="shared" si="182"/>
        <v>5.1784856569808175</v>
      </c>
      <c r="AA928" s="24">
        <f t="shared" si="182"/>
        <v>4.7235642833801874</v>
      </c>
      <c r="AB928" s="24">
        <f t="shared" si="182"/>
        <v>8.3894581148215863</v>
      </c>
      <c r="AC928" s="24">
        <f t="shared" si="182"/>
        <v>6.1357616517761144</v>
      </c>
      <c r="AD928" s="24">
        <f t="shared" si="182"/>
        <v>6.0591814088333722</v>
      </c>
      <c r="AE928" s="24">
        <f t="shared" si="182"/>
        <v>4.0607210343353684</v>
      </c>
      <c r="AF928" s="24">
        <f t="shared" si="182"/>
        <v>6.4456359807352959</v>
      </c>
      <c r="AG928" s="24">
        <f t="shared" si="182"/>
        <v>3.6773063491180702</v>
      </c>
      <c r="AH928" s="24">
        <f t="shared" si="182"/>
        <v>4.1032172557229982</v>
      </c>
      <c r="AI928" s="24">
        <f t="shared" si="182"/>
        <v>4.5616307996376229</v>
      </c>
      <c r="AJ928" s="24">
        <f t="shared" si="182"/>
        <v>3.2862686237500447</v>
      </c>
      <c r="AK928" s="24">
        <f t="shared" si="182"/>
        <v>3.6384352303901406</v>
      </c>
      <c r="AL928" s="24">
        <f t="shared" si="182"/>
        <v>4.0377445403815733</v>
      </c>
      <c r="AM928" s="24">
        <f t="shared" si="182"/>
        <v>3.7950526558708368</v>
      </c>
      <c r="AN928" s="24">
        <f t="shared" si="180"/>
        <v>4.7015635212211802</v>
      </c>
      <c r="AO928" s="24">
        <f t="shared" si="180"/>
        <v>5.6690874186778251</v>
      </c>
      <c r="AP928" s="24">
        <f t="shared" si="180"/>
        <v>6.0723384080424623</v>
      </c>
      <c r="AQ928" s="24">
        <f t="shared" si="180"/>
        <v>4.370153871873085</v>
      </c>
      <c r="AR928" s="24">
        <f t="shared" si="180"/>
        <v>4.6460343383495921</v>
      </c>
      <c r="AS928" s="24">
        <f t="shared" si="180"/>
        <v>4.0762189122766594</v>
      </c>
      <c r="AT928" s="24">
        <f t="shared" si="180"/>
        <v>4.6146941752445914</v>
      </c>
      <c r="AU928" s="24">
        <f t="shared" si="180"/>
        <v>4.4091851419270105</v>
      </c>
      <c r="AV928" s="24">
        <f t="shared" si="180"/>
        <v>4.3915239607338217</v>
      </c>
      <c r="AW928" s="24">
        <f t="shared" si="180"/>
        <v>3.9177100270305587</v>
      </c>
      <c r="AX928" s="24">
        <f t="shared" si="180"/>
        <v>5.3647495688732905</v>
      </c>
      <c r="AY928" s="24">
        <f t="shared" si="180"/>
        <v>6.4543414384858746</v>
      </c>
      <c r="AZ928" s="24">
        <f t="shared" si="180"/>
        <v>4.1329744656412437</v>
      </c>
      <c r="BA928" s="24">
        <f t="shared" si="180"/>
        <v>4.8448381683939719</v>
      </c>
      <c r="BB928" s="24">
        <f t="shared" si="180"/>
        <v>4.9559590872229844</v>
      </c>
      <c r="BC928" s="24">
        <f t="shared" si="180"/>
        <v>3.9759792525150268</v>
      </c>
      <c r="BD928" s="24">
        <f t="shared" si="180"/>
        <v>3.6903794489042241</v>
      </c>
      <c r="BE928" s="24">
        <f t="shared" si="180"/>
        <v>5.2301232885970066</v>
      </c>
    </row>
    <row r="929" spans="1:57" x14ac:dyDescent="0.35">
      <c r="A929" s="10" t="str">
        <f t="shared" si="163"/>
        <v>12/31/2032</v>
      </c>
      <c r="B929" s="11">
        <f t="shared" si="168"/>
        <v>2032</v>
      </c>
      <c r="C929" s="22">
        <f t="shared" si="169"/>
        <v>3.0318830970977744</v>
      </c>
      <c r="D929" s="23">
        <f t="shared" si="164"/>
        <v>2.2645211215777339</v>
      </c>
      <c r="E929" s="23">
        <f t="shared" si="165"/>
        <v>2.6584864272961886</v>
      </c>
      <c r="F929" s="23">
        <f t="shared" si="166"/>
        <v>3.3148448769380625</v>
      </c>
      <c r="G929" s="23">
        <f t="shared" si="167"/>
        <v>3.4589824156547455</v>
      </c>
      <c r="H929" s="24">
        <f t="shared" si="182"/>
        <v>3.3063092144544344</v>
      </c>
      <c r="I929" s="24">
        <f t="shared" si="182"/>
        <v>3.2941620723174476</v>
      </c>
      <c r="J929" s="24">
        <f t="shared" si="182"/>
        <v>2.2156855318317339</v>
      </c>
      <c r="K929" s="24">
        <f t="shared" si="182"/>
        <v>3.2231808676217217</v>
      </c>
      <c r="L929" s="24">
        <f t="shared" si="182"/>
        <v>2.2673709674850908</v>
      </c>
      <c r="M929" s="24">
        <f t="shared" si="182"/>
        <v>3.1177447625428401</v>
      </c>
      <c r="N929" s="24">
        <f t="shared" si="182"/>
        <v>2.8883052114361329</v>
      </c>
      <c r="O929" s="24">
        <f t="shared" si="182"/>
        <v>3.0396566983025162</v>
      </c>
      <c r="P929" s="24">
        <f t="shared" si="182"/>
        <v>3.260652073364636</v>
      </c>
      <c r="Q929" s="24">
        <f t="shared" si="182"/>
        <v>3.1981155879297996</v>
      </c>
      <c r="R929" s="24">
        <f t="shared" si="182"/>
        <v>2.8565918325313184</v>
      </c>
      <c r="S929" s="24">
        <f t="shared" si="182"/>
        <v>3.4582466968912149</v>
      </c>
      <c r="T929" s="24">
        <f t="shared" si="182"/>
        <v>2.2388725084115211</v>
      </c>
      <c r="U929" s="24">
        <f t="shared" si="182"/>
        <v>3.4656038845265202</v>
      </c>
      <c r="V929" s="24">
        <f t="shared" si="182"/>
        <v>3.0241094958930326</v>
      </c>
      <c r="W929" s="24">
        <f t="shared" si="182"/>
        <v>3.3585725667124127</v>
      </c>
      <c r="X929" s="24">
        <f t="shared" si="182"/>
        <v>2.5675896569774466</v>
      </c>
      <c r="Y929" s="24">
        <f t="shared" si="182"/>
        <v>3.0680490917609631</v>
      </c>
      <c r="Z929" s="24">
        <f t="shared" si="182"/>
        <v>2.3170956121856263</v>
      </c>
      <c r="AA929" s="24">
        <f t="shared" si="182"/>
        <v>3.1422309521398621</v>
      </c>
      <c r="AB929" s="24">
        <f t="shared" si="182"/>
        <v>2.986546394950782</v>
      </c>
      <c r="AC929" s="24">
        <f t="shared" si="182"/>
        <v>2.2285677264272676</v>
      </c>
      <c r="AD929" s="24">
        <f t="shared" si="182"/>
        <v>3.3176900977659387</v>
      </c>
      <c r="AE929" s="24">
        <f t="shared" si="182"/>
        <v>3.3641416702450071</v>
      </c>
      <c r="AF929" s="24">
        <f t="shared" si="182"/>
        <v>2.9365190262719585</v>
      </c>
      <c r="AG929" s="24">
        <f t="shared" si="182"/>
        <v>2.7864807318316229</v>
      </c>
      <c r="AH929" s="24">
        <f t="shared" si="182"/>
        <v>2.3249363012389619</v>
      </c>
      <c r="AI929" s="24">
        <f t="shared" si="182"/>
        <v>3.2839068323970726</v>
      </c>
      <c r="AJ929" s="24">
        <f t="shared" si="182"/>
        <v>2.8616539115276902</v>
      </c>
      <c r="AK929" s="24">
        <f t="shared" si="182"/>
        <v>2.6231545259536002</v>
      </c>
      <c r="AL929" s="24">
        <f t="shared" si="182"/>
        <v>3.1108606382181625</v>
      </c>
      <c r="AM929" s="24">
        <f t="shared" ref="AM929:BR929" si="183">AM329/AM129</f>
        <v>2.2084282701142497</v>
      </c>
      <c r="AN929" s="24">
        <f t="shared" si="180"/>
        <v>2.3514951726145177</v>
      </c>
      <c r="AO929" s="24">
        <f t="shared" si="180"/>
        <v>3.6548781183895676</v>
      </c>
      <c r="AP929" s="24">
        <f t="shared" si="180"/>
        <v>2.9788324753490976</v>
      </c>
      <c r="AQ929" s="24">
        <f t="shared" si="180"/>
        <v>2.2217247332734948</v>
      </c>
      <c r="AR929" s="24">
        <f t="shared" si="180"/>
        <v>3.5430379646490229</v>
      </c>
      <c r="AS929" s="24">
        <f t="shared" si="180"/>
        <v>3.0194052865118115</v>
      </c>
      <c r="AT929" s="24">
        <f t="shared" si="180"/>
        <v>2.9946549097242765</v>
      </c>
      <c r="AU929" s="24">
        <f t="shared" si="180"/>
        <v>3.3333345934074923</v>
      </c>
      <c r="AV929" s="24">
        <f t="shared" si="180"/>
        <v>3.4542827302462324</v>
      </c>
      <c r="AW929" s="24">
        <f t="shared" si="180"/>
        <v>2.818608938621348</v>
      </c>
      <c r="AX929" s="24">
        <f t="shared" si="180"/>
        <v>2.3468519694838452</v>
      </c>
      <c r="AY929" s="24">
        <f t="shared" si="180"/>
        <v>3.4910457368311403</v>
      </c>
      <c r="AZ929" s="24">
        <f t="shared" si="180"/>
        <v>3.2479955734950683</v>
      </c>
      <c r="BA929" s="24">
        <f t="shared" si="180"/>
        <v>2.7644821313239536</v>
      </c>
      <c r="BB929" s="24">
        <f t="shared" si="180"/>
        <v>3.3754341422142655</v>
      </c>
      <c r="BC929" s="24">
        <f t="shared" si="180"/>
        <v>3.6866557420980683</v>
      </c>
      <c r="BD929" s="24">
        <f t="shared" si="180"/>
        <v>3.4333613052437881</v>
      </c>
      <c r="BE929" s="24">
        <f t="shared" si="180"/>
        <v>2.4098026209066212</v>
      </c>
    </row>
    <row r="930" spans="1:57" x14ac:dyDescent="0.35">
      <c r="A930" s="10" t="str">
        <f t="shared" si="163"/>
        <v>1/31/2033</v>
      </c>
      <c r="B930" s="11">
        <f t="shared" si="168"/>
        <v>2033</v>
      </c>
      <c r="C930" s="22">
        <f t="shared" si="169"/>
        <v>2.7643179340171358</v>
      </c>
      <c r="D930" s="23">
        <f t="shared" si="164"/>
        <v>2.3864676595265486</v>
      </c>
      <c r="E930" s="23">
        <f t="shared" si="165"/>
        <v>2.4889015614531278</v>
      </c>
      <c r="F930" s="23">
        <f t="shared" si="166"/>
        <v>3.1532453044539852</v>
      </c>
      <c r="G930" s="23">
        <f t="shared" si="167"/>
        <v>3.5048840082062047</v>
      </c>
      <c r="H930" s="24">
        <f t="shared" ref="H930:AM937" si="184">H330/H130</f>
        <v>2.349000544809575</v>
      </c>
      <c r="I930" s="24">
        <f t="shared" si="184"/>
        <v>2.5459652806957567</v>
      </c>
      <c r="J930" s="24">
        <f t="shared" si="184"/>
        <v>2.3871951730860048</v>
      </c>
      <c r="K930" s="24">
        <f t="shared" si="184"/>
        <v>2.7673956843958405</v>
      </c>
      <c r="L930" s="24">
        <f t="shared" si="184"/>
        <v>3.4355620149013832</v>
      </c>
      <c r="M930" s="24">
        <f t="shared" si="184"/>
        <v>2.9632635833304861</v>
      </c>
      <c r="N930" s="24">
        <f t="shared" si="184"/>
        <v>2.4852412969824926</v>
      </c>
      <c r="O930" s="24">
        <f t="shared" si="184"/>
        <v>2.7944548312323114</v>
      </c>
      <c r="P930" s="24">
        <f t="shared" si="184"/>
        <v>2.5569575422512951</v>
      </c>
      <c r="Q930" s="24">
        <f t="shared" si="184"/>
        <v>2.9892143419868362</v>
      </c>
      <c r="R930" s="24">
        <f t="shared" si="184"/>
        <v>3.3256271487525968</v>
      </c>
      <c r="S930" s="24">
        <f t="shared" si="184"/>
        <v>3.1066812833101696</v>
      </c>
      <c r="T930" s="24">
        <f t="shared" si="184"/>
        <v>3.2307056525189739</v>
      </c>
      <c r="U930" s="24">
        <f t="shared" si="184"/>
        <v>3.7901627642931923</v>
      </c>
      <c r="V930" s="24">
        <f t="shared" si="184"/>
        <v>3.3328566432202669</v>
      </c>
      <c r="W930" s="24">
        <f t="shared" si="184"/>
        <v>2.4602620268846955</v>
      </c>
      <c r="X930" s="24">
        <f t="shared" si="184"/>
        <v>2.4841176439409476</v>
      </c>
      <c r="Y930" s="24">
        <f t="shared" si="184"/>
        <v>3.6209985308916792</v>
      </c>
      <c r="Z930" s="24">
        <f t="shared" si="184"/>
        <v>2.7290151420321762</v>
      </c>
      <c r="AA930" s="24">
        <f t="shared" si="184"/>
        <v>3.0082997166710999</v>
      </c>
      <c r="AB930" s="24">
        <f t="shared" si="184"/>
        <v>2.4813283514578752</v>
      </c>
      <c r="AC930" s="24">
        <f t="shared" si="184"/>
        <v>3.1421382539195921</v>
      </c>
      <c r="AD930" s="24">
        <f t="shared" si="184"/>
        <v>3.1569476546321162</v>
      </c>
      <c r="AE930" s="24">
        <f t="shared" si="184"/>
        <v>2.3799200374914435</v>
      </c>
      <c r="AF930" s="24">
        <f t="shared" si="184"/>
        <v>3.7873854791930808</v>
      </c>
      <c r="AG930" s="24">
        <f t="shared" si="184"/>
        <v>2.8671312572217986</v>
      </c>
      <c r="AH930" s="24">
        <f t="shared" si="184"/>
        <v>3.4919823945744852</v>
      </c>
      <c r="AI930" s="24">
        <f t="shared" si="184"/>
        <v>2.6781852322199216</v>
      </c>
      <c r="AJ930" s="24">
        <f t="shared" si="184"/>
        <v>2.5815632036376299</v>
      </c>
      <c r="AK930" s="24">
        <f t="shared" si="184"/>
        <v>3.7118953022514738</v>
      </c>
      <c r="AL930" s="24">
        <f t="shared" si="184"/>
        <v>2.1989372826090392</v>
      </c>
      <c r="AM930" s="24">
        <f t="shared" si="184"/>
        <v>3.3671730728580131</v>
      </c>
      <c r="AN930" s="24">
        <f t="shared" si="180"/>
        <v>2.691818242511915</v>
      </c>
      <c r="AO930" s="24">
        <f t="shared" si="180"/>
        <v>2.8892025916030533</v>
      </c>
      <c r="AP930" s="24">
        <f t="shared" si="180"/>
        <v>2.7249814287603611</v>
      </c>
      <c r="AQ930" s="24">
        <f t="shared" si="180"/>
        <v>3.0482684528956372</v>
      </c>
      <c r="AR930" s="24">
        <f t="shared" si="180"/>
        <v>2.7511664894267684</v>
      </c>
      <c r="AS930" s="24">
        <f t="shared" si="180"/>
        <v>3.7204866291700633</v>
      </c>
      <c r="AT930" s="24">
        <f t="shared" si="180"/>
        <v>2.4048208927630159</v>
      </c>
      <c r="AU930" s="24">
        <f t="shared" si="180"/>
        <v>2.7612401836384306</v>
      </c>
      <c r="AV930" s="24">
        <f t="shared" si="180"/>
        <v>2.7496785557772911</v>
      </c>
      <c r="AW930" s="24">
        <f t="shared" si="180"/>
        <v>3.1636766067855544</v>
      </c>
      <c r="AX930" s="24">
        <f t="shared" si="180"/>
        <v>2.3771834319126408</v>
      </c>
      <c r="AY930" s="24">
        <f t="shared" si="180"/>
        <v>2.4167066288739294</v>
      </c>
      <c r="AZ930" s="24">
        <f t="shared" si="180"/>
        <v>2.8669895614062244</v>
      </c>
      <c r="BA930" s="24">
        <f t="shared" si="180"/>
        <v>2.5380539120927748</v>
      </c>
      <c r="BB930" s="24">
        <f t="shared" si="180"/>
        <v>2.4998823548650333</v>
      </c>
      <c r="BC930" s="24">
        <f t="shared" si="180"/>
        <v>2.4411823392554113</v>
      </c>
      <c r="BD930" s="24">
        <f t="shared" si="180"/>
        <v>2.826286554779804</v>
      </c>
      <c r="BE930" s="24">
        <f t="shared" si="180"/>
        <v>2.3090390136822716</v>
      </c>
    </row>
    <row r="931" spans="1:57" x14ac:dyDescent="0.35">
      <c r="A931" s="10" t="str">
        <f t="shared" si="163"/>
        <v>2/28/2033</v>
      </c>
      <c r="B931" s="11">
        <f t="shared" si="168"/>
        <v>2033</v>
      </c>
      <c r="C931" s="22">
        <f t="shared" si="169"/>
        <v>4.9533689589914065</v>
      </c>
      <c r="D931" s="23">
        <f t="shared" si="164"/>
        <v>3.0100528215946931</v>
      </c>
      <c r="E931" s="23">
        <f t="shared" si="165"/>
        <v>4.0148906139564495</v>
      </c>
      <c r="F931" s="23">
        <f t="shared" si="166"/>
        <v>7.0013639301195418</v>
      </c>
      <c r="G931" s="23">
        <f t="shared" si="167"/>
        <v>7.7439439796929781</v>
      </c>
      <c r="H931" s="24">
        <f t="shared" si="184"/>
        <v>3.5792507835576721</v>
      </c>
      <c r="I931" s="24">
        <f t="shared" si="184"/>
        <v>5.1801712492531573</v>
      </c>
      <c r="J931" s="24">
        <f t="shared" si="184"/>
        <v>9.9194065598847612</v>
      </c>
      <c r="K931" s="24">
        <f t="shared" si="184"/>
        <v>4.2606469584853617</v>
      </c>
      <c r="L931" s="24">
        <f t="shared" si="184"/>
        <v>5.3338630441283161</v>
      </c>
      <c r="M931" s="24">
        <f t="shared" si="184"/>
        <v>4.2472846535062043</v>
      </c>
      <c r="N931" s="24">
        <f t="shared" si="184"/>
        <v>7.6338954259279461</v>
      </c>
      <c r="O931" s="24">
        <f t="shared" si="184"/>
        <v>3.9680733054995945</v>
      </c>
      <c r="P931" s="24">
        <f t="shared" si="184"/>
        <v>3.1805524341819131</v>
      </c>
      <c r="Q931" s="24">
        <f t="shared" si="184"/>
        <v>5.6289448443359893</v>
      </c>
      <c r="R931" s="24">
        <f t="shared" si="184"/>
        <v>4.318046351843984</v>
      </c>
      <c r="S931" s="24">
        <f t="shared" si="184"/>
        <v>4.4547858214307086</v>
      </c>
      <c r="T931" s="24">
        <f t="shared" si="184"/>
        <v>5.4246301099858156</v>
      </c>
      <c r="U931" s="24">
        <f t="shared" si="184"/>
        <v>5.5468532660031125</v>
      </c>
      <c r="V931" s="24">
        <f t="shared" si="184"/>
        <v>4.9327310624671439</v>
      </c>
      <c r="W931" s="24">
        <f t="shared" si="184"/>
        <v>3.3981837870751002</v>
      </c>
      <c r="X931" s="24">
        <f t="shared" si="184"/>
        <v>2.9458873468266842</v>
      </c>
      <c r="Y931" s="24">
        <f t="shared" si="184"/>
        <v>4.9426252219918396</v>
      </c>
      <c r="Z931" s="24">
        <f t="shared" si="184"/>
        <v>4.155342539327016</v>
      </c>
      <c r="AA931" s="24">
        <f t="shared" si="184"/>
        <v>7.176618815720067</v>
      </c>
      <c r="AB931" s="24">
        <f t="shared" si="184"/>
        <v>7.5533431581976087</v>
      </c>
      <c r="AC931" s="24">
        <f t="shared" si="184"/>
        <v>4.8268127557394394</v>
      </c>
      <c r="AD931" s="24">
        <f t="shared" si="184"/>
        <v>4.9641126959909734</v>
      </c>
      <c r="AE931" s="24">
        <f t="shared" si="184"/>
        <v>7.69446198783581</v>
      </c>
      <c r="AF931" s="24">
        <f t="shared" si="184"/>
        <v>7.3083815081198491</v>
      </c>
      <c r="AG931" s="24">
        <f t="shared" si="184"/>
        <v>4.2416572371373853</v>
      </c>
      <c r="AH931" s="24">
        <f t="shared" si="184"/>
        <v>5.1019500040170795</v>
      </c>
      <c r="AI931" s="24">
        <f t="shared" si="184"/>
        <v>7.0949127264662328</v>
      </c>
      <c r="AJ931" s="24">
        <f t="shared" si="184"/>
        <v>8.9387936430681449</v>
      </c>
      <c r="AK931" s="24">
        <f t="shared" si="184"/>
        <v>8.18928190640748</v>
      </c>
      <c r="AL931" s="24">
        <f t="shared" si="184"/>
        <v>3.2202082879185547</v>
      </c>
      <c r="AM931" s="24">
        <f t="shared" si="184"/>
        <v>6.6755586845317927</v>
      </c>
      <c r="AN931" s="24">
        <f t="shared" si="180"/>
        <v>7.322350004876423</v>
      </c>
      <c r="AO931" s="24">
        <f t="shared" si="180"/>
        <v>4.1570563020407336</v>
      </c>
      <c r="AP931" s="24">
        <f t="shared" si="180"/>
        <v>4.3550193509321646</v>
      </c>
      <c r="AQ931" s="24">
        <f t="shared" si="180"/>
        <v>2.7464088492595082</v>
      </c>
      <c r="AR931" s="24">
        <f t="shared" si="180"/>
        <v>2.6844220179245006</v>
      </c>
      <c r="AS931" s="24">
        <f t="shared" si="180"/>
        <v>5.0485178308641006</v>
      </c>
      <c r="AT931" s="24">
        <f t="shared" si="180"/>
        <v>8.9394150626649083</v>
      </c>
      <c r="AU931" s="24">
        <f t="shared" si="180"/>
        <v>3.0171823187911384</v>
      </c>
      <c r="AV931" s="24">
        <f t="shared" si="180"/>
        <v>2.8922773687163019</v>
      </c>
      <c r="AW931" s="24">
        <f t="shared" si="180"/>
        <v>14.948330441683403</v>
      </c>
      <c r="AX931" s="24">
        <f t="shared" si="180"/>
        <v>7.0952466979519189</v>
      </c>
      <c r="AY931" s="24">
        <f t="shared" si="180"/>
        <v>3.2110545164642046</v>
      </c>
      <c r="AZ931" s="24">
        <f t="shared" si="180"/>
        <v>4.2179011208853003</v>
      </c>
      <c r="BA931" s="24">
        <f t="shared" si="180"/>
        <v>5.338725786099273</v>
      </c>
      <c r="BB931" s="24">
        <f t="shared" si="180"/>
        <v>5.9377115944382721</v>
      </c>
      <c r="BC931" s="24">
        <f t="shared" si="180"/>
        <v>6.7207175410794671</v>
      </c>
      <c r="BD931" s="24">
        <f t="shared" si="180"/>
        <v>2.7634341445110961</v>
      </c>
      <c r="BE931" s="24">
        <f t="shared" si="180"/>
        <v>3.1720536611261152</v>
      </c>
    </row>
    <row r="932" spans="1:57" x14ac:dyDescent="0.35">
      <c r="A932" s="10" t="str">
        <f t="shared" si="163"/>
        <v>3/31/2033</v>
      </c>
      <c r="B932" s="11">
        <f t="shared" si="168"/>
        <v>2033</v>
      </c>
      <c r="C932" s="22">
        <f t="shared" si="169"/>
        <v>4.7583888051599867</v>
      </c>
      <c r="D932" s="23">
        <f t="shared" si="164"/>
        <v>3.2233349315711188</v>
      </c>
      <c r="E932" s="23">
        <f t="shared" si="165"/>
        <v>3.6754460650324283</v>
      </c>
      <c r="F932" s="23">
        <f t="shared" si="166"/>
        <v>6.52700540990761</v>
      </c>
      <c r="G932" s="23">
        <f t="shared" si="167"/>
        <v>10.685637628567802</v>
      </c>
      <c r="H932" s="24">
        <f t="shared" si="184"/>
        <v>9.2849266796081462</v>
      </c>
      <c r="I932" s="24">
        <f t="shared" si="184"/>
        <v>3.071710738933664</v>
      </c>
      <c r="J932" s="24">
        <f t="shared" si="184"/>
        <v>4.0296250154273228</v>
      </c>
      <c r="K932" s="24">
        <f t="shared" si="184"/>
        <v>3.9040453406976661</v>
      </c>
      <c r="L932" s="24">
        <f t="shared" si="184"/>
        <v>3.6309466920860491</v>
      </c>
      <c r="M932" s="24">
        <f t="shared" si="184"/>
        <v>7.6981521661386161</v>
      </c>
      <c r="N932" s="24">
        <f t="shared" si="184"/>
        <v>3.2480025527125078</v>
      </c>
      <c r="O932" s="24">
        <f t="shared" si="184"/>
        <v>3.4439677933959487</v>
      </c>
      <c r="P932" s="24">
        <f t="shared" si="184"/>
        <v>4.2170360510616334</v>
      </c>
      <c r="Q932" s="24">
        <f t="shared" si="184"/>
        <v>4.9623763577101725</v>
      </c>
      <c r="R932" s="24">
        <f t="shared" si="184"/>
        <v>12.326315840764272</v>
      </c>
      <c r="S932" s="24">
        <f t="shared" si="184"/>
        <v>10.382095905803073</v>
      </c>
      <c r="T932" s="24">
        <f t="shared" si="184"/>
        <v>5.2227061555374066</v>
      </c>
      <c r="U932" s="24">
        <f t="shared" si="184"/>
        <v>4.0034681377093442</v>
      </c>
      <c r="V932" s="24">
        <f t="shared" si="184"/>
        <v>10.761935396713453</v>
      </c>
      <c r="W932" s="24">
        <f t="shared" si="184"/>
        <v>4.3070013484242553</v>
      </c>
      <c r="X932" s="24">
        <f t="shared" si="184"/>
        <v>6.0915777181515116</v>
      </c>
      <c r="Y932" s="24">
        <f t="shared" si="184"/>
        <v>3.4512155296240259</v>
      </c>
      <c r="Z932" s="24">
        <f t="shared" si="184"/>
        <v>5.274704502532428</v>
      </c>
      <c r="AA932" s="24">
        <f t="shared" si="184"/>
        <v>10.756238634620845</v>
      </c>
      <c r="AB932" s="24">
        <f t="shared" si="184"/>
        <v>5.6294591618792769</v>
      </c>
      <c r="AC932" s="24">
        <f t="shared" si="184"/>
        <v>5.0566930090114592</v>
      </c>
      <c r="AD932" s="24">
        <f t="shared" si="184"/>
        <v>4.7539084042292439</v>
      </c>
      <c r="AE932" s="24">
        <f t="shared" si="184"/>
        <v>3.2338611563279809</v>
      </c>
      <c r="AF932" s="24">
        <f t="shared" si="184"/>
        <v>6.6147006368622074</v>
      </c>
      <c r="AG932" s="24">
        <f t="shared" si="184"/>
        <v>12.984909706604247</v>
      </c>
      <c r="AH932" s="24">
        <f t="shared" si="184"/>
        <v>3.297611602323633</v>
      </c>
      <c r="AI932" s="24">
        <f t="shared" si="184"/>
        <v>3.2864624095210293</v>
      </c>
      <c r="AJ932" s="24">
        <f t="shared" si="184"/>
        <v>3.8939018974037385</v>
      </c>
      <c r="AK932" s="24">
        <f t="shared" si="184"/>
        <v>3.1285989087593591</v>
      </c>
      <c r="AL932" s="24">
        <f t="shared" si="184"/>
        <v>6.2639197290438169</v>
      </c>
      <c r="AM932" s="24">
        <f t="shared" si="184"/>
        <v>10.677793072339686</v>
      </c>
      <c r="AN932" s="24">
        <f t="shared" si="180"/>
        <v>5.1376847340098211</v>
      </c>
      <c r="AO932" s="24">
        <f t="shared" si="180"/>
        <v>4.8123680989540265</v>
      </c>
      <c r="AP932" s="24">
        <f t="shared" si="180"/>
        <v>4.0706979965379357</v>
      </c>
      <c r="AQ932" s="24">
        <f t="shared" ref="AQ932:BH932" si="185">AQ332/AQ132</f>
        <v>2.5346856516738687</v>
      </c>
      <c r="AR932" s="24">
        <f t="shared" si="185"/>
        <v>7.4633973254841202</v>
      </c>
      <c r="AS932" s="24">
        <f t="shared" si="185"/>
        <v>4.0162477003490906</v>
      </c>
      <c r="AT932" s="24">
        <f t="shared" si="185"/>
        <v>5.0754789552570374</v>
      </c>
      <c r="AU932" s="24">
        <f t="shared" si="185"/>
        <v>3.8890595452167633</v>
      </c>
      <c r="AV932" s="24">
        <f t="shared" si="185"/>
        <v>4.7628692060907305</v>
      </c>
      <c r="AW932" s="24">
        <f t="shared" si="185"/>
        <v>3.9754091456293805</v>
      </c>
      <c r="AX932" s="24">
        <f t="shared" si="185"/>
        <v>3.2352048925390644</v>
      </c>
      <c r="AY932" s="24">
        <f t="shared" si="185"/>
        <v>7.0806535392170709</v>
      </c>
      <c r="AZ932" s="24">
        <f t="shared" si="185"/>
        <v>0</v>
      </c>
      <c r="BA932" s="24">
        <f t="shared" si="185"/>
        <v>13.734403692235526</v>
      </c>
      <c r="BB932" s="24">
        <f t="shared" si="185"/>
        <v>10.640215367914941</v>
      </c>
      <c r="BC932" s="24">
        <f t="shared" si="185"/>
        <v>5.7296278544253854</v>
      </c>
      <c r="BD932" s="24">
        <f t="shared" si="185"/>
        <v>2.8066875110803293</v>
      </c>
      <c r="BE932" s="24">
        <f t="shared" si="185"/>
        <v>3.808944183871565</v>
      </c>
    </row>
    <row r="933" spans="1:57" x14ac:dyDescent="0.35">
      <c r="A933" s="10" t="str">
        <f t="shared" si="163"/>
        <v>4/30/2033</v>
      </c>
      <c r="B933" s="11">
        <f t="shared" si="168"/>
        <v>2033</v>
      </c>
      <c r="C933" s="22">
        <f t="shared" si="169"/>
        <v>3.5703380898412682</v>
      </c>
      <c r="D933" s="23">
        <f t="shared" si="164"/>
        <v>2.8980668785473109</v>
      </c>
      <c r="E933" s="23">
        <f t="shared" si="165"/>
        <v>3.2138292569768621</v>
      </c>
      <c r="F933" s="23">
        <f t="shared" si="166"/>
        <v>4.1648526959450933</v>
      </c>
      <c r="G933" s="23">
        <f t="shared" si="167"/>
        <v>5.0296871731028112</v>
      </c>
      <c r="H933" s="24">
        <f t="shared" si="184"/>
        <v>3.5960795843504925</v>
      </c>
      <c r="I933" s="24">
        <f t="shared" si="184"/>
        <v>4.3846139053259483</v>
      </c>
      <c r="J933" s="24">
        <f t="shared" si="184"/>
        <v>3.4435869332360958</v>
      </c>
      <c r="K933" s="24">
        <f t="shared" si="184"/>
        <v>8.0029411310914611</v>
      </c>
      <c r="L933" s="24">
        <f t="shared" si="184"/>
        <v>3.7615144069281574</v>
      </c>
      <c r="M933" s="24">
        <f t="shared" si="184"/>
        <v>2.7110070176431109</v>
      </c>
      <c r="N933" s="24">
        <f t="shared" si="184"/>
        <v>3.0761975982682164</v>
      </c>
      <c r="O933" s="24">
        <f t="shared" si="184"/>
        <v>4.2672266939871299</v>
      </c>
      <c r="P933" s="24">
        <f t="shared" si="184"/>
        <v>3.2801776805402647</v>
      </c>
      <c r="Q933" s="24">
        <f t="shared" si="184"/>
        <v>3.7838013496520491</v>
      </c>
      <c r="R933" s="24">
        <f t="shared" si="184"/>
        <v>4.1890290876732914</v>
      </c>
      <c r="S933" s="24">
        <f t="shared" si="184"/>
        <v>3.1619568902352286</v>
      </c>
      <c r="T933" s="24">
        <f t="shared" si="184"/>
        <v>3.8154522920451064</v>
      </c>
      <c r="U933" s="24">
        <f t="shared" si="184"/>
        <v>7.0434320432696129</v>
      </c>
      <c r="V933" s="24">
        <f t="shared" si="184"/>
        <v>3.5876251532885242</v>
      </c>
      <c r="W933" s="24">
        <f t="shared" si="184"/>
        <v>3.2152230052199844</v>
      </c>
      <c r="X933" s="24">
        <f t="shared" si="184"/>
        <v>3.2133646742291546</v>
      </c>
      <c r="Y933" s="24">
        <f t="shared" si="184"/>
        <v>3.5530510263940123</v>
      </c>
      <c r="Z933" s="24">
        <f t="shared" si="184"/>
        <v>2.9022141210047931</v>
      </c>
      <c r="AA933" s="24">
        <f t="shared" si="184"/>
        <v>3.1498557049576288</v>
      </c>
      <c r="AB933" s="24">
        <f t="shared" si="184"/>
        <v>3.8843497072974844</v>
      </c>
      <c r="AC933" s="24">
        <f t="shared" si="184"/>
        <v>5.7173241087655056</v>
      </c>
      <c r="AD933" s="24">
        <f t="shared" si="184"/>
        <v>5.8197132261532127</v>
      </c>
      <c r="AE933" s="24">
        <f t="shared" si="184"/>
        <v>4.5029495908679111</v>
      </c>
      <c r="AF933" s="24">
        <f t="shared" si="184"/>
        <v>3.6256298533592819</v>
      </c>
      <c r="AG933" s="24">
        <f t="shared" si="184"/>
        <v>3.6005919890955416</v>
      </c>
      <c r="AH933" s="24">
        <f t="shared" si="184"/>
        <v>3.7454481121643841</v>
      </c>
      <c r="AI933" s="24">
        <f t="shared" si="184"/>
        <v>3.1745739383700062</v>
      </c>
      <c r="AJ933" s="24">
        <f t="shared" si="184"/>
        <v>3.255458493022036</v>
      </c>
      <c r="AK933" s="24">
        <f t="shared" si="184"/>
        <v>3.444873555545565</v>
      </c>
      <c r="AL933" s="24">
        <f t="shared" si="184"/>
        <v>2.9545305368459829</v>
      </c>
      <c r="AM933" s="24">
        <f t="shared" si="184"/>
        <v>0</v>
      </c>
      <c r="AN933" s="24">
        <f t="shared" ref="AN933:BE947" si="186">AN333/AN133</f>
        <v>3.5418897637954165</v>
      </c>
      <c r="AO933" s="24">
        <f t="shared" si="186"/>
        <v>2.7288770554997694</v>
      </c>
      <c r="AP933" s="24">
        <f t="shared" si="186"/>
        <v>3.9132965442634449</v>
      </c>
      <c r="AQ933" s="24">
        <f t="shared" si="186"/>
        <v>3.2594940593308799</v>
      </c>
      <c r="AR933" s="24">
        <f t="shared" si="186"/>
        <v>4.76422390391454</v>
      </c>
      <c r="AS933" s="24">
        <f t="shared" si="186"/>
        <v>3.8500034486622781</v>
      </c>
      <c r="AT933" s="24">
        <f t="shared" si="186"/>
        <v>4.7130490829093077</v>
      </c>
      <c r="AU933" s="24">
        <f t="shared" si="186"/>
        <v>2.7785069150474708</v>
      </c>
      <c r="AV933" s="24">
        <f t="shared" si="186"/>
        <v>3.4925973276596687</v>
      </c>
      <c r="AW933" s="24">
        <f t="shared" si="186"/>
        <v>3.369019108031853</v>
      </c>
      <c r="AX933" s="24">
        <f t="shared" si="186"/>
        <v>3.3752494090087728</v>
      </c>
      <c r="AY933" s="24">
        <f t="shared" si="186"/>
        <v>2.9368673594074188</v>
      </c>
      <c r="AZ933" s="24">
        <f t="shared" si="186"/>
        <v>2.8607416964299697</v>
      </c>
      <c r="BA933" s="24">
        <f t="shared" si="186"/>
        <v>4.953283069140288</v>
      </c>
      <c r="BB933" s="24">
        <f t="shared" si="186"/>
        <v>6.8988468375393248</v>
      </c>
      <c r="BC933" s="24">
        <f t="shared" si="186"/>
        <v>3.2610016011929113</v>
      </c>
      <c r="BD933" s="24">
        <f t="shared" si="186"/>
        <v>4.0923235207604973</v>
      </c>
      <c r="BE933" s="24">
        <f t="shared" si="186"/>
        <v>4.7889355344167761</v>
      </c>
    </row>
    <row r="934" spans="1:57" x14ac:dyDescent="0.35">
      <c r="A934" s="10" t="str">
        <f t="shared" si="163"/>
        <v>5/31/2033</v>
      </c>
      <c r="B934" s="11">
        <f t="shared" si="168"/>
        <v>2033</v>
      </c>
      <c r="C934" s="22">
        <f t="shared" si="169"/>
        <v>4.1099420380183576</v>
      </c>
      <c r="D934" s="23">
        <f t="shared" si="164"/>
        <v>0</v>
      </c>
      <c r="E934" s="23">
        <f t="shared" si="165"/>
        <v>3.092645191066635</v>
      </c>
      <c r="F934" s="23">
        <f t="shared" si="166"/>
        <v>6.378838309014764</v>
      </c>
      <c r="G934" s="23">
        <f t="shared" si="167"/>
        <v>9.371744850088211</v>
      </c>
      <c r="H934" s="24">
        <f t="shared" si="184"/>
        <v>3.4126417029285179</v>
      </c>
      <c r="I934" s="24">
        <f t="shared" si="184"/>
        <v>3.0602593009534691</v>
      </c>
      <c r="J934" s="24">
        <f t="shared" si="184"/>
        <v>3.8904359499624888</v>
      </c>
      <c r="K934" s="24">
        <f t="shared" si="184"/>
        <v>6.4465844516942648</v>
      </c>
      <c r="L934" s="24">
        <f t="shared" si="184"/>
        <v>0</v>
      </c>
      <c r="M934" s="24">
        <f t="shared" si="184"/>
        <v>3.9882290814157182</v>
      </c>
      <c r="N934" s="24">
        <f t="shared" si="184"/>
        <v>3.3583510152568028</v>
      </c>
      <c r="O934" s="24">
        <f t="shared" si="184"/>
        <v>5.2345448765175693</v>
      </c>
      <c r="P934" s="24">
        <f t="shared" si="184"/>
        <v>3.5377525293101129</v>
      </c>
      <c r="Q934" s="24">
        <f t="shared" si="184"/>
        <v>9.2891770477174784</v>
      </c>
      <c r="R934" s="24">
        <f t="shared" si="184"/>
        <v>3.7903126844556914</v>
      </c>
      <c r="S934" s="24">
        <f t="shared" si="184"/>
        <v>6.1755998809762618</v>
      </c>
      <c r="T934" s="24">
        <f t="shared" si="184"/>
        <v>12.002397168965576</v>
      </c>
      <c r="U934" s="24">
        <f t="shared" si="184"/>
        <v>10.114855071424785</v>
      </c>
      <c r="V934" s="24">
        <f t="shared" si="184"/>
        <v>3.7290206785939435</v>
      </c>
      <c r="W934" s="24">
        <f t="shared" si="184"/>
        <v>0</v>
      </c>
      <c r="X934" s="24">
        <f t="shared" si="184"/>
        <v>5.3231282786154512</v>
      </c>
      <c r="Y934" s="24">
        <f t="shared" si="184"/>
        <v>0</v>
      </c>
      <c r="Z934" s="24">
        <f t="shared" si="184"/>
        <v>3.478746067046274</v>
      </c>
      <c r="AA934" s="24">
        <f t="shared" si="184"/>
        <v>4.429719511092995</v>
      </c>
      <c r="AB934" s="24">
        <f t="shared" si="184"/>
        <v>3.1898028614061329</v>
      </c>
      <c r="AC934" s="24">
        <f t="shared" si="184"/>
        <v>11.970679214485092</v>
      </c>
      <c r="AD934" s="24">
        <f t="shared" si="184"/>
        <v>14.930253914432647</v>
      </c>
      <c r="AE934" s="24">
        <f t="shared" si="184"/>
        <v>6.1508088199503481</v>
      </c>
      <c r="AF934" s="24">
        <f t="shared" si="184"/>
        <v>0</v>
      </c>
      <c r="AG934" s="24">
        <f t="shared" si="184"/>
        <v>5.3860099753541242</v>
      </c>
      <c r="AH934" s="24">
        <f t="shared" si="184"/>
        <v>4.1856451495633147</v>
      </c>
      <c r="AI934" s="24">
        <f t="shared" si="184"/>
        <v>3.2740250146837808</v>
      </c>
      <c r="AJ934" s="24">
        <f t="shared" si="184"/>
        <v>9.2436582732157717</v>
      </c>
      <c r="AK934" s="24">
        <f t="shared" si="184"/>
        <v>4.0407599853793901</v>
      </c>
      <c r="AL934" s="24">
        <f t="shared" si="184"/>
        <v>0</v>
      </c>
      <c r="AM934" s="24">
        <f t="shared" si="184"/>
        <v>0</v>
      </c>
      <c r="AN934" s="24">
        <f t="shared" si="186"/>
        <v>4.217742930292304</v>
      </c>
      <c r="AO934" s="24">
        <f t="shared" si="186"/>
        <v>3.7425925760389327</v>
      </c>
      <c r="AP934" s="24">
        <f t="shared" si="186"/>
        <v>11.833755221745793</v>
      </c>
      <c r="AQ934" s="24">
        <f t="shared" si="186"/>
        <v>8.8084753101976325</v>
      </c>
      <c r="AR934" s="24">
        <f t="shared" si="186"/>
        <v>7.1452461747812945</v>
      </c>
      <c r="AS934" s="24">
        <f t="shared" si="186"/>
        <v>0</v>
      </c>
      <c r="AT934" s="24">
        <f t="shared" si="186"/>
        <v>4.179124090657325</v>
      </c>
      <c r="AU934" s="24">
        <f t="shared" si="186"/>
        <v>9.0423139449952519</v>
      </c>
      <c r="AV934" s="24">
        <f t="shared" si="186"/>
        <v>4.4366620139077977</v>
      </c>
      <c r="AW934" s="24">
        <f t="shared" si="186"/>
        <v>0</v>
      </c>
      <c r="AX934" s="24">
        <f t="shared" si="186"/>
        <v>5.147577440249492</v>
      </c>
      <c r="AY934" s="24">
        <f t="shared" si="186"/>
        <v>0</v>
      </c>
      <c r="AZ934" s="24">
        <f t="shared" si="186"/>
        <v>4.4407227552740274</v>
      </c>
      <c r="BA934" s="24">
        <f t="shared" si="186"/>
        <v>2.8590754592851995</v>
      </c>
      <c r="BB934" s="24">
        <f t="shared" si="186"/>
        <v>8.2225578878495629</v>
      </c>
      <c r="BC934" s="24">
        <f t="shared" si="186"/>
        <v>0</v>
      </c>
      <c r="BD934" s="24">
        <f t="shared" si="186"/>
        <v>7.2312701177966447</v>
      </c>
      <c r="BE934" s="24">
        <f t="shared" si="186"/>
        <v>0</v>
      </c>
    </row>
    <row r="935" spans="1:57" x14ac:dyDescent="0.35">
      <c r="A935" s="10" t="str">
        <f t="shared" si="163"/>
        <v>6/30/2033</v>
      </c>
      <c r="B935" s="11">
        <f t="shared" si="168"/>
        <v>2033</v>
      </c>
      <c r="C935" s="22">
        <f t="shared" si="169"/>
        <v>8.7856587812531828</v>
      </c>
      <c r="D935" s="23">
        <f t="shared" si="164"/>
        <v>2.9343617285236521</v>
      </c>
      <c r="E935" s="23">
        <f t="shared" si="165"/>
        <v>3.6143858452643784</v>
      </c>
      <c r="F935" s="23">
        <f t="shared" si="166"/>
        <v>12.555099034682476</v>
      </c>
      <c r="G935" s="23">
        <f t="shared" si="167"/>
        <v>16.527963830475535</v>
      </c>
      <c r="H935" s="24">
        <f t="shared" si="184"/>
        <v>3.5858967125704337</v>
      </c>
      <c r="I935" s="24">
        <f t="shared" si="184"/>
        <v>23.326234829887241</v>
      </c>
      <c r="J935" s="24">
        <f t="shared" si="184"/>
        <v>7.2795339054036443</v>
      </c>
      <c r="K935" s="24">
        <f t="shared" si="184"/>
        <v>9.9936222926539795</v>
      </c>
      <c r="L935" s="24">
        <f t="shared" si="184"/>
        <v>5.1252847380410058</v>
      </c>
      <c r="M935" s="24">
        <f t="shared" si="184"/>
        <v>18.434513479716976</v>
      </c>
      <c r="N935" s="24">
        <f t="shared" si="184"/>
        <v>10.50714466523093</v>
      </c>
      <c r="O935" s="24">
        <f t="shared" si="184"/>
        <v>11.289356888785408</v>
      </c>
      <c r="P935" s="24">
        <f t="shared" si="184"/>
        <v>12.681833654828091</v>
      </c>
      <c r="Q935" s="24">
        <f t="shared" si="184"/>
        <v>12.174895174245631</v>
      </c>
      <c r="R935" s="24">
        <f t="shared" si="184"/>
        <v>3.4043758139310034</v>
      </c>
      <c r="S935" s="24">
        <f t="shared" si="184"/>
        <v>0</v>
      </c>
      <c r="T935" s="24">
        <f t="shared" si="184"/>
        <v>5.2651983224061905</v>
      </c>
      <c r="U935" s="24">
        <f t="shared" si="184"/>
        <v>3.4566446880949924</v>
      </c>
      <c r="V935" s="24">
        <f t="shared" si="184"/>
        <v>3.6155655360312733</v>
      </c>
      <c r="W935" s="24">
        <f t="shared" si="184"/>
        <v>0</v>
      </c>
      <c r="X935" s="24">
        <f t="shared" si="184"/>
        <v>14.222828582095184</v>
      </c>
      <c r="Y935" s="24">
        <f t="shared" si="184"/>
        <v>16.277802202199876</v>
      </c>
      <c r="Z935" s="24">
        <f t="shared" si="184"/>
        <v>15.870397926366829</v>
      </c>
      <c r="AA935" s="24">
        <f t="shared" si="184"/>
        <v>11.618108209331238</v>
      </c>
      <c r="AB935" s="24">
        <f t="shared" si="184"/>
        <v>23.943753002790682</v>
      </c>
      <c r="AC935" s="24">
        <f t="shared" si="184"/>
        <v>3.8712996741319494</v>
      </c>
      <c r="AD935" s="24">
        <f t="shared" si="184"/>
        <v>3.2853100019167298</v>
      </c>
      <c r="AE935" s="24">
        <f t="shared" si="184"/>
        <v>11.878610430444134</v>
      </c>
      <c r="AF935" s="24">
        <f t="shared" si="184"/>
        <v>3.9955468571401949</v>
      </c>
      <c r="AG935" s="24">
        <f t="shared" si="184"/>
        <v>11.08682145339017</v>
      </c>
      <c r="AH935" s="24">
        <f t="shared" si="184"/>
        <v>15.640864843533656</v>
      </c>
      <c r="AI935" s="24">
        <f t="shared" si="184"/>
        <v>16.796640224826408</v>
      </c>
      <c r="AJ935" s="24">
        <f t="shared" si="184"/>
        <v>4.4267492159912472</v>
      </c>
      <c r="AK935" s="24">
        <f t="shared" si="184"/>
        <v>7.5792973272487361</v>
      </c>
      <c r="AL935" s="24">
        <f t="shared" si="184"/>
        <v>0</v>
      </c>
      <c r="AM935" s="24">
        <f t="shared" si="184"/>
        <v>10.914236596570351</v>
      </c>
      <c r="AN935" s="24">
        <f t="shared" si="186"/>
        <v>9.9920202352576304</v>
      </c>
      <c r="AO935" s="24">
        <f t="shared" si="186"/>
        <v>11.186010086986194</v>
      </c>
      <c r="AP935" s="24">
        <f t="shared" si="186"/>
        <v>10.701231391344818</v>
      </c>
      <c r="AQ935" s="24">
        <f t="shared" si="186"/>
        <v>3.6139926150087467</v>
      </c>
      <c r="AR935" s="24">
        <f t="shared" si="186"/>
        <v>3.9962092332825936</v>
      </c>
      <c r="AS935" s="24">
        <f t="shared" si="186"/>
        <v>14.061299632573119</v>
      </c>
      <c r="AT935" s="24">
        <f t="shared" si="186"/>
        <v>2.940323349063652</v>
      </c>
      <c r="AU935" s="24">
        <f t="shared" si="186"/>
        <v>3.687513413340791</v>
      </c>
      <c r="AV935" s="24">
        <f t="shared" si="186"/>
        <v>5.4317529335860559</v>
      </c>
      <c r="AW935" s="24">
        <f t="shared" si="186"/>
        <v>0</v>
      </c>
      <c r="AX935" s="24">
        <f t="shared" si="186"/>
        <v>16.394305303975578</v>
      </c>
      <c r="AY935" s="24">
        <f t="shared" si="186"/>
        <v>3.7948848188629203</v>
      </c>
      <c r="AZ935" s="24">
        <f t="shared" si="186"/>
        <v>22.129358388609045</v>
      </c>
      <c r="BA935" s="24">
        <f t="shared" si="186"/>
        <v>16.498110897769884</v>
      </c>
      <c r="BB935" s="24">
        <f t="shared" si="186"/>
        <v>10.340783416753032</v>
      </c>
      <c r="BC935" s="24">
        <f t="shared" si="186"/>
        <v>3.0468157205742408</v>
      </c>
      <c r="BD935" s="24">
        <f t="shared" si="186"/>
        <v>2.8807071436636518</v>
      </c>
      <c r="BE935" s="24">
        <f t="shared" si="186"/>
        <v>3.3408734129798181</v>
      </c>
    </row>
    <row r="936" spans="1:57" x14ac:dyDescent="0.35">
      <c r="A936" s="10" t="str">
        <f t="shared" si="163"/>
        <v>7/31/2033</v>
      </c>
      <c r="B936" s="11">
        <f t="shared" si="168"/>
        <v>2033</v>
      </c>
      <c r="C936" s="22">
        <f t="shared" si="169"/>
        <v>4.984165598841833</v>
      </c>
      <c r="D936" s="23">
        <f t="shared" si="164"/>
        <v>3.3424980940840467</v>
      </c>
      <c r="E936" s="23">
        <f t="shared" si="165"/>
        <v>4.122160306439504</v>
      </c>
      <c r="F936" s="23">
        <f t="shared" si="166"/>
        <v>6.2307383966486451</v>
      </c>
      <c r="G936" s="23">
        <f t="shared" si="167"/>
        <v>6.9345779385192987</v>
      </c>
      <c r="H936" s="24">
        <f t="shared" si="184"/>
        <v>6.4913680173214496</v>
      </c>
      <c r="I936" s="24">
        <f t="shared" si="184"/>
        <v>6.2615601346632728</v>
      </c>
      <c r="J936" s="24">
        <f t="shared" si="184"/>
        <v>2.8592681846008867</v>
      </c>
      <c r="K936" s="24">
        <f t="shared" si="184"/>
        <v>3.6003513394817674</v>
      </c>
      <c r="L936" s="24">
        <f t="shared" si="184"/>
        <v>6.9292199781662509</v>
      </c>
      <c r="M936" s="24">
        <f t="shared" si="184"/>
        <v>4.0050248759888438</v>
      </c>
      <c r="N936" s="24">
        <f t="shared" si="184"/>
        <v>6.7250160438380675</v>
      </c>
      <c r="O936" s="24">
        <f t="shared" si="184"/>
        <v>4.6126987810747435</v>
      </c>
      <c r="P936" s="24">
        <f t="shared" si="184"/>
        <v>5.4473541048545657</v>
      </c>
      <c r="Q936" s="24">
        <f t="shared" si="184"/>
        <v>6.7580647950376775</v>
      </c>
      <c r="R936" s="24">
        <f t="shared" si="184"/>
        <v>10.907545302328495</v>
      </c>
      <c r="S936" s="24">
        <f t="shared" si="184"/>
        <v>6.9827995816967254</v>
      </c>
      <c r="T936" s="24">
        <f t="shared" si="184"/>
        <v>5.7024953515804508</v>
      </c>
      <c r="U936" s="24">
        <f t="shared" si="184"/>
        <v>4.815290141558652</v>
      </c>
      <c r="V936" s="24">
        <f t="shared" si="184"/>
        <v>4.5793513079852701</v>
      </c>
      <c r="W936" s="24">
        <f t="shared" si="184"/>
        <v>6.1144399175530086</v>
      </c>
      <c r="X936" s="24">
        <f t="shared" si="184"/>
        <v>6.0502275841203517</v>
      </c>
      <c r="Y936" s="24">
        <f t="shared" si="184"/>
        <v>5.0511046556813612</v>
      </c>
      <c r="Z936" s="24">
        <f t="shared" si="184"/>
        <v>4.7199301486325229</v>
      </c>
      <c r="AA936" s="24">
        <f t="shared" si="184"/>
        <v>7.2464103204067642</v>
      </c>
      <c r="AB936" s="24">
        <f t="shared" si="184"/>
        <v>6.3690385244415477</v>
      </c>
      <c r="AC936" s="24">
        <f t="shared" si="184"/>
        <v>4.3161839399078366</v>
      </c>
      <c r="AD936" s="24">
        <f t="shared" si="184"/>
        <v>4.3076354088045008</v>
      </c>
      <c r="AE936" s="24">
        <f t="shared" si="184"/>
        <v>2.7942366401181919</v>
      </c>
      <c r="AF936" s="24">
        <f t="shared" si="184"/>
        <v>3.9655974947988279</v>
      </c>
      <c r="AG936" s="24">
        <f t="shared" si="184"/>
        <v>5.7466000452815171</v>
      </c>
      <c r="AH936" s="24">
        <f t="shared" si="184"/>
        <v>5.2935783568584327</v>
      </c>
      <c r="AI936" s="24">
        <f t="shared" si="184"/>
        <v>6.4790577548359103</v>
      </c>
      <c r="AJ936" s="24">
        <f t="shared" si="184"/>
        <v>4.9050598702159673</v>
      </c>
      <c r="AK936" s="24">
        <f t="shared" si="184"/>
        <v>4.5355168061193014</v>
      </c>
      <c r="AL936" s="24">
        <f t="shared" si="184"/>
        <v>7.7796200384881526</v>
      </c>
      <c r="AM936" s="24">
        <f t="shared" si="184"/>
        <v>11.742869033258907</v>
      </c>
      <c r="AN936" s="24">
        <f t="shared" si="186"/>
        <v>4.6400254852892653</v>
      </c>
      <c r="AO936" s="24">
        <f t="shared" si="186"/>
        <v>2.961614106409773</v>
      </c>
      <c r="AP936" s="24">
        <f t="shared" si="186"/>
        <v>4.9172265420023047</v>
      </c>
      <c r="AQ936" s="24">
        <f t="shared" si="186"/>
        <v>4.1335040225599124</v>
      </c>
      <c r="AR936" s="24">
        <f t="shared" si="186"/>
        <v>5.9697565903623309</v>
      </c>
      <c r="AS936" s="24">
        <f t="shared" si="186"/>
        <v>4.1183790677327012</v>
      </c>
      <c r="AT936" s="24">
        <f t="shared" si="186"/>
        <v>2.5922072897769177</v>
      </c>
      <c r="AU936" s="24">
        <f t="shared" si="186"/>
        <v>6.2894860852474599</v>
      </c>
      <c r="AV936" s="24">
        <f t="shared" si="186"/>
        <v>3.6387781730180295</v>
      </c>
      <c r="AW936" s="24">
        <f t="shared" si="186"/>
        <v>5.5291975070099753</v>
      </c>
      <c r="AX936" s="24">
        <f t="shared" si="186"/>
        <v>6.0368015469107057</v>
      </c>
      <c r="AY936" s="24">
        <f t="shared" si="186"/>
        <v>5.8732987699338484</v>
      </c>
      <c r="AZ936" s="24">
        <f t="shared" si="186"/>
        <v>2.9723926514445465</v>
      </c>
      <c r="BA936" s="24">
        <f t="shared" si="186"/>
        <v>4.7655170709451617</v>
      </c>
      <c r="BB936" s="24">
        <f t="shared" si="186"/>
        <v>3.3836209210439909</v>
      </c>
      <c r="BC936" s="24">
        <f t="shared" si="186"/>
        <v>6.1382731826047641</v>
      </c>
      <c r="BD936" s="24">
        <f t="shared" si="186"/>
        <v>4.0288654431458593</v>
      </c>
      <c r="BE936" s="24">
        <f t="shared" si="186"/>
        <v>3.6616091869992275</v>
      </c>
    </row>
    <row r="937" spans="1:57" x14ac:dyDescent="0.35">
      <c r="A937" s="10" t="str">
        <f t="shared" si="163"/>
        <v>8/31/2033</v>
      </c>
      <c r="B937" s="11">
        <f t="shared" si="168"/>
        <v>2033</v>
      </c>
      <c r="C937" s="22">
        <f t="shared" si="169"/>
        <v>3.6774794020613415</v>
      </c>
      <c r="D937" s="23">
        <f t="shared" si="164"/>
        <v>2.8230101655835278</v>
      </c>
      <c r="E937" s="23">
        <f t="shared" si="165"/>
        <v>3.2046552427551878</v>
      </c>
      <c r="F937" s="23">
        <f t="shared" si="166"/>
        <v>4.3912849542995609</v>
      </c>
      <c r="G937" s="23">
        <f t="shared" si="167"/>
        <v>4.9422093812249646</v>
      </c>
      <c r="H937" s="24">
        <f t="shared" si="184"/>
        <v>3.9828865172360577</v>
      </c>
      <c r="I937" s="24">
        <f t="shared" si="184"/>
        <v>4.7868087025189352</v>
      </c>
      <c r="J937" s="24">
        <f t="shared" si="184"/>
        <v>3.897931192247853</v>
      </c>
      <c r="K937" s="24">
        <f t="shared" si="184"/>
        <v>3.7715108746498998</v>
      </c>
      <c r="L937" s="24">
        <f t="shared" si="184"/>
        <v>3.9794179316949942</v>
      </c>
      <c r="M937" s="24">
        <f t="shared" si="184"/>
        <v>7.0251883314920365</v>
      </c>
      <c r="N937" s="24">
        <f t="shared" si="184"/>
        <v>4.5692471158797723</v>
      </c>
      <c r="O937" s="24">
        <f t="shared" si="184"/>
        <v>5.2617362919642776</v>
      </c>
      <c r="P937" s="24">
        <f t="shared" si="184"/>
        <v>3.1561834247561533</v>
      </c>
      <c r="Q937" s="24">
        <f t="shared" si="184"/>
        <v>3.294310466941277</v>
      </c>
      <c r="R937" s="24">
        <f t="shared" si="184"/>
        <v>4.465834413226502</v>
      </c>
      <c r="S937" s="24">
        <f t="shared" si="184"/>
        <v>3.4798983627341826</v>
      </c>
      <c r="T937" s="24">
        <f t="shared" si="184"/>
        <v>3.8046988678165632</v>
      </c>
      <c r="U937" s="24">
        <f t="shared" si="184"/>
        <v>3.6557075595888326</v>
      </c>
      <c r="V937" s="24">
        <f t="shared" si="184"/>
        <v>3.121943714486902</v>
      </c>
      <c r="W937" s="24">
        <f t="shared" si="184"/>
        <v>2.6688682860248703</v>
      </c>
      <c r="X937" s="24">
        <f t="shared" si="184"/>
        <v>4.2577709390633514</v>
      </c>
      <c r="Y937" s="24">
        <f t="shared" si="184"/>
        <v>3.6660173905921645</v>
      </c>
      <c r="Z937" s="24">
        <f t="shared" si="184"/>
        <v>4.4040863682693283</v>
      </c>
      <c r="AA937" s="24">
        <f t="shared" si="184"/>
        <v>3.2986645753586887</v>
      </c>
      <c r="AB937" s="24">
        <f t="shared" si="184"/>
        <v>4.5175900374034583</v>
      </c>
      <c r="AC937" s="24">
        <f t="shared" si="184"/>
        <v>3.3099754023640493</v>
      </c>
      <c r="AD937" s="24">
        <f t="shared" si="184"/>
        <v>2.6771840758753722</v>
      </c>
      <c r="AE937" s="24">
        <f t="shared" si="184"/>
        <v>3.1859504727955033</v>
      </c>
      <c r="AF937" s="24">
        <f t="shared" si="184"/>
        <v>2.7804449939417486</v>
      </c>
      <c r="AG937" s="24">
        <f t="shared" si="184"/>
        <v>2.8576785499759114</v>
      </c>
      <c r="AH937" s="24">
        <f t="shared" si="184"/>
        <v>2.994351797123799</v>
      </c>
      <c r="AI937" s="24">
        <f t="shared" si="184"/>
        <v>4.3528807123902586</v>
      </c>
      <c r="AJ937" s="24">
        <f t="shared" si="184"/>
        <v>3.688941413530519</v>
      </c>
      <c r="AK937" s="24">
        <f t="shared" si="184"/>
        <v>2.5412665037937083</v>
      </c>
      <c r="AL937" s="24">
        <f t="shared" si="184"/>
        <v>5.1597057236787931</v>
      </c>
      <c r="AM937" s="24">
        <f t="shared" ref="AM937:BR937" si="187">AM337/AM137</f>
        <v>3.2162653256886653</v>
      </c>
      <c r="AN937" s="24">
        <f t="shared" si="186"/>
        <v>3.1824566465146353</v>
      </c>
      <c r="AO937" s="24">
        <f t="shared" si="186"/>
        <v>3.2007852151106952</v>
      </c>
      <c r="AP937" s="24">
        <f t="shared" si="186"/>
        <v>2.4176482734391751</v>
      </c>
      <c r="AQ937" s="24">
        <f t="shared" si="186"/>
        <v>2.8277396290992809</v>
      </c>
      <c r="AR937" s="24">
        <f t="shared" si="186"/>
        <v>4.2224113919439903</v>
      </c>
      <c r="AS937" s="24">
        <f t="shared" si="186"/>
        <v>4.5694975841183014</v>
      </c>
      <c r="AT937" s="24">
        <f t="shared" si="186"/>
        <v>3.8339999101114146</v>
      </c>
      <c r="AU937" s="24">
        <f t="shared" si="186"/>
        <v>3.7538267000092072</v>
      </c>
      <c r="AV937" s="24">
        <f t="shared" si="186"/>
        <v>3.5958072707635291</v>
      </c>
      <c r="AW937" s="24">
        <f t="shared" si="186"/>
        <v>3.5429378953300921</v>
      </c>
      <c r="AX937" s="24">
        <f t="shared" si="186"/>
        <v>3.618203463289035</v>
      </c>
      <c r="AY937" s="24">
        <f t="shared" si="186"/>
        <v>4.8090388598152352</v>
      </c>
      <c r="AZ937" s="24">
        <f t="shared" si="186"/>
        <v>5.6713618899269997</v>
      </c>
      <c r="BA937" s="24">
        <f t="shared" si="186"/>
        <v>4.9407794386606572</v>
      </c>
      <c r="BB937" s="24">
        <f t="shared" si="186"/>
        <v>3.6059650171408943</v>
      </c>
      <c r="BC937" s="24">
        <f t="shared" si="186"/>
        <v>4.9550788643037285</v>
      </c>
      <c r="BD937" s="24">
        <f t="shared" si="186"/>
        <v>3.7989769992020288</v>
      </c>
      <c r="BE937" s="24">
        <f t="shared" si="186"/>
        <v>3.4707315406348456</v>
      </c>
    </row>
    <row r="938" spans="1:57" x14ac:dyDescent="0.35">
      <c r="A938" s="10" t="str">
        <f t="shared" si="163"/>
        <v>9/30/2033</v>
      </c>
      <c r="B938" s="11">
        <f t="shared" si="168"/>
        <v>2033</v>
      </c>
      <c r="C938" s="22">
        <f t="shared" si="169"/>
        <v>3.7389350338513054</v>
      </c>
      <c r="D938" s="23">
        <f t="shared" si="164"/>
        <v>2.7215667289362919</v>
      </c>
      <c r="E938" s="23">
        <f t="shared" si="165"/>
        <v>3.0318167060677856</v>
      </c>
      <c r="F938" s="23">
        <f t="shared" si="166"/>
        <v>4.6881035331850196</v>
      </c>
      <c r="G938" s="23">
        <f t="shared" si="167"/>
        <v>6.3496962124326748</v>
      </c>
      <c r="H938" s="24">
        <f t="shared" ref="H938:AM945" si="188">H338/H138</f>
        <v>3.6463538472410466</v>
      </c>
      <c r="I938" s="24">
        <f t="shared" si="188"/>
        <v>6.5900109095774004</v>
      </c>
      <c r="J938" s="24">
        <f t="shared" si="188"/>
        <v>2.7644254686044958</v>
      </c>
      <c r="K938" s="24">
        <f t="shared" si="188"/>
        <v>8.6981728600731003</v>
      </c>
      <c r="L938" s="24">
        <f t="shared" si="188"/>
        <v>3.0361071257771362</v>
      </c>
      <c r="M938" s="24">
        <f t="shared" si="188"/>
        <v>3.9751222087072309</v>
      </c>
      <c r="N938" s="24">
        <f t="shared" si="188"/>
        <v>3.6210893838732634</v>
      </c>
      <c r="O938" s="24">
        <f t="shared" si="188"/>
        <v>4.6126407631820907</v>
      </c>
      <c r="P938" s="24">
        <f t="shared" si="188"/>
        <v>2.6747146916775093</v>
      </c>
      <c r="Q938" s="24">
        <f t="shared" si="188"/>
        <v>2.9119311059602229</v>
      </c>
      <c r="R938" s="24">
        <f t="shared" si="188"/>
        <v>3.1134971602332771</v>
      </c>
      <c r="S938" s="24">
        <f t="shared" si="188"/>
        <v>6.1167231828343667</v>
      </c>
      <c r="T938" s="24">
        <f t="shared" si="188"/>
        <v>2.8262808437356663</v>
      </c>
      <c r="U938" s="24">
        <f t="shared" si="188"/>
        <v>3.1091648954132283</v>
      </c>
      <c r="V938" s="24">
        <f t="shared" si="188"/>
        <v>4.2644329226111646</v>
      </c>
      <c r="W938" s="24">
        <f t="shared" si="188"/>
        <v>3.3110005715339867</v>
      </c>
      <c r="X938" s="24">
        <f t="shared" si="188"/>
        <v>4.8301164062003323</v>
      </c>
      <c r="Y938" s="24">
        <f t="shared" si="188"/>
        <v>3.0303865661646685</v>
      </c>
      <c r="Z938" s="24">
        <f t="shared" si="188"/>
        <v>3.8074313693088273</v>
      </c>
      <c r="AA938" s="24">
        <f t="shared" si="188"/>
        <v>4.4587212577970368</v>
      </c>
      <c r="AB938" s="24">
        <f t="shared" si="188"/>
        <v>3.9288815176748537</v>
      </c>
      <c r="AC938" s="24">
        <f t="shared" si="188"/>
        <v>2.5961475279791424</v>
      </c>
      <c r="AD938" s="24">
        <f t="shared" si="188"/>
        <v>2.9172565011656411</v>
      </c>
      <c r="AE938" s="24">
        <f t="shared" si="188"/>
        <v>10.480277860234638</v>
      </c>
      <c r="AF938" s="24">
        <f t="shared" si="188"/>
        <v>6.3467744202490577</v>
      </c>
      <c r="AG938" s="24">
        <f t="shared" si="188"/>
        <v>5.9444032574730272</v>
      </c>
      <c r="AH938" s="24">
        <f t="shared" si="188"/>
        <v>3.0982292600089587</v>
      </c>
      <c r="AI938" s="24">
        <f t="shared" si="188"/>
        <v>3.5341765842108464</v>
      </c>
      <c r="AJ938" s="24">
        <f t="shared" si="188"/>
        <v>3.5438935243391025</v>
      </c>
      <c r="AK938" s="24">
        <f t="shared" si="188"/>
        <v>2.6128397270981942</v>
      </c>
      <c r="AL938" s="24">
        <f t="shared" si="188"/>
        <v>5.3454730068091223</v>
      </c>
      <c r="AM938" s="24">
        <f t="shared" si="188"/>
        <v>5.2043267577109109</v>
      </c>
      <c r="AN938" s="24">
        <f t="shared" si="186"/>
        <v>2.5599426637747267</v>
      </c>
      <c r="AO938" s="24">
        <f t="shared" si="186"/>
        <v>3.8596642669328367</v>
      </c>
      <c r="AP938" s="24">
        <f t="shared" si="186"/>
        <v>13.287226101825544</v>
      </c>
      <c r="AQ938" s="24">
        <f t="shared" si="186"/>
        <v>3.9578846186383947</v>
      </c>
      <c r="AR938" s="24">
        <f t="shared" si="186"/>
        <v>5.1355233769263142</v>
      </c>
      <c r="AS938" s="24">
        <f t="shared" si="186"/>
        <v>3.2988092450847106</v>
      </c>
      <c r="AT938" s="24">
        <f t="shared" si="186"/>
        <v>3.9989770409923873</v>
      </c>
      <c r="AU938" s="24">
        <f t="shared" si="186"/>
        <v>3.8729100517103343</v>
      </c>
      <c r="AV938" s="24">
        <f t="shared" si="186"/>
        <v>2.7267725108539342</v>
      </c>
      <c r="AW938" s="24">
        <f t="shared" si="186"/>
        <v>2.9364472995379836</v>
      </c>
      <c r="AX938" s="24">
        <f t="shared" si="186"/>
        <v>3.310066012843222</v>
      </c>
      <c r="AY938" s="24">
        <f t="shared" si="186"/>
        <v>4.2233168962815659</v>
      </c>
      <c r="AZ938" s="24">
        <f t="shared" si="186"/>
        <v>6.3759923420852251</v>
      </c>
      <c r="BA938" s="24">
        <f t="shared" si="186"/>
        <v>3.6704386983937831</v>
      </c>
      <c r="BB938" s="24">
        <f t="shared" si="186"/>
        <v>3.8751311631781795</v>
      </c>
      <c r="BC938" s="24">
        <f t="shared" si="186"/>
        <v>2.6701374031154068</v>
      </c>
      <c r="BD938" s="24">
        <f t="shared" si="186"/>
        <v>2.8849879225126531</v>
      </c>
      <c r="BE938" s="24">
        <f t="shared" si="186"/>
        <v>4.7132577898526629</v>
      </c>
    </row>
    <row r="939" spans="1:57" x14ac:dyDescent="0.35">
      <c r="A939" s="10" t="str">
        <f t="shared" si="163"/>
        <v>10/31/2033</v>
      </c>
      <c r="B939" s="11">
        <f t="shared" si="168"/>
        <v>2033</v>
      </c>
      <c r="C939" s="22">
        <f t="shared" si="169"/>
        <v>5.1253030110895583</v>
      </c>
      <c r="D939" s="23">
        <f t="shared" si="164"/>
        <v>3.2654032617867608</v>
      </c>
      <c r="E939" s="23">
        <f t="shared" si="165"/>
        <v>3.9390037159416753</v>
      </c>
      <c r="F939" s="23">
        <f t="shared" si="166"/>
        <v>6.2784808625962754</v>
      </c>
      <c r="G939" s="23">
        <f t="shared" si="167"/>
        <v>8.7937662724844134</v>
      </c>
      <c r="H939" s="24">
        <f t="shared" si="188"/>
        <v>6.8859969524330387</v>
      </c>
      <c r="I939" s="24">
        <f t="shared" si="188"/>
        <v>5.63579607222084</v>
      </c>
      <c r="J939" s="24">
        <f t="shared" si="188"/>
        <v>4.4504516429426388</v>
      </c>
      <c r="K939" s="24">
        <f t="shared" si="188"/>
        <v>4.1765094898583479</v>
      </c>
      <c r="L939" s="24">
        <f t="shared" si="188"/>
        <v>7.7479922042668239</v>
      </c>
      <c r="M939" s="24">
        <f t="shared" si="188"/>
        <v>5.5466797627789752</v>
      </c>
      <c r="N939" s="24">
        <f t="shared" si="188"/>
        <v>6.4058015047677284</v>
      </c>
      <c r="O939" s="24">
        <f t="shared" si="188"/>
        <v>6.8053736546433745</v>
      </c>
      <c r="P939" s="24">
        <f t="shared" si="188"/>
        <v>3.9171128830189987</v>
      </c>
      <c r="Q939" s="24">
        <f t="shared" si="188"/>
        <v>2.8709636769521656</v>
      </c>
      <c r="R939" s="24">
        <f t="shared" si="188"/>
        <v>3.462463140345172</v>
      </c>
      <c r="S939" s="24">
        <f t="shared" si="188"/>
        <v>3.0729058183633047</v>
      </c>
      <c r="T939" s="24">
        <f t="shared" si="188"/>
        <v>3.5639000605058868</v>
      </c>
      <c r="U939" s="24">
        <f t="shared" si="188"/>
        <v>5.8965189360819155</v>
      </c>
      <c r="V939" s="24">
        <f t="shared" si="188"/>
        <v>4.8127003395009575</v>
      </c>
      <c r="W939" s="24">
        <f t="shared" si="188"/>
        <v>4.888864930200258</v>
      </c>
      <c r="X939" s="24">
        <f t="shared" si="188"/>
        <v>6.4076667705893415</v>
      </c>
      <c r="Y939" s="24">
        <f t="shared" si="188"/>
        <v>2.9595536777284481</v>
      </c>
      <c r="Z939" s="24">
        <f t="shared" si="188"/>
        <v>4.004676214709705</v>
      </c>
      <c r="AA939" s="24">
        <f t="shared" si="188"/>
        <v>5.2034474699733977</v>
      </c>
      <c r="AB939" s="24">
        <f t="shared" si="188"/>
        <v>5.1316995017919149</v>
      </c>
      <c r="AC939" s="24">
        <f t="shared" si="188"/>
        <v>3.3323571931354956</v>
      </c>
      <c r="AD939" s="24">
        <f t="shared" si="188"/>
        <v>4.7228322180720665</v>
      </c>
      <c r="AE939" s="24">
        <f t="shared" si="188"/>
        <v>5.3086097229584501</v>
      </c>
      <c r="AF939" s="24">
        <f t="shared" si="188"/>
        <v>5.447955057278822</v>
      </c>
      <c r="AG939" s="24">
        <f t="shared" si="188"/>
        <v>5.6416376355184994</v>
      </c>
      <c r="AH939" s="24">
        <f t="shared" si="188"/>
        <v>3.2869620495225202</v>
      </c>
      <c r="AI939" s="24">
        <f t="shared" si="188"/>
        <v>2.6738920993024906</v>
      </c>
      <c r="AJ939" s="24">
        <f t="shared" si="188"/>
        <v>5.2225991772621381</v>
      </c>
      <c r="AK939" s="24">
        <f t="shared" si="188"/>
        <v>2.9499082268270174</v>
      </c>
      <c r="AL939" s="24">
        <f t="shared" si="188"/>
        <v>4.0227902546028798</v>
      </c>
      <c r="AM939" s="24">
        <f t="shared" si="188"/>
        <v>8.9344684433101342</v>
      </c>
      <c r="AN939" s="24">
        <f t="shared" si="186"/>
        <v>5.1135645717072835</v>
      </c>
      <c r="AO939" s="24">
        <f t="shared" si="186"/>
        <v>5.2271303990338742</v>
      </c>
      <c r="AP939" s="24">
        <f t="shared" si="186"/>
        <v>4.1914411375915552</v>
      </c>
      <c r="AQ939" s="24">
        <f t="shared" si="186"/>
        <v>3.8433940590714073</v>
      </c>
      <c r="AR939" s="24">
        <f t="shared" si="186"/>
        <v>3.5420677863689805</v>
      </c>
      <c r="AS939" s="24">
        <f t="shared" si="186"/>
        <v>8.4219575802258664</v>
      </c>
      <c r="AT939" s="24">
        <f t="shared" si="186"/>
        <v>5.409926022535859</v>
      </c>
      <c r="AU939" s="24">
        <f t="shared" si="186"/>
        <v>8.7781326979482213</v>
      </c>
      <c r="AV939" s="24">
        <f t="shared" si="186"/>
        <v>9.2586508188354735</v>
      </c>
      <c r="AW939" s="24">
        <f t="shared" si="186"/>
        <v>5.676714015198832</v>
      </c>
      <c r="AX939" s="24">
        <f t="shared" si="186"/>
        <v>5.1189065203872008</v>
      </c>
      <c r="AY939" s="24">
        <f t="shared" si="186"/>
        <v>4.5571050763869154</v>
      </c>
      <c r="AZ939" s="24">
        <f t="shared" si="186"/>
        <v>9.8023339719560134</v>
      </c>
      <c r="BA939" s="24">
        <f t="shared" si="186"/>
        <v>3.2867918666115892</v>
      </c>
      <c r="BB939" s="24">
        <f t="shared" si="186"/>
        <v>4.0126185128671015</v>
      </c>
      <c r="BC939" s="24">
        <f t="shared" si="186"/>
        <v>7.8854647932811961</v>
      </c>
      <c r="BD939" s="24">
        <f t="shared" si="186"/>
        <v>10.041787803758968</v>
      </c>
      <c r="BE939" s="24">
        <f t="shared" si="186"/>
        <v>9.6326714723128344</v>
      </c>
    </row>
    <row r="940" spans="1:57" x14ac:dyDescent="0.35">
      <c r="A940" s="10" t="str">
        <f t="shared" si="163"/>
        <v>11/30/2033</v>
      </c>
      <c r="B940" s="11">
        <f t="shared" si="168"/>
        <v>2033</v>
      </c>
      <c r="C940" s="22">
        <f t="shared" si="169"/>
        <v>4.9163479234472707</v>
      </c>
      <c r="D940" s="23">
        <f t="shared" si="164"/>
        <v>4.0287126769860633</v>
      </c>
      <c r="E940" s="23">
        <f t="shared" si="165"/>
        <v>4.5292929095335168</v>
      </c>
      <c r="F940" s="23">
        <f t="shared" si="166"/>
        <v>6.1990057575574529</v>
      </c>
      <c r="G940" s="23">
        <f t="shared" si="167"/>
        <v>7.398775615051516</v>
      </c>
      <c r="H940" s="24">
        <f t="shared" si="188"/>
        <v>5.4872723451596146</v>
      </c>
      <c r="I940" s="24">
        <f t="shared" si="188"/>
        <v>4.9863351240577281</v>
      </c>
      <c r="J940" s="24">
        <f t="shared" si="188"/>
        <v>7.0014319097201589</v>
      </c>
      <c r="K940" s="24">
        <f t="shared" si="188"/>
        <v>4.983484196972757</v>
      </c>
      <c r="L940" s="24">
        <f t="shared" si="188"/>
        <v>5.1714782641477415</v>
      </c>
      <c r="M940" s="24">
        <f t="shared" si="188"/>
        <v>4.2464048970003025</v>
      </c>
      <c r="N940" s="24">
        <f t="shared" si="188"/>
        <v>6.2839598526103559</v>
      </c>
      <c r="O940" s="24">
        <f t="shared" si="188"/>
        <v>4.8108551696259996</v>
      </c>
      <c r="P940" s="24">
        <f t="shared" si="188"/>
        <v>4.8779594867034612</v>
      </c>
      <c r="Q940" s="24">
        <f t="shared" si="188"/>
        <v>4.5575810738337372</v>
      </c>
      <c r="R940" s="24">
        <f t="shared" si="188"/>
        <v>4.8720424274194398</v>
      </c>
      <c r="S940" s="24">
        <f t="shared" si="188"/>
        <v>9.3163289707595602</v>
      </c>
      <c r="T940" s="24">
        <f t="shared" si="188"/>
        <v>4.4907780615738639</v>
      </c>
      <c r="U940" s="24">
        <f t="shared" si="188"/>
        <v>6.0190699508949264</v>
      </c>
      <c r="V940" s="24">
        <f t="shared" si="188"/>
        <v>8.4942870596311035</v>
      </c>
      <c r="W940" s="24">
        <f t="shared" si="188"/>
        <v>8.3909906876532361</v>
      </c>
      <c r="X940" s="24">
        <f t="shared" si="188"/>
        <v>7.03763818065383</v>
      </c>
      <c r="Y940" s="24">
        <f t="shared" si="188"/>
        <v>6.258984359778295</v>
      </c>
      <c r="Z940" s="24">
        <f t="shared" si="188"/>
        <v>4.8426628297123884</v>
      </c>
      <c r="AA940" s="24">
        <f t="shared" si="188"/>
        <v>5.6393011596855347</v>
      </c>
      <c r="AB940" s="24">
        <f t="shared" si="188"/>
        <v>5.1556181178421117</v>
      </c>
      <c r="AC940" s="24">
        <f t="shared" si="188"/>
        <v>5.0264998397202376</v>
      </c>
      <c r="AD940" s="24">
        <f t="shared" si="188"/>
        <v>4.9547363601910792</v>
      </c>
      <c r="AE940" s="24">
        <f t="shared" si="188"/>
        <v>4.1712274988159912</v>
      </c>
      <c r="AF940" s="24">
        <f t="shared" si="188"/>
        <v>6.7956797588047877</v>
      </c>
      <c r="AG940" s="24">
        <f t="shared" si="188"/>
        <v>3.4067329121279233</v>
      </c>
      <c r="AH940" s="24">
        <f t="shared" si="188"/>
        <v>4.8225958504805391</v>
      </c>
      <c r="AI940" s="24">
        <f t="shared" si="188"/>
        <v>6.7983421122085188</v>
      </c>
      <c r="AJ940" s="24">
        <f t="shared" si="188"/>
        <v>3.7956707121283189</v>
      </c>
      <c r="AK940" s="24">
        <f t="shared" si="188"/>
        <v>7.3760730486997534</v>
      </c>
      <c r="AL940" s="24">
        <f t="shared" si="188"/>
        <v>4.6577390593709582</v>
      </c>
      <c r="AM940" s="24">
        <f t="shared" si="188"/>
        <v>12.262711325068519</v>
      </c>
      <c r="AN940" s="24">
        <f t="shared" si="186"/>
        <v>5.6166430393098343</v>
      </c>
      <c r="AO940" s="24">
        <f t="shared" si="186"/>
        <v>3.9817465916155546</v>
      </c>
      <c r="AP940" s="24">
        <f t="shared" si="186"/>
        <v>4.0339311309161197</v>
      </c>
      <c r="AQ940" s="24">
        <f t="shared" si="186"/>
        <v>4.5198635214334439</v>
      </c>
      <c r="AR940" s="24">
        <f t="shared" si="186"/>
        <v>4.2431693223392966</v>
      </c>
      <c r="AS940" s="24">
        <f t="shared" si="186"/>
        <v>6.4996850796268006</v>
      </c>
      <c r="AT940" s="24">
        <f t="shared" si="186"/>
        <v>4.4507610376208522</v>
      </c>
      <c r="AU940" s="24">
        <f t="shared" si="186"/>
        <v>4.7446438964145088</v>
      </c>
      <c r="AV940" s="24">
        <f t="shared" si="186"/>
        <v>4.6760455757992636</v>
      </c>
      <c r="AW940" s="24">
        <f t="shared" si="186"/>
        <v>7.603098712217375</v>
      </c>
      <c r="AX940" s="24">
        <f t="shared" si="186"/>
        <v>3.9465313622002163</v>
      </c>
      <c r="AY940" s="24">
        <f t="shared" si="186"/>
        <v>5.2950778076329259</v>
      </c>
      <c r="AZ940" s="24">
        <f t="shared" si="186"/>
        <v>4.744535479575009</v>
      </c>
      <c r="BA940" s="24">
        <f t="shared" si="186"/>
        <v>5.8795056373932866</v>
      </c>
      <c r="BB940" s="24">
        <f t="shared" si="186"/>
        <v>3.9069341998728064</v>
      </c>
      <c r="BC940" s="24">
        <f t="shared" si="186"/>
        <v>4.8428382354790349</v>
      </c>
      <c r="BD940" s="24">
        <f t="shared" si="186"/>
        <v>4.8497555695839214</v>
      </c>
      <c r="BE940" s="24">
        <f t="shared" si="186"/>
        <v>4.1013478067874525</v>
      </c>
    </row>
    <row r="941" spans="1:57" x14ac:dyDescent="0.35">
      <c r="A941" s="10" t="str">
        <f t="shared" si="163"/>
        <v>12/31/2033</v>
      </c>
      <c r="B941" s="11">
        <f t="shared" si="168"/>
        <v>2033</v>
      </c>
      <c r="C941" s="22">
        <f t="shared" si="169"/>
        <v>2.9182334686988454</v>
      </c>
      <c r="D941" s="23">
        <f t="shared" si="164"/>
        <v>2.1980363601920194</v>
      </c>
      <c r="E941" s="23">
        <f t="shared" si="165"/>
        <v>2.817659100093965</v>
      </c>
      <c r="F941" s="23">
        <f t="shared" si="166"/>
        <v>3.218778281609139</v>
      </c>
      <c r="G941" s="23">
        <f t="shared" si="167"/>
        <v>3.5149639215754394</v>
      </c>
      <c r="H941" s="24">
        <f t="shared" si="188"/>
        <v>2.9163864297369617</v>
      </c>
      <c r="I941" s="24">
        <f t="shared" si="188"/>
        <v>2.8579428662855517</v>
      </c>
      <c r="J941" s="24">
        <f t="shared" si="188"/>
        <v>3.1876181349059984</v>
      </c>
      <c r="K941" s="24">
        <f t="shared" si="188"/>
        <v>2.1168188090945979</v>
      </c>
      <c r="L941" s="24">
        <f t="shared" si="188"/>
        <v>2.920080507660729</v>
      </c>
      <c r="M941" s="24">
        <f t="shared" si="188"/>
        <v>2.1008231949956726</v>
      </c>
      <c r="N941" s="24">
        <f t="shared" si="188"/>
        <v>3.0709047091492696</v>
      </c>
      <c r="O941" s="24">
        <f t="shared" si="188"/>
        <v>2.1364532335664546</v>
      </c>
      <c r="P941" s="24">
        <f t="shared" si="188"/>
        <v>2.8446992485286393</v>
      </c>
      <c r="Q941" s="24">
        <f t="shared" si="188"/>
        <v>2.9364867479744947</v>
      </c>
      <c r="R941" s="24">
        <f t="shared" si="188"/>
        <v>3.714640607541206</v>
      </c>
      <c r="S941" s="24">
        <f t="shared" si="188"/>
        <v>3.2427766065779813</v>
      </c>
      <c r="T941" s="24">
        <f t="shared" si="188"/>
        <v>3.0619310098734971</v>
      </c>
      <c r="U941" s="24">
        <f t="shared" si="188"/>
        <v>3.659963212947281</v>
      </c>
      <c r="V941" s="24">
        <f t="shared" si="188"/>
        <v>3.5261967915104404</v>
      </c>
      <c r="W941" s="24">
        <f t="shared" si="188"/>
        <v>3.147200856760568</v>
      </c>
      <c r="X941" s="24">
        <f t="shared" si="188"/>
        <v>2.8950273314849149</v>
      </c>
      <c r="Y941" s="24">
        <f t="shared" si="188"/>
        <v>2.6123696836035148</v>
      </c>
      <c r="Z941" s="24">
        <f t="shared" si="188"/>
        <v>2.3616366430362903</v>
      </c>
      <c r="AA941" s="24">
        <f t="shared" si="188"/>
        <v>3.1583016476797847</v>
      </c>
      <c r="AB941" s="24">
        <f t="shared" si="188"/>
        <v>2.8694886810957625</v>
      </c>
      <c r="AC941" s="24">
        <f t="shared" si="188"/>
        <v>2.9379709361079382</v>
      </c>
      <c r="AD941" s="24">
        <f t="shared" si="188"/>
        <v>2.8734308995613782</v>
      </c>
      <c r="AE941" s="24">
        <f t="shared" si="188"/>
        <v>2.8571528640199615</v>
      </c>
      <c r="AF941" s="24">
        <f t="shared" si="188"/>
        <v>2.6407385207417744</v>
      </c>
      <c r="AG941" s="24">
        <f t="shared" si="188"/>
        <v>2.1554094715505392</v>
      </c>
      <c r="AH941" s="24">
        <f t="shared" si="188"/>
        <v>2.6575466880040453</v>
      </c>
      <c r="AI941" s="24">
        <f t="shared" si="188"/>
        <v>3.0428836128202312</v>
      </c>
      <c r="AJ941" s="24">
        <f t="shared" si="188"/>
        <v>3.513715824915995</v>
      </c>
      <c r="AK941" s="24">
        <f t="shared" si="188"/>
        <v>3.2265002009741983</v>
      </c>
      <c r="AL941" s="24">
        <f t="shared" si="188"/>
        <v>3.3756648218431891</v>
      </c>
      <c r="AM941" s="24">
        <f t="shared" si="188"/>
        <v>3.7444139157812808</v>
      </c>
      <c r="AN941" s="24">
        <f t="shared" si="186"/>
        <v>3.4977561099151457</v>
      </c>
      <c r="AO941" s="24">
        <f t="shared" si="186"/>
        <v>2.2160829608300308</v>
      </c>
      <c r="AP941" s="24">
        <f t="shared" si="186"/>
        <v>2.1196254168785336</v>
      </c>
      <c r="AQ941" s="24">
        <f t="shared" si="186"/>
        <v>2.8147307185560857</v>
      </c>
      <c r="AR941" s="24">
        <f t="shared" si="186"/>
        <v>2.8631932535368771</v>
      </c>
      <c r="AS941" s="24">
        <f t="shared" si="186"/>
        <v>2.8700631950205966</v>
      </c>
      <c r="AT941" s="24">
        <f t="shared" si="186"/>
        <v>3.2741238083496267</v>
      </c>
      <c r="AU941" s="24">
        <f t="shared" si="186"/>
        <v>2.7616877121158767</v>
      </c>
      <c r="AV941" s="24">
        <f t="shared" si="186"/>
        <v>3.1956125235139612</v>
      </c>
      <c r="AW941" s="24">
        <f t="shared" si="186"/>
        <v>3.2978418703374075</v>
      </c>
      <c r="AX941" s="24">
        <f t="shared" si="186"/>
        <v>3.0053762575579013</v>
      </c>
      <c r="AY941" s="24">
        <f t="shared" si="186"/>
        <v>3.3099854063366037</v>
      </c>
      <c r="AZ941" s="24">
        <f t="shared" si="186"/>
        <v>2.2027726811521839</v>
      </c>
      <c r="BA941" s="24">
        <f t="shared" si="186"/>
        <v>2.8264442447076026</v>
      </c>
      <c r="BB941" s="24">
        <f t="shared" si="186"/>
        <v>2.9412390394002204</v>
      </c>
      <c r="BC941" s="24">
        <f t="shared" si="186"/>
        <v>3.5419070025428367</v>
      </c>
      <c r="BD941" s="24">
        <f t="shared" si="186"/>
        <v>2.8805075493517909</v>
      </c>
      <c r="BE941" s="24">
        <f t="shared" si="186"/>
        <v>2.8558218647077869</v>
      </c>
    </row>
    <row r="942" spans="1:57" x14ac:dyDescent="0.35">
      <c r="A942" s="10" t="str">
        <f t="shared" si="163"/>
        <v>1/31/2034</v>
      </c>
      <c r="B942" s="11">
        <f t="shared" si="168"/>
        <v>2034</v>
      </c>
      <c r="C942" s="22">
        <f t="shared" si="169"/>
        <v>2.9613239238480178</v>
      </c>
      <c r="D942" s="23">
        <f t="shared" si="164"/>
        <v>2.4052134355222954</v>
      </c>
      <c r="E942" s="23">
        <f t="shared" si="165"/>
        <v>2.540815509901126</v>
      </c>
      <c r="F942" s="23">
        <f t="shared" si="166"/>
        <v>3.2213793742048749</v>
      </c>
      <c r="G942" s="23">
        <f t="shared" si="167"/>
        <v>3.3677681120134082</v>
      </c>
      <c r="H942" s="24">
        <f t="shared" si="188"/>
        <v>3.1709386298773166</v>
      </c>
      <c r="I942" s="24">
        <f t="shared" si="188"/>
        <v>3.3158450029577788</v>
      </c>
      <c r="J942" s="24">
        <f t="shared" si="188"/>
        <v>3.0903740899975074</v>
      </c>
      <c r="K942" s="24">
        <f t="shared" si="188"/>
        <v>2.6463554417833164</v>
      </c>
      <c r="L942" s="24">
        <f t="shared" si="188"/>
        <v>2.5136201327932035</v>
      </c>
      <c r="M942" s="24">
        <f t="shared" si="188"/>
        <v>2.4103209398548051</v>
      </c>
      <c r="N942" s="24">
        <f t="shared" si="188"/>
        <v>2.4574800950714533</v>
      </c>
      <c r="O942" s="24">
        <f t="shared" si="188"/>
        <v>2.3704405323217341</v>
      </c>
      <c r="P942" s="24">
        <f t="shared" si="188"/>
        <v>3.0862238840649003</v>
      </c>
      <c r="Q942" s="24">
        <f t="shared" si="188"/>
        <v>2.5659814893610084</v>
      </c>
      <c r="R942" s="24">
        <f t="shared" si="188"/>
        <v>2.2276469915997921</v>
      </c>
      <c r="S942" s="24">
        <f t="shared" si="188"/>
        <v>2.8531790406713449</v>
      </c>
      <c r="T942" s="24">
        <f t="shared" si="188"/>
        <v>2.4468770898323355</v>
      </c>
      <c r="U942" s="24">
        <f t="shared" si="188"/>
        <v>3.2124751146464874</v>
      </c>
      <c r="V942" s="24">
        <f t="shared" si="188"/>
        <v>3.2339103415068062</v>
      </c>
      <c r="W942" s="24">
        <f t="shared" si="188"/>
        <v>2.430482861052103</v>
      </c>
      <c r="X942" s="24">
        <f t="shared" si="188"/>
        <v>2.7747539109793364</v>
      </c>
      <c r="Y942" s="24">
        <f t="shared" si="188"/>
        <v>2.601824335299693</v>
      </c>
      <c r="Z942" s="24">
        <f t="shared" si="188"/>
        <v>3.0654316272493816</v>
      </c>
      <c r="AA942" s="24">
        <f t="shared" si="188"/>
        <v>2.981220277427882</v>
      </c>
      <c r="AB942" s="24">
        <f t="shared" si="188"/>
        <v>3.1033142708039554</v>
      </c>
      <c r="AC942" s="24">
        <f t="shared" si="188"/>
        <v>2.7297992428231601</v>
      </c>
      <c r="AD942" s="24">
        <f t="shared" si="188"/>
        <v>2.171738080233903</v>
      </c>
      <c r="AE942" s="24">
        <f t="shared" si="188"/>
        <v>2.9940354476019788</v>
      </c>
      <c r="AF942" s="24">
        <f t="shared" si="188"/>
        <v>3.1461697119721954</v>
      </c>
      <c r="AG942" s="24">
        <f t="shared" si="188"/>
        <v>3.1616551082397848</v>
      </c>
      <c r="AH942" s="24">
        <f t="shared" si="188"/>
        <v>2.9414275702681532</v>
      </c>
      <c r="AI942" s="24">
        <f t="shared" si="188"/>
        <v>4.5435768949301307</v>
      </c>
      <c r="AJ942" s="24">
        <f t="shared" si="188"/>
        <v>2.5349225327686291</v>
      </c>
      <c r="AK942" s="24">
        <f t="shared" si="188"/>
        <v>3.3620923621964884</v>
      </c>
      <c r="AL942" s="24">
        <f t="shared" si="188"/>
        <v>3.5949594260911328</v>
      </c>
      <c r="AM942" s="24">
        <f t="shared" si="188"/>
        <v>3.7545739875692106</v>
      </c>
      <c r="AN942" s="24">
        <f t="shared" si="186"/>
        <v>3.2431975886070257</v>
      </c>
      <c r="AO942" s="24">
        <f t="shared" si="186"/>
        <v>2.9070065673557126</v>
      </c>
      <c r="AP942" s="24">
        <f t="shared" si="186"/>
        <v>3.2716790095462125</v>
      </c>
      <c r="AQ942" s="24">
        <f t="shared" si="186"/>
        <v>2.7146282665955468</v>
      </c>
      <c r="AR942" s="24">
        <f t="shared" si="186"/>
        <v>3.2260143153796088</v>
      </c>
      <c r="AS942" s="24">
        <f t="shared" si="186"/>
        <v>2.5506352353692181</v>
      </c>
      <c r="AT942" s="24">
        <f t="shared" si="186"/>
        <v>4.1101672156427247</v>
      </c>
      <c r="AU942" s="24">
        <f t="shared" si="186"/>
        <v>2.3135633161004114</v>
      </c>
      <c r="AV942" s="24">
        <f t="shared" si="186"/>
        <v>3.2243474607243376</v>
      </c>
      <c r="AW942" s="24">
        <f t="shared" si="186"/>
        <v>3.2577867203266981</v>
      </c>
      <c r="AX942" s="24">
        <f t="shared" si="186"/>
        <v>3.4188498603656856</v>
      </c>
      <c r="AY942" s="24">
        <f t="shared" si="186"/>
        <v>2.5998420051890658</v>
      </c>
      <c r="AZ942" s="24">
        <f t="shared" si="186"/>
        <v>2.537542268078429</v>
      </c>
      <c r="BA942" s="24">
        <f t="shared" si="186"/>
        <v>3.1523792258751806</v>
      </c>
      <c r="BB942" s="24">
        <f t="shared" si="186"/>
        <v>2.2603250145176466</v>
      </c>
      <c r="BC942" s="24">
        <f t="shared" si="186"/>
        <v>2.4090770914334687</v>
      </c>
      <c r="BD942" s="24">
        <f t="shared" si="186"/>
        <v>3.1115458998306065</v>
      </c>
      <c r="BE942" s="24">
        <f t="shared" si="186"/>
        <v>2.5666204041319705</v>
      </c>
    </row>
    <row r="943" spans="1:57" x14ac:dyDescent="0.35">
      <c r="A943" s="10" t="str">
        <f t="shared" si="163"/>
        <v>2/28/2034</v>
      </c>
      <c r="B943" s="11">
        <f t="shared" si="168"/>
        <v>2034</v>
      </c>
      <c r="C943" s="22">
        <f t="shared" si="169"/>
        <v>5.1515581604631091</v>
      </c>
      <c r="D943" s="23">
        <f t="shared" si="164"/>
        <v>3.2374664232565249</v>
      </c>
      <c r="E943" s="23">
        <f t="shared" si="165"/>
        <v>3.9302971781669451</v>
      </c>
      <c r="F943" s="23">
        <f t="shared" si="166"/>
        <v>6.7822274901519828</v>
      </c>
      <c r="G943" s="23">
        <f t="shared" si="167"/>
        <v>9.473704229359992</v>
      </c>
      <c r="H943" s="24">
        <f t="shared" si="188"/>
        <v>3.0351118981279779</v>
      </c>
      <c r="I943" s="24">
        <f t="shared" si="188"/>
        <v>3.0406916819664342</v>
      </c>
      <c r="J943" s="24">
        <f t="shared" si="188"/>
        <v>4.0101181771385814</v>
      </c>
      <c r="K943" s="24">
        <f t="shared" si="188"/>
        <v>4.907281914654928</v>
      </c>
      <c r="L943" s="24">
        <f t="shared" si="188"/>
        <v>5.8896418537209199</v>
      </c>
      <c r="M943" s="24">
        <f t="shared" si="188"/>
        <v>5.517819746869554</v>
      </c>
      <c r="N943" s="24">
        <f t="shared" si="188"/>
        <v>6.2709428175626796</v>
      </c>
      <c r="O943" s="24">
        <f t="shared" si="188"/>
        <v>3.8019080041239954</v>
      </c>
      <c r="P943" s="24">
        <f t="shared" si="188"/>
        <v>3.0219508540688422</v>
      </c>
      <c r="Q943" s="24">
        <f t="shared" si="188"/>
        <v>4.0865985363588404</v>
      </c>
      <c r="R943" s="24">
        <f t="shared" si="188"/>
        <v>3.6374460069175605</v>
      </c>
      <c r="S943" s="24">
        <f t="shared" si="188"/>
        <v>5.2508993188772877</v>
      </c>
      <c r="T943" s="24">
        <f t="shared" si="188"/>
        <v>9.176618478170008</v>
      </c>
      <c r="U943" s="24">
        <f t="shared" si="188"/>
        <v>5.0522170020489297</v>
      </c>
      <c r="V943" s="24">
        <f t="shared" si="188"/>
        <v>5.9596662011075194</v>
      </c>
      <c r="W943" s="24">
        <f t="shared" si="188"/>
        <v>3.9191344360630116</v>
      </c>
      <c r="X943" s="24">
        <f t="shared" si="188"/>
        <v>6.7780881649720088</v>
      </c>
      <c r="Y943" s="24">
        <f t="shared" si="188"/>
        <v>4.1214298896817168</v>
      </c>
      <c r="Z943" s="24">
        <f t="shared" si="188"/>
        <v>10.131571522965594</v>
      </c>
      <c r="AA943" s="24">
        <f t="shared" si="188"/>
        <v>3.4665689813550737</v>
      </c>
      <c r="AB943" s="24">
        <f t="shared" si="188"/>
        <v>4.2126989807310116</v>
      </c>
      <c r="AC943" s="24">
        <f t="shared" si="188"/>
        <v>4.4059173550771975</v>
      </c>
      <c r="AD943" s="24">
        <f t="shared" si="188"/>
        <v>3.646879402213195</v>
      </c>
      <c r="AE943" s="24">
        <f t="shared" si="188"/>
        <v>11.963029098159128</v>
      </c>
      <c r="AF943" s="24">
        <f t="shared" si="188"/>
        <v>8.2323614523456925</v>
      </c>
      <c r="AG943" s="24">
        <f t="shared" si="188"/>
        <v>6.7836072652119741</v>
      </c>
      <c r="AH943" s="24">
        <f t="shared" si="188"/>
        <v>6.6529729996720812</v>
      </c>
      <c r="AI943" s="24">
        <f t="shared" si="188"/>
        <v>8.4210126807023542</v>
      </c>
      <c r="AJ943" s="24">
        <f t="shared" si="188"/>
        <v>9.4006078634038133</v>
      </c>
      <c r="AK943" s="24">
        <f t="shared" si="188"/>
        <v>7.7184774981479469</v>
      </c>
      <c r="AL943" s="24">
        <f t="shared" si="188"/>
        <v>6.7614664558367759</v>
      </c>
      <c r="AM943" s="24">
        <f t="shared" si="188"/>
        <v>5.4888883797966121</v>
      </c>
      <c r="AN943" s="24">
        <f t="shared" si="186"/>
        <v>10.626075349469449</v>
      </c>
      <c r="AO943" s="24">
        <f t="shared" si="186"/>
        <v>3.4175626317592247</v>
      </c>
      <c r="AP943" s="24">
        <f t="shared" si="186"/>
        <v>4.5905328311427498</v>
      </c>
      <c r="AQ943" s="24">
        <f t="shared" si="186"/>
        <v>4.7751263282470511</v>
      </c>
      <c r="AR943" s="24">
        <f t="shared" si="186"/>
        <v>9.0259920047934745</v>
      </c>
      <c r="AS943" s="24">
        <f t="shared" si="186"/>
        <v>4.0302315736009513</v>
      </c>
      <c r="AT943" s="24">
        <f t="shared" si="186"/>
        <v>6.5515332422756591</v>
      </c>
      <c r="AU943" s="24">
        <f t="shared" si="186"/>
        <v>10.344511067060566</v>
      </c>
      <c r="AV943" s="24">
        <f t="shared" si="186"/>
        <v>6.2085368094575637</v>
      </c>
      <c r="AW943" s="24">
        <f t="shared" si="186"/>
        <v>3.0459444432061202</v>
      </c>
      <c r="AX943" s="24">
        <f t="shared" si="186"/>
        <v>4.8779595691238828</v>
      </c>
      <c r="AY943" s="24">
        <f t="shared" si="186"/>
        <v>3.9637854044787462</v>
      </c>
      <c r="AZ943" s="24">
        <f t="shared" si="186"/>
        <v>8.8559287518967125</v>
      </c>
      <c r="BA943" s="24">
        <f t="shared" si="186"/>
        <v>10.303748934037245</v>
      </c>
      <c r="BB943" s="24">
        <f t="shared" si="186"/>
        <v>3.2007582873978908</v>
      </c>
      <c r="BC943" s="24">
        <f t="shared" si="186"/>
        <v>3.4526115883951367</v>
      </c>
      <c r="BD943" s="24">
        <f t="shared" si="186"/>
        <v>5.2826374894071879</v>
      </c>
      <c r="BE943" s="24">
        <f t="shared" si="186"/>
        <v>3.2415451050185955</v>
      </c>
    </row>
    <row r="944" spans="1:57" x14ac:dyDescent="0.35">
      <c r="A944" s="10" t="str">
        <f t="shared" si="163"/>
        <v>3/31/2034</v>
      </c>
      <c r="B944" s="11">
        <f t="shared" si="168"/>
        <v>2034</v>
      </c>
      <c r="C944" s="22">
        <f t="shared" si="169"/>
        <v>5.9725651221177269</v>
      </c>
      <c r="D944" s="23">
        <f t="shared" si="164"/>
        <v>3.6365220951875257</v>
      </c>
      <c r="E944" s="23">
        <f t="shared" si="165"/>
        <v>4.6531115343101277</v>
      </c>
      <c r="F944" s="23">
        <f t="shared" si="166"/>
        <v>8.3863238908197157</v>
      </c>
      <c r="G944" s="23">
        <f t="shared" si="167"/>
        <v>10.194820137299606</v>
      </c>
      <c r="H944" s="24">
        <f t="shared" si="188"/>
        <v>3.9231817383797911</v>
      </c>
      <c r="I944" s="24">
        <f t="shared" si="188"/>
        <v>5.8413538157470839</v>
      </c>
      <c r="J944" s="24">
        <f t="shared" si="188"/>
        <v>19.591588455640405</v>
      </c>
      <c r="K944" s="24">
        <f t="shared" si="188"/>
        <v>5.9544529366084831</v>
      </c>
      <c r="L944" s="24">
        <f t="shared" si="188"/>
        <v>6.1773210054741989</v>
      </c>
      <c r="M944" s="24">
        <f t="shared" si="188"/>
        <v>4.3791922057512558</v>
      </c>
      <c r="N944" s="24">
        <f t="shared" si="188"/>
        <v>4.1795746108810965</v>
      </c>
      <c r="O944" s="24">
        <f t="shared" si="188"/>
        <v>5.7735720141135269</v>
      </c>
      <c r="P944" s="24">
        <f t="shared" si="188"/>
        <v>9.9117856844463468</v>
      </c>
      <c r="Q944" s="24">
        <f t="shared" si="188"/>
        <v>8.3322140783545215</v>
      </c>
      <c r="R944" s="24">
        <f t="shared" si="188"/>
        <v>4.3819071635145699</v>
      </c>
      <c r="S944" s="24">
        <f t="shared" si="188"/>
        <v>4.9770922999364995</v>
      </c>
      <c r="T944" s="24">
        <f t="shared" si="188"/>
        <v>3.1420818166287803</v>
      </c>
      <c r="U944" s="24">
        <f t="shared" si="188"/>
        <v>6.1751071672286688</v>
      </c>
      <c r="V944" s="24">
        <f t="shared" si="188"/>
        <v>10.588630064725999</v>
      </c>
      <c r="W944" s="24">
        <f t="shared" si="188"/>
        <v>5.6567153390016074</v>
      </c>
      <c r="X944" s="24">
        <f t="shared" si="188"/>
        <v>4.6221064059658747</v>
      </c>
      <c r="Y944" s="24">
        <f t="shared" si="188"/>
        <v>6.6710206404672192</v>
      </c>
      <c r="Z944" s="24">
        <f t="shared" si="188"/>
        <v>4.7762361023738764</v>
      </c>
      <c r="AA944" s="24">
        <f t="shared" si="188"/>
        <v>7.3761721135835412</v>
      </c>
      <c r="AB944" s="24">
        <f t="shared" si="188"/>
        <v>3.1334222115205201</v>
      </c>
      <c r="AC944" s="24">
        <f t="shared" si="188"/>
        <v>3.2560598502365843</v>
      </c>
      <c r="AD944" s="24">
        <f t="shared" si="188"/>
        <v>6.2277670459615333</v>
      </c>
      <c r="AE944" s="24">
        <f t="shared" si="188"/>
        <v>4.7461269193428883</v>
      </c>
      <c r="AF944" s="24">
        <f t="shared" si="188"/>
        <v>4.2657262906385327</v>
      </c>
      <c r="AG944" s="24">
        <f t="shared" si="188"/>
        <v>7.8288068162503555</v>
      </c>
      <c r="AH944" s="24">
        <f t="shared" si="188"/>
        <v>8.9080727024924968</v>
      </c>
      <c r="AI944" s="24">
        <f t="shared" si="188"/>
        <v>12.276920775871988</v>
      </c>
      <c r="AJ944" s="24">
        <f t="shared" si="188"/>
        <v>8.1396004865366116</v>
      </c>
      <c r="AK944" s="24">
        <f t="shared" si="188"/>
        <v>8.8617683609292897</v>
      </c>
      <c r="AL944" s="24">
        <f t="shared" si="188"/>
        <v>3.55078619406614</v>
      </c>
      <c r="AM944" s="24">
        <f t="shared" si="188"/>
        <v>5.2434849922040359</v>
      </c>
      <c r="AN944" s="24">
        <f t="shared" si="186"/>
        <v>8.4043604949747799</v>
      </c>
      <c r="AO944" s="24">
        <f t="shared" si="186"/>
        <v>9.1123436743586002</v>
      </c>
      <c r="AP944" s="24">
        <f t="shared" si="186"/>
        <v>19.981727225821633</v>
      </c>
      <c r="AQ944" s="24">
        <f t="shared" si="186"/>
        <v>8.0858490650523045</v>
      </c>
      <c r="AR944" s="24">
        <f t="shared" si="186"/>
        <v>10.151063478696674</v>
      </c>
      <c r="AS944" s="24">
        <f t="shared" si="186"/>
        <v>3.6460483064232352</v>
      </c>
      <c r="AT944" s="24">
        <f t="shared" si="186"/>
        <v>8.7090065974094824</v>
      </c>
      <c r="AU944" s="24">
        <f t="shared" si="186"/>
        <v>2.3951157637865395</v>
      </c>
      <c r="AV944" s="24">
        <f t="shared" si="186"/>
        <v>5.0691974329923388</v>
      </c>
      <c r="AW944" s="24">
        <f t="shared" si="186"/>
        <v>4.1331744700497834</v>
      </c>
      <c r="AX944" s="24">
        <f t="shared" si="186"/>
        <v>4.7983503286060341</v>
      </c>
      <c r="AY944" s="24">
        <f t="shared" si="186"/>
        <v>9.3380312189748835</v>
      </c>
      <c r="AZ944" s="24">
        <f t="shared" si="186"/>
        <v>5.9906773076269708</v>
      </c>
      <c r="BA944" s="24">
        <f t="shared" si="186"/>
        <v>11.10576026190129</v>
      </c>
      <c r="BB944" s="24">
        <f t="shared" si="186"/>
        <v>6.3118698454477888</v>
      </c>
      <c r="BC944" s="24">
        <f t="shared" si="186"/>
        <v>6.2867618952352755</v>
      </c>
      <c r="BD944" s="24">
        <f t="shared" si="186"/>
        <v>5.3309979366491334</v>
      </c>
      <c r="BE944" s="24">
        <f t="shared" si="186"/>
        <v>5.8803604505705076</v>
      </c>
    </row>
    <row r="945" spans="1:57" x14ac:dyDescent="0.35">
      <c r="A945" s="10" t="str">
        <f t="shared" si="163"/>
        <v>4/30/2034</v>
      </c>
      <c r="B945" s="11">
        <f t="shared" si="168"/>
        <v>2034</v>
      </c>
      <c r="C945" s="22">
        <f t="shared" si="169"/>
        <v>3.2683992214074555</v>
      </c>
      <c r="D945" s="23">
        <f t="shared" si="164"/>
        <v>2.7776009991402471</v>
      </c>
      <c r="E945" s="23">
        <f t="shared" si="165"/>
        <v>2.9075521221866127</v>
      </c>
      <c r="F945" s="23">
        <f t="shared" si="166"/>
        <v>3.6954847111868441</v>
      </c>
      <c r="G945" s="23">
        <f t="shared" si="167"/>
        <v>5.1578503837471503</v>
      </c>
      <c r="H945" s="24">
        <f t="shared" si="188"/>
        <v>3.3435694419143642</v>
      </c>
      <c r="I945" s="24">
        <f t="shared" si="188"/>
        <v>2.9700693333033747</v>
      </c>
      <c r="J945" s="24">
        <f t="shared" si="188"/>
        <v>2.7592505318081058</v>
      </c>
      <c r="K945" s="24">
        <f t="shared" si="188"/>
        <v>4.8181914948096329</v>
      </c>
      <c r="L945" s="24">
        <f t="shared" si="188"/>
        <v>2.9312604115654999</v>
      </c>
      <c r="M945" s="24">
        <f t="shared" si="188"/>
        <v>2.8996493590603167</v>
      </c>
      <c r="N945" s="24">
        <f t="shared" si="188"/>
        <v>3.102652454042226</v>
      </c>
      <c r="O945" s="24">
        <f t="shared" si="188"/>
        <v>3.302162913965716</v>
      </c>
      <c r="P945" s="24">
        <f t="shared" si="188"/>
        <v>3.1612676888400157</v>
      </c>
      <c r="Q945" s="24">
        <f t="shared" si="188"/>
        <v>2.8322935696262062</v>
      </c>
      <c r="R945" s="24">
        <f t="shared" si="188"/>
        <v>2.6693525227160397</v>
      </c>
      <c r="S945" s="24">
        <f t="shared" si="188"/>
        <v>4.0511099675211026</v>
      </c>
      <c r="T945" s="24">
        <f t="shared" si="188"/>
        <v>2.9576825364662289</v>
      </c>
      <c r="U945" s="24">
        <f t="shared" si="188"/>
        <v>4.4154414224326493</v>
      </c>
      <c r="V945" s="24">
        <f t="shared" si="188"/>
        <v>3.1211575210790756</v>
      </c>
      <c r="W945" s="24">
        <f t="shared" si="188"/>
        <v>2.947444885745361</v>
      </c>
      <c r="X945" s="24">
        <f t="shared" si="188"/>
        <v>3.2346355288491955</v>
      </c>
      <c r="Y945" s="24">
        <f t="shared" si="188"/>
        <v>3.7198809339050225</v>
      </c>
      <c r="Z945" s="24">
        <f t="shared" si="188"/>
        <v>3.42079836699993</v>
      </c>
      <c r="AA945" s="24">
        <f t="shared" si="188"/>
        <v>3.4509025462687886</v>
      </c>
      <c r="AB945" s="24">
        <f t="shared" si="188"/>
        <v>2.6793214639299561</v>
      </c>
      <c r="AC945" s="24">
        <f t="shared" si="188"/>
        <v>2.8512190536437068</v>
      </c>
      <c r="AD945" s="24">
        <f t="shared" si="188"/>
        <v>3.4189913968927024</v>
      </c>
      <c r="AE945" s="24">
        <f t="shared" si="188"/>
        <v>13.892203594274394</v>
      </c>
      <c r="AF945" s="24">
        <f t="shared" si="188"/>
        <v>7.2322187407420948</v>
      </c>
      <c r="AG945" s="24">
        <f t="shared" si="188"/>
        <v>5.0679221505982062</v>
      </c>
      <c r="AH945" s="24">
        <f t="shared" si="188"/>
        <v>5.9731028440383049</v>
      </c>
      <c r="AI945" s="24">
        <f t="shared" si="188"/>
        <v>3.5762350494047368</v>
      </c>
      <c r="AJ945" s="24">
        <f t="shared" si="188"/>
        <v>4.1118300503327978</v>
      </c>
      <c r="AK945" s="24">
        <f t="shared" si="188"/>
        <v>4.9629692547545314</v>
      </c>
      <c r="AL945" s="24">
        <f t="shared" si="188"/>
        <v>3.4379186015754666</v>
      </c>
      <c r="AM945" s="24">
        <f t="shared" ref="AM945:BR945" si="189">AM345/AM145</f>
        <v>3.3941723365624883</v>
      </c>
      <c r="AN945" s="24">
        <f t="shared" si="186"/>
        <v>0</v>
      </c>
      <c r="AO945" s="24">
        <f t="shared" si="186"/>
        <v>3.01398261841811</v>
      </c>
      <c r="AP945" s="24">
        <f t="shared" si="186"/>
        <v>3.5242704226512642</v>
      </c>
      <c r="AQ945" s="24">
        <f t="shared" si="186"/>
        <v>5.3401206371369367</v>
      </c>
      <c r="AR945" s="24">
        <f t="shared" si="186"/>
        <v>7.4418275990038252</v>
      </c>
      <c r="AS945" s="24">
        <f t="shared" si="186"/>
        <v>3.6222960430323088</v>
      </c>
      <c r="AT945" s="24">
        <f t="shared" si="186"/>
        <v>3.5823447805005926</v>
      </c>
      <c r="AU945" s="24">
        <f t="shared" si="186"/>
        <v>2.8532027846932917</v>
      </c>
      <c r="AV945" s="24">
        <f t="shared" si="186"/>
        <v>3.3410251114758522</v>
      </c>
      <c r="AW945" s="24">
        <f t="shared" si="186"/>
        <v>3.1561995320423866</v>
      </c>
      <c r="AX945" s="24">
        <f t="shared" si="186"/>
        <v>5.1375981333705072</v>
      </c>
      <c r="AY945" s="24">
        <f t="shared" si="186"/>
        <v>3.145352209339368</v>
      </c>
      <c r="AZ945" s="24">
        <f t="shared" si="186"/>
        <v>2.7796399399549294</v>
      </c>
      <c r="BA945" s="24">
        <f t="shared" si="186"/>
        <v>2.8270540424706416</v>
      </c>
      <c r="BB945" s="24">
        <f t="shared" si="186"/>
        <v>2.8157536568342962</v>
      </c>
      <c r="BC945" s="24">
        <f t="shared" si="186"/>
        <v>2.7195191651763313</v>
      </c>
      <c r="BD945" s="24">
        <f t="shared" si="186"/>
        <v>2.9414674198259667</v>
      </c>
      <c r="BE945" s="24">
        <f t="shared" si="186"/>
        <v>2.8941752437074428</v>
      </c>
    </row>
    <row r="946" spans="1:57" x14ac:dyDescent="0.35">
      <c r="A946" s="10" t="str">
        <f t="shared" si="163"/>
        <v>5/31/2034</v>
      </c>
      <c r="B946" s="11">
        <f t="shared" si="168"/>
        <v>2034</v>
      </c>
      <c r="C946" s="22">
        <f t="shared" si="169"/>
        <v>3.8997342986535366</v>
      </c>
      <c r="D946" s="23">
        <f t="shared" si="164"/>
        <v>0</v>
      </c>
      <c r="E946" s="23">
        <f t="shared" si="165"/>
        <v>0</v>
      </c>
      <c r="F946" s="23">
        <f t="shared" si="166"/>
        <v>6.9401948281354748</v>
      </c>
      <c r="G946" s="23">
        <f t="shared" si="167"/>
        <v>9.2205374034754826</v>
      </c>
      <c r="H946" s="24">
        <f t="shared" ref="H946:AM953" si="190">H346/H146</f>
        <v>9.0254952388490466</v>
      </c>
      <c r="I946" s="24">
        <f t="shared" si="190"/>
        <v>10.529958504612766</v>
      </c>
      <c r="J946" s="24">
        <f t="shared" si="190"/>
        <v>15.898063734481882</v>
      </c>
      <c r="K946" s="24">
        <f t="shared" si="190"/>
        <v>7.4329770795143295</v>
      </c>
      <c r="L946" s="24">
        <f t="shared" si="190"/>
        <v>3.2971226357041403</v>
      </c>
      <c r="M946" s="24">
        <f t="shared" si="190"/>
        <v>7.0628325877167448</v>
      </c>
      <c r="N946" s="24">
        <f t="shared" si="190"/>
        <v>3.0093825193928327</v>
      </c>
      <c r="O946" s="24">
        <f t="shared" si="190"/>
        <v>4.4924674256163595</v>
      </c>
      <c r="P946" s="24">
        <f t="shared" si="190"/>
        <v>13.420109903344569</v>
      </c>
      <c r="Q946" s="24">
        <f t="shared" si="190"/>
        <v>7.1521136846349949</v>
      </c>
      <c r="R946" s="24">
        <f t="shared" si="190"/>
        <v>4.5851450955894251</v>
      </c>
      <c r="S946" s="24">
        <f t="shared" si="190"/>
        <v>8.3471284436102859</v>
      </c>
      <c r="T946" s="24">
        <f t="shared" si="190"/>
        <v>9.0750461700157814</v>
      </c>
      <c r="U946" s="24">
        <f t="shared" si="190"/>
        <v>7.711892650115777</v>
      </c>
      <c r="V946" s="24">
        <f t="shared" si="190"/>
        <v>0</v>
      </c>
      <c r="W946" s="24">
        <f t="shared" si="190"/>
        <v>0</v>
      </c>
      <c r="X946" s="24">
        <f t="shared" si="190"/>
        <v>2.6461028308853107</v>
      </c>
      <c r="Y946" s="24">
        <f t="shared" si="190"/>
        <v>4.0809877141138085</v>
      </c>
      <c r="Z946" s="24">
        <f t="shared" si="190"/>
        <v>5.4651726150095916</v>
      </c>
      <c r="AA946" s="24">
        <f t="shared" si="190"/>
        <v>6.5722815493916658</v>
      </c>
      <c r="AB946" s="24">
        <f t="shared" si="190"/>
        <v>3.4144708532801338</v>
      </c>
      <c r="AC946" s="24">
        <f t="shared" si="190"/>
        <v>3.4093412153615246</v>
      </c>
      <c r="AD946" s="24">
        <f t="shared" si="190"/>
        <v>0</v>
      </c>
      <c r="AE946" s="24">
        <f t="shared" si="190"/>
        <v>0</v>
      </c>
      <c r="AF946" s="24">
        <f t="shared" si="190"/>
        <v>0</v>
      </c>
      <c r="AG946" s="24">
        <f t="shared" si="190"/>
        <v>0</v>
      </c>
      <c r="AH946" s="24">
        <f t="shared" si="190"/>
        <v>3.6555013967425021</v>
      </c>
      <c r="AI946" s="24">
        <f t="shared" si="190"/>
        <v>3.7184808831932648</v>
      </c>
      <c r="AJ946" s="24">
        <f t="shared" si="190"/>
        <v>3.3516326869958171</v>
      </c>
      <c r="AK946" s="24">
        <f t="shared" si="190"/>
        <v>0</v>
      </c>
      <c r="AL946" s="24">
        <f t="shared" si="190"/>
        <v>0</v>
      </c>
      <c r="AM946" s="24">
        <f t="shared" si="190"/>
        <v>4.1143355377059283</v>
      </c>
      <c r="AN946" s="24">
        <f t="shared" si="186"/>
        <v>0</v>
      </c>
      <c r="AO946" s="24">
        <f t="shared" si="186"/>
        <v>5.0270995929287086</v>
      </c>
      <c r="AP946" s="24">
        <f t="shared" si="186"/>
        <v>4.1565697809384403</v>
      </c>
      <c r="AQ946" s="24">
        <f t="shared" si="186"/>
        <v>3.2784906705731061</v>
      </c>
      <c r="AR946" s="24">
        <f t="shared" si="186"/>
        <v>5.1103194550686757</v>
      </c>
      <c r="AS946" s="24">
        <f t="shared" si="186"/>
        <v>0</v>
      </c>
      <c r="AT946" s="24">
        <f t="shared" si="186"/>
        <v>0</v>
      </c>
      <c r="AU946" s="24">
        <f t="shared" si="186"/>
        <v>0</v>
      </c>
      <c r="AV946" s="24">
        <f t="shared" si="186"/>
        <v>14.830288569951199</v>
      </c>
      <c r="AW946" s="24">
        <f t="shared" si="186"/>
        <v>4.517924869339307</v>
      </c>
      <c r="AX946" s="24">
        <f t="shared" si="186"/>
        <v>5.9105319502565958</v>
      </c>
      <c r="AY946" s="24">
        <f t="shared" si="186"/>
        <v>3.4028976196452549</v>
      </c>
      <c r="AZ946" s="24">
        <f t="shared" si="186"/>
        <v>3.1858365459036526</v>
      </c>
      <c r="BA946" s="24">
        <f t="shared" si="186"/>
        <v>0</v>
      </c>
      <c r="BB946" s="24">
        <f t="shared" si="186"/>
        <v>5.0750989947174991</v>
      </c>
      <c r="BC946" s="24">
        <f t="shared" si="186"/>
        <v>0</v>
      </c>
      <c r="BD946" s="24">
        <f t="shared" si="186"/>
        <v>8.2611296401155219</v>
      </c>
      <c r="BE946" s="24">
        <f t="shared" si="186"/>
        <v>18.061071282572279</v>
      </c>
    </row>
    <row r="947" spans="1:57" x14ac:dyDescent="0.35">
      <c r="A947" s="10" t="str">
        <f t="shared" si="163"/>
        <v>6/30/2034</v>
      </c>
      <c r="B947" s="11">
        <f t="shared" si="168"/>
        <v>2034</v>
      </c>
      <c r="C947" s="22">
        <f t="shared" si="169"/>
        <v>5.5215775320418512</v>
      </c>
      <c r="D947" s="23">
        <f t="shared" si="164"/>
        <v>0</v>
      </c>
      <c r="E947" s="23">
        <f t="shared" si="165"/>
        <v>3.2170969200382742</v>
      </c>
      <c r="F947" s="23">
        <f t="shared" si="166"/>
        <v>10.20471100541482</v>
      </c>
      <c r="G947" s="23">
        <f t="shared" si="167"/>
        <v>14.30452263762478</v>
      </c>
      <c r="H947" s="24">
        <f t="shared" si="190"/>
        <v>8.0788563791861279</v>
      </c>
      <c r="I947" s="24">
        <f t="shared" si="190"/>
        <v>5.6113335659557295</v>
      </c>
      <c r="J947" s="24">
        <f t="shared" si="190"/>
        <v>14.501222688466004</v>
      </c>
      <c r="K947" s="24">
        <f t="shared" si="190"/>
        <v>10.917673010366325</v>
      </c>
      <c r="L947" s="24">
        <f t="shared" si="190"/>
        <v>4.4387637493895769</v>
      </c>
      <c r="M947" s="24">
        <f t="shared" si="190"/>
        <v>8.2824567024652893</v>
      </c>
      <c r="N947" s="24">
        <f t="shared" si="190"/>
        <v>3.5230482446195048</v>
      </c>
      <c r="O947" s="24">
        <f t="shared" si="190"/>
        <v>3.9479549250580801</v>
      </c>
      <c r="P947" s="24">
        <f t="shared" si="190"/>
        <v>3.5845121479299435</v>
      </c>
      <c r="Q947" s="24">
        <f t="shared" si="190"/>
        <v>0</v>
      </c>
      <c r="R947" s="24">
        <f t="shared" si="190"/>
        <v>4.7907499948087553</v>
      </c>
      <c r="S947" s="24">
        <f t="shared" si="190"/>
        <v>6.1895815399700584</v>
      </c>
      <c r="T947" s="24">
        <f t="shared" si="190"/>
        <v>15.426976622385922</v>
      </c>
      <c r="U947" s="24">
        <f t="shared" si="190"/>
        <v>14.790349700491795</v>
      </c>
      <c r="V947" s="24">
        <f t="shared" si="190"/>
        <v>8.323849153018994</v>
      </c>
      <c r="W947" s="24">
        <f t="shared" si="190"/>
        <v>0</v>
      </c>
      <c r="X947" s="24">
        <f t="shared" si="190"/>
        <v>7.134851825047404</v>
      </c>
      <c r="Y947" s="24">
        <f t="shared" si="190"/>
        <v>8.8360949527088177</v>
      </c>
      <c r="Z947" s="24">
        <f t="shared" si="190"/>
        <v>0</v>
      </c>
      <c r="AA947" s="24">
        <f t="shared" si="190"/>
        <v>4.0239225062144222</v>
      </c>
      <c r="AB947" s="24">
        <f t="shared" si="190"/>
        <v>6.4527485071130322</v>
      </c>
      <c r="AC947" s="24">
        <f t="shared" si="190"/>
        <v>13.859301051213945</v>
      </c>
      <c r="AD947" s="24">
        <f t="shared" si="190"/>
        <v>3.8271396815813481</v>
      </c>
      <c r="AE947" s="24">
        <f t="shared" si="190"/>
        <v>0</v>
      </c>
      <c r="AF947" s="24">
        <f t="shared" si="190"/>
        <v>0</v>
      </c>
      <c r="AG947" s="24">
        <f t="shared" si="190"/>
        <v>3.2091596569064418</v>
      </c>
      <c r="AH947" s="24">
        <f t="shared" si="190"/>
        <v>10.660916356316822</v>
      </c>
      <c r="AI947" s="24">
        <f t="shared" si="190"/>
        <v>13.880216719380705</v>
      </c>
      <c r="AJ947" s="24">
        <f t="shared" si="190"/>
        <v>4.9013077116890837</v>
      </c>
      <c r="AK947" s="24">
        <f t="shared" si="190"/>
        <v>0</v>
      </c>
      <c r="AL947" s="24">
        <f t="shared" si="190"/>
        <v>2.9199851004394044</v>
      </c>
      <c r="AM947" s="24">
        <f t="shared" si="190"/>
        <v>5.4318214981279729</v>
      </c>
      <c r="AN947" s="24">
        <f t="shared" si="186"/>
        <v>0</v>
      </c>
      <c r="AO947" s="24">
        <f t="shared" si="186"/>
        <v>20.68463149956596</v>
      </c>
      <c r="AP947" s="24">
        <f t="shared" si="186"/>
        <v>14.2826670764202</v>
      </c>
      <c r="AQ947" s="24">
        <f t="shared" ref="AQ947:BH947" si="191">AQ347/AQ147</f>
        <v>7.4656679861754087</v>
      </c>
      <c r="AR947" s="24">
        <f t="shared" si="191"/>
        <v>32.677355591050173</v>
      </c>
      <c r="AS947" s="24">
        <f t="shared" si="191"/>
        <v>0</v>
      </c>
      <c r="AT947" s="24">
        <f t="shared" si="191"/>
        <v>4.6358058672218272</v>
      </c>
      <c r="AU947" s="24">
        <f t="shared" si="191"/>
        <v>6.9325952220086293</v>
      </c>
      <c r="AV947" s="24">
        <f t="shared" si="191"/>
        <v>0</v>
      </c>
      <c r="AW947" s="24">
        <f t="shared" si="191"/>
        <v>3.131355850237985</v>
      </c>
      <c r="AX947" s="24">
        <f t="shared" si="191"/>
        <v>6.9104788931882517</v>
      </c>
      <c r="AY947" s="24">
        <f t="shared" si="191"/>
        <v>13.699403818417551</v>
      </c>
      <c r="AZ947" s="24">
        <f t="shared" si="191"/>
        <v>11.587913878996458</v>
      </c>
      <c r="BA947" s="24">
        <f t="shared" si="191"/>
        <v>3.2409087094337714</v>
      </c>
      <c r="BB947" s="24">
        <f t="shared" si="191"/>
        <v>2.9987042883158921</v>
      </c>
      <c r="BC947" s="24">
        <f t="shared" si="191"/>
        <v>12.951618843738078</v>
      </c>
      <c r="BD947" s="24">
        <f t="shared" si="191"/>
        <v>3.7245348437410231</v>
      </c>
      <c r="BE947" s="24">
        <f t="shared" si="191"/>
        <v>7.0350339573267089</v>
      </c>
    </row>
    <row r="948" spans="1:57" x14ac:dyDescent="0.35">
      <c r="A948" s="10" t="str">
        <f t="shared" si="163"/>
        <v>7/31/2034</v>
      </c>
      <c r="B948" s="11">
        <f t="shared" si="168"/>
        <v>2034</v>
      </c>
      <c r="C948" s="22">
        <f t="shared" si="169"/>
        <v>4.8417452280756592</v>
      </c>
      <c r="D948" s="23">
        <f t="shared" si="164"/>
        <v>3.417381653028452</v>
      </c>
      <c r="E948" s="23">
        <f t="shared" si="165"/>
        <v>4.0481415071873883</v>
      </c>
      <c r="F948" s="23">
        <f t="shared" si="166"/>
        <v>6.4422006520878119</v>
      </c>
      <c r="G948" s="23">
        <f t="shared" si="167"/>
        <v>7.8858518935324744</v>
      </c>
      <c r="H948" s="24">
        <f t="shared" si="190"/>
        <v>5.4224854429572522</v>
      </c>
      <c r="I948" s="24">
        <f t="shared" si="190"/>
        <v>3.6063676569225476</v>
      </c>
      <c r="J948" s="24">
        <f t="shared" si="190"/>
        <v>3.7089612650873938</v>
      </c>
      <c r="K948" s="24">
        <f t="shared" si="190"/>
        <v>3.1134293846445247</v>
      </c>
      <c r="L948" s="24">
        <f t="shared" si="190"/>
        <v>7.3663528293558205</v>
      </c>
      <c r="M948" s="24">
        <f t="shared" si="190"/>
        <v>6.0112771654015056</v>
      </c>
      <c r="N948" s="24">
        <f t="shared" si="190"/>
        <v>5.9044311841367501</v>
      </c>
      <c r="O948" s="24">
        <f t="shared" si="190"/>
        <v>4.1806921468420004</v>
      </c>
      <c r="P948" s="24">
        <f t="shared" si="190"/>
        <v>3.7011530603069973</v>
      </c>
      <c r="Q948" s="24">
        <f t="shared" si="190"/>
        <v>5.9773045808743825</v>
      </c>
      <c r="R948" s="24">
        <f t="shared" si="190"/>
        <v>7.8711655468209223</v>
      </c>
      <c r="S948" s="24">
        <f t="shared" si="190"/>
        <v>3.1675196016321907</v>
      </c>
      <c r="T948" s="24">
        <f t="shared" si="190"/>
        <v>4.4090590559666554</v>
      </c>
      <c r="U948" s="24">
        <f t="shared" si="190"/>
        <v>4.9465828678227641</v>
      </c>
      <c r="V948" s="24">
        <f t="shared" si="190"/>
        <v>6.8905577222456769</v>
      </c>
      <c r="W948" s="24">
        <f t="shared" si="190"/>
        <v>4.5936336988539672</v>
      </c>
      <c r="X948" s="24">
        <f t="shared" si="190"/>
        <v>4.5135678662002316</v>
      </c>
      <c r="Y948" s="24">
        <f t="shared" si="190"/>
        <v>4.0353335484558004</v>
      </c>
      <c r="Z948" s="24">
        <f t="shared" si="190"/>
        <v>8.0180290139364399</v>
      </c>
      <c r="AA948" s="24">
        <f t="shared" si="190"/>
        <v>3.5332229089609024</v>
      </c>
      <c r="AB948" s="24">
        <f t="shared" si="190"/>
        <v>4.5526891777410334</v>
      </c>
      <c r="AC948" s="24">
        <f t="shared" si="190"/>
        <v>4.1337740892369252</v>
      </c>
      <c r="AD948" s="24">
        <f t="shared" si="190"/>
        <v>6.6656046768428174</v>
      </c>
      <c r="AE948" s="24">
        <f t="shared" si="190"/>
        <v>3.3316677438336089</v>
      </c>
      <c r="AF948" s="24">
        <f t="shared" si="190"/>
        <v>10.188690372913566</v>
      </c>
      <c r="AG948" s="24">
        <f t="shared" si="190"/>
        <v>4.6239711926546576</v>
      </c>
      <c r="AH948" s="24">
        <f t="shared" si="190"/>
        <v>10.406534321180546</v>
      </c>
      <c r="AI948" s="24">
        <f t="shared" si="190"/>
        <v>7.1373816033903497</v>
      </c>
      <c r="AJ948" s="24">
        <f t="shared" si="190"/>
        <v>4.4901399990107134</v>
      </c>
      <c r="AK948" s="24">
        <f t="shared" si="190"/>
        <v>7.2111751397895674</v>
      </c>
      <c r="AL948" s="24">
        <f t="shared" si="190"/>
        <v>6.0080188866307962</v>
      </c>
      <c r="AM948" s="24">
        <f t="shared" si="190"/>
        <v>4.3772761046011128</v>
      </c>
      <c r="AN948" s="24">
        <f t="shared" ref="AN948:BE962" si="192">AN348/AN148</f>
        <v>3.654149408085579</v>
      </c>
      <c r="AO948" s="24">
        <f t="shared" si="192"/>
        <v>2.9393504987802275</v>
      </c>
      <c r="AP948" s="24">
        <f t="shared" si="192"/>
        <v>3.4269054207167677</v>
      </c>
      <c r="AQ948" s="24">
        <f t="shared" si="192"/>
        <v>3.2370398627134049</v>
      </c>
      <c r="AR948" s="24">
        <f t="shared" si="192"/>
        <v>3.8757958721871777</v>
      </c>
      <c r="AS948" s="24">
        <f t="shared" si="192"/>
        <v>4.6715243815605501</v>
      </c>
      <c r="AT948" s="24">
        <f t="shared" si="192"/>
        <v>5.1638275255863419</v>
      </c>
      <c r="AU948" s="24">
        <f t="shared" si="192"/>
        <v>5.7297253701799971</v>
      </c>
      <c r="AV948" s="24">
        <f t="shared" si="192"/>
        <v>10.93797357156226</v>
      </c>
      <c r="AW948" s="24">
        <f t="shared" si="192"/>
        <v>5.7638620771285831</v>
      </c>
      <c r="AX948" s="24">
        <f t="shared" si="192"/>
        <v>5.2304972709395514</v>
      </c>
      <c r="AY948" s="24">
        <f t="shared" si="192"/>
        <v>4.7369075883285552</v>
      </c>
      <c r="AZ948" s="24">
        <f t="shared" si="192"/>
        <v>4.0865653833821538</v>
      </c>
      <c r="BA948" s="24">
        <f t="shared" si="192"/>
        <v>5.2868285125356413</v>
      </c>
      <c r="BB948" s="24">
        <f t="shared" si="192"/>
        <v>6.870775475065269</v>
      </c>
      <c r="BC948" s="24">
        <f t="shared" si="192"/>
        <v>5.224127441376222</v>
      </c>
      <c r="BD948" s="24">
        <f t="shared" si="192"/>
        <v>6.5858418143165807</v>
      </c>
      <c r="BE948" s="24">
        <f t="shared" si="192"/>
        <v>8.3678313821560177</v>
      </c>
    </row>
    <row r="949" spans="1:57" x14ac:dyDescent="0.35">
      <c r="A949" s="10" t="str">
        <f t="shared" si="163"/>
        <v>8/31/2034</v>
      </c>
      <c r="B949" s="11">
        <f t="shared" si="168"/>
        <v>2034</v>
      </c>
      <c r="C949" s="22">
        <f t="shared" si="169"/>
        <v>3.63929502399571</v>
      </c>
      <c r="D949" s="23">
        <f t="shared" si="164"/>
        <v>2.8705583460343704</v>
      </c>
      <c r="E949" s="23">
        <f t="shared" si="165"/>
        <v>3.0914688880410406</v>
      </c>
      <c r="F949" s="23">
        <f t="shared" si="166"/>
        <v>4.2672434565558666</v>
      </c>
      <c r="G949" s="23">
        <f t="shared" si="167"/>
        <v>5.2626733566962205</v>
      </c>
      <c r="H949" s="24">
        <f t="shared" si="190"/>
        <v>3.5612335166701077</v>
      </c>
      <c r="I949" s="24">
        <f t="shared" si="190"/>
        <v>3.2852723678053994</v>
      </c>
      <c r="J949" s="24">
        <f t="shared" si="190"/>
        <v>7.7656077756598814</v>
      </c>
      <c r="K949" s="24">
        <f t="shared" si="190"/>
        <v>4.754461168439045</v>
      </c>
      <c r="L949" s="24">
        <f t="shared" si="190"/>
        <v>5.2165432906871727</v>
      </c>
      <c r="M949" s="24">
        <f t="shared" si="190"/>
        <v>4.370058811896401</v>
      </c>
      <c r="N949" s="24">
        <f t="shared" si="190"/>
        <v>4.2042455675613413</v>
      </c>
      <c r="O949" s="24">
        <f t="shared" si="190"/>
        <v>4.0520045656997121</v>
      </c>
      <c r="P949" s="24">
        <f t="shared" si="190"/>
        <v>3.9294678871991988</v>
      </c>
      <c r="Q949" s="24">
        <f t="shared" si="190"/>
        <v>4.0010614228740149</v>
      </c>
      <c r="R949" s="24">
        <f t="shared" si="190"/>
        <v>4.128341992753759</v>
      </c>
      <c r="S949" s="24">
        <f t="shared" si="190"/>
        <v>3.1210595293371077</v>
      </c>
      <c r="T949" s="24">
        <f t="shared" si="190"/>
        <v>3.6660908878815057</v>
      </c>
      <c r="U949" s="24">
        <f t="shared" si="190"/>
        <v>3.5985321103012287</v>
      </c>
      <c r="V949" s="24">
        <f t="shared" si="190"/>
        <v>2.5554511687206358</v>
      </c>
      <c r="W949" s="24">
        <f t="shared" si="190"/>
        <v>4.0646835574460027</v>
      </c>
      <c r="X949" s="24">
        <f t="shared" si="190"/>
        <v>2.6928745138113714</v>
      </c>
      <c r="Y949" s="24">
        <f t="shared" si="190"/>
        <v>3.4857457404372973</v>
      </c>
      <c r="Z949" s="24">
        <f t="shared" si="190"/>
        <v>3.8935500877796891</v>
      </c>
      <c r="AA949" s="24">
        <f t="shared" si="190"/>
        <v>3.6700193367818064</v>
      </c>
      <c r="AB949" s="24">
        <f t="shared" si="190"/>
        <v>2.9199288013916052</v>
      </c>
      <c r="AC949" s="24">
        <f t="shared" si="190"/>
        <v>6.153376597605031</v>
      </c>
      <c r="AD949" s="24">
        <f t="shared" si="190"/>
        <v>3.3663619661685011</v>
      </c>
      <c r="AE949" s="24">
        <f t="shared" si="190"/>
        <v>2.9452963394268394</v>
      </c>
      <c r="AF949" s="24">
        <f t="shared" si="190"/>
        <v>3.0822700937075047</v>
      </c>
      <c r="AG949" s="24">
        <f t="shared" si="190"/>
        <v>2.9274427047781448</v>
      </c>
      <c r="AH949" s="24">
        <f t="shared" si="190"/>
        <v>3.6124991601099139</v>
      </c>
      <c r="AI949" s="24">
        <f t="shared" si="190"/>
        <v>4.288242752887375</v>
      </c>
      <c r="AJ949" s="24">
        <f t="shared" si="190"/>
        <v>2.3193991836438839</v>
      </c>
      <c r="AK949" s="24">
        <f t="shared" si="190"/>
        <v>3.9861170481826793</v>
      </c>
      <c r="AL949" s="24">
        <f t="shared" si="190"/>
        <v>3.1325658413793978</v>
      </c>
      <c r="AM949" s="24">
        <f t="shared" si="190"/>
        <v>2.9617338203029848</v>
      </c>
      <c r="AN949" s="24">
        <f t="shared" si="192"/>
        <v>5.158097771959957</v>
      </c>
      <c r="AO949" s="24">
        <f t="shared" si="192"/>
        <v>4.5314964113979341</v>
      </c>
      <c r="AP949" s="24">
        <f t="shared" si="192"/>
        <v>3.0390197099169982</v>
      </c>
      <c r="AQ949" s="24">
        <f t="shared" si="192"/>
        <v>3.3240770536916724</v>
      </c>
      <c r="AR949" s="24">
        <f t="shared" si="192"/>
        <v>3.0762744443386354</v>
      </c>
      <c r="AS949" s="24">
        <f t="shared" si="192"/>
        <v>5.6778439507776461</v>
      </c>
      <c r="AT949" s="24">
        <f t="shared" si="192"/>
        <v>3.3261922992909745</v>
      </c>
      <c r="AU949" s="24">
        <f t="shared" si="192"/>
        <v>2.2720340346239012</v>
      </c>
      <c r="AV949" s="24">
        <f t="shared" si="192"/>
        <v>2.8586703117826389</v>
      </c>
      <c r="AW949" s="24">
        <f t="shared" si="192"/>
        <v>4.1203321809803679</v>
      </c>
      <c r="AX949" s="24">
        <f t="shared" si="192"/>
        <v>3.1190652710416487</v>
      </c>
      <c r="AY949" s="24">
        <f t="shared" si="192"/>
        <v>4.5415963775342236</v>
      </c>
      <c r="AZ949" s="24">
        <f t="shared" si="192"/>
        <v>3.4611351447125593</v>
      </c>
      <c r="BA949" s="24">
        <f t="shared" si="192"/>
        <v>2.8718792387290071</v>
      </c>
      <c r="BB949" s="24">
        <f t="shared" si="192"/>
        <v>4.7065553032171561</v>
      </c>
      <c r="BC949" s="24">
        <f t="shared" si="192"/>
        <v>3.9032656823080747</v>
      </c>
      <c r="BD949" s="24">
        <f t="shared" si="192"/>
        <v>5.9431250780248348</v>
      </c>
      <c r="BE949" s="24">
        <f t="shared" si="192"/>
        <v>5.931331542395438</v>
      </c>
    </row>
    <row r="950" spans="1:57" x14ac:dyDescent="0.35">
      <c r="A950" s="10" t="str">
        <f t="shared" ref="A950:A1000" si="193">A750</f>
        <v>9/30/2034</v>
      </c>
      <c r="B950" s="11">
        <f t="shared" si="168"/>
        <v>2034</v>
      </c>
      <c r="C950" s="22">
        <f t="shared" si="169"/>
        <v>3.4876980868519931</v>
      </c>
      <c r="D950" s="23">
        <f t="shared" ref="D950:D1000" si="194">PERCENTILE($H950:$BE950, 0.1)</f>
        <v>2.7382485028828705</v>
      </c>
      <c r="E950" s="23">
        <f t="shared" ref="E950:E1000" si="195">PERCENTILE($H950:$BE950, 0.25)</f>
        <v>2.9876613763258622</v>
      </c>
      <c r="F950" s="23">
        <f t="shared" ref="F950:F1000" si="196">PERCENTILE($H950:$BE950, 0.75)</f>
        <v>4.6414920283753283</v>
      </c>
      <c r="G950" s="23">
        <f t="shared" ref="G950:G1000" si="197">PERCENTILE($H950:$BE950, 0.9)</f>
        <v>7.3271965903157517</v>
      </c>
      <c r="H950" s="24">
        <f t="shared" si="190"/>
        <v>4.5170927567382613</v>
      </c>
      <c r="I950" s="24">
        <f t="shared" si="190"/>
        <v>3.1052925900220081</v>
      </c>
      <c r="J950" s="24">
        <f t="shared" si="190"/>
        <v>10.984303724043128</v>
      </c>
      <c r="K950" s="24">
        <f t="shared" si="190"/>
        <v>8.0188497647256192</v>
      </c>
      <c r="L950" s="24">
        <f t="shared" si="190"/>
        <v>3.6772391641661284</v>
      </c>
      <c r="M950" s="24">
        <f t="shared" si="190"/>
        <v>3.5037050159975873</v>
      </c>
      <c r="N950" s="24">
        <f t="shared" si="190"/>
        <v>4.6642829804264458</v>
      </c>
      <c r="O950" s="24">
        <f t="shared" si="190"/>
        <v>3.0137345098313579</v>
      </c>
      <c r="P950" s="24">
        <f t="shared" si="190"/>
        <v>4.6998507459248184</v>
      </c>
      <c r="Q950" s="24">
        <f t="shared" si="190"/>
        <v>4.2883499793992135</v>
      </c>
      <c r="R950" s="24">
        <f t="shared" si="190"/>
        <v>2.6784268496769155</v>
      </c>
      <c r="S950" s="24">
        <f t="shared" si="190"/>
        <v>2.7382976295412762</v>
      </c>
      <c r="T950" s="24">
        <f t="shared" si="190"/>
        <v>7.9010112910101702</v>
      </c>
      <c r="U950" s="24">
        <f t="shared" si="190"/>
        <v>2.2508933492283663</v>
      </c>
      <c r="V950" s="24">
        <f t="shared" si="190"/>
        <v>3.0731749825359733</v>
      </c>
      <c r="W950" s="24">
        <f t="shared" si="190"/>
        <v>7.2634394013497037</v>
      </c>
      <c r="X950" s="24">
        <f t="shared" si="190"/>
        <v>4.3665974398773004</v>
      </c>
      <c r="Y950" s="24">
        <f t="shared" si="190"/>
        <v>2.3777677778047925</v>
      </c>
      <c r="Z950" s="24">
        <f t="shared" si="190"/>
        <v>3.3831259419332764</v>
      </c>
      <c r="AA950" s="24">
        <f t="shared" si="190"/>
        <v>5.572040750149327</v>
      </c>
      <c r="AB950" s="24">
        <f t="shared" si="190"/>
        <v>4.0193673108642463</v>
      </c>
      <c r="AC950" s="24">
        <f t="shared" si="190"/>
        <v>3.8451642307338467</v>
      </c>
      <c r="AD950" s="24">
        <f t="shared" si="190"/>
        <v>2.7659029778156161</v>
      </c>
      <c r="AE950" s="24">
        <f t="shared" si="190"/>
        <v>3.3204866493497915</v>
      </c>
      <c r="AF950" s="24">
        <f t="shared" si="190"/>
        <v>8.5044423051636553</v>
      </c>
      <c r="AG950" s="24">
        <f t="shared" si="190"/>
        <v>2.966021824351738</v>
      </c>
      <c r="AH950" s="24">
        <f t="shared" si="190"/>
        <v>3.1801686465754466</v>
      </c>
      <c r="AI950" s="24">
        <f t="shared" si="190"/>
        <v>3.5143980899640028</v>
      </c>
      <c r="AJ950" s="24">
        <f t="shared" si="190"/>
        <v>7.0002956660650417</v>
      </c>
      <c r="AK950" s="24">
        <f t="shared" si="190"/>
        <v>2.9789703318240299</v>
      </c>
      <c r="AL950" s="24">
        <f t="shared" si="190"/>
        <v>2.8062749079098985</v>
      </c>
      <c r="AM950" s="24">
        <f t="shared" si="190"/>
        <v>2.0691658108434976</v>
      </c>
      <c r="AN950" s="24">
        <f t="shared" si="192"/>
        <v>6.9873968275243019</v>
      </c>
      <c r="AO950" s="24">
        <f t="shared" si="192"/>
        <v>3.1101040239173052</v>
      </c>
      <c r="AP950" s="24">
        <f t="shared" si="192"/>
        <v>4.945845906527742</v>
      </c>
      <c r="AQ950" s="24">
        <f t="shared" si="192"/>
        <v>4.7113098429767364</v>
      </c>
      <c r="AR950" s="24">
        <f t="shared" si="192"/>
        <v>3.8151268357918537</v>
      </c>
      <c r="AS950" s="24">
        <f t="shared" si="192"/>
        <v>3.393141668807087</v>
      </c>
      <c r="AT950" s="24">
        <f t="shared" si="192"/>
        <v>3.4716911577063989</v>
      </c>
      <c r="AU950" s="24">
        <f t="shared" si="192"/>
        <v>2.9327767328629788</v>
      </c>
      <c r="AV950" s="24">
        <f t="shared" si="192"/>
        <v>3.0309266396050569</v>
      </c>
      <c r="AW950" s="24">
        <f t="shared" si="192"/>
        <v>7.996640526906825</v>
      </c>
      <c r="AX950" s="24">
        <f t="shared" si="192"/>
        <v>3.2462065560771345</v>
      </c>
      <c r="AY950" s="24">
        <f t="shared" si="192"/>
        <v>2.8935301449891475</v>
      </c>
      <c r="AZ950" s="24">
        <f t="shared" si="192"/>
        <v>2.8885631738077659</v>
      </c>
      <c r="BA950" s="24">
        <f t="shared" si="192"/>
        <v>3.7845731243224177</v>
      </c>
      <c r="BB950" s="24">
        <f t="shared" si="192"/>
        <v>3.8704022796514939</v>
      </c>
      <c r="BC950" s="24">
        <f t="shared" si="192"/>
        <v>2.7378063629572198</v>
      </c>
      <c r="BD950" s="24">
        <f t="shared" si="192"/>
        <v>3.4273765970437045</v>
      </c>
      <c r="BE950" s="24">
        <f t="shared" si="192"/>
        <v>4.5731191722219755</v>
      </c>
    </row>
    <row r="951" spans="1:57" x14ac:dyDescent="0.35">
      <c r="A951" s="10" t="str">
        <f t="shared" si="193"/>
        <v>10/31/2034</v>
      </c>
      <c r="B951" s="11">
        <f t="shared" ref="B951:B1000" si="198">YEAR(A951)</f>
        <v>2034</v>
      </c>
      <c r="C951" s="22">
        <f t="shared" ref="C951:C1000" si="199">PERCENTILE($H951:$BE951, 0.5)</f>
        <v>4.8083687764802852</v>
      </c>
      <c r="D951" s="23">
        <f t="shared" si="194"/>
        <v>3.5318613130036667</v>
      </c>
      <c r="E951" s="23">
        <f t="shared" si="195"/>
        <v>4.0679674851461689</v>
      </c>
      <c r="F951" s="23">
        <f t="shared" si="196"/>
        <v>6.7491493227330999</v>
      </c>
      <c r="G951" s="23">
        <f t="shared" si="197"/>
        <v>7.9506224801132159</v>
      </c>
      <c r="H951" s="24">
        <f t="shared" si="190"/>
        <v>4.9413156539456722</v>
      </c>
      <c r="I951" s="24">
        <f t="shared" si="190"/>
        <v>7.9202844924990119</v>
      </c>
      <c r="J951" s="24">
        <f t="shared" si="190"/>
        <v>4.6812142666175482</v>
      </c>
      <c r="K951" s="24">
        <f t="shared" si="190"/>
        <v>5.0401511902351706</v>
      </c>
      <c r="L951" s="24">
        <f t="shared" si="190"/>
        <v>4.1694682193614279</v>
      </c>
      <c r="M951" s="24">
        <f t="shared" si="190"/>
        <v>4.0653953470266524</v>
      </c>
      <c r="N951" s="24">
        <f t="shared" si="190"/>
        <v>3.3976889988776828</v>
      </c>
      <c r="O951" s="24">
        <f t="shared" si="190"/>
        <v>7.4000337929533897</v>
      </c>
      <c r="P951" s="24">
        <f t="shared" si="190"/>
        <v>4.0756838995047184</v>
      </c>
      <c r="Q951" s="24">
        <f t="shared" si="190"/>
        <v>9.3112077754286933</v>
      </c>
      <c r="R951" s="24">
        <f t="shared" si="190"/>
        <v>10.248585711943532</v>
      </c>
      <c r="S951" s="24">
        <f t="shared" si="190"/>
        <v>3.8478452419009788</v>
      </c>
      <c r="T951" s="24">
        <f t="shared" si="190"/>
        <v>3.1352274786973688</v>
      </c>
      <c r="U951" s="24">
        <f t="shared" si="190"/>
        <v>3.8473828782972057</v>
      </c>
      <c r="V951" s="24">
        <f t="shared" si="190"/>
        <v>4.6421587545570997</v>
      </c>
      <c r="W951" s="24">
        <f t="shared" si="190"/>
        <v>6.9106729691026922</v>
      </c>
      <c r="X951" s="24">
        <f t="shared" si="190"/>
        <v>4.4802889350656088</v>
      </c>
      <c r="Y951" s="24">
        <f t="shared" si="190"/>
        <v>6.7241282114852199</v>
      </c>
      <c r="Z951" s="24">
        <f t="shared" si="190"/>
        <v>3.298800156759147</v>
      </c>
      <c r="AA951" s="24">
        <f t="shared" si="190"/>
        <v>3.7811674600740006</v>
      </c>
      <c r="AB951" s="24">
        <f t="shared" si="190"/>
        <v>4.2612612058844457</v>
      </c>
      <c r="AC951" s="24">
        <f t="shared" si="190"/>
        <v>12.158357801232018</v>
      </c>
      <c r="AD951" s="24">
        <f t="shared" si="190"/>
        <v>4.7537576617651585</v>
      </c>
      <c r="AE951" s="24">
        <f t="shared" si="190"/>
        <v>8.2236643686410495</v>
      </c>
      <c r="AF951" s="24">
        <f t="shared" si="190"/>
        <v>6.1373268190495267</v>
      </c>
      <c r="AG951" s="24">
        <f t="shared" si="190"/>
        <v>4.080299941273946</v>
      </c>
      <c r="AH951" s="24">
        <f t="shared" si="190"/>
        <v>7.5168627946129973</v>
      </c>
      <c r="AI951" s="24">
        <f t="shared" si="190"/>
        <v>4.5257457643886116</v>
      </c>
      <c r="AJ951" s="24">
        <f t="shared" si="190"/>
        <v>4.6170182204464885</v>
      </c>
      <c r="AK951" s="24">
        <f t="shared" si="190"/>
        <v>6.7052018885717244</v>
      </c>
      <c r="AL951" s="24">
        <f t="shared" si="190"/>
        <v>3.2044008572249703</v>
      </c>
      <c r="AM951" s="24">
        <f t="shared" si="190"/>
        <v>3.6025013715370338</v>
      </c>
      <c r="AN951" s="24">
        <f t="shared" si="192"/>
        <v>7.3672707427085511</v>
      </c>
      <c r="AO951" s="24">
        <f t="shared" si="192"/>
        <v>6.1921221710466154</v>
      </c>
      <c r="AP951" s="24">
        <f t="shared" si="192"/>
        <v>9.8504159182194595</v>
      </c>
      <c r="AQ951" s="24">
        <f t="shared" si="192"/>
        <v>4.8629798911954119</v>
      </c>
      <c r="AR951" s="24">
        <f t="shared" si="192"/>
        <v>6.1215740796713209</v>
      </c>
      <c r="AS951" s="24">
        <f t="shared" si="192"/>
        <v>6.1883301358843594</v>
      </c>
      <c r="AT951" s="24">
        <f t="shared" si="192"/>
        <v>6.640653657964088</v>
      </c>
      <c r="AU951" s="24">
        <f t="shared" si="192"/>
        <v>3.5227830043312358</v>
      </c>
      <c r="AV951" s="24">
        <f t="shared" si="192"/>
        <v>6.725120671527268</v>
      </c>
      <c r="AW951" s="24">
        <f t="shared" si="192"/>
        <v>4.2180708410189753</v>
      </c>
      <c r="AX951" s="24">
        <f t="shared" si="192"/>
        <v>3.7748238320108518</v>
      </c>
      <c r="AY951" s="24">
        <f t="shared" si="192"/>
        <v>7.6904208126930538</v>
      </c>
      <c r="AZ951" s="24">
        <f t="shared" si="192"/>
        <v>4.209781647525296</v>
      </c>
      <c r="BA951" s="24">
        <f t="shared" si="192"/>
        <v>7.2134502015718835</v>
      </c>
      <c r="BB951" s="24">
        <f t="shared" si="192"/>
        <v>3.9173528221210634</v>
      </c>
      <c r="BC951" s="24">
        <f t="shared" si="192"/>
        <v>6.7453356957629422</v>
      </c>
      <c r="BD951" s="24">
        <f t="shared" si="192"/>
        <v>3.53287001396727</v>
      </c>
      <c r="BE951" s="24">
        <f t="shared" si="192"/>
        <v>6.7504205317231518</v>
      </c>
    </row>
    <row r="952" spans="1:57" x14ac:dyDescent="0.35">
      <c r="A952" s="10" t="str">
        <f t="shared" si="193"/>
        <v>11/30/2034</v>
      </c>
      <c r="B952" s="11">
        <f t="shared" si="198"/>
        <v>2034</v>
      </c>
      <c r="C952" s="22">
        <f t="shared" si="199"/>
        <v>5.3662269202747677</v>
      </c>
      <c r="D952" s="23">
        <f t="shared" si="194"/>
        <v>4.259054933976973</v>
      </c>
      <c r="E952" s="23">
        <f t="shared" si="195"/>
        <v>4.6537108094093913</v>
      </c>
      <c r="F952" s="23">
        <f t="shared" si="196"/>
        <v>6.970752421219335</v>
      </c>
      <c r="G952" s="23">
        <f t="shared" si="197"/>
        <v>9.0619551390717543</v>
      </c>
      <c r="H952" s="24">
        <f t="shared" si="190"/>
        <v>4.9487736020088819</v>
      </c>
      <c r="I952" s="24">
        <f t="shared" si="190"/>
        <v>4.4703221625431828</v>
      </c>
      <c r="J952" s="24">
        <f t="shared" si="190"/>
        <v>3.758067464090681</v>
      </c>
      <c r="K952" s="24">
        <f t="shared" si="190"/>
        <v>3.2227499796746111</v>
      </c>
      <c r="L952" s="24">
        <f t="shared" si="190"/>
        <v>4.9257753648369791</v>
      </c>
      <c r="M952" s="24">
        <f t="shared" si="190"/>
        <v>6.6009048088082682</v>
      </c>
      <c r="N952" s="24">
        <f t="shared" si="190"/>
        <v>6.3787174077410116</v>
      </c>
      <c r="O952" s="24">
        <f t="shared" si="190"/>
        <v>8.786056360896664</v>
      </c>
      <c r="P952" s="24">
        <f t="shared" si="190"/>
        <v>4.8708357105304767</v>
      </c>
      <c r="Q952" s="24">
        <f t="shared" si="190"/>
        <v>6.8081539926090713</v>
      </c>
      <c r="R952" s="24">
        <f t="shared" si="190"/>
        <v>5.4074793647067878</v>
      </c>
      <c r="S952" s="24">
        <f t="shared" si="190"/>
        <v>4.3091504273661361</v>
      </c>
      <c r="T952" s="24">
        <f t="shared" si="190"/>
        <v>5.2992713911142495</v>
      </c>
      <c r="U952" s="24">
        <f t="shared" si="190"/>
        <v>4.4830529357995506</v>
      </c>
      <c r="V952" s="24">
        <f t="shared" si="190"/>
        <v>9.5196201513334646</v>
      </c>
      <c r="W952" s="24">
        <f t="shared" si="190"/>
        <v>3.8081954934745039</v>
      </c>
      <c r="X952" s="24">
        <f t="shared" si="190"/>
        <v>5.4688453465756668</v>
      </c>
      <c r="Y952" s="24">
        <f t="shared" si="190"/>
        <v>4.3762878916424803</v>
      </c>
      <c r="Z952" s="24">
        <f t="shared" si="190"/>
        <v>7.0039699962239341</v>
      </c>
      <c r="AA952" s="24">
        <f t="shared" si="190"/>
        <v>6.0256410228478288</v>
      </c>
      <c r="AB952" s="24">
        <f t="shared" si="190"/>
        <v>3.5056390859367479</v>
      </c>
      <c r="AC952" s="24">
        <f t="shared" si="190"/>
        <v>3.5385189105460699</v>
      </c>
      <c r="AD952" s="24">
        <f t="shared" si="190"/>
        <v>5.0213042502580683</v>
      </c>
      <c r="AE952" s="24">
        <f t="shared" si="190"/>
        <v>9.0449148651054756</v>
      </c>
      <c r="AF952" s="24">
        <f t="shared" si="190"/>
        <v>10.476552785844298</v>
      </c>
      <c r="AG952" s="24">
        <f t="shared" si="190"/>
        <v>6.2260808329741639</v>
      </c>
      <c r="AH952" s="24">
        <f t="shared" si="190"/>
        <v>9.8181724363643763</v>
      </c>
      <c r="AI952" s="24">
        <f t="shared" si="190"/>
        <v>7.4244307880422058</v>
      </c>
      <c r="AJ952" s="24">
        <f t="shared" si="190"/>
        <v>4.5401383845981362</v>
      </c>
      <c r="AK952" s="24">
        <f t="shared" si="190"/>
        <v>9.2153176047682663</v>
      </c>
      <c r="AL952" s="24">
        <f t="shared" si="190"/>
        <v>7.1653137381703127</v>
      </c>
      <c r="AM952" s="24">
        <f t="shared" si="190"/>
        <v>4.8143603415321738</v>
      </c>
      <c r="AN952" s="24">
        <f t="shared" si="192"/>
        <v>11.630942729208273</v>
      </c>
      <c r="AO952" s="24">
        <f t="shared" si="192"/>
        <v>4.465786770089939</v>
      </c>
      <c r="AP952" s="24">
        <f t="shared" si="192"/>
        <v>4.8114947515194828</v>
      </c>
      <c r="AQ952" s="24">
        <f t="shared" si="192"/>
        <v>4.5784613112120676</v>
      </c>
      <c r="AR952" s="24">
        <f t="shared" si="192"/>
        <v>7.1962955736726819</v>
      </c>
      <c r="AS952" s="24">
        <f t="shared" si="192"/>
        <v>5.1673122716720794</v>
      </c>
      <c r="AT952" s="24">
        <f t="shared" si="192"/>
        <v>7.5388242672546735</v>
      </c>
      <c r="AU952" s="24">
        <f t="shared" si="192"/>
        <v>5.1438757354644364</v>
      </c>
      <c r="AV952" s="24">
        <f t="shared" si="192"/>
        <v>8.650089197043858</v>
      </c>
      <c r="AW952" s="24">
        <f t="shared" si="192"/>
        <v>5.2784089979561459</v>
      </c>
      <c r="AX952" s="24">
        <f t="shared" si="192"/>
        <v>5.3249744758427475</v>
      </c>
      <c r="AY952" s="24">
        <f t="shared" si="192"/>
        <v>5.6119357106514789</v>
      </c>
      <c r="AZ952" s="24">
        <f t="shared" si="192"/>
        <v>5.8392805461091859</v>
      </c>
      <c r="BA952" s="24">
        <f t="shared" si="192"/>
        <v>6.8710996962055377</v>
      </c>
      <c r="BB952" s="24">
        <f t="shared" si="192"/>
        <v>5.9367435140628917</v>
      </c>
      <c r="BC952" s="24">
        <f t="shared" si="192"/>
        <v>5.1521836180918381</v>
      </c>
      <c r="BD952" s="24">
        <f t="shared" si="192"/>
        <v>4.6011161620393608</v>
      </c>
      <c r="BE952" s="24">
        <f t="shared" si="192"/>
        <v>5.64740871507541</v>
      </c>
    </row>
    <row r="953" spans="1:57" x14ac:dyDescent="0.35">
      <c r="A953" s="10" t="str">
        <f t="shared" si="193"/>
        <v>12/31/2034</v>
      </c>
      <c r="B953" s="11">
        <f t="shared" si="198"/>
        <v>2034</v>
      </c>
      <c r="C953" s="22">
        <f t="shared" si="199"/>
        <v>3.0001027332093697</v>
      </c>
      <c r="D953" s="23">
        <f t="shared" si="194"/>
        <v>2.2858971523280598</v>
      </c>
      <c r="E953" s="23">
        <f t="shared" si="195"/>
        <v>2.8040808378380753</v>
      </c>
      <c r="F953" s="23">
        <f t="shared" si="196"/>
        <v>3.2464482173436457</v>
      </c>
      <c r="G953" s="23">
        <f t="shared" si="197"/>
        <v>3.7042425359411233</v>
      </c>
      <c r="H953" s="24">
        <f t="shared" si="190"/>
        <v>2.639269712650814</v>
      </c>
      <c r="I953" s="24">
        <f t="shared" si="190"/>
        <v>3.0140207908148615</v>
      </c>
      <c r="J953" s="24">
        <f t="shared" si="190"/>
        <v>2.1693099676169538</v>
      </c>
      <c r="K953" s="24">
        <f t="shared" si="190"/>
        <v>2.2808266225329086</v>
      </c>
      <c r="L953" s="24">
        <f t="shared" si="190"/>
        <v>2.988413973229195</v>
      </c>
      <c r="M953" s="24">
        <f t="shared" si="190"/>
        <v>2.8465636966337158</v>
      </c>
      <c r="N953" s="24">
        <f t="shared" si="190"/>
        <v>2.7771357897171041</v>
      </c>
      <c r="O953" s="24">
        <f t="shared" si="190"/>
        <v>2.9373535669606055</v>
      </c>
      <c r="P953" s="24">
        <f t="shared" si="190"/>
        <v>3.0756832240574354</v>
      </c>
      <c r="Q953" s="24">
        <f t="shared" si="190"/>
        <v>2.8687583569084825</v>
      </c>
      <c r="R953" s="24">
        <f t="shared" si="190"/>
        <v>3.0372684853542768</v>
      </c>
      <c r="S953" s="24">
        <f t="shared" si="190"/>
        <v>2.9235514302450327</v>
      </c>
      <c r="T953" s="24">
        <f t="shared" si="190"/>
        <v>2.904873032870579</v>
      </c>
      <c r="U953" s="24">
        <f t="shared" si="190"/>
        <v>3.0325700776924496</v>
      </c>
      <c r="V953" s="24">
        <f t="shared" si="190"/>
        <v>3.5133396182029113</v>
      </c>
      <c r="W953" s="24">
        <f t="shared" si="190"/>
        <v>3.010364411076194</v>
      </c>
      <c r="X953" s="24">
        <f t="shared" si="190"/>
        <v>3.6954819082983628</v>
      </c>
      <c r="Y953" s="24">
        <f t="shared" si="190"/>
        <v>2.955207700872085</v>
      </c>
      <c r="Z953" s="24">
        <f t="shared" si="190"/>
        <v>3.2971553639858597</v>
      </c>
      <c r="AA953" s="24">
        <f t="shared" si="190"/>
        <v>3.1386908774913098</v>
      </c>
      <c r="AB953" s="24">
        <f t="shared" si="190"/>
        <v>2.2525595094899726</v>
      </c>
      <c r="AC953" s="24">
        <f t="shared" si="190"/>
        <v>2.1930312073358</v>
      </c>
      <c r="AD953" s="24">
        <f t="shared" si="190"/>
        <v>3.1278483567930859</v>
      </c>
      <c r="AE953" s="24">
        <f t="shared" si="190"/>
        <v>3.2584180197587775</v>
      </c>
      <c r="AF953" s="24">
        <f t="shared" si="190"/>
        <v>5.2787115311612345</v>
      </c>
      <c r="AG953" s="24">
        <f t="shared" si="190"/>
        <v>3.0473217418050615</v>
      </c>
      <c r="AH953" s="24">
        <f t="shared" si="190"/>
        <v>3.2927917766808643</v>
      </c>
      <c r="AI953" s="24">
        <f t="shared" si="190"/>
        <v>2.9574103473631648</v>
      </c>
      <c r="AJ953" s="24">
        <f t="shared" si="190"/>
        <v>3.6598841016863335</v>
      </c>
      <c r="AK953" s="24">
        <f t="shared" si="190"/>
        <v>3.9623092142821554</v>
      </c>
      <c r="AL953" s="24">
        <f t="shared" si="190"/>
        <v>2.6628589578553012</v>
      </c>
      <c r="AM953" s="24">
        <f t="shared" ref="AM953:BR953" si="200">AM353/AM153</f>
        <v>2.898471482490975</v>
      </c>
      <c r="AN953" s="24">
        <f t="shared" si="192"/>
        <v>4.2414595261874828</v>
      </c>
      <c r="AO953" s="24">
        <f t="shared" si="192"/>
        <v>3.0883256534954584</v>
      </c>
      <c r="AP953" s="24">
        <f t="shared" si="192"/>
        <v>2.1187421637725836</v>
      </c>
      <c r="AQ953" s="24">
        <f t="shared" si="192"/>
        <v>2.2864605445275208</v>
      </c>
      <c r="AR953" s="24">
        <f t="shared" si="192"/>
        <v>3.29971384978449</v>
      </c>
      <c r="AS953" s="24">
        <f t="shared" si="192"/>
        <v>4.5026988083639754</v>
      </c>
      <c r="AT953" s="24">
        <f t="shared" si="192"/>
        <v>2.7899198849061948</v>
      </c>
      <c r="AU953" s="24">
        <f t="shared" si="192"/>
        <v>3.7830881847259663</v>
      </c>
      <c r="AV953" s="24">
        <f t="shared" si="192"/>
        <v>3.3251514609752113</v>
      </c>
      <c r="AW953" s="24">
        <f t="shared" si="192"/>
        <v>2.8652327841819378</v>
      </c>
      <c r="AX953" s="24">
        <f t="shared" si="192"/>
        <v>3.1421778398276445</v>
      </c>
      <c r="AY953" s="24">
        <f t="shared" si="192"/>
        <v>3.0191392073892569</v>
      </c>
      <c r="AZ953" s="24">
        <f t="shared" si="192"/>
        <v>3.2105388100982504</v>
      </c>
      <c r="BA953" s="24">
        <f t="shared" si="192"/>
        <v>2.9898410553425454</v>
      </c>
      <c r="BB953" s="24">
        <f t="shared" si="192"/>
        <v>2.6324052068401946</v>
      </c>
      <c r="BC953" s="24">
        <f t="shared" si="192"/>
        <v>2.6313108549242479</v>
      </c>
      <c r="BD953" s="24">
        <f t="shared" si="192"/>
        <v>2.92580522432268</v>
      </c>
      <c r="BE953" s="24">
        <f t="shared" si="192"/>
        <v>2.7856981171741286</v>
      </c>
    </row>
    <row r="954" spans="1:57" x14ac:dyDescent="0.35">
      <c r="A954" s="10" t="str">
        <f t="shared" si="193"/>
        <v>1/31/2035</v>
      </c>
      <c r="B954" s="11">
        <f t="shared" si="198"/>
        <v>2035</v>
      </c>
      <c r="C954" s="22">
        <f t="shared" si="199"/>
        <v>3.4494295943794562</v>
      </c>
      <c r="D954" s="23">
        <f t="shared" si="194"/>
        <v>2.8823279993082589</v>
      </c>
      <c r="E954" s="23">
        <f t="shared" si="195"/>
        <v>3.1038436574703869</v>
      </c>
      <c r="F954" s="23">
        <f t="shared" si="196"/>
        <v>4.2765542394618796</v>
      </c>
      <c r="G954" s="23">
        <f t="shared" si="197"/>
        <v>4.9832269840504351</v>
      </c>
      <c r="H954" s="24">
        <f t="shared" ref="H954:AM961" si="201">H354/H154</f>
        <v>3.3004157857727234</v>
      </c>
      <c r="I954" s="24">
        <f t="shared" si="201"/>
        <v>4.8301074092872236</v>
      </c>
      <c r="J954" s="24">
        <f t="shared" si="201"/>
        <v>5.4146966848514939</v>
      </c>
      <c r="K954" s="24">
        <f t="shared" si="201"/>
        <v>4.2383804461377022</v>
      </c>
      <c r="L954" s="24">
        <f t="shared" si="201"/>
        <v>3.1724143565700134</v>
      </c>
      <c r="M954" s="24">
        <f t="shared" si="201"/>
        <v>3.3441003060282544</v>
      </c>
      <c r="N954" s="24">
        <f t="shared" si="201"/>
        <v>3.1724491189487343</v>
      </c>
      <c r="O954" s="24">
        <f t="shared" si="201"/>
        <v>3.3685805757241614</v>
      </c>
      <c r="P954" s="24">
        <f t="shared" si="201"/>
        <v>5.5576328153840429</v>
      </c>
      <c r="Q954" s="24">
        <f t="shared" si="201"/>
        <v>4.3115590949241245</v>
      </c>
      <c r="R954" s="24">
        <f t="shared" si="201"/>
        <v>3.445422061579936</v>
      </c>
      <c r="S954" s="24">
        <f t="shared" si="201"/>
        <v>3.1323462762414955</v>
      </c>
      <c r="T954" s="24">
        <f t="shared" si="201"/>
        <v>4.3307063365688991</v>
      </c>
      <c r="U954" s="24">
        <f t="shared" si="201"/>
        <v>3.0778393439856648</v>
      </c>
      <c r="V954" s="24">
        <f t="shared" si="201"/>
        <v>5.4861923962443031</v>
      </c>
      <c r="W954" s="24">
        <f t="shared" si="201"/>
        <v>4.425269305804588</v>
      </c>
      <c r="X954" s="24">
        <f t="shared" si="201"/>
        <v>4.3892365870581118</v>
      </c>
      <c r="Y954" s="24">
        <f t="shared" si="201"/>
        <v>3.0239209429735361</v>
      </c>
      <c r="Z954" s="24">
        <f t="shared" si="201"/>
        <v>3.2292990099481238</v>
      </c>
      <c r="AA954" s="24">
        <f t="shared" si="201"/>
        <v>2.8469461224236325</v>
      </c>
      <c r="AB954" s="24">
        <f t="shared" si="201"/>
        <v>2.8852096159303136</v>
      </c>
      <c r="AC954" s="24">
        <f t="shared" si="201"/>
        <v>4.045242692181322</v>
      </c>
      <c r="AD954" s="24">
        <f t="shared" si="201"/>
        <v>2.9337840744549113</v>
      </c>
      <c r="AE954" s="24">
        <f t="shared" si="201"/>
        <v>3.7764029722122641</v>
      </c>
      <c r="AF954" s="24">
        <f t="shared" si="201"/>
        <v>3.4534371271789763</v>
      </c>
      <c r="AG954" s="24">
        <f t="shared" si="201"/>
        <v>5.500149671961589</v>
      </c>
      <c r="AH954" s="24">
        <f t="shared" si="201"/>
        <v>5.6719206360488581</v>
      </c>
      <c r="AI954" s="24">
        <f t="shared" si="201"/>
        <v>3.5068766430183014</v>
      </c>
      <c r="AJ954" s="24">
        <f t="shared" si="201"/>
        <v>3.4585154671756846</v>
      </c>
      <c r="AK954" s="24">
        <f t="shared" si="201"/>
        <v>4.0605083460168121</v>
      </c>
      <c r="AL954" s="24">
        <f t="shared" si="201"/>
        <v>3.6668960947030729</v>
      </c>
      <c r="AM954" s="24">
        <f t="shared" si="201"/>
        <v>3.0943427845466838</v>
      </c>
      <c r="AN954" s="24">
        <f t="shared" si="192"/>
        <v>2.8964209292086021</v>
      </c>
      <c r="AO954" s="24">
        <f t="shared" si="192"/>
        <v>4.0303289639856574</v>
      </c>
      <c r="AP954" s="24">
        <f t="shared" si="192"/>
        <v>3.3513052997872208</v>
      </c>
      <c r="AQ954" s="24">
        <f t="shared" si="192"/>
        <v>3.4235292622233442</v>
      </c>
      <c r="AR954" s="24">
        <f t="shared" si="192"/>
        <v>2.9281907131305767</v>
      </c>
      <c r="AS954" s="24">
        <f t="shared" si="192"/>
        <v>2.7263996130174615</v>
      </c>
      <c r="AT954" s="24">
        <f t="shared" si="192"/>
        <v>4.8457021780012122</v>
      </c>
      <c r="AU954" s="24">
        <f t="shared" si="192"/>
        <v>3.4678575625658898</v>
      </c>
      <c r="AV954" s="24">
        <f t="shared" si="192"/>
        <v>3.4435240616094762</v>
      </c>
      <c r="AW954" s="24">
        <f t="shared" si="192"/>
        <v>2.7248767401161791</v>
      </c>
      <c r="AX954" s="24">
        <f t="shared" si="192"/>
        <v>3.9608105172098029</v>
      </c>
      <c r="AY954" s="24">
        <f t="shared" si="192"/>
        <v>4.9352859061836503</v>
      </c>
      <c r="AZ954" s="24">
        <f t="shared" si="192"/>
        <v>3.0299597295181986</v>
      </c>
      <c r="BA954" s="24">
        <f t="shared" si="192"/>
        <v>2.8563934497097678</v>
      </c>
      <c r="BB954" s="24">
        <f t="shared" si="192"/>
        <v>3.3425713920725051</v>
      </c>
      <c r="BC954" s="24">
        <f t="shared" si="192"/>
        <v>2.80352516756464</v>
      </c>
      <c r="BD954" s="24">
        <f t="shared" si="192"/>
        <v>4.2892788372366057</v>
      </c>
      <c r="BE954" s="24">
        <f t="shared" si="192"/>
        <v>3.990080782138675</v>
      </c>
    </row>
    <row r="955" spans="1:57" x14ac:dyDescent="0.35">
      <c r="A955" s="10" t="str">
        <f t="shared" si="193"/>
        <v>2/28/2035</v>
      </c>
      <c r="B955" s="11">
        <f t="shared" si="198"/>
        <v>2035</v>
      </c>
      <c r="C955" s="22">
        <f t="shared" si="199"/>
        <v>5.8023379989638624</v>
      </c>
      <c r="D955" s="23">
        <f t="shared" si="194"/>
        <v>3.53335835292595</v>
      </c>
      <c r="E955" s="23">
        <f t="shared" si="195"/>
        <v>4.1339772866711382</v>
      </c>
      <c r="F955" s="23">
        <f t="shared" si="196"/>
        <v>8.1978865557572895</v>
      </c>
      <c r="G955" s="23">
        <f t="shared" si="197"/>
        <v>10.398260747539359</v>
      </c>
      <c r="H955" s="24">
        <f t="shared" si="201"/>
        <v>10.377242233556148</v>
      </c>
      <c r="I955" s="24">
        <f t="shared" si="201"/>
        <v>4.7792259605183602</v>
      </c>
      <c r="J955" s="24">
        <f t="shared" si="201"/>
        <v>5.7883652210471279</v>
      </c>
      <c r="K955" s="24">
        <f t="shared" si="201"/>
        <v>5.2104508612637819</v>
      </c>
      <c r="L955" s="24">
        <f t="shared" si="201"/>
        <v>8.2357529396334872</v>
      </c>
      <c r="M955" s="24">
        <f t="shared" si="201"/>
        <v>11.61356425741775</v>
      </c>
      <c r="N955" s="24">
        <f t="shared" si="201"/>
        <v>3.1805136845475581</v>
      </c>
      <c r="O955" s="24">
        <f t="shared" si="201"/>
        <v>8.6244217861391625</v>
      </c>
      <c r="P955" s="24">
        <f t="shared" si="201"/>
        <v>9.2689212661098299</v>
      </c>
      <c r="Q955" s="24">
        <f t="shared" si="201"/>
        <v>6.2259490199769836</v>
      </c>
      <c r="R955" s="24">
        <f t="shared" si="201"/>
        <v>3.4862890613587525</v>
      </c>
      <c r="S955" s="24">
        <f t="shared" si="201"/>
        <v>4.8328935592761999</v>
      </c>
      <c r="T955" s="24">
        <f t="shared" si="201"/>
        <v>3.1338825168999622</v>
      </c>
      <c r="U955" s="24">
        <f t="shared" si="201"/>
        <v>4.2483449566345168</v>
      </c>
      <c r="V955" s="24">
        <f t="shared" si="201"/>
        <v>8.0842874041286965</v>
      </c>
      <c r="W955" s="24">
        <f t="shared" si="201"/>
        <v>5.2491904925542254</v>
      </c>
      <c r="X955" s="24">
        <f t="shared" si="201"/>
        <v>9.3391167025847253</v>
      </c>
      <c r="Y955" s="24">
        <f t="shared" si="201"/>
        <v>3.9500218195067647</v>
      </c>
      <c r="Z955" s="24">
        <f t="shared" si="201"/>
        <v>4.4221242317979161</v>
      </c>
      <c r="AA955" s="24">
        <f t="shared" si="201"/>
        <v>9.171368688152624</v>
      </c>
      <c r="AB955" s="24">
        <f t="shared" si="201"/>
        <v>4.0332662857794697</v>
      </c>
      <c r="AC955" s="24">
        <f t="shared" si="201"/>
        <v>3.5434196420936881</v>
      </c>
      <c r="AD955" s="24">
        <f t="shared" si="201"/>
        <v>6.7185683489865866</v>
      </c>
      <c r="AE955" s="24">
        <f t="shared" si="201"/>
        <v>3.538588274211194</v>
      </c>
      <c r="AF955" s="24">
        <f t="shared" si="201"/>
        <v>3.7023581758481479</v>
      </c>
      <c r="AG955" s="24">
        <f t="shared" si="201"/>
        <v>7.7696782511893261</v>
      </c>
      <c r="AH955" s="24">
        <f t="shared" si="201"/>
        <v>7.1009373329298482</v>
      </c>
      <c r="AI955" s="24">
        <f t="shared" si="201"/>
        <v>3.3475688470839167</v>
      </c>
      <c r="AJ955" s="24">
        <f t="shared" si="201"/>
        <v>7.46663920532401</v>
      </c>
      <c r="AK955" s="24">
        <f t="shared" si="201"/>
        <v>5.2930474234068949</v>
      </c>
      <c r="AL955" s="24">
        <f t="shared" si="201"/>
        <v>3.2998194253213233</v>
      </c>
      <c r="AM955" s="24">
        <f t="shared" si="201"/>
        <v>7.5679612335094424</v>
      </c>
      <c r="AN955" s="24">
        <f t="shared" si="192"/>
        <v>3.9993195819953895</v>
      </c>
      <c r="AO955" s="24">
        <f t="shared" si="192"/>
        <v>4.0955444790459303</v>
      </c>
      <c r="AP955" s="24">
        <f t="shared" si="192"/>
        <v>4.0958547300166792</v>
      </c>
      <c r="AQ955" s="24">
        <f t="shared" si="192"/>
        <v>12.181801394985781</v>
      </c>
      <c r="AR955" s="24">
        <f t="shared" si="192"/>
        <v>11.086158123053011</v>
      </c>
      <c r="AS955" s="24">
        <f t="shared" si="192"/>
        <v>8.3739487592403883</v>
      </c>
      <c r="AT955" s="24">
        <f t="shared" si="192"/>
        <v>6.347795158911163</v>
      </c>
      <c r="AU955" s="24">
        <f t="shared" si="192"/>
        <v>7.2043377713113079</v>
      </c>
      <c r="AV955" s="24">
        <f t="shared" si="192"/>
        <v>4.7162030308442944</v>
      </c>
      <c r="AW955" s="24">
        <f t="shared" si="192"/>
        <v>7.1987398852097559</v>
      </c>
      <c r="AX955" s="24">
        <f t="shared" si="192"/>
        <v>9.2075839770830097</v>
      </c>
      <c r="AY955" s="24">
        <f t="shared" si="192"/>
        <v>5.5589355905224487</v>
      </c>
      <c r="AZ955" s="24">
        <f t="shared" si="192"/>
        <v>11.666466669081535</v>
      </c>
      <c r="BA955" s="24">
        <f t="shared" si="192"/>
        <v>4.2730521211957999</v>
      </c>
      <c r="BB955" s="24">
        <f t="shared" si="192"/>
        <v>5.2796261924753178</v>
      </c>
      <c r="BC955" s="24">
        <f t="shared" si="192"/>
        <v>10.587427373388259</v>
      </c>
      <c r="BD955" s="24">
        <f t="shared" si="192"/>
        <v>5.8176558759710826</v>
      </c>
      <c r="BE955" s="24">
        <f t="shared" si="192"/>
        <v>5.8163107768805977</v>
      </c>
    </row>
    <row r="956" spans="1:57" x14ac:dyDescent="0.35">
      <c r="A956" s="10" t="str">
        <f t="shared" si="193"/>
        <v>3/31/2035</v>
      </c>
      <c r="B956" s="11">
        <f t="shared" si="198"/>
        <v>2035</v>
      </c>
      <c r="C956" s="22">
        <f t="shared" si="199"/>
        <v>6.2181979936172924</v>
      </c>
      <c r="D956" s="23">
        <f t="shared" si="194"/>
        <v>3.8417499820432361</v>
      </c>
      <c r="E956" s="23">
        <f t="shared" si="195"/>
        <v>4.6942152604221929</v>
      </c>
      <c r="F956" s="23">
        <f t="shared" si="196"/>
        <v>8.1591074578180649</v>
      </c>
      <c r="G956" s="23">
        <f t="shared" si="197"/>
        <v>11.343628139795056</v>
      </c>
      <c r="H956" s="24">
        <f t="shared" si="201"/>
        <v>6.2704300879814001</v>
      </c>
      <c r="I956" s="24">
        <f t="shared" si="201"/>
        <v>5.4454050681358801</v>
      </c>
      <c r="J956" s="24">
        <f t="shared" si="201"/>
        <v>19.731061871569274</v>
      </c>
      <c r="K956" s="24">
        <f t="shared" si="201"/>
        <v>7.1803652719496478</v>
      </c>
      <c r="L956" s="24">
        <f t="shared" si="201"/>
        <v>6.1659658992531847</v>
      </c>
      <c r="M956" s="24">
        <f t="shared" si="201"/>
        <v>3.3499081376185016</v>
      </c>
      <c r="N956" s="24">
        <f t="shared" si="201"/>
        <v>4.809992383809286</v>
      </c>
      <c r="O956" s="24">
        <f t="shared" si="201"/>
        <v>4.8032841345639818</v>
      </c>
      <c r="P956" s="24">
        <f t="shared" si="201"/>
        <v>14.933747638351655</v>
      </c>
      <c r="Q956" s="24">
        <f t="shared" si="201"/>
        <v>4.3059934350628168</v>
      </c>
      <c r="R956" s="24">
        <f t="shared" si="201"/>
        <v>7.4642466740607061</v>
      </c>
      <c r="S956" s="24">
        <f t="shared" si="201"/>
        <v>11.312782956841918</v>
      </c>
      <c r="T956" s="24">
        <f t="shared" si="201"/>
        <v>7.3890976019942514</v>
      </c>
      <c r="U956" s="24">
        <f t="shared" si="201"/>
        <v>8.2510620971240289</v>
      </c>
      <c r="V956" s="24">
        <f t="shared" si="201"/>
        <v>5.22820403891245</v>
      </c>
      <c r="W956" s="24">
        <f t="shared" si="201"/>
        <v>5.9553871224063464</v>
      </c>
      <c r="X956" s="24">
        <f t="shared" si="201"/>
        <v>12.788187564400042</v>
      </c>
      <c r="Y956" s="24">
        <f t="shared" si="201"/>
        <v>5.2805083798897368</v>
      </c>
      <c r="Z956" s="24">
        <f t="shared" si="201"/>
        <v>0</v>
      </c>
      <c r="AA956" s="24">
        <f t="shared" si="201"/>
        <v>3.41103678340906</v>
      </c>
      <c r="AB956" s="24">
        <f t="shared" si="201"/>
        <v>7.883243539900171</v>
      </c>
      <c r="AC956" s="24">
        <f t="shared" si="201"/>
        <v>3.2097766782475481</v>
      </c>
      <c r="AD956" s="24">
        <f t="shared" si="201"/>
        <v>8.2627997902874171</v>
      </c>
      <c r="AE956" s="24">
        <f t="shared" si="201"/>
        <v>5.645786540422371</v>
      </c>
      <c r="AF956" s="24">
        <f t="shared" si="201"/>
        <v>7.8363008968585746</v>
      </c>
      <c r="AG956" s="24">
        <f t="shared" si="201"/>
        <v>7.8654576761198802</v>
      </c>
      <c r="AH956" s="24">
        <f t="shared" si="201"/>
        <v>12.344938020736894</v>
      </c>
      <c r="AI956" s="24">
        <f t="shared" si="201"/>
        <v>7.0272389983855215</v>
      </c>
      <c r="AJ956" s="24">
        <f t="shared" si="201"/>
        <v>4.6578589690415964</v>
      </c>
      <c r="AK956" s="24">
        <f t="shared" si="201"/>
        <v>5.5239357252497312</v>
      </c>
      <c r="AL956" s="24">
        <f t="shared" si="201"/>
        <v>3.9172118569750496</v>
      </c>
      <c r="AM956" s="24">
        <f t="shared" si="201"/>
        <v>5.1737199173147816</v>
      </c>
      <c r="AN956" s="24">
        <f t="shared" si="192"/>
        <v>8.7749257100747577</v>
      </c>
      <c r="AO956" s="24">
        <f t="shared" si="192"/>
        <v>6.9238478926340186</v>
      </c>
      <c r="AP956" s="24">
        <f t="shared" si="192"/>
        <v>4.2349792870210807</v>
      </c>
      <c r="AQ956" s="24">
        <f t="shared" si="192"/>
        <v>7.6404636579514316</v>
      </c>
      <c r="AR956" s="24">
        <f t="shared" si="192"/>
        <v>5.1744096536410726</v>
      </c>
      <c r="AS956" s="24">
        <f t="shared" si="192"/>
        <v>5.0462838259704093</v>
      </c>
      <c r="AT956" s="24">
        <f t="shared" si="192"/>
        <v>8.8663561127045334</v>
      </c>
      <c r="AU956" s="24">
        <f t="shared" si="192"/>
        <v>7.0660959619266563</v>
      </c>
      <c r="AV956" s="24">
        <f t="shared" si="192"/>
        <v>3.8572396146042065</v>
      </c>
      <c r="AW956" s="24">
        <f t="shared" si="192"/>
        <v>11.260024416584958</v>
      </c>
      <c r="AX956" s="24">
        <f t="shared" si="192"/>
        <v>3.7023432889945038</v>
      </c>
      <c r="AY956" s="24">
        <f t="shared" si="192"/>
        <v>4.2016791129594271</v>
      </c>
      <c r="AZ956" s="24">
        <f t="shared" si="192"/>
        <v>11.621234786373288</v>
      </c>
      <c r="BA956" s="24">
        <f t="shared" si="192"/>
        <v>9.1713997614410498</v>
      </c>
      <c r="BB956" s="24">
        <f t="shared" si="192"/>
        <v>4.0978811417015244</v>
      </c>
      <c r="BC956" s="24">
        <f t="shared" si="192"/>
        <v>4.5775021934004156</v>
      </c>
      <c r="BD956" s="24">
        <f t="shared" si="192"/>
        <v>9.1742438521217746</v>
      </c>
      <c r="BE956" s="24">
        <f t="shared" si="192"/>
        <v>7.0738513295675949</v>
      </c>
    </row>
    <row r="957" spans="1:57" x14ac:dyDescent="0.35">
      <c r="A957" s="10" t="str">
        <f t="shared" si="193"/>
        <v>4/30/2035</v>
      </c>
      <c r="B957" s="11">
        <f t="shared" si="198"/>
        <v>2035</v>
      </c>
      <c r="C957" s="22">
        <f t="shared" si="199"/>
        <v>3.4964675573997597</v>
      </c>
      <c r="D957" s="23">
        <f t="shared" si="194"/>
        <v>3.0725239615579807</v>
      </c>
      <c r="E957" s="23">
        <f t="shared" si="195"/>
        <v>3.2678709053062134</v>
      </c>
      <c r="F957" s="23">
        <f t="shared" si="196"/>
        <v>4.1520655799554751</v>
      </c>
      <c r="G957" s="23">
        <f t="shared" si="197"/>
        <v>5.7246469821740886</v>
      </c>
      <c r="H957" s="24">
        <f t="shared" si="201"/>
        <v>4.0017576237464221</v>
      </c>
      <c r="I957" s="24">
        <f t="shared" si="201"/>
        <v>6.2517545937309116</v>
      </c>
      <c r="J957" s="24">
        <f t="shared" si="201"/>
        <v>3.8045046148835722</v>
      </c>
      <c r="K957" s="24">
        <f t="shared" si="201"/>
        <v>3.8526799960091718</v>
      </c>
      <c r="L957" s="24">
        <f t="shared" si="201"/>
        <v>3.4143810296072687</v>
      </c>
      <c r="M957" s="24">
        <f t="shared" si="201"/>
        <v>3.4109658910544485</v>
      </c>
      <c r="N957" s="24">
        <f t="shared" si="201"/>
        <v>4.7135564263947645</v>
      </c>
      <c r="O957" s="24">
        <f t="shared" si="201"/>
        <v>3.7884227900756766</v>
      </c>
      <c r="P957" s="24">
        <f t="shared" si="201"/>
        <v>3.4572878507517308</v>
      </c>
      <c r="Q957" s="24">
        <f t="shared" si="201"/>
        <v>3.3804691184325684</v>
      </c>
      <c r="R957" s="24">
        <f t="shared" si="201"/>
        <v>3.6064858049967836</v>
      </c>
      <c r="S957" s="24">
        <f t="shared" si="201"/>
        <v>3.4729445107179839</v>
      </c>
      <c r="T957" s="24">
        <f t="shared" si="201"/>
        <v>3.4760441715077297</v>
      </c>
      <c r="U957" s="24">
        <f t="shared" si="201"/>
        <v>4.6620615715717424</v>
      </c>
      <c r="V957" s="24">
        <f t="shared" si="201"/>
        <v>3.4818674729160497</v>
      </c>
      <c r="W957" s="24">
        <f t="shared" si="201"/>
        <v>3.2542283769092228</v>
      </c>
      <c r="X957" s="24">
        <f t="shared" si="201"/>
        <v>5.001654907012294</v>
      </c>
      <c r="Y957" s="24">
        <f t="shared" si="201"/>
        <v>4.3159719183420622</v>
      </c>
      <c r="Z957" s="24">
        <f t="shared" si="201"/>
        <v>3.1193605975652861</v>
      </c>
      <c r="AA957" s="24">
        <f t="shared" si="201"/>
        <v>3.004244626214271</v>
      </c>
      <c r="AB957" s="24">
        <f t="shared" si="201"/>
        <v>3.0749719616892683</v>
      </c>
      <c r="AC957" s="24">
        <f t="shared" si="201"/>
        <v>3.3583689973452651</v>
      </c>
      <c r="AD957" s="24">
        <f t="shared" si="201"/>
        <v>3.0675925673434357</v>
      </c>
      <c r="AE957" s="24">
        <f t="shared" si="201"/>
        <v>4.0074601835571055</v>
      </c>
      <c r="AF957" s="24">
        <f t="shared" si="201"/>
        <v>3.2138344972524511</v>
      </c>
      <c r="AG957" s="24">
        <f t="shared" si="201"/>
        <v>4.6740002572473314</v>
      </c>
      <c r="AH957" s="24">
        <f t="shared" si="201"/>
        <v>3.2334678413954041</v>
      </c>
      <c r="AI957" s="24">
        <f t="shared" si="201"/>
        <v>3.1428425640330699</v>
      </c>
      <c r="AJ957" s="24">
        <f t="shared" si="201"/>
        <v>3.0947864368540938</v>
      </c>
      <c r="AK957" s="24">
        <f t="shared" si="201"/>
        <v>3.0730718942484856</v>
      </c>
      <c r="AL957" s="24">
        <f t="shared" si="201"/>
        <v>8.3005687686962624</v>
      </c>
      <c r="AM957" s="24">
        <f t="shared" si="201"/>
        <v>4.15929902073748</v>
      </c>
      <c r="AN957" s="24">
        <f t="shared" si="192"/>
        <v>3.3946369963331557</v>
      </c>
      <c r="AO957" s="24">
        <f t="shared" si="192"/>
        <v>19.321219409653985</v>
      </c>
      <c r="AP957" s="24">
        <f t="shared" si="192"/>
        <v>4.1303652576094612</v>
      </c>
      <c r="AQ957" s="24">
        <f t="shared" si="192"/>
        <v>4.4032800335600824</v>
      </c>
      <c r="AR957" s="24">
        <f t="shared" si="192"/>
        <v>2.8891352420845218</v>
      </c>
      <c r="AS957" s="24">
        <f t="shared" si="192"/>
        <v>3.7959540443473543</v>
      </c>
      <c r="AT957" s="24">
        <f t="shared" si="192"/>
        <v>3.308798490497185</v>
      </c>
      <c r="AU957" s="24">
        <f t="shared" si="192"/>
        <v>3.3438200682302606</v>
      </c>
      <c r="AV957" s="24">
        <f t="shared" si="192"/>
        <v>6.9604641737341622</v>
      </c>
      <c r="AW957" s="24">
        <f t="shared" si="192"/>
        <v>2.9893371687223627</v>
      </c>
      <c r="AX957" s="24">
        <f t="shared" si="192"/>
        <v>5.666079469778885</v>
      </c>
      <c r="AY957" s="24">
        <f t="shared" si="192"/>
        <v>10.133113276719666</v>
      </c>
      <c r="AZ957" s="24">
        <f t="shared" si="192"/>
        <v>3.5110676418834696</v>
      </c>
      <c r="BA957" s="24">
        <f t="shared" si="192"/>
        <v>3.5552894599157483</v>
      </c>
      <c r="BB957" s="24">
        <f t="shared" si="192"/>
        <v>3.3926140305667225</v>
      </c>
      <c r="BC957" s="24">
        <f t="shared" si="192"/>
        <v>3.0125117060142248</v>
      </c>
      <c r="BD957" s="24">
        <f t="shared" si="192"/>
        <v>3.5673239817892877</v>
      </c>
      <c r="BE957" s="24">
        <f t="shared" si="192"/>
        <v>3.8013528227735827</v>
      </c>
    </row>
    <row r="958" spans="1:57" x14ac:dyDescent="0.35">
      <c r="A958" s="10" t="str">
        <f t="shared" si="193"/>
        <v>5/31/2035</v>
      </c>
      <c r="B958" s="11">
        <f t="shared" si="198"/>
        <v>2035</v>
      </c>
      <c r="C958" s="22">
        <f t="shared" si="199"/>
        <v>4.8958948603927581</v>
      </c>
      <c r="D958" s="23">
        <f t="shared" si="194"/>
        <v>0</v>
      </c>
      <c r="E958" s="23">
        <f t="shared" si="195"/>
        <v>3.4027002498766525</v>
      </c>
      <c r="F958" s="23">
        <f t="shared" si="196"/>
        <v>8.4649193262685927</v>
      </c>
      <c r="G958" s="23">
        <f t="shared" si="197"/>
        <v>13.112309749894921</v>
      </c>
      <c r="H958" s="24">
        <f t="shared" si="201"/>
        <v>5.4129443963074051</v>
      </c>
      <c r="I958" s="24">
        <f t="shared" si="201"/>
        <v>13.826805217781821</v>
      </c>
      <c r="J958" s="24">
        <f t="shared" si="201"/>
        <v>5.6741609902432222</v>
      </c>
      <c r="K958" s="24">
        <f t="shared" si="201"/>
        <v>13.032921364574154</v>
      </c>
      <c r="L958" s="24">
        <f t="shared" si="201"/>
        <v>5.1406774158188693</v>
      </c>
      <c r="M958" s="24">
        <f t="shared" si="201"/>
        <v>0</v>
      </c>
      <c r="N958" s="24">
        <f t="shared" si="201"/>
        <v>6.87152282145997</v>
      </c>
      <c r="O958" s="24">
        <f t="shared" si="201"/>
        <v>10.505339204603327</v>
      </c>
      <c r="P958" s="24">
        <f t="shared" si="201"/>
        <v>11.724608014111892</v>
      </c>
      <c r="Q958" s="24">
        <f t="shared" si="201"/>
        <v>4.0552845982922792</v>
      </c>
      <c r="R958" s="24">
        <f t="shared" si="201"/>
        <v>6.0740696752633561</v>
      </c>
      <c r="S958" s="24">
        <f t="shared" si="201"/>
        <v>3.713502685137462</v>
      </c>
      <c r="T958" s="24">
        <f t="shared" si="201"/>
        <v>11.818948824617713</v>
      </c>
      <c r="U958" s="24">
        <f t="shared" si="201"/>
        <v>14.611613096231183</v>
      </c>
      <c r="V958" s="24">
        <f t="shared" si="201"/>
        <v>15.167213193231092</v>
      </c>
      <c r="W958" s="24">
        <f t="shared" si="201"/>
        <v>8.9960514945381327</v>
      </c>
      <c r="X958" s="24">
        <f t="shared" si="201"/>
        <v>0</v>
      </c>
      <c r="Y958" s="24">
        <f t="shared" si="201"/>
        <v>5.063083804605113</v>
      </c>
      <c r="Z958" s="24">
        <f t="shared" si="201"/>
        <v>4.3865239904578903</v>
      </c>
      <c r="AA958" s="24">
        <f t="shared" si="201"/>
        <v>0</v>
      </c>
      <c r="AB958" s="24">
        <f t="shared" si="201"/>
        <v>5.0213134194926798</v>
      </c>
      <c r="AC958" s="24">
        <f t="shared" si="201"/>
        <v>10.248057248552094</v>
      </c>
      <c r="AD958" s="24">
        <f t="shared" si="201"/>
        <v>5.0911843816533278</v>
      </c>
      <c r="AE958" s="24">
        <f t="shared" si="201"/>
        <v>0</v>
      </c>
      <c r="AF958" s="24">
        <f t="shared" si="201"/>
        <v>4.3073423782920868</v>
      </c>
      <c r="AG958" s="24">
        <f t="shared" si="201"/>
        <v>4.6725421627606298</v>
      </c>
      <c r="AH958" s="24">
        <f t="shared" si="201"/>
        <v>0</v>
      </c>
      <c r="AI958" s="24">
        <f t="shared" si="201"/>
        <v>9.8993168961090756</v>
      </c>
      <c r="AJ958" s="24">
        <f t="shared" si="201"/>
        <v>4.7926835423057863</v>
      </c>
      <c r="AK958" s="24">
        <f t="shared" si="201"/>
        <v>3.6446104632196037</v>
      </c>
      <c r="AL958" s="24">
        <f t="shared" si="201"/>
        <v>4.7112894331638726</v>
      </c>
      <c r="AM958" s="24">
        <f t="shared" si="201"/>
        <v>3.1640476239461037</v>
      </c>
      <c r="AN958" s="24">
        <f t="shared" si="192"/>
        <v>3.683048316837771</v>
      </c>
      <c r="AO958" s="24">
        <f t="shared" si="192"/>
        <v>9.6699896761571313</v>
      </c>
      <c r="AP958" s="24">
        <f t="shared" si="192"/>
        <v>4.2598397875903249</v>
      </c>
      <c r="AQ958" s="24">
        <f t="shared" si="192"/>
        <v>4.918112508132654</v>
      </c>
      <c r="AR958" s="24">
        <f t="shared" si="192"/>
        <v>4.021116871655332</v>
      </c>
      <c r="AS958" s="24">
        <f t="shared" si="192"/>
        <v>3.0434522305007663</v>
      </c>
      <c r="AT958" s="24">
        <f t="shared" si="192"/>
        <v>14.422649431801352</v>
      </c>
      <c r="AU958" s="24">
        <f t="shared" si="192"/>
        <v>0</v>
      </c>
      <c r="AV958" s="24">
        <f t="shared" si="192"/>
        <v>0</v>
      </c>
      <c r="AW958" s="24">
        <f t="shared" si="192"/>
        <v>5.8064320717444602</v>
      </c>
      <c r="AX958" s="24">
        <f t="shared" si="192"/>
        <v>4.8736772126528622</v>
      </c>
      <c r="AY958" s="24">
        <f t="shared" si="192"/>
        <v>0</v>
      </c>
      <c r="AZ958" s="24">
        <f t="shared" si="192"/>
        <v>3.322063512095669</v>
      </c>
      <c r="BA958" s="24">
        <f t="shared" si="192"/>
        <v>14.983111834543479</v>
      </c>
      <c r="BB958" s="24">
        <f t="shared" si="192"/>
        <v>0</v>
      </c>
      <c r="BC958" s="24">
        <f t="shared" si="192"/>
        <v>5.5338648999580382</v>
      </c>
      <c r="BD958" s="24">
        <f t="shared" si="192"/>
        <v>5.5200518927579392</v>
      </c>
      <c r="BE958" s="24">
        <f t="shared" si="192"/>
        <v>0</v>
      </c>
    </row>
    <row r="959" spans="1:57" x14ac:dyDescent="0.35">
      <c r="A959" s="10" t="str">
        <f t="shared" si="193"/>
        <v>6/30/2035</v>
      </c>
      <c r="B959" s="11">
        <f t="shared" si="198"/>
        <v>2035</v>
      </c>
      <c r="C959" s="22">
        <f t="shared" si="199"/>
        <v>6.4826750487195337</v>
      </c>
      <c r="D959" s="23">
        <f t="shared" si="194"/>
        <v>2.5937927481010097</v>
      </c>
      <c r="E959" s="23">
        <f t="shared" si="195"/>
        <v>3.8560085987580037</v>
      </c>
      <c r="F959" s="23">
        <f t="shared" si="196"/>
        <v>10.398718637365048</v>
      </c>
      <c r="G959" s="23">
        <f t="shared" si="197"/>
        <v>15.863620887956429</v>
      </c>
      <c r="H959" s="24">
        <f t="shared" si="201"/>
        <v>20.201256220905755</v>
      </c>
      <c r="I959" s="24">
        <f t="shared" si="201"/>
        <v>7.1867551142825201</v>
      </c>
      <c r="J959" s="24">
        <f t="shared" si="201"/>
        <v>6.4851142823993309</v>
      </c>
      <c r="K959" s="24">
        <f t="shared" si="201"/>
        <v>2.8819919423344542</v>
      </c>
      <c r="L959" s="24">
        <f t="shared" si="201"/>
        <v>6.1752354164184089</v>
      </c>
      <c r="M959" s="24">
        <f t="shared" si="201"/>
        <v>0</v>
      </c>
      <c r="N959" s="24">
        <f t="shared" si="201"/>
        <v>7.5467993323675922</v>
      </c>
      <c r="O959" s="24">
        <f t="shared" si="201"/>
        <v>3.889736973390896</v>
      </c>
      <c r="P959" s="24">
        <f t="shared" si="201"/>
        <v>12.511427017947103</v>
      </c>
      <c r="Q959" s="24">
        <f t="shared" si="201"/>
        <v>7.3066007352209397</v>
      </c>
      <c r="R959" s="24">
        <f t="shared" si="201"/>
        <v>3.3606480449748934</v>
      </c>
      <c r="S959" s="24">
        <f t="shared" si="201"/>
        <v>13.33766043634966</v>
      </c>
      <c r="T959" s="24">
        <f t="shared" si="201"/>
        <v>3.7133642771920652</v>
      </c>
      <c r="U959" s="24">
        <f t="shared" si="201"/>
        <v>5.8750672815688718</v>
      </c>
      <c r="V959" s="24">
        <f t="shared" si="201"/>
        <v>22.261757854309657</v>
      </c>
      <c r="W959" s="24">
        <f t="shared" si="201"/>
        <v>9.833138779857892</v>
      </c>
      <c r="X959" s="24">
        <f t="shared" si="201"/>
        <v>3.5804790906174642</v>
      </c>
      <c r="Y959" s="24">
        <f t="shared" si="201"/>
        <v>9.1416210067522936</v>
      </c>
      <c r="Z959" s="24">
        <f t="shared" si="201"/>
        <v>16.83232716472768</v>
      </c>
      <c r="AA959" s="24">
        <f t="shared" si="201"/>
        <v>4.9138209653656428</v>
      </c>
      <c r="AB959" s="24">
        <f t="shared" si="201"/>
        <v>4.1976115719981166</v>
      </c>
      <c r="AC959" s="24">
        <f t="shared" si="201"/>
        <v>11.52062935634231</v>
      </c>
      <c r="AD959" s="24">
        <f t="shared" si="201"/>
        <v>4.3993257146965812</v>
      </c>
      <c r="AE959" s="24">
        <f t="shared" si="201"/>
        <v>0</v>
      </c>
      <c r="AF959" s="24">
        <f t="shared" si="201"/>
        <v>10.451624804775397</v>
      </c>
      <c r="AG959" s="24">
        <f t="shared" si="201"/>
        <v>5.0012550346253182</v>
      </c>
      <c r="AH959" s="24">
        <f t="shared" si="201"/>
        <v>15.849295150600501</v>
      </c>
      <c r="AI959" s="24">
        <f t="shared" si="201"/>
        <v>6.9981533905978655</v>
      </c>
      <c r="AJ959" s="24">
        <f t="shared" si="201"/>
        <v>24.660807259487481</v>
      </c>
      <c r="AK959" s="24">
        <f t="shared" si="201"/>
        <v>3.0143617968746805</v>
      </c>
      <c r="AL959" s="24">
        <f t="shared" si="201"/>
        <v>3.942391447960246</v>
      </c>
      <c r="AM959" s="24">
        <f t="shared" si="201"/>
        <v>7.2547025623325911</v>
      </c>
      <c r="AN959" s="24">
        <f t="shared" si="192"/>
        <v>4.628923772729383</v>
      </c>
      <c r="AO959" s="24">
        <f t="shared" si="192"/>
        <v>0</v>
      </c>
      <c r="AP959" s="24">
        <f t="shared" si="192"/>
        <v>13.742018512286236</v>
      </c>
      <c r="AQ959" s="24">
        <f t="shared" si="192"/>
        <v>6.4802358150397366</v>
      </c>
      <c r="AR959" s="24">
        <f t="shared" si="192"/>
        <v>11.020589135320753</v>
      </c>
      <c r="AS959" s="24">
        <f t="shared" si="192"/>
        <v>9.3184760606567227</v>
      </c>
      <c r="AT959" s="24">
        <f t="shared" si="192"/>
        <v>3.6865163002313768</v>
      </c>
      <c r="AU959" s="24">
        <f t="shared" si="192"/>
        <v>0</v>
      </c>
      <c r="AV959" s="24">
        <f t="shared" si="192"/>
        <v>3.3844729306345052</v>
      </c>
      <c r="AW959" s="24">
        <f t="shared" si="192"/>
        <v>14.541099848028381</v>
      </c>
      <c r="AX959" s="24">
        <f t="shared" si="192"/>
        <v>6.8002524506217048</v>
      </c>
      <c r="AY959" s="24">
        <f t="shared" si="192"/>
        <v>4.8655455844362683</v>
      </c>
      <c r="AZ959" s="24">
        <f t="shared" si="192"/>
        <v>10.240000135134002</v>
      </c>
      <c r="BA959" s="24">
        <f t="shared" si="192"/>
        <v>15.992552524159782</v>
      </c>
      <c r="BB959" s="24">
        <f t="shared" si="192"/>
        <v>0</v>
      </c>
      <c r="BC959" s="24">
        <f t="shared" si="192"/>
        <v>7.3011744874297841</v>
      </c>
      <c r="BD959" s="24">
        <f t="shared" si="192"/>
        <v>3.8447658072137063</v>
      </c>
      <c r="BE959" s="24">
        <f t="shared" si="192"/>
        <v>5.6123473804151427</v>
      </c>
    </row>
    <row r="960" spans="1:57" x14ac:dyDescent="0.35">
      <c r="A960" s="10" t="str">
        <f t="shared" si="193"/>
        <v>7/31/2035</v>
      </c>
      <c r="B960" s="11">
        <f t="shared" si="198"/>
        <v>2035</v>
      </c>
      <c r="C960" s="22">
        <f t="shared" si="199"/>
        <v>4.8380561881398512</v>
      </c>
      <c r="D960" s="23">
        <f t="shared" si="194"/>
        <v>3.0871910033310268</v>
      </c>
      <c r="E960" s="23">
        <f t="shared" si="195"/>
        <v>4.0873118861006903</v>
      </c>
      <c r="F960" s="23">
        <f t="shared" si="196"/>
        <v>5.7356100615743877</v>
      </c>
      <c r="G960" s="23">
        <f t="shared" si="197"/>
        <v>7.4249220999378176</v>
      </c>
      <c r="H960" s="24">
        <f t="shared" si="201"/>
        <v>3.1140626924113919</v>
      </c>
      <c r="I960" s="24">
        <f t="shared" si="201"/>
        <v>2.8662155257608215</v>
      </c>
      <c r="J960" s="24">
        <f t="shared" si="201"/>
        <v>4.54786472366973</v>
      </c>
      <c r="K960" s="24">
        <f t="shared" si="201"/>
        <v>4.070878308359009</v>
      </c>
      <c r="L960" s="24">
        <f t="shared" si="201"/>
        <v>4.7724966831766551</v>
      </c>
      <c r="M960" s="24">
        <f t="shared" si="201"/>
        <v>7.6540375309753523</v>
      </c>
      <c r="N960" s="24">
        <f t="shared" si="201"/>
        <v>5.6936583013067104</v>
      </c>
      <c r="O960" s="24">
        <f t="shared" si="201"/>
        <v>5.7357504513330193</v>
      </c>
      <c r="P960" s="24">
        <f t="shared" si="201"/>
        <v>5.4009808197017879</v>
      </c>
      <c r="Q960" s="24">
        <f t="shared" si="201"/>
        <v>5.6667646393442181</v>
      </c>
      <c r="R960" s="24">
        <f t="shared" si="201"/>
        <v>4.1394368015034049</v>
      </c>
      <c r="S960" s="24">
        <f t="shared" si="201"/>
        <v>5.0268325782878129</v>
      </c>
      <c r="T960" s="24">
        <f t="shared" si="201"/>
        <v>6.044238224206568</v>
      </c>
      <c r="U960" s="24">
        <f t="shared" si="201"/>
        <v>3.0940458024527877</v>
      </c>
      <c r="V960" s="24">
        <f t="shared" si="201"/>
        <v>4.7641748380338438</v>
      </c>
      <c r="W960" s="24">
        <f t="shared" si="201"/>
        <v>3.9426446507246102</v>
      </c>
      <c r="X960" s="24">
        <f t="shared" si="201"/>
        <v>6.3926283702354691</v>
      </c>
      <c r="Y960" s="24">
        <f t="shared" si="201"/>
        <v>6.1399128698485592</v>
      </c>
      <c r="Z960" s="24">
        <f t="shared" si="201"/>
        <v>5.5055540387396134</v>
      </c>
      <c r="AA960" s="24">
        <f t="shared" si="201"/>
        <v>5.3572971410563524</v>
      </c>
      <c r="AB960" s="24">
        <f t="shared" si="201"/>
        <v>8.9999295541266218</v>
      </c>
      <c r="AC960" s="24">
        <f t="shared" si="201"/>
        <v>2.6086104938672148</v>
      </c>
      <c r="AD960" s="24">
        <f t="shared" si="201"/>
        <v>4.9911763468516259</v>
      </c>
      <c r="AE960" s="24">
        <f t="shared" si="201"/>
        <v>4.5958738322848207</v>
      </c>
      <c r="AF960" s="24">
        <f t="shared" si="201"/>
        <v>5.8144872781503585</v>
      </c>
      <c r="AG960" s="24">
        <f t="shared" si="201"/>
        <v>5.7351888922984937</v>
      </c>
      <c r="AH960" s="24">
        <f t="shared" si="201"/>
        <v>5.6986145025551789</v>
      </c>
      <c r="AI960" s="24">
        <f t="shared" si="201"/>
        <v>4.5930887675202623</v>
      </c>
      <c r="AJ960" s="24">
        <f t="shared" si="201"/>
        <v>4.615488681440282</v>
      </c>
      <c r="AK960" s="24">
        <f t="shared" si="201"/>
        <v>4.613135424224037</v>
      </c>
      <c r="AL960" s="24">
        <f t="shared" si="201"/>
        <v>5.8921032994994977</v>
      </c>
      <c r="AM960" s="24">
        <f t="shared" si="201"/>
        <v>3.5103132450960186</v>
      </c>
      <c r="AN960" s="24">
        <f t="shared" si="192"/>
        <v>3.6340294610011692</v>
      </c>
      <c r="AO960" s="24">
        <f t="shared" si="192"/>
        <v>8.837058372315326</v>
      </c>
      <c r="AP960" s="24">
        <f t="shared" si="192"/>
        <v>2.7317932420189788</v>
      </c>
      <c r="AQ960" s="24">
        <f t="shared" si="192"/>
        <v>5.0920631300906418</v>
      </c>
      <c r="AR960" s="24">
        <f t="shared" si="192"/>
        <v>3.338376023548741</v>
      </c>
      <c r="AS960" s="24">
        <f t="shared" si="192"/>
        <v>4.6909876581062191</v>
      </c>
      <c r="AT960" s="24">
        <f t="shared" si="192"/>
        <v>4.8837459172736244</v>
      </c>
      <c r="AU960" s="24">
        <f t="shared" si="192"/>
        <v>8.870907898343587</v>
      </c>
      <c r="AV960" s="24">
        <f t="shared" si="192"/>
        <v>8.8928608632374289</v>
      </c>
      <c r="AW960" s="24">
        <f t="shared" si="192"/>
        <v>5.225182936106946</v>
      </c>
      <c r="AX960" s="24">
        <f t="shared" si="192"/>
        <v>3.3466030943369414</v>
      </c>
      <c r="AY960" s="24">
        <f t="shared" si="192"/>
        <v>7.14450697042657</v>
      </c>
      <c r="AZ960" s="24">
        <f t="shared" si="192"/>
        <v>3.0254978112351778</v>
      </c>
      <c r="BA960" s="24">
        <f t="shared" si="192"/>
        <v>4.7923664590060779</v>
      </c>
      <c r="BB960" s="24">
        <f t="shared" si="192"/>
        <v>7.3994648298225352</v>
      </c>
      <c r="BC960" s="24">
        <f t="shared" si="192"/>
        <v>4.3121716805654406</v>
      </c>
      <c r="BD960" s="24">
        <f t="shared" si="192"/>
        <v>2.6739219194479498</v>
      </c>
      <c r="BE960" s="24">
        <f t="shared" si="192"/>
        <v>4.1366126193257351</v>
      </c>
    </row>
    <row r="961" spans="1:57" x14ac:dyDescent="0.35">
      <c r="A961" s="10" t="str">
        <f t="shared" si="193"/>
        <v>8/31/2035</v>
      </c>
      <c r="B961" s="11">
        <f t="shared" si="198"/>
        <v>2035</v>
      </c>
      <c r="C961" s="22">
        <f t="shared" si="199"/>
        <v>4.0898657507663989</v>
      </c>
      <c r="D961" s="23">
        <f t="shared" si="194"/>
        <v>2.9780292084347333</v>
      </c>
      <c r="E961" s="23">
        <f t="shared" si="195"/>
        <v>3.6045782741751458</v>
      </c>
      <c r="F961" s="23">
        <f t="shared" si="196"/>
        <v>4.8240614542825595</v>
      </c>
      <c r="G961" s="23">
        <f t="shared" si="197"/>
        <v>5.365486720291794</v>
      </c>
      <c r="H961" s="24">
        <f t="shared" si="201"/>
        <v>3.6479200089738337</v>
      </c>
      <c r="I961" s="24">
        <f t="shared" si="201"/>
        <v>3.5916646608847334</v>
      </c>
      <c r="J961" s="24">
        <f t="shared" si="201"/>
        <v>2.7174230911438646</v>
      </c>
      <c r="K961" s="24">
        <f t="shared" si="201"/>
        <v>4.3137677980996267</v>
      </c>
      <c r="L961" s="24">
        <f t="shared" si="201"/>
        <v>2.983348849607764</v>
      </c>
      <c r="M961" s="24">
        <f t="shared" si="201"/>
        <v>7.3861842043958426</v>
      </c>
      <c r="N961" s="24">
        <f t="shared" si="201"/>
        <v>3.8237549888280662</v>
      </c>
      <c r="O961" s="24">
        <f t="shared" si="201"/>
        <v>4.4491213555324816</v>
      </c>
      <c r="P961" s="24">
        <f t="shared" si="201"/>
        <v>3.6433191140463839</v>
      </c>
      <c r="Q961" s="24">
        <f t="shared" si="201"/>
        <v>5.0836652704978311</v>
      </c>
      <c r="R961" s="24">
        <f t="shared" si="201"/>
        <v>4.4450758825679646</v>
      </c>
      <c r="S961" s="24">
        <f t="shared" si="201"/>
        <v>3.1722684595499562</v>
      </c>
      <c r="T961" s="24">
        <f t="shared" si="201"/>
        <v>3.857245577611216</v>
      </c>
      <c r="U961" s="24">
        <f t="shared" si="201"/>
        <v>5.7764609626199199</v>
      </c>
      <c r="V961" s="24">
        <f t="shared" si="201"/>
        <v>4.0315081850578354</v>
      </c>
      <c r="W961" s="24">
        <f t="shared" si="201"/>
        <v>4.0756090722957428</v>
      </c>
      <c r="X961" s="24">
        <f t="shared" si="201"/>
        <v>3.3693743340070683</v>
      </c>
      <c r="Y961" s="24">
        <f t="shared" si="201"/>
        <v>3.6508227266814464</v>
      </c>
      <c r="Z961" s="24">
        <f t="shared" si="201"/>
        <v>5.3366977733138672</v>
      </c>
      <c r="AA961" s="24">
        <f t="shared" si="201"/>
        <v>4.1601678845894599</v>
      </c>
      <c r="AB961" s="24">
        <f t="shared" si="201"/>
        <v>5.6245872430931314</v>
      </c>
      <c r="AC961" s="24">
        <f t="shared" si="201"/>
        <v>4.9497084985121358</v>
      </c>
      <c r="AD961" s="24">
        <f t="shared" si="201"/>
        <v>3.9766380733256792</v>
      </c>
      <c r="AE961" s="24">
        <f t="shared" si="201"/>
        <v>6.1823475192200688</v>
      </c>
      <c r="AF961" s="24">
        <f t="shared" si="201"/>
        <v>3.553971060356103</v>
      </c>
      <c r="AG961" s="24">
        <f t="shared" si="201"/>
        <v>4.6702241562190787</v>
      </c>
      <c r="AH961" s="24">
        <f t="shared" si="201"/>
        <v>3.9256945651858679</v>
      </c>
      <c r="AI961" s="24">
        <f t="shared" si="201"/>
        <v>3.5828045985338113</v>
      </c>
      <c r="AJ961" s="24">
        <f t="shared" si="201"/>
        <v>4.8265974003163645</v>
      </c>
      <c r="AK961" s="24">
        <f t="shared" si="201"/>
        <v>5.1596114647466598</v>
      </c>
      <c r="AL961" s="24">
        <f t="shared" si="201"/>
        <v>2.9301524378774579</v>
      </c>
      <c r="AM961" s="24">
        <f t="shared" ref="AM961:BR961" si="202">AM361/AM161</f>
        <v>4.1540834015566102</v>
      </c>
      <c r="AN961" s="24">
        <f t="shared" si="192"/>
        <v>4.7061732112394843</v>
      </c>
      <c r="AO961" s="24">
        <f t="shared" si="192"/>
        <v>4.9320301022767028</v>
      </c>
      <c r="AP961" s="24">
        <f t="shared" si="192"/>
        <v>4.9125694720798547</v>
      </c>
      <c r="AQ961" s="24">
        <f t="shared" si="192"/>
        <v>5.2365473013037498</v>
      </c>
      <c r="AR961" s="24">
        <f t="shared" si="192"/>
        <v>3.0709504251712527</v>
      </c>
      <c r="AS961" s="24">
        <f t="shared" si="192"/>
        <v>3.9808281154530594</v>
      </c>
      <c r="AT961" s="24">
        <f t="shared" si="192"/>
        <v>3.6975037730158511</v>
      </c>
      <c r="AU961" s="24">
        <f t="shared" si="192"/>
        <v>7.4472377289319587</v>
      </c>
      <c r="AV961" s="24">
        <f t="shared" si="192"/>
        <v>4.7731537658924914</v>
      </c>
      <c r="AW961" s="24">
        <f t="shared" si="192"/>
        <v>4.1096231348474745</v>
      </c>
      <c r="AX961" s="24">
        <f t="shared" si="192"/>
        <v>4.2467997099042005</v>
      </c>
      <c r="AY961" s="24">
        <f t="shared" si="192"/>
        <v>2.991596115442861</v>
      </c>
      <c r="AZ961" s="24">
        <f t="shared" si="192"/>
        <v>2.7009810047006675</v>
      </c>
      <c r="BA961" s="24">
        <f t="shared" si="192"/>
        <v>2.7934380887020818</v>
      </c>
      <c r="BB961" s="24">
        <f t="shared" si="192"/>
        <v>2.9210042503278082</v>
      </c>
      <c r="BC961" s="24">
        <f t="shared" si="192"/>
        <v>4.1041224292370551</v>
      </c>
      <c r="BD961" s="24">
        <f t="shared" si="192"/>
        <v>3.7373990689027226</v>
      </c>
      <c r="BE961" s="24">
        <f t="shared" si="192"/>
        <v>4.8164536161811453</v>
      </c>
    </row>
    <row r="962" spans="1:57" x14ac:dyDescent="0.35">
      <c r="A962" s="10" t="str">
        <f t="shared" si="193"/>
        <v>9/30/2035</v>
      </c>
      <c r="B962" s="11">
        <f t="shared" si="198"/>
        <v>2035</v>
      </c>
      <c r="C962" s="22">
        <f t="shared" si="199"/>
        <v>3.4801710669516339</v>
      </c>
      <c r="D962" s="23">
        <f t="shared" si="194"/>
        <v>2.6498110064913858</v>
      </c>
      <c r="E962" s="23">
        <f t="shared" si="195"/>
        <v>2.9346908840324826</v>
      </c>
      <c r="F962" s="23">
        <f t="shared" si="196"/>
        <v>4.50169994867416</v>
      </c>
      <c r="G962" s="23">
        <f t="shared" si="197"/>
        <v>7.0905898882765115</v>
      </c>
      <c r="H962" s="24">
        <f t="shared" ref="H962:AM969" si="203">H362/H162</f>
        <v>11.781386639826318</v>
      </c>
      <c r="I962" s="24">
        <f t="shared" si="203"/>
        <v>2.5804885415295797</v>
      </c>
      <c r="J962" s="24">
        <f t="shared" si="203"/>
        <v>3.0073387881284477</v>
      </c>
      <c r="K962" s="24">
        <f t="shared" si="203"/>
        <v>2.501033694559466</v>
      </c>
      <c r="L962" s="24">
        <f t="shared" si="203"/>
        <v>5.5071215624627108</v>
      </c>
      <c r="M962" s="24">
        <f t="shared" si="203"/>
        <v>3.1264526389133613</v>
      </c>
      <c r="N962" s="24">
        <f t="shared" si="203"/>
        <v>3.3840187221769651</v>
      </c>
      <c r="O962" s="24">
        <f t="shared" si="203"/>
        <v>4.008897860793458</v>
      </c>
      <c r="P962" s="24">
        <f t="shared" si="203"/>
        <v>3.5618735354010225</v>
      </c>
      <c r="Q962" s="24">
        <f t="shared" si="203"/>
        <v>5.7337234808295312</v>
      </c>
      <c r="R962" s="24">
        <f t="shared" si="203"/>
        <v>4.1064034873087936</v>
      </c>
      <c r="S962" s="24">
        <f t="shared" si="203"/>
        <v>4.1953930439966696</v>
      </c>
      <c r="T962" s="24">
        <f t="shared" si="203"/>
        <v>3.9312340056526378</v>
      </c>
      <c r="U962" s="24">
        <f t="shared" si="203"/>
        <v>3.780018725639716</v>
      </c>
      <c r="V962" s="24">
        <f t="shared" si="203"/>
        <v>2.9325988941327941</v>
      </c>
      <c r="W962" s="24">
        <f t="shared" si="203"/>
        <v>2.9154460453246234</v>
      </c>
      <c r="X962" s="24">
        <f t="shared" si="203"/>
        <v>8.955646533763959</v>
      </c>
      <c r="Y962" s="24">
        <f t="shared" si="203"/>
        <v>5.4483910628648342</v>
      </c>
      <c r="Z962" s="24">
        <f t="shared" si="203"/>
        <v>4.0022926273951445</v>
      </c>
      <c r="AA962" s="24">
        <f t="shared" si="203"/>
        <v>2.7418527462023703</v>
      </c>
      <c r="AB962" s="24">
        <f t="shared" si="203"/>
        <v>4.4339000566680227</v>
      </c>
      <c r="AC962" s="24">
        <f t="shared" si="203"/>
        <v>2.9307436991543816</v>
      </c>
      <c r="AD962" s="24">
        <f t="shared" si="203"/>
        <v>10.952312324488874</v>
      </c>
      <c r="AE962" s="24">
        <f t="shared" si="203"/>
        <v>3.2756899517931792</v>
      </c>
      <c r="AF962" s="24">
        <f t="shared" si="203"/>
        <v>8.6796369648279779</v>
      </c>
      <c r="AG962" s="24">
        <f t="shared" si="203"/>
        <v>3.3586990322487629</v>
      </c>
      <c r="AH962" s="24">
        <f t="shared" si="203"/>
        <v>6.9712827751568192</v>
      </c>
      <c r="AI962" s="24">
        <f t="shared" si="203"/>
        <v>4.2142159335481031</v>
      </c>
      <c r="AJ962" s="24">
        <f t="shared" si="203"/>
        <v>4.0033519443104755</v>
      </c>
      <c r="AK962" s="24">
        <f t="shared" si="203"/>
        <v>2.5194385369429892</v>
      </c>
      <c r="AL962" s="24">
        <f t="shared" si="203"/>
        <v>3.3984685985022449</v>
      </c>
      <c r="AM962" s="24">
        <f t="shared" si="203"/>
        <v>2.9140558489048405</v>
      </c>
      <c r="AN962" s="24">
        <f t="shared" si="192"/>
        <v>2.6503532080530525</v>
      </c>
      <c r="AO962" s="24">
        <f t="shared" si="192"/>
        <v>8.1643539063537229</v>
      </c>
      <c r="AP962" s="24">
        <f t="shared" si="192"/>
        <v>4.2070805457030076</v>
      </c>
      <c r="AQ962" s="24">
        <f t="shared" ref="AQ962:BH962" si="204">AQ362/AQ162</f>
        <v>3.1620748370217875</v>
      </c>
      <c r="AR962" s="24">
        <f t="shared" si="204"/>
        <v>3.364525731138468</v>
      </c>
      <c r="AS962" s="24">
        <f t="shared" si="204"/>
        <v>3.263461373259565</v>
      </c>
      <c r="AT962" s="24">
        <f t="shared" si="204"/>
        <v>3.0581312764417072</v>
      </c>
      <c r="AU962" s="24">
        <f t="shared" si="204"/>
        <v>2.7124347504180224</v>
      </c>
      <c r="AV962" s="24">
        <f t="shared" si="204"/>
        <v>2.9409668537315476</v>
      </c>
      <c r="AW962" s="24">
        <f t="shared" si="204"/>
        <v>3.5905783270911256</v>
      </c>
      <c r="AX962" s="24">
        <f t="shared" si="204"/>
        <v>2.6449311924363861</v>
      </c>
      <c r="AY962" s="24">
        <f t="shared" si="204"/>
        <v>6.8663122772275873</v>
      </c>
      <c r="AZ962" s="24">
        <f t="shared" si="204"/>
        <v>6.7819875969843144</v>
      </c>
      <c r="BA962" s="24">
        <f t="shared" si="204"/>
        <v>5.5572931992945573</v>
      </c>
      <c r="BB962" s="24">
        <f t="shared" si="204"/>
        <v>3.1137143123131223</v>
      </c>
      <c r="BC962" s="24">
        <f t="shared" si="204"/>
        <v>2.541431211101898</v>
      </c>
      <c r="BD962" s="24">
        <f t="shared" si="204"/>
        <v>4.5242999126762058</v>
      </c>
      <c r="BE962" s="24">
        <f t="shared" si="204"/>
        <v>2.7684697587905167</v>
      </c>
    </row>
    <row r="963" spans="1:57" x14ac:dyDescent="0.35">
      <c r="A963" s="10" t="str">
        <f t="shared" si="193"/>
        <v>10/31/2035</v>
      </c>
      <c r="B963" s="11">
        <f t="shared" si="198"/>
        <v>2035</v>
      </c>
      <c r="C963" s="22">
        <f t="shared" si="199"/>
        <v>4.6186751523585912</v>
      </c>
      <c r="D963" s="23">
        <f t="shared" si="194"/>
        <v>3.2354398277780123</v>
      </c>
      <c r="E963" s="23">
        <f t="shared" si="195"/>
        <v>3.7337914287500915</v>
      </c>
      <c r="F963" s="23">
        <f t="shared" si="196"/>
        <v>5.8232798040917801</v>
      </c>
      <c r="G963" s="23">
        <f t="shared" si="197"/>
        <v>7.2368977771179557</v>
      </c>
      <c r="H963" s="24">
        <f t="shared" si="203"/>
        <v>3.803324400099203</v>
      </c>
      <c r="I963" s="24">
        <f t="shared" si="203"/>
        <v>4.3805663205277225</v>
      </c>
      <c r="J963" s="24">
        <f t="shared" si="203"/>
        <v>6.5438518072774077</v>
      </c>
      <c r="K963" s="24">
        <f t="shared" si="203"/>
        <v>2.6794977994745306</v>
      </c>
      <c r="L963" s="24">
        <f t="shared" si="203"/>
        <v>4.3431462938485375</v>
      </c>
      <c r="M963" s="24">
        <f t="shared" si="203"/>
        <v>4.9782175311311434</v>
      </c>
      <c r="N963" s="24">
        <f t="shared" si="203"/>
        <v>6.6665994619589561</v>
      </c>
      <c r="O963" s="24">
        <f t="shared" si="203"/>
        <v>3.0245916892413605</v>
      </c>
      <c r="P963" s="24">
        <f t="shared" si="203"/>
        <v>3.7141853746822893</v>
      </c>
      <c r="Q963" s="24">
        <f t="shared" si="203"/>
        <v>2.9242908743661831</v>
      </c>
      <c r="R963" s="24">
        <f t="shared" si="203"/>
        <v>3.7926095909534987</v>
      </c>
      <c r="S963" s="24">
        <f t="shared" si="203"/>
        <v>5.4276131225576485</v>
      </c>
      <c r="T963" s="24">
        <f t="shared" si="203"/>
        <v>8.6002927076283076</v>
      </c>
      <c r="U963" s="24">
        <f t="shared" si="203"/>
        <v>10.220481891771792</v>
      </c>
      <c r="V963" s="24">
        <f t="shared" si="203"/>
        <v>4.7563031441674317</v>
      </c>
      <c r="W963" s="24">
        <f t="shared" si="203"/>
        <v>3.9779924845226096</v>
      </c>
      <c r="X963" s="24">
        <f t="shared" si="203"/>
        <v>6.2860895160305672</v>
      </c>
      <c r="Y963" s="24">
        <f t="shared" si="203"/>
        <v>4.2594275735111315</v>
      </c>
      <c r="Z963" s="24">
        <f t="shared" si="203"/>
        <v>4.7071042132619212</v>
      </c>
      <c r="AA963" s="24">
        <f t="shared" si="203"/>
        <v>3.6260698971677883</v>
      </c>
      <c r="AB963" s="24">
        <f t="shared" si="203"/>
        <v>4.2858698920779013</v>
      </c>
      <c r="AC963" s="24">
        <f t="shared" si="203"/>
        <v>4.2304972504682734</v>
      </c>
      <c r="AD963" s="24">
        <f t="shared" si="203"/>
        <v>4.530246091455262</v>
      </c>
      <c r="AE963" s="24">
        <f t="shared" si="203"/>
        <v>7.9402719015333005</v>
      </c>
      <c r="AF963" s="24">
        <f t="shared" si="203"/>
        <v>4.3242087161018405</v>
      </c>
      <c r="AG963" s="24">
        <f t="shared" si="203"/>
        <v>7.9341332467128103</v>
      </c>
      <c r="AH963" s="24">
        <f t="shared" si="203"/>
        <v>6.9527657538726668</v>
      </c>
      <c r="AI963" s="24">
        <f t="shared" si="203"/>
        <v>5.3411469675471386</v>
      </c>
      <c r="AJ963" s="24">
        <f t="shared" si="203"/>
        <v>4.9010448868062264</v>
      </c>
      <c r="AK963" s="24">
        <f t="shared" si="203"/>
        <v>3.2583311016010756</v>
      </c>
      <c r="AL963" s="24">
        <f t="shared" si="203"/>
        <v>7.2019697950227153</v>
      </c>
      <c r="AM963" s="24">
        <f t="shared" si="203"/>
        <v>5.458777522623584</v>
      </c>
      <c r="AN963" s="24">
        <f t="shared" ref="AN963:BE977" si="205">AN363/AN163</f>
        <v>4.0211225425383423</v>
      </c>
      <c r="AO963" s="24">
        <f t="shared" si="205"/>
        <v>5.9918777497500191</v>
      </c>
      <c r="AP963" s="24">
        <f t="shared" si="205"/>
        <v>5.8442765310670577</v>
      </c>
      <c r="AQ963" s="24">
        <f t="shared" si="205"/>
        <v>3.660153790775567</v>
      </c>
      <c r="AR963" s="24">
        <f t="shared" si="205"/>
        <v>2.8202144228081703</v>
      </c>
      <c r="AS963" s="24">
        <f t="shared" si="205"/>
        <v>5.7602896231659484</v>
      </c>
      <c r="AT963" s="24">
        <f t="shared" si="205"/>
        <v>6.0885019757212611</v>
      </c>
      <c r="AU963" s="24">
        <f t="shared" si="205"/>
        <v>3.2683954906012271</v>
      </c>
      <c r="AV963" s="24">
        <f t="shared" si="205"/>
        <v>5.6536759064024071</v>
      </c>
      <c r="AW963" s="24">
        <f t="shared" si="205"/>
        <v>3.6445757188808878</v>
      </c>
      <c r="AX963" s="24">
        <f t="shared" si="205"/>
        <v>5.3669739664232479</v>
      </c>
      <c r="AY963" s="24">
        <f t="shared" si="205"/>
        <v>4.3291448263888244</v>
      </c>
      <c r="AZ963" s="24">
        <f t="shared" si="205"/>
        <v>3.7084838342146496</v>
      </c>
      <c r="BA963" s="24">
        <f t="shared" si="205"/>
        <v>4.824657424040212</v>
      </c>
      <c r="BB963" s="24">
        <f t="shared" si="205"/>
        <v>5.0002232311684098</v>
      </c>
      <c r="BC963" s="24">
        <f t="shared" si="205"/>
        <v>3.6002409080286899</v>
      </c>
      <c r="BD963" s="24">
        <f t="shared" si="205"/>
        <v>7.5512496159751148</v>
      </c>
      <c r="BE963" s="24">
        <f t="shared" si="205"/>
        <v>3.0294183633704428</v>
      </c>
    </row>
    <row r="964" spans="1:57" x14ac:dyDescent="0.35">
      <c r="A964" s="10" t="str">
        <f t="shared" si="193"/>
        <v>11/30/2035</v>
      </c>
      <c r="B964" s="11">
        <f t="shared" si="198"/>
        <v>2035</v>
      </c>
      <c r="C964" s="22">
        <f t="shared" si="199"/>
        <v>5.5409299371566689</v>
      </c>
      <c r="D964" s="23">
        <f t="shared" si="194"/>
        <v>3.8573552615504263</v>
      </c>
      <c r="E964" s="23">
        <f t="shared" si="195"/>
        <v>4.9631101120076391</v>
      </c>
      <c r="F964" s="23">
        <f t="shared" si="196"/>
        <v>7.2420428591352737</v>
      </c>
      <c r="G964" s="23">
        <f t="shared" si="197"/>
        <v>9.6026029571142466</v>
      </c>
      <c r="H964" s="24">
        <f t="shared" si="203"/>
        <v>4.1142436304449941</v>
      </c>
      <c r="I964" s="24">
        <f t="shared" si="203"/>
        <v>5.0314801853518825</v>
      </c>
      <c r="J964" s="24">
        <f t="shared" si="203"/>
        <v>5.1888702826558477</v>
      </c>
      <c r="K964" s="24">
        <f t="shared" si="203"/>
        <v>5.1921070233311744</v>
      </c>
      <c r="L964" s="24">
        <f t="shared" si="203"/>
        <v>4.9403200875595576</v>
      </c>
      <c r="M964" s="24">
        <f t="shared" si="203"/>
        <v>11.547588809299121</v>
      </c>
      <c r="N964" s="24">
        <f t="shared" si="203"/>
        <v>4.1232914070934461</v>
      </c>
      <c r="O964" s="24">
        <f t="shared" si="203"/>
        <v>3.5600773022683594</v>
      </c>
      <c r="P964" s="24">
        <f t="shared" si="203"/>
        <v>7.3735737283809044</v>
      </c>
      <c r="Q964" s="24">
        <f t="shared" si="203"/>
        <v>5.6366018734814167</v>
      </c>
      <c r="R964" s="24">
        <f t="shared" si="203"/>
        <v>5.5242289236431805</v>
      </c>
      <c r="S964" s="24">
        <f t="shared" si="203"/>
        <v>3.6293599911954209</v>
      </c>
      <c r="T964" s="24">
        <f t="shared" si="203"/>
        <v>5.0625281725268811</v>
      </c>
      <c r="U964" s="24">
        <f t="shared" si="203"/>
        <v>5.4895337938800282</v>
      </c>
      <c r="V964" s="24">
        <f t="shared" si="203"/>
        <v>6.8147286023920453</v>
      </c>
      <c r="W964" s="24">
        <f t="shared" si="203"/>
        <v>5.5426904655773237</v>
      </c>
      <c r="X964" s="24">
        <f t="shared" si="203"/>
        <v>6.4953936969379917</v>
      </c>
      <c r="Y964" s="24">
        <f t="shared" si="203"/>
        <v>7.2928014375526944</v>
      </c>
      <c r="Z964" s="24">
        <f t="shared" si="203"/>
        <v>3.7445510527058081</v>
      </c>
      <c r="AA964" s="24">
        <f t="shared" si="203"/>
        <v>4.5094619331924504</v>
      </c>
      <c r="AB964" s="24">
        <f t="shared" si="203"/>
        <v>9.8547250400099617</v>
      </c>
      <c r="AC964" s="24">
        <f t="shared" si="203"/>
        <v>5.5227224817165945</v>
      </c>
      <c r="AD964" s="24">
        <f t="shared" si="203"/>
        <v>5.2951982520841909</v>
      </c>
      <c r="AE964" s="24">
        <f t="shared" si="203"/>
        <v>11.87261928143684</v>
      </c>
      <c r="AF964" s="24">
        <f t="shared" si="203"/>
        <v>5.539169408736015</v>
      </c>
      <c r="AG964" s="24">
        <f t="shared" si="203"/>
        <v>5.6327595661453911</v>
      </c>
      <c r="AH964" s="24">
        <f t="shared" si="203"/>
        <v>8.1983725452874268</v>
      </c>
      <c r="AI964" s="24">
        <f t="shared" si="203"/>
        <v>5.2329723056762445</v>
      </c>
      <c r="AJ964" s="24">
        <f t="shared" si="203"/>
        <v>3.7197486402903199</v>
      </c>
      <c r="AK964" s="24">
        <f t="shared" si="203"/>
        <v>4.4594805181466528</v>
      </c>
      <c r="AL964" s="24">
        <f t="shared" si="203"/>
        <v>6.1731370746584835</v>
      </c>
      <c r="AM964" s="24">
        <f t="shared" si="203"/>
        <v>5.3355626057357126</v>
      </c>
      <c r="AN964" s="24">
        <f t="shared" si="205"/>
        <v>7.3211582990805963</v>
      </c>
      <c r="AO964" s="24">
        <f t="shared" si="205"/>
        <v>11.98577583490037</v>
      </c>
      <c r="AP964" s="24">
        <f t="shared" si="205"/>
        <v>3.6313476033231451</v>
      </c>
      <c r="AQ964" s="24">
        <f t="shared" si="205"/>
        <v>7.6285117477317232</v>
      </c>
      <c r="AR964" s="24">
        <f t="shared" si="205"/>
        <v>7.0897671238830124</v>
      </c>
      <c r="AS964" s="24">
        <f t="shared" si="205"/>
        <v>7.7182852424676014</v>
      </c>
      <c r="AT964" s="24">
        <f t="shared" si="205"/>
        <v>6.1486157099964069</v>
      </c>
      <c r="AU964" s="24">
        <f t="shared" si="205"/>
        <v>11.578576155575773</v>
      </c>
      <c r="AV964" s="24">
        <f t="shared" si="205"/>
        <v>7.5085524633774803</v>
      </c>
      <c r="AW964" s="24">
        <f t="shared" si="205"/>
        <v>6.1723649047604994</v>
      </c>
      <c r="AX964" s="24">
        <f t="shared" si="205"/>
        <v>4.20045022618398</v>
      </c>
      <c r="AY964" s="24">
        <f t="shared" si="205"/>
        <v>5.5207070278455994</v>
      </c>
      <c r="AZ964" s="24">
        <f t="shared" si="205"/>
        <v>3.8698890625331615</v>
      </c>
      <c r="BA964" s="24">
        <f t="shared" si="205"/>
        <v>6.121020258137607</v>
      </c>
      <c r="BB964" s="24">
        <f t="shared" si="205"/>
        <v>9.5745893923480558</v>
      </c>
      <c r="BC964" s="24">
        <f t="shared" si="205"/>
        <v>4.4516390650597621</v>
      </c>
      <c r="BD964" s="24">
        <f t="shared" si="205"/>
        <v>5.7081141086951011</v>
      </c>
      <c r="BE964" s="24">
        <f t="shared" si="205"/>
        <v>6.7033199201353506</v>
      </c>
    </row>
    <row r="965" spans="1:57" x14ac:dyDescent="0.35">
      <c r="A965" s="10" t="str">
        <f t="shared" si="193"/>
        <v>12/31/2035</v>
      </c>
      <c r="B965" s="11">
        <f t="shared" si="198"/>
        <v>2035</v>
      </c>
      <c r="C965" s="22">
        <f t="shared" si="199"/>
        <v>3.1364641436621818</v>
      </c>
      <c r="D965" s="23">
        <f t="shared" si="194"/>
        <v>2.7547256430763349</v>
      </c>
      <c r="E965" s="23">
        <f t="shared" si="195"/>
        <v>2.8783210901957306</v>
      </c>
      <c r="F965" s="23">
        <f t="shared" si="196"/>
        <v>3.3677875931482228</v>
      </c>
      <c r="G965" s="23">
        <f t="shared" si="197"/>
        <v>3.8240991770412536</v>
      </c>
      <c r="H965" s="24">
        <f t="shared" si="203"/>
        <v>3.3367875876576689</v>
      </c>
      <c r="I965" s="24">
        <f t="shared" si="203"/>
        <v>3.3288668410758442</v>
      </c>
      <c r="J965" s="24">
        <f t="shared" si="203"/>
        <v>3.2280294902406519</v>
      </c>
      <c r="K965" s="24">
        <f t="shared" si="203"/>
        <v>3.3747198970767709</v>
      </c>
      <c r="L965" s="24">
        <f t="shared" si="203"/>
        <v>3.1456428332847417</v>
      </c>
      <c r="M965" s="24">
        <f t="shared" si="203"/>
        <v>4.0447787190477396</v>
      </c>
      <c r="N965" s="24">
        <f t="shared" si="203"/>
        <v>2.8634520864003608</v>
      </c>
      <c r="O965" s="24">
        <f t="shared" si="203"/>
        <v>3.1272854540396224</v>
      </c>
      <c r="P965" s="24">
        <f t="shared" si="203"/>
        <v>2.7848102803611221</v>
      </c>
      <c r="Q965" s="24">
        <f t="shared" si="203"/>
        <v>3.0439676705333842</v>
      </c>
      <c r="R965" s="24">
        <f t="shared" si="203"/>
        <v>3.0520440942795291</v>
      </c>
      <c r="S965" s="24">
        <f t="shared" si="203"/>
        <v>2.2762078969588813</v>
      </c>
      <c r="T965" s="24">
        <f t="shared" si="203"/>
        <v>3.0007151574849242</v>
      </c>
      <c r="U965" s="24">
        <f t="shared" si="203"/>
        <v>2.8996994722261595</v>
      </c>
      <c r="V965" s="24">
        <f t="shared" si="203"/>
        <v>2.8495644626395595</v>
      </c>
      <c r="W965" s="24">
        <f t="shared" si="203"/>
        <v>3.286708822772614</v>
      </c>
      <c r="X965" s="24">
        <f t="shared" si="203"/>
        <v>3.0767568552233273</v>
      </c>
      <c r="Y965" s="24">
        <f t="shared" si="203"/>
        <v>2.5716360157638154</v>
      </c>
      <c r="Z965" s="24">
        <f t="shared" si="203"/>
        <v>2.4819413897525182</v>
      </c>
      <c r="AA965" s="24">
        <f t="shared" si="203"/>
        <v>3.2162978201999524</v>
      </c>
      <c r="AB965" s="24">
        <f t="shared" si="203"/>
        <v>2.7139501237807653</v>
      </c>
      <c r="AC965" s="24">
        <f t="shared" si="203"/>
        <v>2.871194962852254</v>
      </c>
      <c r="AD965" s="24">
        <f t="shared" si="203"/>
        <v>3.1611142496297568</v>
      </c>
      <c r="AE965" s="24">
        <f t="shared" si="203"/>
        <v>4.3185713108377035</v>
      </c>
      <c r="AF965" s="24">
        <f t="shared" si="203"/>
        <v>2.9948689714450696</v>
      </c>
      <c r="AG965" s="24">
        <f t="shared" si="203"/>
        <v>2.82375739130307</v>
      </c>
      <c r="AH965" s="24">
        <f t="shared" si="203"/>
        <v>3.1847935447852089</v>
      </c>
      <c r="AI965" s="24">
        <f t="shared" si="203"/>
        <v>2.9285334941626595</v>
      </c>
      <c r="AJ965" s="24">
        <f t="shared" si="203"/>
        <v>3.3187161887104164</v>
      </c>
      <c r="AK965" s="24">
        <f t="shared" si="203"/>
        <v>3.8230858483938994</v>
      </c>
      <c r="AL965" s="24">
        <f t="shared" si="203"/>
        <v>2.920253483806512</v>
      </c>
      <c r="AM965" s="24">
        <f t="shared" si="203"/>
        <v>3.8332191348674396</v>
      </c>
      <c r="AN965" s="24">
        <f t="shared" si="205"/>
        <v>3.2206911616899907</v>
      </c>
      <c r="AO965" s="24">
        <f t="shared" si="205"/>
        <v>4.8117290627997029</v>
      </c>
      <c r="AP965" s="24">
        <f t="shared" si="205"/>
        <v>2.7416976874178967</v>
      </c>
      <c r="AQ965" s="24">
        <f t="shared" si="205"/>
        <v>3.5920491098773697</v>
      </c>
      <c r="AR965" s="24">
        <f t="shared" si="205"/>
        <v>3.0845175695945279</v>
      </c>
      <c r="AS965" s="24">
        <f t="shared" si="205"/>
        <v>3.7926655465323824</v>
      </c>
      <c r="AT965" s="24">
        <f t="shared" si="205"/>
        <v>3.0151381693667787</v>
      </c>
      <c r="AU965" s="24">
        <f t="shared" si="205"/>
        <v>3.748850852197477</v>
      </c>
      <c r="AV965" s="24">
        <f t="shared" si="205"/>
        <v>4.2701513055546592</v>
      </c>
      <c r="AW965" s="24">
        <f t="shared" si="205"/>
        <v>3.2574353977105863</v>
      </c>
      <c r="AX965" s="24">
        <f t="shared" si="205"/>
        <v>3.448640960367499</v>
      </c>
      <c r="AY965" s="24">
        <f t="shared" si="205"/>
        <v>2.764128604566424</v>
      </c>
      <c r="AZ965" s="24">
        <f t="shared" si="205"/>
        <v>3.3469906813625783</v>
      </c>
      <c r="BA965" s="24">
        <f t="shared" si="205"/>
        <v>2.788285098196607</v>
      </c>
      <c r="BB965" s="24">
        <f t="shared" si="205"/>
        <v>3.4582375847415747</v>
      </c>
      <c r="BC965" s="24">
        <f t="shared" si="205"/>
        <v>3.7836358851505896</v>
      </c>
      <c r="BD965" s="24">
        <f t="shared" si="205"/>
        <v>2.9227007184415217</v>
      </c>
      <c r="BE965" s="24">
        <f t="shared" si="205"/>
        <v>2.7561731937050502</v>
      </c>
    </row>
    <row r="966" spans="1:57" x14ac:dyDescent="0.35">
      <c r="A966" s="10" t="str">
        <f t="shared" si="193"/>
        <v>1/31/2036</v>
      </c>
      <c r="B966" s="11">
        <f t="shared" si="198"/>
        <v>2036</v>
      </c>
      <c r="C966" s="22">
        <f t="shared" si="199"/>
        <v>3.4025248305895022</v>
      </c>
      <c r="D966" s="23">
        <f t="shared" si="194"/>
        <v>2.8253721884920489</v>
      </c>
      <c r="E966" s="23">
        <f t="shared" si="195"/>
        <v>2.9297418682147165</v>
      </c>
      <c r="F966" s="23">
        <f t="shared" si="196"/>
        <v>3.6746372050859404</v>
      </c>
      <c r="G966" s="23">
        <f t="shared" si="197"/>
        <v>4.2567466018814359</v>
      </c>
      <c r="H966" s="24">
        <f t="shared" si="203"/>
        <v>2.9611191207432364</v>
      </c>
      <c r="I966" s="24">
        <f t="shared" si="203"/>
        <v>2.731313099353843</v>
      </c>
      <c r="J966" s="24">
        <f t="shared" si="203"/>
        <v>4.6269624350867034</v>
      </c>
      <c r="K966" s="24">
        <f t="shared" si="203"/>
        <v>4.1218429064981779</v>
      </c>
      <c r="L966" s="24">
        <f t="shared" si="203"/>
        <v>3.5482291276869562</v>
      </c>
      <c r="M966" s="24">
        <f t="shared" si="203"/>
        <v>3.1219518658343661</v>
      </c>
      <c r="N966" s="24">
        <f t="shared" si="203"/>
        <v>5.366294646292654</v>
      </c>
      <c r="O966" s="24">
        <f t="shared" si="203"/>
        <v>3.5282173986506775</v>
      </c>
      <c r="P966" s="24">
        <f t="shared" si="203"/>
        <v>3.608878203041693</v>
      </c>
      <c r="Q966" s="24">
        <f t="shared" si="203"/>
        <v>3.2684556416934032</v>
      </c>
      <c r="R966" s="24">
        <f t="shared" si="203"/>
        <v>2.9593554478365056</v>
      </c>
      <c r="S966" s="24">
        <f t="shared" si="203"/>
        <v>3.6484681579867697</v>
      </c>
      <c r="T966" s="24">
        <f t="shared" si="203"/>
        <v>4.8238020090091887</v>
      </c>
      <c r="U966" s="24">
        <f t="shared" si="203"/>
        <v>2.8327740545166544</v>
      </c>
      <c r="V966" s="24">
        <f t="shared" si="203"/>
        <v>4.054663670958262</v>
      </c>
      <c r="W966" s="24">
        <f t="shared" si="203"/>
        <v>3.804071641394279</v>
      </c>
      <c r="X966" s="24">
        <f t="shared" si="203"/>
        <v>3.4820687198272773</v>
      </c>
      <c r="Y966" s="24">
        <f t="shared" si="203"/>
        <v>2.8259959779094124</v>
      </c>
      <c r="Z966" s="24">
        <f t="shared" si="203"/>
        <v>3.0539358012478099</v>
      </c>
      <c r="AA966" s="24">
        <f t="shared" si="203"/>
        <v>3.4218527184720435</v>
      </c>
      <c r="AB966" s="24">
        <f t="shared" si="203"/>
        <v>3.4877800736372588</v>
      </c>
      <c r="AC966" s="24">
        <f t="shared" si="203"/>
        <v>3.4729193170889592</v>
      </c>
      <c r="AD966" s="24">
        <f t="shared" si="203"/>
        <v>3.277996317879913</v>
      </c>
      <c r="AE966" s="24">
        <f t="shared" si="203"/>
        <v>3.5876077282860743</v>
      </c>
      <c r="AF966" s="24">
        <f t="shared" si="203"/>
        <v>3.2587131249842707</v>
      </c>
      <c r="AG966" s="24">
        <f t="shared" si="203"/>
        <v>2.8754358161681561</v>
      </c>
      <c r="AH966" s="24">
        <f t="shared" si="203"/>
        <v>3.6833602207856639</v>
      </c>
      <c r="AI966" s="24">
        <f t="shared" si="203"/>
        <v>2.8892218760125901</v>
      </c>
      <c r="AJ966" s="24">
        <f t="shared" si="203"/>
        <v>2.8541355402979636</v>
      </c>
      <c r="AK966" s="24">
        <f t="shared" si="203"/>
        <v>2.7189095421574825</v>
      </c>
      <c r="AL966" s="24">
        <f t="shared" si="203"/>
        <v>3.5957436410516843</v>
      </c>
      <c r="AM966" s="24">
        <f t="shared" si="203"/>
        <v>3.2013126208101439</v>
      </c>
      <c r="AN966" s="24">
        <f t="shared" si="205"/>
        <v>2.8822851077535154</v>
      </c>
      <c r="AO966" s="24">
        <f t="shared" si="205"/>
        <v>3.4250529367719413</v>
      </c>
      <c r="AP966" s="24">
        <f t="shared" si="205"/>
        <v>2.8032963168079443</v>
      </c>
      <c r="AQ966" s="24">
        <f t="shared" si="205"/>
        <v>4.3825556189693273</v>
      </c>
      <c r="AR966" s="24">
        <f t="shared" si="205"/>
        <v>2.6598502652205922</v>
      </c>
      <c r="AS966" s="24">
        <f t="shared" si="205"/>
        <v>3.2023871188807074</v>
      </c>
      <c r="AT966" s="24">
        <f t="shared" si="205"/>
        <v>3.8407680027160915</v>
      </c>
      <c r="AU966" s="24">
        <f t="shared" si="205"/>
        <v>3.0070749305677325</v>
      </c>
      <c r="AV966" s="24">
        <f t="shared" si="205"/>
        <v>3.3494082374940342</v>
      </c>
      <c r="AW966" s="24">
        <f t="shared" si="205"/>
        <v>2.905976666475647</v>
      </c>
      <c r="AX966" s="24">
        <f t="shared" si="205"/>
        <v>3.5972288719513852</v>
      </c>
      <c r="AY966" s="24">
        <f t="shared" si="205"/>
        <v>4.2427678222050034</v>
      </c>
      <c r="AZ966" s="24">
        <f t="shared" si="205"/>
        <v>2.9198706750074535</v>
      </c>
      <c r="BA966" s="24">
        <f t="shared" si="205"/>
        <v>2.819758083735779</v>
      </c>
      <c r="BB966" s="24">
        <f t="shared" si="205"/>
        <v>3.7118180932278335</v>
      </c>
      <c r="BC966" s="24">
        <f t="shared" si="205"/>
        <v>3.3831969427069608</v>
      </c>
      <c r="BD966" s="24">
        <f t="shared" si="205"/>
        <v>3.7413424497852623</v>
      </c>
      <c r="BE966" s="24">
        <f t="shared" si="205"/>
        <v>5.0201334618025806</v>
      </c>
    </row>
    <row r="967" spans="1:57" x14ac:dyDescent="0.35">
      <c r="A967" s="10" t="str">
        <f t="shared" si="193"/>
        <v>2/29/2036</v>
      </c>
      <c r="B967" s="11">
        <f t="shared" si="198"/>
        <v>2036</v>
      </c>
      <c r="C967" s="22">
        <f t="shared" si="199"/>
        <v>4.9057159156022969</v>
      </c>
      <c r="D967" s="23">
        <f t="shared" si="194"/>
        <v>3.864009552972115</v>
      </c>
      <c r="E967" s="23">
        <f t="shared" si="195"/>
        <v>4.2504860523937786</v>
      </c>
      <c r="F967" s="23">
        <f t="shared" si="196"/>
        <v>6.3246966554107305</v>
      </c>
      <c r="G967" s="23">
        <f t="shared" si="197"/>
        <v>8.9258989937547337</v>
      </c>
      <c r="H967" s="24">
        <f t="shared" si="203"/>
        <v>4.2351080546780722</v>
      </c>
      <c r="I967" s="24">
        <f t="shared" si="203"/>
        <v>4.8657042141059375</v>
      </c>
      <c r="J967" s="24">
        <f t="shared" si="203"/>
        <v>8.7311505564053444</v>
      </c>
      <c r="K967" s="24">
        <f t="shared" si="203"/>
        <v>12.904989045555372</v>
      </c>
      <c r="L967" s="24">
        <f t="shared" si="203"/>
        <v>6.1773273619819511</v>
      </c>
      <c r="M967" s="24">
        <f t="shared" si="203"/>
        <v>5.619093727285783</v>
      </c>
      <c r="N967" s="24">
        <f t="shared" si="203"/>
        <v>6.330924831674535</v>
      </c>
      <c r="O967" s="24">
        <f t="shared" si="203"/>
        <v>4.9793428411130618</v>
      </c>
      <c r="P967" s="24">
        <f t="shared" si="203"/>
        <v>5.1192795863109852</v>
      </c>
      <c r="Q967" s="24">
        <f t="shared" si="203"/>
        <v>4.1620841924550707</v>
      </c>
      <c r="R967" s="24">
        <f t="shared" si="203"/>
        <v>3.1869201377582521</v>
      </c>
      <c r="S967" s="24">
        <f t="shared" si="203"/>
        <v>4.4750541800868069</v>
      </c>
      <c r="T967" s="24">
        <f t="shared" si="203"/>
        <v>4.1845979328379146</v>
      </c>
      <c r="U967" s="24">
        <f t="shared" si="203"/>
        <v>5.081701591179006</v>
      </c>
      <c r="V967" s="24">
        <f t="shared" si="203"/>
        <v>7.456366168043413</v>
      </c>
      <c r="W967" s="24">
        <f t="shared" si="203"/>
        <v>7.6684183398004739</v>
      </c>
      <c r="X967" s="24">
        <f t="shared" si="203"/>
        <v>6.0589621884431448</v>
      </c>
      <c r="Y967" s="24">
        <f t="shared" si="203"/>
        <v>3.7533629363347782</v>
      </c>
      <c r="Z967" s="24">
        <f t="shared" si="203"/>
        <v>3.9356819780754706</v>
      </c>
      <c r="AA967" s="24">
        <f t="shared" si="203"/>
        <v>6.6241973592323937</v>
      </c>
      <c r="AB967" s="24">
        <f t="shared" si="203"/>
        <v>5.6229486129029018</v>
      </c>
      <c r="AC967" s="24">
        <f t="shared" si="203"/>
        <v>5.6191148600896321</v>
      </c>
      <c r="AD967" s="24">
        <f t="shared" si="203"/>
        <v>10.678634929899209</v>
      </c>
      <c r="AE967" s="24">
        <f t="shared" si="203"/>
        <v>4.5663396933719342</v>
      </c>
      <c r="AF967" s="24">
        <f t="shared" si="203"/>
        <v>4.8980353404482768</v>
      </c>
      <c r="AG967" s="24">
        <f t="shared" si="203"/>
        <v>3.872011335989094</v>
      </c>
      <c r="AH967" s="24">
        <f t="shared" si="203"/>
        <v>5.434547783760542</v>
      </c>
      <c r="AI967" s="24">
        <f t="shared" si="203"/>
        <v>4.3188135333156206</v>
      </c>
      <c r="AJ967" s="24">
        <f t="shared" si="203"/>
        <v>3.9082333013530977</v>
      </c>
      <c r="AK967" s="24">
        <f t="shared" si="203"/>
        <v>4.7882841950404895</v>
      </c>
      <c r="AL967" s="24">
        <f t="shared" si="203"/>
        <v>3.8940133396058205</v>
      </c>
      <c r="AM967" s="24">
        <f t="shared" si="203"/>
        <v>3.5120586900568553</v>
      </c>
      <c r="AN967" s="24">
        <f t="shared" si="205"/>
        <v>4.9133964907563161</v>
      </c>
      <c r="AO967" s="24">
        <f t="shared" si="205"/>
        <v>4.7059192235642486</v>
      </c>
      <c r="AP967" s="24">
        <f t="shared" si="205"/>
        <v>4.2966200455408963</v>
      </c>
      <c r="AQ967" s="24">
        <f t="shared" si="205"/>
        <v>7.4903517740286549</v>
      </c>
      <c r="AR967" s="24">
        <f t="shared" si="205"/>
        <v>4.3626958084162482</v>
      </c>
      <c r="AS967" s="24">
        <f t="shared" si="205"/>
        <v>4.2116213200583648</v>
      </c>
      <c r="AT967" s="24">
        <f t="shared" si="205"/>
        <v>6.3060121266193168</v>
      </c>
      <c r="AU967" s="24">
        <f t="shared" si="205"/>
        <v>4.3100637332381648</v>
      </c>
      <c r="AV967" s="24">
        <f t="shared" si="205"/>
        <v>13.76371419489865</v>
      </c>
      <c r="AW967" s="24">
        <f t="shared" si="205"/>
        <v>4.4683095303072591</v>
      </c>
      <c r="AX967" s="24">
        <f t="shared" si="205"/>
        <v>6.1268018542508749</v>
      </c>
      <c r="AY967" s="24">
        <f t="shared" si="205"/>
        <v>8.6256036820036268</v>
      </c>
      <c r="AZ967" s="24">
        <f t="shared" si="205"/>
        <v>3.2439167219026706</v>
      </c>
      <c r="BA967" s="24">
        <f t="shared" si="205"/>
        <v>4.6011175260240824</v>
      </c>
      <c r="BB967" s="24">
        <f t="shared" si="205"/>
        <v>11.841984689391197</v>
      </c>
      <c r="BC967" s="24">
        <f t="shared" si="205"/>
        <v>12.717491608332601</v>
      </c>
      <c r="BD967" s="24">
        <f t="shared" si="205"/>
        <v>3.7919935058193057</v>
      </c>
      <c r="BE967" s="24">
        <f t="shared" si="205"/>
        <v>7.3668264788058559</v>
      </c>
    </row>
    <row r="968" spans="1:57" x14ac:dyDescent="0.35">
      <c r="A968" s="10" t="str">
        <f t="shared" si="193"/>
        <v>3/31/2036</v>
      </c>
      <c r="B968" s="11">
        <f t="shared" si="198"/>
        <v>2036</v>
      </c>
      <c r="C968" s="22">
        <f t="shared" si="199"/>
        <v>7.0204748074831436</v>
      </c>
      <c r="D968" s="23">
        <f t="shared" si="194"/>
        <v>4.0646507323874292</v>
      </c>
      <c r="E968" s="23">
        <f t="shared" si="195"/>
        <v>5.5888912871499645</v>
      </c>
      <c r="F968" s="23">
        <f t="shared" si="196"/>
        <v>9.6244581042576183</v>
      </c>
      <c r="G968" s="23">
        <f t="shared" si="197"/>
        <v>12.411291235178345</v>
      </c>
      <c r="H968" s="24">
        <f t="shared" si="203"/>
        <v>8.370636080480633</v>
      </c>
      <c r="I968" s="24">
        <f t="shared" si="203"/>
        <v>9.6370081338639384</v>
      </c>
      <c r="J968" s="24">
        <f t="shared" si="203"/>
        <v>6.8936731630325214</v>
      </c>
      <c r="K968" s="24">
        <f t="shared" si="203"/>
        <v>7.3135959176140215</v>
      </c>
      <c r="L968" s="24">
        <f t="shared" si="203"/>
        <v>4.0977419350520146</v>
      </c>
      <c r="M968" s="24">
        <f t="shared" si="203"/>
        <v>8.6721328805000653</v>
      </c>
      <c r="N968" s="24">
        <f t="shared" si="203"/>
        <v>4.6201916534610374</v>
      </c>
      <c r="O968" s="24">
        <f t="shared" si="203"/>
        <v>9.5868080154386579</v>
      </c>
      <c r="P968" s="24">
        <f t="shared" si="203"/>
        <v>7.3887225187429131</v>
      </c>
      <c r="Q968" s="24">
        <f t="shared" si="203"/>
        <v>5.6703787911481438</v>
      </c>
      <c r="R968" s="24">
        <f t="shared" si="203"/>
        <v>3.4986127017856119</v>
      </c>
      <c r="S968" s="24">
        <f t="shared" si="203"/>
        <v>5.9390226938910331</v>
      </c>
      <c r="T968" s="24">
        <f t="shared" si="203"/>
        <v>9.2289259257350515</v>
      </c>
      <c r="U968" s="24">
        <f t="shared" si="203"/>
        <v>9.8668064560987148</v>
      </c>
      <c r="V968" s="24">
        <f t="shared" si="203"/>
        <v>14.65004410502325</v>
      </c>
      <c r="W968" s="24">
        <f t="shared" si="203"/>
        <v>7.0429140580535012</v>
      </c>
      <c r="X968" s="24">
        <f t="shared" si="203"/>
        <v>3.7668299084061641</v>
      </c>
      <c r="Y968" s="24">
        <f t="shared" si="203"/>
        <v>7.1489569413041592</v>
      </c>
      <c r="Z968" s="24">
        <f t="shared" si="203"/>
        <v>3.2337497973984264</v>
      </c>
      <c r="AA968" s="24">
        <f t="shared" si="203"/>
        <v>3.5029131675313874</v>
      </c>
      <c r="AB968" s="24">
        <f t="shared" si="203"/>
        <v>6.1045954770069493</v>
      </c>
      <c r="AC968" s="24">
        <f t="shared" si="203"/>
        <v>2.9067876591318904</v>
      </c>
      <c r="AD968" s="24">
        <f t="shared" si="203"/>
        <v>7.539822492352581</v>
      </c>
      <c r="AE968" s="24">
        <f t="shared" si="203"/>
        <v>5.8254704656998983</v>
      </c>
      <c r="AF968" s="24">
        <f t="shared" si="203"/>
        <v>13.98012155164481</v>
      </c>
      <c r="AG968" s="24">
        <f t="shared" si="203"/>
        <v>13.880781174672476</v>
      </c>
      <c r="AH968" s="24">
        <f t="shared" si="203"/>
        <v>5.3433689976404812</v>
      </c>
      <c r="AI968" s="24">
        <f t="shared" si="203"/>
        <v>9.6487219589120095</v>
      </c>
      <c r="AJ968" s="24">
        <f t="shared" si="203"/>
        <v>8.0184258768640522</v>
      </c>
      <c r="AK968" s="24">
        <f t="shared" si="203"/>
        <v>5.2053082377767677</v>
      </c>
      <c r="AL968" s="24">
        <f t="shared" si="203"/>
        <v>6.8608858757817979</v>
      </c>
      <c r="AM968" s="24">
        <f t="shared" si="203"/>
        <v>4.4984382320114245</v>
      </c>
      <c r="AN968" s="24">
        <f t="shared" si="205"/>
        <v>6.9980355569127859</v>
      </c>
      <c r="AO968" s="24">
        <f t="shared" si="205"/>
        <v>12.285840046753517</v>
      </c>
      <c r="AP968" s="24">
        <f t="shared" si="205"/>
        <v>5.7947274926533439</v>
      </c>
      <c r="AQ968" s="24">
        <f t="shared" si="205"/>
        <v>11.069934155977236</v>
      </c>
      <c r="AR968" s="24">
        <f t="shared" si="205"/>
        <v>6.166249804703833</v>
      </c>
      <c r="AS968" s="24">
        <f t="shared" si="205"/>
        <v>5.5617287858172384</v>
      </c>
      <c r="AT968" s="24">
        <f t="shared" si="205"/>
        <v>5.481561438686227</v>
      </c>
      <c r="AU968" s="24">
        <f t="shared" si="205"/>
        <v>17.625678883033956</v>
      </c>
      <c r="AV968" s="24">
        <f t="shared" si="205"/>
        <v>11.196840913499262</v>
      </c>
      <c r="AW968" s="24">
        <f t="shared" si="205"/>
        <v>10.244362448254751</v>
      </c>
      <c r="AX968" s="24">
        <f t="shared" si="205"/>
        <v>6.3312466682341837</v>
      </c>
      <c r="AY968" s="24">
        <f t="shared" si="205"/>
        <v>10.619711773254986</v>
      </c>
      <c r="AZ968" s="24">
        <f t="shared" si="205"/>
        <v>6.3377888102110038</v>
      </c>
      <c r="BA968" s="24">
        <f t="shared" si="205"/>
        <v>8.0232735206572841</v>
      </c>
      <c r="BB968" s="24">
        <f t="shared" si="205"/>
        <v>9.022876432456215</v>
      </c>
      <c r="BC968" s="24">
        <f t="shared" si="205"/>
        <v>6.7580138982291027</v>
      </c>
      <c r="BD968" s="24">
        <f t="shared" si="205"/>
        <v>13.540351931001783</v>
      </c>
      <c r="BE968" s="24">
        <f t="shared" si="205"/>
        <v>4.7908067072770555</v>
      </c>
    </row>
    <row r="969" spans="1:57" x14ac:dyDescent="0.35">
      <c r="A969" s="10" t="str">
        <f t="shared" si="193"/>
        <v>4/30/2036</v>
      </c>
      <c r="B969" s="11">
        <f t="shared" si="198"/>
        <v>2036</v>
      </c>
      <c r="C969" s="22">
        <f t="shared" si="199"/>
        <v>3.5021510616921843</v>
      </c>
      <c r="D969" s="23">
        <f t="shared" si="194"/>
        <v>2.9214101622235105</v>
      </c>
      <c r="E969" s="23">
        <f t="shared" si="195"/>
        <v>3.1186413433557045</v>
      </c>
      <c r="F969" s="23">
        <f t="shared" si="196"/>
        <v>4.8186288009629914</v>
      </c>
      <c r="G969" s="23">
        <f t="shared" si="197"/>
        <v>6.5973848402517064</v>
      </c>
      <c r="H969" s="24">
        <f t="shared" si="203"/>
        <v>3.7150098432872851</v>
      </c>
      <c r="I969" s="24">
        <f t="shared" si="203"/>
        <v>2.9403293378949233</v>
      </c>
      <c r="J969" s="24">
        <f t="shared" si="203"/>
        <v>5.3581706143473893</v>
      </c>
      <c r="K969" s="24">
        <f t="shared" si="203"/>
        <v>3.4520387280354869</v>
      </c>
      <c r="L969" s="24">
        <f t="shared" si="203"/>
        <v>2.7855005411690943</v>
      </c>
      <c r="M969" s="24">
        <f t="shared" si="203"/>
        <v>2.7053018337049504</v>
      </c>
      <c r="N969" s="24">
        <f t="shared" si="203"/>
        <v>3.4326281469654276</v>
      </c>
      <c r="O969" s="24">
        <f t="shared" si="203"/>
        <v>4.5294941671383286</v>
      </c>
      <c r="P969" s="24">
        <f t="shared" si="203"/>
        <v>3.0210808035498675</v>
      </c>
      <c r="Q969" s="24">
        <f t="shared" si="203"/>
        <v>5.273603797979626</v>
      </c>
      <c r="R969" s="24">
        <f t="shared" si="203"/>
        <v>2.7654225792026228</v>
      </c>
      <c r="S969" s="24">
        <f t="shared" si="203"/>
        <v>4.8505885126201713</v>
      </c>
      <c r="T969" s="24">
        <f t="shared" si="203"/>
        <v>3.3098255245223989</v>
      </c>
      <c r="U969" s="24">
        <f t="shared" si="203"/>
        <v>4.7227496659914507</v>
      </c>
      <c r="V969" s="24">
        <f t="shared" si="203"/>
        <v>3.348198885793042</v>
      </c>
      <c r="W969" s="24">
        <f t="shared" si="203"/>
        <v>3.4307043542479181</v>
      </c>
      <c r="X969" s="24">
        <f t="shared" si="203"/>
        <v>5.5752578121187488</v>
      </c>
      <c r="Y969" s="24">
        <f t="shared" si="203"/>
        <v>2.9739502585798636</v>
      </c>
      <c r="Z969" s="24">
        <f t="shared" si="203"/>
        <v>5.2368278677591986</v>
      </c>
      <c r="AA969" s="24">
        <f t="shared" si="203"/>
        <v>3.8014439639345885</v>
      </c>
      <c r="AB969" s="24">
        <f t="shared" si="203"/>
        <v>4.0597648452845823</v>
      </c>
      <c r="AC969" s="24">
        <f t="shared" si="203"/>
        <v>4.0771075198869573</v>
      </c>
      <c r="AD969" s="24">
        <f t="shared" si="203"/>
        <v>2.9324052179087561</v>
      </c>
      <c r="AE969" s="24">
        <f t="shared" si="203"/>
        <v>7.0582487859786216</v>
      </c>
      <c r="AF969" s="24">
        <f t="shared" si="203"/>
        <v>3.1699178689236458</v>
      </c>
      <c r="AG969" s="24">
        <f t="shared" si="203"/>
        <v>4.4344189610452149</v>
      </c>
      <c r="AH969" s="24">
        <f t="shared" si="203"/>
        <v>6.5666791318057127</v>
      </c>
      <c r="AI969" s="24">
        <f t="shared" si="203"/>
        <v>2.8224546610562999</v>
      </c>
      <c r="AJ969" s="24">
        <f t="shared" si="203"/>
        <v>3.4469108945839966</v>
      </c>
      <c r="AK969" s="24">
        <f t="shared" si="203"/>
        <v>3.5038889306375176</v>
      </c>
      <c r="AL969" s="24">
        <f t="shared" si="203"/>
        <v>3.5004131927468509</v>
      </c>
      <c r="AM969" s="24">
        <f t="shared" ref="AM969:BR969" si="206">AM369/AM169</f>
        <v>6.8737362162656428</v>
      </c>
      <c r="AN969" s="24">
        <f t="shared" si="205"/>
        <v>3.1215137083862929</v>
      </c>
      <c r="AO969" s="24">
        <f t="shared" si="205"/>
        <v>3.7982079527449728</v>
      </c>
      <c r="AP969" s="24">
        <f t="shared" si="205"/>
        <v>3.3463781068306271</v>
      </c>
      <c r="AQ969" s="24">
        <f t="shared" si="205"/>
        <v>3.1025185829167525</v>
      </c>
      <c r="AR969" s="24">
        <f t="shared" si="205"/>
        <v>3.3852042655847918</v>
      </c>
      <c r="AS969" s="24">
        <f t="shared" si="205"/>
        <v>5.3695201382039048</v>
      </c>
      <c r="AT969" s="24">
        <f t="shared" si="205"/>
        <v>3.7397344096922351</v>
      </c>
      <c r="AU969" s="24">
        <f t="shared" si="205"/>
        <v>2.9820974429373388</v>
      </c>
      <c r="AV969" s="24">
        <f t="shared" si="205"/>
        <v>3.4426600146817941</v>
      </c>
      <c r="AW969" s="24">
        <f t="shared" si="205"/>
        <v>2.7415741970886858</v>
      </c>
      <c r="AX969" s="24">
        <f t="shared" si="205"/>
        <v>6.9545383489057064</v>
      </c>
      <c r="AY969" s="24">
        <f t="shared" si="205"/>
        <v>4.3075488506375432</v>
      </c>
      <c r="AZ969" s="24">
        <f t="shared" si="205"/>
        <v>2.9556998225225257</v>
      </c>
      <c r="BA969" s="24">
        <f t="shared" si="205"/>
        <v>5.9130478512561053</v>
      </c>
      <c r="BB969" s="24">
        <f t="shared" si="205"/>
        <v>8.412376414113778</v>
      </c>
      <c r="BC969" s="24">
        <f t="shared" si="205"/>
        <v>3.9502363041160913</v>
      </c>
      <c r="BD969" s="24">
        <f t="shared" si="205"/>
        <v>3.1176838883455082</v>
      </c>
      <c r="BE969" s="24">
        <f t="shared" si="205"/>
        <v>6.8894369162315598</v>
      </c>
    </row>
    <row r="970" spans="1:57" x14ac:dyDescent="0.35">
      <c r="A970" s="10" t="str">
        <f t="shared" si="193"/>
        <v>5/31/2036</v>
      </c>
      <c r="B970" s="11">
        <f t="shared" si="198"/>
        <v>2036</v>
      </c>
      <c r="C970" s="22">
        <f t="shared" si="199"/>
        <v>4.2870283800116873</v>
      </c>
      <c r="D970" s="23">
        <f t="shared" si="194"/>
        <v>0</v>
      </c>
      <c r="E970" s="23">
        <f t="shared" si="195"/>
        <v>3.0868018607665402</v>
      </c>
      <c r="F970" s="23">
        <f t="shared" si="196"/>
        <v>6.7180945439518318</v>
      </c>
      <c r="G970" s="23">
        <f t="shared" si="197"/>
        <v>14.594389425667698</v>
      </c>
      <c r="H970" s="24">
        <f t="shared" ref="H970:AM977" si="207">H370/H170</f>
        <v>0</v>
      </c>
      <c r="I970" s="24">
        <f t="shared" si="207"/>
        <v>5.3917086183953948</v>
      </c>
      <c r="J970" s="24">
        <f t="shared" si="207"/>
        <v>6.9719988713949128</v>
      </c>
      <c r="K970" s="24">
        <f t="shared" si="207"/>
        <v>5.0909548307568571</v>
      </c>
      <c r="L970" s="24">
        <f t="shared" si="207"/>
        <v>5.7487021364506505</v>
      </c>
      <c r="M970" s="24">
        <f t="shared" si="207"/>
        <v>2.7828778115612276</v>
      </c>
      <c r="N970" s="24">
        <f t="shared" si="207"/>
        <v>0</v>
      </c>
      <c r="O970" s="24">
        <f t="shared" si="207"/>
        <v>4.2903757493029939</v>
      </c>
      <c r="P970" s="24">
        <f t="shared" si="207"/>
        <v>4.1156698263076779</v>
      </c>
      <c r="Q970" s="24">
        <f t="shared" si="207"/>
        <v>3.5104996451726462</v>
      </c>
      <c r="R970" s="24">
        <f t="shared" si="207"/>
        <v>3.076109572233884</v>
      </c>
      <c r="S970" s="24">
        <f t="shared" si="207"/>
        <v>5.3267257822664336</v>
      </c>
      <c r="T970" s="24">
        <f t="shared" si="207"/>
        <v>3.7340384439250012</v>
      </c>
      <c r="U970" s="24">
        <f t="shared" si="207"/>
        <v>6.5808097714102853</v>
      </c>
      <c r="V970" s="24">
        <f t="shared" si="207"/>
        <v>26.899910427531346</v>
      </c>
      <c r="W970" s="24">
        <f t="shared" si="207"/>
        <v>7.438109501387931</v>
      </c>
      <c r="X970" s="24">
        <f t="shared" si="207"/>
        <v>5.5939165121108294</v>
      </c>
      <c r="Y970" s="24">
        <f t="shared" si="207"/>
        <v>2.7204485900808439</v>
      </c>
      <c r="Z970" s="24">
        <f t="shared" si="207"/>
        <v>2.5782704273631687</v>
      </c>
      <c r="AA970" s="24">
        <f t="shared" si="207"/>
        <v>36.579119684448273</v>
      </c>
      <c r="AB970" s="24">
        <f t="shared" si="207"/>
        <v>6.254094789629308</v>
      </c>
      <c r="AC970" s="24">
        <f t="shared" si="207"/>
        <v>0</v>
      </c>
      <c r="AD970" s="24">
        <f t="shared" si="207"/>
        <v>2.9323848328919158</v>
      </c>
      <c r="AE970" s="24">
        <f t="shared" si="207"/>
        <v>7.2641984032152482</v>
      </c>
      <c r="AF970" s="24">
        <f t="shared" si="207"/>
        <v>0</v>
      </c>
      <c r="AG970" s="24">
        <f t="shared" si="207"/>
        <v>2.8930654017480935</v>
      </c>
      <c r="AH970" s="24">
        <f t="shared" si="207"/>
        <v>15.171352457566496</v>
      </c>
      <c r="AI970" s="24">
        <f t="shared" si="207"/>
        <v>3.689992480558125</v>
      </c>
      <c r="AJ970" s="24">
        <f t="shared" si="207"/>
        <v>0</v>
      </c>
      <c r="AK970" s="24">
        <f t="shared" si="207"/>
        <v>5.6263207485983013</v>
      </c>
      <c r="AL970" s="24">
        <f t="shared" si="207"/>
        <v>3.7971822570020639</v>
      </c>
      <c r="AM970" s="24">
        <f t="shared" si="207"/>
        <v>12.774883964460264</v>
      </c>
      <c r="AN970" s="24">
        <f t="shared" si="205"/>
        <v>21.716910301127189</v>
      </c>
      <c r="AO970" s="24">
        <f t="shared" si="205"/>
        <v>3.4865551077183508</v>
      </c>
      <c r="AP970" s="24">
        <f t="shared" si="205"/>
        <v>6.7638561347990143</v>
      </c>
      <c r="AQ970" s="24">
        <f t="shared" si="205"/>
        <v>5.409702523076195</v>
      </c>
      <c r="AR970" s="24">
        <f t="shared" si="205"/>
        <v>3.1188787263645081</v>
      </c>
      <c r="AS970" s="24">
        <f t="shared" si="205"/>
        <v>4.8726692672971277</v>
      </c>
      <c r="AT970" s="24">
        <f t="shared" si="205"/>
        <v>3.229051454695437</v>
      </c>
      <c r="AU970" s="24">
        <f t="shared" si="205"/>
        <v>2.921292624763562</v>
      </c>
      <c r="AV970" s="24">
        <f t="shared" si="205"/>
        <v>4.6371356472390763</v>
      </c>
      <c r="AW970" s="24">
        <f t="shared" si="205"/>
        <v>0</v>
      </c>
      <c r="AX970" s="24">
        <f t="shared" si="205"/>
        <v>9.9771984510260303</v>
      </c>
      <c r="AY970" s="24">
        <f t="shared" si="205"/>
        <v>7.4055950621442168</v>
      </c>
      <c r="AZ970" s="24">
        <f t="shared" si="205"/>
        <v>14.530282422123387</v>
      </c>
      <c r="BA970" s="24">
        <f t="shared" si="205"/>
        <v>3.4307234438004732</v>
      </c>
      <c r="BB970" s="24">
        <f t="shared" si="205"/>
        <v>4.2836810107203815</v>
      </c>
      <c r="BC970" s="24">
        <f t="shared" si="205"/>
        <v>3.8001540020263485</v>
      </c>
      <c r="BD970" s="24">
        <f t="shared" si="205"/>
        <v>3.6815193838131663</v>
      </c>
      <c r="BE970" s="24">
        <f t="shared" si="205"/>
        <v>16.319205430601667</v>
      </c>
    </row>
    <row r="971" spans="1:57" x14ac:dyDescent="0.35">
      <c r="A971" s="10" t="str">
        <f t="shared" si="193"/>
        <v>6/30/2036</v>
      </c>
      <c r="B971" s="11">
        <f t="shared" si="198"/>
        <v>2036</v>
      </c>
      <c r="C971" s="22">
        <f t="shared" si="199"/>
        <v>4.679861069393235</v>
      </c>
      <c r="D971" s="23">
        <f t="shared" si="194"/>
        <v>0</v>
      </c>
      <c r="E971" s="23">
        <f t="shared" si="195"/>
        <v>3.2006083363593274</v>
      </c>
      <c r="F971" s="23">
        <f t="shared" si="196"/>
        <v>10.59435952286802</v>
      </c>
      <c r="G971" s="23">
        <f t="shared" si="197"/>
        <v>16.184056733907209</v>
      </c>
      <c r="H971" s="24">
        <f t="shared" si="207"/>
        <v>3.1834747852475074</v>
      </c>
      <c r="I971" s="24">
        <f t="shared" si="207"/>
        <v>3.2741653343793726</v>
      </c>
      <c r="J971" s="24">
        <f t="shared" si="207"/>
        <v>7.8770366655021533</v>
      </c>
      <c r="K971" s="24">
        <f t="shared" si="207"/>
        <v>19.916653069772778</v>
      </c>
      <c r="L971" s="24">
        <f t="shared" si="207"/>
        <v>18.585064803057492</v>
      </c>
      <c r="M971" s="24">
        <f t="shared" si="207"/>
        <v>4.931841083784529</v>
      </c>
      <c r="N971" s="24">
        <f t="shared" si="207"/>
        <v>13.838690794722826</v>
      </c>
      <c r="O971" s="24">
        <f t="shared" si="207"/>
        <v>0</v>
      </c>
      <c r="P971" s="24">
        <f t="shared" si="207"/>
        <v>3.697009792142242</v>
      </c>
      <c r="Q971" s="24">
        <f t="shared" si="207"/>
        <v>4.5869051998841943</v>
      </c>
      <c r="R971" s="24">
        <f t="shared" si="207"/>
        <v>10.511983789225196</v>
      </c>
      <c r="S971" s="24">
        <f t="shared" si="207"/>
        <v>5.6140523535231779</v>
      </c>
      <c r="T971" s="24">
        <f t="shared" si="207"/>
        <v>0</v>
      </c>
      <c r="U971" s="24">
        <f t="shared" si="207"/>
        <v>3.3372959436062404</v>
      </c>
      <c r="V971" s="24">
        <f t="shared" si="207"/>
        <v>4.7728169389022757</v>
      </c>
      <c r="W971" s="24">
        <f t="shared" si="207"/>
        <v>3.1604055513820954</v>
      </c>
      <c r="X971" s="24">
        <f t="shared" si="207"/>
        <v>17.376773737805109</v>
      </c>
      <c r="Y971" s="24">
        <f t="shared" si="207"/>
        <v>10.021678189079205</v>
      </c>
      <c r="Z971" s="24">
        <f t="shared" si="207"/>
        <v>10.779930119504778</v>
      </c>
      <c r="AA971" s="24">
        <f t="shared" si="207"/>
        <v>3.3156479264483099</v>
      </c>
      <c r="AB971" s="24">
        <f t="shared" si="207"/>
        <v>3.793203899646715</v>
      </c>
      <c r="AC971" s="24">
        <f t="shared" si="207"/>
        <v>0</v>
      </c>
      <c r="AD971" s="24">
        <f t="shared" si="207"/>
        <v>10.62181810074896</v>
      </c>
      <c r="AE971" s="24">
        <f t="shared" si="207"/>
        <v>4.1885413746313418</v>
      </c>
      <c r="AF971" s="24">
        <f t="shared" si="207"/>
        <v>0</v>
      </c>
      <c r="AG971" s="24">
        <f t="shared" si="207"/>
        <v>3.6055443285057964</v>
      </c>
      <c r="AH971" s="24">
        <f t="shared" si="207"/>
        <v>3.9385597197465936</v>
      </c>
      <c r="AI971" s="24">
        <f t="shared" si="207"/>
        <v>0</v>
      </c>
      <c r="AJ971" s="24">
        <f t="shared" si="207"/>
        <v>11.235132231820407</v>
      </c>
      <c r="AK971" s="24">
        <f t="shared" si="207"/>
        <v>4.8138932755243689</v>
      </c>
      <c r="AL971" s="24">
        <f t="shared" si="207"/>
        <v>0</v>
      </c>
      <c r="AM971" s="24">
        <f t="shared" si="207"/>
        <v>7.1942128954793239</v>
      </c>
      <c r="AN971" s="24">
        <f t="shared" si="205"/>
        <v>0</v>
      </c>
      <c r="AO971" s="24">
        <f t="shared" si="205"/>
        <v>0</v>
      </c>
      <c r="AP971" s="24">
        <f t="shared" si="205"/>
        <v>11.917657395800237</v>
      </c>
      <c r="AQ971" s="24">
        <f t="shared" si="205"/>
        <v>5.7164845506352142</v>
      </c>
      <c r="AR971" s="24">
        <f t="shared" si="205"/>
        <v>10.704928568387086</v>
      </c>
      <c r="AS971" s="24">
        <f t="shared" si="205"/>
        <v>3.2520089896947875</v>
      </c>
      <c r="AT971" s="24">
        <f t="shared" si="205"/>
        <v>22.521900859861454</v>
      </c>
      <c r="AU971" s="24">
        <f t="shared" si="205"/>
        <v>22.234967188351792</v>
      </c>
      <c r="AV971" s="24">
        <f t="shared" si="205"/>
        <v>16.051532622362995</v>
      </c>
      <c r="AW971" s="24">
        <f t="shared" si="205"/>
        <v>0</v>
      </c>
      <c r="AX971" s="24">
        <f t="shared" si="205"/>
        <v>6.5994504020383502</v>
      </c>
      <c r="AY971" s="24">
        <f t="shared" si="205"/>
        <v>6.4078489300386661</v>
      </c>
      <c r="AZ971" s="24">
        <f t="shared" si="205"/>
        <v>15.217036113094023</v>
      </c>
      <c r="BA971" s="24">
        <f t="shared" si="205"/>
        <v>3.321930134009087</v>
      </c>
      <c r="BB971" s="24">
        <f t="shared" si="205"/>
        <v>5.0922383451682665</v>
      </c>
      <c r="BC971" s="24">
        <f t="shared" si="205"/>
        <v>3.4905388031666047</v>
      </c>
      <c r="BD971" s="24">
        <f t="shared" si="205"/>
        <v>0</v>
      </c>
      <c r="BE971" s="24">
        <f t="shared" si="205"/>
        <v>0</v>
      </c>
    </row>
    <row r="972" spans="1:57" x14ac:dyDescent="0.35">
      <c r="A972" s="10" t="str">
        <f t="shared" si="193"/>
        <v>7/31/2036</v>
      </c>
      <c r="B972" s="11">
        <f t="shared" si="198"/>
        <v>2036</v>
      </c>
      <c r="C972" s="22">
        <f t="shared" si="199"/>
        <v>5.0694424877410729</v>
      </c>
      <c r="D972" s="23">
        <f t="shared" si="194"/>
        <v>3.2559252230733149</v>
      </c>
      <c r="E972" s="23">
        <f t="shared" si="195"/>
        <v>3.9258583162400775</v>
      </c>
      <c r="F972" s="23">
        <f t="shared" si="196"/>
        <v>6.7977885984428603</v>
      </c>
      <c r="G972" s="23">
        <f t="shared" si="197"/>
        <v>7.884154414700852</v>
      </c>
      <c r="H972" s="24">
        <f t="shared" si="207"/>
        <v>4.7695895615631372</v>
      </c>
      <c r="I972" s="24">
        <f t="shared" si="207"/>
        <v>2.8542010108559719</v>
      </c>
      <c r="J972" s="24">
        <f t="shared" si="207"/>
        <v>5.4297947820807062</v>
      </c>
      <c r="K972" s="24">
        <f t="shared" si="207"/>
        <v>2.8552679546796491</v>
      </c>
      <c r="L972" s="24">
        <f t="shared" si="207"/>
        <v>5.8067252771871019</v>
      </c>
      <c r="M972" s="24">
        <f t="shared" si="207"/>
        <v>4.851431346238722</v>
      </c>
      <c r="N972" s="24">
        <f t="shared" si="207"/>
        <v>6.9652401308244034</v>
      </c>
      <c r="O972" s="24">
        <f t="shared" si="207"/>
        <v>4.4563808366891902</v>
      </c>
      <c r="P972" s="24">
        <f t="shared" si="207"/>
        <v>6.0111446145455911</v>
      </c>
      <c r="Q972" s="24">
        <f t="shared" si="207"/>
        <v>4.3168431463550236</v>
      </c>
      <c r="R972" s="24">
        <f t="shared" si="207"/>
        <v>6.2571730432562989</v>
      </c>
      <c r="S972" s="24">
        <f t="shared" si="207"/>
        <v>5.17328812914523</v>
      </c>
      <c r="T972" s="24">
        <f t="shared" si="207"/>
        <v>6.2954340012982311</v>
      </c>
      <c r="U972" s="24">
        <f t="shared" si="207"/>
        <v>7.2400293676381464</v>
      </c>
      <c r="V972" s="24">
        <f t="shared" si="207"/>
        <v>4.4880869838044175</v>
      </c>
      <c r="W972" s="24">
        <f t="shared" si="207"/>
        <v>6.2326452245182704</v>
      </c>
      <c r="X972" s="24">
        <f t="shared" si="207"/>
        <v>2.5590455181918252</v>
      </c>
      <c r="Y972" s="24">
        <f t="shared" si="207"/>
        <v>5.2460636376389482</v>
      </c>
      <c r="Z972" s="24">
        <f t="shared" si="207"/>
        <v>3.6426235748006706</v>
      </c>
      <c r="AA972" s="24">
        <f t="shared" si="207"/>
        <v>8.3012876880306656</v>
      </c>
      <c r="AB972" s="24">
        <f t="shared" si="207"/>
        <v>6.0916806353687161</v>
      </c>
      <c r="AC972" s="24">
        <f t="shared" si="207"/>
        <v>14.129181657267335</v>
      </c>
      <c r="AD972" s="24">
        <f t="shared" si="207"/>
        <v>7.7888533953772479</v>
      </c>
      <c r="AE972" s="24">
        <f t="shared" si="207"/>
        <v>4.183341019005927</v>
      </c>
      <c r="AF972" s="24">
        <f t="shared" si="207"/>
        <v>7.8735798190045942</v>
      </c>
      <c r="AG972" s="24">
        <f t="shared" si="207"/>
        <v>4.1543429168939312</v>
      </c>
      <c r="AH972" s="24">
        <f t="shared" si="207"/>
        <v>5.1200300927560196</v>
      </c>
      <c r="AI972" s="24">
        <f t="shared" si="207"/>
        <v>3.5113557571005822</v>
      </c>
      <c r="AJ972" s="24">
        <f t="shared" si="207"/>
        <v>3.3579144519932393</v>
      </c>
      <c r="AK972" s="24">
        <f t="shared" si="207"/>
        <v>2.6025541977382405</v>
      </c>
      <c r="AL972" s="24">
        <f t="shared" si="207"/>
        <v>3.3004426973392778</v>
      </c>
      <c r="AM972" s="24">
        <f t="shared" si="207"/>
        <v>4.4813038235772966</v>
      </c>
      <c r="AN972" s="24">
        <f t="shared" si="205"/>
        <v>5.0188548827261252</v>
      </c>
      <c r="AO972" s="24">
        <f t="shared" si="205"/>
        <v>3.6586332107777944</v>
      </c>
      <c r="AP972" s="24">
        <f t="shared" si="205"/>
        <v>4.3613732032680836</v>
      </c>
      <c r="AQ972" s="24">
        <f t="shared" si="205"/>
        <v>6.2717856203748266</v>
      </c>
      <c r="AR972" s="24">
        <f t="shared" si="205"/>
        <v>4.8843005867545966</v>
      </c>
      <c r="AS972" s="24">
        <f t="shared" si="205"/>
        <v>6.0359596580853756</v>
      </c>
      <c r="AT972" s="24">
        <f t="shared" si="205"/>
        <v>4.1007835968050159</v>
      </c>
      <c r="AU972" s="24">
        <f t="shared" si="205"/>
        <v>6.9910484250338989</v>
      </c>
      <c r="AV972" s="24">
        <f t="shared" si="205"/>
        <v>7.5355710625201855</v>
      </c>
      <c r="AW972" s="24">
        <f t="shared" si="205"/>
        <v>7.9793257759671672</v>
      </c>
      <c r="AX972" s="24">
        <f t="shared" si="205"/>
        <v>3.5443961310309429</v>
      </c>
      <c r="AY972" s="24">
        <f t="shared" si="205"/>
        <v>7.7562018182650805</v>
      </c>
      <c r="AZ972" s="24">
        <f t="shared" si="205"/>
        <v>3.8675498893850979</v>
      </c>
      <c r="BA972" s="24">
        <f t="shared" si="205"/>
        <v>2.7898978296797221</v>
      </c>
      <c r="BB972" s="24">
        <f t="shared" si="205"/>
        <v>3.3599869145266195</v>
      </c>
      <c r="BC972" s="24">
        <f t="shared" si="205"/>
        <v>14.008622359252193</v>
      </c>
      <c r="BD972" s="24">
        <f t="shared" si="205"/>
        <v>10.929135753765394</v>
      </c>
      <c r="BE972" s="24">
        <f t="shared" si="205"/>
        <v>7.787908993733482</v>
      </c>
    </row>
    <row r="973" spans="1:57" x14ac:dyDescent="0.35">
      <c r="A973" s="10" t="str">
        <f t="shared" si="193"/>
        <v>8/31/2036</v>
      </c>
      <c r="B973" s="11">
        <f t="shared" si="198"/>
        <v>2036</v>
      </c>
      <c r="C973" s="22">
        <f t="shared" si="199"/>
        <v>4.2807059811104375</v>
      </c>
      <c r="D973" s="23">
        <f t="shared" si="194"/>
        <v>3.0930316596761562</v>
      </c>
      <c r="E973" s="23">
        <f t="shared" si="195"/>
        <v>3.5198685308577442</v>
      </c>
      <c r="F973" s="23">
        <f t="shared" si="196"/>
        <v>4.8271119300854508</v>
      </c>
      <c r="G973" s="23">
        <f t="shared" si="197"/>
        <v>6.0332668727093939</v>
      </c>
      <c r="H973" s="24">
        <f t="shared" si="207"/>
        <v>4.5514043558784891</v>
      </c>
      <c r="I973" s="24">
        <f t="shared" si="207"/>
        <v>4.8412381661944091</v>
      </c>
      <c r="J973" s="24">
        <f t="shared" si="207"/>
        <v>4.3119416421299244</v>
      </c>
      <c r="K973" s="24">
        <f t="shared" si="207"/>
        <v>5.0596368371917544</v>
      </c>
      <c r="L973" s="24">
        <f t="shared" si="207"/>
        <v>7.648671681382905</v>
      </c>
      <c r="M973" s="24">
        <f t="shared" si="207"/>
        <v>3.8056224199002862</v>
      </c>
      <c r="N973" s="24">
        <f t="shared" si="207"/>
        <v>3.6327793361314313</v>
      </c>
      <c r="O973" s="24">
        <f t="shared" si="207"/>
        <v>3.4822315957665149</v>
      </c>
      <c r="P973" s="24">
        <f t="shared" si="207"/>
        <v>3.401088514573908</v>
      </c>
      <c r="Q973" s="24">
        <f t="shared" si="207"/>
        <v>3.6734291869830966</v>
      </c>
      <c r="R973" s="24">
        <f t="shared" si="207"/>
        <v>4.2011828995407372</v>
      </c>
      <c r="S973" s="24">
        <f t="shared" si="207"/>
        <v>6.0158356752548237</v>
      </c>
      <c r="T973" s="24">
        <f t="shared" si="207"/>
        <v>3.8779462208656512</v>
      </c>
      <c r="U973" s="24">
        <f t="shared" si="207"/>
        <v>4.6483423422348009</v>
      </c>
      <c r="V973" s="24">
        <f t="shared" si="207"/>
        <v>4.4709872792457146</v>
      </c>
      <c r="W973" s="24">
        <f t="shared" si="207"/>
        <v>3.0830307867858515</v>
      </c>
      <c r="X973" s="24">
        <f t="shared" si="207"/>
        <v>11.375005471935546</v>
      </c>
      <c r="Y973" s="24">
        <f t="shared" si="207"/>
        <v>4.6183841552540317</v>
      </c>
      <c r="Z973" s="24">
        <f t="shared" si="207"/>
        <v>3.4023478710325885</v>
      </c>
      <c r="AA973" s="24">
        <f t="shared" si="207"/>
        <v>3.0941428677750791</v>
      </c>
      <c r="AB973" s="24">
        <f t="shared" si="207"/>
        <v>4.7951010028842012</v>
      </c>
      <c r="AC973" s="24">
        <f t="shared" si="207"/>
        <v>2.8869971818892122</v>
      </c>
      <c r="AD973" s="24">
        <f t="shared" si="207"/>
        <v>4.3896145321119544</v>
      </c>
      <c r="AE973" s="24">
        <f t="shared" si="207"/>
        <v>6.240120574267225</v>
      </c>
      <c r="AF973" s="24">
        <f t="shared" si="207"/>
        <v>3.8291270723523048</v>
      </c>
      <c r="AG973" s="24">
        <f t="shared" si="207"/>
        <v>5.921794572719504</v>
      </c>
      <c r="AH973" s="24">
        <f t="shared" si="207"/>
        <v>4.3916423750158584</v>
      </c>
      <c r="AI973" s="24">
        <f t="shared" si="207"/>
        <v>4.4892747514337028</v>
      </c>
      <c r="AJ973" s="24">
        <f t="shared" si="207"/>
        <v>3.2407595750473495</v>
      </c>
      <c r="AK973" s="24">
        <f t="shared" si="207"/>
        <v>3.9614850522373937</v>
      </c>
      <c r="AL973" s="24">
        <f t="shared" si="207"/>
        <v>3.1853622654563409</v>
      </c>
      <c r="AM973" s="24">
        <f t="shared" si="207"/>
        <v>2.7283415628163525</v>
      </c>
      <c r="AN973" s="24">
        <f t="shared" si="205"/>
        <v>4.2494703200909507</v>
      </c>
      <c r="AO973" s="24">
        <f t="shared" si="205"/>
        <v>4.8326380294197362</v>
      </c>
      <c r="AP973" s="24">
        <f t="shared" si="205"/>
        <v>3.4295384020534132</v>
      </c>
      <c r="AQ973" s="24">
        <f t="shared" si="205"/>
        <v>2.7517089021362042</v>
      </c>
      <c r="AR973" s="24">
        <f t="shared" si="205"/>
        <v>4.4838141372350737</v>
      </c>
      <c r="AS973" s="24">
        <f t="shared" si="205"/>
        <v>3.9253762298480801</v>
      </c>
      <c r="AT973" s="24">
        <f t="shared" si="205"/>
        <v>6.1901476498005215</v>
      </c>
      <c r="AU973" s="24">
        <f t="shared" si="205"/>
        <v>4.1902953762915525</v>
      </c>
      <c r="AV973" s="24">
        <f t="shared" si="205"/>
        <v>7.1900339165245359</v>
      </c>
      <c r="AW973" s="24">
        <f t="shared" si="205"/>
        <v>4.8105336320825929</v>
      </c>
      <c r="AX973" s="24">
        <f t="shared" si="205"/>
        <v>5.2827698927237368</v>
      </c>
      <c r="AY973" s="24">
        <f t="shared" si="205"/>
        <v>3.4239243646528665</v>
      </c>
      <c r="AZ973" s="24">
        <f t="shared" si="205"/>
        <v>5.3663600020622413</v>
      </c>
      <c r="BA973" s="24">
        <f t="shared" si="205"/>
        <v>5.0139575451909133</v>
      </c>
      <c r="BB973" s="24">
        <f t="shared" si="205"/>
        <v>3.9948324073394996</v>
      </c>
      <c r="BC973" s="24">
        <f t="shared" si="205"/>
        <v>4.5551890586009733</v>
      </c>
      <c r="BD973" s="24">
        <f t="shared" si="205"/>
        <v>2.8439919614796265</v>
      </c>
      <c r="BE973" s="24">
        <f t="shared" si="205"/>
        <v>3.8408842900763056</v>
      </c>
    </row>
    <row r="974" spans="1:57" x14ac:dyDescent="0.35">
      <c r="A974" s="10" t="str">
        <f t="shared" si="193"/>
        <v>9/30/2036</v>
      </c>
      <c r="B974" s="11">
        <f t="shared" si="198"/>
        <v>2036</v>
      </c>
      <c r="C974" s="22">
        <f t="shared" si="199"/>
        <v>3.6261007831265317</v>
      </c>
      <c r="D974" s="23">
        <f t="shared" si="194"/>
        <v>2.6967545046391703</v>
      </c>
      <c r="E974" s="23">
        <f t="shared" si="195"/>
        <v>3.0702872137666741</v>
      </c>
      <c r="F974" s="23">
        <f t="shared" si="196"/>
        <v>4.7867500051966712</v>
      </c>
      <c r="G974" s="23">
        <f t="shared" si="197"/>
        <v>6.284417920013941</v>
      </c>
      <c r="H974" s="24">
        <f t="shared" si="207"/>
        <v>5.0153187820167107</v>
      </c>
      <c r="I974" s="24">
        <f t="shared" si="207"/>
        <v>3.7139491601438963</v>
      </c>
      <c r="J974" s="24">
        <f t="shared" si="207"/>
        <v>3.3910958906917332</v>
      </c>
      <c r="K974" s="24">
        <f t="shared" si="207"/>
        <v>3.3837886760260245</v>
      </c>
      <c r="L974" s="24">
        <f t="shared" si="207"/>
        <v>5.3702652372318891</v>
      </c>
      <c r="M974" s="24">
        <f t="shared" si="207"/>
        <v>2.4622254557851093</v>
      </c>
      <c r="N974" s="24">
        <f t="shared" si="207"/>
        <v>3.4771450317011063</v>
      </c>
      <c r="O974" s="24">
        <f t="shared" si="207"/>
        <v>2.8916568649640753</v>
      </c>
      <c r="P974" s="24">
        <f t="shared" si="207"/>
        <v>3.9973838568005307</v>
      </c>
      <c r="Q974" s="24">
        <f t="shared" si="207"/>
        <v>2.9093525198362897</v>
      </c>
      <c r="R974" s="24">
        <f t="shared" si="207"/>
        <v>3.8266706536690176</v>
      </c>
      <c r="S974" s="24">
        <f t="shared" si="207"/>
        <v>2.6666764289829228</v>
      </c>
      <c r="T974" s="24">
        <f t="shared" si="207"/>
        <v>3.968553240629269</v>
      </c>
      <c r="U974" s="24">
        <f t="shared" si="207"/>
        <v>2.7940759963085973</v>
      </c>
      <c r="V974" s="24">
        <f t="shared" si="207"/>
        <v>3.2596248312667999</v>
      </c>
      <c r="W974" s="24">
        <f t="shared" si="207"/>
        <v>6.7248393920248954</v>
      </c>
      <c r="X974" s="24">
        <f t="shared" si="207"/>
        <v>5.2233843735946133</v>
      </c>
      <c r="Y974" s="24">
        <f t="shared" si="207"/>
        <v>2.7000965130454202</v>
      </c>
      <c r="Z974" s="24">
        <f t="shared" si="207"/>
        <v>4.2411200488779022</v>
      </c>
      <c r="AA974" s="24">
        <f t="shared" si="207"/>
        <v>3.9736349802226201</v>
      </c>
      <c r="AB974" s="24">
        <f t="shared" si="207"/>
        <v>3.310262460123822</v>
      </c>
      <c r="AC974" s="24">
        <f t="shared" si="207"/>
        <v>7.0063135420275007</v>
      </c>
      <c r="AD974" s="24">
        <f t="shared" si="207"/>
        <v>2.5002802214063857</v>
      </c>
      <c r="AE974" s="24">
        <f t="shared" si="207"/>
        <v>2.7965937668698753</v>
      </c>
      <c r="AF974" s="24">
        <f t="shared" si="207"/>
        <v>4.3214941192414944</v>
      </c>
      <c r="AG974" s="24">
        <f t="shared" si="207"/>
        <v>4.1496528863243487</v>
      </c>
      <c r="AH974" s="24">
        <f t="shared" si="207"/>
        <v>2.4413609179263127</v>
      </c>
      <c r="AI974" s="24">
        <f t="shared" si="207"/>
        <v>3.5515019145719231</v>
      </c>
      <c r="AJ974" s="24">
        <f t="shared" si="207"/>
        <v>2.6015950621232427</v>
      </c>
      <c r="AK974" s="24">
        <f t="shared" si="207"/>
        <v>4.9402848859410895</v>
      </c>
      <c r="AL974" s="24">
        <f t="shared" si="207"/>
        <v>6.5419181062617691</v>
      </c>
      <c r="AM974" s="24">
        <f t="shared" si="207"/>
        <v>3.9691228836020298</v>
      </c>
      <c r="AN974" s="24">
        <f t="shared" si="205"/>
        <v>2.8351215857999277</v>
      </c>
      <c r="AO974" s="24">
        <f t="shared" si="205"/>
        <v>3.1389020439589195</v>
      </c>
      <c r="AP974" s="24">
        <f t="shared" si="205"/>
        <v>6.2785640205764199</v>
      </c>
      <c r="AQ974" s="24">
        <f t="shared" si="205"/>
        <v>5.4858376308647596</v>
      </c>
      <c r="AR974" s="24">
        <f t="shared" si="205"/>
        <v>8.6790470942862417</v>
      </c>
      <c r="AS974" s="24">
        <f t="shared" si="205"/>
        <v>3.2693273862199002</v>
      </c>
      <c r="AT974" s="24">
        <f t="shared" si="205"/>
        <v>4.3933993884860376</v>
      </c>
      <c r="AU974" s="24">
        <f t="shared" si="205"/>
        <v>6.3371030149516328</v>
      </c>
      <c r="AV974" s="24">
        <f t="shared" si="205"/>
        <v>3.667094317111713</v>
      </c>
      <c r="AW974" s="24">
        <f t="shared" si="205"/>
        <v>4.917866877433549</v>
      </c>
      <c r="AX974" s="24">
        <f t="shared" si="205"/>
        <v>3.1988383825986255</v>
      </c>
      <c r="AY974" s="24">
        <f t="shared" si="205"/>
        <v>5.1990779375028255</v>
      </c>
      <c r="AZ974" s="24">
        <f t="shared" si="205"/>
        <v>3.9677966475454816</v>
      </c>
      <c r="BA974" s="24">
        <f t="shared" si="205"/>
        <v>2.7903718745291992</v>
      </c>
      <c r="BB974" s="24">
        <f t="shared" si="205"/>
        <v>3.4565054739939116</v>
      </c>
      <c r="BC974" s="24">
        <f t="shared" si="205"/>
        <v>3.3510456533795026</v>
      </c>
      <c r="BD974" s="24">
        <f t="shared" si="205"/>
        <v>3.0474156037025923</v>
      </c>
      <c r="BE974" s="24">
        <f t="shared" si="205"/>
        <v>3.58510724914135</v>
      </c>
    </row>
    <row r="975" spans="1:57" x14ac:dyDescent="0.35">
      <c r="A975" s="10" t="str">
        <f t="shared" si="193"/>
        <v>10/31/2036</v>
      </c>
      <c r="B975" s="11">
        <f t="shared" si="198"/>
        <v>2036</v>
      </c>
      <c r="C975" s="22">
        <f t="shared" si="199"/>
        <v>5.4647224199550308</v>
      </c>
      <c r="D975" s="23">
        <f t="shared" si="194"/>
        <v>3.5955796961563302</v>
      </c>
      <c r="E975" s="23">
        <f t="shared" si="195"/>
        <v>4.7846475654697587</v>
      </c>
      <c r="F975" s="23">
        <f t="shared" si="196"/>
        <v>6.8449430688822348</v>
      </c>
      <c r="G975" s="23">
        <f t="shared" si="197"/>
        <v>8.5817522311098298</v>
      </c>
      <c r="H975" s="24">
        <f t="shared" si="207"/>
        <v>8.5693489207167968</v>
      </c>
      <c r="I975" s="24">
        <f t="shared" si="207"/>
        <v>9.1772935029731251</v>
      </c>
      <c r="J975" s="24">
        <f t="shared" si="207"/>
        <v>3.8098957607547459</v>
      </c>
      <c r="K975" s="24">
        <f t="shared" si="207"/>
        <v>6.0923258260508177</v>
      </c>
      <c r="L975" s="24">
        <f t="shared" si="207"/>
        <v>7.0735668834306438</v>
      </c>
      <c r="M975" s="24">
        <f t="shared" si="207"/>
        <v>4.0237077833661576</v>
      </c>
      <c r="N975" s="24">
        <f t="shared" si="207"/>
        <v>6.4830806358337982</v>
      </c>
      <c r="O975" s="24">
        <f t="shared" si="207"/>
        <v>5.0331207356846868</v>
      </c>
      <c r="P975" s="24">
        <f t="shared" si="207"/>
        <v>5.7556833152521989</v>
      </c>
      <c r="Q975" s="24">
        <f t="shared" si="207"/>
        <v>4.8344727380537691</v>
      </c>
      <c r="R975" s="24">
        <f t="shared" si="207"/>
        <v>2.9786060558246312</v>
      </c>
      <c r="S975" s="24">
        <f t="shared" si="207"/>
        <v>3.4240154159772263</v>
      </c>
      <c r="T975" s="24">
        <f t="shared" si="207"/>
        <v>3.6146423939540084</v>
      </c>
      <c r="U975" s="24">
        <f t="shared" si="207"/>
        <v>9.7636781957928598</v>
      </c>
      <c r="V975" s="24">
        <f t="shared" si="207"/>
        <v>4.7076985420821069</v>
      </c>
      <c r="W975" s="24">
        <f t="shared" si="207"/>
        <v>6.179020593705677</v>
      </c>
      <c r="X975" s="24">
        <f t="shared" si="207"/>
        <v>9.5551939015479608</v>
      </c>
      <c r="Y975" s="24">
        <f t="shared" si="207"/>
        <v>3.1922443811444356</v>
      </c>
      <c r="Z975" s="24">
        <f t="shared" si="207"/>
        <v>8.693382024647125</v>
      </c>
      <c r="AA975" s="24">
        <f t="shared" si="207"/>
        <v>5.8636762563804252</v>
      </c>
      <c r="AB975" s="24">
        <f t="shared" si="207"/>
        <v>4.1985714002657604</v>
      </c>
      <c r="AC975" s="24">
        <f t="shared" si="207"/>
        <v>6.504553453506694</v>
      </c>
      <c r="AD975" s="24">
        <f t="shared" si="207"/>
        <v>5.1281314329778773</v>
      </c>
      <c r="AE975" s="24">
        <f t="shared" si="207"/>
        <v>6.8114045848565867</v>
      </c>
      <c r="AF975" s="24">
        <f t="shared" si="207"/>
        <v>3.782031811692538</v>
      </c>
      <c r="AG975" s="24">
        <f t="shared" si="207"/>
        <v>5.6912553442241656</v>
      </c>
      <c r="AH975" s="24">
        <f t="shared" si="207"/>
        <v>4.7715760700369083</v>
      </c>
      <c r="AI975" s="24">
        <f t="shared" si="207"/>
        <v>8.3539733970973984</v>
      </c>
      <c r="AJ975" s="24">
        <f t="shared" si="207"/>
        <v>5.796491648029412</v>
      </c>
      <c r="AK975" s="24">
        <f t="shared" si="207"/>
        <v>5.1962315093017386</v>
      </c>
      <c r="AL975" s="24">
        <f t="shared" si="207"/>
        <v>5.417042005589912</v>
      </c>
      <c r="AM975" s="24">
        <f t="shared" si="207"/>
        <v>4.8905706242420059</v>
      </c>
      <c r="AN975" s="24">
        <f t="shared" si="205"/>
        <v>7.6254966007386882</v>
      </c>
      <c r="AO975" s="24">
        <f t="shared" si="205"/>
        <v>8.3575170145294368</v>
      </c>
      <c r="AP975" s="24">
        <f t="shared" si="205"/>
        <v>6.0101993423954161</v>
      </c>
      <c r="AQ975" s="24">
        <f t="shared" si="205"/>
        <v>5.0005594783395253</v>
      </c>
      <c r="AR975" s="24">
        <f t="shared" si="205"/>
        <v>3.1904066269741462</v>
      </c>
      <c r="AS975" s="24">
        <f t="shared" si="205"/>
        <v>5.352168767783902</v>
      </c>
      <c r="AT975" s="24">
        <f t="shared" si="205"/>
        <v>5.5124028343201497</v>
      </c>
      <c r="AU975" s="24">
        <f t="shared" si="205"/>
        <v>5.2799428502249688</v>
      </c>
      <c r="AV975" s="24">
        <f t="shared" si="205"/>
        <v>4.9584699861702886</v>
      </c>
      <c r="AW975" s="24">
        <f t="shared" si="205"/>
        <v>12.978595144654147</v>
      </c>
      <c r="AX975" s="24">
        <f t="shared" si="205"/>
        <v>3.9930211032265248</v>
      </c>
      <c r="AY975" s="24">
        <f t="shared" si="205"/>
        <v>6.8561225635574505</v>
      </c>
      <c r="AZ975" s="24">
        <f t="shared" si="205"/>
        <v>2.2362844506809618</v>
      </c>
      <c r="BA975" s="24">
        <f t="shared" si="205"/>
        <v>6.0113390690739461</v>
      </c>
      <c r="BB975" s="24">
        <f t="shared" si="205"/>
        <v>7.934833434255272</v>
      </c>
      <c r="BC975" s="24">
        <f t="shared" si="205"/>
        <v>4.98142291283179</v>
      </c>
      <c r="BD975" s="24">
        <f t="shared" si="205"/>
        <v>7.6628472681865887</v>
      </c>
      <c r="BE975" s="24">
        <f t="shared" si="205"/>
        <v>4.8238620517683097</v>
      </c>
    </row>
    <row r="976" spans="1:57" x14ac:dyDescent="0.35">
      <c r="A976" s="10" t="str">
        <f t="shared" si="193"/>
        <v>11/30/2036</v>
      </c>
      <c r="B976" s="11">
        <f t="shared" si="198"/>
        <v>2036</v>
      </c>
      <c r="C976" s="22">
        <f t="shared" si="199"/>
        <v>5.828179705402226</v>
      </c>
      <c r="D976" s="23">
        <f t="shared" si="194"/>
        <v>4.3378244002802511</v>
      </c>
      <c r="E976" s="23">
        <f t="shared" si="195"/>
        <v>4.6919609634867196</v>
      </c>
      <c r="F976" s="23">
        <f t="shared" si="196"/>
        <v>7.5934778112821846</v>
      </c>
      <c r="G976" s="23">
        <f t="shared" si="197"/>
        <v>8.6421052021088478</v>
      </c>
      <c r="H976" s="24">
        <f t="shared" si="207"/>
        <v>6.6630950771281032</v>
      </c>
      <c r="I976" s="24">
        <f t="shared" si="207"/>
        <v>8.034201609652877</v>
      </c>
      <c r="J976" s="24">
        <f t="shared" si="207"/>
        <v>5.9639065290437641</v>
      </c>
      <c r="K976" s="24">
        <f t="shared" si="207"/>
        <v>6.8203315634289021</v>
      </c>
      <c r="L976" s="24">
        <f t="shared" si="207"/>
        <v>4.6121819364855874</v>
      </c>
      <c r="M976" s="24">
        <f t="shared" si="207"/>
        <v>3.5701964573285405</v>
      </c>
      <c r="N976" s="24">
        <f t="shared" si="207"/>
        <v>5.1039961934385465</v>
      </c>
      <c r="O976" s="24">
        <f t="shared" si="207"/>
        <v>7.357708186688539</v>
      </c>
      <c r="P976" s="24">
        <f t="shared" si="207"/>
        <v>8.1110371693443817</v>
      </c>
      <c r="Q976" s="24">
        <f t="shared" si="207"/>
        <v>8.314905316459102</v>
      </c>
      <c r="R976" s="24">
        <f t="shared" si="207"/>
        <v>4.5807091427570557</v>
      </c>
      <c r="S976" s="24">
        <f t="shared" si="207"/>
        <v>4.182294837439426</v>
      </c>
      <c r="T976" s="24">
        <f t="shared" si="207"/>
        <v>5.6648060324418568</v>
      </c>
      <c r="U976" s="24">
        <f t="shared" si="207"/>
        <v>5.5737576040549328</v>
      </c>
      <c r="V976" s="24">
        <f t="shared" si="207"/>
        <v>4.8639555432327599</v>
      </c>
      <c r="W976" s="24">
        <f t="shared" si="207"/>
        <v>6.9733992152306659</v>
      </c>
      <c r="X976" s="24">
        <f t="shared" si="207"/>
        <v>3.3755444450799024</v>
      </c>
      <c r="Y976" s="24">
        <f t="shared" si="207"/>
        <v>4.8199727030309472</v>
      </c>
      <c r="Z976" s="24">
        <f t="shared" si="207"/>
        <v>4.6723861388982746</v>
      </c>
      <c r="AA976" s="24">
        <f t="shared" si="207"/>
        <v>9.4952843492526409</v>
      </c>
      <c r="AB976" s="24">
        <f t="shared" si="207"/>
        <v>4.6273604406650035</v>
      </c>
      <c r="AC976" s="24">
        <f t="shared" si="207"/>
        <v>7.6720676861467325</v>
      </c>
      <c r="AD976" s="24">
        <f t="shared" si="207"/>
        <v>6.9749841737256872</v>
      </c>
      <c r="AE976" s="24">
        <f t="shared" si="207"/>
        <v>4.5211190554461513</v>
      </c>
      <c r="AF976" s="24">
        <f t="shared" si="207"/>
        <v>8.6063210771924368</v>
      </c>
      <c r="AG976" s="24">
        <f t="shared" si="207"/>
        <v>4.4226428910577589</v>
      </c>
      <c r="AH976" s="24">
        <f t="shared" si="207"/>
        <v>4.5156943168145274</v>
      </c>
      <c r="AI976" s="24">
        <f t="shared" si="207"/>
        <v>5.6924528817606888</v>
      </c>
      <c r="AJ976" s="24">
        <f t="shared" si="207"/>
        <v>4.1513616905920667</v>
      </c>
      <c r="AK976" s="24">
        <f t="shared" si="207"/>
        <v>5.293806305471386</v>
      </c>
      <c r="AL976" s="24">
        <f t="shared" si="207"/>
        <v>10.853972705346038</v>
      </c>
      <c r="AM976" s="24">
        <f t="shared" si="207"/>
        <v>4.7760646618053295</v>
      </c>
      <c r="AN976" s="24">
        <f t="shared" si="205"/>
        <v>8.1188457607585569</v>
      </c>
      <c r="AO976" s="24">
        <f t="shared" si="205"/>
        <v>9.2618248873020068</v>
      </c>
      <c r="AP976" s="24">
        <f t="shared" si="205"/>
        <v>4.2517137888767378</v>
      </c>
      <c r="AQ976" s="24">
        <f t="shared" si="205"/>
        <v>6.5993211813199499</v>
      </c>
      <c r="AR976" s="24">
        <f t="shared" si="205"/>
        <v>6.7574928660237079</v>
      </c>
      <c r="AS976" s="24">
        <f t="shared" si="205"/>
        <v>6.0513376030973651</v>
      </c>
      <c r="AT976" s="24">
        <f t="shared" si="205"/>
        <v>6.6829998276634024</v>
      </c>
      <c r="AU976" s="24">
        <f t="shared" si="205"/>
        <v>5.4787549904718951</v>
      </c>
      <c r="AV976" s="24">
        <f t="shared" si="205"/>
        <v>5.2392065098573166</v>
      </c>
      <c r="AW976" s="24">
        <f t="shared" si="205"/>
        <v>7.6732708929254372</v>
      </c>
      <c r="AX976" s="24">
        <f t="shared" si="205"/>
        <v>4.3473922459917524</v>
      </c>
      <c r="AY976" s="24">
        <f t="shared" si="205"/>
        <v>4.7506854372520548</v>
      </c>
      <c r="AZ976" s="24">
        <f t="shared" si="205"/>
        <v>5.2863997789538315</v>
      </c>
      <c r="BA976" s="24">
        <f t="shared" si="205"/>
        <v>8.5222006157224275</v>
      </c>
      <c r="BB976" s="24">
        <f t="shared" si="205"/>
        <v>7.0439929007753044</v>
      </c>
      <c r="BC976" s="24">
        <f t="shared" si="205"/>
        <v>8.9641623263565489</v>
      </c>
      <c r="BD976" s="24">
        <f t="shared" si="205"/>
        <v>9.4769852362967573</v>
      </c>
      <c r="BE976" s="24">
        <f t="shared" si="205"/>
        <v>6.0143907886636354</v>
      </c>
    </row>
    <row r="977" spans="1:57" x14ac:dyDescent="0.35">
      <c r="A977" s="10" t="str">
        <f t="shared" si="193"/>
        <v>12/31/2036</v>
      </c>
      <c r="B977" s="11">
        <f t="shared" si="198"/>
        <v>2036</v>
      </c>
      <c r="C977" s="22">
        <f t="shared" si="199"/>
        <v>3.1033107024345234</v>
      </c>
      <c r="D977" s="23">
        <f t="shared" si="194"/>
        <v>2.6768400852275103</v>
      </c>
      <c r="E977" s="23">
        <f t="shared" si="195"/>
        <v>2.8494147835011616</v>
      </c>
      <c r="F977" s="23">
        <f t="shared" si="196"/>
        <v>3.3890025050599712</v>
      </c>
      <c r="G977" s="23">
        <f t="shared" si="197"/>
        <v>3.6637021042917022</v>
      </c>
      <c r="H977" s="24">
        <f t="shared" si="207"/>
        <v>2.7523885478359178</v>
      </c>
      <c r="I977" s="24">
        <f t="shared" si="207"/>
        <v>2.6568135662129744</v>
      </c>
      <c r="J977" s="24">
        <f t="shared" si="207"/>
        <v>2.6786162326612786</v>
      </c>
      <c r="K977" s="24">
        <f t="shared" si="207"/>
        <v>3.1552621333669508</v>
      </c>
      <c r="L977" s="24">
        <f t="shared" si="207"/>
        <v>2.245312388614026</v>
      </c>
      <c r="M977" s="24">
        <f t="shared" si="207"/>
        <v>3.1335034501842505</v>
      </c>
      <c r="N977" s="24">
        <f t="shared" si="207"/>
        <v>2.9047615394838306</v>
      </c>
      <c r="O977" s="24">
        <f t="shared" si="207"/>
        <v>3.1835510957968705</v>
      </c>
      <c r="P977" s="24">
        <f t="shared" si="207"/>
        <v>3.402514638839643</v>
      </c>
      <c r="Q977" s="24">
        <f t="shared" si="207"/>
        <v>2.6608547583235964</v>
      </c>
      <c r="R977" s="24">
        <f t="shared" si="207"/>
        <v>3.8736975692301692</v>
      </c>
      <c r="S977" s="24">
        <f t="shared" si="207"/>
        <v>3.6199739315208688</v>
      </c>
      <c r="T977" s="24">
        <f t="shared" si="207"/>
        <v>3.1183531861910487</v>
      </c>
      <c r="U977" s="24">
        <f t="shared" si="207"/>
        <v>2.7878569180984965</v>
      </c>
      <c r="V977" s="24">
        <f t="shared" si="207"/>
        <v>2.8626649668923991</v>
      </c>
      <c r="W977" s="24">
        <f t="shared" si="207"/>
        <v>2.907412527475981</v>
      </c>
      <c r="X977" s="24">
        <f t="shared" si="207"/>
        <v>2.3917205865393685</v>
      </c>
      <c r="Y977" s="24">
        <f t="shared" si="207"/>
        <v>2.8481461111822215</v>
      </c>
      <c r="Z977" s="24">
        <f t="shared" si="207"/>
        <v>3.0964309186552463</v>
      </c>
      <c r="AA977" s="24">
        <f t="shared" si="207"/>
        <v>2.8532208004579815</v>
      </c>
      <c r="AB977" s="24">
        <f t="shared" si="207"/>
        <v>3.5611525532176653</v>
      </c>
      <c r="AC977" s="24">
        <f t="shared" si="207"/>
        <v>3.3919119722783138</v>
      </c>
      <c r="AD977" s="24">
        <f t="shared" si="207"/>
        <v>2.8805629372195951</v>
      </c>
      <c r="AE977" s="24">
        <f t="shared" si="207"/>
        <v>3.759377051146489</v>
      </c>
      <c r="AF977" s="24">
        <f t="shared" si="207"/>
        <v>3.2511435161857078</v>
      </c>
      <c r="AG977" s="24">
        <f t="shared" si="207"/>
        <v>3.9732913377633552</v>
      </c>
      <c r="AH977" s="24">
        <f t="shared" si="207"/>
        <v>3.4956636216571018</v>
      </c>
      <c r="AI977" s="24">
        <f t="shared" si="207"/>
        <v>2.7202583824357545</v>
      </c>
      <c r="AJ977" s="24">
        <f t="shared" si="207"/>
        <v>3.1761062166039404</v>
      </c>
      <c r="AK977" s="24">
        <f t="shared" si="207"/>
        <v>3.110190486213801</v>
      </c>
      <c r="AL977" s="24">
        <f t="shared" si="207"/>
        <v>3.268638496596231</v>
      </c>
      <c r="AM977" s="24">
        <f t="shared" ref="AM977:BR977" si="208">AM377/AM177</f>
        <v>3.1689613006874411</v>
      </c>
      <c r="AN977" s="24">
        <f t="shared" si="205"/>
        <v>2.8787421692793163</v>
      </c>
      <c r="AO977" s="24">
        <f t="shared" si="205"/>
        <v>2.91138868078006</v>
      </c>
      <c r="AP977" s="24">
        <f t="shared" si="205"/>
        <v>3.0066101606323228</v>
      </c>
      <c r="AQ977" s="24">
        <f t="shared" ref="AQ977:BH977" si="209">AQ377/AQ177</f>
        <v>2.7841524501557102</v>
      </c>
      <c r="AR977" s="24">
        <f t="shared" si="209"/>
        <v>2.8185741576504237</v>
      </c>
      <c r="AS977" s="24">
        <f t="shared" si="209"/>
        <v>2.8702453184468064</v>
      </c>
      <c r="AT977" s="24">
        <f t="shared" si="209"/>
        <v>2.3616414813883679</v>
      </c>
      <c r="AU977" s="24">
        <f t="shared" si="209"/>
        <v>4.5102061466046175</v>
      </c>
      <c r="AV977" s="24">
        <f t="shared" si="209"/>
        <v>4.3331074926506492</v>
      </c>
      <c r="AW977" s="24">
        <f t="shared" si="209"/>
        <v>2.7402132141037496</v>
      </c>
      <c r="AX977" s="24">
        <f t="shared" si="209"/>
        <v>3.354426036251954</v>
      </c>
      <c r="AY977" s="24">
        <f t="shared" si="209"/>
        <v>2.8571290046306106</v>
      </c>
      <c r="AZ977" s="24">
        <f t="shared" si="209"/>
        <v>3.5756805556502909</v>
      </c>
      <c r="BA977" s="24">
        <f t="shared" si="209"/>
        <v>2.8830253162411359</v>
      </c>
      <c r="BB977" s="24">
        <f t="shared" si="209"/>
        <v>3.6363499890853062</v>
      </c>
      <c r="BC977" s="24">
        <f t="shared" si="209"/>
        <v>3.6530715546411701</v>
      </c>
      <c r="BD977" s="24">
        <f t="shared" si="209"/>
        <v>3.1680794762942344</v>
      </c>
      <c r="BE977" s="24">
        <f t="shared" si="209"/>
        <v>3.3802741034049446</v>
      </c>
    </row>
    <row r="978" spans="1:57" x14ac:dyDescent="0.35">
      <c r="A978" s="10" t="str">
        <f t="shared" si="193"/>
        <v>1/31/2037</v>
      </c>
      <c r="B978" s="11">
        <f t="shared" si="198"/>
        <v>2037</v>
      </c>
      <c r="C978" s="22">
        <f t="shared" si="199"/>
        <v>3.3479623065211799</v>
      </c>
      <c r="D978" s="23">
        <f t="shared" si="194"/>
        <v>2.8002567802431324</v>
      </c>
      <c r="E978" s="23">
        <f t="shared" si="195"/>
        <v>3.0196290197802886</v>
      </c>
      <c r="F978" s="23">
        <f t="shared" si="196"/>
        <v>3.6797573826070673</v>
      </c>
      <c r="G978" s="23">
        <f t="shared" si="197"/>
        <v>4.3888566869784711</v>
      </c>
      <c r="H978" s="24">
        <f t="shared" ref="H978:BE983" si="210">H378/H178</f>
        <v>3.9573997854687244</v>
      </c>
      <c r="I978" s="24">
        <f t="shared" si="210"/>
        <v>3.1101637987655173</v>
      </c>
      <c r="J978" s="24">
        <f t="shared" si="210"/>
        <v>3.2354471810543299</v>
      </c>
      <c r="K978" s="24">
        <f t="shared" si="210"/>
        <v>3.1480199821288402</v>
      </c>
      <c r="L978" s="24">
        <f t="shared" si="210"/>
        <v>3.0167740710687223</v>
      </c>
      <c r="M978" s="24">
        <f t="shared" si="210"/>
        <v>3.4405306659317536</v>
      </c>
      <c r="N978" s="24">
        <f t="shared" si="210"/>
        <v>2.831396463879138</v>
      </c>
      <c r="O978" s="24">
        <f t="shared" si="210"/>
        <v>3.0361239104954394</v>
      </c>
      <c r="P978" s="24">
        <f t="shared" si="210"/>
        <v>3.7862302066404872</v>
      </c>
      <c r="Q978" s="24">
        <f t="shared" si="210"/>
        <v>4.0923460838143857</v>
      </c>
      <c r="R978" s="24">
        <f t="shared" si="210"/>
        <v>2.4955527137980176</v>
      </c>
      <c r="S978" s="24">
        <f t="shared" si="210"/>
        <v>4.5169408631024144</v>
      </c>
      <c r="T978" s="24">
        <f t="shared" si="210"/>
        <v>3.0767591875216591</v>
      </c>
      <c r="U978" s="24">
        <f t="shared" si="210"/>
        <v>2.6015955715333674</v>
      </c>
      <c r="V978" s="24">
        <f t="shared" si="210"/>
        <v>3.4747599991695193</v>
      </c>
      <c r="W978" s="24">
        <f t="shared" si="210"/>
        <v>3.2188471710108084</v>
      </c>
      <c r="X978" s="24">
        <f t="shared" si="210"/>
        <v>5.2026258827931304</v>
      </c>
      <c r="Y978" s="24">
        <f t="shared" si="210"/>
        <v>3.1710170917847784</v>
      </c>
      <c r="Z978" s="24">
        <f t="shared" si="210"/>
        <v>3.6828657325840641</v>
      </c>
      <c r="AA978" s="24">
        <f t="shared" si="210"/>
        <v>2.7667708617769358</v>
      </c>
      <c r="AB978" s="24">
        <f t="shared" si="210"/>
        <v>3.5762410658082731</v>
      </c>
      <c r="AC978" s="24">
        <f t="shared" si="210"/>
        <v>2.6611647796343312</v>
      </c>
      <c r="AD978" s="24">
        <f t="shared" si="210"/>
        <v>3.5718374702894131</v>
      </c>
      <c r="AE978" s="24">
        <f t="shared" si="210"/>
        <v>3.3787277679953478</v>
      </c>
      <c r="AF978" s="24">
        <f t="shared" si="210"/>
        <v>3.6286953307809777</v>
      </c>
      <c r="AG978" s="24">
        <f t="shared" si="210"/>
        <v>4.5123417582298737</v>
      </c>
      <c r="AH978" s="24">
        <f t="shared" si="210"/>
        <v>3.4516753389524117</v>
      </c>
      <c r="AI978" s="24">
        <f t="shared" si="210"/>
        <v>4.0926790443346004</v>
      </c>
      <c r="AJ978" s="24">
        <f t="shared" si="210"/>
        <v>3.49088557547317</v>
      </c>
      <c r="AK978" s="24">
        <f t="shared" si="210"/>
        <v>3.317196845047012</v>
      </c>
      <c r="AL978" s="24">
        <f t="shared" si="210"/>
        <v>2.933515749724553</v>
      </c>
      <c r="AM978" s="24">
        <f t="shared" si="210"/>
        <v>2.8033230402520743</v>
      </c>
      <c r="AN978" s="24">
        <f t="shared" si="210"/>
        <v>4.3751361235060928</v>
      </c>
      <c r="AO978" s="24">
        <f t="shared" si="210"/>
        <v>3.0666047692523439</v>
      </c>
      <c r="AP978" s="24">
        <f t="shared" si="210"/>
        <v>2.8195549066262804</v>
      </c>
      <c r="AQ978" s="24">
        <f t="shared" si="210"/>
        <v>3.7623835414784521</v>
      </c>
      <c r="AR978" s="24">
        <f t="shared" si="210"/>
        <v>3.5422606804577708</v>
      </c>
      <c r="AS978" s="24">
        <f t="shared" si="210"/>
        <v>3.6704323326760764</v>
      </c>
      <c r="AT978" s="24">
        <f t="shared" si="210"/>
        <v>3.0281938659149867</v>
      </c>
      <c r="AU978" s="24">
        <f t="shared" si="210"/>
        <v>3.5645521689771997</v>
      </c>
      <c r="AV978" s="24">
        <f t="shared" si="210"/>
        <v>3.3935788692881195</v>
      </c>
      <c r="AW978" s="24">
        <f t="shared" si="210"/>
        <v>3.1690205214818814</v>
      </c>
      <c r="AX978" s="24">
        <f t="shared" si="210"/>
        <v>2.9630853656892269</v>
      </c>
      <c r="AY978" s="24">
        <f t="shared" si="210"/>
        <v>2.8761258004299219</v>
      </c>
      <c r="AZ978" s="24">
        <f t="shared" si="210"/>
        <v>2.7726604401626562</v>
      </c>
      <c r="BA978" s="24">
        <f t="shared" si="210"/>
        <v>4.57300750624157</v>
      </c>
      <c r="BB978" s="24">
        <f t="shared" si="210"/>
        <v>4.8738316414848688</v>
      </c>
      <c r="BC978" s="24">
        <f t="shared" si="210"/>
        <v>2.8781802510425094</v>
      </c>
      <c r="BD978" s="24">
        <f t="shared" si="210"/>
        <v>3.046200849738967</v>
      </c>
      <c r="BE978" s="24">
        <f t="shared" si="210"/>
        <v>3.7420915922858313</v>
      </c>
    </row>
    <row r="979" spans="1:57" x14ac:dyDescent="0.35">
      <c r="A979" s="10" t="str">
        <f t="shared" si="193"/>
        <v>2/28/2037</v>
      </c>
      <c r="B979" s="11">
        <f t="shared" si="198"/>
        <v>2037</v>
      </c>
      <c r="C979" s="22">
        <f t="shared" si="199"/>
        <v>5.3762397816068788</v>
      </c>
      <c r="D979" s="23">
        <f t="shared" si="194"/>
        <v>3.5408105847044715</v>
      </c>
      <c r="E979" s="23">
        <f t="shared" si="195"/>
        <v>4.1724590369933123</v>
      </c>
      <c r="F979" s="23">
        <f t="shared" si="196"/>
        <v>9.032957858047979</v>
      </c>
      <c r="G979" s="23">
        <f t="shared" si="197"/>
        <v>10.776504183720544</v>
      </c>
      <c r="H979" s="24">
        <f t="shared" si="210"/>
        <v>5.3668085455786034</v>
      </c>
      <c r="I979" s="24">
        <f t="shared" si="210"/>
        <v>9.8200150128557802</v>
      </c>
      <c r="J979" s="24">
        <f t="shared" si="210"/>
        <v>5.3482403018759808</v>
      </c>
      <c r="K979" s="24">
        <f t="shared" si="210"/>
        <v>9.6121270235629535</v>
      </c>
      <c r="L979" s="24">
        <f t="shared" si="210"/>
        <v>3.6853176901706526</v>
      </c>
      <c r="M979" s="24">
        <f t="shared" si="210"/>
        <v>5.3811513130184974</v>
      </c>
      <c r="N979" s="24">
        <f t="shared" si="210"/>
        <v>4.4416537892283312</v>
      </c>
      <c r="O979" s="24">
        <f t="shared" si="210"/>
        <v>10.761522532424934</v>
      </c>
      <c r="P979" s="24">
        <f t="shared" si="210"/>
        <v>4.6027058037181563</v>
      </c>
      <c r="Q979" s="24">
        <f t="shared" si="210"/>
        <v>10.333881448010994</v>
      </c>
      <c r="R979" s="24">
        <f t="shared" si="210"/>
        <v>11.188678477992715</v>
      </c>
      <c r="S979" s="24">
        <f t="shared" si="210"/>
        <v>9.9036037725935078</v>
      </c>
      <c r="T979" s="24">
        <f t="shared" si="210"/>
        <v>12.193807973783072</v>
      </c>
      <c r="U979" s="24">
        <f t="shared" si="210"/>
        <v>3.4612652733490266</v>
      </c>
      <c r="V979" s="24">
        <f t="shared" si="210"/>
        <v>5.6955028333839133</v>
      </c>
      <c r="W979" s="24">
        <f t="shared" si="210"/>
        <v>17.316163266149299</v>
      </c>
      <c r="X979" s="24">
        <f t="shared" si="210"/>
        <v>7.1697659270123015</v>
      </c>
      <c r="Y979" s="24">
        <f t="shared" si="210"/>
        <v>10.911339045381039</v>
      </c>
      <c r="Z979" s="24">
        <f t="shared" si="210"/>
        <v>5.5847755999937938</v>
      </c>
      <c r="AA979" s="24">
        <f t="shared" si="210"/>
        <v>9.1397028753064689</v>
      </c>
      <c r="AB979" s="24">
        <f t="shared" si="210"/>
        <v>8.7127228062725113</v>
      </c>
      <c r="AC979" s="24">
        <f t="shared" si="210"/>
        <v>3.5663090204675565</v>
      </c>
      <c r="AD979" s="24">
        <f t="shared" si="210"/>
        <v>6.2500326302880751</v>
      </c>
      <c r="AE979" s="24">
        <f t="shared" si="210"/>
        <v>3.2430230633481574</v>
      </c>
      <c r="AF979" s="24">
        <f t="shared" si="210"/>
        <v>9.5554823201291228</v>
      </c>
      <c r="AG979" s="24">
        <f t="shared" si="210"/>
        <v>8.2568242061062467</v>
      </c>
      <c r="AH979" s="24">
        <f t="shared" si="210"/>
        <v>5.3713282501952602</v>
      </c>
      <c r="AI979" s="24">
        <f t="shared" si="210"/>
        <v>5.5261853789611495</v>
      </c>
      <c r="AJ979" s="24">
        <f t="shared" si="210"/>
        <v>4.4852214080205322</v>
      </c>
      <c r="AK979" s="24">
        <f t="shared" si="210"/>
        <v>4.5499812447297208</v>
      </c>
      <c r="AL979" s="24">
        <f t="shared" si="210"/>
        <v>3.7632542597164687</v>
      </c>
      <c r="AM979" s="24">
        <f t="shared" si="210"/>
        <v>3.4703172289908162</v>
      </c>
      <c r="AN979" s="24">
        <f t="shared" si="210"/>
        <v>5.3610481637055694</v>
      </c>
      <c r="AO979" s="24">
        <f t="shared" si="210"/>
        <v>7.1101022972497931</v>
      </c>
      <c r="AP979" s="24">
        <f t="shared" si="210"/>
        <v>4.1602774326685106</v>
      </c>
      <c r="AQ979" s="24">
        <f t="shared" si="210"/>
        <v>9.3848553632819662</v>
      </c>
      <c r="AR979" s="24">
        <f t="shared" si="210"/>
        <v>3.3809172613788152</v>
      </c>
      <c r="AS979" s="24">
        <f t="shared" si="210"/>
        <v>5.2510503062881746</v>
      </c>
      <c r="AT979" s="24">
        <f t="shared" si="210"/>
        <v>4.3102599337599594</v>
      </c>
      <c r="AU979" s="24">
        <f t="shared" si="210"/>
        <v>11.190980149557987</v>
      </c>
      <c r="AV979" s="24">
        <f t="shared" si="210"/>
        <v>4.6180591157527386</v>
      </c>
      <c r="AW979" s="24">
        <f t="shared" si="210"/>
        <v>3.8665437388764601</v>
      </c>
      <c r="AX979" s="24">
        <f t="shared" si="210"/>
        <v>6.4303188351663918</v>
      </c>
      <c r="AY979" s="24">
        <f t="shared" si="210"/>
        <v>3.6800809233269005</v>
      </c>
      <c r="AZ979" s="24">
        <f t="shared" si="210"/>
        <v>4.2090038499677185</v>
      </c>
      <c r="BA979" s="24">
        <f t="shared" si="210"/>
        <v>3.5443238304919471</v>
      </c>
      <c r="BB979" s="24">
        <f t="shared" si="210"/>
        <v>6.4631522353093471</v>
      </c>
      <c r="BC979" s="24">
        <f t="shared" si="210"/>
        <v>3.5091913726171891</v>
      </c>
      <c r="BD979" s="24">
        <f t="shared" si="210"/>
        <v>7.1419841450750337</v>
      </c>
      <c r="BE979" s="24">
        <f t="shared" si="210"/>
        <v>3.6490517149739485</v>
      </c>
    </row>
    <row r="980" spans="1:57" x14ac:dyDescent="0.35">
      <c r="A980" s="10" t="str">
        <f t="shared" si="193"/>
        <v>3/31/2037</v>
      </c>
      <c r="B980" s="11">
        <f t="shared" si="198"/>
        <v>2037</v>
      </c>
      <c r="C980" s="22">
        <f t="shared" si="199"/>
        <v>5.9327857409415454</v>
      </c>
      <c r="D980" s="23">
        <f t="shared" si="194"/>
        <v>3.2790458983715096</v>
      </c>
      <c r="E980" s="23">
        <f t="shared" si="195"/>
        <v>4.0713595659578887</v>
      </c>
      <c r="F980" s="23">
        <f t="shared" si="196"/>
        <v>7.7573089289635497</v>
      </c>
      <c r="G980" s="23">
        <f t="shared" si="197"/>
        <v>8.7745071723372323</v>
      </c>
      <c r="H980" s="24">
        <f t="shared" si="210"/>
        <v>4.6577567598048182</v>
      </c>
      <c r="I980" s="24">
        <f t="shared" si="210"/>
        <v>4.3022874052778848</v>
      </c>
      <c r="J980" s="24">
        <f t="shared" si="210"/>
        <v>4.121683351151721</v>
      </c>
      <c r="K980" s="24">
        <f t="shared" si="210"/>
        <v>8.0388572669669784</v>
      </c>
      <c r="L980" s="24">
        <f t="shared" si="210"/>
        <v>8.6851180677885758</v>
      </c>
      <c r="M980" s="24">
        <f t="shared" si="210"/>
        <v>25.675245929749785</v>
      </c>
      <c r="N980" s="24">
        <f t="shared" si="210"/>
        <v>7.7765286264933611</v>
      </c>
      <c r="O980" s="24">
        <f t="shared" si="210"/>
        <v>7.6996498363741139</v>
      </c>
      <c r="P980" s="24">
        <f t="shared" si="210"/>
        <v>2.9914930752475177</v>
      </c>
      <c r="Q980" s="24">
        <f t="shared" si="210"/>
        <v>3.4028794552617252</v>
      </c>
      <c r="R980" s="24">
        <f t="shared" si="210"/>
        <v>5.0754142097869357</v>
      </c>
      <c r="S980" s="24">
        <f t="shared" si="210"/>
        <v>5.1206684628613761</v>
      </c>
      <c r="T980" s="24">
        <f t="shared" si="210"/>
        <v>3.6951808879701296</v>
      </c>
      <c r="U980" s="24">
        <f t="shared" si="210"/>
        <v>8.2730716645224192</v>
      </c>
      <c r="V980" s="24">
        <f t="shared" si="210"/>
        <v>5.2348471211899712</v>
      </c>
      <c r="W980" s="24">
        <f t="shared" si="210"/>
        <v>7.1881542974874444</v>
      </c>
      <c r="X980" s="24">
        <f t="shared" si="210"/>
        <v>4.7337208374393311</v>
      </c>
      <c r="Y980" s="24">
        <f t="shared" si="210"/>
        <v>2.8298816530979831</v>
      </c>
      <c r="Z980" s="24">
        <f t="shared" si="210"/>
        <v>4.5719006808233136</v>
      </c>
      <c r="AA980" s="24">
        <f t="shared" si="210"/>
        <v>3.9353876734695001</v>
      </c>
      <c r="AB980" s="24">
        <f t="shared" si="210"/>
        <v>8.4793839264511295</v>
      </c>
      <c r="AC980" s="24">
        <f t="shared" si="210"/>
        <v>7.8501270917220962</v>
      </c>
      <c r="AD980" s="24">
        <f t="shared" si="210"/>
        <v>3.8691389254245938</v>
      </c>
      <c r="AE980" s="24">
        <f t="shared" si="210"/>
        <v>2.5563938355781928</v>
      </c>
      <c r="AF980" s="24">
        <f t="shared" si="210"/>
        <v>6.2252817233315536</v>
      </c>
      <c r="AG980" s="24">
        <f t="shared" si="210"/>
        <v>11.312377131280721</v>
      </c>
      <c r="AH980" s="24">
        <f t="shared" si="210"/>
        <v>4.054584970893278</v>
      </c>
      <c r="AI980" s="24">
        <f t="shared" si="210"/>
        <v>4.9872994440826686</v>
      </c>
      <c r="AJ980" s="24">
        <f t="shared" si="210"/>
        <v>3.661167646349949</v>
      </c>
      <c r="AK980" s="24">
        <f t="shared" si="210"/>
        <v>3.2941091279786621</v>
      </c>
      <c r="AL980" s="24">
        <f t="shared" si="210"/>
        <v>6.4709235294889398</v>
      </c>
      <c r="AM980" s="24">
        <f t="shared" si="210"/>
        <v>7.2454755798684864</v>
      </c>
      <c r="AN980" s="24">
        <f t="shared" si="210"/>
        <v>5.9304925984839167</v>
      </c>
      <c r="AO980" s="24">
        <f t="shared" si="210"/>
        <v>5.7307053681057347</v>
      </c>
      <c r="AP980" s="24">
        <f t="shared" si="210"/>
        <v>9.6981437311769287</v>
      </c>
      <c r="AQ980" s="24">
        <f t="shared" si="210"/>
        <v>5.9350788833991741</v>
      </c>
      <c r="AR980" s="24">
        <f t="shared" si="210"/>
        <v>7.1045154279288028</v>
      </c>
      <c r="AS980" s="24">
        <f t="shared" si="210"/>
        <v>3.7764639336581012</v>
      </c>
      <c r="AT980" s="24">
        <f t="shared" si="210"/>
        <v>9.579009113275136</v>
      </c>
      <c r="AU980" s="24">
        <f t="shared" si="210"/>
        <v>6.0888547590440592</v>
      </c>
      <c r="AV980" s="24">
        <f t="shared" si="210"/>
        <v>8.56588898906754</v>
      </c>
      <c r="AW980" s="24">
        <f t="shared" si="210"/>
        <v>6.6488554233973023</v>
      </c>
      <c r="AX980" s="24">
        <f t="shared" si="210"/>
        <v>13.752825703333434</v>
      </c>
      <c r="AY980" s="24">
        <f t="shared" si="210"/>
        <v>7.4147716528906384</v>
      </c>
      <c r="AZ980" s="24">
        <f t="shared" si="210"/>
        <v>7.4416830026266636</v>
      </c>
      <c r="BA980" s="24">
        <f t="shared" si="210"/>
        <v>2.6422393328606879</v>
      </c>
      <c r="BB980" s="24">
        <f t="shared" si="210"/>
        <v>5.5925024030977477</v>
      </c>
      <c r="BC980" s="24">
        <f t="shared" si="210"/>
        <v>7.9151442295276855</v>
      </c>
      <c r="BD980" s="24">
        <f t="shared" si="210"/>
        <v>3.1434768319071353</v>
      </c>
      <c r="BE980" s="24">
        <f t="shared" si="210"/>
        <v>7.6698517936968811</v>
      </c>
    </row>
    <row r="981" spans="1:57" x14ac:dyDescent="0.35">
      <c r="A981" s="10" t="str">
        <f t="shared" si="193"/>
        <v>4/30/2037</v>
      </c>
      <c r="B981" s="11">
        <f t="shared" si="198"/>
        <v>2037</v>
      </c>
      <c r="C981" s="22">
        <f t="shared" si="199"/>
        <v>3.5813390397854272</v>
      </c>
      <c r="D981" s="23">
        <f t="shared" si="194"/>
        <v>2.7781658845482817</v>
      </c>
      <c r="E981" s="23">
        <f t="shared" si="195"/>
        <v>2.9381946765820404</v>
      </c>
      <c r="F981" s="23">
        <f t="shared" si="196"/>
        <v>4.6260817140039796</v>
      </c>
      <c r="G981" s="23">
        <f t="shared" si="197"/>
        <v>5.9158908253365965</v>
      </c>
      <c r="H981" s="24">
        <f t="shared" si="210"/>
        <v>6.0313139123261479</v>
      </c>
      <c r="I981" s="24">
        <f t="shared" si="210"/>
        <v>2.808040847408066</v>
      </c>
      <c r="J981" s="24">
        <f t="shared" si="210"/>
        <v>2.565476411077062</v>
      </c>
      <c r="K981" s="24">
        <f t="shared" si="210"/>
        <v>6.2566433217846544</v>
      </c>
      <c r="L981" s="24">
        <f t="shared" si="210"/>
        <v>4.6350565233447512</v>
      </c>
      <c r="M981" s="24">
        <f t="shared" si="210"/>
        <v>2.7541743491789519</v>
      </c>
      <c r="N981" s="24">
        <f t="shared" si="210"/>
        <v>3.3925317588620723</v>
      </c>
      <c r="O981" s="24">
        <f t="shared" si="210"/>
        <v>3.8379579299303486</v>
      </c>
      <c r="P981" s="24">
        <f t="shared" si="210"/>
        <v>2.7506004721941513</v>
      </c>
      <c r="Q981" s="24">
        <f t="shared" si="210"/>
        <v>3.2444979143699841</v>
      </c>
      <c r="R981" s="24">
        <f t="shared" si="210"/>
        <v>4.5771828471159122</v>
      </c>
      <c r="S981" s="24">
        <f t="shared" si="210"/>
        <v>4.599157285981665</v>
      </c>
      <c r="T981" s="24">
        <f t="shared" si="210"/>
        <v>7.8231997528751709</v>
      </c>
      <c r="U981" s="24">
        <f t="shared" si="210"/>
        <v>5.5251111866865248</v>
      </c>
      <c r="V981" s="24">
        <f t="shared" si="210"/>
        <v>5.3804221512548258</v>
      </c>
      <c r="W981" s="24">
        <f t="shared" si="210"/>
        <v>4.3945858720339661</v>
      </c>
      <c r="X981" s="24">
        <f t="shared" si="210"/>
        <v>8.0915375185008234</v>
      </c>
      <c r="Y981" s="24">
        <f t="shared" si="210"/>
        <v>5.9030660378933124</v>
      </c>
      <c r="Z981" s="24">
        <f t="shared" si="210"/>
        <v>3.8849777915996753</v>
      </c>
      <c r="AA981" s="24">
        <f t="shared" si="210"/>
        <v>3.4207619003768044</v>
      </c>
      <c r="AB981" s="24">
        <f t="shared" si="210"/>
        <v>3.1915641750925734</v>
      </c>
      <c r="AC981" s="24">
        <f t="shared" si="210"/>
        <v>3.636784910573275</v>
      </c>
      <c r="AD981" s="24">
        <f t="shared" si="210"/>
        <v>10.585259919201052</v>
      </c>
      <c r="AE981" s="24">
        <f t="shared" si="210"/>
        <v>2.9262375423999032</v>
      </c>
      <c r="AF981" s="24">
        <f t="shared" si="210"/>
        <v>3.0008818537341724</v>
      </c>
      <c r="AG981" s="24">
        <f t="shared" si="210"/>
        <v>3.1992112428484543</v>
      </c>
      <c r="AH981" s="24">
        <f t="shared" si="210"/>
        <v>5.6290166428473025</v>
      </c>
      <c r="AI981" s="24">
        <f t="shared" si="210"/>
        <v>5.8362110332547603</v>
      </c>
      <c r="AJ981" s="24">
        <f t="shared" si="210"/>
        <v>2.6496546956437497</v>
      </c>
      <c r="AK981" s="24">
        <f t="shared" si="210"/>
        <v>2.78028286916213</v>
      </c>
      <c r="AL981" s="24">
        <f t="shared" si="210"/>
        <v>2.9740660791284514</v>
      </c>
      <c r="AM981" s="24">
        <f t="shared" si="210"/>
        <v>3.7823405733102398</v>
      </c>
      <c r="AN981" s="24">
        <f t="shared" si="210"/>
        <v>4.4518840091264718</v>
      </c>
      <c r="AO981" s="24">
        <f t="shared" si="210"/>
        <v>3.3495001014647099</v>
      </c>
      <c r="AP981" s="24">
        <f t="shared" si="210"/>
        <v>5.0903787054415464</v>
      </c>
      <c r="AQ981" s="24">
        <f t="shared" si="210"/>
        <v>3.4031319762295111</v>
      </c>
      <c r="AR981" s="24">
        <f t="shared" si="210"/>
        <v>3.674551725069628</v>
      </c>
      <c r="AS981" s="24">
        <f t="shared" si="210"/>
        <v>2.8209356799856224</v>
      </c>
      <c r="AT981" s="24">
        <f t="shared" si="210"/>
        <v>2.8304969260369122</v>
      </c>
      <c r="AU981" s="24">
        <f t="shared" si="210"/>
        <v>2.8785731523610654</v>
      </c>
      <c r="AV981" s="24">
        <f t="shared" si="210"/>
        <v>4.0574846849958934</v>
      </c>
      <c r="AW981" s="24">
        <f t="shared" si="210"/>
        <v>4.8208419767563075</v>
      </c>
      <c r="AX981" s="24">
        <f t="shared" si="210"/>
        <v>2.7591130230236489</v>
      </c>
      <c r="AY981" s="24">
        <f t="shared" si="210"/>
        <v>3.2631885963168932</v>
      </c>
      <c r="AZ981" s="24">
        <f t="shared" si="210"/>
        <v>2.8182078232331254</v>
      </c>
      <c r="BA981" s="24">
        <f t="shared" si="210"/>
        <v>4.1637507663229556</v>
      </c>
      <c r="BB981" s="24">
        <f t="shared" si="210"/>
        <v>4.134092722654886</v>
      </c>
      <c r="BC981" s="24">
        <f t="shared" si="210"/>
        <v>3.5258931689975799</v>
      </c>
      <c r="BD981" s="24">
        <f t="shared" si="210"/>
        <v>2.9261737005882948</v>
      </c>
      <c r="BE981" s="24">
        <f t="shared" si="210"/>
        <v>3.008745201486748</v>
      </c>
    </row>
    <row r="982" spans="1:57" x14ac:dyDescent="0.35">
      <c r="A982" s="10" t="str">
        <f t="shared" si="193"/>
        <v>5/31/2037</v>
      </c>
      <c r="B982" s="11">
        <f t="shared" si="198"/>
        <v>2037</v>
      </c>
      <c r="C982" s="22">
        <f t="shared" si="199"/>
        <v>4.0215777375322315</v>
      </c>
      <c r="D982" s="23">
        <f t="shared" si="194"/>
        <v>0</v>
      </c>
      <c r="E982" s="23">
        <f t="shared" si="195"/>
        <v>3.1906950857168486</v>
      </c>
      <c r="F982" s="23">
        <f t="shared" si="196"/>
        <v>6.0920051676554081</v>
      </c>
      <c r="G982" s="23">
        <f t="shared" si="197"/>
        <v>12.414708474558301</v>
      </c>
      <c r="H982" s="24">
        <f t="shared" si="210"/>
        <v>7.4415319425820492</v>
      </c>
      <c r="I982" s="24">
        <f t="shared" si="210"/>
        <v>3.0729162191563413</v>
      </c>
      <c r="J982" s="24">
        <f t="shared" si="210"/>
        <v>20.941571724088046</v>
      </c>
      <c r="K982" s="24">
        <f t="shared" si="210"/>
        <v>2.8665240836662251</v>
      </c>
      <c r="L982" s="24">
        <f t="shared" si="210"/>
        <v>4.4574579872129849</v>
      </c>
      <c r="M982" s="24">
        <f t="shared" si="210"/>
        <v>4.8395999893737498</v>
      </c>
      <c r="N982" s="24">
        <f t="shared" si="210"/>
        <v>3.4416654624397425</v>
      </c>
      <c r="O982" s="24">
        <f t="shared" si="210"/>
        <v>3.5281778828071473</v>
      </c>
      <c r="P982" s="24">
        <f t="shared" si="210"/>
        <v>8.594334670038311</v>
      </c>
      <c r="Q982" s="24">
        <f t="shared" si="210"/>
        <v>0</v>
      </c>
      <c r="R982" s="24">
        <f t="shared" si="210"/>
        <v>3.2693142020765871</v>
      </c>
      <c r="S982" s="24">
        <f t="shared" si="210"/>
        <v>9.7104891539365799</v>
      </c>
      <c r="T982" s="24">
        <f t="shared" si="210"/>
        <v>3.168351726020243</v>
      </c>
      <c r="U982" s="24">
        <f t="shared" si="210"/>
        <v>0</v>
      </c>
      <c r="V982" s="24">
        <f t="shared" si="210"/>
        <v>4.2787219836276051</v>
      </c>
      <c r="W982" s="24">
        <f t="shared" si="210"/>
        <v>3.257725164806665</v>
      </c>
      <c r="X982" s="24">
        <f t="shared" si="210"/>
        <v>3.7104711384633653</v>
      </c>
      <c r="Y982" s="24">
        <f t="shared" si="210"/>
        <v>0</v>
      </c>
      <c r="Z982" s="24">
        <f t="shared" si="210"/>
        <v>5.3230618392382967</v>
      </c>
      <c r="AA982" s="24">
        <f t="shared" si="210"/>
        <v>0</v>
      </c>
      <c r="AB982" s="24">
        <f t="shared" si="210"/>
        <v>3.6031669327187452</v>
      </c>
      <c r="AC982" s="24">
        <f t="shared" si="210"/>
        <v>5.7106099805776411</v>
      </c>
      <c r="AD982" s="24">
        <f t="shared" si="210"/>
        <v>4.5980321314197541</v>
      </c>
      <c r="AE982" s="24">
        <f t="shared" si="210"/>
        <v>10.43196740445218</v>
      </c>
      <c r="AF982" s="24">
        <f t="shared" si="210"/>
        <v>0</v>
      </c>
      <c r="AG982" s="24">
        <f t="shared" si="210"/>
        <v>0</v>
      </c>
      <c r="AH982" s="24">
        <f t="shared" si="210"/>
        <v>12.375153231946088</v>
      </c>
      <c r="AI982" s="24">
        <f t="shared" si="210"/>
        <v>6.2191368966813299</v>
      </c>
      <c r="AJ982" s="24">
        <f t="shared" si="210"/>
        <v>4.376027908234347</v>
      </c>
      <c r="AK982" s="24">
        <f t="shared" si="210"/>
        <v>3.8723223543207754</v>
      </c>
      <c r="AL982" s="24">
        <f t="shared" si="210"/>
        <v>3.1328560418068254</v>
      </c>
      <c r="AM982" s="24">
        <f t="shared" si="210"/>
        <v>4.0472334181541303</v>
      </c>
      <c r="AN982" s="24">
        <f t="shared" si="210"/>
        <v>3.7023217455621347</v>
      </c>
      <c r="AO982" s="24">
        <f t="shared" si="210"/>
        <v>2.6752204574569971</v>
      </c>
      <c r="AP982" s="24">
        <f t="shared" si="210"/>
        <v>21.178837783942903</v>
      </c>
      <c r="AQ982" s="24">
        <f t="shared" si="210"/>
        <v>0</v>
      </c>
      <c r="AR982" s="24">
        <f t="shared" si="210"/>
        <v>4.0286093580952107</v>
      </c>
      <c r="AS982" s="24">
        <f t="shared" si="210"/>
        <v>8.3101630993404783</v>
      </c>
      <c r="AT982" s="24">
        <f t="shared" si="210"/>
        <v>14.394480523680418</v>
      </c>
      <c r="AU982" s="24">
        <f t="shared" si="210"/>
        <v>12.77070565806822</v>
      </c>
      <c r="AV982" s="24">
        <f t="shared" si="210"/>
        <v>28.097588042047597</v>
      </c>
      <c r="AW982" s="24">
        <f t="shared" si="210"/>
        <v>3.859161825327091</v>
      </c>
      <c r="AX982" s="24">
        <f t="shared" si="210"/>
        <v>8.2485051030393546</v>
      </c>
      <c r="AY982" s="24">
        <f t="shared" si="210"/>
        <v>4.2313683429101809</v>
      </c>
      <c r="AZ982" s="24">
        <f t="shared" si="210"/>
        <v>5.2690262559197301</v>
      </c>
      <c r="BA982" s="24">
        <f t="shared" si="210"/>
        <v>0</v>
      </c>
      <c r="BB982" s="24">
        <f t="shared" si="210"/>
        <v>5.4241800293554556</v>
      </c>
      <c r="BC982" s="24">
        <f t="shared" si="210"/>
        <v>3.548502977838405</v>
      </c>
      <c r="BD982" s="24">
        <f t="shared" si="210"/>
        <v>3.449682536249576</v>
      </c>
      <c r="BE982" s="24">
        <f t="shared" si="210"/>
        <v>4.0145461169692513</v>
      </c>
    </row>
    <row r="983" spans="1:57" x14ac:dyDescent="0.35">
      <c r="A983" s="10" t="str">
        <f t="shared" si="193"/>
        <v>6/30/2037</v>
      </c>
      <c r="B983" s="11">
        <f t="shared" si="198"/>
        <v>2037</v>
      </c>
      <c r="C983" s="22">
        <f t="shared" si="199"/>
        <v>6.4814597110200856</v>
      </c>
      <c r="D983" s="23">
        <f t="shared" si="194"/>
        <v>3.1631009780570123</v>
      </c>
      <c r="E983" s="23">
        <f t="shared" si="195"/>
        <v>3.4404140865646626</v>
      </c>
      <c r="F983" s="23">
        <f t="shared" si="196"/>
        <v>13.242064199702762</v>
      </c>
      <c r="G983" s="23">
        <f t="shared" si="197"/>
        <v>17.356702977585865</v>
      </c>
      <c r="H983" s="24">
        <f t="shared" si="210"/>
        <v>3.8355979869704582</v>
      </c>
      <c r="I983" s="24">
        <f t="shared" si="210"/>
        <v>3.2755524920647012</v>
      </c>
      <c r="J983" s="24">
        <f t="shared" si="210"/>
        <v>11.593872550691446</v>
      </c>
      <c r="K983" s="24">
        <f t="shared" si="210"/>
        <v>16.006134237254063</v>
      </c>
      <c r="L983" s="24">
        <f t="shared" si="210"/>
        <v>12.632915288143423</v>
      </c>
      <c r="M983" s="24">
        <f t="shared" ref="M983:BE995" si="211">M383/M183</f>
        <v>12.761886851297772</v>
      </c>
      <c r="N983" s="24">
        <f t="shared" si="211"/>
        <v>3.304449198071274</v>
      </c>
      <c r="O983" s="24">
        <f t="shared" si="211"/>
        <v>3.0391558701897847</v>
      </c>
      <c r="P983" s="24">
        <f t="shared" si="211"/>
        <v>3.220793226450037</v>
      </c>
      <c r="Q983" s="24">
        <f t="shared" si="211"/>
        <v>18.805496446822779</v>
      </c>
      <c r="R983" s="24">
        <f t="shared" si="211"/>
        <v>2.8724551283282511</v>
      </c>
      <c r="S983" s="24">
        <f t="shared" si="211"/>
        <v>10.488874968816413</v>
      </c>
      <c r="T983" s="24">
        <f t="shared" si="211"/>
        <v>2.9439038936134478</v>
      </c>
      <c r="U983" s="24">
        <f t="shared" si="211"/>
        <v>7.125266617132259</v>
      </c>
      <c r="V983" s="24">
        <f t="shared" si="211"/>
        <v>4.2939672339681385</v>
      </c>
      <c r="W983" s="24">
        <f t="shared" si="211"/>
        <v>3.2430015841802269</v>
      </c>
      <c r="X983" s="24">
        <f t="shared" si="211"/>
        <v>3.3170867943566584</v>
      </c>
      <c r="Y983" s="24">
        <f t="shared" si="211"/>
        <v>6.4664060695555658</v>
      </c>
      <c r="Z983" s="24">
        <f t="shared" si="211"/>
        <v>6.2223133832547903</v>
      </c>
      <c r="AA983" s="24">
        <f t="shared" si="211"/>
        <v>2.9052390366642618</v>
      </c>
      <c r="AB983" s="24">
        <f t="shared" si="211"/>
        <v>22.630681805294479</v>
      </c>
      <c r="AC983" s="24">
        <f t="shared" si="211"/>
        <v>14.804671134055711</v>
      </c>
      <c r="AD983" s="24">
        <f t="shared" si="211"/>
        <v>9.022957371667907</v>
      </c>
      <c r="AE983" s="24">
        <f t="shared" si="211"/>
        <v>4.8995993295964437</v>
      </c>
      <c r="AF983" s="24">
        <f t="shared" si="211"/>
        <v>35.778376807926179</v>
      </c>
      <c r="AG983" s="24">
        <f t="shared" si="211"/>
        <v>9.3241463562115943</v>
      </c>
      <c r="AH983" s="24">
        <f t="shared" si="211"/>
        <v>20.866681152827738</v>
      </c>
      <c r="AI983" s="24">
        <f t="shared" si="211"/>
        <v>4.3785172770291654</v>
      </c>
      <c r="AJ983" s="24">
        <f t="shared" si="211"/>
        <v>10.968301384460135</v>
      </c>
      <c r="AK983" s="24">
        <f t="shared" si="211"/>
        <v>13.530154996588143</v>
      </c>
      <c r="AL983" s="24">
        <f t="shared" si="211"/>
        <v>7.7633758730427154</v>
      </c>
      <c r="AM983" s="24">
        <f t="shared" si="211"/>
        <v>3.8033539719321299</v>
      </c>
      <c r="AN983" s="24">
        <f t="shared" si="211"/>
        <v>3.6506037900625161</v>
      </c>
      <c r="AO983" s="24">
        <f t="shared" si="211"/>
        <v>2.9784251162071076</v>
      </c>
      <c r="AP983" s="24">
        <f t="shared" si="211"/>
        <v>4.7309038201920712</v>
      </c>
      <c r="AQ983" s="24">
        <f t="shared" si="211"/>
        <v>20.277076992457967</v>
      </c>
      <c r="AR983" s="24">
        <f t="shared" si="211"/>
        <v>6.4965133524846053</v>
      </c>
      <c r="AS983" s="24">
        <f t="shared" si="211"/>
        <v>4.2801765659394695</v>
      </c>
      <c r="AT983" s="24">
        <f t="shared" si="211"/>
        <v>3.3081629982166225</v>
      </c>
      <c r="AU983" s="24">
        <f t="shared" si="211"/>
        <v>3.9273914906594971</v>
      </c>
      <c r="AV983" s="24">
        <f t="shared" si="211"/>
        <v>13.621598488131779</v>
      </c>
      <c r="AW983" s="24">
        <f t="shared" si="211"/>
        <v>4.40165972528417</v>
      </c>
      <c r="AX983" s="24">
        <f t="shared" si="211"/>
        <v>3.3703508520653784</v>
      </c>
      <c r="AY983" s="24">
        <f t="shared" si="211"/>
        <v>13.402123315837759</v>
      </c>
      <c r="AZ983" s="24">
        <f t="shared" si="211"/>
        <v>17.195725925448428</v>
      </c>
      <c r="BA983" s="24">
        <f t="shared" si="211"/>
        <v>3.1768726567089263</v>
      </c>
      <c r="BB983" s="24">
        <f t="shared" si="211"/>
        <v>12.628548460598156</v>
      </c>
      <c r="BC983" s="24">
        <f t="shared" si="211"/>
        <v>7.6235968721051197</v>
      </c>
      <c r="BD983" s="24">
        <f t="shared" si="211"/>
        <v>13.84232078657136</v>
      </c>
      <c r="BE983" s="24">
        <f t="shared" si="211"/>
        <v>16.231676184644758</v>
      </c>
    </row>
    <row r="984" spans="1:57" x14ac:dyDescent="0.35">
      <c r="A984" s="10" t="str">
        <f t="shared" si="193"/>
        <v>7/31/2037</v>
      </c>
      <c r="B984" s="11">
        <f t="shared" si="198"/>
        <v>2037</v>
      </c>
      <c r="C984" s="22">
        <f t="shared" si="199"/>
        <v>4.9283017436856582</v>
      </c>
      <c r="D984" s="23">
        <f t="shared" si="194"/>
        <v>3.4120749693748009</v>
      </c>
      <c r="E984" s="23">
        <f t="shared" si="195"/>
        <v>3.7356224165433067</v>
      </c>
      <c r="F984" s="23">
        <f t="shared" si="196"/>
        <v>5.7463418439078175</v>
      </c>
      <c r="G984" s="23">
        <f t="shared" si="197"/>
        <v>6.5392133105304096</v>
      </c>
      <c r="H984" s="24">
        <f t="shared" ref="H984:AM991" si="212">H384/H184</f>
        <v>4.0963211922143419</v>
      </c>
      <c r="I984" s="24">
        <f t="shared" si="212"/>
        <v>5.3951910646391408</v>
      </c>
      <c r="J984" s="24">
        <f t="shared" si="212"/>
        <v>3.4206526721915647</v>
      </c>
      <c r="K984" s="24">
        <f t="shared" si="212"/>
        <v>4.904497088173243</v>
      </c>
      <c r="L984" s="24">
        <f t="shared" si="212"/>
        <v>4.4005434368572125</v>
      </c>
      <c r="M984" s="24">
        <f t="shared" si="212"/>
        <v>5.7772688714734235</v>
      </c>
      <c r="N984" s="24">
        <f t="shared" si="212"/>
        <v>3.6927813302009493</v>
      </c>
      <c r="O984" s="24">
        <f t="shared" si="212"/>
        <v>6.3910516720547585</v>
      </c>
      <c r="P984" s="24">
        <f t="shared" si="212"/>
        <v>4.4970099520124762</v>
      </c>
      <c r="Q984" s="24">
        <f t="shared" si="212"/>
        <v>8.1823630523222093</v>
      </c>
      <c r="R984" s="24">
        <f t="shared" si="212"/>
        <v>5.2463236779915787</v>
      </c>
      <c r="S984" s="24">
        <f t="shared" si="212"/>
        <v>7.5315875747712813</v>
      </c>
      <c r="T984" s="24">
        <f t="shared" si="212"/>
        <v>5.8855541532675062</v>
      </c>
      <c r="U984" s="24">
        <f t="shared" si="212"/>
        <v>3.4788847587650844</v>
      </c>
      <c r="V984" s="24">
        <f t="shared" si="212"/>
        <v>3.4192555329405243</v>
      </c>
      <c r="W984" s="24">
        <f t="shared" si="212"/>
        <v>5.4938049183381485</v>
      </c>
      <c r="X984" s="24">
        <f t="shared" si="212"/>
        <v>5.7642227425467363</v>
      </c>
      <c r="Y984" s="24">
        <f t="shared" si="212"/>
        <v>5.6926991479910631</v>
      </c>
      <c r="Z984" s="24">
        <f t="shared" si="212"/>
        <v>3.1882960961052182</v>
      </c>
      <c r="AA984" s="24">
        <f t="shared" si="212"/>
        <v>5.3766345312255934</v>
      </c>
      <c r="AB984" s="24">
        <f t="shared" si="212"/>
        <v>3.9525462791968824</v>
      </c>
      <c r="AC984" s="24">
        <f t="shared" si="212"/>
        <v>6.3552360544486604</v>
      </c>
      <c r="AD984" s="24">
        <f t="shared" si="212"/>
        <v>3.6235204793746298</v>
      </c>
      <c r="AE984" s="24">
        <f t="shared" si="212"/>
        <v>2.8088305602149313</v>
      </c>
      <c r="AF984" s="24">
        <f t="shared" si="212"/>
        <v>7.8871733156060735</v>
      </c>
      <c r="AG984" s="24">
        <f t="shared" si="212"/>
        <v>4.3346592313376551</v>
      </c>
      <c r="AH984" s="24">
        <f t="shared" si="212"/>
        <v>4.0121617357013646</v>
      </c>
      <c r="AI984" s="24">
        <f t="shared" si="212"/>
        <v>3.4447493084465672</v>
      </c>
      <c r="AJ984" s="24">
        <f t="shared" si="212"/>
        <v>3.7223356803442722</v>
      </c>
      <c r="AK984" s="24">
        <f t="shared" si="212"/>
        <v>4.7279046448641227</v>
      </c>
      <c r="AL984" s="24">
        <f t="shared" si="212"/>
        <v>4.0279910031767194</v>
      </c>
      <c r="AM984" s="24">
        <f t="shared" si="212"/>
        <v>5.2072092800693</v>
      </c>
      <c r="AN984" s="24">
        <f t="shared" si="211"/>
        <v>5.5136958649618864</v>
      </c>
      <c r="AO984" s="24">
        <f t="shared" si="211"/>
        <v>3.6845228794704332</v>
      </c>
      <c r="AP984" s="24">
        <f t="shared" si="211"/>
        <v>3.3474498972832905</v>
      </c>
      <c r="AQ984" s="24">
        <f t="shared" si="211"/>
        <v>9.0453320844142873</v>
      </c>
      <c r="AR984" s="24">
        <f t="shared" si="211"/>
        <v>3.3238273772632456</v>
      </c>
      <c r="AS984" s="24">
        <f t="shared" si="211"/>
        <v>4.9244390895109751</v>
      </c>
      <c r="AT984" s="24">
        <f t="shared" si="211"/>
        <v>6.0217118129628524</v>
      </c>
      <c r="AU984" s="24">
        <f t="shared" si="211"/>
        <v>5.0352676728872225</v>
      </c>
      <c r="AV984" s="24">
        <f t="shared" si="211"/>
        <v>2.883477366989347</v>
      </c>
      <c r="AW984" s="24">
        <f t="shared" si="211"/>
        <v>3.7754826251404112</v>
      </c>
      <c r="AX984" s="24">
        <f t="shared" si="211"/>
        <v>6.0226203210286942</v>
      </c>
      <c r="AY984" s="24">
        <f t="shared" si="211"/>
        <v>5.5586845199148289</v>
      </c>
      <c r="AZ984" s="24">
        <f t="shared" si="211"/>
        <v>5.1159270004465274</v>
      </c>
      <c r="BA984" s="24">
        <f t="shared" si="211"/>
        <v>5.2063158202939022</v>
      </c>
      <c r="BB984" s="24">
        <f t="shared" si="211"/>
        <v>4.9321643978603422</v>
      </c>
      <c r="BC984" s="24">
        <f t="shared" si="211"/>
        <v>7.098181169102677</v>
      </c>
      <c r="BD984" s="24">
        <f t="shared" si="211"/>
        <v>6.4771057706890458</v>
      </c>
      <c r="BE984" s="24">
        <f t="shared" si="211"/>
        <v>4.7558177957837877</v>
      </c>
    </row>
    <row r="985" spans="1:57" x14ac:dyDescent="0.35">
      <c r="A985" s="10" t="str">
        <f t="shared" si="193"/>
        <v>8/31/2037</v>
      </c>
      <c r="B985" s="11">
        <f t="shared" si="198"/>
        <v>2037</v>
      </c>
      <c r="C985" s="22">
        <f t="shared" si="199"/>
        <v>4.0154455100009558</v>
      </c>
      <c r="D985" s="23">
        <f t="shared" si="194"/>
        <v>2.8076712668897725</v>
      </c>
      <c r="E985" s="23">
        <f t="shared" si="195"/>
        <v>3.2149608203766533</v>
      </c>
      <c r="F985" s="23">
        <f t="shared" si="196"/>
        <v>5.2623143199131261</v>
      </c>
      <c r="G985" s="23">
        <f t="shared" si="197"/>
        <v>5.7402053902150119</v>
      </c>
      <c r="H985" s="24">
        <f t="shared" si="212"/>
        <v>3.9967032199777308</v>
      </c>
      <c r="I985" s="24">
        <f t="shared" si="212"/>
        <v>4.1157097369978333</v>
      </c>
      <c r="J985" s="24">
        <f t="shared" si="212"/>
        <v>5.9075696465060625</v>
      </c>
      <c r="K985" s="24">
        <f t="shared" si="212"/>
        <v>2.3724376207231899</v>
      </c>
      <c r="L985" s="24">
        <f t="shared" si="212"/>
        <v>4.0883435841365916</v>
      </c>
      <c r="M985" s="24">
        <f t="shared" si="212"/>
        <v>2.797700739060077</v>
      </c>
      <c r="N985" s="24">
        <f t="shared" si="212"/>
        <v>3.145630635178946</v>
      </c>
      <c r="O985" s="24">
        <f t="shared" si="212"/>
        <v>4.6072410881522217</v>
      </c>
      <c r="P985" s="24">
        <f t="shared" si="212"/>
        <v>3.4316917740766102</v>
      </c>
      <c r="Q985" s="24">
        <f t="shared" si="212"/>
        <v>3.9394616182083464</v>
      </c>
      <c r="R985" s="24">
        <f t="shared" si="212"/>
        <v>3.6005862930617298</v>
      </c>
      <c r="S985" s="24">
        <f t="shared" si="212"/>
        <v>5.7397623246972067</v>
      </c>
      <c r="T985" s="24">
        <f t="shared" si="212"/>
        <v>4.0434366020531494</v>
      </c>
      <c r="U985" s="24">
        <f t="shared" si="212"/>
        <v>4.433023209783804</v>
      </c>
      <c r="V985" s="24">
        <f t="shared" si="212"/>
        <v>5.7371156278895095</v>
      </c>
      <c r="W985" s="24">
        <f t="shared" si="212"/>
        <v>6.5543810395669269</v>
      </c>
      <c r="X985" s="24">
        <f t="shared" si="212"/>
        <v>3.1844241025027618</v>
      </c>
      <c r="Y985" s="24">
        <f t="shared" si="212"/>
        <v>3.0442621902097864</v>
      </c>
      <c r="Z985" s="24">
        <f t="shared" si="212"/>
        <v>4.0703221233765818</v>
      </c>
      <c r="AA985" s="24">
        <f t="shared" si="212"/>
        <v>5.4707371728485858</v>
      </c>
      <c r="AB985" s="24">
        <f t="shared" si="212"/>
        <v>5.408618194529895</v>
      </c>
      <c r="AC985" s="24">
        <f t="shared" si="212"/>
        <v>3.0755238497364705</v>
      </c>
      <c r="AD985" s="24">
        <f t="shared" si="212"/>
        <v>4.6764747081128837</v>
      </c>
      <c r="AE985" s="24">
        <f t="shared" si="212"/>
        <v>3.4535098604626153</v>
      </c>
      <c r="AF985" s="24">
        <f t="shared" si="212"/>
        <v>2.8082088328541617</v>
      </c>
      <c r="AG985" s="24">
        <f t="shared" si="212"/>
        <v>3.8737637379460668</v>
      </c>
      <c r="AH985" s="24">
        <f t="shared" si="212"/>
        <v>3.7677005850637828</v>
      </c>
      <c r="AI985" s="24">
        <f t="shared" si="212"/>
        <v>4.7350654820815752</v>
      </c>
      <c r="AJ985" s="24">
        <f t="shared" si="212"/>
        <v>5.7441929798752565</v>
      </c>
      <c r="AK985" s="24">
        <f t="shared" si="212"/>
        <v>3.0915687571645321</v>
      </c>
      <c r="AL985" s="24">
        <f t="shared" si="212"/>
        <v>4.378573631745839</v>
      </c>
      <c r="AM985" s="24">
        <f t="shared" si="212"/>
        <v>2.8028331732102711</v>
      </c>
      <c r="AN985" s="24">
        <f t="shared" si="211"/>
        <v>5.5349406121469791</v>
      </c>
      <c r="AO985" s="24">
        <f t="shared" si="211"/>
        <v>3.4761581972608853</v>
      </c>
      <c r="AP985" s="24">
        <f t="shared" si="211"/>
        <v>4.0341878000241813</v>
      </c>
      <c r="AQ985" s="24">
        <f t="shared" si="211"/>
        <v>6.1778871674743447</v>
      </c>
      <c r="AR985" s="24">
        <f t="shared" si="211"/>
        <v>3.9041328990816417</v>
      </c>
      <c r="AS985" s="24">
        <f t="shared" si="211"/>
        <v>6.082012714520415</v>
      </c>
      <c r="AT985" s="24">
        <f t="shared" si="211"/>
        <v>3.3065709739983276</v>
      </c>
      <c r="AU985" s="24">
        <f t="shared" si="211"/>
        <v>4.1211347506380687</v>
      </c>
      <c r="AV985" s="24">
        <f t="shared" si="211"/>
        <v>5.5133053651098747</v>
      </c>
      <c r="AW985" s="24">
        <f t="shared" si="211"/>
        <v>2.3769120093831209</v>
      </c>
      <c r="AX985" s="24">
        <f t="shared" si="211"/>
        <v>5.0509331995054012</v>
      </c>
      <c r="AY985" s="24">
        <f t="shared" si="211"/>
        <v>5.3327746933823681</v>
      </c>
      <c r="AZ985" s="24">
        <f t="shared" si="211"/>
        <v>2.3905522179796499</v>
      </c>
      <c r="BA985" s="24">
        <f t="shared" si="211"/>
        <v>3.3728554303840825</v>
      </c>
      <c r="BB985" s="24">
        <f t="shared" si="211"/>
        <v>2.9221431781096863</v>
      </c>
      <c r="BC985" s="24">
        <f t="shared" si="211"/>
        <v>3.1300866781586096</v>
      </c>
      <c r="BD985" s="24">
        <f t="shared" si="211"/>
        <v>3.3555506622343181</v>
      </c>
      <c r="BE985" s="24">
        <f t="shared" si="211"/>
        <v>5.3703503626988436</v>
      </c>
    </row>
    <row r="986" spans="1:57" x14ac:dyDescent="0.35">
      <c r="A986" s="10" t="str">
        <f t="shared" si="193"/>
        <v>9/30/2037</v>
      </c>
      <c r="B986" s="11">
        <f t="shared" si="198"/>
        <v>2037</v>
      </c>
      <c r="C986" s="22">
        <f t="shared" si="199"/>
        <v>3.1389287691473831</v>
      </c>
      <c r="D986" s="23">
        <f t="shared" si="194"/>
        <v>2.4672432022507889</v>
      </c>
      <c r="E986" s="23">
        <f t="shared" si="195"/>
        <v>2.6055299867719879</v>
      </c>
      <c r="F986" s="23">
        <f t="shared" si="196"/>
        <v>4.4186018717385425</v>
      </c>
      <c r="G986" s="23">
        <f t="shared" si="197"/>
        <v>7.6571994771481871</v>
      </c>
      <c r="H986" s="24">
        <f t="shared" si="212"/>
        <v>2.473319806171443</v>
      </c>
      <c r="I986" s="24">
        <f t="shared" si="212"/>
        <v>2.8208600672704116</v>
      </c>
      <c r="J986" s="24">
        <f t="shared" si="212"/>
        <v>4.2973806540309871</v>
      </c>
      <c r="K986" s="24">
        <f t="shared" si="212"/>
        <v>8.3766227835025635</v>
      </c>
      <c r="L986" s="24">
        <f t="shared" si="212"/>
        <v>2.5981568974831859</v>
      </c>
      <c r="M986" s="24">
        <f t="shared" si="212"/>
        <v>4.1439883118931036</v>
      </c>
      <c r="N986" s="24">
        <f t="shared" si="212"/>
        <v>2.4013595684042768</v>
      </c>
      <c r="O986" s="24">
        <f t="shared" si="212"/>
        <v>2.5035236403702639</v>
      </c>
      <c r="P986" s="24">
        <f t="shared" si="212"/>
        <v>13.003839872149971</v>
      </c>
      <c r="Q986" s="24">
        <f t="shared" si="212"/>
        <v>2.9458102883399229</v>
      </c>
      <c r="R986" s="24">
        <f t="shared" si="212"/>
        <v>5.6197990991967064</v>
      </c>
      <c r="S986" s="24">
        <f t="shared" si="212"/>
        <v>8.382126390951516</v>
      </c>
      <c r="T986" s="24">
        <f t="shared" si="212"/>
        <v>2.684145303878136</v>
      </c>
      <c r="U986" s="24">
        <f t="shared" si="212"/>
        <v>4.9381617026376592</v>
      </c>
      <c r="V986" s="24">
        <f t="shared" si="212"/>
        <v>3.4910179531672805</v>
      </c>
      <c r="W986" s="24">
        <f t="shared" si="212"/>
        <v>9.6540552804072348</v>
      </c>
      <c r="X986" s="24">
        <f t="shared" si="212"/>
        <v>3.018675293852469</v>
      </c>
      <c r="Y986" s="24">
        <f t="shared" si="212"/>
        <v>2.8493614757559529</v>
      </c>
      <c r="Z986" s="24">
        <f t="shared" si="212"/>
        <v>2.5922071195543697</v>
      </c>
      <c r="AA986" s="24">
        <f t="shared" si="212"/>
        <v>2.6001020848875136</v>
      </c>
      <c r="AB986" s="24">
        <f t="shared" si="212"/>
        <v>2.6947490565872365</v>
      </c>
      <c r="AC986" s="24">
        <f t="shared" si="212"/>
        <v>2.4125537669649022</v>
      </c>
      <c r="AD986" s="24">
        <f t="shared" si="212"/>
        <v>2.2548914614937137</v>
      </c>
      <c r="AE986" s="24">
        <f t="shared" si="212"/>
        <v>2.6528469074747747</v>
      </c>
      <c r="AF986" s="24">
        <f t="shared" si="212"/>
        <v>3.8427557646638593</v>
      </c>
      <c r="AG986" s="24">
        <f t="shared" si="212"/>
        <v>2.8833686610383809</v>
      </c>
      <c r="AH986" s="24">
        <f t="shared" si="212"/>
        <v>3.2591822444422975</v>
      </c>
      <c r="AI986" s="24">
        <f t="shared" si="212"/>
        <v>2.1804333396895568</v>
      </c>
      <c r="AJ986" s="24">
        <f t="shared" si="212"/>
        <v>3.5113925005227489</v>
      </c>
      <c r="AK986" s="24">
        <f t="shared" si="212"/>
        <v>7.5772635542199218</v>
      </c>
      <c r="AL986" s="24">
        <f t="shared" si="212"/>
        <v>3.3523100759579312</v>
      </c>
      <c r="AM986" s="24">
        <f t="shared" si="212"/>
        <v>2.5516172248582309</v>
      </c>
      <c r="AN986" s="24">
        <f t="shared" si="211"/>
        <v>2.0475053122924556</v>
      </c>
      <c r="AO986" s="24">
        <f t="shared" si="211"/>
        <v>3.5018452294978633</v>
      </c>
      <c r="AP986" s="24">
        <f t="shared" si="211"/>
        <v>4.7560994178827043</v>
      </c>
      <c r="AQ986" s="24">
        <f t="shared" si="211"/>
        <v>2.8137997129173047</v>
      </c>
      <c r="AR986" s="24">
        <f t="shared" si="211"/>
        <v>4.4522917196990175</v>
      </c>
      <c r="AS986" s="24">
        <f t="shared" si="211"/>
        <v>14.948144246819727</v>
      </c>
      <c r="AT986" s="24">
        <f t="shared" si="211"/>
        <v>4.3175323278571165</v>
      </c>
      <c r="AU986" s="24">
        <f t="shared" si="211"/>
        <v>2.5677177416695587</v>
      </c>
      <c r="AV986" s="24">
        <f t="shared" si="211"/>
        <v>6.1364917671853068</v>
      </c>
      <c r="AW986" s="24">
        <f t="shared" si="211"/>
        <v>2.8825808042056953</v>
      </c>
      <c r="AX986" s="24">
        <f t="shared" si="211"/>
        <v>3.6457261119225328</v>
      </c>
      <c r="AY986" s="24">
        <f t="shared" si="211"/>
        <v>4.6865012667106303</v>
      </c>
      <c r="AZ986" s="24">
        <f t="shared" si="211"/>
        <v>2.7007458776214044</v>
      </c>
      <c r="BA986" s="24">
        <f t="shared" si="211"/>
        <v>2.6218136924254103</v>
      </c>
      <c r="BB986" s="24">
        <f t="shared" si="211"/>
        <v>2.5571913104289772</v>
      </c>
      <c r="BC986" s="24">
        <f t="shared" si="211"/>
        <v>3.4938800420952334</v>
      </c>
      <c r="BD986" s="24">
        <f t="shared" si="211"/>
        <v>3.3797945280706925</v>
      </c>
      <c r="BE986" s="24">
        <f t="shared" si="211"/>
        <v>5.073059539604091</v>
      </c>
    </row>
    <row r="987" spans="1:57" x14ac:dyDescent="0.35">
      <c r="A987" s="10" t="str">
        <f t="shared" si="193"/>
        <v>10/31/2037</v>
      </c>
      <c r="B987" s="11">
        <f t="shared" si="198"/>
        <v>2037</v>
      </c>
      <c r="C987" s="22">
        <f t="shared" si="199"/>
        <v>3.8978679480395688</v>
      </c>
      <c r="D987" s="23">
        <f t="shared" si="194"/>
        <v>3.0465458537964576</v>
      </c>
      <c r="E987" s="23">
        <f t="shared" si="195"/>
        <v>3.3969804414209936</v>
      </c>
      <c r="F987" s="23">
        <f t="shared" si="196"/>
        <v>5.3508496222703092</v>
      </c>
      <c r="G987" s="23">
        <f t="shared" si="197"/>
        <v>6.6883020225202694</v>
      </c>
      <c r="H987" s="24">
        <f t="shared" si="212"/>
        <v>4.0253088531407188</v>
      </c>
      <c r="I987" s="24">
        <f t="shared" si="212"/>
        <v>3.2157836795745021</v>
      </c>
      <c r="J987" s="24">
        <f t="shared" si="212"/>
        <v>4.1321150385672034</v>
      </c>
      <c r="K987" s="24">
        <f t="shared" si="212"/>
        <v>2.4261550857820682</v>
      </c>
      <c r="L987" s="24">
        <f t="shared" si="212"/>
        <v>3.8307953243364046</v>
      </c>
      <c r="M987" s="24">
        <f t="shared" si="212"/>
        <v>3.5925393539582968</v>
      </c>
      <c r="N987" s="24">
        <f t="shared" si="212"/>
        <v>3.7037682388500719</v>
      </c>
      <c r="O987" s="24">
        <f t="shared" si="212"/>
        <v>5.7124759157081941</v>
      </c>
      <c r="P987" s="24">
        <f t="shared" si="212"/>
        <v>3.8940695979013986</v>
      </c>
      <c r="Q987" s="24">
        <f t="shared" si="212"/>
        <v>6.0659829334795532</v>
      </c>
      <c r="R987" s="24">
        <f t="shared" si="212"/>
        <v>3.0476670782849338</v>
      </c>
      <c r="S987" s="24">
        <f t="shared" si="212"/>
        <v>5.3766010441612986</v>
      </c>
      <c r="T987" s="24">
        <f t="shared" si="212"/>
        <v>5.3843791220058348</v>
      </c>
      <c r="U987" s="24">
        <f t="shared" si="212"/>
        <v>5.2175622309450631</v>
      </c>
      <c r="V987" s="24">
        <f t="shared" si="212"/>
        <v>2.8346844528917901</v>
      </c>
      <c r="W987" s="24">
        <f t="shared" si="212"/>
        <v>7.5120807247595547</v>
      </c>
      <c r="X987" s="24">
        <f t="shared" si="212"/>
        <v>3.8720768877475824</v>
      </c>
      <c r="Y987" s="24">
        <f t="shared" si="212"/>
        <v>5.5054673457442505</v>
      </c>
      <c r="Z987" s="24">
        <f t="shared" si="212"/>
        <v>3.6005796331993638</v>
      </c>
      <c r="AA987" s="24">
        <f t="shared" si="212"/>
        <v>3.2613442487122528</v>
      </c>
      <c r="AB987" s="24">
        <f t="shared" si="212"/>
        <v>3.3009977417612189</v>
      </c>
      <c r="AC987" s="24">
        <f t="shared" si="212"/>
        <v>3.9061208349122749</v>
      </c>
      <c r="AD987" s="24">
        <f t="shared" si="212"/>
        <v>3.8096338344840199</v>
      </c>
      <c r="AE987" s="24">
        <f t="shared" si="212"/>
        <v>3.38345228481987</v>
      </c>
      <c r="AF987" s="24">
        <f t="shared" si="212"/>
        <v>2.9036332138215815</v>
      </c>
      <c r="AG987" s="24">
        <f t="shared" si="212"/>
        <v>7.2033333036928884</v>
      </c>
      <c r="AH987" s="24">
        <f t="shared" si="212"/>
        <v>3.036454833400172</v>
      </c>
      <c r="AI987" s="24">
        <f t="shared" si="212"/>
        <v>3.901666298177739</v>
      </c>
      <c r="AJ987" s="24">
        <f t="shared" si="212"/>
        <v>3.3694982355549739</v>
      </c>
      <c r="AK987" s="24">
        <f t="shared" si="212"/>
        <v>2.911689930881979</v>
      </c>
      <c r="AL987" s="24">
        <f t="shared" si="212"/>
        <v>6.2541142851073879</v>
      </c>
      <c r="AM987" s="24">
        <f t="shared" si="212"/>
        <v>4.0904730251447301</v>
      </c>
      <c r="AN987" s="24">
        <f t="shared" si="211"/>
        <v>3.2852864780954141</v>
      </c>
      <c r="AO987" s="24">
        <f t="shared" si="211"/>
        <v>4.7522122702745619</v>
      </c>
      <c r="AP987" s="24">
        <f t="shared" si="211"/>
        <v>6.4952901924844406</v>
      </c>
      <c r="AQ987" s="24">
        <f t="shared" si="211"/>
        <v>3.6680765751337505</v>
      </c>
      <c r="AR987" s="24">
        <f t="shared" si="211"/>
        <v>3.8262009841376599</v>
      </c>
      <c r="AS987" s="24">
        <f t="shared" si="211"/>
        <v>3.7326949407956929</v>
      </c>
      <c r="AT987" s="24">
        <f t="shared" si="211"/>
        <v>10.798169258969281</v>
      </c>
      <c r="AU987" s="24">
        <f t="shared" si="211"/>
        <v>7.4732370391663778</v>
      </c>
      <c r="AV987" s="24">
        <f t="shared" si="211"/>
        <v>3.4686845166791658</v>
      </c>
      <c r="AW987" s="24">
        <f t="shared" si="211"/>
        <v>4.0837171525242502</v>
      </c>
      <c r="AX987" s="24">
        <f t="shared" si="211"/>
        <v>4.7582766679519084</v>
      </c>
      <c r="AY987" s="24">
        <f t="shared" si="211"/>
        <v>4.2043424106287404</v>
      </c>
      <c r="AZ987" s="24">
        <f t="shared" si="211"/>
        <v>6.6310763246121995</v>
      </c>
      <c r="BA987" s="24">
        <f t="shared" si="211"/>
        <v>5.2516073370140273</v>
      </c>
      <c r="BB987" s="24">
        <f t="shared" si="211"/>
        <v>3.4375649112243645</v>
      </c>
      <c r="BC987" s="24">
        <f t="shared" si="211"/>
        <v>10.116415232827775</v>
      </c>
      <c r="BD987" s="24">
        <f t="shared" si="211"/>
        <v>3.175493833122367</v>
      </c>
      <c r="BE987" s="24">
        <f t="shared" si="211"/>
        <v>5.2735953565973404</v>
      </c>
    </row>
    <row r="988" spans="1:57" x14ac:dyDescent="0.35">
      <c r="A988" s="10" t="str">
        <f t="shared" si="193"/>
        <v>11/30/2037</v>
      </c>
      <c r="B988" s="11">
        <f t="shared" si="198"/>
        <v>2037</v>
      </c>
      <c r="C988" s="22">
        <f t="shared" si="199"/>
        <v>5.1024606732416018</v>
      </c>
      <c r="D988" s="23">
        <f t="shared" si="194"/>
        <v>4.0483638796936701</v>
      </c>
      <c r="E988" s="23">
        <f t="shared" si="195"/>
        <v>4.36218852322519</v>
      </c>
      <c r="F988" s="23">
        <f t="shared" si="196"/>
        <v>5.8493873400799679</v>
      </c>
      <c r="G988" s="23">
        <f t="shared" si="197"/>
        <v>7.5832644148159316</v>
      </c>
      <c r="H988" s="24">
        <f t="shared" si="212"/>
        <v>5.2182490295603392</v>
      </c>
      <c r="I988" s="24">
        <f t="shared" si="212"/>
        <v>4.134200765754497</v>
      </c>
      <c r="J988" s="24">
        <f t="shared" si="212"/>
        <v>4.2087028514847828</v>
      </c>
      <c r="K988" s="24">
        <f t="shared" si="212"/>
        <v>5.4802417823259528</v>
      </c>
      <c r="L988" s="24">
        <f t="shared" si="212"/>
        <v>4.3077547553744395</v>
      </c>
      <c r="M988" s="24">
        <f t="shared" si="212"/>
        <v>2.9792046281715248</v>
      </c>
      <c r="N988" s="24">
        <f t="shared" si="212"/>
        <v>5.5533217065332821</v>
      </c>
      <c r="O988" s="24">
        <f t="shared" si="212"/>
        <v>4.7382455434250828</v>
      </c>
      <c r="P988" s="24">
        <f t="shared" si="212"/>
        <v>4.0575811246835256</v>
      </c>
      <c r="Q988" s="24">
        <f t="shared" si="212"/>
        <v>10.321903149424887</v>
      </c>
      <c r="R988" s="24">
        <f t="shared" si="212"/>
        <v>7.1752334481766571</v>
      </c>
      <c r="S988" s="24">
        <f t="shared" si="212"/>
        <v>7.85847363416008</v>
      </c>
      <c r="T988" s="24">
        <f t="shared" si="212"/>
        <v>4.1036202242256508</v>
      </c>
      <c r="U988" s="24">
        <f t="shared" si="212"/>
        <v>5.2109608562992946</v>
      </c>
      <c r="V988" s="24">
        <f t="shared" si="212"/>
        <v>4.5847403025195188</v>
      </c>
      <c r="W988" s="24">
        <f t="shared" si="212"/>
        <v>6.2917003606915882</v>
      </c>
      <c r="X988" s="24">
        <f t="shared" si="212"/>
        <v>5.5977744534908611</v>
      </c>
      <c r="Y988" s="24">
        <f t="shared" si="212"/>
        <v>4.6317348076503402</v>
      </c>
      <c r="Z988" s="24">
        <f t="shared" si="212"/>
        <v>4.8008258077389154</v>
      </c>
      <c r="AA988" s="24">
        <f t="shared" si="212"/>
        <v>7.5526856126665818</v>
      </c>
      <c r="AB988" s="24">
        <f t="shared" si="212"/>
        <v>9.4120127178853537</v>
      </c>
      <c r="AC988" s="24">
        <f t="shared" si="212"/>
        <v>6.0159326077336317</v>
      </c>
      <c r="AD988" s="24">
        <f t="shared" si="212"/>
        <v>5.5999896927665986</v>
      </c>
      <c r="AE988" s="24">
        <f t="shared" si="212"/>
        <v>3.8572986082364888</v>
      </c>
      <c r="AF988" s="24">
        <f t="shared" si="212"/>
        <v>9.633607599251846</v>
      </c>
      <c r="AG988" s="24">
        <f t="shared" si="212"/>
        <v>4.2621979228660054</v>
      </c>
      <c r="AH988" s="24">
        <f t="shared" si="212"/>
        <v>4.8201409454957487</v>
      </c>
      <c r="AI988" s="24">
        <f t="shared" si="212"/>
        <v>4.6844202730513222</v>
      </c>
      <c r="AJ988" s="24">
        <f t="shared" si="212"/>
        <v>6.5352686823764286</v>
      </c>
      <c r="AK988" s="24">
        <f t="shared" si="212"/>
        <v>3.8361407727786703</v>
      </c>
      <c r="AL988" s="24">
        <f t="shared" si="212"/>
        <v>5.664181359728409</v>
      </c>
      <c r="AM988" s="24">
        <f t="shared" si="212"/>
        <v>5.7980256923839129</v>
      </c>
      <c r="AN988" s="24">
        <f t="shared" si="211"/>
        <v>4.9565332871185035</v>
      </c>
      <c r="AO988" s="24">
        <f t="shared" si="211"/>
        <v>4.82409133763423</v>
      </c>
      <c r="AP988" s="24">
        <f t="shared" si="211"/>
        <v>4.0640554039848436</v>
      </c>
      <c r="AQ988" s="24">
        <f t="shared" si="211"/>
        <v>10.234355578570968</v>
      </c>
      <c r="AR988" s="24">
        <f t="shared" si="211"/>
        <v>4.6139325431177998</v>
      </c>
      <c r="AS988" s="24">
        <f t="shared" si="211"/>
        <v>3.9654086747849657</v>
      </c>
      <c r="AT988" s="24">
        <f t="shared" si="211"/>
        <v>3.4210001666197787</v>
      </c>
      <c r="AU988" s="24">
        <f t="shared" si="211"/>
        <v>6.0716646114641906</v>
      </c>
      <c r="AV988" s="24">
        <f t="shared" si="211"/>
        <v>4.4682269856719259</v>
      </c>
      <c r="AW988" s="24">
        <f t="shared" si="211"/>
        <v>4.9939604901839099</v>
      </c>
      <c r="AX988" s="24">
        <f t="shared" si="211"/>
        <v>5.657794774121859</v>
      </c>
      <c r="AY988" s="24">
        <f t="shared" si="211"/>
        <v>4.3268423690762781</v>
      </c>
      <c r="AZ988" s="24">
        <f t="shared" si="211"/>
        <v>5.9750704707869344</v>
      </c>
      <c r="BA988" s="24">
        <f t="shared" si="211"/>
        <v>4.7038349985412253</v>
      </c>
      <c r="BB988" s="24">
        <f t="shared" si="211"/>
        <v>5.8545630594352689</v>
      </c>
      <c r="BC988" s="24">
        <f t="shared" si="211"/>
        <v>5.7604197964725996</v>
      </c>
      <c r="BD988" s="24">
        <f t="shared" si="211"/>
        <v>5.833860182014063</v>
      </c>
      <c r="BE988" s="24">
        <f t="shared" si="211"/>
        <v>5.8226023510634333</v>
      </c>
    </row>
    <row r="989" spans="1:57" x14ac:dyDescent="0.35">
      <c r="A989" s="10" t="str">
        <f t="shared" si="193"/>
        <v>12/31/2037</v>
      </c>
      <c r="B989" s="11">
        <f t="shared" si="198"/>
        <v>2037</v>
      </c>
      <c r="C989" s="22">
        <f t="shared" si="199"/>
        <v>3.1074746849818489</v>
      </c>
      <c r="D989" s="23">
        <f t="shared" si="194"/>
        <v>2.3218715912838621</v>
      </c>
      <c r="E989" s="23">
        <f t="shared" si="195"/>
        <v>3.0248547093484168</v>
      </c>
      <c r="F989" s="23">
        <f t="shared" si="196"/>
        <v>3.2825882303627161</v>
      </c>
      <c r="G989" s="23">
        <f t="shared" si="197"/>
        <v>3.5597472850322642</v>
      </c>
      <c r="H989" s="24">
        <f t="shared" si="212"/>
        <v>3.5507347227953825</v>
      </c>
      <c r="I989" s="24">
        <f t="shared" si="212"/>
        <v>3.1903371887745093</v>
      </c>
      <c r="J989" s="24">
        <f t="shared" si="212"/>
        <v>2.2125186854229848</v>
      </c>
      <c r="K989" s="24">
        <f t="shared" si="212"/>
        <v>3.0375094766747228</v>
      </c>
      <c r="L989" s="24">
        <f t="shared" si="212"/>
        <v>3.2783394056675461</v>
      </c>
      <c r="M989" s="24">
        <f t="shared" si="212"/>
        <v>2.3060980542830301</v>
      </c>
      <c r="N989" s="24">
        <f t="shared" si="212"/>
        <v>3.0606487349119944</v>
      </c>
      <c r="O989" s="24">
        <f t="shared" si="212"/>
        <v>3.1991436612108992</v>
      </c>
      <c r="P989" s="24">
        <f t="shared" si="212"/>
        <v>2.3236242065061767</v>
      </c>
      <c r="Q989" s="24">
        <f t="shared" si="212"/>
        <v>3.5006888695052676</v>
      </c>
      <c r="R989" s="24">
        <f t="shared" si="212"/>
        <v>3.0953258674008937</v>
      </c>
      <c r="S989" s="24">
        <f t="shared" si="212"/>
        <v>3.0252387149110174</v>
      </c>
      <c r="T989" s="24">
        <f t="shared" si="212"/>
        <v>5.5881240205821765</v>
      </c>
      <c r="U989" s="24">
        <f t="shared" si="212"/>
        <v>3.0775199605460255</v>
      </c>
      <c r="V989" s="24">
        <f t="shared" si="212"/>
        <v>3.1025879907032339</v>
      </c>
      <c r="W989" s="24">
        <f t="shared" si="212"/>
        <v>3.4185507385987814</v>
      </c>
      <c r="X989" s="24">
        <f t="shared" si="212"/>
        <v>2.7995769201257308</v>
      </c>
      <c r="Y989" s="24">
        <f t="shared" si="212"/>
        <v>4.050271119566502</v>
      </c>
      <c r="Z989" s="24">
        <f t="shared" si="212"/>
        <v>3.0254799768041796</v>
      </c>
      <c r="AA989" s="24">
        <f t="shared" si="212"/>
        <v>3.504559743114509</v>
      </c>
      <c r="AB989" s="24">
        <f t="shared" si="212"/>
        <v>3.0524517273192813</v>
      </c>
      <c r="AC989" s="24">
        <f t="shared" si="212"/>
        <v>4.4209873351577951</v>
      </c>
      <c r="AD989" s="24">
        <f t="shared" si="212"/>
        <v>3.2006998813308849</v>
      </c>
      <c r="AE989" s="24">
        <f t="shared" si="212"/>
        <v>3.0450340494724517</v>
      </c>
      <c r="AF989" s="24">
        <f t="shared" si="212"/>
        <v>3.0684738315282973</v>
      </c>
      <c r="AG989" s="24">
        <f t="shared" si="212"/>
        <v>2.6405872410990607</v>
      </c>
      <c r="AH989" s="24">
        <f t="shared" si="212"/>
        <v>3.0174399269204026</v>
      </c>
      <c r="AI989" s="24">
        <f t="shared" si="212"/>
        <v>3.1123613792604639</v>
      </c>
      <c r="AJ989" s="24">
        <f t="shared" si="212"/>
        <v>2.2800116924552123</v>
      </c>
      <c r="AK989" s="24">
        <f t="shared" si="212"/>
        <v>2.2641760876364576</v>
      </c>
      <c r="AL989" s="24">
        <f t="shared" si="212"/>
        <v>3.1238383976886506</v>
      </c>
      <c r="AM989" s="24">
        <f t="shared" si="212"/>
        <v>3.1374642885185873</v>
      </c>
      <c r="AN989" s="24">
        <f t="shared" si="211"/>
        <v>3.221399474378952</v>
      </c>
      <c r="AO989" s="24">
        <f t="shared" si="211"/>
        <v>3.2840045052611058</v>
      </c>
      <c r="AP989" s="24">
        <f t="shared" si="211"/>
        <v>3.135139231070637</v>
      </c>
      <c r="AQ989" s="24">
        <f t="shared" si="211"/>
        <v>3.0700425418896056</v>
      </c>
      <c r="AR989" s="24">
        <f t="shared" si="211"/>
        <v>2.8693383768657057</v>
      </c>
      <c r="AS989" s="24">
        <f t="shared" si="211"/>
        <v>2.3299363185659905</v>
      </c>
      <c r="AT989" s="24">
        <f t="shared" si="211"/>
        <v>3.4789818911892381</v>
      </c>
      <c r="AU989" s="24">
        <f t="shared" si="211"/>
        <v>5.641048832801471</v>
      </c>
      <c r="AV989" s="24">
        <f t="shared" si="211"/>
        <v>2.2357371766660283</v>
      </c>
      <c r="AW989" s="24">
        <f t="shared" si="211"/>
        <v>3.077728894364371</v>
      </c>
      <c r="AX989" s="24">
        <f t="shared" si="211"/>
        <v>3.2203292999996815</v>
      </c>
      <c r="AY989" s="24">
        <f t="shared" si="211"/>
        <v>3.1609930214653472</v>
      </c>
      <c r="AZ989" s="24">
        <f t="shared" si="211"/>
        <v>3.298098731868063</v>
      </c>
      <c r="BA989" s="24">
        <f t="shared" si="211"/>
        <v>3.0049364473413034</v>
      </c>
      <c r="BB989" s="24">
        <f t="shared" si="211"/>
        <v>3.0247267074942168</v>
      </c>
      <c r="BC989" s="24">
        <f t="shared" si="211"/>
        <v>3.2567400549925059</v>
      </c>
      <c r="BD989" s="24">
        <f t="shared" si="211"/>
        <v>3.6408603451642003</v>
      </c>
      <c r="BE989" s="24">
        <f t="shared" si="211"/>
        <v>3.3214598452215038</v>
      </c>
    </row>
    <row r="990" spans="1:57" x14ac:dyDescent="0.35">
      <c r="A990" s="10" t="str">
        <f t="shared" si="193"/>
        <v>1/31/2038</v>
      </c>
      <c r="B990" s="11">
        <f t="shared" si="198"/>
        <v>2038</v>
      </c>
      <c r="C990" s="22">
        <f t="shared" si="199"/>
        <v>4.0265334172349174</v>
      </c>
      <c r="D990" s="23">
        <f t="shared" si="194"/>
        <v>3.2613562512804255</v>
      </c>
      <c r="E990" s="23">
        <f t="shared" si="195"/>
        <v>3.5123601070741817</v>
      </c>
      <c r="F990" s="23">
        <f t="shared" si="196"/>
        <v>4.8303604897939225</v>
      </c>
      <c r="G990" s="23">
        <f t="shared" si="197"/>
        <v>5.6245808076763124</v>
      </c>
      <c r="H990" s="24">
        <f t="shared" si="212"/>
        <v>5.3508663997506618</v>
      </c>
      <c r="I990" s="24">
        <f t="shared" si="212"/>
        <v>3.7316909657592481</v>
      </c>
      <c r="J990" s="24">
        <f t="shared" si="212"/>
        <v>6.6949079393531754</v>
      </c>
      <c r="K990" s="24">
        <f t="shared" si="212"/>
        <v>5.5582649577905148</v>
      </c>
      <c r="L990" s="24">
        <f t="shared" si="212"/>
        <v>4.2919367236898029</v>
      </c>
      <c r="M990" s="24">
        <f t="shared" si="212"/>
        <v>4.0686006063340896</v>
      </c>
      <c r="N990" s="24">
        <f t="shared" si="212"/>
        <v>3.3151731585329842</v>
      </c>
      <c r="O990" s="24">
        <f t="shared" si="212"/>
        <v>5.6239283127045967</v>
      </c>
      <c r="P990" s="24">
        <f t="shared" si="212"/>
        <v>4.4626762117597707</v>
      </c>
      <c r="Q990" s="24">
        <f t="shared" si="212"/>
        <v>4.1678107286454189</v>
      </c>
      <c r="R990" s="24">
        <f t="shared" si="212"/>
        <v>4.1808510082113379</v>
      </c>
      <c r="S990" s="24">
        <f t="shared" si="212"/>
        <v>2.9177752143788194</v>
      </c>
      <c r="T990" s="24">
        <f t="shared" si="212"/>
        <v>3.6019762533090818</v>
      </c>
      <c r="U990" s="24">
        <f t="shared" si="212"/>
        <v>3.9876009462975324</v>
      </c>
      <c r="V990" s="24">
        <f t="shared" si="212"/>
        <v>3.1732513930486452</v>
      </c>
      <c r="W990" s="24">
        <f t="shared" si="212"/>
        <v>4.0731923845694258</v>
      </c>
      <c r="X990" s="24">
        <f t="shared" si="212"/>
        <v>3.6117754359044301</v>
      </c>
      <c r="Y990" s="24">
        <f t="shared" si="212"/>
        <v>5.0583240738506401</v>
      </c>
      <c r="Z990" s="24">
        <f t="shared" si="212"/>
        <v>4.3467086799045012</v>
      </c>
      <c r="AA990" s="24">
        <f t="shared" si="212"/>
        <v>3.0246104802658653</v>
      </c>
      <c r="AB990" s="24">
        <f t="shared" si="212"/>
        <v>4.0654658881723034</v>
      </c>
      <c r="AC990" s="24">
        <f t="shared" si="212"/>
        <v>5.3356360262372906</v>
      </c>
      <c r="AD990" s="24">
        <f t="shared" si="212"/>
        <v>3.3409308871232772</v>
      </c>
      <c r="AE990" s="24">
        <f t="shared" si="212"/>
        <v>3.6593882851008366</v>
      </c>
      <c r="AF990" s="24">
        <f t="shared" si="212"/>
        <v>2.9654225074055374</v>
      </c>
      <c r="AG990" s="24">
        <f t="shared" si="212"/>
        <v>3.2710097954359543</v>
      </c>
      <c r="AH990" s="24">
        <f t="shared" si="212"/>
        <v>3.8337831570583076</v>
      </c>
      <c r="AI990" s="24">
        <f t="shared" si="212"/>
        <v>4.1963599096530046</v>
      </c>
      <c r="AJ990" s="24">
        <f t="shared" si="212"/>
        <v>4.1578322857415886</v>
      </c>
      <c r="AK990" s="24">
        <f t="shared" si="212"/>
        <v>4.1481398977403856</v>
      </c>
      <c r="AL990" s="24">
        <f t="shared" si="212"/>
        <v>3.8194226977622492</v>
      </c>
      <c r="AM990" s="24">
        <f t="shared" si="212"/>
        <v>3.4824880583292153</v>
      </c>
      <c r="AN990" s="24">
        <f t="shared" si="211"/>
        <v>3.69368978297046</v>
      </c>
      <c r="AO990" s="24">
        <f t="shared" si="211"/>
        <v>3.3184657227288064</v>
      </c>
      <c r="AP990" s="24">
        <f t="shared" si="211"/>
        <v>5.5056035615920118</v>
      </c>
      <c r="AQ990" s="24">
        <f t="shared" si="211"/>
        <v>4.9529219158053062</v>
      </c>
      <c r="AR990" s="24">
        <f t="shared" si="211"/>
        <v>3.9239485811945243</v>
      </c>
      <c r="AS990" s="24">
        <f t="shared" si="211"/>
        <v>3.1744743538806652</v>
      </c>
      <c r="AT990" s="24">
        <f t="shared" si="211"/>
        <v>3.9723635559615231</v>
      </c>
      <c r="AU990" s="24">
        <f t="shared" si="211"/>
        <v>3.3532842714745703</v>
      </c>
      <c r="AV990" s="24">
        <f t="shared" si="211"/>
        <v>5.2650508416278807</v>
      </c>
      <c r="AW990" s="24">
        <f t="shared" si="211"/>
        <v>3.7170414190086731</v>
      </c>
      <c r="AX990" s="24">
        <f t="shared" si="211"/>
        <v>5.9390315107617306</v>
      </c>
      <c r="AY990" s="24">
        <f t="shared" si="211"/>
        <v>4.3606489879166332</v>
      </c>
      <c r="AZ990" s="24">
        <f t="shared" si="211"/>
        <v>3.8266154930932359</v>
      </c>
      <c r="BA990" s="24">
        <f t="shared" si="211"/>
        <v>3.4772615465028238</v>
      </c>
      <c r="BB990" s="24">
        <f t="shared" si="211"/>
        <v>5.8294501654837161</v>
      </c>
      <c r="BC990" s="24">
        <f t="shared" si="211"/>
        <v>5.8417533389456002</v>
      </c>
      <c r="BD990" s="24">
        <f t="shared" si="211"/>
        <v>3.3255443232250332</v>
      </c>
      <c r="BE990" s="24">
        <f t="shared" si="211"/>
        <v>5.6304532624217556</v>
      </c>
    </row>
    <row r="991" spans="1:57" x14ac:dyDescent="0.35">
      <c r="A991" s="10" t="str">
        <f t="shared" si="193"/>
        <v>2/28/2038</v>
      </c>
      <c r="B991" s="11">
        <f t="shared" si="198"/>
        <v>2038</v>
      </c>
      <c r="C991" s="22">
        <f t="shared" si="199"/>
        <v>6.055881110088424</v>
      </c>
      <c r="D991" s="23">
        <f t="shared" si="194"/>
        <v>3.8979039411481833</v>
      </c>
      <c r="E991" s="23">
        <f t="shared" si="195"/>
        <v>4.2384568314922033</v>
      </c>
      <c r="F991" s="23">
        <f t="shared" si="196"/>
        <v>9.2697448382779193</v>
      </c>
      <c r="G991" s="23">
        <f t="shared" si="197"/>
        <v>10.478281955597865</v>
      </c>
      <c r="H991" s="24">
        <f t="shared" si="212"/>
        <v>6.0803798919904404</v>
      </c>
      <c r="I991" s="24">
        <f t="shared" si="212"/>
        <v>3.8837708413423075</v>
      </c>
      <c r="J991" s="24">
        <f t="shared" si="212"/>
        <v>8.0342559157526345</v>
      </c>
      <c r="K991" s="24">
        <f t="shared" si="212"/>
        <v>10.478005456056355</v>
      </c>
      <c r="L991" s="24">
        <f t="shared" si="212"/>
        <v>7.7576910853114267</v>
      </c>
      <c r="M991" s="24">
        <f t="shared" si="212"/>
        <v>10.085587340648367</v>
      </c>
      <c r="N991" s="24">
        <f t="shared" si="212"/>
        <v>10.90830791664766</v>
      </c>
      <c r="O991" s="24">
        <f t="shared" si="212"/>
        <v>6.5287146899903448</v>
      </c>
      <c r="P991" s="24">
        <f t="shared" si="212"/>
        <v>4.0922850723052102</v>
      </c>
      <c r="Q991" s="24">
        <f t="shared" si="212"/>
        <v>4.5565769971250543</v>
      </c>
      <c r="R991" s="24">
        <f t="shared" si="212"/>
        <v>5.2347948388612915</v>
      </c>
      <c r="S991" s="24">
        <f t="shared" si="212"/>
        <v>3.8866269084646596</v>
      </c>
      <c r="T991" s="24">
        <f t="shared" si="212"/>
        <v>9.8194520429003003</v>
      </c>
      <c r="U991" s="24">
        <f t="shared" si="212"/>
        <v>4.0390643015940011</v>
      </c>
      <c r="V991" s="24">
        <f t="shared" si="212"/>
        <v>4.2354291179374215</v>
      </c>
      <c r="W991" s="24">
        <f t="shared" si="212"/>
        <v>14.181854128788174</v>
      </c>
      <c r="X991" s="24">
        <f t="shared" si="212"/>
        <v>9.6134245881820686</v>
      </c>
      <c r="Y991" s="24">
        <f t="shared" si="212"/>
        <v>5.565597938100912</v>
      </c>
      <c r="Z991" s="24">
        <f t="shared" si="212"/>
        <v>4.2628367817494057</v>
      </c>
      <c r="AA991" s="24">
        <f t="shared" si="212"/>
        <v>3.9919974861413801</v>
      </c>
      <c r="AB991" s="24">
        <f t="shared" si="212"/>
        <v>8.5473561761056853</v>
      </c>
      <c r="AC991" s="24">
        <f t="shared" si="212"/>
        <v>8.1020579538632749</v>
      </c>
      <c r="AD991" s="24">
        <f t="shared" si="212"/>
        <v>10.824998074087839</v>
      </c>
      <c r="AE991" s="24">
        <f t="shared" si="212"/>
        <v>5.217510894404672</v>
      </c>
      <c r="AF991" s="24">
        <f t="shared" si="212"/>
        <v>5.3238043377721258</v>
      </c>
      <c r="AG991" s="24">
        <f t="shared" si="212"/>
        <v>3.6338837464932889</v>
      </c>
      <c r="AH991" s="24">
        <f t="shared" si="212"/>
        <v>3.7903075569797204</v>
      </c>
      <c r="AI991" s="24">
        <f t="shared" si="212"/>
        <v>10.150449389869168</v>
      </c>
      <c r="AJ991" s="24">
        <f t="shared" si="212"/>
        <v>4.7228855334895909</v>
      </c>
      <c r="AK991" s="24">
        <f t="shared" si="212"/>
        <v>8.1909968628129821</v>
      </c>
      <c r="AL991" s="24">
        <f t="shared" si="212"/>
        <v>4.9255796129331806</v>
      </c>
      <c r="AM991" s="24">
        <f t="shared" ref="AM991:BR991" si="213">AM391/AM191</f>
        <v>11.681627903217992</v>
      </c>
      <c r="AN991" s="24">
        <f t="shared" si="211"/>
        <v>7.1799540213322315</v>
      </c>
      <c r="AO991" s="24">
        <f t="shared" si="211"/>
        <v>3.8991569447796861</v>
      </c>
      <c r="AP991" s="24">
        <f t="shared" si="211"/>
        <v>6.0313823281864076</v>
      </c>
      <c r="AQ991" s="24">
        <f t="shared" si="211"/>
        <v>6.7143147201624354</v>
      </c>
      <c r="AR991" s="24">
        <f t="shared" si="211"/>
        <v>4.7109254507632903</v>
      </c>
      <c r="AS991" s="24">
        <f t="shared" si="211"/>
        <v>4.3913778395831926</v>
      </c>
      <c r="AT991" s="24">
        <f t="shared" si="211"/>
        <v>8.5204179646589875</v>
      </c>
      <c r="AU991" s="24">
        <f t="shared" si="211"/>
        <v>3.7091389930247205</v>
      </c>
      <c r="AV991" s="24">
        <f t="shared" si="211"/>
        <v>9.5105410590019961</v>
      </c>
      <c r="AW991" s="24">
        <f t="shared" si="211"/>
        <v>4.1556425301036359</v>
      </c>
      <c r="AX991" s="24">
        <f t="shared" si="211"/>
        <v>10.301774225910243</v>
      </c>
      <c r="AY991" s="24">
        <f t="shared" si="211"/>
        <v>4.0965877012624166</v>
      </c>
      <c r="AZ991" s="24">
        <f t="shared" si="211"/>
        <v>4.2475399721565488</v>
      </c>
      <c r="BA991" s="24">
        <f t="shared" si="211"/>
        <v>4.0874202420475907</v>
      </c>
      <c r="BB991" s="24">
        <f t="shared" si="211"/>
        <v>8.0124680292182617</v>
      </c>
      <c r="BC991" s="24">
        <f t="shared" si="211"/>
        <v>7.7659046856603364</v>
      </c>
      <c r="BD991" s="24">
        <f t="shared" si="211"/>
        <v>10.438357853412187</v>
      </c>
      <c r="BE991" s="24">
        <f t="shared" si="211"/>
        <v>10.480770451471455</v>
      </c>
    </row>
    <row r="992" spans="1:57" x14ac:dyDescent="0.35">
      <c r="A992" s="10" t="str">
        <f t="shared" si="193"/>
        <v>3/31/2038</v>
      </c>
      <c r="B992" s="11">
        <f t="shared" si="198"/>
        <v>2038</v>
      </c>
      <c r="C992" s="22">
        <f t="shared" si="199"/>
        <v>7.2220328531674927</v>
      </c>
      <c r="D992" s="23">
        <f t="shared" si="194"/>
        <v>4.475665183183529</v>
      </c>
      <c r="E992" s="23">
        <f t="shared" si="195"/>
        <v>6.237371358644241</v>
      </c>
      <c r="F992" s="23">
        <f t="shared" si="196"/>
        <v>9.1347253790717478</v>
      </c>
      <c r="G992" s="23">
        <f t="shared" si="197"/>
        <v>12.861544299871563</v>
      </c>
      <c r="H992" s="24">
        <f t="shared" ref="H992:AM999" si="214">H392/H192</f>
        <v>5.105607627155571</v>
      </c>
      <c r="I992" s="24">
        <f t="shared" si="214"/>
        <v>6.4506887590136497</v>
      </c>
      <c r="J992" s="24">
        <f t="shared" si="214"/>
        <v>6.3173943710731058</v>
      </c>
      <c r="K992" s="24">
        <f t="shared" si="214"/>
        <v>11.236492530305563</v>
      </c>
      <c r="L992" s="24">
        <f t="shared" si="214"/>
        <v>7.1110371769705942</v>
      </c>
      <c r="M992" s="24">
        <f t="shared" si="214"/>
        <v>3.6874392545656445</v>
      </c>
      <c r="N992" s="24">
        <f t="shared" si="214"/>
        <v>9.6653300105595967</v>
      </c>
      <c r="O992" s="24">
        <f t="shared" si="214"/>
        <v>5.2441447225780573</v>
      </c>
      <c r="P992" s="24">
        <f t="shared" si="214"/>
        <v>15.180792682536971</v>
      </c>
      <c r="Q992" s="24">
        <f t="shared" si="214"/>
        <v>13.733746974971162</v>
      </c>
      <c r="R992" s="24">
        <f t="shared" si="214"/>
        <v>17.483248219360295</v>
      </c>
      <c r="S992" s="24">
        <f t="shared" si="214"/>
        <v>7.211255077197003</v>
      </c>
      <c r="T992" s="24">
        <f t="shared" si="214"/>
        <v>4.701191912327074</v>
      </c>
      <c r="U992" s="24">
        <f t="shared" si="214"/>
        <v>7.8761928879536072</v>
      </c>
      <c r="V992" s="24">
        <f t="shared" si="214"/>
        <v>7.5994217009308169</v>
      </c>
      <c r="W992" s="24">
        <f t="shared" si="214"/>
        <v>7.366443626235295</v>
      </c>
      <c r="X992" s="24">
        <f t="shared" si="214"/>
        <v>6.3507947010960617</v>
      </c>
      <c r="Y992" s="24">
        <f t="shared" si="214"/>
        <v>7.2050888666481843</v>
      </c>
      <c r="Z992" s="24">
        <f t="shared" si="214"/>
        <v>6.2334871671545473</v>
      </c>
      <c r="AA992" s="24">
        <f t="shared" si="214"/>
        <v>10.40328388660588</v>
      </c>
      <c r="AB992" s="24">
        <f t="shared" si="214"/>
        <v>7.1014425438959803</v>
      </c>
      <c r="AC992" s="24">
        <f t="shared" si="214"/>
        <v>9.2579816419720196</v>
      </c>
      <c r="AD992" s="24">
        <f t="shared" si="214"/>
        <v>6.3843324789929641</v>
      </c>
      <c r="AE992" s="24">
        <f t="shared" si="214"/>
        <v>4.9763888191113699</v>
      </c>
      <c r="AF992" s="24">
        <f t="shared" si="214"/>
        <v>7.0020249145007547</v>
      </c>
      <c r="AG992" s="24">
        <f t="shared" si="214"/>
        <v>7.2405627862442303</v>
      </c>
      <c r="AH992" s="24">
        <f t="shared" si="214"/>
        <v>8.2377968638278762</v>
      </c>
      <c r="AI992" s="24">
        <f t="shared" si="214"/>
        <v>7.4294407309946333</v>
      </c>
      <c r="AJ992" s="24">
        <f t="shared" si="214"/>
        <v>4.5181840530962205</v>
      </c>
      <c r="AK992" s="24">
        <f t="shared" si="214"/>
        <v>7.001779496049628</v>
      </c>
      <c r="AL992" s="24">
        <f t="shared" si="214"/>
        <v>14.451885908848311</v>
      </c>
      <c r="AM992" s="24">
        <f t="shared" si="214"/>
        <v>4.0929953539693056</v>
      </c>
      <c r="AN992" s="24">
        <f t="shared" si="211"/>
        <v>4.8226466621670721</v>
      </c>
      <c r="AO992" s="24">
        <f t="shared" si="211"/>
        <v>8.666932789693087</v>
      </c>
      <c r="AP992" s="24">
        <f t="shared" si="211"/>
        <v>6.0989909229518222</v>
      </c>
      <c r="AQ992" s="24">
        <f t="shared" si="211"/>
        <v>6.2490239331133202</v>
      </c>
      <c r="AR992" s="24">
        <f t="shared" si="211"/>
        <v>11.775698772896394</v>
      </c>
      <c r="AS992" s="24">
        <f t="shared" si="211"/>
        <v>9.9163686403330722</v>
      </c>
      <c r="AT992" s="24">
        <f t="shared" si="211"/>
        <v>6.2794718996576906</v>
      </c>
      <c r="AU992" s="24">
        <f t="shared" si="211"/>
        <v>4.0709353971535513</v>
      </c>
      <c r="AV992" s="24">
        <f t="shared" si="211"/>
        <v>7.2818994967362016</v>
      </c>
      <c r="AW992" s="24">
        <f t="shared" si="211"/>
        <v>7.2328106291379823</v>
      </c>
      <c r="AX992" s="24">
        <f t="shared" si="211"/>
        <v>12.764632891527162</v>
      </c>
      <c r="AY992" s="24">
        <f t="shared" si="211"/>
        <v>7.2684552406815905</v>
      </c>
      <c r="AZ992" s="24">
        <f t="shared" si="211"/>
        <v>10.335054025764103</v>
      </c>
      <c r="BA992" s="24">
        <f t="shared" si="211"/>
        <v>8.0499082393834165</v>
      </c>
      <c r="BB992" s="24">
        <f t="shared" si="211"/>
        <v>3.7079616477199178</v>
      </c>
      <c r="BC992" s="24">
        <f t="shared" si="211"/>
        <v>8.7649565903709323</v>
      </c>
      <c r="BD992" s="24">
        <f t="shared" si="211"/>
        <v>3.4881971478299243</v>
      </c>
      <c r="BE992" s="24">
        <f t="shared" si="211"/>
        <v>18.652915355148227</v>
      </c>
    </row>
    <row r="993" spans="1:57" x14ac:dyDescent="0.35">
      <c r="A993" s="10" t="str">
        <f t="shared" si="193"/>
        <v>4/30/2038</v>
      </c>
      <c r="B993" s="11">
        <f t="shared" si="198"/>
        <v>2038</v>
      </c>
      <c r="C993" s="22">
        <f t="shared" si="199"/>
        <v>5.1513957112471953</v>
      </c>
      <c r="D993" s="23">
        <f t="shared" si="194"/>
        <v>3.2271076634256897</v>
      </c>
      <c r="E993" s="23">
        <f t="shared" si="195"/>
        <v>3.6250448618054305</v>
      </c>
      <c r="F993" s="23">
        <f t="shared" si="196"/>
        <v>7.138938508943637</v>
      </c>
      <c r="G993" s="23">
        <f t="shared" si="197"/>
        <v>10.449078697030817</v>
      </c>
      <c r="H993" s="24">
        <f t="shared" si="214"/>
        <v>9.8510428054303745</v>
      </c>
      <c r="I993" s="24">
        <f t="shared" si="214"/>
        <v>3.4921334260827233</v>
      </c>
      <c r="J993" s="24">
        <f t="shared" si="214"/>
        <v>6.4968980970338466</v>
      </c>
      <c r="K993" s="24">
        <f t="shared" si="214"/>
        <v>4.075172029983273</v>
      </c>
      <c r="L993" s="24">
        <f t="shared" si="214"/>
        <v>10.962970962210226</v>
      </c>
      <c r="M993" s="24">
        <f t="shared" si="214"/>
        <v>3.1605031620861626</v>
      </c>
      <c r="N993" s="24">
        <f t="shared" si="214"/>
        <v>3.4794349671812825</v>
      </c>
      <c r="O993" s="24">
        <f t="shared" si="214"/>
        <v>15.285598063983198</v>
      </c>
      <c r="P993" s="24">
        <f t="shared" si="214"/>
        <v>4.2367258740106486</v>
      </c>
      <c r="Q993" s="24">
        <f t="shared" si="214"/>
        <v>3.0182389090286992</v>
      </c>
      <c r="R993" s="24">
        <f t="shared" si="214"/>
        <v>3.0834656956983939</v>
      </c>
      <c r="S993" s="24">
        <f t="shared" si="214"/>
        <v>3.6083129918246715</v>
      </c>
      <c r="T993" s="24">
        <f t="shared" si="214"/>
        <v>5.2393722723817389</v>
      </c>
      <c r="U993" s="24">
        <f t="shared" si="214"/>
        <v>3.6752404717477085</v>
      </c>
      <c r="V993" s="24">
        <f t="shared" si="214"/>
        <v>3.3650123244561589</v>
      </c>
      <c r="W993" s="24">
        <f t="shared" si="214"/>
        <v>5.163821590083602</v>
      </c>
      <c r="X993" s="24">
        <f t="shared" si="214"/>
        <v>4.2471099231540324</v>
      </c>
      <c r="Y993" s="24">
        <f t="shared" si="214"/>
        <v>9.5505656196238373</v>
      </c>
      <c r="Z993" s="24">
        <f t="shared" si="214"/>
        <v>4.1135495287501769</v>
      </c>
      <c r="AA993" s="24">
        <f t="shared" si="214"/>
        <v>5.204164588217564</v>
      </c>
      <c r="AB993" s="24">
        <f t="shared" si="214"/>
        <v>15.713710021737198</v>
      </c>
      <c r="AC993" s="24">
        <f t="shared" si="214"/>
        <v>7.2098264686963898</v>
      </c>
      <c r="AD993" s="24">
        <f t="shared" si="214"/>
        <v>4.0542074531126069</v>
      </c>
      <c r="AE993" s="24">
        <f t="shared" si="214"/>
        <v>6.776664058708338</v>
      </c>
      <c r="AF993" s="24">
        <f t="shared" si="214"/>
        <v>3.1611826200796358</v>
      </c>
      <c r="AG993" s="24">
        <f t="shared" si="214"/>
        <v>7.1558084853901454</v>
      </c>
      <c r="AH993" s="24">
        <f t="shared" si="214"/>
        <v>3.4212957659421299</v>
      </c>
      <c r="AI993" s="24">
        <f t="shared" si="214"/>
        <v>3.2344326682419178</v>
      </c>
      <c r="AJ993" s="24">
        <f t="shared" si="214"/>
        <v>4.8495026975505464</v>
      </c>
      <c r="AK993" s="24">
        <f t="shared" si="214"/>
        <v>10.391979556455327</v>
      </c>
      <c r="AL993" s="24">
        <f t="shared" si="214"/>
        <v>5.8376509324224486</v>
      </c>
      <c r="AM993" s="24">
        <f t="shared" si="214"/>
        <v>7.0883285796041129</v>
      </c>
      <c r="AN993" s="24">
        <f t="shared" si="211"/>
        <v>8.0670847999519442</v>
      </c>
      <c r="AO993" s="24">
        <f t="shared" si="211"/>
        <v>6.0212692474009417</v>
      </c>
      <c r="AP993" s="24">
        <f t="shared" si="211"/>
        <v>6.9427879029926078</v>
      </c>
      <c r="AQ993" s="24">
        <f t="shared" si="211"/>
        <v>11.007924718776133</v>
      </c>
      <c r="AR993" s="24">
        <f t="shared" si="211"/>
        <v>3.8112511945474932</v>
      </c>
      <c r="AS993" s="24">
        <f t="shared" si="211"/>
        <v>9.0020398377380815</v>
      </c>
      <c r="AT993" s="24">
        <f t="shared" si="211"/>
        <v>5.2138277388229284</v>
      </c>
      <c r="AU993" s="24">
        <f t="shared" si="211"/>
        <v>3.315124868275821</v>
      </c>
      <c r="AV993" s="24">
        <f t="shared" si="211"/>
        <v>3.0063440820816667</v>
      </c>
      <c r="AW993" s="24">
        <f t="shared" si="211"/>
        <v>5.1389698324107895</v>
      </c>
      <c r="AX993" s="24">
        <f t="shared" si="211"/>
        <v>5.597171570532101</v>
      </c>
      <c r="AY993" s="24">
        <f t="shared" si="211"/>
        <v>3.8695914696407856</v>
      </c>
      <c r="AZ993" s="24">
        <f t="shared" si="211"/>
        <v>3.3479521178782785</v>
      </c>
      <c r="BA993" s="24">
        <f t="shared" si="211"/>
        <v>11.556628919934742</v>
      </c>
      <c r="BB993" s="24">
        <f t="shared" si="211"/>
        <v>4.7283572250450261</v>
      </c>
      <c r="BC993" s="24">
        <f t="shared" si="211"/>
        <v>3.7775705425366177</v>
      </c>
      <c r="BD993" s="24">
        <f t="shared" si="211"/>
        <v>5.2913951897303173</v>
      </c>
      <c r="BE993" s="24">
        <f t="shared" si="211"/>
        <v>8.0074964747120969</v>
      </c>
    </row>
    <row r="994" spans="1:57" x14ac:dyDescent="0.35">
      <c r="A994" s="10" t="str">
        <f t="shared" si="193"/>
        <v>5/31/2038</v>
      </c>
      <c r="B994" s="11">
        <f t="shared" si="198"/>
        <v>2038</v>
      </c>
      <c r="C994" s="22">
        <f t="shared" si="199"/>
        <v>4.3748965584256947</v>
      </c>
      <c r="D994" s="23">
        <f t="shared" si="194"/>
        <v>0</v>
      </c>
      <c r="E994" s="23">
        <f t="shared" si="195"/>
        <v>0</v>
      </c>
      <c r="F994" s="23">
        <f t="shared" si="196"/>
        <v>7.6455765021259836</v>
      </c>
      <c r="G994" s="23">
        <f t="shared" si="197"/>
        <v>26.384635665645177</v>
      </c>
      <c r="H994" s="24">
        <f t="shared" si="214"/>
        <v>4.0624233179748623</v>
      </c>
      <c r="I994" s="24">
        <f t="shared" si="214"/>
        <v>4.9062144917402319</v>
      </c>
      <c r="J994" s="24">
        <f t="shared" si="214"/>
        <v>5.7657339706028514</v>
      </c>
      <c r="K994" s="24">
        <f t="shared" si="214"/>
        <v>7.704675745062378</v>
      </c>
      <c r="L994" s="24">
        <f t="shared" si="214"/>
        <v>0</v>
      </c>
      <c r="M994" s="24">
        <f t="shared" si="214"/>
        <v>16.687081159806599</v>
      </c>
      <c r="N994" s="24">
        <f t="shared" si="214"/>
        <v>3.0209466954564705</v>
      </c>
      <c r="O994" s="24">
        <f t="shared" si="214"/>
        <v>26.156406459226517</v>
      </c>
      <c r="P994" s="24">
        <f t="shared" si="214"/>
        <v>2.9550335946643274</v>
      </c>
      <c r="Q994" s="24">
        <f t="shared" si="214"/>
        <v>3.4497070852002003</v>
      </c>
      <c r="R994" s="24">
        <f t="shared" si="214"/>
        <v>0</v>
      </c>
      <c r="S994" s="24">
        <f t="shared" si="214"/>
        <v>0</v>
      </c>
      <c r="T994" s="24">
        <f t="shared" si="214"/>
        <v>3.2317418738983887</v>
      </c>
      <c r="U994" s="24">
        <f t="shared" si="214"/>
        <v>0</v>
      </c>
      <c r="V994" s="24">
        <f t="shared" si="214"/>
        <v>5.3042434167005847</v>
      </c>
      <c r="W994" s="24">
        <f t="shared" si="214"/>
        <v>3.8684216238330751</v>
      </c>
      <c r="X994" s="24">
        <f t="shared" si="214"/>
        <v>6.0548200271397681</v>
      </c>
      <c r="Y994" s="24">
        <f t="shared" si="214"/>
        <v>26.365630252809282</v>
      </c>
      <c r="Z994" s="24">
        <f t="shared" si="214"/>
        <v>4.6268212705554195</v>
      </c>
      <c r="AA994" s="24">
        <f t="shared" si="214"/>
        <v>0</v>
      </c>
      <c r="AB994" s="24">
        <f t="shared" si="214"/>
        <v>5.3613329600281334</v>
      </c>
      <c r="AC994" s="24">
        <f t="shared" si="214"/>
        <v>19.002882423667284</v>
      </c>
      <c r="AD994" s="24">
        <f t="shared" si="214"/>
        <v>4.8803411910342307</v>
      </c>
      <c r="AE994" s="24">
        <f t="shared" si="214"/>
        <v>0</v>
      </c>
      <c r="AF994" s="24">
        <f t="shared" si="214"/>
        <v>7.4682787733167988</v>
      </c>
      <c r="AG994" s="24">
        <f t="shared" si="214"/>
        <v>6.0772375018012008</v>
      </c>
      <c r="AH994" s="24">
        <f t="shared" si="214"/>
        <v>16.300986571378708</v>
      </c>
      <c r="AI994" s="24">
        <f t="shared" si="214"/>
        <v>2.7801838550554452</v>
      </c>
      <c r="AJ994" s="24">
        <f t="shared" si="214"/>
        <v>5.0848074029926895</v>
      </c>
      <c r="AK994" s="24">
        <f t="shared" si="214"/>
        <v>0</v>
      </c>
      <c r="AL994" s="24">
        <f t="shared" si="214"/>
        <v>30.439417156916907</v>
      </c>
      <c r="AM994" s="24">
        <f t="shared" si="214"/>
        <v>8.7226167323631625</v>
      </c>
      <c r="AN994" s="24">
        <f t="shared" si="211"/>
        <v>3.3507050623595491</v>
      </c>
      <c r="AO994" s="24">
        <f t="shared" si="211"/>
        <v>0</v>
      </c>
      <c r="AP994" s="24">
        <f t="shared" si="211"/>
        <v>27.44428476263743</v>
      </c>
      <c r="AQ994" s="24">
        <f t="shared" si="211"/>
        <v>26.555684381168234</v>
      </c>
      <c r="AR994" s="24">
        <f t="shared" si="211"/>
        <v>0</v>
      </c>
      <c r="AS994" s="24">
        <f t="shared" si="211"/>
        <v>0</v>
      </c>
      <c r="AT994" s="24">
        <f t="shared" si="211"/>
        <v>0</v>
      </c>
      <c r="AU994" s="24">
        <f t="shared" si="211"/>
        <v>32.549529721589572</v>
      </c>
      <c r="AV994" s="24">
        <f t="shared" si="211"/>
        <v>0</v>
      </c>
      <c r="AW994" s="24">
        <f t="shared" si="211"/>
        <v>0</v>
      </c>
      <c r="AX994" s="24">
        <f t="shared" si="211"/>
        <v>0</v>
      </c>
      <c r="AY994" s="24">
        <f t="shared" si="211"/>
        <v>0</v>
      </c>
      <c r="AZ994" s="24">
        <f t="shared" si="211"/>
        <v>13.866970844611911</v>
      </c>
      <c r="BA994" s="24">
        <f t="shared" si="211"/>
        <v>4.8365945828936772</v>
      </c>
      <c r="BB994" s="24">
        <f t="shared" si="211"/>
        <v>29.977283990024649</v>
      </c>
      <c r="BC994" s="24">
        <f t="shared" si="211"/>
        <v>4.3315916412503279</v>
      </c>
      <c r="BD994" s="24">
        <f t="shared" si="211"/>
        <v>4.4182014756010624</v>
      </c>
      <c r="BE994" s="24">
        <f t="shared" si="211"/>
        <v>0</v>
      </c>
    </row>
    <row r="995" spans="1:57" x14ac:dyDescent="0.35">
      <c r="A995" s="10" t="str">
        <f t="shared" si="193"/>
        <v>6/30/2038</v>
      </c>
      <c r="B995" s="11">
        <f t="shared" si="198"/>
        <v>2038</v>
      </c>
      <c r="C995" s="22">
        <f t="shared" si="199"/>
        <v>9.0490936819836065</v>
      </c>
      <c r="D995" s="23">
        <f t="shared" si="194"/>
        <v>0</v>
      </c>
      <c r="E995" s="23">
        <f t="shared" si="195"/>
        <v>3.6509991943588438</v>
      </c>
      <c r="F995" s="23">
        <f t="shared" si="196"/>
        <v>17.026937911939694</v>
      </c>
      <c r="G995" s="23">
        <f t="shared" si="197"/>
        <v>20.318012093256346</v>
      </c>
      <c r="H995" s="24">
        <f t="shared" si="214"/>
        <v>3.411584176788315</v>
      </c>
      <c r="I995" s="24">
        <f t="shared" si="214"/>
        <v>4.2963102185897331</v>
      </c>
      <c r="J995" s="24">
        <f t="shared" si="214"/>
        <v>4.0078450252835349</v>
      </c>
      <c r="K995" s="24">
        <f t="shared" si="214"/>
        <v>0</v>
      </c>
      <c r="L995" s="24">
        <f t="shared" si="214"/>
        <v>0</v>
      </c>
      <c r="M995" s="24">
        <f t="shared" si="214"/>
        <v>11.145870047050886</v>
      </c>
      <c r="N995" s="24">
        <f t="shared" si="214"/>
        <v>17.573000976881193</v>
      </c>
      <c r="O995" s="24">
        <f t="shared" si="214"/>
        <v>0</v>
      </c>
      <c r="P995" s="24">
        <f t="shared" si="214"/>
        <v>0</v>
      </c>
      <c r="Q995" s="24">
        <f t="shared" si="214"/>
        <v>19.537918314685516</v>
      </c>
      <c r="R995" s="24">
        <f t="shared" si="214"/>
        <v>4.396058683998147</v>
      </c>
      <c r="S995" s="24">
        <f t="shared" si="214"/>
        <v>0</v>
      </c>
      <c r="T995" s="24">
        <f t="shared" si="214"/>
        <v>2.9727051183692605</v>
      </c>
      <c r="U995" s="24">
        <f t="shared" si="214"/>
        <v>3.8382733250521439</v>
      </c>
      <c r="V995" s="24">
        <f t="shared" si="214"/>
        <v>21.190658494469563</v>
      </c>
      <c r="W995" s="24">
        <f t="shared" si="214"/>
        <v>20.255982671026469</v>
      </c>
      <c r="X995" s="24">
        <f t="shared" si="214"/>
        <v>9.0779789429930382</v>
      </c>
      <c r="Y995" s="24">
        <f t="shared" si="214"/>
        <v>17.148409580458907</v>
      </c>
      <c r="Z995" s="24">
        <f t="shared" si="214"/>
        <v>10.047316838433632</v>
      </c>
      <c r="AA995" s="24">
        <f t="shared" si="214"/>
        <v>3.4487740949615238</v>
      </c>
      <c r="AB995" s="24">
        <f t="shared" si="214"/>
        <v>0</v>
      </c>
      <c r="AC995" s="24">
        <f t="shared" si="214"/>
        <v>20.109319088494953</v>
      </c>
      <c r="AD995" s="24">
        <f t="shared" si="214"/>
        <v>20.876276893325215</v>
      </c>
      <c r="AE995" s="24">
        <f t="shared" si="214"/>
        <v>18.165426198464274</v>
      </c>
      <c r="AF995" s="24">
        <f t="shared" si="214"/>
        <v>17.100218670222528</v>
      </c>
      <c r="AG995" s="24">
        <f t="shared" si="214"/>
        <v>8.6514104325034094</v>
      </c>
      <c r="AH995" s="24">
        <f t="shared" si="214"/>
        <v>0</v>
      </c>
      <c r="AI995" s="24">
        <f t="shared" si="214"/>
        <v>7.3223917201764452</v>
      </c>
      <c r="AJ995" s="24">
        <f t="shared" si="214"/>
        <v>16.807095637091191</v>
      </c>
      <c r="AK995" s="24">
        <f t="shared" si="214"/>
        <v>15.176704599654469</v>
      </c>
      <c r="AL995" s="24">
        <f t="shared" si="214"/>
        <v>5.6397256371993283</v>
      </c>
      <c r="AM995" s="24">
        <f t="shared" si="214"/>
        <v>6.2940353027645095</v>
      </c>
      <c r="AN995" s="24">
        <f t="shared" si="211"/>
        <v>9.5865658898392425</v>
      </c>
      <c r="AO995" s="24">
        <f t="shared" si="211"/>
        <v>15.560682025131698</v>
      </c>
      <c r="AP995" s="24">
        <f t="shared" si="211"/>
        <v>16.281875232215487</v>
      </c>
      <c r="AQ995" s="24">
        <f t="shared" si="211"/>
        <v>25.105811792168545</v>
      </c>
      <c r="AR995" s="24">
        <f t="shared" si="211"/>
        <v>16.431577655220813</v>
      </c>
      <c r="AS995" s="24">
        <f t="shared" si="211"/>
        <v>4.2421429409112212</v>
      </c>
      <c r="AT995" s="24">
        <f t="shared" si="211"/>
        <v>32.294110839966848</v>
      </c>
      <c r="AU995" s="24">
        <f t="shared" si="211"/>
        <v>9.0202084209741731</v>
      </c>
      <c r="AV995" s="24">
        <f t="shared" si="211"/>
        <v>9.6739169847095958</v>
      </c>
      <c r="AW995" s="24">
        <f t="shared" si="211"/>
        <v>14.830837377006478</v>
      </c>
      <c r="AX995" s="24">
        <f t="shared" si="211"/>
        <v>3.7859688034694687</v>
      </c>
      <c r="AY995" s="24">
        <f t="shared" si="211"/>
        <v>5.8567727137578096</v>
      </c>
      <c r="AZ995" s="24">
        <f t="shared" ref="AZ995:BQ995" si="215">AZ395/AZ195</f>
        <v>3.1169176372539455</v>
      </c>
      <c r="BA995" s="24">
        <f t="shared" si="215"/>
        <v>0</v>
      </c>
      <c r="BB995" s="24">
        <f t="shared" si="215"/>
        <v>29.818416317144887</v>
      </c>
      <c r="BC995" s="24">
        <f t="shared" si="215"/>
        <v>3.606009324655302</v>
      </c>
      <c r="BD995" s="24">
        <f t="shared" si="215"/>
        <v>18.102512041368687</v>
      </c>
      <c r="BE995" s="24">
        <f t="shared" si="215"/>
        <v>13.782154094649156</v>
      </c>
    </row>
    <row r="996" spans="1:57" x14ac:dyDescent="0.35">
      <c r="A996" s="10" t="str">
        <f t="shared" si="193"/>
        <v>7/31/2038</v>
      </c>
      <c r="B996" s="11">
        <f t="shared" si="198"/>
        <v>2038</v>
      </c>
      <c r="C996" s="22">
        <f t="shared" si="199"/>
        <v>6.4084241075915083</v>
      </c>
      <c r="D996" s="23">
        <f t="shared" si="194"/>
        <v>4.6347077953668023</v>
      </c>
      <c r="E996" s="23">
        <f t="shared" si="195"/>
        <v>5.3038830569490809</v>
      </c>
      <c r="F996" s="23">
        <f t="shared" si="196"/>
        <v>7.4011964367047582</v>
      </c>
      <c r="G996" s="23">
        <f t="shared" si="197"/>
        <v>8.4917877603623619</v>
      </c>
      <c r="H996" s="24">
        <f t="shared" si="214"/>
        <v>5.4322292131245007</v>
      </c>
      <c r="I996" s="24">
        <f t="shared" si="214"/>
        <v>7.6875602853738414</v>
      </c>
      <c r="J996" s="24">
        <f t="shared" si="214"/>
        <v>6.0798255731567288</v>
      </c>
      <c r="K996" s="24">
        <f t="shared" si="214"/>
        <v>6.20060191995724</v>
      </c>
      <c r="L996" s="24">
        <f t="shared" si="214"/>
        <v>11.086968371033063</v>
      </c>
      <c r="M996" s="24">
        <f t="shared" si="214"/>
        <v>6.3475905023005428</v>
      </c>
      <c r="N996" s="24">
        <f t="shared" si="214"/>
        <v>7.3231962809650133</v>
      </c>
      <c r="O996" s="24">
        <f t="shared" si="214"/>
        <v>5.3679874802602594</v>
      </c>
      <c r="P996" s="24">
        <f t="shared" si="214"/>
        <v>6.8950099469828396</v>
      </c>
      <c r="Q996" s="24">
        <f t="shared" si="214"/>
        <v>6.7468142579675305</v>
      </c>
      <c r="R996" s="24">
        <f t="shared" si="214"/>
        <v>6.9415074594332316</v>
      </c>
      <c r="S996" s="24">
        <f t="shared" si="214"/>
        <v>7.2685402965634118</v>
      </c>
      <c r="T996" s="24">
        <f t="shared" si="214"/>
        <v>4.2374429238888389</v>
      </c>
      <c r="U996" s="24">
        <f t="shared" si="214"/>
        <v>7.9605463150176057</v>
      </c>
      <c r="V996" s="24">
        <f t="shared" si="214"/>
        <v>4.6435290574284309</v>
      </c>
      <c r="W996" s="24">
        <f t="shared" si="214"/>
        <v>4.9324108552358394</v>
      </c>
      <c r="X996" s="24">
        <f t="shared" si="214"/>
        <v>4.9910401145364558</v>
      </c>
      <c r="Y996" s="24">
        <f t="shared" si="214"/>
        <v>5.0181239126863311</v>
      </c>
      <c r="Z996" s="24">
        <f t="shared" si="214"/>
        <v>6.4736591102127914</v>
      </c>
      <c r="AA996" s="24">
        <f t="shared" si="214"/>
        <v>8.9033830687679867</v>
      </c>
      <c r="AB996" s="24">
        <f t="shared" si="214"/>
        <v>8.6768754380584117</v>
      </c>
      <c r="AC996" s="24">
        <f t="shared" si="214"/>
        <v>7.512829115166527</v>
      </c>
      <c r="AD996" s="24">
        <f t="shared" si="214"/>
        <v>6.646858535904423</v>
      </c>
      <c r="AE996" s="24">
        <f t="shared" si="214"/>
        <v>4.9936682913684338</v>
      </c>
      <c r="AF996" s="24">
        <f t="shared" si="214"/>
        <v>5.9154658397488875</v>
      </c>
      <c r="AG996" s="24">
        <f t="shared" si="214"/>
        <v>5.7526175171943388</v>
      </c>
      <c r="AH996" s="24">
        <f t="shared" si="214"/>
        <v>5.9296926603910629</v>
      </c>
      <c r="AI996" s="24">
        <f t="shared" si="214"/>
        <v>5.0518168270895059</v>
      </c>
      <c r="AJ996" s="24">
        <f t="shared" si="214"/>
        <v>6.5122661798987274</v>
      </c>
      <c r="AK996" s="24">
        <f t="shared" si="214"/>
        <v>10.763665363215338</v>
      </c>
      <c r="AL996" s="24">
        <f t="shared" si="214"/>
        <v>6.6630313457432413</v>
      </c>
      <c r="AM996" s="24">
        <f t="shared" si="214"/>
        <v>5.1955150725084218</v>
      </c>
      <c r="AN996" s="24">
        <f t="shared" ref="AN996:BE1000" si="216">AN396/AN196</f>
        <v>5.282514915845355</v>
      </c>
      <c r="AO996" s="24">
        <f t="shared" si="216"/>
        <v>7.7435990219066477</v>
      </c>
      <c r="AP996" s="24">
        <f t="shared" si="216"/>
        <v>9.4219223693278344</v>
      </c>
      <c r="AQ996" s="24">
        <f t="shared" si="216"/>
        <v>4.5553164368121433</v>
      </c>
      <c r="AR996" s="24">
        <f t="shared" si="216"/>
        <v>5.6155571976126026</v>
      </c>
      <c r="AS996" s="24">
        <f t="shared" si="216"/>
        <v>8.4712224628405792</v>
      </c>
      <c r="AT996" s="24">
        <f t="shared" si="216"/>
        <v>7.4288309399410624</v>
      </c>
      <c r="AU996" s="24">
        <f t="shared" si="216"/>
        <v>7.2062115136324643</v>
      </c>
      <c r="AV996" s="24">
        <f t="shared" si="216"/>
        <v>5.9512021858400912</v>
      </c>
      <c r="AW996" s="24">
        <f t="shared" si="216"/>
        <v>4.0441961142421619</v>
      </c>
      <c r="AX996" s="24">
        <f t="shared" si="216"/>
        <v>6.6527946887720715</v>
      </c>
      <c r="AY996" s="24">
        <f t="shared" si="216"/>
        <v>4.5540887145898097</v>
      </c>
      <c r="AZ996" s="24">
        <f t="shared" si="216"/>
        <v>5.8948708676304902</v>
      </c>
      <c r="BA996" s="24">
        <f t="shared" si="216"/>
        <v>7.427196488618006</v>
      </c>
      <c r="BB996" s="24">
        <f t="shared" si="216"/>
        <v>5.4843998277983772</v>
      </c>
      <c r="BC996" s="24">
        <f t="shared" si="216"/>
        <v>2.962927900508816</v>
      </c>
      <c r="BD996" s="24">
        <f t="shared" si="216"/>
        <v>6.4692577128824738</v>
      </c>
      <c r="BE996" s="24">
        <f t="shared" si="216"/>
        <v>7.6055075368811407</v>
      </c>
    </row>
    <row r="997" spans="1:57" x14ac:dyDescent="0.35">
      <c r="A997" s="10" t="str">
        <f t="shared" si="193"/>
        <v>8/31/2038</v>
      </c>
      <c r="B997" s="11">
        <f t="shared" si="198"/>
        <v>2038</v>
      </c>
      <c r="C997" s="22">
        <f t="shared" si="199"/>
        <v>5.7898730836683132</v>
      </c>
      <c r="D997" s="23">
        <f t="shared" si="194"/>
        <v>4.5746179760596117</v>
      </c>
      <c r="E997" s="23">
        <f t="shared" si="195"/>
        <v>5.0613292468362676</v>
      </c>
      <c r="F997" s="23">
        <f t="shared" si="196"/>
        <v>7.1623511541784177</v>
      </c>
      <c r="G997" s="23">
        <f t="shared" si="197"/>
        <v>8.4038998127688771</v>
      </c>
      <c r="H997" s="24">
        <f t="shared" si="214"/>
        <v>5.2901666299262242</v>
      </c>
      <c r="I997" s="24">
        <f t="shared" si="214"/>
        <v>5.4676849383937194</v>
      </c>
      <c r="J997" s="24">
        <f t="shared" si="214"/>
        <v>5.2047215495997996</v>
      </c>
      <c r="K997" s="24">
        <f t="shared" si="214"/>
        <v>6.4216934598690036</v>
      </c>
      <c r="L997" s="24">
        <f t="shared" si="214"/>
        <v>6.0915006619281442</v>
      </c>
      <c r="M997" s="24">
        <f t="shared" si="214"/>
        <v>5.2288215222848473</v>
      </c>
      <c r="N997" s="24">
        <f t="shared" si="214"/>
        <v>5.282913968696997</v>
      </c>
      <c r="O997" s="24">
        <f t="shared" si="214"/>
        <v>4.8781719468389992</v>
      </c>
      <c r="P997" s="24">
        <f t="shared" si="214"/>
        <v>4.2101067315926626</v>
      </c>
      <c r="Q997" s="24">
        <f t="shared" si="214"/>
        <v>4.7941907647485174</v>
      </c>
      <c r="R997" s="24">
        <f t="shared" si="214"/>
        <v>4.7109139423654609</v>
      </c>
      <c r="S997" s="24">
        <f t="shared" si="214"/>
        <v>5.8700653753149323</v>
      </c>
      <c r="T997" s="24">
        <f t="shared" si="214"/>
        <v>5.6129294337142133</v>
      </c>
      <c r="U997" s="24">
        <f t="shared" si="214"/>
        <v>10.10952293252336</v>
      </c>
      <c r="V997" s="24">
        <f t="shared" si="214"/>
        <v>7.1784452495122029</v>
      </c>
      <c r="W997" s="24">
        <f t="shared" si="214"/>
        <v>5.4184531028703411</v>
      </c>
      <c r="X997" s="24">
        <f t="shared" si="214"/>
        <v>7.27812823933417</v>
      </c>
      <c r="Y997" s="24">
        <f t="shared" si="214"/>
        <v>6.9731464999332236</v>
      </c>
      <c r="Z997" s="24">
        <f t="shared" si="214"/>
        <v>7.9398566678863824</v>
      </c>
      <c r="AA997" s="24">
        <f t="shared" si="214"/>
        <v>7.4059596804821561</v>
      </c>
      <c r="AB997" s="24">
        <f t="shared" si="214"/>
        <v>3.3461497938505409</v>
      </c>
      <c r="AC997" s="24">
        <f t="shared" si="214"/>
        <v>5.7096807920216941</v>
      </c>
      <c r="AD997" s="24">
        <f t="shared" si="214"/>
        <v>5.5031354098843357</v>
      </c>
      <c r="AE997" s="24">
        <f t="shared" si="214"/>
        <v>6.4394174233600117</v>
      </c>
      <c r="AF997" s="24">
        <f t="shared" si="214"/>
        <v>5.3038663979637706</v>
      </c>
      <c r="AG997" s="24">
        <f t="shared" si="214"/>
        <v>4.5880002582323494</v>
      </c>
      <c r="AH997" s="24">
        <f t="shared" si="214"/>
        <v>4.9896691941544926</v>
      </c>
      <c r="AI997" s="24">
        <f t="shared" si="214"/>
        <v>4.7242169323594503</v>
      </c>
      <c r="AJ997" s="24">
        <f t="shared" si="214"/>
        <v>8.5177225907402239</v>
      </c>
      <c r="AK997" s="24">
        <f t="shared" si="214"/>
        <v>10.304288709494443</v>
      </c>
      <c r="AL997" s="24">
        <f t="shared" si="214"/>
        <v>7.9774190359670589</v>
      </c>
      <c r="AM997" s="24">
        <f t="shared" si="214"/>
        <v>7.1140688681770632</v>
      </c>
      <c r="AN997" s="24">
        <f t="shared" si="216"/>
        <v>4.4541774365049767</v>
      </c>
      <c r="AO997" s="24">
        <f t="shared" si="216"/>
        <v>6.3886278357835193</v>
      </c>
      <c r="AP997" s="24">
        <f t="shared" si="216"/>
        <v>7.7347424628801136</v>
      </c>
      <c r="AQ997" s="24">
        <f t="shared" si="216"/>
        <v>5.179291949244476</v>
      </c>
      <c r="AR997" s="24">
        <f t="shared" si="216"/>
        <v>8.3912528374387279</v>
      </c>
      <c r="AS997" s="24">
        <f t="shared" si="216"/>
        <v>7.2408642365952094</v>
      </c>
      <c r="AT997" s="24">
        <f t="shared" si="216"/>
        <v>10.387227521560051</v>
      </c>
      <c r="AU997" s="24">
        <f t="shared" si="216"/>
        <v>3.5431004081872528</v>
      </c>
      <c r="AV997" s="24">
        <f t="shared" si="216"/>
        <v>5.0220083460335321</v>
      </c>
      <c r="AW997" s="24">
        <f t="shared" si="216"/>
        <v>8.6980232103768191</v>
      </c>
      <c r="AX997" s="24">
        <f t="shared" si="216"/>
        <v>4.9927299727640619</v>
      </c>
      <c r="AY997" s="24">
        <f t="shared" si="216"/>
        <v>6.6870160325048111</v>
      </c>
      <c r="AZ997" s="24">
        <f t="shared" si="216"/>
        <v>7.1061636272069082</v>
      </c>
      <c r="BA997" s="24">
        <f t="shared" si="216"/>
        <v>2.6054180216603657</v>
      </c>
      <c r="BB997" s="24">
        <f t="shared" si="216"/>
        <v>6.052958871068137</v>
      </c>
      <c r="BC997" s="24">
        <f t="shared" si="216"/>
        <v>6.5504407372152667</v>
      </c>
      <c r="BD997" s="24">
        <f t="shared" si="216"/>
        <v>6.6299725040184905</v>
      </c>
      <c r="BE997" s="24">
        <f t="shared" si="216"/>
        <v>5.2283939290818271</v>
      </c>
    </row>
    <row r="998" spans="1:57" x14ac:dyDescent="0.35">
      <c r="A998" s="10" t="str">
        <f t="shared" si="193"/>
        <v>9/30/2038</v>
      </c>
      <c r="B998" s="11">
        <f t="shared" si="198"/>
        <v>2038</v>
      </c>
      <c r="C998" s="22">
        <f t="shared" si="199"/>
        <v>4.7682508300694399</v>
      </c>
      <c r="D998" s="23">
        <f t="shared" si="194"/>
        <v>2.7988464869453682</v>
      </c>
      <c r="E998" s="23">
        <f t="shared" si="195"/>
        <v>3.5593230726464098</v>
      </c>
      <c r="F998" s="23">
        <f t="shared" si="196"/>
        <v>7.7810642288870762</v>
      </c>
      <c r="G998" s="23">
        <f t="shared" si="197"/>
        <v>9.9826600406634807</v>
      </c>
      <c r="H998" s="24">
        <f t="shared" si="214"/>
        <v>2.4863983466155268</v>
      </c>
      <c r="I998" s="24">
        <f t="shared" si="214"/>
        <v>7.893138554620692</v>
      </c>
      <c r="J998" s="24">
        <f t="shared" si="214"/>
        <v>7.805998470651148</v>
      </c>
      <c r="K998" s="24">
        <f t="shared" si="214"/>
        <v>4.9084201752391809</v>
      </c>
      <c r="L998" s="24">
        <f t="shared" si="214"/>
        <v>6.1459818643017563</v>
      </c>
      <c r="M998" s="24">
        <f t="shared" si="214"/>
        <v>2.7154400884025836</v>
      </c>
      <c r="N998" s="24">
        <f t="shared" si="214"/>
        <v>9.2610905772811094</v>
      </c>
      <c r="O998" s="24">
        <f t="shared" si="214"/>
        <v>7.8450247161609488</v>
      </c>
      <c r="P998" s="24">
        <f t="shared" si="214"/>
        <v>10.68104281662594</v>
      </c>
      <c r="Q998" s="24">
        <f t="shared" si="214"/>
        <v>4.5946383544365466</v>
      </c>
      <c r="R998" s="24">
        <f t="shared" si="214"/>
        <v>4.4461650260083161</v>
      </c>
      <c r="S998" s="24">
        <f t="shared" si="214"/>
        <v>3.3484076913464946</v>
      </c>
      <c r="T998" s="24">
        <f t="shared" si="214"/>
        <v>12.857149215827064</v>
      </c>
      <c r="U998" s="24">
        <f t="shared" si="214"/>
        <v>7.8492349787996751</v>
      </c>
      <c r="V998" s="24">
        <f t="shared" si="214"/>
        <v>7.3503467404369269</v>
      </c>
      <c r="W998" s="24">
        <f t="shared" si="214"/>
        <v>3.0917827709876415</v>
      </c>
      <c r="X998" s="24">
        <f t="shared" si="214"/>
        <v>2.8034723993772661</v>
      </c>
      <c r="Y998" s="24">
        <f t="shared" si="214"/>
        <v>2.7572132750582883</v>
      </c>
      <c r="Z998" s="24">
        <f t="shared" si="214"/>
        <v>3.8654379649572728</v>
      </c>
      <c r="AA998" s="24">
        <f t="shared" si="214"/>
        <v>3.0100772960476032</v>
      </c>
      <c r="AB998" s="24">
        <f t="shared" si="214"/>
        <v>3.8468259736326171</v>
      </c>
      <c r="AC998" s="24">
        <f t="shared" si="214"/>
        <v>6.8654830943942011</v>
      </c>
      <c r="AD998" s="24">
        <f t="shared" si="214"/>
        <v>4.7726332229793176</v>
      </c>
      <c r="AE998" s="24">
        <f t="shared" si="214"/>
        <v>12.901036214415452</v>
      </c>
      <c r="AF998" s="24">
        <f t="shared" si="214"/>
        <v>3.8416948746001132</v>
      </c>
      <c r="AG998" s="24">
        <f t="shared" si="214"/>
        <v>4.036782428822578</v>
      </c>
      <c r="AH998" s="24">
        <f t="shared" si="214"/>
        <v>6.0654674441307934</v>
      </c>
      <c r="AI998" s="24">
        <f t="shared" si="214"/>
        <v>8.6264906460737159</v>
      </c>
      <c r="AJ998" s="24">
        <f t="shared" si="214"/>
        <v>4.8083230416878386</v>
      </c>
      <c r="AK998" s="24">
        <f t="shared" si="214"/>
        <v>3.5027858511758958</v>
      </c>
      <c r="AL998" s="24">
        <f t="shared" si="214"/>
        <v>4.5314388154836935</v>
      </c>
      <c r="AM998" s="24">
        <f t="shared" si="214"/>
        <v>3.7289347370579518</v>
      </c>
      <c r="AN998" s="24">
        <f t="shared" si="216"/>
        <v>8.6692139856691792</v>
      </c>
      <c r="AO998" s="24">
        <f t="shared" si="216"/>
        <v>7.7062615035948596</v>
      </c>
      <c r="AP998" s="24">
        <f t="shared" si="216"/>
        <v>2.4905542624315782</v>
      </c>
      <c r="AQ998" s="24">
        <f t="shared" si="216"/>
        <v>2.6192586598765724</v>
      </c>
      <c r="AR998" s="24">
        <f t="shared" si="216"/>
        <v>4.7638684371595623</v>
      </c>
      <c r="AS998" s="24">
        <f t="shared" si="216"/>
        <v>6.6783935864174149</v>
      </c>
      <c r="AT998" s="24">
        <f t="shared" si="216"/>
        <v>10.670393367116606</v>
      </c>
      <c r="AU998" s="24">
        <f t="shared" si="216"/>
        <v>2.9877060725217386</v>
      </c>
      <c r="AV998" s="24">
        <f t="shared" si="216"/>
        <v>3.0446818961509345</v>
      </c>
      <c r="AW998" s="24">
        <f t="shared" si="216"/>
        <v>4.6279326804433216</v>
      </c>
      <c r="AX998" s="24">
        <f t="shared" si="216"/>
        <v>7.1979982027158824</v>
      </c>
      <c r="AY998" s="24">
        <f t="shared" si="216"/>
        <v>9.906245226613132</v>
      </c>
      <c r="AZ998" s="24">
        <f t="shared" si="216"/>
        <v>3.9614191323327286</v>
      </c>
      <c r="BA998" s="24">
        <f t="shared" si="216"/>
        <v>7.049729757945487</v>
      </c>
      <c r="BB998" s="24">
        <f t="shared" si="216"/>
        <v>12.311172456831645</v>
      </c>
      <c r="BC998" s="24">
        <f t="shared" si="216"/>
        <v>3.3324317046826319</v>
      </c>
      <c r="BD998" s="24">
        <f t="shared" si="216"/>
        <v>3.8950802211114226</v>
      </c>
      <c r="BE998" s="24">
        <f t="shared" si="216"/>
        <v>5.6882795617061008</v>
      </c>
    </row>
    <row r="999" spans="1:57" x14ac:dyDescent="0.35">
      <c r="A999" s="10" t="str">
        <f t="shared" si="193"/>
        <v>10/31/2038</v>
      </c>
      <c r="B999" s="11">
        <f t="shared" si="198"/>
        <v>2038</v>
      </c>
      <c r="C999" s="22">
        <f t="shared" si="199"/>
        <v>5.8697727805441868</v>
      </c>
      <c r="D999" s="23">
        <f t="shared" si="194"/>
        <v>3.8630303140398672</v>
      </c>
      <c r="E999" s="23">
        <f t="shared" si="195"/>
        <v>4.3632354656631263</v>
      </c>
      <c r="F999" s="23">
        <f t="shared" si="196"/>
        <v>7.6622560078530757</v>
      </c>
      <c r="G999" s="23">
        <f t="shared" si="197"/>
        <v>11.705508571173663</v>
      </c>
      <c r="H999" s="24">
        <f t="shared" si="214"/>
        <v>4.8426632841585278</v>
      </c>
      <c r="I999" s="24">
        <f t="shared" si="214"/>
        <v>3.8631225989829696</v>
      </c>
      <c r="J999" s="24">
        <f t="shared" si="214"/>
        <v>3.046021702029444</v>
      </c>
      <c r="K999" s="24">
        <f t="shared" si="214"/>
        <v>2.8121543553364443</v>
      </c>
      <c r="L999" s="24">
        <f t="shared" si="214"/>
        <v>7.5413347808315425</v>
      </c>
      <c r="M999" s="24">
        <f t="shared" si="214"/>
        <v>6.6907814888145776</v>
      </c>
      <c r="N999" s="24">
        <f t="shared" si="214"/>
        <v>5.0593455408594279</v>
      </c>
      <c r="O999" s="24">
        <f t="shared" si="214"/>
        <v>9.8713969256881846</v>
      </c>
      <c r="P999" s="24">
        <f t="shared" si="214"/>
        <v>4.8697485298428447</v>
      </c>
      <c r="Q999" s="24">
        <f t="shared" si="214"/>
        <v>7.609280641116082</v>
      </c>
      <c r="R999" s="24">
        <f t="shared" si="214"/>
        <v>3.8813611974696531</v>
      </c>
      <c r="S999" s="24">
        <f t="shared" si="214"/>
        <v>17.408798236334658</v>
      </c>
      <c r="T999" s="24">
        <f t="shared" si="214"/>
        <v>5.7720726515049794</v>
      </c>
      <c r="U999" s="24">
        <f t="shared" si="214"/>
        <v>3.9632748692534214</v>
      </c>
      <c r="V999" s="24">
        <f t="shared" si="214"/>
        <v>7.9053711585040807</v>
      </c>
      <c r="W999" s="24">
        <f t="shared" si="214"/>
        <v>7.9324110510221413</v>
      </c>
      <c r="X999" s="24">
        <f t="shared" si="214"/>
        <v>4.9985598017587227</v>
      </c>
      <c r="Y999" s="24">
        <f t="shared" si="214"/>
        <v>7.0880412774704284</v>
      </c>
      <c r="Z999" s="24">
        <f t="shared" si="214"/>
        <v>3.8621997495519449</v>
      </c>
      <c r="AA999" s="24">
        <f t="shared" si="214"/>
        <v>12.351639698367981</v>
      </c>
      <c r="AB999" s="24">
        <f t="shared" si="214"/>
        <v>3.617661806035612</v>
      </c>
      <c r="AC999" s="24">
        <f t="shared" si="214"/>
        <v>3.9569620371450429</v>
      </c>
      <c r="AD999" s="24">
        <f t="shared" si="214"/>
        <v>4.2917870405604388</v>
      </c>
      <c r="AE999" s="24">
        <f t="shared" si="214"/>
        <v>7.0353060516270274</v>
      </c>
      <c r="AF999" s="24">
        <f t="shared" si="214"/>
        <v>11.633716223707626</v>
      </c>
      <c r="AG999" s="24">
        <f t="shared" si="214"/>
        <v>17.957161491926616</v>
      </c>
      <c r="AH999" s="24">
        <f t="shared" si="214"/>
        <v>18.992981580564948</v>
      </c>
      <c r="AI999" s="24">
        <f t="shared" si="214"/>
        <v>5.5734310397615197</v>
      </c>
      <c r="AJ999" s="24">
        <f t="shared" si="214"/>
        <v>7.6799144634320733</v>
      </c>
      <c r="AK999" s="24">
        <f t="shared" si="214"/>
        <v>6.080998595411895</v>
      </c>
      <c r="AL999" s="24">
        <f t="shared" si="214"/>
        <v>6.553862986268677</v>
      </c>
      <c r="AM999" s="24">
        <f t="shared" ref="AM999:BR999" si="217">AM399/AM199</f>
        <v>5.9920427063834101</v>
      </c>
      <c r="AN999" s="24">
        <f t="shared" si="216"/>
        <v>4.8643840193512311</v>
      </c>
      <c r="AO999" s="24">
        <f t="shared" si="216"/>
        <v>4.6568565426615072</v>
      </c>
      <c r="AP999" s="24">
        <f t="shared" si="216"/>
        <v>5.6276508086877177</v>
      </c>
      <c r="AQ999" s="24">
        <f t="shared" si="216"/>
        <v>5.606388057608747</v>
      </c>
      <c r="AR999" s="24">
        <f t="shared" si="216"/>
        <v>7.0039123148189857</v>
      </c>
      <c r="AS999" s="24">
        <f t="shared" si="216"/>
        <v>6.0346097065645257</v>
      </c>
      <c r="AT999" s="24">
        <f t="shared" si="216"/>
        <v>7.680478161857077</v>
      </c>
      <c r="AU999" s="24">
        <f t="shared" si="216"/>
        <v>7.5321285140562306</v>
      </c>
      <c r="AV999" s="24">
        <f t="shared" si="216"/>
        <v>4.1353326932645391</v>
      </c>
      <c r="AW999" s="24">
        <f t="shared" si="216"/>
        <v>10.535437788699282</v>
      </c>
      <c r="AX999" s="24">
        <f t="shared" si="216"/>
        <v>10.214950582905027</v>
      </c>
      <c r="AY999" s="24">
        <f t="shared" si="216"/>
        <v>3.7768126506522242</v>
      </c>
      <c r="AZ999" s="24">
        <f t="shared" si="216"/>
        <v>4.146979198797502</v>
      </c>
      <c r="BA999" s="24">
        <f t="shared" si="216"/>
        <v>12.545735003779123</v>
      </c>
      <c r="BB999" s="24">
        <f t="shared" si="216"/>
        <v>5.9674729095833952</v>
      </c>
      <c r="BC999" s="24">
        <f t="shared" si="216"/>
        <v>4.227106892285958</v>
      </c>
      <c r="BD999" s="24">
        <f t="shared" si="216"/>
        <v>4.5775807409711886</v>
      </c>
      <c r="BE999" s="24">
        <f t="shared" si="216"/>
        <v>4.6409616211516189</v>
      </c>
    </row>
    <row r="1000" spans="1:57" x14ac:dyDescent="0.35">
      <c r="A1000" s="10" t="str">
        <f t="shared" si="193"/>
        <v>11/30/2038</v>
      </c>
      <c r="B1000" s="11">
        <f t="shared" si="198"/>
        <v>2038</v>
      </c>
      <c r="C1000" s="22">
        <f t="shared" si="199"/>
        <v>7.5165652550493629</v>
      </c>
      <c r="D1000" s="23">
        <f t="shared" si="194"/>
        <v>5.3817060049027843</v>
      </c>
      <c r="E1000" s="23">
        <f t="shared" si="195"/>
        <v>6.1933152453159366</v>
      </c>
      <c r="F1000" s="23">
        <f t="shared" si="196"/>
        <v>8.4790599971218015</v>
      </c>
      <c r="G1000" s="23">
        <f t="shared" si="197"/>
        <v>10.041161491325006</v>
      </c>
      <c r="H1000" s="24">
        <f t="shared" ref="H1000:AM1000" si="218">H400/H200</f>
        <v>5.5095639702456634</v>
      </c>
      <c r="I1000" s="24">
        <f t="shared" si="218"/>
        <v>6.1284388853084844</v>
      </c>
      <c r="J1000" s="24">
        <f t="shared" si="218"/>
        <v>8.0382527104346693</v>
      </c>
      <c r="K1000" s="24">
        <f t="shared" si="218"/>
        <v>7.380025151025289</v>
      </c>
      <c r="L1000" s="24">
        <f t="shared" si="218"/>
        <v>10.88912458942241</v>
      </c>
      <c r="M1000" s="24">
        <f t="shared" si="218"/>
        <v>8.7234624843057684</v>
      </c>
      <c r="N1000" s="24">
        <f t="shared" si="218"/>
        <v>7.1985963488230782</v>
      </c>
      <c r="O1000" s="24">
        <f t="shared" si="218"/>
        <v>7.8567510900922342</v>
      </c>
      <c r="P1000" s="24">
        <f t="shared" si="218"/>
        <v>6.3399096289024479</v>
      </c>
      <c r="Q1000" s="24">
        <f t="shared" si="218"/>
        <v>4.4004204279011949</v>
      </c>
      <c r="R1000" s="24">
        <f t="shared" si="218"/>
        <v>4.4830864169772235</v>
      </c>
      <c r="S1000" s="24">
        <f t="shared" si="218"/>
        <v>7.3310868770276318</v>
      </c>
      <c r="T1000" s="24">
        <f t="shared" si="218"/>
        <v>8.9068144212487201</v>
      </c>
      <c r="U1000" s="24">
        <f t="shared" si="218"/>
        <v>6.6829458538364523</v>
      </c>
      <c r="V1000" s="24">
        <f t="shared" si="218"/>
        <v>8.5184477696095406</v>
      </c>
      <c r="W1000" s="24">
        <f t="shared" si="218"/>
        <v>8.1869309785815076</v>
      </c>
      <c r="X1000" s="24">
        <f t="shared" si="218"/>
        <v>6.3349561694108845</v>
      </c>
      <c r="Y1000" s="24">
        <f t="shared" si="218"/>
        <v>5.7336972127139854</v>
      </c>
      <c r="Z1000" s="24">
        <f t="shared" si="218"/>
        <v>7.8473576572717691</v>
      </c>
      <c r="AA1000" s="24">
        <f t="shared" si="218"/>
        <v>7.6572255015416539</v>
      </c>
      <c r="AB1000" s="24">
        <f t="shared" si="218"/>
        <v>11.080174739545694</v>
      </c>
      <c r="AC1000" s="24">
        <f t="shared" si="218"/>
        <v>6.9177518739036916</v>
      </c>
      <c r="AD1000" s="24">
        <f t="shared" si="218"/>
        <v>6.1823626047142222</v>
      </c>
      <c r="AE1000" s="24">
        <f t="shared" si="218"/>
        <v>8.3608966796585857</v>
      </c>
      <c r="AF1000" s="24">
        <f t="shared" si="218"/>
        <v>8.2048598026663875</v>
      </c>
      <c r="AG1000" s="24">
        <f t="shared" si="218"/>
        <v>10.92742939523729</v>
      </c>
      <c r="AH1000" s="24">
        <f t="shared" si="218"/>
        <v>6.1212263381913745</v>
      </c>
      <c r="AI1000" s="24">
        <f t="shared" si="218"/>
        <v>8.196782631618996</v>
      </c>
      <c r="AJ1000" s="24">
        <f t="shared" si="218"/>
        <v>5.3914693580071615</v>
      </c>
      <c r="AK1000" s="24">
        <f t="shared" si="218"/>
        <v>9.9839339966251917</v>
      </c>
      <c r="AL1000" s="24">
        <f t="shared" si="218"/>
        <v>4.2484229921725261</v>
      </c>
      <c r="AM1000" s="24">
        <f t="shared" si="218"/>
        <v>6.2261731671210789</v>
      </c>
      <c r="AN1000" s="24">
        <f t="shared" si="216"/>
        <v>8.5829761707254697</v>
      </c>
      <c r="AO1000" s="24">
        <f t="shared" si="216"/>
        <v>8.6530982526400848</v>
      </c>
      <c r="AP1000" s="24">
        <f t="shared" si="216"/>
        <v>5.2938358269633916</v>
      </c>
      <c r="AQ1000" s="24">
        <f t="shared" si="216"/>
        <v>5.1167094885718045</v>
      </c>
      <c r="AR1000" s="24">
        <f t="shared" si="216"/>
        <v>8.589769540509268</v>
      </c>
      <c r="AS1000" s="24">
        <f t="shared" si="216"/>
        <v>9.1163062453336678</v>
      </c>
      <c r="AT1000" s="24">
        <f t="shared" si="216"/>
        <v>11.943957324978106</v>
      </c>
      <c r="AU1000" s="24">
        <f t="shared" si="216"/>
        <v>10.556208943623336</v>
      </c>
      <c r="AV1000" s="24">
        <f t="shared" si="216"/>
        <v>6.8974883328820127</v>
      </c>
      <c r="AW1000" s="24">
        <f t="shared" si="216"/>
        <v>7.9020521951354201</v>
      </c>
      <c r="AX1000" s="24">
        <f t="shared" si="216"/>
        <v>7.3625128913759763</v>
      </c>
      <c r="AY1000" s="24">
        <f t="shared" si="216"/>
        <v>6.1046125159470384</v>
      </c>
      <c r="AZ1000" s="24">
        <f t="shared" si="216"/>
        <v>5.8821542620029845</v>
      </c>
      <c r="BA1000" s="24">
        <f t="shared" si="216"/>
        <v>7.2507578970830773</v>
      </c>
      <c r="BB1000" s="24">
        <f t="shared" si="216"/>
        <v>7.803588888973918</v>
      </c>
      <c r="BC1000" s="24">
        <f t="shared" si="216"/>
        <v>7.5992445046275492</v>
      </c>
      <c r="BD1000" s="24">
        <f t="shared" si="216"/>
        <v>7.5212771106690148</v>
      </c>
      <c r="BE1000" s="24">
        <f t="shared" si="216"/>
        <v>7.511853399429711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A83A-24A2-4F44-BDB4-F37E9774D46F}">
  <sheetPr>
    <tabColor rgb="FFFF0000"/>
  </sheetPr>
  <dimension ref="A1:BE1000"/>
  <sheetViews>
    <sheetView topLeftCell="A602" zoomScale="60" zoomScaleNormal="60" workbookViewId="0">
      <selection activeCell="H622" sqref="H622:BE800"/>
    </sheetView>
  </sheetViews>
  <sheetFormatPr defaultRowHeight="14.5" x14ac:dyDescent="0.35"/>
  <cols>
    <col min="1" max="1" width="12.81640625" customWidth="1"/>
    <col min="3" max="7" width="12" bestFit="1" customWidth="1"/>
    <col min="8" max="8" width="13.1796875" bestFit="1" customWidth="1"/>
    <col min="9" max="57" width="11" bestFit="1" customWidth="1"/>
  </cols>
  <sheetData>
    <row r="1" spans="1:57" s="1" customFormat="1" ht="33.5" x14ac:dyDescent="0.75">
      <c r="A1" s="1" t="s">
        <v>242</v>
      </c>
    </row>
    <row r="2" spans="1:57" ht="26" x14ac:dyDescent="0.6">
      <c r="A2" s="2" t="s">
        <v>0</v>
      </c>
      <c r="B2" s="2"/>
    </row>
    <row r="4" spans="1:57" x14ac:dyDescent="0.35">
      <c r="A4" s="3" t="s">
        <v>1</v>
      </c>
      <c r="B4" s="3"/>
      <c r="C4" s="4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  <c r="AV4" s="3" t="s">
        <v>47</v>
      </c>
      <c r="AW4" s="3" t="s">
        <v>48</v>
      </c>
      <c r="AX4" s="3" t="s">
        <v>49</v>
      </c>
      <c r="AY4" s="3" t="s">
        <v>50</v>
      </c>
      <c r="AZ4" s="3" t="s">
        <v>51</v>
      </c>
      <c r="BA4" s="3" t="s">
        <v>52</v>
      </c>
      <c r="BB4" s="3" t="s">
        <v>53</v>
      </c>
      <c r="BC4" s="3" t="s">
        <v>54</v>
      </c>
      <c r="BD4" s="3" t="s">
        <v>55</v>
      </c>
      <c r="BE4" s="3" t="s">
        <v>56</v>
      </c>
    </row>
    <row r="5" spans="1:57" x14ac:dyDescent="0.35">
      <c r="A5" s="3"/>
      <c r="B5" s="3"/>
      <c r="C5" s="6"/>
      <c r="D5" s="7"/>
      <c r="E5" s="7"/>
      <c r="F5" s="7"/>
      <c r="G5" s="7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</row>
    <row r="6" spans="1:57" x14ac:dyDescent="0.35">
      <c r="A6" s="8">
        <v>2024</v>
      </c>
      <c r="B6" s="3"/>
      <c r="C6" s="6">
        <f>PERCENTILE($H6:$BE6, 0.5)</f>
        <v>66.518964518832533</v>
      </c>
      <c r="D6" s="7">
        <f>PERCENTILE($H6:$BE6, 0.1)</f>
        <v>63.587034299298487</v>
      </c>
      <c r="E6" s="7">
        <f>PERCENTILE($H6:$BE6, 0.25)</f>
        <v>64.482268720968136</v>
      </c>
      <c r="F6" s="7">
        <f>PERCENTILE($H6:$BE6, 0.75)</f>
        <v>70.373343625762047</v>
      </c>
      <c r="G6" s="7">
        <f>PERCENTILE($H6:$BE6, 0.9)</f>
        <v>72.274607510917363</v>
      </c>
      <c r="H6" s="9">
        <f>AVERAGEIFS(H$22:H$200,$B$22:$B$200,$A6)</f>
        <v>69.200916113067905</v>
      </c>
      <c r="I6" s="9">
        <f t="shared" ref="I6:X20" si="0">AVERAGEIFS(I$22:I$200,$B$22:$B$200,$A6)</f>
        <v>64.434159168623452</v>
      </c>
      <c r="J6" s="9">
        <f t="shared" si="0"/>
        <v>66.086760311096569</v>
      </c>
      <c r="K6" s="9">
        <f t="shared" si="0"/>
        <v>71.867149685349844</v>
      </c>
      <c r="L6" s="9">
        <f t="shared" si="0"/>
        <v>68.592581062291302</v>
      </c>
      <c r="M6" s="9">
        <f t="shared" si="0"/>
        <v>73.76435913875487</v>
      </c>
      <c r="N6" s="9">
        <f t="shared" si="0"/>
        <v>64.60894527226742</v>
      </c>
      <c r="O6" s="9">
        <f t="shared" si="0"/>
        <v>67.054552799149135</v>
      </c>
      <c r="P6" s="9">
        <f t="shared" si="0"/>
        <v>65.519443368145559</v>
      </c>
      <c r="Q6" s="9">
        <f t="shared" si="0"/>
        <v>72.757097228659291</v>
      </c>
      <c r="R6" s="9">
        <f t="shared" si="0"/>
        <v>74.564534915337887</v>
      </c>
      <c r="S6" s="9">
        <f t="shared" si="0"/>
        <v>68.172856151897037</v>
      </c>
      <c r="T6" s="9">
        <f t="shared" si="0"/>
        <v>68.346997019579234</v>
      </c>
      <c r="U6" s="9">
        <f t="shared" si="0"/>
        <v>64.170916822446628</v>
      </c>
      <c r="V6" s="9">
        <f t="shared" si="0"/>
        <v>70.608872280929305</v>
      </c>
      <c r="W6" s="9">
        <f t="shared" si="0"/>
        <v>71.77828797686719</v>
      </c>
      <c r="X6" s="9">
        <f t="shared" si="0"/>
        <v>67.369445720296099</v>
      </c>
      <c r="Y6" s="9">
        <f t="shared" ref="Y6:AN20" si="1">AVERAGEIFS(Y$22:Y$200,$B$22:$B$200,$A6)</f>
        <v>71.224749894429891</v>
      </c>
      <c r="Z6" s="9">
        <f t="shared" si="1"/>
        <v>63.099905099029662</v>
      </c>
      <c r="AA6" s="9">
        <f t="shared" si="1"/>
        <v>61.152403568265022</v>
      </c>
      <c r="AB6" s="9">
        <f t="shared" si="1"/>
        <v>65.908043390546979</v>
      </c>
      <c r="AC6" s="9">
        <f t="shared" si="1"/>
        <v>68.042773751956787</v>
      </c>
      <c r="AD6" s="9">
        <f t="shared" si="1"/>
        <v>63.705640202076246</v>
      </c>
      <c r="AE6" s="9">
        <f t="shared" si="1"/>
        <v>69.329560340965145</v>
      </c>
      <c r="AF6" s="9">
        <f t="shared" si="1"/>
        <v>63.896743398014138</v>
      </c>
      <c r="AG6" s="9">
        <f t="shared" si="1"/>
        <v>62.642397071849253</v>
      </c>
      <c r="AH6" s="9">
        <f t="shared" si="1"/>
        <v>67.752895615756074</v>
      </c>
      <c r="AI6" s="9">
        <f t="shared" si="1"/>
        <v>65.212590694907803</v>
      </c>
      <c r="AJ6" s="9">
        <f t="shared" si="1"/>
        <v>65.444009713724995</v>
      </c>
      <c r="AK6" s="9">
        <f t="shared" si="1"/>
        <v>63.83978674478832</v>
      </c>
      <c r="AL6" s="9">
        <f t="shared" si="1"/>
        <v>61.808431980750093</v>
      </c>
      <c r="AM6" s="9">
        <f t="shared" si="1"/>
        <v>65.788845959244696</v>
      </c>
      <c r="AN6" s="9">
        <f t="shared" si="1"/>
        <v>65.91681093833671</v>
      </c>
      <c r="AO6" s="9">
        <f t="shared" ref="AO6:BD20" si="2">AVERAGEIFS(AO$22:AO$200,$B$22:$B$200,$A6)</f>
        <v>71.513313290487261</v>
      </c>
      <c r="AP6" s="9">
        <f t="shared" si="2"/>
        <v>64.44004320386837</v>
      </c>
      <c r="AQ6" s="9">
        <f t="shared" si="2"/>
        <v>60.811207518384499</v>
      </c>
      <c r="AR6" s="9">
        <f t="shared" si="2"/>
        <v>65.315833153091788</v>
      </c>
      <c r="AS6" s="9">
        <f t="shared" si="2"/>
        <v>69.666757660260259</v>
      </c>
      <c r="AT6" s="9">
        <f t="shared" si="2"/>
        <v>63.64115976599502</v>
      </c>
      <c r="AU6" s="9">
        <f t="shared" si="2"/>
        <v>72.886913275552971</v>
      </c>
      <c r="AV6" s="9">
        <f t="shared" si="2"/>
        <v>72.220997542279378</v>
      </c>
      <c r="AW6" s="9">
        <f t="shared" si="2"/>
        <v>71.449358280033252</v>
      </c>
      <c r="AX6" s="9">
        <f t="shared" si="2"/>
        <v>66.232111789591201</v>
      </c>
      <c r="AY6" s="9">
        <f t="shared" si="2"/>
        <v>71.324675820355822</v>
      </c>
      <c r="AZ6" s="9">
        <f t="shared" si="2"/>
        <v>65.070140612769222</v>
      </c>
      <c r="BA6" s="9">
        <f t="shared" si="2"/>
        <v>63.768901440128836</v>
      </c>
      <c r="BB6" s="9">
        <f t="shared" si="2"/>
        <v>73.655207369041605</v>
      </c>
      <c r="BC6" s="9">
        <f t="shared" si="2"/>
        <v>65.828291374417958</v>
      </c>
      <c r="BD6" s="9">
        <f t="shared" si="2"/>
        <v>66.805817248073865</v>
      </c>
      <c r="BE6" s="9">
        <f t="shared" ref="BE6:BE20" si="3">AVERAGEIFS(BE$22:BE$200,$B$22:$B$200,$A6)</f>
        <v>69.546989739113286</v>
      </c>
    </row>
    <row r="7" spans="1:57" x14ac:dyDescent="0.35">
      <c r="A7" s="8">
        <f>A6+1</f>
        <v>2025</v>
      </c>
      <c r="B7" s="3"/>
      <c r="C7" s="6">
        <f t="shared" ref="C7:C20" si="4">PERCENTILE($H7:$BE7, 0.5)</f>
        <v>50.674738665941206</v>
      </c>
      <c r="D7" s="7">
        <f t="shared" ref="D7:D70" si="5">PERCENTILE($H7:$BE7, 0.1)</f>
        <v>43.881384500608</v>
      </c>
      <c r="E7" s="7">
        <f t="shared" ref="E7:E70" si="6">PERCENTILE($H7:$BE7, 0.25)</f>
        <v>46.376503946252519</v>
      </c>
      <c r="F7" s="7">
        <f t="shared" ref="F7:F70" si="7">PERCENTILE($H7:$BE7, 0.75)</f>
        <v>55.905150496298361</v>
      </c>
      <c r="G7" s="7">
        <f t="shared" ref="G7:G70" si="8">PERCENTILE($H7:$BE7, 0.9)</f>
        <v>60.767837812819941</v>
      </c>
      <c r="H7" s="9">
        <f t="shared" ref="H7:H20" si="9">AVERAGEIFS(H$22:H$200,$B$22:$B$200,$A7)</f>
        <v>48.976774262886103</v>
      </c>
      <c r="I7" s="9">
        <f t="shared" si="0"/>
        <v>55.42482868770265</v>
      </c>
      <c r="J7" s="9">
        <f t="shared" si="0"/>
        <v>46.371581378541521</v>
      </c>
      <c r="K7" s="9">
        <f t="shared" si="0"/>
        <v>52.323808649086835</v>
      </c>
      <c r="L7" s="9">
        <f t="shared" si="0"/>
        <v>47.088582101254424</v>
      </c>
      <c r="M7" s="9">
        <f t="shared" si="0"/>
        <v>45.984129741636757</v>
      </c>
      <c r="N7" s="9">
        <f t="shared" si="0"/>
        <v>39.740413453127623</v>
      </c>
      <c r="O7" s="9">
        <f t="shared" si="0"/>
        <v>55.364372322495235</v>
      </c>
      <c r="P7" s="9">
        <f t="shared" si="0"/>
        <v>48.36969806067583</v>
      </c>
      <c r="Q7" s="9">
        <f t="shared" si="0"/>
        <v>44.167209472072834</v>
      </c>
      <c r="R7" s="9">
        <f t="shared" si="0"/>
        <v>47.65651845984803</v>
      </c>
      <c r="S7" s="9">
        <f t="shared" si="0"/>
        <v>60.744558238393843</v>
      </c>
      <c r="T7" s="9">
        <f t="shared" si="0"/>
        <v>48.053588621671743</v>
      </c>
      <c r="U7" s="9">
        <f t="shared" si="0"/>
        <v>52.232866732804204</v>
      </c>
      <c r="V7" s="9">
        <f t="shared" si="0"/>
        <v>54.28593073690044</v>
      </c>
      <c r="W7" s="9">
        <f t="shared" si="0"/>
        <v>62.498345174091099</v>
      </c>
      <c r="X7" s="9">
        <f t="shared" si="0"/>
        <v>62.47938998229214</v>
      </c>
      <c r="Y7" s="9">
        <f t="shared" si="1"/>
        <v>59.451866164767829</v>
      </c>
      <c r="Z7" s="9">
        <f t="shared" si="1"/>
        <v>48.608313998762554</v>
      </c>
      <c r="AA7" s="9">
        <f t="shared" si="1"/>
        <v>44.274499426629937</v>
      </c>
      <c r="AB7" s="9">
        <f t="shared" si="1"/>
        <v>56.065257765830268</v>
      </c>
      <c r="AC7" s="9">
        <f t="shared" si="1"/>
        <v>45.047062454663717</v>
      </c>
      <c r="AD7" s="9">
        <f t="shared" si="1"/>
        <v>43.915663605137361</v>
      </c>
      <c r="AE7" s="9">
        <f t="shared" si="1"/>
        <v>60.977353982654854</v>
      </c>
      <c r="AF7" s="9">
        <f t="shared" si="1"/>
        <v>63.556152031063256</v>
      </c>
      <c r="AG7" s="9">
        <f t="shared" si="1"/>
        <v>53.218913005098869</v>
      </c>
      <c r="AH7" s="9">
        <f t="shared" si="1"/>
        <v>46.391271649385509</v>
      </c>
      <c r="AI7" s="9">
        <f t="shared" si="1"/>
        <v>45.304440174837801</v>
      </c>
      <c r="AJ7" s="9">
        <f t="shared" si="1"/>
        <v>46.087998839925717</v>
      </c>
      <c r="AK7" s="9">
        <f t="shared" si="1"/>
        <v>56.618881541751904</v>
      </c>
      <c r="AL7" s="9">
        <f t="shared" si="1"/>
        <v>52.759044352171806</v>
      </c>
      <c r="AM7" s="9">
        <f t="shared" si="1"/>
        <v>57.950297875063931</v>
      </c>
      <c r="AN7" s="9">
        <f t="shared" si="1"/>
        <v>41.540981302803338</v>
      </c>
      <c r="AO7" s="9">
        <f t="shared" si="2"/>
        <v>48.508304510155263</v>
      </c>
      <c r="AP7" s="9">
        <f t="shared" si="2"/>
        <v>54.289745186358495</v>
      </c>
      <c r="AQ7" s="9">
        <f t="shared" si="2"/>
        <v>52.280215339114982</v>
      </c>
      <c r="AR7" s="9">
        <f t="shared" si="2"/>
        <v>46.852282996778406</v>
      </c>
      <c r="AS7" s="9">
        <f t="shared" si="2"/>
        <v>54.918723736985804</v>
      </c>
      <c r="AT7" s="9">
        <f t="shared" si="2"/>
        <v>51.172721638184747</v>
      </c>
      <c r="AU7" s="9">
        <f t="shared" si="2"/>
        <v>48.381255117660821</v>
      </c>
      <c r="AV7" s="9">
        <f t="shared" si="2"/>
        <v>52.333363996629068</v>
      </c>
      <c r="AW7" s="9">
        <f t="shared" si="2"/>
        <v>66.084895059950455</v>
      </c>
      <c r="AX7" s="9">
        <f t="shared" si="2"/>
        <v>59.510752490826036</v>
      </c>
      <c r="AY7" s="9">
        <f t="shared" si="2"/>
        <v>47.99803250074666</v>
      </c>
      <c r="AZ7" s="9">
        <f t="shared" si="2"/>
        <v>56.961832834634684</v>
      </c>
      <c r="BA7" s="9">
        <f t="shared" si="2"/>
        <v>40.3762142323775</v>
      </c>
      <c r="BB7" s="9">
        <f t="shared" si="2"/>
        <v>43.572872559843766</v>
      </c>
      <c r="BC7" s="9">
        <f t="shared" si="2"/>
        <v>42.735099217016511</v>
      </c>
      <c r="BD7" s="9">
        <f t="shared" si="2"/>
        <v>50.176755693697665</v>
      </c>
      <c r="BE7" s="9">
        <f t="shared" si="3"/>
        <v>60.111959850763732</v>
      </c>
    </row>
    <row r="8" spans="1:57" x14ac:dyDescent="0.35">
      <c r="A8" s="8">
        <f t="shared" ref="A8:A20" si="10">A7+1</f>
        <v>2026</v>
      </c>
      <c r="B8" s="3"/>
      <c r="C8" s="6">
        <f t="shared" si="4"/>
        <v>51.456442442982961</v>
      </c>
      <c r="D8" s="7">
        <f t="shared" si="5"/>
        <v>44.464392024289516</v>
      </c>
      <c r="E8" s="7">
        <f t="shared" si="6"/>
        <v>48.766970898137444</v>
      </c>
      <c r="F8" s="7">
        <f t="shared" si="7"/>
        <v>55.034782172725684</v>
      </c>
      <c r="G8" s="7">
        <f t="shared" si="8"/>
        <v>59.41223494890334</v>
      </c>
      <c r="H8" s="9">
        <f t="shared" si="9"/>
        <v>50.956909370199647</v>
      </c>
      <c r="I8" s="9">
        <f t="shared" si="0"/>
        <v>51.061304779505839</v>
      </c>
      <c r="J8" s="9">
        <f t="shared" si="0"/>
        <v>63.788159839563001</v>
      </c>
      <c r="K8" s="9">
        <f t="shared" si="0"/>
        <v>59.351710197452576</v>
      </c>
      <c r="L8" s="9">
        <f t="shared" si="0"/>
        <v>49.395635766022309</v>
      </c>
      <c r="M8" s="9">
        <f t="shared" si="0"/>
        <v>40.320340976489121</v>
      </c>
      <c r="N8" s="9">
        <f t="shared" si="0"/>
        <v>43.938130808371689</v>
      </c>
      <c r="O8" s="9">
        <f t="shared" si="0"/>
        <v>48.710050256549721</v>
      </c>
      <c r="P8" s="9">
        <f t="shared" si="0"/>
        <v>58.526123325226116</v>
      </c>
      <c r="Q8" s="9">
        <f t="shared" si="0"/>
        <v>53.52318457447938</v>
      </c>
      <c r="R8" s="9">
        <f t="shared" si="0"/>
        <v>53.373233518945163</v>
      </c>
      <c r="S8" s="9">
        <f t="shared" si="0"/>
        <v>53.917471731524103</v>
      </c>
      <c r="T8" s="9">
        <f t="shared" si="0"/>
        <v>55.289477027863065</v>
      </c>
      <c r="U8" s="9">
        <f t="shared" si="0"/>
        <v>47.352709816094837</v>
      </c>
      <c r="V8" s="9">
        <f t="shared" si="0"/>
        <v>42.919284847563539</v>
      </c>
      <c r="W8" s="9">
        <f t="shared" si="0"/>
        <v>51.4607782471411</v>
      </c>
      <c r="X8" s="9">
        <f t="shared" si="0"/>
        <v>57.369612537869045</v>
      </c>
      <c r="Y8" s="9">
        <f t="shared" si="1"/>
        <v>53.72653705837169</v>
      </c>
      <c r="Z8" s="9">
        <f t="shared" si="1"/>
        <v>48.937732822900614</v>
      </c>
      <c r="AA8" s="9">
        <f t="shared" si="1"/>
        <v>48.266952482292176</v>
      </c>
      <c r="AB8" s="9">
        <f t="shared" si="1"/>
        <v>53.845649518902484</v>
      </c>
      <c r="AC8" s="9">
        <f t="shared" si="1"/>
        <v>50.608760419333457</v>
      </c>
      <c r="AD8" s="9">
        <f t="shared" si="1"/>
        <v>43.806889656938004</v>
      </c>
      <c r="AE8" s="9">
        <f t="shared" si="1"/>
        <v>60.574986847158186</v>
      </c>
      <c r="AF8" s="9">
        <f t="shared" si="1"/>
        <v>49.152190673536374</v>
      </c>
      <c r="AG8" s="9">
        <f t="shared" si="1"/>
        <v>55.156607108188219</v>
      </c>
      <c r="AH8" s="9">
        <f t="shared" si="1"/>
        <v>54.110633733892264</v>
      </c>
      <c r="AI8" s="9">
        <f t="shared" si="1"/>
        <v>50.327669669525456</v>
      </c>
      <c r="AJ8" s="9">
        <f t="shared" si="1"/>
        <v>54.669307366338074</v>
      </c>
      <c r="AK8" s="9">
        <f t="shared" si="1"/>
        <v>68.252980334741252</v>
      </c>
      <c r="AL8" s="9">
        <f t="shared" si="1"/>
        <v>51.45210663882483</v>
      </c>
      <c r="AM8" s="9">
        <f t="shared" si="1"/>
        <v>55.859121015744961</v>
      </c>
      <c r="AN8" s="9">
        <f t="shared" si="1"/>
        <v>49.954923741786097</v>
      </c>
      <c r="AO8" s="9">
        <f t="shared" si="2"/>
        <v>60.615884659284823</v>
      </c>
      <c r="AP8" s="9">
        <f t="shared" si="2"/>
        <v>59.08772029143185</v>
      </c>
      <c r="AQ8" s="9">
        <f t="shared" si="2"/>
        <v>47.956253232206812</v>
      </c>
      <c r="AR8" s="9">
        <f t="shared" si="2"/>
        <v>44.522865492724833</v>
      </c>
      <c r="AS8" s="9">
        <f t="shared" si="2"/>
        <v>53.995604844043307</v>
      </c>
      <c r="AT8" s="9">
        <f t="shared" si="2"/>
        <v>59.956957711960179</v>
      </c>
      <c r="AU8" s="9">
        <f t="shared" si="2"/>
        <v>53.823135336661494</v>
      </c>
      <c r="AV8" s="9">
        <f t="shared" si="2"/>
        <v>53.405488796616261</v>
      </c>
      <c r="AW8" s="9">
        <f t="shared" si="2"/>
        <v>49.440271593381929</v>
      </c>
      <c r="AX8" s="9">
        <f t="shared" si="2"/>
        <v>42.273742732868179</v>
      </c>
      <c r="AY8" s="9">
        <f t="shared" si="2"/>
        <v>47.754298517771737</v>
      </c>
      <c r="AZ8" s="9">
        <f t="shared" si="2"/>
        <v>54.407841485855045</v>
      </c>
      <c r="BA8" s="9">
        <f t="shared" si="2"/>
        <v>57.645587664277137</v>
      </c>
      <c r="BB8" s="9">
        <f t="shared" si="2"/>
        <v>50.317347664917179</v>
      </c>
      <c r="BC8" s="9">
        <f t="shared" si="2"/>
        <v>44.597300824586064</v>
      </c>
      <c r="BD8" s="9">
        <f t="shared" si="2"/>
        <v>47.831602846582122</v>
      </c>
      <c r="BE8" s="9">
        <f t="shared" si="3"/>
        <v>49.555657687425288</v>
      </c>
    </row>
    <row r="9" spans="1:57" x14ac:dyDescent="0.35">
      <c r="A9" s="8">
        <f t="shared" si="10"/>
        <v>2027</v>
      </c>
      <c r="B9" s="3"/>
      <c r="C9" s="6">
        <f t="shared" si="4"/>
        <v>52.245316793608083</v>
      </c>
      <c r="D9" s="7">
        <f t="shared" si="5"/>
        <v>45.9398228219939</v>
      </c>
      <c r="E9" s="7">
        <f t="shared" si="6"/>
        <v>48.232241739471277</v>
      </c>
      <c r="F9" s="7">
        <f t="shared" si="7"/>
        <v>58.912220170757543</v>
      </c>
      <c r="G9" s="7">
        <f t="shared" si="8"/>
        <v>64.736897049677808</v>
      </c>
      <c r="H9" s="9">
        <f t="shared" si="9"/>
        <v>58.942682168992121</v>
      </c>
      <c r="I9" s="9">
        <f t="shared" si="0"/>
        <v>66.485037506400275</v>
      </c>
      <c r="J9" s="9">
        <f t="shared" si="0"/>
        <v>65.729311462600222</v>
      </c>
      <c r="K9" s="9">
        <f t="shared" si="0"/>
        <v>52.236166474654333</v>
      </c>
      <c r="L9" s="9">
        <f t="shared" si="0"/>
        <v>42.074199322089889</v>
      </c>
      <c r="M9" s="9">
        <f t="shared" si="0"/>
        <v>50.639157580751792</v>
      </c>
      <c r="N9" s="9">
        <f t="shared" si="0"/>
        <v>51.62782910906293</v>
      </c>
      <c r="O9" s="9">
        <f t="shared" si="0"/>
        <v>38.839788058435694</v>
      </c>
      <c r="P9" s="9">
        <f t="shared" si="0"/>
        <v>61.270260131314977</v>
      </c>
      <c r="Q9" s="9">
        <f t="shared" si="0"/>
        <v>57.905205869175525</v>
      </c>
      <c r="R9" s="9">
        <f t="shared" si="0"/>
        <v>48.207901121671732</v>
      </c>
      <c r="S9" s="9">
        <f t="shared" si="0"/>
        <v>61.700021745391602</v>
      </c>
      <c r="T9" s="9">
        <f t="shared" si="0"/>
        <v>46.006497783858123</v>
      </c>
      <c r="U9" s="9">
        <f t="shared" si="0"/>
        <v>49.735619655657899</v>
      </c>
      <c r="V9" s="9">
        <f t="shared" si="0"/>
        <v>49.632285204919746</v>
      </c>
      <c r="W9" s="9">
        <f t="shared" si="0"/>
        <v>58.820834176053808</v>
      </c>
      <c r="X9" s="9">
        <f t="shared" si="0"/>
        <v>63.785460917498654</v>
      </c>
      <c r="Y9" s="9">
        <f t="shared" si="1"/>
        <v>63.310761008704524</v>
      </c>
      <c r="Z9" s="9">
        <f t="shared" si="1"/>
        <v>50.036633915237182</v>
      </c>
      <c r="AA9" s="9">
        <f t="shared" si="1"/>
        <v>46.948949490100659</v>
      </c>
      <c r="AB9" s="9">
        <f t="shared" si="1"/>
        <v>52.676888054168757</v>
      </c>
      <c r="AC9" s="9">
        <f t="shared" si="1"/>
        <v>56.394007587152196</v>
      </c>
      <c r="AD9" s="9">
        <f t="shared" si="1"/>
        <v>73.207242975550315</v>
      </c>
      <c r="AE9" s="9">
        <f t="shared" si="1"/>
        <v>53.83143429712829</v>
      </c>
      <c r="AF9" s="9">
        <f t="shared" si="1"/>
        <v>53.023603809310423</v>
      </c>
      <c r="AG9" s="9">
        <f t="shared" si="1"/>
        <v>54.154929480820066</v>
      </c>
      <c r="AH9" s="9">
        <f t="shared" si="1"/>
        <v>52.162300792583999</v>
      </c>
      <c r="AI9" s="9">
        <f t="shared" si="1"/>
        <v>51.067288317118916</v>
      </c>
      <c r="AJ9" s="9">
        <f t="shared" si="1"/>
        <v>47.895079989119267</v>
      </c>
      <c r="AK9" s="9">
        <f t="shared" si="1"/>
        <v>67.034439908154056</v>
      </c>
      <c r="AL9" s="9">
        <f t="shared" si="1"/>
        <v>49.571795573583309</v>
      </c>
      <c r="AM9" s="9">
        <f t="shared" si="1"/>
        <v>46.312396996074362</v>
      </c>
      <c r="AN9" s="9">
        <f t="shared" si="1"/>
        <v>52.071231812169266</v>
      </c>
      <c r="AO9" s="9">
        <f t="shared" si="2"/>
        <v>52.254467112561827</v>
      </c>
      <c r="AP9" s="9">
        <f t="shared" si="2"/>
        <v>58.390945495178322</v>
      </c>
      <c r="AQ9" s="9">
        <f t="shared" si="2"/>
        <v>40.484349470366048</v>
      </c>
      <c r="AR9" s="9">
        <f t="shared" si="2"/>
        <v>41.64648504970981</v>
      </c>
      <c r="AS9" s="9">
        <f t="shared" si="2"/>
        <v>52.818942273638811</v>
      </c>
      <c r="AT9" s="9">
        <f t="shared" si="2"/>
        <v>65.827594694060352</v>
      </c>
      <c r="AU9" s="9">
        <f t="shared" si="2"/>
        <v>62.238454930448775</v>
      </c>
      <c r="AV9" s="9">
        <f t="shared" si="2"/>
        <v>64.62662878157532</v>
      </c>
      <c r="AW9" s="9">
        <f t="shared" si="2"/>
        <v>45.339748165215859</v>
      </c>
      <c r="AX9" s="9">
        <f t="shared" si="2"/>
        <v>48.305263592869913</v>
      </c>
      <c r="AY9" s="9">
        <f t="shared" si="2"/>
        <v>56.81243943612386</v>
      </c>
      <c r="AZ9" s="9">
        <f t="shared" si="2"/>
        <v>46.131399532236678</v>
      </c>
      <c r="BA9" s="9">
        <f t="shared" si="2"/>
        <v>63.948303712770915</v>
      </c>
      <c r="BB9" s="9">
        <f t="shared" si="2"/>
        <v>57.138015200972795</v>
      </c>
      <c r="BC9" s="9">
        <f t="shared" si="2"/>
        <v>51.354933174389771</v>
      </c>
      <c r="BD9" s="9">
        <f t="shared" si="2"/>
        <v>46.855153559161089</v>
      </c>
      <c r="BE9" s="9">
        <f t="shared" si="3"/>
        <v>46.286088600337052</v>
      </c>
    </row>
    <row r="10" spans="1:57" x14ac:dyDescent="0.35">
      <c r="A10" s="8">
        <f t="shared" si="10"/>
        <v>2028</v>
      </c>
      <c r="B10" s="3"/>
      <c r="C10" s="6">
        <f t="shared" si="4"/>
        <v>54.586358793077636</v>
      </c>
      <c r="D10" s="7">
        <f t="shared" si="5"/>
        <v>45.603384662227526</v>
      </c>
      <c r="E10" s="7">
        <f t="shared" si="6"/>
        <v>49.164484837512312</v>
      </c>
      <c r="F10" s="7">
        <f t="shared" si="7"/>
        <v>59.296439173348382</v>
      </c>
      <c r="G10" s="7">
        <f t="shared" si="8"/>
        <v>66.604206745792567</v>
      </c>
      <c r="H10" s="9">
        <f t="shared" si="9"/>
        <v>59.50063918499972</v>
      </c>
      <c r="I10" s="9">
        <f t="shared" si="0"/>
        <v>68.139320296728783</v>
      </c>
      <c r="J10" s="9">
        <f t="shared" si="0"/>
        <v>45.134143476032996</v>
      </c>
      <c r="K10" s="9">
        <f t="shared" si="0"/>
        <v>61.551261378383344</v>
      </c>
      <c r="L10" s="9">
        <f t="shared" si="0"/>
        <v>49.485854608258109</v>
      </c>
      <c r="M10" s="9">
        <f t="shared" si="0"/>
        <v>57.151485373408669</v>
      </c>
      <c r="N10" s="9">
        <f t="shared" si="0"/>
        <v>43.63152981064345</v>
      </c>
      <c r="O10" s="9">
        <f t="shared" si="0"/>
        <v>69.008888658437272</v>
      </c>
      <c r="P10" s="9">
        <f t="shared" si="0"/>
        <v>47.342703088307964</v>
      </c>
      <c r="Q10" s="9">
        <f t="shared" si="0"/>
        <v>56.635296091593432</v>
      </c>
      <c r="R10" s="9">
        <f t="shared" si="0"/>
        <v>43.779386850873358</v>
      </c>
      <c r="S10" s="9">
        <f t="shared" si="0"/>
        <v>53.122712404214447</v>
      </c>
      <c r="T10" s="9">
        <f t="shared" si="0"/>
        <v>46.15445833462072</v>
      </c>
      <c r="U10" s="9">
        <f t="shared" si="0"/>
        <v>49.318504163576762</v>
      </c>
      <c r="V10" s="9">
        <f t="shared" si="0"/>
        <v>66.433638573466325</v>
      </c>
      <c r="W10" s="9">
        <f t="shared" si="0"/>
        <v>54.48652849101876</v>
      </c>
      <c r="X10" s="9">
        <f t="shared" si="0"/>
        <v>53.983883087689982</v>
      </c>
      <c r="Y10" s="9">
        <f t="shared" si="1"/>
        <v>69.979058102109164</v>
      </c>
      <c r="Z10" s="9">
        <f t="shared" si="1"/>
        <v>45.64800250278082</v>
      </c>
      <c r="AA10" s="9">
        <f t="shared" si="1"/>
        <v>46.80347207545416</v>
      </c>
      <c r="AB10" s="9">
        <f t="shared" si="1"/>
        <v>53.403210091974579</v>
      </c>
      <c r="AC10" s="9">
        <f t="shared" si="1"/>
        <v>71.524430056029146</v>
      </c>
      <c r="AD10" s="9">
        <f t="shared" si="1"/>
        <v>59.863046965764369</v>
      </c>
      <c r="AE10" s="9">
        <f t="shared" si="1"/>
        <v>46.884609008723636</v>
      </c>
      <c r="AF10" s="9">
        <f t="shared" si="1"/>
        <v>56.892822578070195</v>
      </c>
      <c r="AG10" s="9">
        <f t="shared" si="1"/>
        <v>54.674215577750964</v>
      </c>
      <c r="AH10" s="9">
        <f t="shared" si="1"/>
        <v>50.50034688877556</v>
      </c>
      <c r="AI10" s="9">
        <f t="shared" si="1"/>
        <v>53.39244597134671</v>
      </c>
      <c r="AJ10" s="9">
        <f t="shared" si="1"/>
        <v>64.270258736559029</v>
      </c>
      <c r="AK10" s="9">
        <f t="shared" si="1"/>
        <v>45.201824097247851</v>
      </c>
      <c r="AL10" s="9">
        <f t="shared" si="1"/>
        <v>45.908574943095147</v>
      </c>
      <c r="AM10" s="9">
        <f t="shared" si="1"/>
        <v>55.071221326164817</v>
      </c>
      <c r="AN10" s="9">
        <f t="shared" si="1"/>
        <v>54.242260775862007</v>
      </c>
      <c r="AO10" s="9">
        <f t="shared" si="2"/>
        <v>58.437928427419308</v>
      </c>
      <c r="AP10" s="9">
        <f t="shared" si="2"/>
        <v>57.065601764305988</v>
      </c>
      <c r="AQ10" s="9">
        <f t="shared" si="2"/>
        <v>50.337716551054605</v>
      </c>
      <c r="AR10" s="9">
        <f t="shared" si="2"/>
        <v>62.150074380484391</v>
      </c>
      <c r="AS10" s="9">
        <f t="shared" si="2"/>
        <v>54.498502008404301</v>
      </c>
      <c r="AT10" s="9">
        <f t="shared" si="2"/>
        <v>59.688816018569973</v>
      </c>
      <c r="AU10" s="9">
        <f t="shared" si="2"/>
        <v>49.113145062157493</v>
      </c>
      <c r="AV10" s="9">
        <f t="shared" si="2"/>
        <v>82.307475559263125</v>
      </c>
      <c r="AW10" s="9">
        <f t="shared" si="2"/>
        <v>41.463321055030228</v>
      </c>
      <c r="AX10" s="9">
        <f t="shared" si="2"/>
        <v>51.462863714312171</v>
      </c>
      <c r="AY10" s="9">
        <f t="shared" si="2"/>
        <v>57.151332514522259</v>
      </c>
      <c r="AZ10" s="9">
        <f t="shared" si="2"/>
        <v>65.266534104251605</v>
      </c>
      <c r="BA10" s="9">
        <f t="shared" si="2"/>
        <v>56.55767327895186</v>
      </c>
      <c r="BB10" s="9">
        <f t="shared" si="2"/>
        <v>58.639348056482483</v>
      </c>
      <c r="BC10" s="9">
        <f t="shared" si="2"/>
        <v>47.280887216505938</v>
      </c>
      <c r="BD10" s="9">
        <f t="shared" si="2"/>
        <v>58.683839138394376</v>
      </c>
      <c r="BE10" s="9">
        <f t="shared" si="3"/>
        <v>58.497503263657102</v>
      </c>
    </row>
    <row r="11" spans="1:57" x14ac:dyDescent="0.35">
      <c r="A11" s="8">
        <f t="shared" si="10"/>
        <v>2029</v>
      </c>
      <c r="B11" s="3"/>
      <c r="C11" s="6">
        <f t="shared" si="4"/>
        <v>56.705531918042681</v>
      </c>
      <c r="D11" s="7">
        <f t="shared" si="5"/>
        <v>45.14303236820485</v>
      </c>
      <c r="E11" s="7">
        <f t="shared" si="6"/>
        <v>51.090789955223755</v>
      </c>
      <c r="F11" s="7">
        <f t="shared" si="7"/>
        <v>61.272215517793086</v>
      </c>
      <c r="G11" s="7">
        <f t="shared" si="8"/>
        <v>68.635118132093709</v>
      </c>
      <c r="H11" s="9">
        <f t="shared" si="9"/>
        <v>68.883058025046907</v>
      </c>
      <c r="I11" s="9">
        <f t="shared" si="0"/>
        <v>57.739425048536397</v>
      </c>
      <c r="J11" s="9">
        <f t="shared" si="0"/>
        <v>47.7255985663082</v>
      </c>
      <c r="K11" s="9">
        <f t="shared" si="0"/>
        <v>65.529473118279512</v>
      </c>
      <c r="L11" s="9">
        <f t="shared" si="0"/>
        <v>56.338302368684879</v>
      </c>
      <c r="M11" s="9">
        <f t="shared" si="0"/>
        <v>63.834360511072646</v>
      </c>
      <c r="N11" s="9">
        <f t="shared" si="0"/>
        <v>58.52317921413632</v>
      </c>
      <c r="O11" s="9">
        <f t="shared" si="0"/>
        <v>56.879258904569816</v>
      </c>
      <c r="P11" s="9">
        <f t="shared" si="0"/>
        <v>54.636297864396624</v>
      </c>
      <c r="Q11" s="9">
        <f t="shared" si="0"/>
        <v>73.196942582991923</v>
      </c>
      <c r="R11" s="9">
        <f t="shared" si="0"/>
        <v>68.607569255098909</v>
      </c>
      <c r="S11" s="9">
        <f t="shared" si="0"/>
        <v>58.730543864140607</v>
      </c>
      <c r="T11" s="9">
        <f t="shared" si="0"/>
        <v>44.573797160351546</v>
      </c>
      <c r="U11" s="9">
        <f t="shared" si="0"/>
        <v>48.850233449607401</v>
      </c>
      <c r="V11" s="9">
        <f t="shared" si="0"/>
        <v>60.181704847776835</v>
      </c>
      <c r="W11" s="9">
        <f t="shared" si="0"/>
        <v>44.376688481396108</v>
      </c>
      <c r="X11" s="9">
        <f t="shared" si="0"/>
        <v>51.673773108145525</v>
      </c>
      <c r="Y11" s="9">
        <f t="shared" si="1"/>
        <v>61.990257171125585</v>
      </c>
      <c r="Z11" s="9">
        <f t="shared" si="1"/>
        <v>59.956260798024367</v>
      </c>
      <c r="AA11" s="9">
        <f t="shared" si="1"/>
        <v>52.688013883555165</v>
      </c>
      <c r="AB11" s="9">
        <f t="shared" si="1"/>
        <v>72.514671293629419</v>
      </c>
      <c r="AC11" s="9">
        <f t="shared" si="1"/>
        <v>53.379152103067874</v>
      </c>
      <c r="AD11" s="9">
        <f t="shared" si="1"/>
        <v>45.187928176736591</v>
      </c>
      <c r="AE11" s="9">
        <f t="shared" si="1"/>
        <v>58.495572276625673</v>
      </c>
      <c r="AF11" s="9">
        <f t="shared" si="1"/>
        <v>53.353098678315384</v>
      </c>
      <c r="AG11" s="9">
        <f t="shared" si="1"/>
        <v>52.852983700290117</v>
      </c>
      <c r="AH11" s="9">
        <f t="shared" si="1"/>
        <v>50.58246528044458</v>
      </c>
      <c r="AI11" s="9">
        <f t="shared" si="1"/>
        <v>41.64491232772226</v>
      </c>
      <c r="AJ11" s="9">
        <f t="shared" si="1"/>
        <v>60.065268009152483</v>
      </c>
      <c r="AK11" s="9">
        <f t="shared" si="1"/>
        <v>47.664325119474263</v>
      </c>
      <c r="AL11" s="9">
        <f t="shared" si="1"/>
        <v>57.484523884195198</v>
      </c>
      <c r="AM11" s="9">
        <f t="shared" si="1"/>
        <v>44.738970091419155</v>
      </c>
      <c r="AN11" s="9">
        <f t="shared" si="1"/>
        <v>56.531804931515552</v>
      </c>
      <c r="AO11" s="9">
        <f t="shared" si="2"/>
        <v>57.048629792306656</v>
      </c>
      <c r="AP11" s="9">
        <f t="shared" si="2"/>
        <v>64.668606729497228</v>
      </c>
      <c r="AQ11" s="9">
        <f t="shared" si="2"/>
        <v>61.042200628840192</v>
      </c>
      <c r="AR11" s="9">
        <f t="shared" si="2"/>
        <v>61.348887147444053</v>
      </c>
      <c r="AS11" s="9">
        <f t="shared" si="2"/>
        <v>66.959156772700084</v>
      </c>
      <c r="AT11" s="9">
        <f t="shared" si="2"/>
        <v>54.630906751365387</v>
      </c>
      <c r="AU11" s="9">
        <f t="shared" si="2"/>
        <v>63.16486536738347</v>
      </c>
      <c r="AV11" s="9">
        <f t="shared" si="2"/>
        <v>55.133475246415749</v>
      </c>
      <c r="AW11" s="9">
        <f t="shared" si="2"/>
        <v>50.896462237583165</v>
      </c>
      <c r="AX11" s="9">
        <f t="shared" si="2"/>
        <v>54.23321382168448</v>
      </c>
      <c r="AY11" s="9">
        <f t="shared" si="2"/>
        <v>53.568137158111426</v>
      </c>
      <c r="AZ11" s="9">
        <f t="shared" si="2"/>
        <v>70.85152395886665</v>
      </c>
      <c r="BA11" s="9">
        <f t="shared" si="2"/>
        <v>71.362922789725175</v>
      </c>
      <c r="BB11" s="9">
        <f t="shared" si="2"/>
        <v>48.698898318825691</v>
      </c>
      <c r="BC11" s="9">
        <f t="shared" si="2"/>
        <v>48.289263230180019</v>
      </c>
      <c r="BD11" s="9">
        <f t="shared" si="2"/>
        <v>40.79290850881118</v>
      </c>
      <c r="BE11" s="9">
        <f t="shared" si="3"/>
        <v>58.508561150580277</v>
      </c>
    </row>
    <row r="12" spans="1:57" x14ac:dyDescent="0.35">
      <c r="A12" s="8">
        <f t="shared" si="10"/>
        <v>2030</v>
      </c>
      <c r="B12" s="3"/>
      <c r="C12" s="6">
        <f t="shared" si="4"/>
        <v>56.343844671392254</v>
      </c>
      <c r="D12" s="7">
        <f t="shared" si="5"/>
        <v>48.394901712642891</v>
      </c>
      <c r="E12" s="7">
        <f t="shared" si="6"/>
        <v>52.200385402665717</v>
      </c>
      <c r="F12" s="7">
        <f t="shared" si="7"/>
        <v>63.772188514731482</v>
      </c>
      <c r="G12" s="7">
        <f t="shared" si="8"/>
        <v>68.577236203650273</v>
      </c>
      <c r="H12" s="9">
        <f t="shared" si="9"/>
        <v>51.561719398041447</v>
      </c>
      <c r="I12" s="9">
        <f t="shared" si="0"/>
        <v>55.176557918373398</v>
      </c>
      <c r="J12" s="9">
        <f t="shared" si="0"/>
        <v>64.39474046605639</v>
      </c>
      <c r="K12" s="9">
        <f t="shared" si="0"/>
        <v>61.54295701591559</v>
      </c>
      <c r="L12" s="9">
        <f t="shared" si="0"/>
        <v>45.285054950183422</v>
      </c>
      <c r="M12" s="9">
        <f t="shared" si="0"/>
        <v>44.411221368834227</v>
      </c>
      <c r="N12" s="9">
        <f t="shared" si="0"/>
        <v>48.414524934929119</v>
      </c>
      <c r="O12" s="9">
        <f t="shared" si="0"/>
        <v>63.961803366081973</v>
      </c>
      <c r="P12" s="9">
        <f t="shared" si="0"/>
        <v>53.195691084229338</v>
      </c>
      <c r="Q12" s="9">
        <f t="shared" si="0"/>
        <v>63.203343960680023</v>
      </c>
      <c r="R12" s="9">
        <f t="shared" si="0"/>
        <v>60.832799160479503</v>
      </c>
      <c r="S12" s="9">
        <f t="shared" si="0"/>
        <v>70.343274244218151</v>
      </c>
      <c r="T12" s="9">
        <f t="shared" si="0"/>
        <v>54.181508960573431</v>
      </c>
      <c r="U12" s="9">
        <f t="shared" si="0"/>
        <v>72.893021438705333</v>
      </c>
      <c r="V12" s="9">
        <f t="shared" si="0"/>
        <v>57.593991380781667</v>
      </c>
      <c r="W12" s="9">
        <f t="shared" si="0"/>
        <v>51.162348134280535</v>
      </c>
      <c r="X12" s="9">
        <f t="shared" si="0"/>
        <v>56.301805683563707</v>
      </c>
      <c r="Y12" s="9">
        <f t="shared" si="1"/>
        <v>64.700504722968887</v>
      </c>
      <c r="Z12" s="9">
        <f t="shared" si="1"/>
        <v>44.619691222904841</v>
      </c>
      <c r="AA12" s="9">
        <f t="shared" si="1"/>
        <v>68.432760232654786</v>
      </c>
      <c r="AB12" s="9">
        <f t="shared" si="1"/>
        <v>57.188156815369467</v>
      </c>
      <c r="AC12" s="9">
        <f t="shared" si="1"/>
        <v>48.218292712066862</v>
      </c>
      <c r="AD12" s="9">
        <f t="shared" si="1"/>
        <v>54.610058713090943</v>
      </c>
      <c r="AE12" s="9">
        <f t="shared" si="1"/>
        <v>52.137153103131872</v>
      </c>
      <c r="AF12" s="9">
        <f t="shared" si="1"/>
        <v>54.940215472456849</v>
      </c>
      <c r="AG12" s="9">
        <f t="shared" si="1"/>
        <v>56.584109879032212</v>
      </c>
      <c r="AH12" s="9">
        <f t="shared" si="1"/>
        <v>49.314897366764775</v>
      </c>
      <c r="AI12" s="9">
        <f t="shared" si="1"/>
        <v>69.877519942609581</v>
      </c>
      <c r="AJ12" s="9">
        <f t="shared" si="1"/>
        <v>73.103991207437147</v>
      </c>
      <c r="AK12" s="9">
        <f t="shared" si="1"/>
        <v>58.977268785202206</v>
      </c>
      <c r="AL12" s="9">
        <f t="shared" si="1"/>
        <v>52.491122130482971</v>
      </c>
      <c r="AM12" s="9">
        <f t="shared" si="1"/>
        <v>49.38563401391017</v>
      </c>
      <c r="AN12" s="9">
        <f t="shared" si="1"/>
        <v>64.975487460530701</v>
      </c>
      <c r="AO12" s="9">
        <f t="shared" si="2"/>
        <v>50.765696215224388</v>
      </c>
      <c r="AP12" s="9">
        <f t="shared" si="2"/>
        <v>56.643370111687091</v>
      </c>
      <c r="AQ12" s="9">
        <f t="shared" si="2"/>
        <v>53.446130336341476</v>
      </c>
      <c r="AR12" s="9">
        <f t="shared" si="2"/>
        <v>46.719916941350853</v>
      </c>
      <c r="AS12" s="9">
        <f t="shared" si="2"/>
        <v>64.30438542200028</v>
      </c>
      <c r="AT12" s="9">
        <f t="shared" si="2"/>
        <v>52.390082301267235</v>
      </c>
      <c r="AU12" s="9">
        <f t="shared" si="2"/>
        <v>67.974355422746953</v>
      </c>
      <c r="AV12" s="9">
        <f t="shared" si="2"/>
        <v>60.628871338432248</v>
      </c>
      <c r="AW12" s="9">
        <f t="shared" si="2"/>
        <v>50.498311854625307</v>
      </c>
      <c r="AX12" s="9">
        <f t="shared" si="2"/>
        <v>58.462770811998588</v>
      </c>
      <c r="AY12" s="9">
        <f t="shared" si="2"/>
        <v>52.647266193036302</v>
      </c>
      <c r="AZ12" s="9">
        <f t="shared" si="2"/>
        <v>53.787693788402329</v>
      </c>
      <c r="BA12" s="9">
        <f t="shared" si="2"/>
        <v>56.385883659220802</v>
      </c>
      <c r="BB12" s="9">
        <f t="shared" si="2"/>
        <v>55.765059913167654</v>
      </c>
      <c r="BC12" s="9">
        <f t="shared" si="2"/>
        <v>79.336029881912381</v>
      </c>
      <c r="BD12" s="9">
        <f t="shared" si="2"/>
        <v>66.835093918010642</v>
      </c>
      <c r="BE12" s="9">
        <f t="shared" si="3"/>
        <v>59.359841912549037</v>
      </c>
    </row>
    <row r="13" spans="1:57" x14ac:dyDescent="0.35">
      <c r="A13" s="8">
        <f t="shared" si="10"/>
        <v>2031</v>
      </c>
      <c r="B13" s="3"/>
      <c r="C13" s="6">
        <f t="shared" si="4"/>
        <v>59.691760028641781</v>
      </c>
      <c r="D13" s="7">
        <f t="shared" si="5"/>
        <v>50.386854188534691</v>
      </c>
      <c r="E13" s="7">
        <f t="shared" si="6"/>
        <v>54.075632604486636</v>
      </c>
      <c r="F13" s="7">
        <f t="shared" si="7"/>
        <v>66.518405419280128</v>
      </c>
      <c r="G13" s="7">
        <f t="shared" si="8"/>
        <v>72.142369809801068</v>
      </c>
      <c r="H13" s="9">
        <f t="shared" si="9"/>
        <v>59.876964904420419</v>
      </c>
      <c r="I13" s="9">
        <f t="shared" si="0"/>
        <v>63.667712701612835</v>
      </c>
      <c r="J13" s="9">
        <f t="shared" si="0"/>
        <v>52.498157423408379</v>
      </c>
      <c r="K13" s="9">
        <f t="shared" si="0"/>
        <v>70.652845424773759</v>
      </c>
      <c r="L13" s="9">
        <f t="shared" si="0"/>
        <v>52.095476473160907</v>
      </c>
      <c r="M13" s="9">
        <f t="shared" si="0"/>
        <v>59.444948156681967</v>
      </c>
      <c r="N13" s="9">
        <f t="shared" si="0"/>
        <v>72.824227822580596</v>
      </c>
      <c r="O13" s="9">
        <f t="shared" si="0"/>
        <v>49.941451495562319</v>
      </c>
      <c r="P13" s="9">
        <f t="shared" si="0"/>
        <v>49.730613924624457</v>
      </c>
      <c r="Q13" s="9">
        <f t="shared" si="0"/>
        <v>57.432782279399142</v>
      </c>
      <c r="R13" s="9">
        <f t="shared" si="0"/>
        <v>52.950617991551418</v>
      </c>
      <c r="S13" s="9">
        <f t="shared" si="0"/>
        <v>64.422620053016701</v>
      </c>
      <c r="T13" s="9">
        <f t="shared" si="0"/>
        <v>59.61998507637815</v>
      </c>
      <c r="U13" s="9">
        <f t="shared" si="0"/>
        <v>57.28861625810714</v>
      </c>
      <c r="V13" s="9">
        <f t="shared" si="0"/>
        <v>51.311167730734724</v>
      </c>
      <c r="W13" s="9">
        <f t="shared" si="0"/>
        <v>53.472326690241481</v>
      </c>
      <c r="X13" s="9">
        <f t="shared" si="0"/>
        <v>70.208717296573568</v>
      </c>
      <c r="Y13" s="9">
        <f t="shared" si="1"/>
        <v>54.065220200759462</v>
      </c>
      <c r="Z13" s="9">
        <f t="shared" si="1"/>
        <v>51.805707087920247</v>
      </c>
      <c r="AA13" s="9">
        <f t="shared" si="1"/>
        <v>59.763534980905405</v>
      </c>
      <c r="AB13" s="9">
        <f t="shared" si="1"/>
        <v>73.556328298344383</v>
      </c>
      <c r="AC13" s="9">
        <f t="shared" si="1"/>
        <v>50.436343376642732</v>
      </c>
      <c r="AD13" s="9">
        <f t="shared" si="1"/>
        <v>72.095713288317029</v>
      </c>
      <c r="AE13" s="9">
        <f t="shared" si="1"/>
        <v>55.545909620882362</v>
      </c>
      <c r="AF13" s="9">
        <f t="shared" si="1"/>
        <v>65.803489300648536</v>
      </c>
      <c r="AG13" s="9">
        <f t="shared" si="1"/>
        <v>76.02539108636276</v>
      </c>
      <c r="AH13" s="9">
        <f t="shared" si="1"/>
        <v>54.463622386499253</v>
      </c>
      <c r="AI13" s="9">
        <f t="shared" si="1"/>
        <v>56.207214243044767</v>
      </c>
      <c r="AJ13" s="9">
        <f t="shared" si="1"/>
        <v>58.904211474867679</v>
      </c>
      <c r="AK13" s="9">
        <f t="shared" si="1"/>
        <v>62.77015019894602</v>
      </c>
      <c r="AL13" s="9">
        <f t="shared" si="1"/>
        <v>65.131331994580862</v>
      </c>
      <c r="AM13" s="9">
        <f t="shared" si="1"/>
        <v>67.137617695532498</v>
      </c>
      <c r="AN13" s="9">
        <f t="shared" si="1"/>
        <v>66.756710792157321</v>
      </c>
      <c r="AO13" s="9">
        <f t="shared" si="2"/>
        <v>61.549634216589816</v>
      </c>
      <c r="AP13" s="9">
        <f t="shared" si="2"/>
        <v>63.347527916453267</v>
      </c>
      <c r="AQ13" s="9">
        <f t="shared" si="2"/>
        <v>73.411935971902068</v>
      </c>
      <c r="AR13" s="9">
        <f t="shared" si="2"/>
        <v>61.56210924699176</v>
      </c>
      <c r="AS13" s="9">
        <f t="shared" si="2"/>
        <v>59.330343443313637</v>
      </c>
      <c r="AT13" s="9">
        <f t="shared" si="2"/>
        <v>65.727893041154587</v>
      </c>
      <c r="AU13" s="9">
        <f t="shared" si="2"/>
        <v>54.106869815668155</v>
      </c>
      <c r="AV13" s="9">
        <f t="shared" si="2"/>
        <v>67.127510627346737</v>
      </c>
      <c r="AW13" s="9">
        <f t="shared" si="2"/>
        <v>48.185486809822429</v>
      </c>
      <c r="AX13" s="9">
        <f t="shared" si="2"/>
        <v>48.060200684843757</v>
      </c>
      <c r="AY13" s="9">
        <f t="shared" si="2"/>
        <v>57.287076447559208</v>
      </c>
      <c r="AZ13" s="9">
        <f t="shared" si="2"/>
        <v>67.344927875383902</v>
      </c>
      <c r="BA13" s="9">
        <f t="shared" si="2"/>
        <v>60.771187414661149</v>
      </c>
      <c r="BB13" s="9">
        <f t="shared" si="2"/>
        <v>67.043914247845152</v>
      </c>
      <c r="BC13" s="9">
        <f t="shared" si="2"/>
        <v>72.562278503157458</v>
      </c>
      <c r="BD13" s="9">
        <f t="shared" si="2"/>
        <v>49.057592171232244</v>
      </c>
      <c r="BE13" s="9">
        <f t="shared" si="3"/>
        <v>56.907136843424603</v>
      </c>
    </row>
    <row r="14" spans="1:57" x14ac:dyDescent="0.35">
      <c r="A14" s="8">
        <f t="shared" si="10"/>
        <v>2032</v>
      </c>
      <c r="B14" s="3"/>
      <c r="C14" s="6">
        <f t="shared" si="4"/>
        <v>61.409324962406657</v>
      </c>
      <c r="D14" s="7">
        <f t="shared" si="5"/>
        <v>54.614105397973006</v>
      </c>
      <c r="E14" s="7">
        <f t="shared" si="6"/>
        <v>56.725758371892056</v>
      </c>
      <c r="F14" s="7">
        <f t="shared" si="7"/>
        <v>66.882469619342899</v>
      </c>
      <c r="G14" s="7">
        <f t="shared" si="8"/>
        <v>74.120384972113882</v>
      </c>
      <c r="H14" s="9">
        <f t="shared" si="9"/>
        <v>63.612555000669374</v>
      </c>
      <c r="I14" s="9">
        <f t="shared" si="0"/>
        <v>60.129227028230844</v>
      </c>
      <c r="J14" s="9">
        <f t="shared" si="0"/>
        <v>54.6229181060231</v>
      </c>
      <c r="K14" s="9">
        <f t="shared" si="0"/>
        <v>69.261328773225287</v>
      </c>
      <c r="L14" s="9">
        <f t="shared" si="0"/>
        <v>57.25341427975517</v>
      </c>
      <c r="M14" s="9">
        <f t="shared" si="0"/>
        <v>71.111084448255141</v>
      </c>
      <c r="N14" s="9">
        <f t="shared" si="0"/>
        <v>68.017609984602146</v>
      </c>
      <c r="O14" s="9">
        <f t="shared" si="0"/>
        <v>61.858446000957791</v>
      </c>
      <c r="P14" s="9">
        <f t="shared" si="0"/>
        <v>68.30041312234782</v>
      </c>
      <c r="Q14" s="9">
        <f t="shared" si="0"/>
        <v>77.361846749732123</v>
      </c>
      <c r="R14" s="9">
        <f t="shared" si="0"/>
        <v>60.090051264522195</v>
      </c>
      <c r="S14" s="9">
        <f t="shared" si="0"/>
        <v>53.740873881215691</v>
      </c>
      <c r="T14" s="9">
        <f t="shared" si="0"/>
        <v>54.534791025522139</v>
      </c>
      <c r="U14" s="9">
        <f t="shared" si="0"/>
        <v>61.33748174025655</v>
      </c>
      <c r="V14" s="9">
        <f t="shared" si="0"/>
        <v>54.867632563702394</v>
      </c>
      <c r="W14" s="9">
        <f t="shared" si="0"/>
        <v>66.66837721825685</v>
      </c>
      <c r="X14" s="9">
        <f t="shared" si="0"/>
        <v>77.354006460367358</v>
      </c>
      <c r="Y14" s="9">
        <f t="shared" si="1"/>
        <v>59.408144275532429</v>
      </c>
      <c r="Z14" s="9">
        <f t="shared" si="1"/>
        <v>58.67062475152423</v>
      </c>
      <c r="AA14" s="9">
        <f t="shared" si="1"/>
        <v>64.905064140196785</v>
      </c>
      <c r="AB14" s="9">
        <f t="shared" si="1"/>
        <v>56.69944559670202</v>
      </c>
      <c r="AC14" s="9">
        <f t="shared" si="1"/>
        <v>56.804696697462155</v>
      </c>
      <c r="AD14" s="9">
        <f t="shared" si="1"/>
        <v>60.598443814886785</v>
      </c>
      <c r="AE14" s="9">
        <f t="shared" si="1"/>
        <v>64.813692593107533</v>
      </c>
      <c r="AF14" s="9">
        <f t="shared" si="1"/>
        <v>54.350074674020412</v>
      </c>
      <c r="AG14" s="9">
        <f t="shared" si="1"/>
        <v>74.815302145130161</v>
      </c>
      <c r="AH14" s="9">
        <f t="shared" si="1"/>
        <v>52.978561126302843</v>
      </c>
      <c r="AI14" s="9">
        <f t="shared" si="1"/>
        <v>64.205776651268806</v>
      </c>
      <c r="AJ14" s="9">
        <f t="shared" si="1"/>
        <v>62.834097461685765</v>
      </c>
      <c r="AK14" s="9">
        <f t="shared" si="1"/>
        <v>71.214933805050762</v>
      </c>
      <c r="AL14" s="9">
        <f t="shared" si="1"/>
        <v>77.375122190808568</v>
      </c>
      <c r="AM14" s="9">
        <f t="shared" si="1"/>
        <v>56.694666317770675</v>
      </c>
      <c r="AN14" s="9">
        <f t="shared" si="1"/>
        <v>52.463814603674813</v>
      </c>
      <c r="AO14" s="9">
        <f t="shared" si="2"/>
        <v>60.166567362655996</v>
      </c>
      <c r="AP14" s="9">
        <f t="shared" si="2"/>
        <v>74.04317195288985</v>
      </c>
      <c r="AQ14" s="9">
        <f t="shared" si="2"/>
        <v>55.40027575521151</v>
      </c>
      <c r="AR14" s="9">
        <f t="shared" si="2"/>
        <v>58.965373725435605</v>
      </c>
      <c r="AS14" s="9">
        <f t="shared" si="2"/>
        <v>66.81634910445753</v>
      </c>
      <c r="AT14" s="9">
        <f t="shared" si="2"/>
        <v>66.90450979097136</v>
      </c>
      <c r="AU14" s="9">
        <f t="shared" si="2"/>
        <v>66.581532935257229</v>
      </c>
      <c r="AV14" s="9">
        <f t="shared" si="2"/>
        <v>84.077987690798238</v>
      </c>
      <c r="AW14" s="9">
        <f t="shared" si="2"/>
        <v>65.016818874108978</v>
      </c>
      <c r="AX14" s="9">
        <f t="shared" si="2"/>
        <v>55.789568109370457</v>
      </c>
      <c r="AY14" s="9">
        <f t="shared" si="2"/>
        <v>55.776162010000782</v>
      </c>
      <c r="AZ14" s="9">
        <f t="shared" si="2"/>
        <v>58.05969522591969</v>
      </c>
      <c r="BA14" s="9">
        <f t="shared" si="2"/>
        <v>64.399525397303492</v>
      </c>
      <c r="BB14" s="9">
        <f t="shared" si="2"/>
        <v>60.966722045843078</v>
      </c>
      <c r="BC14" s="9">
        <f t="shared" si="2"/>
        <v>61.481168184556772</v>
      </c>
      <c r="BD14" s="9">
        <f t="shared" si="2"/>
        <v>69.151610876797051</v>
      </c>
      <c r="BE14" s="9">
        <f t="shared" si="3"/>
        <v>55.570294217082726</v>
      </c>
    </row>
    <row r="15" spans="1:57" x14ac:dyDescent="0.35">
      <c r="A15" s="8">
        <f t="shared" si="10"/>
        <v>2033</v>
      </c>
      <c r="B15" s="3"/>
      <c r="C15" s="6">
        <f t="shared" si="4"/>
        <v>65.606551851318358</v>
      </c>
      <c r="D15" s="7">
        <f t="shared" si="5"/>
        <v>58.376600432027594</v>
      </c>
      <c r="E15" s="7">
        <f t="shared" si="6"/>
        <v>60.775380904377819</v>
      </c>
      <c r="F15" s="7">
        <f t="shared" si="7"/>
        <v>69.239974589706989</v>
      </c>
      <c r="G15" s="7">
        <f t="shared" si="8"/>
        <v>78.498050298685556</v>
      </c>
      <c r="H15" s="9">
        <f t="shared" si="9"/>
        <v>67.361878400217549</v>
      </c>
      <c r="I15" s="9">
        <f t="shared" si="0"/>
        <v>71.541044005482874</v>
      </c>
      <c r="J15" s="9">
        <f t="shared" si="0"/>
        <v>59.006059243791547</v>
      </c>
      <c r="K15" s="9">
        <f t="shared" si="0"/>
        <v>66.005748255888264</v>
      </c>
      <c r="L15" s="9">
        <f t="shared" si="0"/>
        <v>65.588482212194776</v>
      </c>
      <c r="M15" s="9">
        <f t="shared" si="0"/>
        <v>62.176678784775469</v>
      </c>
      <c r="N15" s="9">
        <f t="shared" si="0"/>
        <v>69.283794696193809</v>
      </c>
      <c r="O15" s="9">
        <f t="shared" si="0"/>
        <v>59.901443417712038</v>
      </c>
      <c r="P15" s="9">
        <f t="shared" si="0"/>
        <v>74.422554344811175</v>
      </c>
      <c r="Q15" s="9">
        <f t="shared" si="0"/>
        <v>78.472204679765937</v>
      </c>
      <c r="R15" s="9">
        <f t="shared" si="0"/>
        <v>58.454213306984933</v>
      </c>
      <c r="S15" s="9">
        <f t="shared" si="0"/>
        <v>59.37815340181762</v>
      </c>
      <c r="T15" s="9">
        <f t="shared" si="0"/>
        <v>84.310712264251364</v>
      </c>
      <c r="U15" s="9">
        <f t="shared" si="0"/>
        <v>87.694754074927346</v>
      </c>
      <c r="V15" s="9">
        <f t="shared" si="0"/>
        <v>57.678084557411559</v>
      </c>
      <c r="W15" s="9">
        <f t="shared" si="0"/>
        <v>62.759994775665568</v>
      </c>
      <c r="X15" s="9">
        <f t="shared" si="0"/>
        <v>66.513394750597271</v>
      </c>
      <c r="Y15" s="9">
        <f t="shared" si="1"/>
        <v>61.630103697303191</v>
      </c>
      <c r="Z15" s="9">
        <f t="shared" si="1"/>
        <v>55.278587792285315</v>
      </c>
      <c r="AA15" s="9">
        <f t="shared" si="1"/>
        <v>55.126983100251643</v>
      </c>
      <c r="AB15" s="9">
        <f t="shared" si="1"/>
        <v>68.725808139720769</v>
      </c>
      <c r="AC15" s="9">
        <f t="shared" si="1"/>
        <v>78.730660868962119</v>
      </c>
      <c r="AD15" s="9">
        <f t="shared" si="1"/>
        <v>76.047208013312712</v>
      </c>
      <c r="AE15" s="9">
        <f t="shared" si="1"/>
        <v>66.018810470536678</v>
      </c>
      <c r="AF15" s="9">
        <f t="shared" si="1"/>
        <v>62.967421850998413</v>
      </c>
      <c r="AG15" s="9">
        <f t="shared" si="1"/>
        <v>66.398385627346698</v>
      </c>
      <c r="AH15" s="9">
        <f t="shared" si="1"/>
        <v>61.911858958973227</v>
      </c>
      <c r="AI15" s="9">
        <f t="shared" si="1"/>
        <v>64.971234196321774</v>
      </c>
      <c r="AJ15" s="9">
        <f t="shared" si="1"/>
        <v>61.647782812766621</v>
      </c>
      <c r="AK15" s="9">
        <f t="shared" si="1"/>
        <v>65.880255451015472</v>
      </c>
      <c r="AL15" s="9">
        <f t="shared" si="1"/>
        <v>66.46671067481644</v>
      </c>
      <c r="AM15" s="9">
        <f t="shared" si="1"/>
        <v>61.184633115185932</v>
      </c>
      <c r="AN15" s="9">
        <f t="shared" si="1"/>
        <v>69.10851427024653</v>
      </c>
      <c r="AO15" s="9">
        <f t="shared" si="2"/>
        <v>59.026160556942273</v>
      </c>
      <c r="AP15" s="9">
        <f t="shared" si="2"/>
        <v>60.654465365783352</v>
      </c>
      <c r="AQ15" s="9">
        <f t="shared" si="2"/>
        <v>72.171758152521662</v>
      </c>
      <c r="AR15" s="9">
        <f t="shared" si="2"/>
        <v>80.645249749317074</v>
      </c>
      <c r="AS15" s="9">
        <f t="shared" si="2"/>
        <v>57.472488340587041</v>
      </c>
      <c r="AT15" s="9">
        <f t="shared" si="2"/>
        <v>60.606615202039535</v>
      </c>
      <c r="AU15" s="9">
        <f t="shared" si="2"/>
        <v>81.156767126429301</v>
      </c>
      <c r="AV15" s="9">
        <f t="shared" si="2"/>
        <v>70.717877829514308</v>
      </c>
      <c r="AW15" s="9">
        <f t="shared" si="2"/>
        <v>53.638171824329959</v>
      </c>
      <c r="AX15" s="9">
        <f t="shared" si="2"/>
        <v>67.743166914682263</v>
      </c>
      <c r="AY15" s="9">
        <f t="shared" si="2"/>
        <v>65.624621490441953</v>
      </c>
      <c r="AZ15" s="9">
        <f t="shared" si="2"/>
        <v>58.629258347200818</v>
      </c>
      <c r="BA15" s="9">
        <f t="shared" si="2"/>
        <v>67.816255400345469</v>
      </c>
      <c r="BB15" s="9">
        <f t="shared" si="2"/>
        <v>61.138127520161213</v>
      </c>
      <c r="BC15" s="9">
        <f t="shared" si="2"/>
        <v>64.080984084314693</v>
      </c>
      <c r="BD15" s="9">
        <f t="shared" si="2"/>
        <v>70.268604961384113</v>
      </c>
      <c r="BE15" s="9">
        <f t="shared" si="3"/>
        <v>62.836255280337888</v>
      </c>
    </row>
    <row r="16" spans="1:57" x14ac:dyDescent="0.35">
      <c r="A16" s="8">
        <f t="shared" si="10"/>
        <v>2034</v>
      </c>
      <c r="B16" s="3"/>
      <c r="C16" s="6">
        <f t="shared" si="4"/>
        <v>69.865102138536784</v>
      </c>
      <c r="D16" s="7">
        <f t="shared" si="5"/>
        <v>60.996120119687568</v>
      </c>
      <c r="E16" s="7">
        <f t="shared" si="6"/>
        <v>64.124987731214688</v>
      </c>
      <c r="F16" s="7">
        <f t="shared" si="7"/>
        <v>73.579289743876785</v>
      </c>
      <c r="G16" s="7">
        <f t="shared" si="8"/>
        <v>76.419826094203287</v>
      </c>
      <c r="H16" s="9">
        <f t="shared" si="9"/>
        <v>81.847919106822616</v>
      </c>
      <c r="I16" s="9">
        <f t="shared" si="0"/>
        <v>74.979249154612475</v>
      </c>
      <c r="J16" s="9">
        <f t="shared" si="0"/>
        <v>65.767443292370572</v>
      </c>
      <c r="K16" s="9">
        <f t="shared" si="0"/>
        <v>59.587675272550676</v>
      </c>
      <c r="L16" s="9">
        <f t="shared" si="0"/>
        <v>69.756623253221406</v>
      </c>
      <c r="M16" s="9">
        <f t="shared" si="0"/>
        <v>73.16603113799269</v>
      </c>
      <c r="N16" s="9">
        <f t="shared" si="0"/>
        <v>70.624347555576762</v>
      </c>
      <c r="O16" s="9">
        <f t="shared" si="0"/>
        <v>73.864528764507341</v>
      </c>
      <c r="P16" s="9">
        <f t="shared" si="0"/>
        <v>73.50577149470891</v>
      </c>
      <c r="Q16" s="9">
        <f t="shared" si="0"/>
        <v>70.137497735854993</v>
      </c>
      <c r="R16" s="9">
        <f t="shared" si="0"/>
        <v>73.603795826932753</v>
      </c>
      <c r="S16" s="9">
        <f t="shared" si="0"/>
        <v>69.895889422256303</v>
      </c>
      <c r="T16" s="9">
        <f t="shared" si="0"/>
        <v>65.307582791965245</v>
      </c>
      <c r="U16" s="9">
        <f t="shared" si="0"/>
        <v>84.858343352641</v>
      </c>
      <c r="V16" s="9">
        <f t="shared" si="0"/>
        <v>61.962020587984206</v>
      </c>
      <c r="W16" s="9">
        <f t="shared" si="0"/>
        <v>69.720198172682942</v>
      </c>
      <c r="X16" s="9">
        <f t="shared" si="0"/>
        <v>73.792764859617606</v>
      </c>
      <c r="Y16" s="9">
        <f t="shared" si="1"/>
        <v>69.834314854817265</v>
      </c>
      <c r="Z16" s="9">
        <f t="shared" si="1"/>
        <v>61.663936011904646</v>
      </c>
      <c r="AA16" s="9">
        <f t="shared" si="1"/>
        <v>71.640070991210024</v>
      </c>
      <c r="AB16" s="9">
        <f t="shared" si="1"/>
        <v>60.911095446108497</v>
      </c>
      <c r="AC16" s="9">
        <f t="shared" si="1"/>
        <v>65.749441374914539</v>
      </c>
      <c r="AD16" s="9">
        <f t="shared" si="1"/>
        <v>74.807837050904411</v>
      </c>
      <c r="AE16" s="9">
        <f t="shared" si="1"/>
        <v>61.071527620434296</v>
      </c>
      <c r="AF16" s="9">
        <f t="shared" si="1"/>
        <v>64.076682379672164</v>
      </c>
      <c r="AG16" s="9">
        <f t="shared" si="1"/>
        <v>62.396905775302891</v>
      </c>
      <c r="AH16" s="9">
        <f t="shared" si="1"/>
        <v>72.666332818633592</v>
      </c>
      <c r="AI16" s="9">
        <f t="shared" si="1"/>
        <v>76.272753016192965</v>
      </c>
      <c r="AJ16" s="9">
        <f t="shared" si="1"/>
        <v>63.48634578212998</v>
      </c>
      <c r="AK16" s="9">
        <f t="shared" si="1"/>
        <v>62.747019835936065</v>
      </c>
      <c r="AL16" s="9">
        <f t="shared" si="1"/>
        <v>73.340483334933339</v>
      </c>
      <c r="AM16" s="9">
        <f t="shared" si="1"/>
        <v>87.857033191457447</v>
      </c>
      <c r="AN16" s="9">
        <f t="shared" si="1"/>
        <v>61.005567305640795</v>
      </c>
      <c r="AO16" s="9">
        <f t="shared" si="2"/>
        <v>69.343310025174844</v>
      </c>
      <c r="AP16" s="9">
        <f t="shared" si="2"/>
        <v>66.492615210039943</v>
      </c>
      <c r="AQ16" s="9">
        <f t="shared" si="2"/>
        <v>55.414363132573705</v>
      </c>
      <c r="AR16" s="9">
        <f t="shared" si="2"/>
        <v>67.897220134088499</v>
      </c>
      <c r="AS16" s="9">
        <f t="shared" si="2"/>
        <v>72.39776597702236</v>
      </c>
      <c r="AT16" s="9">
        <f t="shared" si="2"/>
        <v>64.987760664682412</v>
      </c>
      <c r="AU16" s="9">
        <f t="shared" si="2"/>
        <v>59.792578234340283</v>
      </c>
      <c r="AV16" s="9">
        <f t="shared" si="2"/>
        <v>58.637760979369261</v>
      </c>
      <c r="AW16" s="9">
        <f t="shared" si="2"/>
        <v>75.792493743599422</v>
      </c>
      <c r="AX16" s="9">
        <f t="shared" si="2"/>
        <v>90.234759736622891</v>
      </c>
      <c r="AY16" s="9">
        <f t="shared" si="2"/>
        <v>70.126163514464793</v>
      </c>
      <c r="AZ16" s="9">
        <f t="shared" si="2"/>
        <v>64.269903785842246</v>
      </c>
      <c r="BA16" s="9">
        <f t="shared" si="2"/>
        <v>66.296439516128956</v>
      </c>
      <c r="BB16" s="9">
        <f t="shared" si="2"/>
        <v>70.144418861473739</v>
      </c>
      <c r="BC16" s="9">
        <f t="shared" si="2"/>
        <v>73.944801387288649</v>
      </c>
      <c r="BD16" s="9">
        <f t="shared" si="2"/>
        <v>77.743483796296204</v>
      </c>
      <c r="BE16" s="9">
        <f t="shared" si="3"/>
        <v>70.009642859809617</v>
      </c>
    </row>
    <row r="17" spans="1:57" x14ac:dyDescent="0.35">
      <c r="A17" s="8">
        <f t="shared" si="10"/>
        <v>2035</v>
      </c>
      <c r="B17" s="3"/>
      <c r="C17" s="6">
        <f t="shared" si="4"/>
        <v>70.807224229017237</v>
      </c>
      <c r="D17" s="7">
        <f t="shared" si="5"/>
        <v>62.662996178155346</v>
      </c>
      <c r="E17" s="7">
        <f t="shared" si="6"/>
        <v>66.363676547298894</v>
      </c>
      <c r="F17" s="7">
        <f t="shared" si="7"/>
        <v>77.471349633043019</v>
      </c>
      <c r="G17" s="7">
        <f t="shared" si="8"/>
        <v>84.119244051352354</v>
      </c>
      <c r="H17" s="9">
        <f t="shared" si="9"/>
        <v>72.31755075524822</v>
      </c>
      <c r="I17" s="9">
        <f t="shared" si="0"/>
        <v>85.686334546744163</v>
      </c>
      <c r="J17" s="9">
        <f t="shared" si="0"/>
        <v>65.648802902052225</v>
      </c>
      <c r="K17" s="9">
        <f t="shared" si="0"/>
        <v>75.733412962429483</v>
      </c>
      <c r="L17" s="9">
        <f t="shared" si="0"/>
        <v>67.259327452956953</v>
      </c>
      <c r="M17" s="9">
        <f t="shared" si="0"/>
        <v>61.291072399300155</v>
      </c>
      <c r="N17" s="9">
        <f t="shared" si="0"/>
        <v>90.184305555555454</v>
      </c>
      <c r="O17" s="9">
        <f t="shared" si="0"/>
        <v>71.962658316798752</v>
      </c>
      <c r="P17" s="9">
        <f t="shared" si="0"/>
        <v>74.214568321705769</v>
      </c>
      <c r="Q17" s="9">
        <f t="shared" si="0"/>
        <v>69.058726046466731</v>
      </c>
      <c r="R17" s="9">
        <f t="shared" si="0"/>
        <v>82.861726353153145</v>
      </c>
      <c r="S17" s="9">
        <f t="shared" si="0"/>
        <v>69.482250909391396</v>
      </c>
      <c r="T17" s="9">
        <f t="shared" si="0"/>
        <v>87.255186841291035</v>
      </c>
      <c r="U17" s="9">
        <f t="shared" si="0"/>
        <v>69.645069007082938</v>
      </c>
      <c r="V17" s="9">
        <f t="shared" si="0"/>
        <v>67.609943993748843</v>
      </c>
      <c r="W17" s="9">
        <f t="shared" si="0"/>
        <v>88.265179022123903</v>
      </c>
      <c r="X17" s="9">
        <f t="shared" si="0"/>
        <v>65.565631123058452</v>
      </c>
      <c r="Y17" s="9">
        <f t="shared" si="1"/>
        <v>80.132112449863271</v>
      </c>
      <c r="Z17" s="9">
        <f t="shared" si="1"/>
        <v>67.673422160351507</v>
      </c>
      <c r="AA17" s="9">
        <f t="shared" si="1"/>
        <v>62.44450776849709</v>
      </c>
      <c r="AB17" s="9">
        <f t="shared" si="1"/>
        <v>83.945122885197705</v>
      </c>
      <c r="AC17" s="9">
        <f t="shared" si="1"/>
        <v>75.542842589925698</v>
      </c>
      <c r="AD17" s="9">
        <f t="shared" si="1"/>
        <v>78.798654999253017</v>
      </c>
      <c r="AE17" s="9">
        <f t="shared" si="1"/>
        <v>62.687272668117373</v>
      </c>
      <c r="AF17" s="9">
        <f t="shared" si="1"/>
        <v>76.473854449351322</v>
      </c>
      <c r="AG17" s="9">
        <f t="shared" si="1"/>
        <v>67.476444225763672</v>
      </c>
      <c r="AH17" s="9">
        <f t="shared" si="1"/>
        <v>77.803848027606918</v>
      </c>
      <c r="AI17" s="9">
        <f t="shared" si="1"/>
        <v>93.985359153652311</v>
      </c>
      <c r="AJ17" s="9">
        <f t="shared" si="1"/>
        <v>72.75917416848003</v>
      </c>
      <c r="AK17" s="9">
        <f t="shared" si="1"/>
        <v>73.887634723288855</v>
      </c>
      <c r="AL17" s="9">
        <f t="shared" si="1"/>
        <v>81.90351663039759</v>
      </c>
      <c r="AM17" s="9">
        <f t="shared" si="1"/>
        <v>69.763332954642365</v>
      </c>
      <c r="AN17" s="9">
        <f t="shared" si="1"/>
        <v>75.224003626898579</v>
      </c>
      <c r="AO17" s="9">
        <f t="shared" si="2"/>
        <v>66.728477894585168</v>
      </c>
      <c r="AP17" s="9">
        <f t="shared" si="2"/>
        <v>61.68259536343654</v>
      </c>
      <c r="AQ17" s="9">
        <f t="shared" si="2"/>
        <v>73.64786978366601</v>
      </c>
      <c r="AR17" s="9">
        <f t="shared" si="2"/>
        <v>72.255203525025507</v>
      </c>
      <c r="AS17" s="9">
        <f t="shared" si="2"/>
        <v>80.737736967165802</v>
      </c>
      <c r="AT17" s="9">
        <f t="shared" si="2"/>
        <v>70.289348110278965</v>
      </c>
      <c r="AU17" s="9">
        <f t="shared" si="2"/>
        <v>59.860154169866753</v>
      </c>
      <c r="AV17" s="9">
        <f t="shared" si="2"/>
        <v>63.422253960253329</v>
      </c>
      <c r="AW17" s="9">
        <f t="shared" si="2"/>
        <v>78.17408997642498</v>
      </c>
      <c r="AX17" s="9">
        <f t="shared" si="2"/>
        <v>68.643163511797994</v>
      </c>
      <c r="AY17" s="9">
        <f t="shared" si="2"/>
        <v>70.233529508555065</v>
      </c>
      <c r="AZ17" s="9">
        <f t="shared" si="2"/>
        <v>66.242076098203469</v>
      </c>
      <c r="BA17" s="9">
        <f t="shared" si="2"/>
        <v>71.325100347755495</v>
      </c>
      <c r="BB17" s="9">
        <f t="shared" si="2"/>
        <v>60.662494925008474</v>
      </c>
      <c r="BC17" s="9">
        <f t="shared" si="2"/>
        <v>64.105836898894822</v>
      </c>
      <c r="BD17" s="9">
        <f t="shared" si="2"/>
        <v>64.283294722862152</v>
      </c>
      <c r="BE17" s="9">
        <f t="shared" si="3"/>
        <v>65.351419909540766</v>
      </c>
    </row>
    <row r="18" spans="1:57" x14ac:dyDescent="0.35">
      <c r="A18" s="8">
        <f t="shared" si="10"/>
        <v>2036</v>
      </c>
      <c r="B18" s="3"/>
      <c r="C18" s="6">
        <f t="shared" si="4"/>
        <v>72.419459802944488</v>
      </c>
      <c r="D18" s="7">
        <f t="shared" si="5"/>
        <v>64.603515547496144</v>
      </c>
      <c r="E18" s="7">
        <f t="shared" si="6"/>
        <v>67.989259319768792</v>
      </c>
      <c r="F18" s="7">
        <f t="shared" si="7"/>
        <v>78.883876206008026</v>
      </c>
      <c r="G18" s="7">
        <f t="shared" si="8"/>
        <v>86.444126197446565</v>
      </c>
      <c r="H18" s="9">
        <f t="shared" si="9"/>
        <v>76.332230148982362</v>
      </c>
      <c r="I18" s="9">
        <f t="shared" si="0"/>
        <v>77.850799951334736</v>
      </c>
      <c r="J18" s="9">
        <f t="shared" si="0"/>
        <v>73.049673396108673</v>
      </c>
      <c r="K18" s="9">
        <f t="shared" si="0"/>
        <v>69.247280751761124</v>
      </c>
      <c r="L18" s="9">
        <f t="shared" si="0"/>
        <v>71.789246209780316</v>
      </c>
      <c r="M18" s="9">
        <f t="shared" si="0"/>
        <v>69.574273549828874</v>
      </c>
      <c r="N18" s="9">
        <f t="shared" si="0"/>
        <v>67.569918842438014</v>
      </c>
      <c r="O18" s="9">
        <f t="shared" si="0"/>
        <v>62.232045558593832</v>
      </c>
      <c r="P18" s="9">
        <f t="shared" si="0"/>
        <v>69.955370745014946</v>
      </c>
      <c r="Q18" s="9">
        <f t="shared" si="0"/>
        <v>69.846662485065593</v>
      </c>
      <c r="R18" s="9">
        <f t="shared" si="0"/>
        <v>76.728709365859046</v>
      </c>
      <c r="S18" s="9">
        <f t="shared" si="0"/>
        <v>83.624062120205451</v>
      </c>
      <c r="T18" s="9">
        <f t="shared" si="0"/>
        <v>71.000216963035001</v>
      </c>
      <c r="U18" s="9">
        <f t="shared" si="0"/>
        <v>88.477282146057121</v>
      </c>
      <c r="V18" s="9">
        <f t="shared" si="0"/>
        <v>64.644687054546083</v>
      </c>
      <c r="W18" s="9">
        <f t="shared" si="0"/>
        <v>70.686914498619771</v>
      </c>
      <c r="X18" s="9">
        <f t="shared" si="0"/>
        <v>62.940492841840644</v>
      </c>
      <c r="Y18" s="9">
        <f t="shared" si="1"/>
        <v>70.370665975312008</v>
      </c>
      <c r="Z18" s="9">
        <f t="shared" si="1"/>
        <v>85.277251759928618</v>
      </c>
      <c r="AA18" s="9">
        <f t="shared" si="1"/>
        <v>71.161281906593686</v>
      </c>
      <c r="AB18" s="9">
        <f t="shared" si="1"/>
        <v>90.273940521618485</v>
      </c>
      <c r="AC18" s="9">
        <f t="shared" si="1"/>
        <v>67.374246230379356</v>
      </c>
      <c r="AD18" s="9">
        <f t="shared" si="1"/>
        <v>73.509824135871042</v>
      </c>
      <c r="AE18" s="9">
        <f t="shared" si="1"/>
        <v>84.147198862934076</v>
      </c>
      <c r="AF18" s="9">
        <f t="shared" si="1"/>
        <v>66.485526908756569</v>
      </c>
      <c r="AG18" s="9">
        <f t="shared" si="1"/>
        <v>77.28726459054279</v>
      </c>
      <c r="AH18" s="9">
        <f t="shared" si="1"/>
        <v>87.239607131637854</v>
      </c>
      <c r="AI18" s="9">
        <f t="shared" si="1"/>
        <v>79.248519822693794</v>
      </c>
      <c r="AJ18" s="9">
        <f t="shared" si="1"/>
        <v>63.416395947915333</v>
      </c>
      <c r="AK18" s="9">
        <f t="shared" si="1"/>
        <v>66.00756362135904</v>
      </c>
      <c r="AL18" s="9">
        <f t="shared" si="1"/>
        <v>64.656851138610691</v>
      </c>
      <c r="AM18" s="9">
        <f t="shared" si="1"/>
        <v>87.125240561786597</v>
      </c>
      <c r="AN18" s="9">
        <f t="shared" si="1"/>
        <v>78.340566814207065</v>
      </c>
      <c r="AO18" s="9">
        <f t="shared" si="2"/>
        <v>79.479781906593644</v>
      </c>
      <c r="AP18" s="9">
        <f t="shared" si="2"/>
        <v>70.267939304989042</v>
      </c>
      <c r="AQ18" s="9">
        <f t="shared" si="2"/>
        <v>70.269864467463705</v>
      </c>
      <c r="AR18" s="9">
        <f t="shared" si="2"/>
        <v>64.613932025810527</v>
      </c>
      <c r="AS18" s="9">
        <f t="shared" si="2"/>
        <v>69.784533639486156</v>
      </c>
      <c r="AT18" s="9">
        <f t="shared" si="2"/>
        <v>65.951197898642434</v>
      </c>
      <c r="AU18" s="9">
        <f t="shared" si="2"/>
        <v>74.346608273596004</v>
      </c>
      <c r="AV18" s="9">
        <f t="shared" si="2"/>
        <v>91.998786977814731</v>
      </c>
      <c r="AW18" s="9">
        <f t="shared" si="2"/>
        <v>75.036347085753548</v>
      </c>
      <c r="AX18" s="9">
        <f t="shared" si="2"/>
        <v>85.176744842520392</v>
      </c>
      <c r="AY18" s="9">
        <f t="shared" si="2"/>
        <v>77.131910806245415</v>
      </c>
      <c r="AZ18" s="9">
        <f t="shared" si="2"/>
        <v>86.368446823631004</v>
      </c>
      <c r="BA18" s="9">
        <f t="shared" si="2"/>
        <v>79.064979336608346</v>
      </c>
      <c r="BB18" s="9">
        <f t="shared" si="2"/>
        <v>64.509767242666726</v>
      </c>
      <c r="BC18" s="9">
        <f t="shared" si="2"/>
        <v>64.125378473509571</v>
      </c>
      <c r="BD18" s="9">
        <f t="shared" si="2"/>
        <v>75.784694112285067</v>
      </c>
      <c r="BE18" s="9">
        <f t="shared" si="3"/>
        <v>74.932653001791863</v>
      </c>
    </row>
    <row r="19" spans="1:57" x14ac:dyDescent="0.35">
      <c r="A19" s="8">
        <f t="shared" si="10"/>
        <v>2037</v>
      </c>
      <c r="B19" s="3"/>
      <c r="C19" s="6">
        <f t="shared" si="4"/>
        <v>75.697325771515906</v>
      </c>
      <c r="D19" s="7">
        <f t="shared" si="5"/>
        <v>64.745069793266723</v>
      </c>
      <c r="E19" s="7">
        <f t="shared" si="6"/>
        <v>67.488074263419449</v>
      </c>
      <c r="F19" s="7">
        <f t="shared" si="7"/>
        <v>82.741191665599743</v>
      </c>
      <c r="G19" s="7">
        <f t="shared" si="8"/>
        <v>88.889572799325663</v>
      </c>
      <c r="H19" s="9">
        <f t="shared" si="9"/>
        <v>96.683298437766439</v>
      </c>
      <c r="I19" s="9">
        <f t="shared" si="0"/>
        <v>64.01398775654971</v>
      </c>
      <c r="J19" s="9">
        <f t="shared" si="0"/>
        <v>66.542249247951744</v>
      </c>
      <c r="K19" s="9">
        <f t="shared" si="0"/>
        <v>82.400761198049835</v>
      </c>
      <c r="L19" s="9">
        <f t="shared" si="0"/>
        <v>77.818429611495034</v>
      </c>
      <c r="M19" s="9">
        <f t="shared" si="0"/>
        <v>64.48975083205319</v>
      </c>
      <c r="N19" s="9">
        <f t="shared" si="0"/>
        <v>82.545613316585332</v>
      </c>
      <c r="O19" s="9">
        <f t="shared" si="0"/>
        <v>73.037738671274823</v>
      </c>
      <c r="P19" s="9">
        <f t="shared" si="0"/>
        <v>60.613060897230703</v>
      </c>
      <c r="Q19" s="9">
        <f t="shared" si="0"/>
        <v>66.934305795570808</v>
      </c>
      <c r="R19" s="9">
        <f t="shared" si="0"/>
        <v>71.509726995860916</v>
      </c>
      <c r="S19" s="9">
        <f t="shared" si="0"/>
        <v>76.297112620540872</v>
      </c>
      <c r="T19" s="9">
        <f t="shared" si="0"/>
        <v>65.281139944956365</v>
      </c>
      <c r="U19" s="9">
        <f t="shared" si="0"/>
        <v>85.439406306003377</v>
      </c>
      <c r="V19" s="9">
        <f t="shared" si="0"/>
        <v>79.674253450887349</v>
      </c>
      <c r="W19" s="9">
        <f t="shared" si="0"/>
        <v>78.583172005674939</v>
      </c>
      <c r="X19" s="9">
        <f t="shared" si="0"/>
        <v>67.292667778737666</v>
      </c>
      <c r="Y19" s="9">
        <f t="shared" si="1"/>
        <v>64.773438566734896</v>
      </c>
      <c r="Z19" s="9">
        <f t="shared" si="1"/>
        <v>82.806384448604547</v>
      </c>
      <c r="AA19" s="9">
        <f t="shared" si="1"/>
        <v>71.68108389870271</v>
      </c>
      <c r="AB19" s="9">
        <f t="shared" si="1"/>
        <v>66.789008963240235</v>
      </c>
      <c r="AC19" s="9">
        <f t="shared" si="1"/>
        <v>74.48157961576193</v>
      </c>
      <c r="AD19" s="9">
        <f t="shared" si="1"/>
        <v>82.48608182923698</v>
      </c>
      <c r="AE19" s="9">
        <f t="shared" si="1"/>
        <v>87.171908220792588</v>
      </c>
      <c r="AF19" s="9">
        <f t="shared" si="1"/>
        <v>62.909936462600164</v>
      </c>
      <c r="AG19" s="9">
        <f t="shared" si="1"/>
        <v>68.794798664447754</v>
      </c>
      <c r="AH19" s="9">
        <f t="shared" si="1"/>
        <v>101.38956052654017</v>
      </c>
      <c r="AI19" s="9">
        <f t="shared" si="1"/>
        <v>88.837570241828644</v>
      </c>
      <c r="AJ19" s="9">
        <f t="shared" si="1"/>
        <v>69.253128714904335</v>
      </c>
      <c r="AK19" s="9">
        <f t="shared" si="1"/>
        <v>67.523620466376414</v>
      </c>
      <c r="AL19" s="9">
        <f t="shared" si="1"/>
        <v>76.224122274492103</v>
      </c>
      <c r="AM19" s="9">
        <f t="shared" si="1"/>
        <v>74.193214848416744</v>
      </c>
      <c r="AN19" s="9">
        <f t="shared" si="1"/>
        <v>91.090784506208323</v>
      </c>
      <c r="AO19" s="9">
        <f t="shared" si="2"/>
        <v>71.509711162847637</v>
      </c>
      <c r="AP19" s="9">
        <f t="shared" si="2"/>
        <v>72.87552839648383</v>
      </c>
      <c r="AQ19" s="9">
        <f t="shared" si="2"/>
        <v>66.481873570575075</v>
      </c>
      <c r="AR19" s="9">
        <f t="shared" si="2"/>
        <v>89.357595816798764</v>
      </c>
      <c r="AS19" s="9">
        <f t="shared" si="2"/>
        <v>63.852733286930324</v>
      </c>
      <c r="AT19" s="9">
        <f t="shared" si="2"/>
        <v>77.717544912207543</v>
      </c>
      <c r="AU19" s="9">
        <f t="shared" si="2"/>
        <v>67.476225529100461</v>
      </c>
      <c r="AV19" s="9">
        <f t="shared" si="2"/>
        <v>72.001187169312118</v>
      </c>
      <c r="AW19" s="9">
        <f t="shared" si="2"/>
        <v>78.419232073519126</v>
      </c>
      <c r="AX19" s="9">
        <f t="shared" si="2"/>
        <v>83.264874570639023</v>
      </c>
      <c r="AY19" s="9">
        <f t="shared" si="2"/>
        <v>75.17052926853971</v>
      </c>
      <c r="AZ19" s="9">
        <f t="shared" si="2"/>
        <v>77.837509704620842</v>
      </c>
      <c r="BA19" s="9">
        <f t="shared" si="2"/>
        <v>87.396841560526369</v>
      </c>
      <c r="BB19" s="9">
        <f t="shared" si="2"/>
        <v>88.105349030337791</v>
      </c>
      <c r="BC19" s="9">
        <f t="shared" si="2"/>
        <v>89.872172784391353</v>
      </c>
      <c r="BD19" s="9">
        <f t="shared" si="2"/>
        <v>77.427887686145098</v>
      </c>
      <c r="BE19" s="9">
        <f t="shared" si="3"/>
        <v>84.039152095067223</v>
      </c>
    </row>
    <row r="20" spans="1:57" x14ac:dyDescent="0.35">
      <c r="A20" s="8">
        <f t="shared" si="10"/>
        <v>2038</v>
      </c>
      <c r="B20" s="3"/>
      <c r="C20" s="6">
        <f t="shared" si="4"/>
        <v>75.238735668900858</v>
      </c>
      <c r="D20" s="7">
        <f t="shared" si="5"/>
        <v>65.040416135432608</v>
      </c>
      <c r="E20" s="7">
        <f t="shared" si="6"/>
        <v>69.519260970883892</v>
      </c>
      <c r="F20" s="7">
        <f t="shared" si="7"/>
        <v>81.293554891512883</v>
      </c>
      <c r="G20" s="7">
        <f t="shared" si="8"/>
        <v>88.960431890913583</v>
      </c>
      <c r="H20" s="9">
        <f t="shared" si="9"/>
        <v>91.094096582181024</v>
      </c>
      <c r="I20" s="9">
        <f t="shared" si="0"/>
        <v>91.412730199459872</v>
      </c>
      <c r="J20" s="9">
        <f t="shared" si="0"/>
        <v>71.13285454778179</v>
      </c>
      <c r="K20" s="9">
        <f t="shared" si="0"/>
        <v>68.486444522994887</v>
      </c>
      <c r="L20" s="9">
        <f t="shared" si="0"/>
        <v>70.508361404947948</v>
      </c>
      <c r="M20" s="9">
        <f t="shared" si="0"/>
        <v>87.107360747451409</v>
      </c>
      <c r="N20" s="9">
        <f t="shared" si="0"/>
        <v>77.642004174812556</v>
      </c>
      <c r="O20" s="9">
        <f t="shared" si="0"/>
        <v>68.881532522808655</v>
      </c>
      <c r="P20" s="9">
        <f t="shared" si="0"/>
        <v>81.393954766559418</v>
      </c>
      <c r="Q20" s="9">
        <f t="shared" si="0"/>
        <v>63.791906458013166</v>
      </c>
      <c r="R20" s="9">
        <f t="shared" si="0"/>
        <v>67.799124153400228</v>
      </c>
      <c r="S20" s="9">
        <f t="shared" si="0"/>
        <v>79.272773122934325</v>
      </c>
      <c r="T20" s="9">
        <f t="shared" si="0"/>
        <v>84.564284390564509</v>
      </c>
      <c r="U20" s="9">
        <f t="shared" si="0"/>
        <v>82.824856595912948</v>
      </c>
      <c r="V20" s="9">
        <f t="shared" si="0"/>
        <v>69.924979835800329</v>
      </c>
      <c r="W20" s="9">
        <f t="shared" si="0"/>
        <v>78.274742444607256</v>
      </c>
      <c r="X20" s="9">
        <f t="shared" si="0"/>
        <v>72.114452072568881</v>
      </c>
      <c r="Y20" s="9">
        <f t="shared" si="1"/>
        <v>104.20140968731056</v>
      </c>
      <c r="Z20" s="9">
        <f t="shared" si="1"/>
        <v>88.80154123027495</v>
      </c>
      <c r="AA20" s="9">
        <f t="shared" si="1"/>
        <v>73.858340891635109</v>
      </c>
      <c r="AB20" s="9">
        <f t="shared" si="1"/>
        <v>59.4951728081505</v>
      </c>
      <c r="AC20" s="9">
        <f t="shared" si="1"/>
        <v>78.369594787157126</v>
      </c>
      <c r="AD20" s="9">
        <f t="shared" si="1"/>
        <v>76.884463407112477</v>
      </c>
      <c r="AE20" s="9">
        <f t="shared" si="1"/>
        <v>75.616238458897527</v>
      </c>
      <c r="AF20" s="9">
        <f t="shared" si="1"/>
        <v>73.216673724572786</v>
      </c>
      <c r="AG20" s="9">
        <f t="shared" si="1"/>
        <v>78.342314705231885</v>
      </c>
      <c r="AH20" s="9">
        <f t="shared" si="1"/>
        <v>81.730754174812489</v>
      </c>
      <c r="AI20" s="9">
        <f t="shared" si="1"/>
        <v>76.723319136060923</v>
      </c>
      <c r="AJ20" s="9">
        <f t="shared" si="1"/>
        <v>68.301659960782786</v>
      </c>
      <c r="AK20" s="9">
        <f t="shared" si="1"/>
        <v>74.861232878904175</v>
      </c>
      <c r="AL20" s="9">
        <f t="shared" si="1"/>
        <v>60.919074841153318</v>
      </c>
      <c r="AM20" s="9">
        <f t="shared" si="1"/>
        <v>80.649827305311135</v>
      </c>
      <c r="AN20" s="9">
        <f t="shared" si="1"/>
        <v>69.456578023902594</v>
      </c>
      <c r="AO20" s="9">
        <f t="shared" si="2"/>
        <v>76.91145288716649</v>
      </c>
      <c r="AP20" s="9">
        <f t="shared" si="2"/>
        <v>90.390447836661323</v>
      </c>
      <c r="AQ20" s="9">
        <f t="shared" si="2"/>
        <v>100.91916389703466</v>
      </c>
      <c r="AR20" s="9">
        <f t="shared" si="2"/>
        <v>67.918085878950734</v>
      </c>
      <c r="AS20" s="9">
        <f t="shared" si="2"/>
        <v>74.180084028650427</v>
      </c>
      <c r="AT20" s="9">
        <f t="shared" si="2"/>
        <v>63.016383873295062</v>
      </c>
      <c r="AU20" s="9">
        <f t="shared" si="2"/>
        <v>73.825391225038231</v>
      </c>
      <c r="AV20" s="9">
        <f t="shared" si="2"/>
        <v>80.992355266373281</v>
      </c>
      <c r="AW20" s="9">
        <f t="shared" si="2"/>
        <v>70.53021738991275</v>
      </c>
      <c r="AX20" s="9">
        <f t="shared" si="2"/>
        <v>66.105870662267719</v>
      </c>
      <c r="AY20" s="9">
        <f t="shared" si="2"/>
        <v>80.870586684820438</v>
      </c>
      <c r="AZ20" s="9">
        <f t="shared" si="2"/>
        <v>87.131205118581974</v>
      </c>
      <c r="BA20" s="9">
        <f t="shared" si="2"/>
        <v>83.253319904110043</v>
      </c>
      <c r="BB20" s="9">
        <f t="shared" si="2"/>
        <v>65.179139432923662</v>
      </c>
      <c r="BC20" s="9">
        <f t="shared" si="2"/>
        <v>61.588075420099564</v>
      </c>
      <c r="BD20" s="9">
        <f t="shared" si="2"/>
        <v>74.651740556486317</v>
      </c>
      <c r="BE20" s="9">
        <f t="shared" si="3"/>
        <v>69.70730981182777</v>
      </c>
    </row>
    <row r="21" spans="1:57" x14ac:dyDescent="0.35">
      <c r="A21" s="3"/>
      <c r="B21" s="3"/>
      <c r="C21" s="6"/>
      <c r="D21" s="7"/>
      <c r="E21" s="7"/>
      <c r="F21" s="7"/>
      <c r="G21" s="7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</row>
    <row r="22" spans="1:57" x14ac:dyDescent="0.35">
      <c r="A22" s="10" t="s">
        <v>57</v>
      </c>
      <c r="B22" s="11">
        <f>YEAR(A22)</f>
        <v>2024</v>
      </c>
      <c r="C22" s="6">
        <f>PERCENTILE($H22:$BE22, 0.5)</f>
        <v>152.77724462365501</v>
      </c>
      <c r="D22" s="12">
        <f t="shared" si="5"/>
        <v>152.77724462365501</v>
      </c>
      <c r="E22" s="12">
        <f t="shared" si="6"/>
        <v>152.77724462365501</v>
      </c>
      <c r="F22" s="12">
        <f t="shared" si="7"/>
        <v>152.77724462365501</v>
      </c>
      <c r="G22" s="12">
        <f t="shared" si="8"/>
        <v>152.77724462365501</v>
      </c>
      <c r="H22" s="25">
        <v>152.77724462365501</v>
      </c>
      <c r="I22" s="25">
        <v>152.77724462365501</v>
      </c>
      <c r="J22" s="25">
        <v>152.77724462365501</v>
      </c>
      <c r="K22" s="25">
        <v>152.77724462365501</v>
      </c>
      <c r="L22" s="25">
        <v>152.77724462365501</v>
      </c>
      <c r="M22" s="25">
        <v>152.77724462365501</v>
      </c>
      <c r="N22" s="25">
        <v>152.77724462365501</v>
      </c>
      <c r="O22" s="25">
        <v>152.77724462365501</v>
      </c>
      <c r="P22" s="25">
        <v>152.77724462365501</v>
      </c>
      <c r="Q22" s="25">
        <v>152.77724462365501</v>
      </c>
      <c r="R22" s="25">
        <v>152.77724462365501</v>
      </c>
      <c r="S22" s="25">
        <v>152.77724462365501</v>
      </c>
      <c r="T22" s="25">
        <v>152.77724462365501</v>
      </c>
      <c r="U22" s="25">
        <v>152.77724462365501</v>
      </c>
      <c r="V22" s="25">
        <v>152.77724462365501</v>
      </c>
      <c r="W22" s="25">
        <v>152.77724462365501</v>
      </c>
      <c r="X22" s="25">
        <v>152.77724462365501</v>
      </c>
      <c r="Y22" s="25">
        <v>152.77724462365501</v>
      </c>
      <c r="Z22" s="25">
        <v>152.77724462365501</v>
      </c>
      <c r="AA22" s="25">
        <v>152.77724462365501</v>
      </c>
      <c r="AB22" s="25">
        <v>152.77724462365501</v>
      </c>
      <c r="AC22" s="25">
        <v>152.77724462365501</v>
      </c>
      <c r="AD22" s="25">
        <v>152.77724462365501</v>
      </c>
      <c r="AE22" s="25">
        <v>152.77724462365501</v>
      </c>
      <c r="AF22" s="25">
        <v>152.77724462365501</v>
      </c>
      <c r="AG22" s="25">
        <v>152.77724462365501</v>
      </c>
      <c r="AH22" s="25">
        <v>152.77724462365501</v>
      </c>
      <c r="AI22" s="25">
        <v>152.77724462365501</v>
      </c>
      <c r="AJ22" s="25">
        <v>152.77724462365501</v>
      </c>
      <c r="AK22" s="25">
        <v>152.77724462365501</v>
      </c>
      <c r="AL22" s="25">
        <v>152.77724462365501</v>
      </c>
      <c r="AM22" s="25">
        <v>152.77724462365501</v>
      </c>
      <c r="AN22" s="25">
        <v>152.77724462365501</v>
      </c>
      <c r="AO22" s="25">
        <v>152.77724462365501</v>
      </c>
      <c r="AP22" s="25">
        <v>152.77724462365501</v>
      </c>
      <c r="AQ22" s="25">
        <v>152.77724462365501</v>
      </c>
      <c r="AR22" s="25">
        <v>152.77724462365501</v>
      </c>
      <c r="AS22" s="25">
        <v>152.77724462365501</v>
      </c>
      <c r="AT22" s="25">
        <v>152.77724462365501</v>
      </c>
      <c r="AU22" s="25">
        <v>152.77724462365501</v>
      </c>
      <c r="AV22" s="25">
        <v>152.77724462365501</v>
      </c>
      <c r="AW22" s="25">
        <v>152.77724462365501</v>
      </c>
      <c r="AX22" s="25">
        <v>152.77724462365501</v>
      </c>
      <c r="AY22" s="25">
        <v>152.77724462365501</v>
      </c>
      <c r="AZ22" s="25">
        <v>152.77724462365501</v>
      </c>
      <c r="BA22" s="25">
        <v>152.77724462365501</v>
      </c>
      <c r="BB22" s="25">
        <v>152.77724462365501</v>
      </c>
      <c r="BC22" s="25">
        <v>152.77724462365501</v>
      </c>
      <c r="BD22" s="25">
        <v>152.77724462365501</v>
      </c>
      <c r="BE22" s="25">
        <v>152.77724462365501</v>
      </c>
    </row>
    <row r="23" spans="1:57" x14ac:dyDescent="0.35">
      <c r="A23" s="10" t="s">
        <v>58</v>
      </c>
      <c r="B23" s="11">
        <f t="shared" ref="B23:B86" si="11">YEAR(A23)</f>
        <v>2024</v>
      </c>
      <c r="C23" s="6">
        <f t="shared" ref="C23:C86" si="12">PERCENTILE($H23:$BE23, 0.5)</f>
        <v>80.7502442528735</v>
      </c>
      <c r="D23" s="12">
        <f t="shared" si="5"/>
        <v>80.7502442528735</v>
      </c>
      <c r="E23" s="12">
        <f t="shared" si="6"/>
        <v>80.7502442528735</v>
      </c>
      <c r="F23" s="12">
        <f t="shared" si="7"/>
        <v>80.7502442528735</v>
      </c>
      <c r="G23" s="12">
        <f t="shared" si="8"/>
        <v>80.7502442528735</v>
      </c>
      <c r="H23" s="25">
        <v>80.7502442528735</v>
      </c>
      <c r="I23" s="25">
        <v>80.7502442528735</v>
      </c>
      <c r="J23" s="25">
        <v>80.7502442528735</v>
      </c>
      <c r="K23" s="25">
        <v>80.7502442528735</v>
      </c>
      <c r="L23" s="25">
        <v>80.7502442528735</v>
      </c>
      <c r="M23" s="25">
        <v>80.7502442528735</v>
      </c>
      <c r="N23" s="25">
        <v>80.7502442528735</v>
      </c>
      <c r="O23" s="25">
        <v>80.7502442528735</v>
      </c>
      <c r="P23" s="25">
        <v>80.7502442528735</v>
      </c>
      <c r="Q23" s="25">
        <v>80.7502442528735</v>
      </c>
      <c r="R23" s="25">
        <v>80.7502442528735</v>
      </c>
      <c r="S23" s="25">
        <v>80.7502442528735</v>
      </c>
      <c r="T23" s="25">
        <v>80.7502442528735</v>
      </c>
      <c r="U23" s="25">
        <v>80.7502442528735</v>
      </c>
      <c r="V23" s="25">
        <v>80.7502442528735</v>
      </c>
      <c r="W23" s="25">
        <v>80.7502442528735</v>
      </c>
      <c r="X23" s="25">
        <v>80.7502442528735</v>
      </c>
      <c r="Y23" s="25">
        <v>80.7502442528735</v>
      </c>
      <c r="Z23" s="25">
        <v>80.7502442528735</v>
      </c>
      <c r="AA23" s="25">
        <v>80.7502442528735</v>
      </c>
      <c r="AB23" s="25">
        <v>80.7502442528735</v>
      </c>
      <c r="AC23" s="25">
        <v>80.7502442528735</v>
      </c>
      <c r="AD23" s="25">
        <v>80.7502442528735</v>
      </c>
      <c r="AE23" s="25">
        <v>80.7502442528735</v>
      </c>
      <c r="AF23" s="25">
        <v>80.7502442528735</v>
      </c>
      <c r="AG23" s="25">
        <v>80.7502442528735</v>
      </c>
      <c r="AH23" s="25">
        <v>80.7502442528735</v>
      </c>
      <c r="AI23" s="25">
        <v>80.7502442528735</v>
      </c>
      <c r="AJ23" s="25">
        <v>80.7502442528735</v>
      </c>
      <c r="AK23" s="25">
        <v>80.7502442528735</v>
      </c>
      <c r="AL23" s="25">
        <v>80.7502442528735</v>
      </c>
      <c r="AM23" s="25">
        <v>80.7502442528735</v>
      </c>
      <c r="AN23" s="25">
        <v>80.7502442528735</v>
      </c>
      <c r="AO23" s="25">
        <v>80.7502442528735</v>
      </c>
      <c r="AP23" s="25">
        <v>80.7502442528735</v>
      </c>
      <c r="AQ23" s="25">
        <v>80.7502442528735</v>
      </c>
      <c r="AR23" s="25">
        <v>80.7502442528735</v>
      </c>
      <c r="AS23" s="25">
        <v>80.7502442528735</v>
      </c>
      <c r="AT23" s="25">
        <v>80.7502442528735</v>
      </c>
      <c r="AU23" s="25">
        <v>80.7502442528735</v>
      </c>
      <c r="AV23" s="25">
        <v>80.7502442528735</v>
      </c>
      <c r="AW23" s="25">
        <v>80.7502442528735</v>
      </c>
      <c r="AX23" s="25">
        <v>80.7502442528735</v>
      </c>
      <c r="AY23" s="25">
        <v>80.7502442528735</v>
      </c>
      <c r="AZ23" s="25">
        <v>80.7502442528735</v>
      </c>
      <c r="BA23" s="25">
        <v>80.7502442528735</v>
      </c>
      <c r="BB23" s="25">
        <v>80.7502442528735</v>
      </c>
      <c r="BC23" s="25">
        <v>80.7502442528735</v>
      </c>
      <c r="BD23" s="25">
        <v>80.7502442528735</v>
      </c>
      <c r="BE23" s="25">
        <v>80.7502442528735</v>
      </c>
    </row>
    <row r="24" spans="1:57" x14ac:dyDescent="0.35">
      <c r="A24" s="10" t="s">
        <v>59</v>
      </c>
      <c r="B24" s="11">
        <f t="shared" si="11"/>
        <v>2024</v>
      </c>
      <c r="C24" s="6">
        <f t="shared" si="12"/>
        <v>63.075940860214999</v>
      </c>
      <c r="D24" s="12">
        <f t="shared" si="5"/>
        <v>63.075940860214999</v>
      </c>
      <c r="E24" s="12">
        <f t="shared" si="6"/>
        <v>63.075940860214999</v>
      </c>
      <c r="F24" s="12">
        <f t="shared" si="7"/>
        <v>63.075940860214999</v>
      </c>
      <c r="G24" s="12">
        <f t="shared" si="8"/>
        <v>63.075940860214999</v>
      </c>
      <c r="H24" s="25">
        <v>63.075940860214999</v>
      </c>
      <c r="I24" s="25">
        <v>63.075940860214999</v>
      </c>
      <c r="J24" s="25">
        <v>63.075940860214999</v>
      </c>
      <c r="K24" s="25">
        <v>63.075940860214999</v>
      </c>
      <c r="L24" s="25">
        <v>63.075940860214999</v>
      </c>
      <c r="M24" s="25">
        <v>63.075940860214999</v>
      </c>
      <c r="N24" s="25">
        <v>63.075940860214999</v>
      </c>
      <c r="O24" s="25">
        <v>63.075940860214999</v>
      </c>
      <c r="P24" s="25">
        <v>63.075940860214999</v>
      </c>
      <c r="Q24" s="25">
        <v>63.075940860214999</v>
      </c>
      <c r="R24" s="25">
        <v>63.075940860214999</v>
      </c>
      <c r="S24" s="25">
        <v>63.075940860214999</v>
      </c>
      <c r="T24" s="25">
        <v>63.075940860214999</v>
      </c>
      <c r="U24" s="25">
        <v>63.075940860214999</v>
      </c>
      <c r="V24" s="25">
        <v>63.075940860214999</v>
      </c>
      <c r="W24" s="25">
        <v>63.075940860214999</v>
      </c>
      <c r="X24" s="25">
        <v>63.075940860214999</v>
      </c>
      <c r="Y24" s="25">
        <v>63.075940860214999</v>
      </c>
      <c r="Z24" s="25">
        <v>63.075940860214999</v>
      </c>
      <c r="AA24" s="25">
        <v>63.075940860214999</v>
      </c>
      <c r="AB24" s="25">
        <v>63.075940860214999</v>
      </c>
      <c r="AC24" s="25">
        <v>63.075940860214999</v>
      </c>
      <c r="AD24" s="25">
        <v>63.075940860214999</v>
      </c>
      <c r="AE24" s="25">
        <v>63.075940860214999</v>
      </c>
      <c r="AF24" s="25">
        <v>63.075940860214999</v>
      </c>
      <c r="AG24" s="25">
        <v>63.075940860214999</v>
      </c>
      <c r="AH24" s="25">
        <v>63.075940860214999</v>
      </c>
      <c r="AI24" s="25">
        <v>63.075940860214999</v>
      </c>
      <c r="AJ24" s="25">
        <v>63.075940860214999</v>
      </c>
      <c r="AK24" s="25">
        <v>63.075940860214999</v>
      </c>
      <c r="AL24" s="25">
        <v>63.075940860214999</v>
      </c>
      <c r="AM24" s="25">
        <v>63.075940860214999</v>
      </c>
      <c r="AN24" s="25">
        <v>63.075940860214999</v>
      </c>
      <c r="AO24" s="25">
        <v>63.075940860214999</v>
      </c>
      <c r="AP24" s="25">
        <v>63.075940860214999</v>
      </c>
      <c r="AQ24" s="25">
        <v>63.075940860214999</v>
      </c>
      <c r="AR24" s="25">
        <v>63.075940860214999</v>
      </c>
      <c r="AS24" s="25">
        <v>63.075940860214999</v>
      </c>
      <c r="AT24" s="25">
        <v>63.075940860214999</v>
      </c>
      <c r="AU24" s="25">
        <v>63.075940860214999</v>
      </c>
      <c r="AV24" s="25">
        <v>63.075940860214999</v>
      </c>
      <c r="AW24" s="25">
        <v>63.075940860214999</v>
      </c>
      <c r="AX24" s="25">
        <v>63.075940860214999</v>
      </c>
      <c r="AY24" s="25">
        <v>63.075940860214999</v>
      </c>
      <c r="AZ24" s="25">
        <v>63.075940860214999</v>
      </c>
      <c r="BA24" s="25">
        <v>63.075940860214999</v>
      </c>
      <c r="BB24" s="25">
        <v>63.075940860214999</v>
      </c>
      <c r="BC24" s="25">
        <v>63.075940860214999</v>
      </c>
      <c r="BD24" s="25">
        <v>63.075940860214999</v>
      </c>
      <c r="BE24" s="25">
        <v>63.075940860214999</v>
      </c>
    </row>
    <row r="25" spans="1:57" x14ac:dyDescent="0.35">
      <c r="A25" s="10" t="s">
        <v>60</v>
      </c>
      <c r="B25" s="11">
        <f t="shared" si="11"/>
        <v>2024</v>
      </c>
      <c r="C25" s="6">
        <f t="shared" si="12"/>
        <v>68.612430555555505</v>
      </c>
      <c r="D25" s="12">
        <f t="shared" si="5"/>
        <v>68.612430555555505</v>
      </c>
      <c r="E25" s="12">
        <f t="shared" si="6"/>
        <v>68.612430555555505</v>
      </c>
      <c r="F25" s="12">
        <f t="shared" si="7"/>
        <v>68.612430555555505</v>
      </c>
      <c r="G25" s="12">
        <f t="shared" si="8"/>
        <v>68.612430555555505</v>
      </c>
      <c r="H25" s="25">
        <v>68.612430555555505</v>
      </c>
      <c r="I25" s="25">
        <v>68.612430555555505</v>
      </c>
      <c r="J25" s="25">
        <v>68.612430555555505</v>
      </c>
      <c r="K25" s="25">
        <v>68.612430555555505</v>
      </c>
      <c r="L25" s="25">
        <v>68.612430555555505</v>
      </c>
      <c r="M25" s="25">
        <v>68.612430555555505</v>
      </c>
      <c r="N25" s="25">
        <v>68.612430555555505</v>
      </c>
      <c r="O25" s="25">
        <v>68.612430555555505</v>
      </c>
      <c r="P25" s="25">
        <v>68.612430555555505</v>
      </c>
      <c r="Q25" s="25">
        <v>68.612430555555505</v>
      </c>
      <c r="R25" s="25">
        <v>68.612430555555505</v>
      </c>
      <c r="S25" s="25">
        <v>68.612430555555505</v>
      </c>
      <c r="T25" s="25">
        <v>68.612430555555505</v>
      </c>
      <c r="U25" s="25">
        <v>68.612430555555505</v>
      </c>
      <c r="V25" s="25">
        <v>68.612430555555505</v>
      </c>
      <c r="W25" s="25">
        <v>68.612430555555505</v>
      </c>
      <c r="X25" s="25">
        <v>68.612430555555505</v>
      </c>
      <c r="Y25" s="25">
        <v>68.612430555555505</v>
      </c>
      <c r="Z25" s="25">
        <v>68.612430555555505</v>
      </c>
      <c r="AA25" s="25">
        <v>68.612430555555505</v>
      </c>
      <c r="AB25" s="25">
        <v>68.612430555555505</v>
      </c>
      <c r="AC25" s="25">
        <v>68.612430555555505</v>
      </c>
      <c r="AD25" s="25">
        <v>68.612430555555505</v>
      </c>
      <c r="AE25" s="25">
        <v>68.612430555555505</v>
      </c>
      <c r="AF25" s="25">
        <v>68.612430555555505</v>
      </c>
      <c r="AG25" s="25">
        <v>68.612430555555505</v>
      </c>
      <c r="AH25" s="25">
        <v>68.612430555555505</v>
      </c>
      <c r="AI25" s="25">
        <v>68.612430555555505</v>
      </c>
      <c r="AJ25" s="25">
        <v>68.612430555555505</v>
      </c>
      <c r="AK25" s="25">
        <v>68.612430555555505</v>
      </c>
      <c r="AL25" s="25">
        <v>68.612430555555505</v>
      </c>
      <c r="AM25" s="25">
        <v>68.612430555555505</v>
      </c>
      <c r="AN25" s="25">
        <v>68.612430555555505</v>
      </c>
      <c r="AO25" s="25">
        <v>68.612430555555505</v>
      </c>
      <c r="AP25" s="25">
        <v>68.612430555555505</v>
      </c>
      <c r="AQ25" s="25">
        <v>68.612430555555505</v>
      </c>
      <c r="AR25" s="25">
        <v>68.612430555555505</v>
      </c>
      <c r="AS25" s="25">
        <v>68.612430555555505</v>
      </c>
      <c r="AT25" s="25">
        <v>68.612430555555505</v>
      </c>
      <c r="AU25" s="25">
        <v>68.612430555555505</v>
      </c>
      <c r="AV25" s="25">
        <v>68.612430555555505</v>
      </c>
      <c r="AW25" s="25">
        <v>68.612430555555505</v>
      </c>
      <c r="AX25" s="25">
        <v>68.612430555555505</v>
      </c>
      <c r="AY25" s="25">
        <v>68.612430555555505</v>
      </c>
      <c r="AZ25" s="25">
        <v>68.612430555555505</v>
      </c>
      <c r="BA25" s="25">
        <v>68.612430555555505</v>
      </c>
      <c r="BB25" s="25">
        <v>68.612430555555505</v>
      </c>
      <c r="BC25" s="25">
        <v>68.612430555555505</v>
      </c>
      <c r="BD25" s="25">
        <v>68.612430555555505</v>
      </c>
      <c r="BE25" s="25">
        <v>68.612430555555505</v>
      </c>
    </row>
    <row r="26" spans="1:57" x14ac:dyDescent="0.35">
      <c r="A26" s="10" t="s">
        <v>61</v>
      </c>
      <c r="B26" s="11">
        <f t="shared" si="11"/>
        <v>2024</v>
      </c>
      <c r="C26" s="6">
        <f t="shared" si="12"/>
        <v>35.368978494623597</v>
      </c>
      <c r="D26" s="12">
        <f t="shared" si="5"/>
        <v>35.368978494623597</v>
      </c>
      <c r="E26" s="12">
        <f t="shared" si="6"/>
        <v>35.368978494623597</v>
      </c>
      <c r="F26" s="12">
        <f t="shared" si="7"/>
        <v>35.368978494623597</v>
      </c>
      <c r="G26" s="12">
        <f t="shared" si="8"/>
        <v>35.368978494623597</v>
      </c>
      <c r="H26" s="25">
        <v>35.368978494623597</v>
      </c>
      <c r="I26" s="25">
        <v>35.368978494623597</v>
      </c>
      <c r="J26" s="25">
        <v>35.368978494623597</v>
      </c>
      <c r="K26" s="25">
        <v>35.368978494623597</v>
      </c>
      <c r="L26" s="25">
        <v>35.368978494623597</v>
      </c>
      <c r="M26" s="25">
        <v>35.368978494623597</v>
      </c>
      <c r="N26" s="25">
        <v>35.368978494623597</v>
      </c>
      <c r="O26" s="25">
        <v>35.368978494623597</v>
      </c>
      <c r="P26" s="25">
        <v>35.368978494623597</v>
      </c>
      <c r="Q26" s="25">
        <v>35.368978494623597</v>
      </c>
      <c r="R26" s="25">
        <v>35.368978494623597</v>
      </c>
      <c r="S26" s="25">
        <v>35.368978494623597</v>
      </c>
      <c r="T26" s="25">
        <v>35.368978494623597</v>
      </c>
      <c r="U26" s="25">
        <v>35.368978494623597</v>
      </c>
      <c r="V26" s="25">
        <v>35.368978494623597</v>
      </c>
      <c r="W26" s="25">
        <v>35.368978494623597</v>
      </c>
      <c r="X26" s="25">
        <v>35.368978494623597</v>
      </c>
      <c r="Y26" s="25">
        <v>35.368978494623597</v>
      </c>
      <c r="Z26" s="25">
        <v>35.368978494623597</v>
      </c>
      <c r="AA26" s="25">
        <v>35.368978494623597</v>
      </c>
      <c r="AB26" s="25">
        <v>35.368978494623597</v>
      </c>
      <c r="AC26" s="25">
        <v>35.368978494623597</v>
      </c>
      <c r="AD26" s="25">
        <v>35.368978494623597</v>
      </c>
      <c r="AE26" s="25">
        <v>35.368978494623597</v>
      </c>
      <c r="AF26" s="25">
        <v>35.368978494623597</v>
      </c>
      <c r="AG26" s="25">
        <v>35.368978494623597</v>
      </c>
      <c r="AH26" s="25">
        <v>35.368978494623597</v>
      </c>
      <c r="AI26" s="25">
        <v>35.368978494623597</v>
      </c>
      <c r="AJ26" s="25">
        <v>35.368978494623597</v>
      </c>
      <c r="AK26" s="25">
        <v>35.368978494623597</v>
      </c>
      <c r="AL26" s="25">
        <v>35.368978494623597</v>
      </c>
      <c r="AM26" s="25">
        <v>35.368978494623597</v>
      </c>
      <c r="AN26" s="25">
        <v>35.368978494623597</v>
      </c>
      <c r="AO26" s="25">
        <v>35.368978494623597</v>
      </c>
      <c r="AP26" s="25">
        <v>35.368978494623597</v>
      </c>
      <c r="AQ26" s="25">
        <v>35.368978494623597</v>
      </c>
      <c r="AR26" s="25">
        <v>35.368978494623597</v>
      </c>
      <c r="AS26" s="25">
        <v>35.368978494623597</v>
      </c>
      <c r="AT26" s="25">
        <v>35.368978494623597</v>
      </c>
      <c r="AU26" s="25">
        <v>35.368978494623597</v>
      </c>
      <c r="AV26" s="25">
        <v>35.368978494623597</v>
      </c>
      <c r="AW26" s="25">
        <v>35.368978494623597</v>
      </c>
      <c r="AX26" s="25">
        <v>35.368978494623597</v>
      </c>
      <c r="AY26" s="25">
        <v>35.368978494623597</v>
      </c>
      <c r="AZ26" s="25">
        <v>35.368978494623597</v>
      </c>
      <c r="BA26" s="25">
        <v>35.368978494623597</v>
      </c>
      <c r="BB26" s="25">
        <v>35.368978494623597</v>
      </c>
      <c r="BC26" s="25">
        <v>35.368978494623597</v>
      </c>
      <c r="BD26" s="25">
        <v>35.368978494623597</v>
      </c>
      <c r="BE26" s="25">
        <v>35.368978494623597</v>
      </c>
    </row>
    <row r="27" spans="1:57" x14ac:dyDescent="0.35">
      <c r="A27" s="10" t="s">
        <v>62</v>
      </c>
      <c r="B27" s="11">
        <f t="shared" si="11"/>
        <v>2024</v>
      </c>
      <c r="C27" s="6">
        <f t="shared" si="12"/>
        <v>31.852208333333301</v>
      </c>
      <c r="D27" s="12">
        <f t="shared" si="5"/>
        <v>31.852208333333301</v>
      </c>
      <c r="E27" s="12">
        <f t="shared" si="6"/>
        <v>31.852208333333301</v>
      </c>
      <c r="F27" s="12">
        <f t="shared" si="7"/>
        <v>31.852208333333301</v>
      </c>
      <c r="G27" s="12">
        <f t="shared" si="8"/>
        <v>31.852208333333301</v>
      </c>
      <c r="H27" s="25">
        <v>31.852208333333301</v>
      </c>
      <c r="I27" s="25">
        <v>31.852208333333301</v>
      </c>
      <c r="J27" s="25">
        <v>31.852208333333301</v>
      </c>
      <c r="K27" s="25">
        <v>31.852208333333301</v>
      </c>
      <c r="L27" s="25">
        <v>31.852208333333301</v>
      </c>
      <c r="M27" s="25">
        <v>31.852208333333301</v>
      </c>
      <c r="N27" s="25">
        <v>31.852208333333301</v>
      </c>
      <c r="O27" s="25">
        <v>31.852208333333301</v>
      </c>
      <c r="P27" s="25">
        <v>31.852208333333301</v>
      </c>
      <c r="Q27" s="25">
        <v>31.852208333333301</v>
      </c>
      <c r="R27" s="25">
        <v>31.852208333333301</v>
      </c>
      <c r="S27" s="25">
        <v>31.852208333333301</v>
      </c>
      <c r="T27" s="25">
        <v>31.852208333333301</v>
      </c>
      <c r="U27" s="25">
        <v>31.852208333333301</v>
      </c>
      <c r="V27" s="25">
        <v>31.852208333333301</v>
      </c>
      <c r="W27" s="25">
        <v>31.852208333333301</v>
      </c>
      <c r="X27" s="25">
        <v>31.852208333333301</v>
      </c>
      <c r="Y27" s="25">
        <v>31.852208333333301</v>
      </c>
      <c r="Z27" s="25">
        <v>31.852208333333301</v>
      </c>
      <c r="AA27" s="25">
        <v>31.852208333333301</v>
      </c>
      <c r="AB27" s="25">
        <v>31.852208333333301</v>
      </c>
      <c r="AC27" s="25">
        <v>31.852208333333301</v>
      </c>
      <c r="AD27" s="25">
        <v>31.852208333333301</v>
      </c>
      <c r="AE27" s="25">
        <v>31.852208333333301</v>
      </c>
      <c r="AF27" s="25">
        <v>31.852208333333301</v>
      </c>
      <c r="AG27" s="25">
        <v>31.852208333333301</v>
      </c>
      <c r="AH27" s="25">
        <v>31.852208333333301</v>
      </c>
      <c r="AI27" s="25">
        <v>31.852208333333301</v>
      </c>
      <c r="AJ27" s="25">
        <v>31.852208333333301</v>
      </c>
      <c r="AK27" s="25">
        <v>31.852208333333301</v>
      </c>
      <c r="AL27" s="25">
        <v>31.852208333333301</v>
      </c>
      <c r="AM27" s="25">
        <v>31.852208333333301</v>
      </c>
      <c r="AN27" s="25">
        <v>31.852208333333301</v>
      </c>
      <c r="AO27" s="25">
        <v>31.852208333333301</v>
      </c>
      <c r="AP27" s="25">
        <v>31.852208333333301</v>
      </c>
      <c r="AQ27" s="25">
        <v>31.852208333333301</v>
      </c>
      <c r="AR27" s="25">
        <v>31.852208333333301</v>
      </c>
      <c r="AS27" s="25">
        <v>31.852208333333301</v>
      </c>
      <c r="AT27" s="25">
        <v>31.852208333333301</v>
      </c>
      <c r="AU27" s="25">
        <v>31.852208333333301</v>
      </c>
      <c r="AV27" s="25">
        <v>31.852208333333301</v>
      </c>
      <c r="AW27" s="25">
        <v>31.852208333333301</v>
      </c>
      <c r="AX27" s="25">
        <v>31.852208333333301</v>
      </c>
      <c r="AY27" s="25">
        <v>31.852208333333301</v>
      </c>
      <c r="AZ27" s="25">
        <v>31.852208333333301</v>
      </c>
      <c r="BA27" s="25">
        <v>31.852208333333301</v>
      </c>
      <c r="BB27" s="25">
        <v>31.852208333333301</v>
      </c>
      <c r="BC27" s="25">
        <v>31.852208333333301</v>
      </c>
      <c r="BD27" s="25">
        <v>31.852208333333301</v>
      </c>
      <c r="BE27" s="25">
        <v>31.852208333333301</v>
      </c>
    </row>
    <row r="28" spans="1:57" x14ac:dyDescent="0.35">
      <c r="A28" s="10" t="s">
        <v>63</v>
      </c>
      <c r="B28" s="11">
        <f t="shared" si="11"/>
        <v>2024</v>
      </c>
      <c r="C28" s="6">
        <f t="shared" si="12"/>
        <v>88.616841397849399</v>
      </c>
      <c r="D28" s="12">
        <f t="shared" si="5"/>
        <v>88.616841397849399</v>
      </c>
      <c r="E28" s="12">
        <f t="shared" si="6"/>
        <v>88.616841397849399</v>
      </c>
      <c r="F28" s="12">
        <f t="shared" si="7"/>
        <v>88.616841397849399</v>
      </c>
      <c r="G28" s="12">
        <f t="shared" si="8"/>
        <v>88.616841397849399</v>
      </c>
      <c r="H28" s="25">
        <v>88.616841397849399</v>
      </c>
      <c r="I28" s="25">
        <v>88.616841397849399</v>
      </c>
      <c r="J28" s="25">
        <v>88.616841397849399</v>
      </c>
      <c r="K28" s="25">
        <v>88.616841397849399</v>
      </c>
      <c r="L28" s="25">
        <v>88.616841397849399</v>
      </c>
      <c r="M28" s="25">
        <v>88.616841397849399</v>
      </c>
      <c r="N28" s="25">
        <v>88.616841397849399</v>
      </c>
      <c r="O28" s="25">
        <v>88.616841397849399</v>
      </c>
      <c r="P28" s="25">
        <v>88.616841397849399</v>
      </c>
      <c r="Q28" s="25">
        <v>88.616841397849399</v>
      </c>
      <c r="R28" s="25">
        <v>88.616841397849399</v>
      </c>
      <c r="S28" s="25">
        <v>88.616841397849399</v>
      </c>
      <c r="T28" s="25">
        <v>88.616841397849399</v>
      </c>
      <c r="U28" s="25">
        <v>88.616841397849399</v>
      </c>
      <c r="V28" s="25">
        <v>88.616841397849399</v>
      </c>
      <c r="W28" s="25">
        <v>88.616841397849399</v>
      </c>
      <c r="X28" s="25">
        <v>88.616841397849399</v>
      </c>
      <c r="Y28" s="25">
        <v>88.616841397849399</v>
      </c>
      <c r="Z28" s="25">
        <v>88.616841397849399</v>
      </c>
      <c r="AA28" s="25">
        <v>88.616841397849399</v>
      </c>
      <c r="AB28" s="25">
        <v>88.616841397849399</v>
      </c>
      <c r="AC28" s="25">
        <v>88.616841397849399</v>
      </c>
      <c r="AD28" s="25">
        <v>88.616841397849399</v>
      </c>
      <c r="AE28" s="25">
        <v>88.616841397849399</v>
      </c>
      <c r="AF28" s="25">
        <v>88.616841397849399</v>
      </c>
      <c r="AG28" s="25">
        <v>88.616841397849399</v>
      </c>
      <c r="AH28" s="25">
        <v>88.616841397849399</v>
      </c>
      <c r="AI28" s="25">
        <v>88.616841397849399</v>
      </c>
      <c r="AJ28" s="25">
        <v>88.616841397849399</v>
      </c>
      <c r="AK28" s="25">
        <v>88.616841397849399</v>
      </c>
      <c r="AL28" s="25">
        <v>88.616841397849399</v>
      </c>
      <c r="AM28" s="25">
        <v>88.616841397849399</v>
      </c>
      <c r="AN28" s="25">
        <v>88.616841397849399</v>
      </c>
      <c r="AO28" s="25">
        <v>88.616841397849399</v>
      </c>
      <c r="AP28" s="25">
        <v>88.616841397849399</v>
      </c>
      <c r="AQ28" s="25">
        <v>88.616841397849399</v>
      </c>
      <c r="AR28" s="25">
        <v>88.616841397849399</v>
      </c>
      <c r="AS28" s="25">
        <v>88.616841397849399</v>
      </c>
      <c r="AT28" s="25">
        <v>88.616841397849399</v>
      </c>
      <c r="AU28" s="25">
        <v>88.616841397849399</v>
      </c>
      <c r="AV28" s="25">
        <v>88.616841397849399</v>
      </c>
      <c r="AW28" s="25">
        <v>88.616841397849399</v>
      </c>
      <c r="AX28" s="25">
        <v>88.616841397849399</v>
      </c>
      <c r="AY28" s="25">
        <v>88.616841397849399</v>
      </c>
      <c r="AZ28" s="25">
        <v>88.616841397849399</v>
      </c>
      <c r="BA28" s="25">
        <v>88.616841397849399</v>
      </c>
      <c r="BB28" s="25">
        <v>88.616841397849399</v>
      </c>
      <c r="BC28" s="25">
        <v>88.616841397849399</v>
      </c>
      <c r="BD28" s="25">
        <v>88.616841397849399</v>
      </c>
      <c r="BE28" s="25">
        <v>88.616841397849399</v>
      </c>
    </row>
    <row r="29" spans="1:57" x14ac:dyDescent="0.35">
      <c r="A29" s="10" t="s">
        <v>64</v>
      </c>
      <c r="B29" s="11">
        <f t="shared" si="11"/>
        <v>2024</v>
      </c>
      <c r="C29" s="6">
        <f t="shared" si="12"/>
        <v>72.854206989247245</v>
      </c>
      <c r="D29" s="12">
        <f t="shared" si="5"/>
        <v>52.562856182795677</v>
      </c>
      <c r="E29" s="12">
        <f t="shared" si="6"/>
        <v>62.460967741935448</v>
      </c>
      <c r="F29" s="12">
        <f t="shared" si="7"/>
        <v>79.634855510752658</v>
      </c>
      <c r="G29" s="12">
        <f t="shared" si="8"/>
        <v>88.904494623655864</v>
      </c>
      <c r="H29" s="25">
        <v>79.381478494623593</v>
      </c>
      <c r="I29" s="25">
        <v>62.0598252688172</v>
      </c>
      <c r="J29" s="25">
        <v>70.482231182795701</v>
      </c>
      <c r="K29" s="25">
        <v>76.169932795698898</v>
      </c>
      <c r="L29" s="25">
        <v>89.101236559139707</v>
      </c>
      <c r="M29" s="25">
        <v>79.719314516129003</v>
      </c>
      <c r="N29" s="25">
        <v>65.174233870967697</v>
      </c>
      <c r="O29" s="25">
        <v>77.289072580645097</v>
      </c>
      <c r="P29" s="25">
        <v>65.078548387096703</v>
      </c>
      <c r="Q29" s="25">
        <v>64.230551075268806</v>
      </c>
      <c r="R29" s="25">
        <v>110.32813172042999</v>
      </c>
      <c r="S29" s="25">
        <v>80.269341397849402</v>
      </c>
      <c r="T29" s="25">
        <v>73.033629032258006</v>
      </c>
      <c r="U29" s="25">
        <v>53.001451612903203</v>
      </c>
      <c r="V29" s="25">
        <v>79.909650537634406</v>
      </c>
      <c r="W29" s="25">
        <v>94.117056451612896</v>
      </c>
      <c r="X29" s="25">
        <v>81.764663978494596</v>
      </c>
      <c r="Y29" s="25">
        <v>94.5129569892473</v>
      </c>
      <c r="Z29" s="25">
        <v>48.615497311827902</v>
      </c>
      <c r="AA29" s="25">
        <v>46.473723118279501</v>
      </c>
      <c r="AB29" s="25">
        <v>65.209448924731106</v>
      </c>
      <c r="AC29" s="25">
        <v>75.191774193548298</v>
      </c>
      <c r="AD29" s="25">
        <v>82.226129032258001</v>
      </c>
      <c r="AE29" s="25">
        <v>67.972163978494606</v>
      </c>
      <c r="AF29" s="25">
        <v>56.292499999999997</v>
      </c>
      <c r="AG29" s="25">
        <v>61.683749999999897</v>
      </c>
      <c r="AH29" s="25">
        <v>73.701881720430094</v>
      </c>
      <c r="AI29" s="25">
        <v>82.032029569892401</v>
      </c>
      <c r="AJ29" s="25">
        <v>73.6811424731182</v>
      </c>
      <c r="AK29" s="25">
        <v>55.520416666666598</v>
      </c>
      <c r="AL29" s="25">
        <v>44.557499999999997</v>
      </c>
      <c r="AM29" s="25">
        <v>77.524086021505298</v>
      </c>
      <c r="AN29" s="25">
        <v>67.335766129032194</v>
      </c>
      <c r="AO29" s="25">
        <v>72.6747849462365</v>
      </c>
      <c r="AP29" s="25">
        <v>46.0621102150537</v>
      </c>
      <c r="AQ29" s="25">
        <v>45.684516129032197</v>
      </c>
      <c r="AR29" s="25">
        <v>55.616290322580603</v>
      </c>
      <c r="AS29" s="25">
        <v>92.4309005376344</v>
      </c>
      <c r="AT29" s="25">
        <v>62.209758064516102</v>
      </c>
      <c r="AU29" s="25">
        <v>88.595873655913906</v>
      </c>
      <c r="AV29" s="25">
        <v>88.882634408602101</v>
      </c>
      <c r="AW29" s="25">
        <v>66.596075268817202</v>
      </c>
      <c r="AX29" s="25">
        <v>63.214596774193502</v>
      </c>
      <c r="AY29" s="25">
        <v>75.257352150537599</v>
      </c>
      <c r="AZ29" s="25">
        <v>60.593145161290302</v>
      </c>
      <c r="BA29" s="25">
        <v>64.148064516128997</v>
      </c>
      <c r="BB29" s="25">
        <v>77.781989247311799</v>
      </c>
      <c r="BC29" s="25">
        <v>79.083561827956899</v>
      </c>
      <c r="BD29" s="25">
        <v>70.254946236559107</v>
      </c>
      <c r="BE29" s="25">
        <v>77.380255376343996</v>
      </c>
    </row>
    <row r="30" spans="1:57" x14ac:dyDescent="0.35">
      <c r="A30" s="10" t="s">
        <v>65</v>
      </c>
      <c r="B30" s="11">
        <f t="shared" si="11"/>
        <v>2024</v>
      </c>
      <c r="C30" s="6">
        <f t="shared" si="12"/>
        <v>52.245298611111053</v>
      </c>
      <c r="D30" s="12">
        <f t="shared" si="5"/>
        <v>40.328613888888803</v>
      </c>
      <c r="E30" s="12">
        <f t="shared" si="6"/>
        <v>45.813951388888825</v>
      </c>
      <c r="F30" s="12">
        <f t="shared" si="7"/>
        <v>62.462406249999972</v>
      </c>
      <c r="G30" s="12">
        <f t="shared" si="8"/>
        <v>74.882133333333286</v>
      </c>
      <c r="H30" s="25">
        <v>41.956847222222201</v>
      </c>
      <c r="I30" s="25">
        <v>51.938388888888802</v>
      </c>
      <c r="J30" s="25">
        <v>50.0868055555555</v>
      </c>
      <c r="K30" s="25">
        <v>71.620722222222199</v>
      </c>
      <c r="L30" s="25">
        <v>48.492152777777697</v>
      </c>
      <c r="M30" s="25">
        <v>74.784430555555502</v>
      </c>
      <c r="N30" s="25">
        <v>53.888472222222198</v>
      </c>
      <c r="O30" s="25">
        <v>58.657305555555503</v>
      </c>
      <c r="P30" s="25">
        <v>56.255347222222198</v>
      </c>
      <c r="Q30" s="25">
        <v>95.638152777777705</v>
      </c>
      <c r="R30" s="25">
        <v>69.513208333333296</v>
      </c>
      <c r="S30" s="25">
        <v>75.761458333333294</v>
      </c>
      <c r="T30" s="25">
        <v>52.552208333333297</v>
      </c>
      <c r="U30" s="25">
        <v>45.5555555555555</v>
      </c>
      <c r="V30" s="25">
        <v>55.839874999999999</v>
      </c>
      <c r="W30" s="25">
        <v>62.0632083333333</v>
      </c>
      <c r="X30" s="25">
        <v>56.735277777777704</v>
      </c>
      <c r="Y30" s="25">
        <v>44.980166666666598</v>
      </c>
      <c r="Z30" s="25">
        <v>46.589138888888797</v>
      </c>
      <c r="AA30" s="25">
        <v>47.0687361111111</v>
      </c>
      <c r="AB30" s="25">
        <v>35.407361111111101</v>
      </c>
      <c r="AC30" s="25">
        <v>38.396763888888799</v>
      </c>
      <c r="AD30" s="25">
        <v>45.1088194444444</v>
      </c>
      <c r="AE30" s="25">
        <v>79.473541666666605</v>
      </c>
      <c r="AF30" s="25">
        <v>33.159847222222197</v>
      </c>
      <c r="AG30" s="25">
        <v>43.207916666666598</v>
      </c>
      <c r="AH30" s="25">
        <v>53.819055555555501</v>
      </c>
      <c r="AI30" s="25">
        <v>62.885763888888803</v>
      </c>
      <c r="AJ30" s="25">
        <v>64.517680555555501</v>
      </c>
      <c r="AK30" s="25">
        <v>48.502000000000002</v>
      </c>
      <c r="AL30" s="25">
        <v>31.712652777777699</v>
      </c>
      <c r="AM30" s="25">
        <v>47.454138888888799</v>
      </c>
      <c r="AN30" s="25">
        <v>54.6617638888888</v>
      </c>
      <c r="AO30" s="25">
        <v>67.016694444444397</v>
      </c>
      <c r="AP30" s="25">
        <v>62.595472222222199</v>
      </c>
      <c r="AQ30" s="25">
        <v>48.328638888888797</v>
      </c>
      <c r="AR30" s="25">
        <v>53.733833333333301</v>
      </c>
      <c r="AS30" s="25">
        <v>38.290152777777699</v>
      </c>
      <c r="AT30" s="25">
        <v>43.212722222222197</v>
      </c>
      <c r="AU30" s="25">
        <v>93.286097222222196</v>
      </c>
      <c r="AV30" s="25">
        <v>49.628208333333298</v>
      </c>
      <c r="AW30" s="25">
        <v>71.332527777777699</v>
      </c>
      <c r="AX30" s="25">
        <v>51.0407916666666</v>
      </c>
      <c r="AY30" s="25">
        <v>59.695347222222203</v>
      </c>
      <c r="AZ30" s="25">
        <v>49.868319444444403</v>
      </c>
      <c r="BA30" s="25">
        <v>44.878347222222203</v>
      </c>
      <c r="BB30" s="25">
        <v>82.064430555555504</v>
      </c>
      <c r="BC30" s="25">
        <v>49.009916666666598</v>
      </c>
      <c r="BD30" s="25">
        <v>60.413791666666597</v>
      </c>
      <c r="BE30" s="25">
        <v>40.543263888888802</v>
      </c>
    </row>
    <row r="31" spans="1:57" x14ac:dyDescent="0.35">
      <c r="A31" s="10" t="s">
        <v>66</v>
      </c>
      <c r="B31" s="11">
        <f t="shared" si="11"/>
        <v>2024</v>
      </c>
      <c r="C31" s="6">
        <f t="shared" si="12"/>
        <v>50.55259408602145</v>
      </c>
      <c r="D31" s="12">
        <f t="shared" si="5"/>
        <v>28.217513440860198</v>
      </c>
      <c r="E31" s="12">
        <f t="shared" si="6"/>
        <v>36.474879032258002</v>
      </c>
      <c r="F31" s="12">
        <f t="shared" si="7"/>
        <v>58.495537634408599</v>
      </c>
      <c r="G31" s="12">
        <f t="shared" si="8"/>
        <v>64.4646142473118</v>
      </c>
      <c r="H31" s="25">
        <v>68.326747311827901</v>
      </c>
      <c r="I31" s="25">
        <v>52.912150537634403</v>
      </c>
      <c r="J31" s="25">
        <v>33.917217741935403</v>
      </c>
      <c r="K31" s="25">
        <v>48.036599462365501</v>
      </c>
      <c r="L31" s="25">
        <v>53.415833333333303</v>
      </c>
      <c r="M31" s="25">
        <v>65.341545698924705</v>
      </c>
      <c r="N31" s="25">
        <v>59.585040322580603</v>
      </c>
      <c r="O31" s="25">
        <v>37.762755376344003</v>
      </c>
      <c r="P31" s="25">
        <v>26.235080645161201</v>
      </c>
      <c r="Q31" s="25">
        <v>60.778897849462297</v>
      </c>
      <c r="R31" s="25">
        <v>50.790604838709598</v>
      </c>
      <c r="S31" s="25">
        <v>55.692231182795602</v>
      </c>
      <c r="T31" s="25">
        <v>34.054475806451599</v>
      </c>
      <c r="U31" s="25">
        <v>50.314583333333303</v>
      </c>
      <c r="V31" s="25">
        <v>68.155416666666596</v>
      </c>
      <c r="W31" s="25">
        <v>55.8499731182795</v>
      </c>
      <c r="X31" s="25">
        <v>27.860779569892401</v>
      </c>
      <c r="Y31" s="25">
        <v>62.935147849462297</v>
      </c>
      <c r="Z31" s="25">
        <v>38.952876344086</v>
      </c>
      <c r="AA31" s="25">
        <v>36.5796370967741</v>
      </c>
      <c r="AB31" s="25">
        <v>60.061922043010703</v>
      </c>
      <c r="AC31" s="25">
        <v>57.890981182795699</v>
      </c>
      <c r="AD31" s="25">
        <v>39.779811827956898</v>
      </c>
      <c r="AE31" s="25">
        <v>57.638870967741902</v>
      </c>
      <c r="AF31" s="25">
        <v>40.5938709677419</v>
      </c>
      <c r="AG31" s="25">
        <v>39.511290322580599</v>
      </c>
      <c r="AH31" s="25">
        <v>26.177473118279501</v>
      </c>
      <c r="AI31" s="25">
        <v>41.8010752688172</v>
      </c>
      <c r="AJ31" s="25">
        <v>47.285094086021502</v>
      </c>
      <c r="AK31" s="25">
        <v>55.9617607526881</v>
      </c>
      <c r="AL31" s="25">
        <v>38.398629032258</v>
      </c>
      <c r="AM31" s="25">
        <v>27.606868279569799</v>
      </c>
      <c r="AN31" s="25">
        <v>32.5367069892473</v>
      </c>
      <c r="AO31" s="25">
        <v>60.532567204301003</v>
      </c>
      <c r="AP31" s="25">
        <v>51.589502688171997</v>
      </c>
      <c r="AQ31" s="25">
        <v>38.578212365591398</v>
      </c>
      <c r="AR31" s="25">
        <v>57.658293010752601</v>
      </c>
      <c r="AS31" s="25">
        <v>78.000793010752602</v>
      </c>
      <c r="AT31" s="25">
        <v>28.257150537634399</v>
      </c>
      <c r="AU31" s="25">
        <v>52.732688172042998</v>
      </c>
      <c r="AV31" s="25">
        <v>77.013844086021507</v>
      </c>
      <c r="AW31" s="25">
        <v>64.367177419354803</v>
      </c>
      <c r="AX31" s="25">
        <v>35.616263440860202</v>
      </c>
      <c r="AY31" s="25">
        <v>52.0468682795698</v>
      </c>
      <c r="AZ31" s="25">
        <v>36.439959677419303</v>
      </c>
      <c r="BA31" s="25">
        <v>25.864475806451601</v>
      </c>
      <c r="BB31" s="25">
        <v>58.697056451612902</v>
      </c>
      <c r="BC31" s="25">
        <v>31.252379032257998</v>
      </c>
      <c r="BD31" s="25">
        <v>31.618427419354799</v>
      </c>
      <c r="BE31" s="25">
        <v>63.168776881720397</v>
      </c>
    </row>
    <row r="32" spans="1:57" x14ac:dyDescent="0.35">
      <c r="A32" s="10" t="s">
        <v>67</v>
      </c>
      <c r="B32" s="11">
        <f t="shared" si="11"/>
        <v>2024</v>
      </c>
      <c r="C32" s="6">
        <f t="shared" si="12"/>
        <v>47.196645833333299</v>
      </c>
      <c r="D32" s="12">
        <f t="shared" si="5"/>
        <v>37.525080555555483</v>
      </c>
      <c r="E32" s="12">
        <f t="shared" si="6"/>
        <v>39.959597222222172</v>
      </c>
      <c r="F32" s="12">
        <f t="shared" si="7"/>
        <v>56.861145833333296</v>
      </c>
      <c r="G32" s="12">
        <f t="shared" si="8"/>
        <v>65.806291666666667</v>
      </c>
      <c r="H32" s="25">
        <v>57.175486111111098</v>
      </c>
      <c r="I32" s="25">
        <v>45.235777777777699</v>
      </c>
      <c r="J32" s="25">
        <v>49.805819444444403</v>
      </c>
      <c r="K32" s="25">
        <v>70.752166666666596</v>
      </c>
      <c r="L32" s="25">
        <v>49.467041666666603</v>
      </c>
      <c r="M32" s="25">
        <v>65.205375000000004</v>
      </c>
      <c r="N32" s="25">
        <v>38.028208333333303</v>
      </c>
      <c r="O32" s="25">
        <v>48.022874999999999</v>
      </c>
      <c r="P32" s="25">
        <v>39.908708333333301</v>
      </c>
      <c r="Q32" s="25">
        <v>64.210638888888795</v>
      </c>
      <c r="R32" s="25">
        <v>74.3707361111111</v>
      </c>
      <c r="S32" s="25">
        <v>43.488819444444403</v>
      </c>
      <c r="T32" s="25">
        <v>70.9201388888888</v>
      </c>
      <c r="U32" s="25">
        <v>50.870374999999903</v>
      </c>
      <c r="V32" s="25">
        <v>46.993819444444398</v>
      </c>
      <c r="W32" s="25">
        <v>56.613124999999997</v>
      </c>
      <c r="X32" s="25">
        <v>51.845069444444398</v>
      </c>
      <c r="Y32" s="25">
        <v>45.573333333333302</v>
      </c>
      <c r="Z32" s="25">
        <v>47.013347222222201</v>
      </c>
      <c r="AA32" s="25">
        <v>32.078180555555498</v>
      </c>
      <c r="AB32" s="25">
        <v>44.1146527777777</v>
      </c>
      <c r="AC32" s="25">
        <v>47.379944444444398</v>
      </c>
      <c r="AD32" s="25">
        <v>38.139624999999903</v>
      </c>
      <c r="AE32" s="25">
        <v>53.101944444444399</v>
      </c>
      <c r="AF32" s="25">
        <v>37.657736111111099</v>
      </c>
      <c r="AG32" s="25">
        <v>31.519083333333299</v>
      </c>
      <c r="AH32" s="25">
        <v>56.943819444444401</v>
      </c>
      <c r="AI32" s="25">
        <v>38.760763888888803</v>
      </c>
      <c r="AJ32" s="25">
        <v>37.603805555555503</v>
      </c>
      <c r="AK32" s="25">
        <v>37.680208333333297</v>
      </c>
      <c r="AL32" s="25">
        <v>32.641416666666601</v>
      </c>
      <c r="AM32" s="25">
        <v>43.680180555555502</v>
      </c>
      <c r="AN32" s="25">
        <v>46.980527777777702</v>
      </c>
      <c r="AO32" s="25">
        <v>72.1403055555555</v>
      </c>
      <c r="AP32" s="25">
        <v>37.395055555555501</v>
      </c>
      <c r="AQ32" s="25">
        <v>35.449597222222202</v>
      </c>
      <c r="AR32" s="25">
        <v>44.319305555555502</v>
      </c>
      <c r="AS32" s="25">
        <v>48.541486111111098</v>
      </c>
      <c r="AT32" s="25">
        <v>54.807333333333297</v>
      </c>
      <c r="AU32" s="25">
        <v>50.575097222222198</v>
      </c>
      <c r="AV32" s="25">
        <v>60.634416666666603</v>
      </c>
      <c r="AW32" s="25">
        <v>65.050708333333304</v>
      </c>
      <c r="AX32" s="25">
        <v>65.256749999999997</v>
      </c>
      <c r="AY32" s="25">
        <v>64.821430555555494</v>
      </c>
      <c r="AZ32" s="25">
        <v>45.017611111111101</v>
      </c>
      <c r="BA32" s="25">
        <v>37.5395277777777</v>
      </c>
      <c r="BB32" s="25">
        <v>77.154249999999905</v>
      </c>
      <c r="BC32" s="25">
        <v>40.112263888888798</v>
      </c>
      <c r="BD32" s="25">
        <v>46.014680555555501</v>
      </c>
      <c r="BE32" s="25">
        <v>51.128458333333299</v>
      </c>
    </row>
    <row r="33" spans="1:57" x14ac:dyDescent="0.35">
      <c r="A33" s="10" t="s">
        <v>68</v>
      </c>
      <c r="B33" s="11">
        <f t="shared" si="11"/>
        <v>2024</v>
      </c>
      <c r="C33" s="6">
        <f t="shared" si="12"/>
        <v>67.434099462365552</v>
      </c>
      <c r="D33" s="12">
        <f t="shared" si="5"/>
        <v>41.13181854838701</v>
      </c>
      <c r="E33" s="12">
        <f t="shared" si="6"/>
        <v>54.2609206989247</v>
      </c>
      <c r="F33" s="12">
        <f t="shared" si="7"/>
        <v>72.04587029569889</v>
      </c>
      <c r="G33" s="12">
        <f t="shared" si="8"/>
        <v>78.109545698924677</v>
      </c>
      <c r="H33" s="25">
        <v>62.516545698924702</v>
      </c>
      <c r="I33" s="25">
        <v>40.009879032257999</v>
      </c>
      <c r="J33" s="25">
        <v>67.695161290322503</v>
      </c>
      <c r="K33" s="25">
        <v>74.772486559139693</v>
      </c>
      <c r="L33" s="25">
        <v>61.580819892473102</v>
      </c>
      <c r="M33" s="25">
        <v>79.067755376343996</v>
      </c>
      <c r="N33" s="25">
        <v>37.577500000000001</v>
      </c>
      <c r="O33" s="25">
        <v>61.868736559139698</v>
      </c>
      <c r="P33" s="25">
        <v>77.701747311827901</v>
      </c>
      <c r="Q33" s="25">
        <v>67.173037634408601</v>
      </c>
      <c r="R33" s="25">
        <v>68.717849462365507</v>
      </c>
      <c r="S33" s="25">
        <v>41.808534946236499</v>
      </c>
      <c r="T33" s="25">
        <v>68.549623655913905</v>
      </c>
      <c r="U33" s="25">
        <v>49.255147849462297</v>
      </c>
      <c r="V33" s="25">
        <v>75.353817204300995</v>
      </c>
      <c r="W33" s="25">
        <v>71.642204301075196</v>
      </c>
      <c r="X33" s="25">
        <v>69.173669354838694</v>
      </c>
      <c r="Y33" s="25">
        <v>85.641505376344</v>
      </c>
      <c r="Z33" s="25">
        <v>54.974112903225802</v>
      </c>
      <c r="AA33" s="25">
        <v>50.574677419354799</v>
      </c>
      <c r="AB33" s="25">
        <v>65.049247311827898</v>
      </c>
      <c r="AC33" s="25">
        <v>76.599932795698905</v>
      </c>
      <c r="AD33" s="25">
        <v>38.159408602150499</v>
      </c>
      <c r="AE33" s="25">
        <v>52.714314516129001</v>
      </c>
      <c r="AF33" s="25">
        <v>78.003077956989202</v>
      </c>
      <c r="AG33" s="25">
        <v>54.7328360215053</v>
      </c>
      <c r="AH33" s="25">
        <v>81.338629032257998</v>
      </c>
      <c r="AI33" s="25">
        <v>36.017567204301002</v>
      </c>
      <c r="AJ33" s="25">
        <v>41.186505376344002</v>
      </c>
      <c r="AK33" s="25">
        <v>47.359166666666603</v>
      </c>
      <c r="AL33" s="25">
        <v>73.337096774193498</v>
      </c>
      <c r="AM33" s="25">
        <v>72.146989247311794</v>
      </c>
      <c r="AN33" s="25">
        <v>68.433077956989194</v>
      </c>
      <c r="AO33" s="25">
        <v>64.741518817204295</v>
      </c>
      <c r="AP33" s="25">
        <v>54.584489247311801</v>
      </c>
      <c r="AQ33" s="25">
        <v>40.639637096774102</v>
      </c>
      <c r="AR33" s="25">
        <v>51.408387096774099</v>
      </c>
      <c r="AS33" s="25">
        <v>57.683870967741903</v>
      </c>
      <c r="AT33" s="25">
        <v>54.153064516129</v>
      </c>
      <c r="AU33" s="25">
        <v>68.399314516128996</v>
      </c>
      <c r="AV33" s="25">
        <v>69.438978494623598</v>
      </c>
      <c r="AW33" s="25">
        <v>68.991922043010703</v>
      </c>
      <c r="AX33" s="25">
        <v>58.603051075268802</v>
      </c>
      <c r="AY33" s="25">
        <v>83.021223118279494</v>
      </c>
      <c r="AZ33" s="25">
        <v>67.868763440860207</v>
      </c>
      <c r="BA33" s="25">
        <v>71.742513440860193</v>
      </c>
      <c r="BB33" s="25">
        <v>67.110873655913906</v>
      </c>
      <c r="BC33" s="25">
        <v>69.427486559139794</v>
      </c>
      <c r="BD33" s="25">
        <v>72.314072580645103</v>
      </c>
      <c r="BE33" s="25">
        <v>81.289233870967706</v>
      </c>
    </row>
    <row r="34" spans="1:57" s="14" customFormat="1" x14ac:dyDescent="0.35">
      <c r="A34" s="10" t="s">
        <v>69</v>
      </c>
      <c r="B34" s="11">
        <f t="shared" si="11"/>
        <v>2025</v>
      </c>
      <c r="C34" s="6">
        <f t="shared" si="12"/>
        <v>66.758138440860193</v>
      </c>
      <c r="D34" s="12">
        <f t="shared" si="5"/>
        <v>48.38547177419354</v>
      </c>
      <c r="E34" s="12">
        <f t="shared" si="6"/>
        <v>59.868010752688079</v>
      </c>
      <c r="F34" s="12">
        <f t="shared" si="7"/>
        <v>75.82585013440854</v>
      </c>
      <c r="G34" s="12">
        <f t="shared" si="8"/>
        <v>99.239288978494571</v>
      </c>
      <c r="H34" s="25">
        <v>68.980067204300994</v>
      </c>
      <c r="I34" s="25">
        <v>62.386155913978499</v>
      </c>
      <c r="J34" s="25">
        <v>42.820215053763398</v>
      </c>
      <c r="K34" s="25">
        <v>96.3</v>
      </c>
      <c r="L34" s="25">
        <v>45.433508064516097</v>
      </c>
      <c r="M34" s="25">
        <v>84.850927419354804</v>
      </c>
      <c r="N34" s="25">
        <v>72.085913978494602</v>
      </c>
      <c r="O34" s="25">
        <v>66.53</v>
      </c>
      <c r="P34" s="25">
        <v>58.028776881720397</v>
      </c>
      <c r="Q34" s="25">
        <v>74.977553763440795</v>
      </c>
      <c r="R34" s="25">
        <v>48.698575268817201</v>
      </c>
      <c r="S34" s="25">
        <v>70.809099462365594</v>
      </c>
      <c r="T34" s="25">
        <v>53.715389784946197</v>
      </c>
      <c r="U34" s="25">
        <v>93.508467741935405</v>
      </c>
      <c r="V34" s="25">
        <v>68.500362903225806</v>
      </c>
      <c r="W34" s="25">
        <v>67.876801075268801</v>
      </c>
      <c r="X34" s="25">
        <v>66.9862768817204</v>
      </c>
      <c r="Y34" s="25">
        <v>70.885322580645095</v>
      </c>
      <c r="Z34" s="25">
        <v>85.659516129032198</v>
      </c>
      <c r="AA34" s="25">
        <v>42.355806451612899</v>
      </c>
      <c r="AB34" s="25">
        <v>56.680188172043003</v>
      </c>
      <c r="AC34" s="25">
        <v>60.124018817204202</v>
      </c>
      <c r="AD34" s="25">
        <v>65.579462365591397</v>
      </c>
      <c r="AE34" s="25">
        <v>58.404489247311801</v>
      </c>
      <c r="AF34" s="25">
        <v>67.892150537634393</v>
      </c>
      <c r="AG34" s="25">
        <v>65.757526881720395</v>
      </c>
      <c r="AH34" s="25">
        <v>45.567540322580598</v>
      </c>
      <c r="AI34" s="25">
        <v>65.8808467741935</v>
      </c>
      <c r="AJ34" s="25">
        <v>53.546438172042997</v>
      </c>
      <c r="AK34" s="25">
        <v>62.6429032258064</v>
      </c>
      <c r="AL34" s="25">
        <v>99.214784946236506</v>
      </c>
      <c r="AM34" s="25">
        <v>110.18202956989199</v>
      </c>
      <c r="AN34" s="25">
        <v>69.252768817204299</v>
      </c>
      <c r="AO34" s="25">
        <v>63.151182795698901</v>
      </c>
      <c r="AP34" s="25">
        <v>100.13241935483801</v>
      </c>
      <c r="AQ34" s="25">
        <v>99.459825268817198</v>
      </c>
      <c r="AR34" s="25">
        <v>63.657526881720401</v>
      </c>
      <c r="AS34" s="25">
        <v>100.857379032258</v>
      </c>
      <c r="AT34" s="25">
        <v>106.594677419354</v>
      </c>
      <c r="AU34" s="25">
        <v>95.944287634408596</v>
      </c>
      <c r="AV34" s="25">
        <v>92.503131720430105</v>
      </c>
      <c r="AW34" s="25">
        <v>68.853118279569898</v>
      </c>
      <c r="AX34" s="25">
        <v>59.782674731182702</v>
      </c>
      <c r="AY34" s="25">
        <v>52.8492069892473</v>
      </c>
      <c r="AZ34" s="25">
        <v>60.906854838709599</v>
      </c>
      <c r="BA34" s="25">
        <v>64.494704301075203</v>
      </c>
      <c r="BB34" s="25">
        <v>42.073024193548299</v>
      </c>
      <c r="BC34" s="25">
        <v>76.108615591397793</v>
      </c>
      <c r="BD34" s="25">
        <v>66.307392473118199</v>
      </c>
      <c r="BE34" s="25">
        <v>71.357365591397794</v>
      </c>
    </row>
    <row r="35" spans="1:57" x14ac:dyDescent="0.35">
      <c r="A35" s="10" t="s">
        <v>70</v>
      </c>
      <c r="B35" s="11">
        <f t="shared" si="11"/>
        <v>2025</v>
      </c>
      <c r="C35" s="6">
        <f t="shared" si="12"/>
        <v>67.592857142857099</v>
      </c>
      <c r="D35" s="12">
        <f t="shared" si="5"/>
        <v>34.093004464285706</v>
      </c>
      <c r="E35" s="12">
        <f t="shared" si="6"/>
        <v>41.432741815476177</v>
      </c>
      <c r="F35" s="12">
        <f t="shared" si="7"/>
        <v>85.749672619047573</v>
      </c>
      <c r="G35" s="12">
        <f t="shared" si="8"/>
        <v>112.6368214285711</v>
      </c>
      <c r="H35" s="25">
        <v>79.604017857142793</v>
      </c>
      <c r="I35" s="25">
        <v>70.349136904761906</v>
      </c>
      <c r="J35" s="25">
        <v>41.1648363095238</v>
      </c>
      <c r="K35" s="25">
        <v>85.994017857142794</v>
      </c>
      <c r="L35" s="25">
        <v>42.311875000000001</v>
      </c>
      <c r="M35" s="25">
        <v>42.236458333333303</v>
      </c>
      <c r="N35" s="25">
        <v>46.064092261904698</v>
      </c>
      <c r="O35" s="25">
        <v>114.31633928571399</v>
      </c>
      <c r="P35" s="25">
        <v>43.2892261904761</v>
      </c>
      <c r="Q35" s="25">
        <v>58.299895833333302</v>
      </c>
      <c r="R35" s="25">
        <v>38.760238095238002</v>
      </c>
      <c r="S35" s="25">
        <v>108.107559523809</v>
      </c>
      <c r="T35" s="25">
        <v>37.888377976190398</v>
      </c>
      <c r="U35" s="25">
        <v>85.016636904761896</v>
      </c>
      <c r="V35" s="25">
        <v>65.457142857142799</v>
      </c>
      <c r="W35" s="25">
        <v>124.940357142857</v>
      </c>
      <c r="X35" s="25">
        <v>137.369464285714</v>
      </c>
      <c r="Y35" s="25">
        <v>98.544955357142797</v>
      </c>
      <c r="Z35" s="25">
        <v>36.956607142857102</v>
      </c>
      <c r="AA35" s="25">
        <v>43.584836309523801</v>
      </c>
      <c r="AB35" s="25">
        <v>112.45020833333299</v>
      </c>
      <c r="AC35" s="25">
        <v>73.556443452380904</v>
      </c>
      <c r="AD35" s="25">
        <v>36.780833333333298</v>
      </c>
      <c r="AE35" s="25">
        <v>84.264657738095195</v>
      </c>
      <c r="AF35" s="25">
        <v>75.146249999999995</v>
      </c>
      <c r="AG35" s="25">
        <v>104.509717261904</v>
      </c>
      <c r="AH35" s="25">
        <v>54.883809523809497</v>
      </c>
      <c r="AI35" s="25">
        <v>65.869627976190401</v>
      </c>
      <c r="AJ35" s="25">
        <v>34.101175595238097</v>
      </c>
      <c r="AK35" s="25">
        <v>125.395848214285</v>
      </c>
      <c r="AL35" s="25">
        <v>27.353050595237999</v>
      </c>
      <c r="AM35" s="25">
        <v>92.227380952380898</v>
      </c>
      <c r="AN35" s="25">
        <v>43.215431547618998</v>
      </c>
      <c r="AO35" s="25">
        <v>82.796041666666596</v>
      </c>
      <c r="AP35" s="25">
        <v>30.007157738095199</v>
      </c>
      <c r="AQ35" s="25">
        <v>28.824627976190399</v>
      </c>
      <c r="AR35" s="25">
        <v>73.403110119047597</v>
      </c>
      <c r="AS35" s="25">
        <v>29.566220238095202</v>
      </c>
      <c r="AT35" s="25">
        <v>87.484330357142795</v>
      </c>
      <c r="AU35" s="25">
        <v>80.661116071428495</v>
      </c>
      <c r="AV35" s="25">
        <v>34.0194642857142</v>
      </c>
      <c r="AW35" s="25">
        <v>72.143005952380904</v>
      </c>
      <c r="AX35" s="25">
        <v>70.751785714285703</v>
      </c>
      <c r="AY35" s="25">
        <v>44.348854166666598</v>
      </c>
      <c r="AZ35" s="25">
        <v>69.316086309523797</v>
      </c>
      <c r="BA35" s="25">
        <v>35.6360416666666</v>
      </c>
      <c r="BB35" s="25">
        <v>44.103794642857103</v>
      </c>
      <c r="BC35" s="25">
        <v>36.049404761904697</v>
      </c>
      <c r="BD35" s="25">
        <v>101.688020833333</v>
      </c>
      <c r="BE35" s="25">
        <v>128.66566964285701</v>
      </c>
    </row>
    <row r="36" spans="1:57" x14ac:dyDescent="0.35">
      <c r="A36" s="10" t="s">
        <v>71</v>
      </c>
      <c r="B36" s="11">
        <f t="shared" si="11"/>
        <v>2025</v>
      </c>
      <c r="C36" s="6">
        <f t="shared" si="12"/>
        <v>40.846780913978449</v>
      </c>
      <c r="D36" s="12">
        <f t="shared" si="5"/>
        <v>27.780665322580631</v>
      </c>
      <c r="E36" s="12">
        <f t="shared" si="6"/>
        <v>30.812093413978449</v>
      </c>
      <c r="F36" s="12">
        <f t="shared" si="7"/>
        <v>58.052100134408548</v>
      </c>
      <c r="G36" s="12">
        <f t="shared" si="8"/>
        <v>78.192646505376246</v>
      </c>
      <c r="H36" s="25">
        <v>27.808131720430101</v>
      </c>
      <c r="I36" s="25">
        <v>68.611760752688099</v>
      </c>
      <c r="J36" s="25">
        <v>25.754798387096699</v>
      </c>
      <c r="K36" s="25">
        <v>35.602701612903203</v>
      </c>
      <c r="L36" s="25">
        <v>29.9763709677419</v>
      </c>
      <c r="M36" s="25">
        <v>35.079341397849397</v>
      </c>
      <c r="N36" s="25">
        <v>38.422755376344</v>
      </c>
      <c r="O36" s="25">
        <v>53.822190860215002</v>
      </c>
      <c r="P36" s="25">
        <v>56.576357526881701</v>
      </c>
      <c r="Q36" s="25">
        <v>41.045685483870898</v>
      </c>
      <c r="R36" s="25">
        <v>58.754516129032197</v>
      </c>
      <c r="S36" s="25">
        <v>78.587715053763404</v>
      </c>
      <c r="T36" s="25">
        <v>58.177741935483802</v>
      </c>
      <c r="U36" s="25">
        <v>47.9966935483871</v>
      </c>
      <c r="V36" s="25">
        <v>63.487943548387001</v>
      </c>
      <c r="W36" s="25">
        <v>68.435766129032203</v>
      </c>
      <c r="X36" s="25">
        <v>51.532284946236501</v>
      </c>
      <c r="Y36" s="25">
        <v>63.495860215053703</v>
      </c>
      <c r="Z36" s="25">
        <v>33.0356854838709</v>
      </c>
      <c r="AA36" s="25">
        <v>26.0189784946236</v>
      </c>
      <c r="AB36" s="25">
        <v>53.285403225806398</v>
      </c>
      <c r="AC36" s="25">
        <v>28.920497311827901</v>
      </c>
      <c r="AD36" s="25">
        <v>35.192419354838698</v>
      </c>
      <c r="AE36" s="25">
        <v>95.420107526881694</v>
      </c>
      <c r="AF36" s="25">
        <v>94.996236559139703</v>
      </c>
      <c r="AG36" s="25">
        <v>46.8732123655913</v>
      </c>
      <c r="AH36" s="25">
        <v>30.910806451612899</v>
      </c>
      <c r="AI36" s="25">
        <v>30.596639784946198</v>
      </c>
      <c r="AJ36" s="25">
        <v>53.520913978494598</v>
      </c>
      <c r="AK36" s="25">
        <v>54.470161290322501</v>
      </c>
      <c r="AL36" s="25">
        <v>28.526209677419299</v>
      </c>
      <c r="AM36" s="25">
        <v>57.6751747311828</v>
      </c>
      <c r="AN36" s="25">
        <v>30.847728494623599</v>
      </c>
      <c r="AO36" s="25">
        <v>31.093978494623599</v>
      </c>
      <c r="AP36" s="25">
        <v>31.094112903225799</v>
      </c>
      <c r="AQ36" s="25">
        <v>27.5334677419354</v>
      </c>
      <c r="AR36" s="25">
        <v>26.396868279569802</v>
      </c>
      <c r="AS36" s="25">
        <v>34.047029569892402</v>
      </c>
      <c r="AT36" s="25">
        <v>44.966653225806397</v>
      </c>
      <c r="AU36" s="25">
        <v>38.376249999999999</v>
      </c>
      <c r="AV36" s="25">
        <v>29.5665591397849</v>
      </c>
      <c r="AW36" s="25">
        <v>81.292016129032206</v>
      </c>
      <c r="AX36" s="25">
        <v>87.771989247311794</v>
      </c>
      <c r="AY36" s="25">
        <v>30.800215053763399</v>
      </c>
      <c r="AZ36" s="25">
        <v>78.148749999999893</v>
      </c>
      <c r="BA36" s="25">
        <v>44.661384408602103</v>
      </c>
      <c r="BB36" s="25">
        <v>29.4339919354838</v>
      </c>
      <c r="BC36" s="25">
        <v>40.647876344086001</v>
      </c>
      <c r="BD36" s="25">
        <v>26.3715725806451</v>
      </c>
      <c r="BE36" s="25">
        <v>62.755120967741902</v>
      </c>
    </row>
    <row r="37" spans="1:57" x14ac:dyDescent="0.35">
      <c r="A37" s="10" t="s">
        <v>72</v>
      </c>
      <c r="B37" s="11">
        <f t="shared" si="11"/>
        <v>2025</v>
      </c>
      <c r="C37" s="6">
        <f t="shared" si="12"/>
        <v>33.393826388888854</v>
      </c>
      <c r="D37" s="12">
        <f t="shared" si="5"/>
        <v>27.679309722222172</v>
      </c>
      <c r="E37" s="12">
        <f t="shared" si="6"/>
        <v>28.876201388888873</v>
      </c>
      <c r="F37" s="12">
        <f t="shared" si="7"/>
        <v>38.49571180555553</v>
      </c>
      <c r="G37" s="12">
        <f t="shared" si="8"/>
        <v>40.932529166666612</v>
      </c>
      <c r="H37" s="25">
        <v>38.467597222222203</v>
      </c>
      <c r="I37" s="25">
        <v>40.011583333333299</v>
      </c>
      <c r="J37" s="25">
        <v>33.678930555555503</v>
      </c>
      <c r="K37" s="25">
        <v>38.935347222222198</v>
      </c>
      <c r="L37" s="25">
        <v>34.422791666666598</v>
      </c>
      <c r="M37" s="25">
        <v>27.621972222222201</v>
      </c>
      <c r="N37" s="25">
        <v>28.499930555555501</v>
      </c>
      <c r="O37" s="25">
        <v>30.937236111111101</v>
      </c>
      <c r="P37" s="25">
        <v>34.058333333333302</v>
      </c>
      <c r="Q37" s="25">
        <v>27.6856805555555</v>
      </c>
      <c r="R37" s="25">
        <v>36.173513888888799</v>
      </c>
      <c r="S37" s="25">
        <v>27.863624999999999</v>
      </c>
      <c r="T37" s="25">
        <v>31.5929583333333</v>
      </c>
      <c r="U37" s="25">
        <v>40.999611111111101</v>
      </c>
      <c r="V37" s="25">
        <v>35.0324305555555</v>
      </c>
      <c r="W37" s="25">
        <v>27.142749999999999</v>
      </c>
      <c r="X37" s="25">
        <v>31.575763888888801</v>
      </c>
      <c r="Y37" s="25">
        <v>33.601444444444397</v>
      </c>
      <c r="Z37" s="25">
        <v>27.926416666666601</v>
      </c>
      <c r="AA37" s="25">
        <v>30.964597222222199</v>
      </c>
      <c r="AB37" s="25">
        <v>32.292819444444397</v>
      </c>
      <c r="AC37" s="25">
        <v>46.291472222222197</v>
      </c>
      <c r="AD37" s="25">
        <v>38.031902777777702</v>
      </c>
      <c r="AE37" s="25">
        <v>45.22025</v>
      </c>
      <c r="AF37" s="25">
        <v>34.778930555555498</v>
      </c>
      <c r="AG37" s="25">
        <v>33.330083333333299</v>
      </c>
      <c r="AH37" s="25">
        <v>34.171944444444399</v>
      </c>
      <c r="AI37" s="25">
        <v>40.953666666666599</v>
      </c>
      <c r="AJ37" s="25">
        <v>33.791472222222197</v>
      </c>
      <c r="AK37" s="25">
        <v>32.673333333333296</v>
      </c>
      <c r="AL37" s="25">
        <v>29.259680555555502</v>
      </c>
      <c r="AM37" s="25">
        <v>39.187680555555502</v>
      </c>
      <c r="AN37" s="25">
        <v>28.2214722222222</v>
      </c>
      <c r="AO37" s="25">
        <v>39.1934166666666</v>
      </c>
      <c r="AP37" s="25">
        <v>30.190236111111101</v>
      </c>
      <c r="AQ37" s="25">
        <v>31.738624999999999</v>
      </c>
      <c r="AR37" s="25">
        <v>41.3566944444444</v>
      </c>
      <c r="AS37" s="25">
        <v>28.179083333333299</v>
      </c>
      <c r="AT37" s="25">
        <v>33.457569444444403</v>
      </c>
      <c r="AU37" s="25">
        <v>26.7988472222222</v>
      </c>
      <c r="AV37" s="25">
        <v>28.051624999999898</v>
      </c>
      <c r="AW37" s="25">
        <v>40.930180555555502</v>
      </c>
      <c r="AX37" s="25">
        <v>40.5998194444444</v>
      </c>
      <c r="AY37" s="25">
        <v>39.571069444444397</v>
      </c>
      <c r="AZ37" s="25">
        <v>31.107972222222202</v>
      </c>
      <c r="BA37" s="25">
        <v>28.748374999999999</v>
      </c>
      <c r="BB37" s="25">
        <v>24.202777777777701</v>
      </c>
      <c r="BC37" s="25">
        <v>25.697777777777699</v>
      </c>
      <c r="BD37" s="25">
        <v>38.505083333333303</v>
      </c>
      <c r="BE37" s="25">
        <v>29.7100694444444</v>
      </c>
    </row>
    <row r="38" spans="1:57" x14ac:dyDescent="0.35">
      <c r="A38" s="10" t="s">
        <v>73</v>
      </c>
      <c r="B38" s="11">
        <f t="shared" si="11"/>
        <v>2025</v>
      </c>
      <c r="C38" s="6">
        <f t="shared" si="12"/>
        <v>29.7377956989247</v>
      </c>
      <c r="D38" s="12">
        <f t="shared" si="5"/>
        <v>21.015318548387022</v>
      </c>
      <c r="E38" s="12">
        <f t="shared" si="6"/>
        <v>23.351982526881649</v>
      </c>
      <c r="F38" s="12">
        <f t="shared" si="7"/>
        <v>32.425829973118248</v>
      </c>
      <c r="G38" s="12">
        <f t="shared" si="8"/>
        <v>36.062302419354836</v>
      </c>
      <c r="H38" s="25">
        <v>32.146935483870898</v>
      </c>
      <c r="I38" s="25">
        <v>38.3821102150537</v>
      </c>
      <c r="J38" s="25">
        <v>18.950080645161201</v>
      </c>
      <c r="K38" s="25">
        <v>23.228817204300999</v>
      </c>
      <c r="L38" s="25">
        <v>21.508010752688101</v>
      </c>
      <c r="M38" s="25">
        <v>20.757983870967699</v>
      </c>
      <c r="N38" s="25">
        <v>21.043911290322502</v>
      </c>
      <c r="O38" s="25">
        <v>35.788306451612897</v>
      </c>
      <c r="P38" s="25">
        <v>30.630228494623601</v>
      </c>
      <c r="Q38" s="25">
        <v>22.138749999999899</v>
      </c>
      <c r="R38" s="25">
        <v>31.631491935483801</v>
      </c>
      <c r="S38" s="25">
        <v>33.2519086021505</v>
      </c>
      <c r="T38" s="25">
        <v>31.723602150537602</v>
      </c>
      <c r="U38" s="25">
        <v>23.196290322580602</v>
      </c>
      <c r="V38" s="25">
        <v>30.369758064516098</v>
      </c>
      <c r="W38" s="25">
        <v>37.780752688172001</v>
      </c>
      <c r="X38" s="25">
        <v>31.073266129032199</v>
      </c>
      <c r="Y38" s="25">
        <v>33.936720430107499</v>
      </c>
      <c r="Z38" s="25">
        <v>28.650268817204299</v>
      </c>
      <c r="AA38" s="25">
        <v>21.314946236559098</v>
      </c>
      <c r="AB38" s="25">
        <v>40.189368279569798</v>
      </c>
      <c r="AC38" s="25">
        <v>29.470537634408601</v>
      </c>
      <c r="AD38" s="25">
        <v>23.866438172043001</v>
      </c>
      <c r="AE38" s="25">
        <v>30.830309139784902</v>
      </c>
      <c r="AF38" s="25">
        <v>32.280698924731098</v>
      </c>
      <c r="AG38" s="25">
        <v>31.970793010752601</v>
      </c>
      <c r="AH38" s="25">
        <v>18.1846370967741</v>
      </c>
      <c r="AI38" s="25">
        <v>28.759112903225802</v>
      </c>
      <c r="AJ38" s="25">
        <v>29.9292338709677</v>
      </c>
      <c r="AK38" s="25">
        <v>36.049905913978499</v>
      </c>
      <c r="AL38" s="25">
        <v>35.1891532258064</v>
      </c>
      <c r="AM38" s="25">
        <v>25.700967741935401</v>
      </c>
      <c r="AN38" s="25">
        <v>21.514314516129001</v>
      </c>
      <c r="AO38" s="25">
        <v>27.564637096774099</v>
      </c>
      <c r="AP38" s="25">
        <v>32.4742069892473</v>
      </c>
      <c r="AQ38" s="25">
        <v>26.4570564516129</v>
      </c>
      <c r="AR38" s="25">
        <v>27.8685215053763</v>
      </c>
      <c r="AS38" s="25">
        <v>33.4174327956989</v>
      </c>
      <c r="AT38" s="25">
        <v>21.8380913978494</v>
      </c>
      <c r="AU38" s="25">
        <v>23.7214784946236</v>
      </c>
      <c r="AV38" s="25">
        <v>31.6397983870967</v>
      </c>
      <c r="AW38" s="25">
        <v>39.650376344085998</v>
      </c>
      <c r="AX38" s="25">
        <v>33.933736559139703</v>
      </c>
      <c r="AY38" s="25">
        <v>19.010510752688099</v>
      </c>
      <c r="AZ38" s="25">
        <v>36.173870967741898</v>
      </c>
      <c r="BA38" s="25">
        <v>29.5463575268817</v>
      </c>
      <c r="BB38" s="25">
        <v>19.223346774193502</v>
      </c>
      <c r="BC38" s="25">
        <v>28.5280107526881</v>
      </c>
      <c r="BD38" s="25">
        <v>29.307701612903202</v>
      </c>
      <c r="BE38" s="25">
        <v>32.2490994623655</v>
      </c>
    </row>
    <row r="39" spans="1:57" x14ac:dyDescent="0.35">
      <c r="A39" s="10" t="s">
        <v>74</v>
      </c>
      <c r="B39" s="11">
        <f t="shared" si="11"/>
        <v>2025</v>
      </c>
      <c r="C39" s="6">
        <f t="shared" si="12"/>
        <v>31.860506944444403</v>
      </c>
      <c r="D39" s="12">
        <f t="shared" si="5"/>
        <v>26.249827777777753</v>
      </c>
      <c r="E39" s="12">
        <f t="shared" si="6"/>
        <v>29.608142361111049</v>
      </c>
      <c r="F39" s="12">
        <f t="shared" si="7"/>
        <v>39.243385416666598</v>
      </c>
      <c r="G39" s="12">
        <f t="shared" si="8"/>
        <v>44.624568055555471</v>
      </c>
      <c r="H39" s="25">
        <v>38.501513888888802</v>
      </c>
      <c r="I39" s="25">
        <v>30.8215</v>
      </c>
      <c r="J39" s="25">
        <v>30.319805555555501</v>
      </c>
      <c r="K39" s="25">
        <v>30.369958333333301</v>
      </c>
      <c r="L39" s="25">
        <v>26.576652777777699</v>
      </c>
      <c r="M39" s="25">
        <v>34.569972222222198</v>
      </c>
      <c r="N39" s="25">
        <v>22.940083333333298</v>
      </c>
      <c r="O39" s="25">
        <v>31.2333888888888</v>
      </c>
      <c r="P39" s="25">
        <v>41.833555555555499</v>
      </c>
      <c r="Q39" s="25">
        <v>26.8855</v>
      </c>
      <c r="R39" s="25">
        <v>49.200527777777701</v>
      </c>
      <c r="S39" s="25">
        <v>45.334819444444399</v>
      </c>
      <c r="T39" s="25">
        <v>49.976416666666601</v>
      </c>
      <c r="U39" s="25">
        <v>30.4558472222222</v>
      </c>
      <c r="V39" s="25">
        <v>31.0225694444444</v>
      </c>
      <c r="W39" s="25">
        <v>34.1980694444444</v>
      </c>
      <c r="X39" s="25">
        <v>44.994055555555498</v>
      </c>
      <c r="Y39" s="25">
        <v>45.818166666666599</v>
      </c>
      <c r="Z39" s="25">
        <v>36.903055555555497</v>
      </c>
      <c r="AA39" s="25">
        <v>28.556916666666599</v>
      </c>
      <c r="AB39" s="25">
        <v>35.477763888888802</v>
      </c>
      <c r="AC39" s="25">
        <v>30.272583333333301</v>
      </c>
      <c r="AD39" s="25">
        <v>31.685972222222201</v>
      </c>
      <c r="AE39" s="25">
        <v>29.629486111111099</v>
      </c>
      <c r="AF39" s="25">
        <v>44.583513888888803</v>
      </c>
      <c r="AG39" s="25">
        <v>41.597875000000002</v>
      </c>
      <c r="AH39" s="25">
        <v>26.436722222222201</v>
      </c>
      <c r="AI39" s="25">
        <v>29.578333333333301</v>
      </c>
      <c r="AJ39" s="25">
        <v>38.959791666666597</v>
      </c>
      <c r="AK39" s="25">
        <v>36.579638888888802</v>
      </c>
      <c r="AL39" s="25">
        <v>28.3451666666666</v>
      </c>
      <c r="AM39" s="25">
        <v>41.363416666666602</v>
      </c>
      <c r="AN39" s="25">
        <v>24.5677777777777</v>
      </c>
      <c r="AO39" s="25">
        <v>29.870472222222201</v>
      </c>
      <c r="AP39" s="25">
        <v>32.319902777777699</v>
      </c>
      <c r="AQ39" s="25">
        <v>39.337916666666601</v>
      </c>
      <c r="AR39" s="25">
        <v>32.035041666666601</v>
      </c>
      <c r="AS39" s="25">
        <v>39.808875</v>
      </c>
      <c r="AT39" s="25">
        <v>29.9815</v>
      </c>
      <c r="AU39" s="25">
        <v>24.220319444444399</v>
      </c>
      <c r="AV39" s="25">
        <v>31.443513888888798</v>
      </c>
      <c r="AW39" s="25">
        <v>40.948041666666597</v>
      </c>
      <c r="AX39" s="25">
        <v>27.232347222222199</v>
      </c>
      <c r="AY39" s="25">
        <v>35.545388888888802</v>
      </c>
      <c r="AZ39" s="25">
        <v>37.225749999999998</v>
      </c>
      <c r="BA39" s="25">
        <v>23.405874999999899</v>
      </c>
      <c r="BB39" s="25">
        <v>29.601027777777698</v>
      </c>
      <c r="BC39" s="25">
        <v>21.931333333333299</v>
      </c>
      <c r="BD39" s="25">
        <v>35.358125000000001</v>
      </c>
      <c r="BE39" s="25">
        <v>39.410263888888799</v>
      </c>
    </row>
    <row r="40" spans="1:57" x14ac:dyDescent="0.35">
      <c r="A40" s="10" t="s">
        <v>75</v>
      </c>
      <c r="B40" s="11">
        <f t="shared" si="11"/>
        <v>2025</v>
      </c>
      <c r="C40" s="6">
        <f t="shared" si="12"/>
        <v>70.692466397849401</v>
      </c>
      <c r="D40" s="12">
        <f t="shared" si="5"/>
        <v>55.628874999999944</v>
      </c>
      <c r="E40" s="12">
        <f t="shared" si="6"/>
        <v>61.513975134408547</v>
      </c>
      <c r="F40" s="12">
        <f t="shared" si="7"/>
        <v>78.350389784946174</v>
      </c>
      <c r="G40" s="12">
        <f t="shared" si="8"/>
        <v>83.4189005376344</v>
      </c>
      <c r="H40" s="25">
        <v>82.941962365591394</v>
      </c>
      <c r="I40" s="25">
        <v>73.674999999999997</v>
      </c>
      <c r="J40" s="25">
        <v>83.380631720430102</v>
      </c>
      <c r="K40" s="25">
        <v>67.486424731182794</v>
      </c>
      <c r="L40" s="25">
        <v>65.827069892473105</v>
      </c>
      <c r="M40" s="25">
        <v>61.335053763440797</v>
      </c>
      <c r="N40" s="25">
        <v>44.626330645161197</v>
      </c>
      <c r="O40" s="25">
        <v>62.050739247311803</v>
      </c>
      <c r="P40" s="25">
        <v>78.485067204301004</v>
      </c>
      <c r="Q40" s="25">
        <v>56.678454301075199</v>
      </c>
      <c r="R40" s="25">
        <v>70.913279569892396</v>
      </c>
      <c r="S40" s="25">
        <v>82.598548387096699</v>
      </c>
      <c r="T40" s="25">
        <v>83.763319892473106</v>
      </c>
      <c r="U40" s="25">
        <v>61.012459677419301</v>
      </c>
      <c r="V40" s="25">
        <v>75.4303897849462</v>
      </c>
      <c r="W40" s="25">
        <v>89.283951612903195</v>
      </c>
      <c r="X40" s="25">
        <v>69.564502688171999</v>
      </c>
      <c r="Y40" s="25">
        <v>84.431841397849396</v>
      </c>
      <c r="Z40" s="25">
        <v>68.516088709677405</v>
      </c>
      <c r="AA40" s="25">
        <v>56.3926478494623</v>
      </c>
      <c r="AB40" s="25">
        <v>61.178306451612897</v>
      </c>
      <c r="AC40" s="25">
        <v>65.974959677419307</v>
      </c>
      <c r="AD40" s="25">
        <v>48.532782258064501</v>
      </c>
      <c r="AE40" s="25">
        <v>80.0299731182795</v>
      </c>
      <c r="AF40" s="25">
        <v>85.386841397849395</v>
      </c>
      <c r="AG40" s="25">
        <v>56.454905913978401</v>
      </c>
      <c r="AH40" s="25">
        <v>73.835510752688094</v>
      </c>
      <c r="AI40" s="25">
        <v>75.076505376344002</v>
      </c>
      <c r="AJ40" s="25">
        <v>69.884435483870902</v>
      </c>
      <c r="AK40" s="25">
        <v>59.873319892473098</v>
      </c>
      <c r="AL40" s="25">
        <v>80.211666666666602</v>
      </c>
      <c r="AM40" s="25">
        <v>73.049583333333302</v>
      </c>
      <c r="AN40" s="25">
        <v>59.746720430107501</v>
      </c>
      <c r="AO40" s="25">
        <v>84.772997311827893</v>
      </c>
      <c r="AP40" s="25">
        <v>77.946357526881698</v>
      </c>
      <c r="AQ40" s="25">
        <v>80.934086021505294</v>
      </c>
      <c r="AR40" s="25">
        <v>73.552190860215006</v>
      </c>
      <c r="AS40" s="25">
        <v>72.965026881720405</v>
      </c>
      <c r="AT40" s="25">
        <v>47.011720430107502</v>
      </c>
      <c r="AU40" s="25">
        <v>64.931586021505296</v>
      </c>
      <c r="AV40" s="25">
        <v>81.7245967741935</v>
      </c>
      <c r="AW40" s="25">
        <v>70.471653225806406</v>
      </c>
      <c r="AX40" s="25">
        <v>63.007271505376302</v>
      </c>
      <c r="AY40" s="25">
        <v>62.938776881720401</v>
      </c>
      <c r="AZ40" s="25">
        <v>69.110282258064501</v>
      </c>
      <c r="BA40" s="25">
        <v>43.795013440860203</v>
      </c>
      <c r="BB40" s="25">
        <v>71.116115591397801</v>
      </c>
      <c r="BC40" s="25">
        <v>48.754919354838698</v>
      </c>
      <c r="BD40" s="25">
        <v>77.772069892473098</v>
      </c>
      <c r="BE40" s="25">
        <v>71.337674731182801</v>
      </c>
    </row>
    <row r="41" spans="1:57" x14ac:dyDescent="0.35">
      <c r="A41" s="10" t="s">
        <v>76</v>
      </c>
      <c r="B41" s="11">
        <f t="shared" si="11"/>
        <v>2025</v>
      </c>
      <c r="C41" s="6">
        <f t="shared" si="12"/>
        <v>64.6759341397849</v>
      </c>
      <c r="D41" s="12">
        <f t="shared" si="5"/>
        <v>53.427114247311785</v>
      </c>
      <c r="E41" s="12">
        <f t="shared" si="6"/>
        <v>57.983981854838703</v>
      </c>
      <c r="F41" s="12">
        <f t="shared" si="7"/>
        <v>68.918064516128965</v>
      </c>
      <c r="G41" s="12">
        <f t="shared" si="8"/>
        <v>74.882075268817161</v>
      </c>
      <c r="H41" s="25">
        <v>56.141935483870903</v>
      </c>
      <c r="I41" s="25">
        <v>58.083790322580597</v>
      </c>
      <c r="J41" s="25">
        <v>68.131975806451607</v>
      </c>
      <c r="K41" s="25">
        <v>72.195416666666603</v>
      </c>
      <c r="L41" s="25">
        <v>78.237526881720399</v>
      </c>
      <c r="M41" s="25">
        <v>56.762943548387</v>
      </c>
      <c r="N41" s="25">
        <v>43.700282258064497</v>
      </c>
      <c r="O41" s="25">
        <v>56.869448924731103</v>
      </c>
      <c r="P41" s="25">
        <v>65.628602150537603</v>
      </c>
      <c r="Q41" s="25">
        <v>54.057997311827897</v>
      </c>
      <c r="R41" s="25">
        <v>79.098427419354806</v>
      </c>
      <c r="S41" s="25">
        <v>68.439556451612901</v>
      </c>
      <c r="T41" s="25">
        <v>66.018602150537603</v>
      </c>
      <c r="U41" s="25">
        <v>68.975053763440798</v>
      </c>
      <c r="V41" s="25">
        <v>58.487231182795597</v>
      </c>
      <c r="W41" s="25">
        <v>71.036559139784899</v>
      </c>
      <c r="X41" s="25">
        <v>66.724865591397801</v>
      </c>
      <c r="Y41" s="25">
        <v>70.367016129032194</v>
      </c>
      <c r="Z41" s="25">
        <v>57.776370967741897</v>
      </c>
      <c r="AA41" s="25">
        <v>74.509247311827906</v>
      </c>
      <c r="AB41" s="25">
        <v>69.083978494623594</v>
      </c>
      <c r="AC41" s="25">
        <v>59.745255376343998</v>
      </c>
      <c r="AD41" s="25">
        <v>50.474059139784899</v>
      </c>
      <c r="AE41" s="25">
        <v>65.810698924731099</v>
      </c>
      <c r="AF41" s="25">
        <v>60.472473118279503</v>
      </c>
      <c r="AG41" s="25">
        <v>54.865282258064497</v>
      </c>
      <c r="AH41" s="25">
        <v>66.391747311827899</v>
      </c>
      <c r="AI41" s="25">
        <v>53.461922043010702</v>
      </c>
      <c r="AJ41" s="25">
        <v>68.734395161290294</v>
      </c>
      <c r="AK41" s="25">
        <v>58.553991935483801</v>
      </c>
      <c r="AL41" s="25">
        <v>81.634153225806401</v>
      </c>
      <c r="AM41" s="25">
        <v>62.556465053763397</v>
      </c>
      <c r="AN41" s="25">
        <v>50.080994623655897</v>
      </c>
      <c r="AO41" s="25">
        <v>57.9507123655914</v>
      </c>
      <c r="AP41" s="25">
        <v>65.901908602150499</v>
      </c>
      <c r="AQ41" s="25">
        <v>68.747096774193494</v>
      </c>
      <c r="AR41" s="25">
        <v>63.056102150537598</v>
      </c>
      <c r="AS41" s="25">
        <v>79.178830645161199</v>
      </c>
      <c r="AT41" s="25">
        <v>62.075268817204297</v>
      </c>
      <c r="AU41" s="25">
        <v>63.931491935483798</v>
      </c>
      <c r="AV41" s="25">
        <v>62.084838709677399</v>
      </c>
      <c r="AW41" s="25">
        <v>87.874825268817204</v>
      </c>
      <c r="AX41" s="25">
        <v>74.455228494623597</v>
      </c>
      <c r="AY41" s="25">
        <v>74.323346774193496</v>
      </c>
      <c r="AZ41" s="25">
        <v>62.0039247311827</v>
      </c>
      <c r="BA41" s="25">
        <v>45.248333333333299</v>
      </c>
      <c r="BB41" s="25">
        <v>64.5657930107526</v>
      </c>
      <c r="BC41" s="25">
        <v>53.113844086021501</v>
      </c>
      <c r="BD41" s="25">
        <v>65.552096774193501</v>
      </c>
      <c r="BE41" s="25">
        <v>64.7860752688172</v>
      </c>
    </row>
    <row r="42" spans="1:57" x14ac:dyDescent="0.35">
      <c r="A42" s="10" t="s">
        <v>77</v>
      </c>
      <c r="B42" s="11">
        <f t="shared" si="11"/>
        <v>2025</v>
      </c>
      <c r="C42" s="6">
        <f t="shared" si="12"/>
        <v>42.5279305555555</v>
      </c>
      <c r="D42" s="12">
        <f t="shared" si="5"/>
        <v>29.787458333333301</v>
      </c>
      <c r="E42" s="12">
        <f t="shared" si="6"/>
        <v>34.879270833333273</v>
      </c>
      <c r="F42" s="12">
        <f t="shared" si="7"/>
        <v>48.558986111111047</v>
      </c>
      <c r="G42" s="12">
        <f t="shared" si="8"/>
        <v>54.126527777777724</v>
      </c>
      <c r="H42" s="25">
        <v>34.780430555555498</v>
      </c>
      <c r="I42" s="25">
        <v>44.612819444444398</v>
      </c>
      <c r="J42" s="25">
        <v>40.703499999999998</v>
      </c>
      <c r="K42" s="25">
        <v>45.604763888888797</v>
      </c>
      <c r="L42" s="25">
        <v>42.518458333333299</v>
      </c>
      <c r="M42" s="25">
        <v>30.995194444444401</v>
      </c>
      <c r="N42" s="25">
        <v>27.863097222222201</v>
      </c>
      <c r="O42" s="25">
        <v>39.255555555555503</v>
      </c>
      <c r="P42" s="25">
        <v>42.5374027777777</v>
      </c>
      <c r="Q42" s="25">
        <v>37.279152777777703</v>
      </c>
      <c r="R42" s="25">
        <v>41.210291666666599</v>
      </c>
      <c r="S42" s="25">
        <v>46.4679583333333</v>
      </c>
      <c r="T42" s="25">
        <v>46.853097222222203</v>
      </c>
      <c r="U42" s="25">
        <v>52.537972222222201</v>
      </c>
      <c r="V42" s="25">
        <v>47.236944444444397</v>
      </c>
      <c r="W42" s="25">
        <v>53.8848611111111</v>
      </c>
      <c r="X42" s="25">
        <v>63.663847222222202</v>
      </c>
      <c r="Y42" s="25">
        <v>53.9729305555555</v>
      </c>
      <c r="Z42" s="25">
        <v>28.021208333333298</v>
      </c>
      <c r="AA42" s="25">
        <v>38.984666666666598</v>
      </c>
      <c r="AB42" s="25">
        <v>48.999666666666599</v>
      </c>
      <c r="AC42" s="25">
        <v>25.1626388888888</v>
      </c>
      <c r="AD42" s="25">
        <v>53.324513888888802</v>
      </c>
      <c r="AE42" s="25">
        <v>52.632986111111101</v>
      </c>
      <c r="AF42" s="25">
        <v>55.9139027777777</v>
      </c>
      <c r="AG42" s="25">
        <v>50.481777777777701</v>
      </c>
      <c r="AH42" s="25">
        <v>38.732152777777699</v>
      </c>
      <c r="AI42" s="25">
        <v>22.048888888888801</v>
      </c>
      <c r="AJ42" s="25">
        <v>47.012694444444399</v>
      </c>
      <c r="AK42" s="25">
        <v>46.705361111111102</v>
      </c>
      <c r="AL42" s="25">
        <v>30.667819444444401</v>
      </c>
      <c r="AM42" s="25">
        <v>44.202583333333301</v>
      </c>
      <c r="AN42" s="25">
        <v>30.922472222222201</v>
      </c>
      <c r="AO42" s="25">
        <v>25.499902777777699</v>
      </c>
      <c r="AP42" s="25">
        <v>39.297652777777699</v>
      </c>
      <c r="AQ42" s="25">
        <v>35.175791666666598</v>
      </c>
      <c r="AR42" s="25">
        <v>31.838152777777701</v>
      </c>
      <c r="AS42" s="25">
        <v>30.022194444444398</v>
      </c>
      <c r="AT42" s="25">
        <v>51.251777777777697</v>
      </c>
      <c r="AU42" s="25">
        <v>44.765888888888803</v>
      </c>
      <c r="AV42" s="25">
        <v>30.792249999999999</v>
      </c>
      <c r="AW42" s="25">
        <v>84.240930555555494</v>
      </c>
      <c r="AX42" s="25">
        <v>72.359083333333302</v>
      </c>
      <c r="AY42" s="25">
        <v>37.876541666666597</v>
      </c>
      <c r="AZ42" s="25">
        <v>55.508902777777699</v>
      </c>
      <c r="BA42" s="25">
        <v>39.310013888888797</v>
      </c>
      <c r="BB42" s="25">
        <v>44.010249999999999</v>
      </c>
      <c r="BC42" s="25">
        <v>45.798236111111102</v>
      </c>
      <c r="BD42" s="25">
        <v>29.983708333333301</v>
      </c>
      <c r="BE42" s="25">
        <v>41.359958333333303</v>
      </c>
    </row>
    <row r="43" spans="1:57" x14ac:dyDescent="0.35">
      <c r="A43" s="10" t="s">
        <v>78</v>
      </c>
      <c r="B43" s="11">
        <f t="shared" si="11"/>
        <v>2025</v>
      </c>
      <c r="C43" s="6">
        <f t="shared" si="12"/>
        <v>43.9520967741935</v>
      </c>
      <c r="D43" s="12">
        <f t="shared" si="5"/>
        <v>25.615954301075227</v>
      </c>
      <c r="E43" s="12">
        <f t="shared" si="6"/>
        <v>31.374529569892424</v>
      </c>
      <c r="F43" s="12">
        <f t="shared" si="7"/>
        <v>54.252463037634371</v>
      </c>
      <c r="G43" s="12">
        <f t="shared" si="8"/>
        <v>63.988041666666639</v>
      </c>
      <c r="H43" s="25">
        <v>33.893064516129002</v>
      </c>
      <c r="I43" s="25">
        <v>50.247903225806397</v>
      </c>
      <c r="J43" s="25">
        <v>50.508252688172</v>
      </c>
      <c r="K43" s="25">
        <v>20.309005376344</v>
      </c>
      <c r="L43" s="25">
        <v>46.374274193548302</v>
      </c>
      <c r="M43" s="25">
        <v>63.866626344086001</v>
      </c>
      <c r="N43" s="25">
        <v>43.934516129032197</v>
      </c>
      <c r="O43" s="25">
        <v>26.112432795698901</v>
      </c>
      <c r="P43" s="25">
        <v>57.309879032258003</v>
      </c>
      <c r="Q43" s="25">
        <v>38.938803763440802</v>
      </c>
      <c r="R43" s="25">
        <v>51.511357526881703</v>
      </c>
      <c r="S43" s="25">
        <v>28.456397849462299</v>
      </c>
      <c r="T43" s="25">
        <v>43.376975806451597</v>
      </c>
      <c r="U43" s="25">
        <v>23.683319892473101</v>
      </c>
      <c r="V43" s="25">
        <v>42.429852150537599</v>
      </c>
      <c r="W43" s="25">
        <v>28.076868279569801</v>
      </c>
      <c r="X43" s="25">
        <v>40.002983870967697</v>
      </c>
      <c r="Y43" s="25">
        <v>29.699919354838698</v>
      </c>
      <c r="Z43" s="25">
        <v>53.403158602150498</v>
      </c>
      <c r="AA43" s="25">
        <v>43.969677419354802</v>
      </c>
      <c r="AB43" s="25">
        <v>24.545873655913901</v>
      </c>
      <c r="AC43" s="25">
        <v>32.106344086021501</v>
      </c>
      <c r="AD43" s="25">
        <v>58.270282258064498</v>
      </c>
      <c r="AE43" s="25">
        <v>68.9552822580645</v>
      </c>
      <c r="AF43" s="25">
        <v>65.0807795698924</v>
      </c>
      <c r="AG43" s="25">
        <v>27.4802419354838</v>
      </c>
      <c r="AH43" s="25">
        <v>48.176868279569803</v>
      </c>
      <c r="AI43" s="25">
        <v>38.287163978494597</v>
      </c>
      <c r="AJ43" s="25">
        <v>47.447822580645102</v>
      </c>
      <c r="AK43" s="25">
        <v>35.971303763440801</v>
      </c>
      <c r="AL43" s="25">
        <v>49.4428360215053</v>
      </c>
      <c r="AM43" s="25">
        <v>24.4650537634408</v>
      </c>
      <c r="AN43" s="25">
        <v>54.535564516129</v>
      </c>
      <c r="AO43" s="25">
        <v>43.163010752688102</v>
      </c>
      <c r="AP43" s="25">
        <v>67.589784946236506</v>
      </c>
      <c r="AQ43" s="25">
        <v>54.5474999999999</v>
      </c>
      <c r="AR43" s="25">
        <v>29.179852150537599</v>
      </c>
      <c r="AS43" s="25">
        <v>68.825470430107501</v>
      </c>
      <c r="AT43" s="25">
        <v>23.8509946236559</v>
      </c>
      <c r="AU43" s="25">
        <v>25.734852150537598</v>
      </c>
      <c r="AV43" s="25">
        <v>71.321263440860207</v>
      </c>
      <c r="AW43" s="25">
        <v>61.884354838709598</v>
      </c>
      <c r="AX43" s="25">
        <v>60.810994623655901</v>
      </c>
      <c r="AY43" s="25">
        <v>50.158185483870902</v>
      </c>
      <c r="AZ43" s="25">
        <v>55.557755376343998</v>
      </c>
      <c r="BA43" s="25">
        <v>40.202768817204301</v>
      </c>
      <c r="BB43" s="25">
        <v>46.276760752688098</v>
      </c>
      <c r="BC43" s="25">
        <v>45.320685483870903</v>
      </c>
      <c r="BD43" s="25">
        <v>31.1305913978494</v>
      </c>
      <c r="BE43" s="25">
        <v>34.375362903225799</v>
      </c>
    </row>
    <row r="44" spans="1:57" x14ac:dyDescent="0.35">
      <c r="A44" s="10" t="s">
        <v>79</v>
      </c>
      <c r="B44" s="11">
        <f t="shared" si="11"/>
        <v>2025</v>
      </c>
      <c r="C44" s="6">
        <f t="shared" si="12"/>
        <v>48.020652777777755</v>
      </c>
      <c r="D44" s="12">
        <f t="shared" si="5"/>
        <v>26.068143055555531</v>
      </c>
      <c r="E44" s="12">
        <f t="shared" si="6"/>
        <v>37.56652777777775</v>
      </c>
      <c r="F44" s="12">
        <f t="shared" si="7"/>
        <v>57.778100694444397</v>
      </c>
      <c r="G44" s="12">
        <f t="shared" si="8"/>
        <v>66.947298611111037</v>
      </c>
      <c r="H44" s="25">
        <v>25.765930555555499</v>
      </c>
      <c r="I44" s="25">
        <v>58.794208333333302</v>
      </c>
      <c r="J44" s="25">
        <v>47.9786111111111</v>
      </c>
      <c r="K44" s="25">
        <v>41.1334444444444</v>
      </c>
      <c r="L44" s="25">
        <v>52.940680555555502</v>
      </c>
      <c r="M44" s="25">
        <v>45.078916666666601</v>
      </c>
      <c r="N44" s="25">
        <v>38.219666666666598</v>
      </c>
      <c r="O44" s="25">
        <v>65.663388888888804</v>
      </c>
      <c r="P44" s="25">
        <v>34.587375000000002</v>
      </c>
      <c r="Q44" s="25">
        <v>39.174402777777701</v>
      </c>
      <c r="R44" s="25">
        <v>33.605652777777699</v>
      </c>
      <c r="S44" s="25">
        <v>62.966166666666602</v>
      </c>
      <c r="T44" s="25">
        <v>36.563611111111101</v>
      </c>
      <c r="U44" s="25">
        <v>39.653916666666603</v>
      </c>
      <c r="V44" s="25">
        <v>66.9220277777777</v>
      </c>
      <c r="W44" s="25">
        <v>67.174736111111102</v>
      </c>
      <c r="X44" s="25">
        <v>67.733097222222199</v>
      </c>
      <c r="Y44" s="25">
        <v>54.644305555555498</v>
      </c>
      <c r="Z44" s="25">
        <v>54.472722222222203</v>
      </c>
      <c r="AA44" s="25">
        <v>45.160597222222201</v>
      </c>
      <c r="AB44" s="25">
        <v>61.451680555555498</v>
      </c>
      <c r="AC44" s="25">
        <v>23.491208333333301</v>
      </c>
      <c r="AD44" s="25">
        <v>36.6015555555555</v>
      </c>
      <c r="AE44" s="25">
        <v>48.3885694444444</v>
      </c>
      <c r="AF44" s="25">
        <v>73.150958333333307</v>
      </c>
      <c r="AG44" s="25">
        <v>51.697166666666597</v>
      </c>
      <c r="AH44" s="25">
        <v>46.2712222222222</v>
      </c>
      <c r="AI44" s="25">
        <v>23.273638888888801</v>
      </c>
      <c r="AJ44" s="25">
        <v>38.715583333333299</v>
      </c>
      <c r="AK44" s="25">
        <v>60.7772222222222</v>
      </c>
      <c r="AL44" s="25">
        <v>52.707263888888797</v>
      </c>
      <c r="AM44" s="25">
        <v>49.481236111111102</v>
      </c>
      <c r="AN44" s="25">
        <v>36.419944444444397</v>
      </c>
      <c r="AO44" s="25">
        <v>25.1527777777777</v>
      </c>
      <c r="AP44" s="25">
        <v>57.900944444444399</v>
      </c>
      <c r="AQ44" s="25">
        <v>48.688888888888798</v>
      </c>
      <c r="AR44" s="25">
        <v>26.1017222222222</v>
      </c>
      <c r="AS44" s="25">
        <v>53.614333333333299</v>
      </c>
      <c r="AT44" s="25">
        <v>37.759444444444398</v>
      </c>
      <c r="AU44" s="25">
        <v>35.008499999999998</v>
      </c>
      <c r="AV44" s="25">
        <v>56.012291666666599</v>
      </c>
      <c r="AW44" s="25">
        <v>73.363208333333304</v>
      </c>
      <c r="AX44" s="25">
        <v>57.409569444444401</v>
      </c>
      <c r="AY44" s="25">
        <v>48.062694444444404</v>
      </c>
      <c r="AZ44" s="25">
        <v>60.0680138888888</v>
      </c>
      <c r="BA44" s="25">
        <v>37.502222222222201</v>
      </c>
      <c r="BB44" s="25">
        <v>40.463152777777701</v>
      </c>
      <c r="BC44" s="25">
        <v>40.018847222222199</v>
      </c>
      <c r="BD44" s="25">
        <v>24.300888888888799</v>
      </c>
      <c r="BE44" s="25">
        <v>70.088013888888895</v>
      </c>
    </row>
    <row r="45" spans="1:57" x14ac:dyDescent="0.35">
      <c r="A45" s="10" t="s">
        <v>80</v>
      </c>
      <c r="B45" s="11">
        <f t="shared" si="11"/>
        <v>2025</v>
      </c>
      <c r="C45" s="6">
        <f t="shared" si="12"/>
        <v>71.628776881720341</v>
      </c>
      <c r="D45" s="12">
        <f t="shared" si="5"/>
        <v>48.653524193548321</v>
      </c>
      <c r="E45" s="12">
        <f t="shared" si="6"/>
        <v>61.180796370967727</v>
      </c>
      <c r="F45" s="12">
        <f t="shared" si="7"/>
        <v>75.99946236559137</v>
      </c>
      <c r="G45" s="12">
        <f t="shared" si="8"/>
        <v>80.621783602150458</v>
      </c>
      <c r="H45" s="25">
        <v>68.689704301075196</v>
      </c>
      <c r="I45" s="25">
        <v>69.121975806451601</v>
      </c>
      <c r="J45" s="25">
        <v>73.067338709677401</v>
      </c>
      <c r="K45" s="25">
        <v>70.725806451612897</v>
      </c>
      <c r="L45" s="25">
        <v>78.935766129032203</v>
      </c>
      <c r="M45" s="25">
        <v>48.654166666666598</v>
      </c>
      <c r="N45" s="25">
        <v>49.4843817204301</v>
      </c>
      <c r="O45" s="25">
        <v>81.793440860215</v>
      </c>
      <c r="P45" s="25">
        <v>37.471572580645102</v>
      </c>
      <c r="Q45" s="25">
        <v>52.8446370967742</v>
      </c>
      <c r="R45" s="25">
        <v>32.320349462365499</v>
      </c>
      <c r="S45" s="25">
        <v>76.051344086021501</v>
      </c>
      <c r="T45" s="25">
        <v>36.992970430107498</v>
      </c>
      <c r="U45" s="25">
        <v>59.7581317204301</v>
      </c>
      <c r="V45" s="25">
        <v>67.054516129032194</v>
      </c>
      <c r="W45" s="25">
        <v>80.148669354838702</v>
      </c>
      <c r="X45" s="25">
        <v>78.532271505376301</v>
      </c>
      <c r="Y45" s="25">
        <v>74.023911290322502</v>
      </c>
      <c r="Z45" s="25">
        <v>71.978669354838701</v>
      </c>
      <c r="AA45" s="25">
        <v>79.481075268817193</v>
      </c>
      <c r="AB45" s="25">
        <v>77.147836021505299</v>
      </c>
      <c r="AC45" s="25">
        <v>65.448790322580606</v>
      </c>
      <c r="AD45" s="25">
        <v>48.647741935483801</v>
      </c>
      <c r="AE45" s="25">
        <v>72.141438172042996</v>
      </c>
      <c r="AF45" s="25">
        <v>72.991088709677399</v>
      </c>
      <c r="AG45" s="25">
        <v>73.608373655913894</v>
      </c>
      <c r="AH45" s="25">
        <v>73.132298387096697</v>
      </c>
      <c r="AI45" s="25">
        <v>69.866935483870904</v>
      </c>
      <c r="AJ45" s="25">
        <v>37.412029569892397</v>
      </c>
      <c r="AK45" s="25">
        <v>69.733588709677406</v>
      </c>
      <c r="AL45" s="25">
        <v>90.556747311827905</v>
      </c>
      <c r="AM45" s="25">
        <v>75.312002688172001</v>
      </c>
      <c r="AN45" s="25">
        <v>49.166586021505303</v>
      </c>
      <c r="AO45" s="25">
        <v>71.890524193548302</v>
      </c>
      <c r="AP45" s="25">
        <v>86.622258064516103</v>
      </c>
      <c r="AQ45" s="25">
        <v>85.917701612903201</v>
      </c>
      <c r="AR45" s="25">
        <v>73.781612903225806</v>
      </c>
      <c r="AS45" s="25">
        <v>88.542809139784893</v>
      </c>
      <c r="AT45" s="25">
        <v>67.800631720430104</v>
      </c>
      <c r="AU45" s="25">
        <v>56.480443548387001</v>
      </c>
      <c r="AV45" s="25">
        <v>78.841034946236505</v>
      </c>
      <c r="AW45" s="25">
        <v>71.367029569892395</v>
      </c>
      <c r="AX45" s="25">
        <v>66.014529569892403</v>
      </c>
      <c r="AY45" s="25">
        <v>80.4915994623655</v>
      </c>
      <c r="AZ45" s="25">
        <v>68.413830645161198</v>
      </c>
      <c r="BA45" s="25">
        <v>51.963481182795697</v>
      </c>
      <c r="BB45" s="25">
        <v>67.804435483870904</v>
      </c>
      <c r="BC45" s="25">
        <v>50.851639784946201</v>
      </c>
      <c r="BD45" s="25">
        <v>75.843817204301004</v>
      </c>
      <c r="BE45" s="25">
        <v>75.248844086021506</v>
      </c>
    </row>
    <row r="46" spans="1:57" x14ac:dyDescent="0.35">
      <c r="A46" s="10" t="s">
        <v>81</v>
      </c>
      <c r="B46" s="11">
        <f t="shared" si="11"/>
        <v>2026</v>
      </c>
      <c r="C46" s="6">
        <f t="shared" si="12"/>
        <v>63.459858870967693</v>
      </c>
      <c r="D46" s="12">
        <f t="shared" si="5"/>
        <v>51.935032258064503</v>
      </c>
      <c r="E46" s="12">
        <f t="shared" si="6"/>
        <v>57.309522849462326</v>
      </c>
      <c r="F46" s="12">
        <f t="shared" si="7"/>
        <v>77.079512768817153</v>
      </c>
      <c r="G46" s="12">
        <f t="shared" si="8"/>
        <v>85.84070698924728</v>
      </c>
      <c r="H46" s="25">
        <v>53.346747311827897</v>
      </c>
      <c r="I46" s="25">
        <v>45.375712365591397</v>
      </c>
      <c r="J46" s="25">
        <v>77.122647849462297</v>
      </c>
      <c r="K46" s="25">
        <v>76.950107526881695</v>
      </c>
      <c r="L46" s="25">
        <v>55.849610215053701</v>
      </c>
      <c r="M46" s="25">
        <v>65.819784946236496</v>
      </c>
      <c r="N46" s="25">
        <v>83.703454301075197</v>
      </c>
      <c r="O46" s="25">
        <v>53.396034946236497</v>
      </c>
      <c r="P46" s="25">
        <v>68.785295698924699</v>
      </c>
      <c r="Q46" s="25">
        <v>55.957083333333301</v>
      </c>
      <c r="R46" s="25">
        <v>57.188951612903203</v>
      </c>
      <c r="S46" s="25">
        <v>60.9414247311827</v>
      </c>
      <c r="T46" s="25">
        <v>61.965766129032197</v>
      </c>
      <c r="U46" s="25">
        <v>58.523319892473097</v>
      </c>
      <c r="V46" s="25">
        <v>72.868924731182801</v>
      </c>
      <c r="W46" s="25">
        <v>97.877486559139797</v>
      </c>
      <c r="X46" s="25">
        <v>82.659946236559094</v>
      </c>
      <c r="Y46" s="25">
        <v>68.3267204301075</v>
      </c>
      <c r="Z46" s="25">
        <v>44.768010752688099</v>
      </c>
      <c r="AA46" s="25">
        <v>65.469193548387096</v>
      </c>
      <c r="AB46" s="25">
        <v>76.590470430107501</v>
      </c>
      <c r="AC46" s="25">
        <v>59.412795698924697</v>
      </c>
      <c r="AD46" s="25">
        <v>68.799368279569805</v>
      </c>
      <c r="AE46" s="25">
        <v>68.6732661290322</v>
      </c>
      <c r="AF46" s="25">
        <v>81.222204301075195</v>
      </c>
      <c r="AG46" s="25">
        <v>60.262056451612899</v>
      </c>
      <c r="AH46" s="25">
        <v>85.731357526881695</v>
      </c>
      <c r="AI46" s="25">
        <v>78.204999999999998</v>
      </c>
      <c r="AJ46" s="25">
        <v>57.164798387096702</v>
      </c>
      <c r="AK46" s="25">
        <v>82.821612903225798</v>
      </c>
      <c r="AL46" s="25">
        <v>86.824852150537595</v>
      </c>
      <c r="AM46" s="25">
        <v>60.851357526881699</v>
      </c>
      <c r="AN46" s="25">
        <v>51.723897849462297</v>
      </c>
      <c r="AO46" s="25">
        <v>98.983682795698897</v>
      </c>
      <c r="AP46" s="25">
        <v>64.953951612903197</v>
      </c>
      <c r="AQ46" s="25">
        <v>61.363709677419301</v>
      </c>
      <c r="AR46" s="25">
        <v>44.084784946236503</v>
      </c>
      <c r="AS46" s="25">
        <v>59.328817204300996</v>
      </c>
      <c r="AT46" s="25">
        <v>65.559744623655902</v>
      </c>
      <c r="AU46" s="25">
        <v>87.881895161290302</v>
      </c>
      <c r="AV46" s="25">
        <v>57.6712365591397</v>
      </c>
      <c r="AW46" s="25">
        <v>82.842204301075199</v>
      </c>
      <c r="AX46" s="25">
        <v>75.705739247311797</v>
      </c>
      <c r="AY46" s="25">
        <v>56.409637096774098</v>
      </c>
      <c r="AZ46" s="25">
        <v>97.333198924731093</v>
      </c>
      <c r="BA46" s="25">
        <v>61.677674731182798</v>
      </c>
      <c r="BB46" s="25">
        <v>51.761612903225803</v>
      </c>
      <c r="BC46" s="25">
        <v>58.154381720430102</v>
      </c>
      <c r="BD46" s="25">
        <v>59.7203897849462</v>
      </c>
      <c r="BE46" s="25">
        <v>51.954301075268802</v>
      </c>
    </row>
    <row r="47" spans="1:57" x14ac:dyDescent="0.35">
      <c r="A47" s="10" t="s">
        <v>82</v>
      </c>
      <c r="B47" s="11">
        <f t="shared" si="11"/>
        <v>2026</v>
      </c>
      <c r="C47" s="6">
        <f t="shared" si="12"/>
        <v>56.185580357142797</v>
      </c>
      <c r="D47" s="12">
        <f t="shared" si="5"/>
        <v>34.772504464285653</v>
      </c>
      <c r="E47" s="12">
        <f t="shared" si="6"/>
        <v>37.430353422619028</v>
      </c>
      <c r="F47" s="12">
        <f t="shared" si="7"/>
        <v>87.134698660714236</v>
      </c>
      <c r="G47" s="12">
        <f t="shared" si="8"/>
        <v>99.248391369047539</v>
      </c>
      <c r="H47" s="25">
        <v>45.573928571428503</v>
      </c>
      <c r="I47" s="25">
        <v>50.4843898809523</v>
      </c>
      <c r="J47" s="25">
        <v>112.871607142857</v>
      </c>
      <c r="K47" s="25">
        <v>98.894092261904703</v>
      </c>
      <c r="L47" s="25">
        <v>32.4266220238095</v>
      </c>
      <c r="M47" s="25">
        <v>33.955744047619</v>
      </c>
      <c r="N47" s="25">
        <v>41.071428571428498</v>
      </c>
      <c r="O47" s="25">
        <v>75.614449404761899</v>
      </c>
      <c r="P47" s="25">
        <v>78.324523809523797</v>
      </c>
      <c r="Q47" s="25">
        <v>37.221294642857103</v>
      </c>
      <c r="R47" s="25">
        <v>87.546428571428507</v>
      </c>
      <c r="S47" s="25">
        <v>82.249434523809498</v>
      </c>
      <c r="T47" s="25">
        <v>85.356369047618998</v>
      </c>
      <c r="U47" s="25">
        <v>65.386577380952303</v>
      </c>
      <c r="V47" s="25">
        <v>39.024747023809503</v>
      </c>
      <c r="W47" s="25">
        <v>30.583511904761899</v>
      </c>
      <c r="X47" s="25">
        <v>104.582931547619</v>
      </c>
      <c r="Y47" s="25">
        <v>35.667053571428497</v>
      </c>
      <c r="Z47" s="25">
        <v>42.246175595238</v>
      </c>
      <c r="AA47" s="25">
        <v>34.662589285714198</v>
      </c>
      <c r="AB47" s="25">
        <v>39.126577380952298</v>
      </c>
      <c r="AC47" s="25">
        <v>49.054449404761897</v>
      </c>
      <c r="AD47" s="25">
        <v>41.544970238095203</v>
      </c>
      <c r="AE47" s="25">
        <v>95.480119047618999</v>
      </c>
      <c r="AF47" s="25">
        <v>71.189166666666594</v>
      </c>
      <c r="AG47" s="25">
        <v>89.156026785714204</v>
      </c>
      <c r="AH47" s="25">
        <v>85.899508928571393</v>
      </c>
      <c r="AI47" s="25">
        <v>35.354613095238001</v>
      </c>
      <c r="AJ47" s="25">
        <v>97.104062499999998</v>
      </c>
      <c r="AK47" s="25">
        <v>118.01300595238</v>
      </c>
      <c r="AL47" s="25">
        <v>37.321473214285703</v>
      </c>
      <c r="AM47" s="25">
        <v>73.733422619047602</v>
      </c>
      <c r="AN47" s="25">
        <v>36.0205208333333</v>
      </c>
      <c r="AO47" s="25">
        <v>37.756994047619003</v>
      </c>
      <c r="AP47" s="25">
        <v>102.58300595238001</v>
      </c>
      <c r="AQ47" s="25">
        <v>69.536845238095196</v>
      </c>
      <c r="AR47" s="25">
        <v>37.923913690476098</v>
      </c>
      <c r="AS47" s="25">
        <v>89.084732142857106</v>
      </c>
      <c r="AT47" s="25">
        <v>97.549747023809502</v>
      </c>
      <c r="AU47" s="25">
        <v>87.816934523809493</v>
      </c>
      <c r="AV47" s="25">
        <v>34.784717261904703</v>
      </c>
      <c r="AW47" s="25">
        <v>34.930372023809497</v>
      </c>
      <c r="AX47" s="25">
        <v>40.365580357142797</v>
      </c>
      <c r="AY47" s="25">
        <v>61.886770833333301</v>
      </c>
      <c r="AZ47" s="25">
        <v>74.920372023809506</v>
      </c>
      <c r="BA47" s="25">
        <v>102.43708333333301</v>
      </c>
      <c r="BB47" s="25">
        <v>44.812142857142803</v>
      </c>
      <c r="BC47" s="25">
        <v>62.369672619047599</v>
      </c>
      <c r="BD47" s="25">
        <v>31.382544642857098</v>
      </c>
      <c r="BE47" s="25">
        <v>36.770729166666598</v>
      </c>
    </row>
    <row r="48" spans="1:57" x14ac:dyDescent="0.35">
      <c r="A48" s="10" t="s">
        <v>83</v>
      </c>
      <c r="B48" s="11">
        <f t="shared" si="11"/>
        <v>2026</v>
      </c>
      <c r="C48" s="6">
        <f t="shared" si="12"/>
        <v>46.424522849462299</v>
      </c>
      <c r="D48" s="12">
        <f t="shared" si="5"/>
        <v>31.299061827956951</v>
      </c>
      <c r="E48" s="12">
        <f t="shared" si="6"/>
        <v>35.890436827956925</v>
      </c>
      <c r="F48" s="12">
        <f t="shared" si="7"/>
        <v>58.088316532258027</v>
      </c>
      <c r="G48" s="12">
        <f t="shared" si="8"/>
        <v>62.845758064516097</v>
      </c>
      <c r="H48" s="25">
        <v>41.811196236559098</v>
      </c>
      <c r="I48" s="25">
        <v>35.807836021505302</v>
      </c>
      <c r="J48" s="25">
        <v>62.435806451612898</v>
      </c>
      <c r="K48" s="25">
        <v>56.212473118279497</v>
      </c>
      <c r="L48" s="25">
        <v>58.5990860215053</v>
      </c>
      <c r="M48" s="25">
        <v>36.138239247311802</v>
      </c>
      <c r="N48" s="25">
        <v>42.675577956989201</v>
      </c>
      <c r="O48" s="25">
        <v>30.6972715053763</v>
      </c>
      <c r="P48" s="25">
        <v>72.485470430107497</v>
      </c>
      <c r="Q48" s="25">
        <v>66.487741935483797</v>
      </c>
      <c r="R48" s="25">
        <v>43.991827956989198</v>
      </c>
      <c r="S48" s="25">
        <v>57.9554032258064</v>
      </c>
      <c r="T48" s="25">
        <v>57.5611021505376</v>
      </c>
      <c r="U48" s="25">
        <v>28.313440860215</v>
      </c>
      <c r="V48" s="25">
        <v>39.702836021505298</v>
      </c>
      <c r="W48" s="25">
        <v>29.834247311827902</v>
      </c>
      <c r="X48" s="25">
        <v>54.0475134408602</v>
      </c>
      <c r="Y48" s="25">
        <v>60.404408602150497</v>
      </c>
      <c r="Z48" s="25">
        <v>37.088696236559102</v>
      </c>
      <c r="AA48" s="25">
        <v>58.1326209677419</v>
      </c>
      <c r="AB48" s="25">
        <v>44.070255376344001</v>
      </c>
      <c r="AC48" s="25">
        <v>59.729596774193503</v>
      </c>
      <c r="AD48" s="25">
        <v>37.069059139784898</v>
      </c>
      <c r="AE48" s="25">
        <v>59.498790322580597</v>
      </c>
      <c r="AF48" s="25">
        <v>46.493198924731097</v>
      </c>
      <c r="AG48" s="25">
        <v>46.355846774193502</v>
      </c>
      <c r="AH48" s="25">
        <v>52.634744623655898</v>
      </c>
      <c r="AI48" s="25">
        <v>36.280134408602102</v>
      </c>
      <c r="AJ48" s="25">
        <v>51.4444892473118</v>
      </c>
      <c r="AK48" s="25">
        <v>71.282540322580601</v>
      </c>
      <c r="AL48" s="25">
        <v>32.681733870967697</v>
      </c>
      <c r="AM48" s="25">
        <v>62.687271505376302</v>
      </c>
      <c r="AN48" s="25">
        <v>57.228615591397798</v>
      </c>
      <c r="AO48" s="25">
        <v>49.681895161290299</v>
      </c>
      <c r="AP48" s="25">
        <v>62.645524193548297</v>
      </c>
      <c r="AQ48" s="25">
        <v>29.133091397849402</v>
      </c>
      <c r="AR48" s="25">
        <v>34.291196236559102</v>
      </c>
      <c r="AS48" s="25">
        <v>45.208682795698898</v>
      </c>
      <c r="AT48" s="25">
        <v>64.272137096774202</v>
      </c>
      <c r="AU48" s="25">
        <v>44.245134408602098</v>
      </c>
      <c r="AV48" s="25">
        <v>80.5497983870967</v>
      </c>
      <c r="AW48" s="25">
        <v>33.018870967741897</v>
      </c>
      <c r="AX48" s="25">
        <v>34.3754973118279</v>
      </c>
      <c r="AY48" s="25">
        <v>31.365927419354801</v>
      </c>
      <c r="AZ48" s="25">
        <v>56.8182123655914</v>
      </c>
      <c r="BA48" s="25">
        <v>57.3856720430107</v>
      </c>
      <c r="BB48" s="25">
        <v>35.553306451612897</v>
      </c>
      <c r="BC48" s="25">
        <v>28.442553763440799</v>
      </c>
      <c r="BD48" s="25">
        <v>55.962231182795698</v>
      </c>
      <c r="BE48" s="25">
        <v>32.904233870967701</v>
      </c>
    </row>
    <row r="49" spans="1:57" x14ac:dyDescent="0.35">
      <c r="A49" s="10" t="s">
        <v>84</v>
      </c>
      <c r="B49" s="11">
        <f t="shared" si="11"/>
        <v>2026</v>
      </c>
      <c r="C49" s="6">
        <f t="shared" si="12"/>
        <v>34.212131944444394</v>
      </c>
      <c r="D49" s="12">
        <f t="shared" si="5"/>
        <v>28.037937499999941</v>
      </c>
      <c r="E49" s="12">
        <f t="shared" si="6"/>
        <v>30.559083333333298</v>
      </c>
      <c r="F49" s="12">
        <f t="shared" si="7"/>
        <v>37.446559027777724</v>
      </c>
      <c r="G49" s="12">
        <f t="shared" si="8"/>
        <v>42.864791666666576</v>
      </c>
      <c r="H49" s="25">
        <v>32.984694444444401</v>
      </c>
      <c r="I49" s="25">
        <v>40.019597222222203</v>
      </c>
      <c r="J49" s="25">
        <v>28.221</v>
      </c>
      <c r="K49" s="25">
        <v>28.3501805555555</v>
      </c>
      <c r="L49" s="25">
        <v>36.451486111111102</v>
      </c>
      <c r="M49" s="25">
        <v>29.6336388888888</v>
      </c>
      <c r="N49" s="25">
        <v>25.7587916666666</v>
      </c>
      <c r="O49" s="25">
        <v>42.857138888888798</v>
      </c>
      <c r="P49" s="25">
        <v>47.706861111111103</v>
      </c>
      <c r="Q49" s="25">
        <v>34.447638888888797</v>
      </c>
      <c r="R49" s="25">
        <v>31.325819444444399</v>
      </c>
      <c r="S49" s="25">
        <v>32.790736111111102</v>
      </c>
      <c r="T49" s="25">
        <v>29.214472222222199</v>
      </c>
      <c r="U49" s="25">
        <v>37.404569444444398</v>
      </c>
      <c r="V49" s="25">
        <v>26.971124999999901</v>
      </c>
      <c r="W49" s="25">
        <v>39.680597222222197</v>
      </c>
      <c r="X49" s="25">
        <v>43.381749999999997</v>
      </c>
      <c r="Y49" s="25">
        <v>38.818624999999997</v>
      </c>
      <c r="Z49" s="25">
        <v>32.902277777777698</v>
      </c>
      <c r="AA49" s="25">
        <v>33.976624999999999</v>
      </c>
      <c r="AB49" s="25">
        <v>33.6014861111111</v>
      </c>
      <c r="AC49" s="25">
        <v>37.08175</v>
      </c>
      <c r="AD49" s="25">
        <v>35.728749999999998</v>
      </c>
      <c r="AE49" s="25">
        <v>32.725902777777698</v>
      </c>
      <c r="AF49" s="25">
        <v>36.691499999999998</v>
      </c>
      <c r="AG49" s="25">
        <v>25.767972222222198</v>
      </c>
      <c r="AH49" s="25">
        <v>35.382236111111098</v>
      </c>
      <c r="AI49" s="25">
        <v>33.302291666666598</v>
      </c>
      <c r="AJ49" s="25">
        <v>29.209638888888801</v>
      </c>
      <c r="AK49" s="25">
        <v>44.364916666666602</v>
      </c>
      <c r="AL49" s="25">
        <v>33.856083333333302</v>
      </c>
      <c r="AM49" s="25">
        <v>37.9342638888888</v>
      </c>
      <c r="AN49" s="25">
        <v>36.653944444444399</v>
      </c>
      <c r="AO49" s="25">
        <v>42.933666666666603</v>
      </c>
      <c r="AP49" s="25">
        <v>31.099083333333301</v>
      </c>
      <c r="AQ49" s="25">
        <v>39.984166666666603</v>
      </c>
      <c r="AR49" s="25">
        <v>28.6083888888888</v>
      </c>
      <c r="AS49" s="25">
        <v>26.985125</v>
      </c>
      <c r="AT49" s="25">
        <v>34.736055555555502</v>
      </c>
      <c r="AU49" s="25">
        <v>36.947263888888799</v>
      </c>
      <c r="AV49" s="25">
        <v>36.301180555555497</v>
      </c>
      <c r="AW49" s="25">
        <v>33.858458333333303</v>
      </c>
      <c r="AX49" s="25">
        <v>27.739874999999898</v>
      </c>
      <c r="AY49" s="25">
        <v>47.769763888888797</v>
      </c>
      <c r="AZ49" s="25">
        <v>39.470541666666598</v>
      </c>
      <c r="BA49" s="25">
        <v>30.379083333333298</v>
      </c>
      <c r="BB49" s="25">
        <v>31.899666666666601</v>
      </c>
      <c r="BC49" s="25">
        <v>37.460555555555501</v>
      </c>
      <c r="BD49" s="25">
        <v>36.246805555555497</v>
      </c>
      <c r="BE49" s="25">
        <v>28.0710555555555</v>
      </c>
    </row>
    <row r="50" spans="1:57" x14ac:dyDescent="0.35">
      <c r="A50" s="10" t="s">
        <v>85</v>
      </c>
      <c r="B50" s="11">
        <f t="shared" si="11"/>
        <v>2026</v>
      </c>
      <c r="C50" s="6">
        <f t="shared" si="12"/>
        <v>30.3279973118279</v>
      </c>
      <c r="D50" s="12">
        <f t="shared" si="5"/>
        <v>20.722791666666662</v>
      </c>
      <c r="E50" s="12">
        <f t="shared" si="6"/>
        <v>27.0127654569892</v>
      </c>
      <c r="F50" s="12">
        <f t="shared" si="7"/>
        <v>34.077909946236502</v>
      </c>
      <c r="G50" s="12">
        <f t="shared" si="8"/>
        <v>38.728571236559105</v>
      </c>
      <c r="H50" s="25">
        <v>19.026115591397801</v>
      </c>
      <c r="I50" s="25">
        <v>19.468387096774102</v>
      </c>
      <c r="J50" s="25">
        <v>38.689946236559102</v>
      </c>
      <c r="K50" s="25">
        <v>39.076196236559099</v>
      </c>
      <c r="L50" s="25">
        <v>30.481478494623602</v>
      </c>
      <c r="M50" s="25">
        <v>20.724112903225802</v>
      </c>
      <c r="N50" s="25">
        <v>23.797392473118201</v>
      </c>
      <c r="O50" s="25">
        <v>33.243588709677397</v>
      </c>
      <c r="P50" s="25">
        <v>35.719556451612902</v>
      </c>
      <c r="Q50" s="25">
        <v>34.6862231182795</v>
      </c>
      <c r="R50" s="25">
        <v>34.217997311827901</v>
      </c>
      <c r="S50" s="25">
        <v>33.6576478494623</v>
      </c>
      <c r="T50" s="25">
        <v>36.934180107526799</v>
      </c>
      <c r="U50" s="25">
        <v>28.1791666666666</v>
      </c>
      <c r="V50" s="25">
        <v>24.385766129032199</v>
      </c>
      <c r="W50" s="25">
        <v>33.267741935483798</v>
      </c>
      <c r="X50" s="25">
        <v>27.473266129032201</v>
      </c>
      <c r="Y50" s="25">
        <v>31.691827956989201</v>
      </c>
      <c r="Z50" s="25">
        <v>20.235537634408601</v>
      </c>
      <c r="AA50" s="25">
        <v>33.0138440860215</v>
      </c>
      <c r="AB50" s="25">
        <v>29.103239247311802</v>
      </c>
      <c r="AC50" s="25">
        <v>28.544798387096701</v>
      </c>
      <c r="AD50" s="25">
        <v>27.2940725806451</v>
      </c>
      <c r="AE50" s="25">
        <v>39.2004569892473</v>
      </c>
      <c r="AF50" s="25">
        <v>22.876061827956899</v>
      </c>
      <c r="AG50" s="25">
        <v>40.931639784946199</v>
      </c>
      <c r="AH50" s="25">
        <v>27.3301478494623</v>
      </c>
      <c r="AI50" s="25">
        <v>30.174516129032199</v>
      </c>
      <c r="AJ50" s="25">
        <v>31.620134408602102</v>
      </c>
      <c r="AK50" s="25">
        <v>41.109852150537598</v>
      </c>
      <c r="AL50" s="25">
        <v>29.304637096774101</v>
      </c>
      <c r="AM50" s="25">
        <v>30.0812903225806</v>
      </c>
      <c r="AN50" s="25">
        <v>33.242204301075198</v>
      </c>
      <c r="AO50" s="25">
        <v>41.070080645161198</v>
      </c>
      <c r="AP50" s="25">
        <v>36.067016129032197</v>
      </c>
      <c r="AQ50" s="25">
        <v>26.951384408602099</v>
      </c>
      <c r="AR50" s="25">
        <v>20.710900537634402</v>
      </c>
      <c r="AS50" s="25">
        <v>35.881169354838697</v>
      </c>
      <c r="AT50" s="25">
        <v>36.993508064516099</v>
      </c>
      <c r="AU50" s="25">
        <v>27.196908602150501</v>
      </c>
      <c r="AV50" s="25">
        <v>33.097123655913897</v>
      </c>
      <c r="AW50" s="25">
        <v>31.898198924731101</v>
      </c>
      <c r="AX50" s="25">
        <v>24.330107526881701</v>
      </c>
      <c r="AY50" s="25">
        <v>33.503723118279503</v>
      </c>
      <c r="AZ50" s="25">
        <v>22.560954301075199</v>
      </c>
      <c r="BA50" s="25">
        <v>32.1893951612903</v>
      </c>
      <c r="BB50" s="25">
        <v>21.160806451612899</v>
      </c>
      <c r="BC50" s="25">
        <v>28.069408602150499</v>
      </c>
      <c r="BD50" s="25">
        <v>29.4721774193548</v>
      </c>
      <c r="BE50" s="25">
        <v>19.382607526881699</v>
      </c>
    </row>
    <row r="51" spans="1:57" x14ac:dyDescent="0.35">
      <c r="A51" s="10" t="s">
        <v>86</v>
      </c>
      <c r="B51" s="11">
        <f t="shared" si="11"/>
        <v>2026</v>
      </c>
      <c r="C51" s="6">
        <f t="shared" si="12"/>
        <v>31.393847222222199</v>
      </c>
      <c r="D51" s="12">
        <f t="shared" si="5"/>
        <v>26.508641666666581</v>
      </c>
      <c r="E51" s="12">
        <f t="shared" si="6"/>
        <v>28.259604166666623</v>
      </c>
      <c r="F51" s="12">
        <f t="shared" si="7"/>
        <v>36.631590277777747</v>
      </c>
      <c r="G51" s="12">
        <f t="shared" si="8"/>
        <v>40.479665277777762</v>
      </c>
      <c r="H51" s="25">
        <v>33.777180555555503</v>
      </c>
      <c r="I51" s="25">
        <v>29.1473333333333</v>
      </c>
      <c r="J51" s="25">
        <v>34.617763888888803</v>
      </c>
      <c r="K51" s="25">
        <v>31.798374999999901</v>
      </c>
      <c r="L51" s="25">
        <v>44.405777777777701</v>
      </c>
      <c r="M51" s="25">
        <v>23.386097222222201</v>
      </c>
      <c r="N51" s="25">
        <v>23.4369027777777</v>
      </c>
      <c r="O51" s="25">
        <v>40.335611111111099</v>
      </c>
      <c r="P51" s="25">
        <v>28.899374999999999</v>
      </c>
      <c r="Q51" s="25">
        <v>58.043125000000003</v>
      </c>
      <c r="R51" s="25">
        <v>33.597027777777697</v>
      </c>
      <c r="S51" s="25">
        <v>31.2906388888888</v>
      </c>
      <c r="T51" s="25">
        <v>36.742361111111101</v>
      </c>
      <c r="U51" s="25">
        <v>35.9451527777777</v>
      </c>
      <c r="V51" s="25">
        <v>27.3628472222222</v>
      </c>
      <c r="W51" s="25">
        <v>27.690388888888801</v>
      </c>
      <c r="X51" s="25">
        <v>29.906569444444401</v>
      </c>
      <c r="Y51" s="25">
        <v>53.778027777777702</v>
      </c>
      <c r="Z51" s="25">
        <v>26.601263888888798</v>
      </c>
      <c r="AA51" s="25">
        <v>38.29</v>
      </c>
      <c r="AB51" s="25">
        <v>32.082944444444401</v>
      </c>
      <c r="AC51" s="25">
        <v>31.230291666666599</v>
      </c>
      <c r="AD51" s="25">
        <v>24.297194444444401</v>
      </c>
      <c r="AE51" s="25">
        <v>30.7779722222222</v>
      </c>
      <c r="AF51" s="25">
        <v>27.479027777777699</v>
      </c>
      <c r="AG51" s="25">
        <v>32.927500000000002</v>
      </c>
      <c r="AH51" s="25">
        <v>28.790569444444401</v>
      </c>
      <c r="AI51" s="25">
        <v>27.809291666666599</v>
      </c>
      <c r="AJ51" s="25">
        <v>34.162847222222197</v>
      </c>
      <c r="AK51" s="25">
        <v>33.582055555555499</v>
      </c>
      <c r="AL51" s="25">
        <v>29.5435972222222</v>
      </c>
      <c r="AM51" s="25">
        <v>41.776152777777703</v>
      </c>
      <c r="AN51" s="25">
        <v>47.528791666666599</v>
      </c>
      <c r="AO51" s="25">
        <v>31.347750000000001</v>
      </c>
      <c r="AP51" s="25">
        <v>36.299277777777696</v>
      </c>
      <c r="AQ51" s="25">
        <v>39.572819444444399</v>
      </c>
      <c r="AR51" s="25">
        <v>28.125930555555499</v>
      </c>
      <c r="AS51" s="25">
        <v>36.931458333333303</v>
      </c>
      <c r="AT51" s="25">
        <v>30.2817222222222</v>
      </c>
      <c r="AU51" s="25">
        <v>25.675041666666601</v>
      </c>
      <c r="AV51" s="25">
        <v>38.091861111111101</v>
      </c>
      <c r="AW51" s="25">
        <v>30.1</v>
      </c>
      <c r="AX51" s="25">
        <v>24.5585555555555</v>
      </c>
      <c r="AY51" s="25">
        <v>35.716291666666599</v>
      </c>
      <c r="AZ51" s="25">
        <v>27.0576111111111</v>
      </c>
      <c r="BA51" s="25">
        <v>38.395388888888803</v>
      </c>
      <c r="BB51" s="25">
        <v>26.946944444444402</v>
      </c>
      <c r="BC51" s="25">
        <v>31.4399444444444</v>
      </c>
      <c r="BD51" s="25">
        <v>39.650208333333303</v>
      </c>
      <c r="BE51" s="25">
        <v>28.660625</v>
      </c>
    </row>
    <row r="52" spans="1:57" x14ac:dyDescent="0.35">
      <c r="A52" s="10" t="s">
        <v>87</v>
      </c>
      <c r="B52" s="11">
        <f t="shared" si="11"/>
        <v>2026</v>
      </c>
      <c r="C52" s="6">
        <f t="shared" si="12"/>
        <v>67.003817204301043</v>
      </c>
      <c r="D52" s="12">
        <f t="shared" si="5"/>
        <v>54.843043010752602</v>
      </c>
      <c r="E52" s="12">
        <f t="shared" si="6"/>
        <v>58.615127688171981</v>
      </c>
      <c r="F52" s="12">
        <f t="shared" si="7"/>
        <v>72.77983198924727</v>
      </c>
      <c r="G52" s="12">
        <f t="shared" si="8"/>
        <v>77.404987903225717</v>
      </c>
      <c r="H52" s="25">
        <v>60.427486559139702</v>
      </c>
      <c r="I52" s="25">
        <v>67.999099462365507</v>
      </c>
      <c r="J52" s="25">
        <v>81.775766129032206</v>
      </c>
      <c r="K52" s="25">
        <v>64.693723118279493</v>
      </c>
      <c r="L52" s="25">
        <v>74.955080645161203</v>
      </c>
      <c r="M52" s="25">
        <v>45.502943548387101</v>
      </c>
      <c r="N52" s="25">
        <v>40.215174731182799</v>
      </c>
      <c r="O52" s="25">
        <v>58.5345430107526</v>
      </c>
      <c r="P52" s="25">
        <v>75.082970430107494</v>
      </c>
      <c r="Q52" s="25">
        <v>73.428655913978403</v>
      </c>
      <c r="R52" s="25">
        <v>59.787365591397801</v>
      </c>
      <c r="S52" s="25">
        <v>66.968575268817204</v>
      </c>
      <c r="T52" s="25">
        <v>77.560080645161193</v>
      </c>
      <c r="U52" s="25">
        <v>69.294381720430096</v>
      </c>
      <c r="V52" s="25">
        <v>43.9731854838709</v>
      </c>
      <c r="W52" s="25">
        <v>68.714005376344005</v>
      </c>
      <c r="X52" s="25">
        <v>63.773521505376301</v>
      </c>
      <c r="Y52" s="25">
        <v>74.437150537634395</v>
      </c>
      <c r="Z52" s="25">
        <v>69.505215053763393</v>
      </c>
      <c r="AA52" s="25">
        <v>58.7861962365591</v>
      </c>
      <c r="AB52" s="25">
        <v>77.387755376344003</v>
      </c>
      <c r="AC52" s="25">
        <v>56.732069892473099</v>
      </c>
      <c r="AD52" s="25">
        <v>47.629543010752599</v>
      </c>
      <c r="AE52" s="25">
        <v>79.217325268817206</v>
      </c>
      <c r="AF52" s="25">
        <v>56.971196236559102</v>
      </c>
      <c r="AG52" s="25">
        <v>63.951827956989199</v>
      </c>
      <c r="AH52" s="25">
        <v>56.511626344085997</v>
      </c>
      <c r="AI52" s="25">
        <v>72.159690860214994</v>
      </c>
      <c r="AJ52" s="25">
        <v>55.644543010752599</v>
      </c>
      <c r="AK52" s="25">
        <v>71.278615591397795</v>
      </c>
      <c r="AL52" s="25">
        <v>62.6966397849462</v>
      </c>
      <c r="AM52" s="25">
        <v>63.922647849462301</v>
      </c>
      <c r="AN52" s="25">
        <v>75.5284543010752</v>
      </c>
      <c r="AO52" s="25">
        <v>76.12</v>
      </c>
      <c r="AP52" s="25">
        <v>67.189637096774106</v>
      </c>
      <c r="AQ52" s="25">
        <v>61.734502688172</v>
      </c>
      <c r="AR52" s="25">
        <v>58.093387096774201</v>
      </c>
      <c r="AS52" s="25">
        <v>67.386599462365496</v>
      </c>
      <c r="AT52" s="25">
        <v>72.986545698924701</v>
      </c>
      <c r="AU52" s="25">
        <v>69.012110215053696</v>
      </c>
      <c r="AV52" s="25">
        <v>82.9608736559139</v>
      </c>
      <c r="AW52" s="25">
        <v>64.639811827956905</v>
      </c>
      <c r="AX52" s="25">
        <v>38.6786021505376</v>
      </c>
      <c r="AY52" s="25">
        <v>72.139946236559098</v>
      </c>
      <c r="AZ52" s="25">
        <v>71.2939516129032</v>
      </c>
      <c r="BA52" s="25">
        <v>67.039059139784897</v>
      </c>
      <c r="BB52" s="25">
        <v>58.558104838709603</v>
      </c>
      <c r="BC52" s="25">
        <v>65.636814516128993</v>
      </c>
      <c r="BD52" s="25">
        <v>77.942728494623594</v>
      </c>
      <c r="BE52" s="25">
        <v>57.138521505376303</v>
      </c>
    </row>
    <row r="53" spans="1:57" x14ac:dyDescent="0.35">
      <c r="A53" s="10" t="s">
        <v>88</v>
      </c>
      <c r="B53" s="11">
        <f t="shared" si="11"/>
        <v>2026</v>
      </c>
      <c r="C53" s="6">
        <f t="shared" si="12"/>
        <v>68.202298387096747</v>
      </c>
      <c r="D53" s="12">
        <f t="shared" si="5"/>
        <v>57.632592741935412</v>
      </c>
      <c r="E53" s="12">
        <f t="shared" si="6"/>
        <v>62.663958333333269</v>
      </c>
      <c r="F53" s="12">
        <f t="shared" si="7"/>
        <v>75.888474462365537</v>
      </c>
      <c r="G53" s="12">
        <f t="shared" si="8"/>
        <v>79.997608870967724</v>
      </c>
      <c r="H53" s="25">
        <v>79.174354838709604</v>
      </c>
      <c r="I53" s="25">
        <v>78.871088709677394</v>
      </c>
      <c r="J53" s="25">
        <v>79.209865591397801</v>
      </c>
      <c r="K53" s="25">
        <v>78.717204301075199</v>
      </c>
      <c r="L53" s="25">
        <v>71.903575268817207</v>
      </c>
      <c r="M53" s="25">
        <v>53.854771505376299</v>
      </c>
      <c r="N53" s="25">
        <v>58.898293010752603</v>
      </c>
      <c r="O53" s="25">
        <v>53.403763440860203</v>
      </c>
      <c r="P53" s="25">
        <v>65.771545698924697</v>
      </c>
      <c r="Q53" s="25">
        <v>73.779018817204303</v>
      </c>
      <c r="R53" s="25">
        <v>74.518360215053704</v>
      </c>
      <c r="S53" s="25">
        <v>62.583508064516103</v>
      </c>
      <c r="T53" s="25">
        <v>62.642110215053698</v>
      </c>
      <c r="U53" s="25">
        <v>68.698857526881696</v>
      </c>
      <c r="V53" s="25">
        <v>67.016922043010695</v>
      </c>
      <c r="W53" s="25">
        <v>65.905322580645105</v>
      </c>
      <c r="X53" s="25">
        <v>67.8379032258064</v>
      </c>
      <c r="Y53" s="25">
        <v>69.080188172042995</v>
      </c>
      <c r="Z53" s="25">
        <v>76.021478494623594</v>
      </c>
      <c r="AA53" s="25">
        <v>68.566693548387093</v>
      </c>
      <c r="AB53" s="25">
        <v>55.537741935483801</v>
      </c>
      <c r="AC53" s="25">
        <v>57.786760752688103</v>
      </c>
      <c r="AD53" s="25">
        <v>62.216706989247299</v>
      </c>
      <c r="AE53" s="25">
        <v>70.738413978494606</v>
      </c>
      <c r="AF53" s="25">
        <v>63.182043010752601</v>
      </c>
      <c r="AG53" s="25">
        <v>75.489462365591393</v>
      </c>
      <c r="AH53" s="25">
        <v>71.4923655913978</v>
      </c>
      <c r="AI53" s="25">
        <v>61.832513440860197</v>
      </c>
      <c r="AJ53" s="25">
        <v>80.746169354838699</v>
      </c>
      <c r="AK53" s="25">
        <v>79.952432795698897</v>
      </c>
      <c r="AL53" s="25">
        <v>66.520940860215006</v>
      </c>
      <c r="AM53" s="25">
        <v>59.017244623655898</v>
      </c>
      <c r="AN53" s="25">
        <v>74.608830645161206</v>
      </c>
      <c r="AO53" s="25">
        <v>91.341666666666598</v>
      </c>
      <c r="AP53" s="25">
        <v>76.279354838709594</v>
      </c>
      <c r="AQ53" s="25">
        <v>66.924704301075195</v>
      </c>
      <c r="AR53" s="25">
        <v>60.019677419354799</v>
      </c>
      <c r="AS53" s="25">
        <v>64.184623655913896</v>
      </c>
      <c r="AT53" s="25">
        <v>76.071303763440795</v>
      </c>
      <c r="AU53" s="25">
        <v>66.107983870967701</v>
      </c>
      <c r="AV53" s="25">
        <v>82.093064516129004</v>
      </c>
      <c r="AW53" s="25">
        <v>68.785954301075193</v>
      </c>
      <c r="AX53" s="25">
        <v>63.4476612903225</v>
      </c>
      <c r="AY53" s="25">
        <v>55.687029569892402</v>
      </c>
      <c r="AZ53" s="25">
        <v>66.978306451612895</v>
      </c>
      <c r="BA53" s="25">
        <v>80.404193548387099</v>
      </c>
      <c r="BB53" s="25">
        <v>70.955739247311797</v>
      </c>
      <c r="BC53" s="25">
        <v>56.245080645161202</v>
      </c>
      <c r="BD53" s="25">
        <v>62.729502688171998</v>
      </c>
      <c r="BE53" s="25">
        <v>89.805860215053698</v>
      </c>
    </row>
    <row r="54" spans="1:57" x14ac:dyDescent="0.35">
      <c r="A54" s="10" t="s">
        <v>89</v>
      </c>
      <c r="B54" s="11">
        <f t="shared" si="11"/>
        <v>2026</v>
      </c>
      <c r="C54" s="6">
        <f t="shared" si="12"/>
        <v>46.712993055555501</v>
      </c>
      <c r="D54" s="12">
        <f t="shared" si="5"/>
        <v>33.020522222222169</v>
      </c>
      <c r="E54" s="12">
        <f t="shared" si="6"/>
        <v>38.641749999999973</v>
      </c>
      <c r="F54" s="12">
        <f t="shared" si="7"/>
        <v>51.426857638888848</v>
      </c>
      <c r="G54" s="12">
        <f t="shared" si="8"/>
        <v>55.889190277777764</v>
      </c>
      <c r="H54" s="25">
        <v>43.748750000000001</v>
      </c>
      <c r="I54" s="25">
        <v>47.950430555555499</v>
      </c>
      <c r="J54" s="25">
        <v>42.009763888888799</v>
      </c>
      <c r="K54" s="25">
        <v>49.923388888888802</v>
      </c>
      <c r="L54" s="25">
        <v>43.726680555555497</v>
      </c>
      <c r="M54" s="25">
        <v>32.232722222222201</v>
      </c>
      <c r="N54" s="25">
        <v>38.495222222222203</v>
      </c>
      <c r="O54" s="25">
        <v>34.794486111111098</v>
      </c>
      <c r="P54" s="25">
        <v>54.639611111111101</v>
      </c>
      <c r="Q54" s="25">
        <v>59.3330972222222</v>
      </c>
      <c r="R54" s="25">
        <v>51.535944444444397</v>
      </c>
      <c r="S54" s="25">
        <v>53.08</v>
      </c>
      <c r="T54" s="25">
        <v>49.949458333333297</v>
      </c>
      <c r="U54" s="25">
        <v>34.938263888888798</v>
      </c>
      <c r="V54" s="25">
        <v>36.067111111111103</v>
      </c>
      <c r="W54" s="25">
        <v>39.081333333333298</v>
      </c>
      <c r="X54" s="25">
        <v>55.564986111111097</v>
      </c>
      <c r="Y54" s="25">
        <v>53.0532638888888</v>
      </c>
      <c r="Z54" s="25">
        <v>50.875736111111102</v>
      </c>
      <c r="AA54" s="25">
        <v>41.737749999999998</v>
      </c>
      <c r="AB54" s="25">
        <v>41.053166666666598</v>
      </c>
      <c r="AC54" s="25">
        <v>60.0294305555555</v>
      </c>
      <c r="AD54" s="25">
        <v>36.6792083333333</v>
      </c>
      <c r="AE54" s="25">
        <v>64.360694444444405</v>
      </c>
      <c r="AF54" s="25">
        <v>49.392055555555501</v>
      </c>
      <c r="AG54" s="25">
        <v>46.721999999999902</v>
      </c>
      <c r="AH54" s="25">
        <v>60.558347222222203</v>
      </c>
      <c r="AI54" s="25">
        <v>37.806986111111101</v>
      </c>
      <c r="AJ54" s="25">
        <v>44.186055555555498</v>
      </c>
      <c r="AK54" s="25">
        <v>47.160249999999998</v>
      </c>
      <c r="AL54" s="25">
        <v>38.190680555555502</v>
      </c>
      <c r="AM54" s="25">
        <v>55.286625000000001</v>
      </c>
      <c r="AN54" s="25">
        <v>47.697069444444402</v>
      </c>
      <c r="AO54" s="25">
        <v>44.075375000000001</v>
      </c>
      <c r="AP54" s="25">
        <v>49.001124999999902</v>
      </c>
      <c r="AQ54" s="25">
        <v>31.604055555555501</v>
      </c>
      <c r="AR54" s="25">
        <v>50.606236111111102</v>
      </c>
      <c r="AS54" s="25">
        <v>44.086736111111101</v>
      </c>
      <c r="AT54" s="25">
        <v>58.807027777777698</v>
      </c>
      <c r="AU54" s="25">
        <v>53.774027777777697</v>
      </c>
      <c r="AV54" s="25">
        <v>42.343166666666598</v>
      </c>
      <c r="AW54" s="25">
        <v>30.1295</v>
      </c>
      <c r="AX54" s="25">
        <v>33.108055555555502</v>
      </c>
      <c r="AY54" s="25">
        <v>30.020694444444398</v>
      </c>
      <c r="AZ54" s="25">
        <v>46.890222222222199</v>
      </c>
      <c r="BA54" s="25">
        <v>46.703986111111099</v>
      </c>
      <c r="BB54" s="25">
        <v>54.114611111111103</v>
      </c>
      <c r="BC54" s="25">
        <v>31.6796111111111</v>
      </c>
      <c r="BD54" s="25">
        <v>45.363138888888798</v>
      </c>
      <c r="BE54" s="25">
        <v>51.099597222222201</v>
      </c>
    </row>
    <row r="55" spans="1:57" x14ac:dyDescent="0.35">
      <c r="A55" s="10" t="s">
        <v>90</v>
      </c>
      <c r="B55" s="11">
        <f t="shared" si="11"/>
        <v>2026</v>
      </c>
      <c r="C55" s="6">
        <f t="shared" si="12"/>
        <v>45.2884946236559</v>
      </c>
      <c r="D55" s="12">
        <f t="shared" si="5"/>
        <v>28.449918010752679</v>
      </c>
      <c r="E55" s="12">
        <f t="shared" si="6"/>
        <v>31.738756720430025</v>
      </c>
      <c r="F55" s="12">
        <f t="shared" si="7"/>
        <v>50.240120967741873</v>
      </c>
      <c r="G55" s="12">
        <f t="shared" si="8"/>
        <v>59.042462365591362</v>
      </c>
      <c r="H55" s="25">
        <v>49.960846774193499</v>
      </c>
      <c r="I55" s="25">
        <v>58.907620967741899</v>
      </c>
      <c r="J55" s="25">
        <v>38.8610215053763</v>
      </c>
      <c r="K55" s="25">
        <v>34.802365591397802</v>
      </c>
      <c r="L55" s="25">
        <v>51.359583333333298</v>
      </c>
      <c r="M55" s="25">
        <v>45.386465053763402</v>
      </c>
      <c r="N55" s="25">
        <v>50.067405913978497</v>
      </c>
      <c r="O55" s="25">
        <v>47.714596774193502</v>
      </c>
      <c r="P55" s="25">
        <v>50.181895161290299</v>
      </c>
      <c r="Q55" s="25">
        <v>49.335403225806402</v>
      </c>
      <c r="R55" s="25">
        <v>27.465672043010699</v>
      </c>
      <c r="S55" s="25">
        <v>28.142311827956899</v>
      </c>
      <c r="T55" s="25">
        <v>30.380228494623601</v>
      </c>
      <c r="U55" s="25">
        <v>32.813333333333297</v>
      </c>
      <c r="V55" s="25">
        <v>45.2319623655914</v>
      </c>
      <c r="W55" s="25">
        <v>50.259529569892401</v>
      </c>
      <c r="X55" s="25">
        <v>33.875309139784903</v>
      </c>
      <c r="Y55" s="25">
        <v>65.154677419354798</v>
      </c>
      <c r="Z55" s="25">
        <v>51.693803763440798</v>
      </c>
      <c r="AA55" s="25">
        <v>49.497795698924698</v>
      </c>
      <c r="AB55" s="25">
        <v>60.957365591397803</v>
      </c>
      <c r="AC55" s="25">
        <v>43.694905913978403</v>
      </c>
      <c r="AD55" s="25">
        <v>45.345026881720401</v>
      </c>
      <c r="AE55" s="25">
        <v>31.182647849462299</v>
      </c>
      <c r="AF55" s="25">
        <v>24.766088709677401</v>
      </c>
      <c r="AG55" s="25">
        <v>31.077849462365499</v>
      </c>
      <c r="AH55" s="25">
        <v>29.151962365591299</v>
      </c>
      <c r="AI55" s="25">
        <v>51.967043010752597</v>
      </c>
      <c r="AJ55" s="25">
        <v>35.059260752688097</v>
      </c>
      <c r="AK55" s="25">
        <v>35.873655913978403</v>
      </c>
      <c r="AL55" s="25">
        <v>61.881653225806403</v>
      </c>
      <c r="AM55" s="25">
        <v>54.913723118279499</v>
      </c>
      <c r="AN55" s="25">
        <v>46.917970430107502</v>
      </c>
      <c r="AO55" s="25">
        <v>66.131827956989198</v>
      </c>
      <c r="AP55" s="25">
        <v>30.957043010752599</v>
      </c>
      <c r="AQ55" s="25">
        <v>34.416102150537597</v>
      </c>
      <c r="AR55" s="25">
        <v>41.4359811827957</v>
      </c>
      <c r="AS55" s="25">
        <v>31.573830645161198</v>
      </c>
      <c r="AT55" s="25">
        <v>28.369583333333299</v>
      </c>
      <c r="AU55" s="25">
        <v>27.371975806451601</v>
      </c>
      <c r="AV55" s="25">
        <v>48.226787634408602</v>
      </c>
      <c r="AW55" s="25">
        <v>50.876115591397799</v>
      </c>
      <c r="AX55" s="25">
        <v>50.051868279569803</v>
      </c>
      <c r="AY55" s="25">
        <v>35.448387096774098</v>
      </c>
      <c r="AZ55" s="25">
        <v>28.4588440860215</v>
      </c>
      <c r="BA55" s="25">
        <v>30.137110215053699</v>
      </c>
      <c r="BB55" s="25">
        <v>60.256034946236497</v>
      </c>
      <c r="BC55" s="25">
        <v>32.233534946236503</v>
      </c>
      <c r="BD55" s="25">
        <v>47.735954301075203</v>
      </c>
      <c r="BE55" s="25">
        <v>54.986505376343999</v>
      </c>
    </row>
    <row r="56" spans="1:57" x14ac:dyDescent="0.35">
      <c r="A56" s="10" t="s">
        <v>91</v>
      </c>
      <c r="B56" s="11">
        <f t="shared" si="11"/>
        <v>2026</v>
      </c>
      <c r="C56" s="6">
        <f t="shared" si="12"/>
        <v>49.732569444444401</v>
      </c>
      <c r="D56" s="12">
        <f t="shared" si="5"/>
        <v>30.52321111111106</v>
      </c>
      <c r="E56" s="12">
        <f t="shared" si="6"/>
        <v>43.336711805555524</v>
      </c>
      <c r="F56" s="12">
        <f t="shared" si="7"/>
        <v>59.770232638888849</v>
      </c>
      <c r="G56" s="12">
        <f t="shared" si="8"/>
        <v>64.740163888888844</v>
      </c>
      <c r="H56" s="25">
        <v>60.217458333333298</v>
      </c>
      <c r="I56" s="25">
        <v>49.179013888888797</v>
      </c>
      <c r="J56" s="25">
        <v>70.520444444444394</v>
      </c>
      <c r="K56" s="25">
        <v>60.976972222222201</v>
      </c>
      <c r="L56" s="25">
        <v>42.408944444444401</v>
      </c>
      <c r="M56" s="25">
        <v>33.554652777777697</v>
      </c>
      <c r="N56" s="25">
        <v>35.3027916666666</v>
      </c>
      <c r="O56" s="25">
        <v>28.513111111111101</v>
      </c>
      <c r="P56" s="25">
        <v>53.389708333333303</v>
      </c>
      <c r="Q56" s="25">
        <v>48.431916666666602</v>
      </c>
      <c r="R56" s="25">
        <v>60.737708333333302</v>
      </c>
      <c r="S56" s="25">
        <v>58.428555555555498</v>
      </c>
      <c r="T56" s="25">
        <v>55.823805555555502</v>
      </c>
      <c r="U56" s="25">
        <v>27.984083333333299</v>
      </c>
      <c r="V56" s="25">
        <v>30.746555555555499</v>
      </c>
      <c r="W56" s="25">
        <v>49.113736111111102</v>
      </c>
      <c r="X56" s="25">
        <v>49.005430555555499</v>
      </c>
      <c r="Y56" s="25">
        <v>43.100708333333301</v>
      </c>
      <c r="Z56" s="25">
        <v>53.561722222222201</v>
      </c>
      <c r="AA56" s="25">
        <v>45.034597222222203</v>
      </c>
      <c r="AB56" s="25">
        <v>67.631791666666601</v>
      </c>
      <c r="AC56" s="25">
        <v>51.001555555555498</v>
      </c>
      <c r="AD56" s="25">
        <v>36.390805555555502</v>
      </c>
      <c r="AE56" s="25">
        <v>62.759763888888799</v>
      </c>
      <c r="AF56" s="25">
        <v>45.846097222222198</v>
      </c>
      <c r="AG56" s="25">
        <v>62.308958333333301</v>
      </c>
      <c r="AH56" s="25">
        <v>45.739402777777698</v>
      </c>
      <c r="AI56" s="25">
        <v>51.421124999999897</v>
      </c>
      <c r="AJ56" s="25">
        <v>64.632444444444403</v>
      </c>
      <c r="AK56" s="25">
        <v>89.472027777777697</v>
      </c>
      <c r="AL56" s="25">
        <v>52.926388888888802</v>
      </c>
      <c r="AM56" s="25">
        <v>57.691541666666602</v>
      </c>
      <c r="AN56" s="25">
        <v>42.469847222222199</v>
      </c>
      <c r="AO56" s="25">
        <v>55.206319444444397</v>
      </c>
      <c r="AP56" s="25">
        <v>62.352611111111102</v>
      </c>
      <c r="AQ56" s="25">
        <v>27.2529583333333</v>
      </c>
      <c r="AR56" s="25">
        <v>45.951999999999998</v>
      </c>
      <c r="AS56" s="25">
        <v>68.926652777777704</v>
      </c>
      <c r="AT56" s="25">
        <v>65.709638888888804</v>
      </c>
      <c r="AU56" s="25">
        <v>47.306708333333297</v>
      </c>
      <c r="AV56" s="25">
        <v>52.326888888888803</v>
      </c>
      <c r="AW56" s="25">
        <v>49.288208333333301</v>
      </c>
      <c r="AX56" s="25">
        <v>38.3111527777777</v>
      </c>
      <c r="AY56" s="25">
        <v>26.655319444444402</v>
      </c>
      <c r="AZ56" s="25">
        <v>45.882124999999903</v>
      </c>
      <c r="BA56" s="25">
        <v>60.343486111111098</v>
      </c>
      <c r="BB56" s="25">
        <v>50.176930555555501</v>
      </c>
      <c r="BC56" s="25">
        <v>26.2413611111111</v>
      </c>
      <c r="BD56" s="25">
        <v>44.044722222222198</v>
      </c>
      <c r="BE56" s="25">
        <v>54.275361111111103</v>
      </c>
    </row>
    <row r="57" spans="1:57" x14ac:dyDescent="0.35">
      <c r="A57" s="10" t="s">
        <v>92</v>
      </c>
      <c r="B57" s="11">
        <f t="shared" si="11"/>
        <v>2026</v>
      </c>
      <c r="C57" s="6">
        <f t="shared" si="12"/>
        <v>79.132607526881699</v>
      </c>
      <c r="D57" s="12">
        <f t="shared" si="5"/>
        <v>51.95255107526873</v>
      </c>
      <c r="E57" s="12">
        <f t="shared" si="6"/>
        <v>65.402684811827896</v>
      </c>
      <c r="F57" s="12">
        <f t="shared" si="7"/>
        <v>87.464297715053675</v>
      </c>
      <c r="G57" s="12">
        <f t="shared" si="8"/>
        <v>91.87134811827957</v>
      </c>
      <c r="H57" s="25">
        <v>91.434153225806398</v>
      </c>
      <c r="I57" s="25">
        <v>89.5251478494623</v>
      </c>
      <c r="J57" s="25">
        <v>99.122284946236505</v>
      </c>
      <c r="K57" s="25">
        <v>91.825443548387099</v>
      </c>
      <c r="L57" s="25">
        <v>50.179704301075198</v>
      </c>
      <c r="M57" s="25">
        <v>63.654919354838697</v>
      </c>
      <c r="N57" s="25">
        <v>63.835134408602102</v>
      </c>
      <c r="O57" s="25">
        <v>85.416008064516106</v>
      </c>
      <c r="P57" s="25">
        <v>71.326666666666597</v>
      </c>
      <c r="Q57" s="25">
        <v>51.127016129032199</v>
      </c>
      <c r="R57" s="25">
        <v>78.565698924731095</v>
      </c>
      <c r="S57" s="25">
        <v>78.921424731182796</v>
      </c>
      <c r="T57" s="25">
        <v>79.343790322580602</v>
      </c>
      <c r="U57" s="25">
        <v>80.751370967741906</v>
      </c>
      <c r="V57" s="25">
        <v>61.679435483870897</v>
      </c>
      <c r="W57" s="25">
        <v>85.521438172043005</v>
      </c>
      <c r="X57" s="25">
        <v>76.326223118279501</v>
      </c>
      <c r="Y57" s="25">
        <v>51.2057930107526</v>
      </c>
      <c r="Z57" s="25">
        <v>81.752876344086005</v>
      </c>
      <c r="AA57" s="25">
        <v>52.035524193548298</v>
      </c>
      <c r="AB57" s="25">
        <v>89.004999999999995</v>
      </c>
      <c r="AC57" s="25">
        <v>73.006720430107507</v>
      </c>
      <c r="AD57" s="25">
        <v>62.687970430107498</v>
      </c>
      <c r="AE57" s="25">
        <v>92.284489247311797</v>
      </c>
      <c r="AF57" s="25">
        <v>63.717647849462303</v>
      </c>
      <c r="AG57" s="25">
        <v>86.928145161290303</v>
      </c>
      <c r="AH57" s="25">
        <v>70.105336021505295</v>
      </c>
      <c r="AI57" s="25">
        <v>87.618830645161196</v>
      </c>
      <c r="AJ57" s="25">
        <v>75.057244623655905</v>
      </c>
      <c r="AK57" s="25">
        <v>104.12479838709601</v>
      </c>
      <c r="AL57" s="25">
        <v>85.676599462365502</v>
      </c>
      <c r="AM57" s="25">
        <v>72.413911290322503</v>
      </c>
      <c r="AN57" s="25">
        <v>49.838938172043001</v>
      </c>
      <c r="AO57" s="25">
        <v>92.7413575268817</v>
      </c>
      <c r="AP57" s="25">
        <v>89.625013440860201</v>
      </c>
      <c r="AQ57" s="25">
        <v>87.000698924731097</v>
      </c>
      <c r="AR57" s="25">
        <v>84.421989247311799</v>
      </c>
      <c r="AS57" s="25">
        <v>78.368830645161196</v>
      </c>
      <c r="AT57" s="25">
        <v>88.146478494623594</v>
      </c>
      <c r="AU57" s="25">
        <v>72.541639784946199</v>
      </c>
      <c r="AV57" s="25">
        <v>52.419166666666598</v>
      </c>
      <c r="AW57" s="25">
        <v>82.915564516128995</v>
      </c>
      <c r="AX57" s="25">
        <v>56.612217741935403</v>
      </c>
      <c r="AY57" s="25">
        <v>86.448091397849396</v>
      </c>
      <c r="AZ57" s="25">
        <v>75.229758064516105</v>
      </c>
      <c r="BA57" s="25">
        <v>84.654919354838697</v>
      </c>
      <c r="BB57" s="25">
        <v>97.612271505376299</v>
      </c>
      <c r="BC57" s="25">
        <v>77.194690860215005</v>
      </c>
      <c r="BD57" s="25">
        <v>43.728830645161203</v>
      </c>
      <c r="BE57" s="25">
        <v>89.618494623655906</v>
      </c>
    </row>
    <row r="58" spans="1:57" x14ac:dyDescent="0.35">
      <c r="A58" s="10" t="s">
        <v>93</v>
      </c>
      <c r="B58" s="11">
        <f t="shared" si="11"/>
        <v>2027</v>
      </c>
      <c r="C58" s="6">
        <f t="shared" si="12"/>
        <v>69.688225806451555</v>
      </c>
      <c r="D58" s="12">
        <f t="shared" si="5"/>
        <v>59.434056451612854</v>
      </c>
      <c r="E58" s="12">
        <f t="shared" si="6"/>
        <v>63.475409946236546</v>
      </c>
      <c r="F58" s="12">
        <f t="shared" si="7"/>
        <v>79.101817876344072</v>
      </c>
      <c r="G58" s="12">
        <f t="shared" si="8"/>
        <v>87.90393279569885</v>
      </c>
      <c r="H58" s="25">
        <v>66.7202688172043</v>
      </c>
      <c r="I58" s="25">
        <v>89.966129032257996</v>
      </c>
      <c r="J58" s="25">
        <v>87.683817204300993</v>
      </c>
      <c r="K58" s="25">
        <v>76.843696236559097</v>
      </c>
      <c r="L58" s="25">
        <v>75.243857526881698</v>
      </c>
      <c r="M58" s="25">
        <v>60.282311827956903</v>
      </c>
      <c r="N58" s="25">
        <v>54.858494623655901</v>
      </c>
      <c r="O58" s="25">
        <v>71.801599462365502</v>
      </c>
      <c r="P58" s="25">
        <v>47.333884408602103</v>
      </c>
      <c r="Q58" s="25">
        <v>60.207002688171997</v>
      </c>
      <c r="R58" s="25">
        <v>89.884973118279504</v>
      </c>
      <c r="S58" s="25">
        <v>75.883440860215003</v>
      </c>
      <c r="T58" s="25">
        <v>53.143091397849403</v>
      </c>
      <c r="U58" s="25">
        <v>63.5031720430107</v>
      </c>
      <c r="V58" s="25">
        <v>79.599999999999994</v>
      </c>
      <c r="W58" s="25">
        <v>77.533467741935397</v>
      </c>
      <c r="X58" s="25">
        <v>77.607271505376303</v>
      </c>
      <c r="Y58" s="25">
        <v>64.783440860214995</v>
      </c>
      <c r="Z58" s="25">
        <v>77.262903225806397</v>
      </c>
      <c r="AA58" s="25">
        <v>73.455416666666594</v>
      </c>
      <c r="AB58" s="25">
        <v>66.415564516128995</v>
      </c>
      <c r="AC58" s="25">
        <v>67.779327956989206</v>
      </c>
      <c r="AD58" s="25">
        <v>72.290443548387103</v>
      </c>
      <c r="AE58" s="25">
        <v>62.231693548387</v>
      </c>
      <c r="AF58" s="25">
        <v>82.114637096774103</v>
      </c>
      <c r="AG58" s="25">
        <v>111.115564516129</v>
      </c>
      <c r="AH58" s="25">
        <v>73.1506586021505</v>
      </c>
      <c r="AI58" s="25">
        <v>64.935524193548304</v>
      </c>
      <c r="AJ58" s="25">
        <v>62.050524193548299</v>
      </c>
      <c r="AK58" s="25">
        <v>85.371612903225795</v>
      </c>
      <c r="AL58" s="25">
        <v>59.475766129032202</v>
      </c>
      <c r="AM58" s="25">
        <v>64.032284946236501</v>
      </c>
      <c r="AN58" s="25">
        <v>59.058669354838699</v>
      </c>
      <c r="AO58" s="25">
        <v>66.305026881720394</v>
      </c>
      <c r="AP58" s="25">
        <v>87.382338709677398</v>
      </c>
      <c r="AQ58" s="25">
        <v>79.701478494623601</v>
      </c>
      <c r="AR58" s="25">
        <v>74.630645161290303</v>
      </c>
      <c r="AS58" s="25">
        <v>59.913185483870897</v>
      </c>
      <c r="AT58" s="25">
        <v>102.176639784946</v>
      </c>
      <c r="AU58" s="25">
        <v>93.611129032258006</v>
      </c>
      <c r="AV58" s="25">
        <v>65.5635080645161</v>
      </c>
      <c r="AW58" s="25">
        <v>62.4504569892473</v>
      </c>
      <c r="AX58" s="25">
        <v>63.466155913978497</v>
      </c>
      <c r="AY58" s="25">
        <v>87.389448924731099</v>
      </c>
      <c r="AZ58" s="25">
        <v>49.819368279569801</v>
      </c>
      <c r="BA58" s="25">
        <v>71.597123655913904</v>
      </c>
      <c r="BB58" s="25">
        <v>66.439072580645103</v>
      </c>
      <c r="BC58" s="25">
        <v>80.318736559139694</v>
      </c>
      <c r="BD58" s="25">
        <v>64.049838709677402</v>
      </c>
      <c r="BE58" s="25">
        <v>64.291935483870901</v>
      </c>
    </row>
    <row r="59" spans="1:57" x14ac:dyDescent="0.35">
      <c r="A59" s="10" t="s">
        <v>94</v>
      </c>
      <c r="B59" s="11">
        <f t="shared" si="11"/>
        <v>2027</v>
      </c>
      <c r="C59" s="6">
        <f t="shared" si="12"/>
        <v>55.471629464285698</v>
      </c>
      <c r="D59" s="12">
        <f t="shared" si="5"/>
        <v>34.787663690476137</v>
      </c>
      <c r="E59" s="12">
        <f t="shared" si="6"/>
        <v>42.744538690476176</v>
      </c>
      <c r="F59" s="12">
        <f t="shared" si="7"/>
        <v>80.815695684523746</v>
      </c>
      <c r="G59" s="12">
        <f t="shared" si="8"/>
        <v>105.83609523809471</v>
      </c>
      <c r="H59" s="25">
        <v>105.065431547619</v>
      </c>
      <c r="I59" s="25">
        <v>43.760386904761901</v>
      </c>
      <c r="J59" s="25">
        <v>82.177306547618997</v>
      </c>
      <c r="K59" s="25">
        <v>88.001726190476106</v>
      </c>
      <c r="L59" s="25">
        <v>45.782336309523799</v>
      </c>
      <c r="M59" s="25">
        <v>98.273377976190403</v>
      </c>
      <c r="N59" s="25">
        <v>36.320684523809497</v>
      </c>
      <c r="O59" s="25">
        <v>36.021622023809499</v>
      </c>
      <c r="P59" s="25">
        <v>68.129122023809501</v>
      </c>
      <c r="Q59" s="25">
        <v>110.969791666666</v>
      </c>
      <c r="R59" s="25">
        <v>43.901294642857103</v>
      </c>
      <c r="S59" s="25">
        <v>50.554613095237997</v>
      </c>
      <c r="T59" s="25">
        <v>34.402752976190399</v>
      </c>
      <c r="U59" s="25">
        <v>61.399017857142802</v>
      </c>
      <c r="V59" s="25">
        <v>33.7126339285714</v>
      </c>
      <c r="W59" s="25">
        <v>119.46163690476099</v>
      </c>
      <c r="X59" s="25">
        <v>104.79813988095199</v>
      </c>
      <c r="Y59" s="25">
        <v>51.032351190476099</v>
      </c>
      <c r="Z59" s="25">
        <v>73.614360119047603</v>
      </c>
      <c r="AA59" s="25">
        <v>74.597857142857094</v>
      </c>
      <c r="AB59" s="25">
        <v>48.639627976190397</v>
      </c>
      <c r="AC59" s="25">
        <v>98.364598214285706</v>
      </c>
      <c r="AD59" s="25">
        <v>105.265684523809</v>
      </c>
      <c r="AE59" s="25">
        <v>47.541889880952297</v>
      </c>
      <c r="AF59" s="25">
        <v>76.730863095238007</v>
      </c>
      <c r="AG59" s="25">
        <v>44.844806547619001</v>
      </c>
      <c r="AH59" s="25">
        <v>39.541279761904697</v>
      </c>
      <c r="AI59" s="25">
        <v>42.405922619047601</v>
      </c>
      <c r="AJ59" s="25">
        <v>33.350238095238097</v>
      </c>
      <c r="AK59" s="25">
        <v>75.422604166666602</v>
      </c>
      <c r="AL59" s="25">
        <v>54.432961309523797</v>
      </c>
      <c r="AM59" s="25">
        <v>63.562440476190403</v>
      </c>
      <c r="AN59" s="25">
        <v>63.766934523809503</v>
      </c>
      <c r="AO59" s="25">
        <v>45.543273809523797</v>
      </c>
      <c r="AP59" s="25">
        <v>44.319732142857099</v>
      </c>
      <c r="AQ59" s="25">
        <v>34.830431547619</v>
      </c>
      <c r="AR59" s="25">
        <v>38.872053571428502</v>
      </c>
      <c r="AS59" s="25">
        <v>46.156309523809497</v>
      </c>
      <c r="AT59" s="25">
        <v>126.205089285714</v>
      </c>
      <c r="AU59" s="25">
        <v>125.228392857142</v>
      </c>
      <c r="AV59" s="25">
        <v>56.510297619047599</v>
      </c>
      <c r="AW59" s="25">
        <v>35.2736011904761</v>
      </c>
      <c r="AX59" s="25">
        <v>66.453199404761904</v>
      </c>
      <c r="AY59" s="25">
        <v>113.599226190476</v>
      </c>
      <c r="AZ59" s="25">
        <v>40.648199404761897</v>
      </c>
      <c r="BA59" s="25">
        <v>72.4796279761904</v>
      </c>
      <c r="BB59" s="25">
        <v>102.66744047619</v>
      </c>
      <c r="BC59" s="25">
        <v>33.542023809523798</v>
      </c>
      <c r="BD59" s="25">
        <v>34.120758928571398</v>
      </c>
      <c r="BE59" s="25">
        <v>58.231532738095197</v>
      </c>
    </row>
    <row r="60" spans="1:57" x14ac:dyDescent="0.35">
      <c r="A60" s="10" t="s">
        <v>95</v>
      </c>
      <c r="B60" s="11">
        <f t="shared" si="11"/>
        <v>2027</v>
      </c>
      <c r="C60" s="6">
        <f t="shared" si="12"/>
        <v>45.2371706989247</v>
      </c>
      <c r="D60" s="12">
        <f t="shared" si="5"/>
        <v>32.5841505376344</v>
      </c>
      <c r="E60" s="12">
        <f t="shared" si="6"/>
        <v>35.766263440860172</v>
      </c>
      <c r="F60" s="12">
        <f t="shared" si="7"/>
        <v>58.030181451612854</v>
      </c>
      <c r="G60" s="12">
        <f t="shared" si="8"/>
        <v>72.264344086021424</v>
      </c>
      <c r="H60" s="25">
        <v>52.357258064516103</v>
      </c>
      <c r="I60" s="25">
        <v>36.799059139784902</v>
      </c>
      <c r="J60" s="25">
        <v>87.456465053763395</v>
      </c>
      <c r="K60" s="25">
        <v>37.309717741935401</v>
      </c>
      <c r="L60" s="25">
        <v>34.422459677419297</v>
      </c>
      <c r="M60" s="25">
        <v>46.880389784946203</v>
      </c>
      <c r="N60" s="25">
        <v>58.2563440860215</v>
      </c>
      <c r="O60" s="25">
        <v>33.804892473118201</v>
      </c>
      <c r="P60" s="25">
        <v>49.863857526881702</v>
      </c>
      <c r="Q60" s="25">
        <v>51.502043010752601</v>
      </c>
      <c r="R60" s="25">
        <v>41.6991801075268</v>
      </c>
      <c r="S60" s="25">
        <v>83.047903225806394</v>
      </c>
      <c r="T60" s="25">
        <v>33.336814516129003</v>
      </c>
      <c r="U60" s="25">
        <v>28.0631317204301</v>
      </c>
      <c r="V60" s="25">
        <v>35.741814516128997</v>
      </c>
      <c r="W60" s="25">
        <v>46.480739247311803</v>
      </c>
      <c r="X60" s="25">
        <v>62.178682795698897</v>
      </c>
      <c r="Y60" s="25">
        <v>84.947513440860206</v>
      </c>
      <c r="Z60" s="25">
        <v>38.1981586021505</v>
      </c>
      <c r="AA60" s="25">
        <v>35.839610215053703</v>
      </c>
      <c r="AB60" s="25">
        <v>34.633037634408602</v>
      </c>
      <c r="AC60" s="25">
        <v>31.708427419354798</v>
      </c>
      <c r="AD60" s="25">
        <v>112.524045698924</v>
      </c>
      <c r="AE60" s="25">
        <v>55.1971505376344</v>
      </c>
      <c r="AF60" s="25">
        <v>58.136478494623603</v>
      </c>
      <c r="AG60" s="25">
        <v>38.685403225806397</v>
      </c>
      <c r="AH60" s="25">
        <v>64.195161290322503</v>
      </c>
      <c r="AI60" s="25">
        <v>57.711290322580602</v>
      </c>
      <c r="AJ60" s="25">
        <v>51.810228494623601</v>
      </c>
      <c r="AK60" s="25">
        <v>82.896948924731106</v>
      </c>
      <c r="AL60" s="25">
        <v>30.844274193548301</v>
      </c>
      <c r="AM60" s="25">
        <v>32.435819892473098</v>
      </c>
      <c r="AN60" s="25">
        <v>39.442204301075201</v>
      </c>
      <c r="AO60" s="25">
        <v>39.301733870967702</v>
      </c>
      <c r="AP60" s="25">
        <v>36.331586021505302</v>
      </c>
      <c r="AQ60" s="25">
        <v>32.600631720430101</v>
      </c>
      <c r="AR60" s="25">
        <v>35.124395161290302</v>
      </c>
      <c r="AS60" s="25">
        <v>71.082943548386993</v>
      </c>
      <c r="AT60" s="25">
        <v>63.136021505376299</v>
      </c>
      <c r="AU60" s="25">
        <v>50.169435483870899</v>
      </c>
      <c r="AV60" s="25">
        <v>67.813306451612902</v>
      </c>
      <c r="AW60" s="25">
        <v>48.691881720430104</v>
      </c>
      <c r="AX60" s="25">
        <v>39.357029569892397</v>
      </c>
      <c r="AY60" s="25">
        <v>43.993602150537598</v>
      </c>
      <c r="AZ60" s="25">
        <v>33.033077956989203</v>
      </c>
      <c r="BA60" s="25">
        <v>60.585188172042997</v>
      </c>
      <c r="BB60" s="25">
        <v>51.4867876344086</v>
      </c>
      <c r="BC60" s="25">
        <v>42.248924731182797</v>
      </c>
      <c r="BD60" s="25">
        <v>55.449744623655903</v>
      </c>
      <c r="BE60" s="25">
        <v>29.944650537634399</v>
      </c>
    </row>
    <row r="61" spans="1:57" x14ac:dyDescent="0.35">
      <c r="A61" s="10" t="s">
        <v>96</v>
      </c>
      <c r="B61" s="11">
        <f t="shared" si="11"/>
        <v>2027</v>
      </c>
      <c r="C61" s="6">
        <f t="shared" si="12"/>
        <v>38.505652777777698</v>
      </c>
      <c r="D61" s="12">
        <f t="shared" si="5"/>
        <v>31.00065694444443</v>
      </c>
      <c r="E61" s="12">
        <f t="shared" si="6"/>
        <v>33.863048611111054</v>
      </c>
      <c r="F61" s="12">
        <f t="shared" si="7"/>
        <v>41.956958333333326</v>
      </c>
      <c r="G61" s="12">
        <f t="shared" si="8"/>
        <v>51.010845833333278</v>
      </c>
      <c r="H61" s="25">
        <v>38.3782361111111</v>
      </c>
      <c r="I61" s="25">
        <v>41.180374999999998</v>
      </c>
      <c r="J61" s="25">
        <v>53.2859027777777</v>
      </c>
      <c r="K61" s="25">
        <v>40.055263888888803</v>
      </c>
      <c r="L61" s="25">
        <v>31.436597222222201</v>
      </c>
      <c r="M61" s="25">
        <v>31.861805555555499</v>
      </c>
      <c r="N61" s="25">
        <v>41.444486111111097</v>
      </c>
      <c r="O61" s="25">
        <v>31.0507361111111</v>
      </c>
      <c r="P61" s="25">
        <v>32.907972222222199</v>
      </c>
      <c r="Q61" s="25">
        <v>34.861611111111102</v>
      </c>
      <c r="R61" s="25">
        <v>36.1453611111111</v>
      </c>
      <c r="S61" s="25">
        <v>40.012486111111102</v>
      </c>
      <c r="T61" s="25">
        <v>28.921097222222201</v>
      </c>
      <c r="U61" s="25">
        <v>42.931041666666601</v>
      </c>
      <c r="V61" s="25">
        <v>34.471083333333297</v>
      </c>
      <c r="W61" s="25">
        <v>30.465916666666601</v>
      </c>
      <c r="X61" s="25">
        <v>40.190194444444401</v>
      </c>
      <c r="Y61" s="25">
        <v>53.774333333333303</v>
      </c>
      <c r="Z61" s="25">
        <v>37.936041666666597</v>
      </c>
      <c r="AA61" s="25">
        <v>38.397388888888798</v>
      </c>
      <c r="AB61" s="25">
        <v>31.967611111111101</v>
      </c>
      <c r="AC61" s="25">
        <v>42.186972222222202</v>
      </c>
      <c r="AD61" s="25">
        <v>44.940708333333298</v>
      </c>
      <c r="AE61" s="25">
        <v>46.1642916666666</v>
      </c>
      <c r="AF61" s="25">
        <v>40.812347222222201</v>
      </c>
      <c r="AG61" s="25">
        <v>35.720208333333296</v>
      </c>
      <c r="AH61" s="25">
        <v>39.0872777777777</v>
      </c>
      <c r="AI61" s="25">
        <v>41.972236111111101</v>
      </c>
      <c r="AJ61" s="25">
        <v>51.377958333333297</v>
      </c>
      <c r="AK61" s="25">
        <v>39.0822222222222</v>
      </c>
      <c r="AL61" s="25">
        <v>29.564791666666601</v>
      </c>
      <c r="AM61" s="25">
        <v>41.978208333333299</v>
      </c>
      <c r="AN61" s="25">
        <v>30.549944444444399</v>
      </c>
      <c r="AO61" s="25">
        <v>38.613916666666597</v>
      </c>
      <c r="AP61" s="25">
        <v>39.668416666666602</v>
      </c>
      <c r="AQ61" s="25">
        <v>33.6946805555555</v>
      </c>
      <c r="AR61" s="25">
        <v>31.671624999999999</v>
      </c>
      <c r="AS61" s="25">
        <v>36.948652777777703</v>
      </c>
      <c r="AT61" s="25">
        <v>41.911124999999998</v>
      </c>
      <c r="AU61" s="25">
        <v>50.970055555555497</v>
      </c>
      <c r="AV61" s="25">
        <v>64.064374999999998</v>
      </c>
      <c r="AW61" s="25">
        <v>34.941625000000002</v>
      </c>
      <c r="AX61" s="25">
        <v>46.118347222222198</v>
      </c>
      <c r="AY61" s="25">
        <v>34.368152777777702</v>
      </c>
      <c r="AZ61" s="25">
        <v>28.235541666666599</v>
      </c>
      <c r="BA61" s="25">
        <v>56.818874999999998</v>
      </c>
      <c r="BB61" s="25">
        <v>32.045708333333302</v>
      </c>
      <c r="BC61" s="25">
        <v>36.294777777777703</v>
      </c>
      <c r="BD61" s="25">
        <v>37.702236111111098</v>
      </c>
      <c r="BE61" s="25">
        <v>40.154180555555499</v>
      </c>
    </row>
    <row r="62" spans="1:57" x14ac:dyDescent="0.35">
      <c r="A62" s="10" t="s">
        <v>97</v>
      </c>
      <c r="B62" s="11">
        <f t="shared" si="11"/>
        <v>2027</v>
      </c>
      <c r="C62" s="6">
        <f t="shared" si="12"/>
        <v>31.357439516128949</v>
      </c>
      <c r="D62" s="12">
        <f t="shared" si="5"/>
        <v>22.87862903225804</v>
      </c>
      <c r="E62" s="12">
        <f t="shared" si="6"/>
        <v>24.9748521505376</v>
      </c>
      <c r="F62" s="12">
        <f t="shared" si="7"/>
        <v>34.128198924731173</v>
      </c>
      <c r="G62" s="12">
        <f t="shared" si="8"/>
        <v>40.105674731182781</v>
      </c>
      <c r="H62" s="25">
        <v>50.773293010752603</v>
      </c>
      <c r="I62" s="25">
        <v>36.506706989247299</v>
      </c>
      <c r="J62" s="25">
        <v>29.380497311827899</v>
      </c>
      <c r="K62" s="25">
        <v>25.865873655913902</v>
      </c>
      <c r="L62" s="25">
        <v>23.450174731182699</v>
      </c>
      <c r="M62" s="25">
        <v>33.737352150537603</v>
      </c>
      <c r="N62" s="25">
        <v>33.2747715053763</v>
      </c>
      <c r="O62" s="25">
        <v>22.985913978494601</v>
      </c>
      <c r="P62" s="25">
        <v>21.913064516129001</v>
      </c>
      <c r="Q62" s="25">
        <v>45.247849462365501</v>
      </c>
      <c r="R62" s="25">
        <v>27.494704301075199</v>
      </c>
      <c r="S62" s="25">
        <v>38.4751075268817</v>
      </c>
      <c r="T62" s="25">
        <v>18.8893413978494</v>
      </c>
      <c r="U62" s="25">
        <v>31.0768548387096</v>
      </c>
      <c r="V62" s="25">
        <v>37.409153225806399</v>
      </c>
      <c r="W62" s="25">
        <v>40.066706989247301</v>
      </c>
      <c r="X62" s="25">
        <v>40.456384408602098</v>
      </c>
      <c r="Y62" s="25">
        <v>33.701048387096698</v>
      </c>
      <c r="Z62" s="25">
        <v>24.352930107526799</v>
      </c>
      <c r="AA62" s="25">
        <v>28.594973118279501</v>
      </c>
      <c r="AB62" s="25">
        <v>19.9476612903225</v>
      </c>
      <c r="AC62" s="25">
        <v>31.967997311827901</v>
      </c>
      <c r="AD62" s="25">
        <v>37.467822580645098</v>
      </c>
      <c r="AE62" s="25">
        <v>33.277002688171997</v>
      </c>
      <c r="AF62" s="25">
        <v>23.6969623655914</v>
      </c>
      <c r="AG62" s="25">
        <v>40.712432795698902</v>
      </c>
      <c r="AH62" s="25">
        <v>32.976948924731097</v>
      </c>
      <c r="AI62" s="25">
        <v>33.3851612903225</v>
      </c>
      <c r="AJ62" s="25">
        <v>34.258481182795698</v>
      </c>
      <c r="AK62" s="25">
        <v>28.718508064516101</v>
      </c>
      <c r="AL62" s="25">
        <v>20.984462365591298</v>
      </c>
      <c r="AM62" s="25">
        <v>26.715443548387</v>
      </c>
      <c r="AN62" s="25">
        <v>25.241142473118199</v>
      </c>
      <c r="AO62" s="25">
        <v>21.233387096774099</v>
      </c>
      <c r="AP62" s="25">
        <v>37.517876344085998</v>
      </c>
      <c r="AQ62" s="25">
        <v>23.697674731182701</v>
      </c>
      <c r="AR62" s="25">
        <v>27.787634408602099</v>
      </c>
      <c r="AS62" s="25">
        <v>33.289879032258</v>
      </c>
      <c r="AT62" s="25">
        <v>30.734879032258</v>
      </c>
      <c r="AU62" s="25">
        <v>24.886088709677399</v>
      </c>
      <c r="AV62" s="25">
        <v>30.4120833333333</v>
      </c>
      <c r="AW62" s="25">
        <v>31.638024193548301</v>
      </c>
      <c r="AX62" s="25">
        <v>28.3145967741935</v>
      </c>
      <c r="AY62" s="25">
        <v>24.754529569892401</v>
      </c>
      <c r="AZ62" s="25">
        <v>23.424260752688099</v>
      </c>
      <c r="BA62" s="25">
        <v>32.079583333333296</v>
      </c>
      <c r="BB62" s="25">
        <v>43.392916666666601</v>
      </c>
      <c r="BC62" s="25">
        <v>39.6991801075268</v>
      </c>
      <c r="BD62" s="25">
        <v>33.407997311827899</v>
      </c>
      <c r="BE62" s="25">
        <v>32.172822580645096</v>
      </c>
    </row>
    <row r="63" spans="1:57" x14ac:dyDescent="0.35">
      <c r="A63" s="10" t="s">
        <v>98</v>
      </c>
      <c r="B63" s="11">
        <f t="shared" si="11"/>
        <v>2027</v>
      </c>
      <c r="C63" s="6">
        <f t="shared" si="12"/>
        <v>35.858562499999948</v>
      </c>
      <c r="D63" s="12">
        <f t="shared" si="5"/>
        <v>27.538891666666572</v>
      </c>
      <c r="E63" s="12">
        <f t="shared" si="6"/>
        <v>30.696829861111077</v>
      </c>
      <c r="F63" s="12">
        <f t="shared" si="7"/>
        <v>41.717465277777698</v>
      </c>
      <c r="G63" s="12">
        <f t="shared" si="8"/>
        <v>45.397519444444427</v>
      </c>
      <c r="H63" s="25">
        <v>42.312055555555503</v>
      </c>
      <c r="I63" s="25">
        <v>47.645722222222197</v>
      </c>
      <c r="J63" s="25">
        <v>45.752194444444399</v>
      </c>
      <c r="K63" s="25">
        <v>27.3050416666666</v>
      </c>
      <c r="L63" s="25">
        <v>27.564874999999901</v>
      </c>
      <c r="M63" s="25">
        <v>32.675861111111097</v>
      </c>
      <c r="N63" s="25">
        <v>48.3083888888888</v>
      </c>
      <c r="O63" s="25">
        <v>24.821986111111102</v>
      </c>
      <c r="P63" s="25">
        <v>42.227611111111102</v>
      </c>
      <c r="Q63" s="25">
        <v>42.101513888888803</v>
      </c>
      <c r="R63" s="25">
        <v>27.1379027777777</v>
      </c>
      <c r="S63" s="25">
        <v>31.3523055555555</v>
      </c>
      <c r="T63" s="25">
        <v>28.041</v>
      </c>
      <c r="U63" s="25">
        <v>41.0439583333333</v>
      </c>
      <c r="V63" s="25">
        <v>31.405999999999999</v>
      </c>
      <c r="W63" s="25">
        <v>37.844388888888801</v>
      </c>
      <c r="X63" s="25">
        <v>32.710097222222203</v>
      </c>
      <c r="Y63" s="25">
        <v>38.173916666666599</v>
      </c>
      <c r="Z63" s="25">
        <v>29.9000972222222</v>
      </c>
      <c r="AA63" s="25">
        <v>32.2453472222222</v>
      </c>
      <c r="AB63" s="25">
        <v>35.378666666666597</v>
      </c>
      <c r="AC63" s="25">
        <v>37.746375</v>
      </c>
      <c r="AD63" s="25">
        <v>35.1237361111111</v>
      </c>
      <c r="AE63" s="25">
        <v>42.335972222222203</v>
      </c>
      <c r="AF63" s="25">
        <v>30.645208333333301</v>
      </c>
      <c r="AG63" s="25">
        <v>38.040361111111103</v>
      </c>
      <c r="AH63" s="25">
        <v>41.921138888888798</v>
      </c>
      <c r="AI63" s="25">
        <v>39.736680555555502</v>
      </c>
      <c r="AJ63" s="25">
        <v>45.3581111111111</v>
      </c>
      <c r="AK63" s="25">
        <v>41.106444444444399</v>
      </c>
      <c r="AL63" s="25">
        <v>46.330027777777701</v>
      </c>
      <c r="AM63" s="25">
        <v>30.851694444444401</v>
      </c>
      <c r="AN63" s="25">
        <v>36.3384583333333</v>
      </c>
      <c r="AO63" s="25">
        <v>28.725486111111099</v>
      </c>
      <c r="AP63" s="25">
        <v>37.935958333333303</v>
      </c>
      <c r="AQ63" s="25">
        <v>26.131972222222199</v>
      </c>
      <c r="AR63" s="25">
        <v>26.118666666666599</v>
      </c>
      <c r="AS63" s="25">
        <v>38.704819444444396</v>
      </c>
      <c r="AT63" s="25">
        <v>32.890888888888803</v>
      </c>
      <c r="AU63" s="25">
        <v>32.155027777777697</v>
      </c>
      <c r="AV63" s="25">
        <v>40.0860138888888</v>
      </c>
      <c r="AW63" s="25">
        <v>42.064583333333303</v>
      </c>
      <c r="AX63" s="25">
        <v>40.03725</v>
      </c>
      <c r="AY63" s="25">
        <v>29.6692361111111</v>
      </c>
      <c r="AZ63" s="25">
        <v>27.7419444444444</v>
      </c>
      <c r="BA63" s="25">
        <v>42.566472222222203</v>
      </c>
      <c r="BB63" s="25">
        <v>35.200402777777697</v>
      </c>
      <c r="BC63" s="25">
        <v>29.001624999999901</v>
      </c>
      <c r="BD63" s="25">
        <v>51.153583333333302</v>
      </c>
      <c r="BE63" s="25">
        <v>34.450055555555501</v>
      </c>
    </row>
    <row r="64" spans="1:57" x14ac:dyDescent="0.35">
      <c r="A64" s="10" t="s">
        <v>99</v>
      </c>
      <c r="B64" s="11">
        <f t="shared" si="11"/>
        <v>2027</v>
      </c>
      <c r="C64" s="6">
        <f t="shared" si="12"/>
        <v>64.57006720430104</v>
      </c>
      <c r="D64" s="12">
        <f t="shared" si="5"/>
        <v>56.089186827956908</v>
      </c>
      <c r="E64" s="12">
        <f t="shared" si="6"/>
        <v>59.894519489247251</v>
      </c>
      <c r="F64" s="12">
        <f t="shared" si="7"/>
        <v>81.220796370967719</v>
      </c>
      <c r="G64" s="12">
        <f t="shared" si="8"/>
        <v>92.897206989247266</v>
      </c>
      <c r="H64" s="25">
        <v>57.8178225806451</v>
      </c>
      <c r="I64" s="25">
        <v>110.115900537634</v>
      </c>
      <c r="J64" s="25">
        <v>78.542822580645094</v>
      </c>
      <c r="K64" s="25">
        <v>70.388064516129006</v>
      </c>
      <c r="L64" s="25">
        <v>59.757123655913901</v>
      </c>
      <c r="M64" s="25">
        <v>55.146666666666597</v>
      </c>
      <c r="N64" s="25">
        <v>63.654650537634403</v>
      </c>
      <c r="O64" s="25">
        <v>47.948588709677402</v>
      </c>
      <c r="P64" s="25">
        <v>60.453091397849398</v>
      </c>
      <c r="Q64" s="25">
        <v>61.092110215053701</v>
      </c>
      <c r="R64" s="25">
        <v>54.488884408602097</v>
      </c>
      <c r="S64" s="25">
        <v>73.273803763440796</v>
      </c>
      <c r="T64" s="25">
        <v>59.3659677419354</v>
      </c>
      <c r="U64" s="25">
        <v>100.29633064516101</v>
      </c>
      <c r="V64" s="25">
        <v>76.688642473118193</v>
      </c>
      <c r="W64" s="25">
        <v>80.798373655913906</v>
      </c>
      <c r="X64" s="25">
        <v>92.455147849462307</v>
      </c>
      <c r="Y64" s="25">
        <v>82.178749999999994</v>
      </c>
      <c r="Z64" s="25">
        <v>62.994798387096701</v>
      </c>
      <c r="AA64" s="25">
        <v>58.4842473118279</v>
      </c>
      <c r="AB64" s="25">
        <v>78.799341397849403</v>
      </c>
      <c r="AC64" s="25">
        <v>105.205954301075</v>
      </c>
      <c r="AD64" s="25">
        <v>81.327137096774194</v>
      </c>
      <c r="AE64" s="25">
        <v>80.901774193548306</v>
      </c>
      <c r="AF64" s="25">
        <v>57.0369623655914</v>
      </c>
      <c r="AG64" s="25">
        <v>61.844018817204201</v>
      </c>
      <c r="AH64" s="25">
        <v>68.270094086021501</v>
      </c>
      <c r="AI64" s="25">
        <v>92.380389784946203</v>
      </c>
      <c r="AJ64" s="25">
        <v>61.131774193548303</v>
      </c>
      <c r="AK64" s="25">
        <v>105.273279569892</v>
      </c>
      <c r="AL64" s="25">
        <v>62.7640860215053</v>
      </c>
      <c r="AM64" s="25">
        <v>83.441290322580599</v>
      </c>
      <c r="AN64" s="25">
        <v>63.6986693548387</v>
      </c>
      <c r="AO64" s="25">
        <v>56.571370967741899</v>
      </c>
      <c r="AP64" s="25">
        <v>72.2827688172043</v>
      </c>
      <c r="AQ64" s="25">
        <v>57.629260752688097</v>
      </c>
      <c r="AR64" s="25">
        <v>47.271438172042998</v>
      </c>
      <c r="AS64" s="25">
        <v>81.847432795698893</v>
      </c>
      <c r="AT64" s="25">
        <v>78.309408602150498</v>
      </c>
      <c r="AU64" s="25">
        <v>54.345819892473102</v>
      </c>
      <c r="AV64" s="25">
        <v>96.875739247311799</v>
      </c>
      <c r="AW64" s="25">
        <v>56.193911290322497</v>
      </c>
      <c r="AX64" s="25">
        <v>61.429381720430101</v>
      </c>
      <c r="AY64" s="25">
        <v>62.319475806451599</v>
      </c>
      <c r="AZ64" s="25">
        <v>62.372379032258003</v>
      </c>
      <c r="BA64" s="25">
        <v>84.727325268817197</v>
      </c>
      <c r="BB64" s="25">
        <v>88.835712365591405</v>
      </c>
      <c r="BC64" s="25">
        <v>74.581747311827897</v>
      </c>
      <c r="BD64" s="25">
        <v>60.306706989247303</v>
      </c>
      <c r="BE64" s="25">
        <v>65.441465053763395</v>
      </c>
    </row>
    <row r="65" spans="1:57" x14ac:dyDescent="0.35">
      <c r="A65" s="10" t="s">
        <v>100</v>
      </c>
      <c r="B65" s="11">
        <f t="shared" si="11"/>
        <v>2027</v>
      </c>
      <c r="C65" s="6">
        <f t="shared" si="12"/>
        <v>66.598037634408598</v>
      </c>
      <c r="D65" s="12">
        <f t="shared" si="5"/>
        <v>51.20129704301069</v>
      </c>
      <c r="E65" s="12">
        <f t="shared" si="6"/>
        <v>59.259509408602128</v>
      </c>
      <c r="F65" s="12">
        <f t="shared" si="7"/>
        <v>76.493961693548371</v>
      </c>
      <c r="G65" s="12">
        <f t="shared" si="8"/>
        <v>87.903533602150517</v>
      </c>
      <c r="H65" s="25">
        <v>80.502594086021503</v>
      </c>
      <c r="I65" s="25">
        <v>75.630725806451593</v>
      </c>
      <c r="J65" s="25">
        <v>51.903897849462297</v>
      </c>
      <c r="K65" s="25">
        <v>78.300994623655896</v>
      </c>
      <c r="L65" s="25">
        <v>49.450524193548297</v>
      </c>
      <c r="M65" s="25">
        <v>59.647715053763399</v>
      </c>
      <c r="N65" s="25">
        <v>74.122379032257996</v>
      </c>
      <c r="O65" s="25">
        <v>45.982607526881701</v>
      </c>
      <c r="P65" s="25">
        <v>89.974193548387106</v>
      </c>
      <c r="Q65" s="25">
        <v>73.818736559139694</v>
      </c>
      <c r="R65" s="25">
        <v>50.023978494623599</v>
      </c>
      <c r="S65" s="25">
        <v>102.960295698924</v>
      </c>
      <c r="T65" s="25">
        <v>71.826639784946195</v>
      </c>
      <c r="U65" s="25">
        <v>52.429435483870897</v>
      </c>
      <c r="V65" s="25">
        <v>67.919435483870899</v>
      </c>
      <c r="W65" s="25">
        <v>64.527419354838699</v>
      </c>
      <c r="X65" s="25">
        <v>77.309166666666599</v>
      </c>
      <c r="Y65" s="25">
        <v>62.700174731182798</v>
      </c>
      <c r="Z65" s="25">
        <v>61.351155913978403</v>
      </c>
      <c r="AA65" s="25">
        <v>59.130107526881702</v>
      </c>
      <c r="AB65" s="25">
        <v>76.781706989247297</v>
      </c>
      <c r="AC65" s="25">
        <v>67.476706989247305</v>
      </c>
      <c r="AD65" s="25">
        <v>73.170188172042998</v>
      </c>
      <c r="AE65" s="25">
        <v>87.893494623655897</v>
      </c>
      <c r="AF65" s="25">
        <v>62.907943548387102</v>
      </c>
      <c r="AG65" s="25">
        <v>63.925940860215</v>
      </c>
      <c r="AH65" s="25">
        <v>62.662110215053701</v>
      </c>
      <c r="AI65" s="25">
        <v>65.0030510752688</v>
      </c>
      <c r="AJ65" s="25">
        <v>66.403306451612906</v>
      </c>
      <c r="AK65" s="25">
        <v>72.878440860214994</v>
      </c>
      <c r="AL65" s="25">
        <v>61.543064516129</v>
      </c>
      <c r="AM65" s="25">
        <v>48.336922043010702</v>
      </c>
      <c r="AN65" s="25">
        <v>77.535900537634404</v>
      </c>
      <c r="AO65" s="25">
        <v>82.302231182795694</v>
      </c>
      <c r="AP65" s="25">
        <v>69.969448924731097</v>
      </c>
      <c r="AQ65" s="25">
        <v>52.044260752688103</v>
      </c>
      <c r="AR65" s="25">
        <v>51.332110215053703</v>
      </c>
      <c r="AS65" s="25">
        <v>81.537325268817199</v>
      </c>
      <c r="AT65" s="25">
        <v>98.528306451612906</v>
      </c>
      <c r="AU65" s="25">
        <v>66.792768817204305</v>
      </c>
      <c r="AV65" s="25">
        <v>70.094704301075197</v>
      </c>
      <c r="AW65" s="25">
        <v>71.683306451612793</v>
      </c>
      <c r="AX65" s="25">
        <v>50.020967741935401</v>
      </c>
      <c r="AY65" s="25">
        <v>87.993884408602099</v>
      </c>
      <c r="AZ65" s="25">
        <v>65.714274193548306</v>
      </c>
      <c r="BA65" s="25">
        <v>90.3046236559139</v>
      </c>
      <c r="BB65" s="25">
        <v>66.068279569892397</v>
      </c>
      <c r="BC65" s="25">
        <v>58.488602150537602</v>
      </c>
      <c r="BD65" s="25">
        <v>56.944341397849399</v>
      </c>
      <c r="BE65" s="25">
        <v>54.278481182795701</v>
      </c>
    </row>
    <row r="66" spans="1:57" x14ac:dyDescent="0.35">
      <c r="A66" s="10" t="s">
        <v>101</v>
      </c>
      <c r="B66" s="11">
        <f t="shared" si="11"/>
        <v>2027</v>
      </c>
      <c r="C66" s="6">
        <f t="shared" si="12"/>
        <v>45.287659722222202</v>
      </c>
      <c r="D66" s="12">
        <f t="shared" si="5"/>
        <v>32.392536111111106</v>
      </c>
      <c r="E66" s="12">
        <f t="shared" si="6"/>
        <v>38.101749999999981</v>
      </c>
      <c r="F66" s="12">
        <f t="shared" si="7"/>
        <v>53.345968749999955</v>
      </c>
      <c r="G66" s="12">
        <f t="shared" si="8"/>
        <v>66.154018055555525</v>
      </c>
      <c r="H66" s="25">
        <v>48.259625</v>
      </c>
      <c r="I66" s="25">
        <v>39.0860972222222</v>
      </c>
      <c r="J66" s="25">
        <v>67.616930555555498</v>
      </c>
      <c r="K66" s="25">
        <v>45.263222222222197</v>
      </c>
      <c r="L66" s="25">
        <v>34.893458333333299</v>
      </c>
      <c r="M66" s="25">
        <v>40.320527777777698</v>
      </c>
      <c r="N66" s="25">
        <v>50.2519722222222</v>
      </c>
      <c r="O66" s="25">
        <v>37.530444444444399</v>
      </c>
      <c r="P66" s="25">
        <v>55.217930555555498</v>
      </c>
      <c r="Q66" s="25">
        <v>43.665624999999999</v>
      </c>
      <c r="R66" s="25">
        <v>39.0067083333333</v>
      </c>
      <c r="S66" s="25">
        <v>54.940305555555497</v>
      </c>
      <c r="T66" s="25">
        <v>40.887652777777703</v>
      </c>
      <c r="U66" s="25">
        <v>28.914680555555499</v>
      </c>
      <c r="V66" s="25">
        <v>37.903361111111103</v>
      </c>
      <c r="W66" s="25">
        <v>51.106152777777702</v>
      </c>
      <c r="X66" s="25">
        <v>41.991819444444403</v>
      </c>
      <c r="Y66" s="25">
        <v>83.888194444444395</v>
      </c>
      <c r="Z66" s="25">
        <v>54.647777777777698</v>
      </c>
      <c r="AA66" s="25">
        <v>27.4916666666666</v>
      </c>
      <c r="AB66" s="25">
        <v>56.098708333333299</v>
      </c>
      <c r="AC66" s="25">
        <v>29.494652777777699</v>
      </c>
      <c r="AD66" s="25">
        <v>88.478097222222203</v>
      </c>
      <c r="AE66" s="25">
        <v>48.762652777777703</v>
      </c>
      <c r="AF66" s="25">
        <v>62.5424583333333</v>
      </c>
      <c r="AG66" s="25">
        <v>35.834416666666598</v>
      </c>
      <c r="AH66" s="25">
        <v>52.475624999999901</v>
      </c>
      <c r="AI66" s="25">
        <v>45.312097222222199</v>
      </c>
      <c r="AJ66" s="25">
        <v>45.996013888888797</v>
      </c>
      <c r="AK66" s="25">
        <v>81.441041666666607</v>
      </c>
      <c r="AL66" s="25">
        <v>45.551138888888801</v>
      </c>
      <c r="AM66" s="25">
        <v>27.319180555555501</v>
      </c>
      <c r="AN66" s="25">
        <v>47.6031388888888</v>
      </c>
      <c r="AO66" s="25">
        <v>45.127777777777702</v>
      </c>
      <c r="AP66" s="25">
        <v>35.161597222222198</v>
      </c>
      <c r="AQ66" s="25">
        <v>37.513527777777703</v>
      </c>
      <c r="AR66" s="25">
        <v>38.696916666666603</v>
      </c>
      <c r="AS66" s="25">
        <v>42.781222222222198</v>
      </c>
      <c r="AT66" s="25">
        <v>57.048569444444396</v>
      </c>
      <c r="AU66" s="25">
        <v>70.395486111111097</v>
      </c>
      <c r="AV66" s="25">
        <v>65.9914722222222</v>
      </c>
      <c r="AW66" s="25">
        <v>45.6070833333333</v>
      </c>
      <c r="AX66" s="25">
        <v>34.284374999999997</v>
      </c>
      <c r="AY66" s="25">
        <v>46.589152777777699</v>
      </c>
      <c r="AZ66" s="25">
        <v>48.376513888888802</v>
      </c>
      <c r="BA66" s="25">
        <v>53.636083333333303</v>
      </c>
      <c r="BB66" s="25">
        <v>42.057166666666603</v>
      </c>
      <c r="BC66" s="25">
        <v>32.532861111111103</v>
      </c>
      <c r="BD66" s="25">
        <v>42.972027777777697</v>
      </c>
      <c r="BE66" s="25">
        <v>31.1296111111111</v>
      </c>
    </row>
    <row r="67" spans="1:57" x14ac:dyDescent="0.35">
      <c r="A67" s="10" t="s">
        <v>102</v>
      </c>
      <c r="B67" s="11">
        <f t="shared" si="11"/>
        <v>2027</v>
      </c>
      <c r="C67" s="6">
        <f t="shared" si="12"/>
        <v>50.100961021505299</v>
      </c>
      <c r="D67" s="12">
        <f t="shared" si="5"/>
        <v>29.68180510752687</v>
      </c>
      <c r="E67" s="12">
        <f t="shared" si="6"/>
        <v>37.405779569892424</v>
      </c>
      <c r="F67" s="12">
        <f t="shared" si="7"/>
        <v>62.238114919354771</v>
      </c>
      <c r="G67" s="12">
        <f t="shared" si="8"/>
        <v>69.543549731182779</v>
      </c>
      <c r="H67" s="25">
        <v>30.975201612903199</v>
      </c>
      <c r="I67" s="25">
        <v>115.268723118279</v>
      </c>
      <c r="J67" s="25">
        <v>87.793763440860204</v>
      </c>
      <c r="K67" s="25">
        <v>28.6299462365591</v>
      </c>
      <c r="L67" s="25">
        <v>40.850067204300998</v>
      </c>
      <c r="M67" s="25">
        <v>31.1042204301075</v>
      </c>
      <c r="N67" s="25">
        <v>62.1784677419354</v>
      </c>
      <c r="O67" s="25">
        <v>41.138185483870899</v>
      </c>
      <c r="P67" s="25">
        <v>67.244354838709597</v>
      </c>
      <c r="Q67" s="25">
        <v>39.205134408602099</v>
      </c>
      <c r="R67" s="25">
        <v>80.298534946236501</v>
      </c>
      <c r="S67" s="25">
        <v>64.740362903225801</v>
      </c>
      <c r="T67" s="25">
        <v>62.2579973118279</v>
      </c>
      <c r="U67" s="25">
        <v>35.324663978494598</v>
      </c>
      <c r="V67" s="25">
        <v>54.265766129032201</v>
      </c>
      <c r="W67" s="25">
        <v>29.221209677419299</v>
      </c>
      <c r="X67" s="25">
        <v>47.249368279569801</v>
      </c>
      <c r="Y67" s="25">
        <v>67.413413978494603</v>
      </c>
      <c r="Z67" s="25">
        <v>29.3307930107526</v>
      </c>
      <c r="AA67" s="25">
        <v>35.634072580645103</v>
      </c>
      <c r="AB67" s="25">
        <v>48.161397849462297</v>
      </c>
      <c r="AC67" s="25">
        <v>54.615147849462303</v>
      </c>
      <c r="AD67" s="25">
        <v>69.199489247311803</v>
      </c>
      <c r="AE67" s="25">
        <v>49.728467741935397</v>
      </c>
      <c r="AF67" s="25">
        <v>27.9005913978494</v>
      </c>
      <c r="AG67" s="25">
        <v>60.687258064516101</v>
      </c>
      <c r="AH67" s="25">
        <v>64.477325268817197</v>
      </c>
      <c r="AI67" s="25">
        <v>48.844596774193498</v>
      </c>
      <c r="AJ67" s="25">
        <v>44.691801075268799</v>
      </c>
      <c r="AK67" s="25">
        <v>64.6989247311828</v>
      </c>
      <c r="AL67" s="25">
        <v>61.938588709677397</v>
      </c>
      <c r="AM67" s="25">
        <v>37.076370967741902</v>
      </c>
      <c r="AN67" s="25">
        <v>52.451948924731099</v>
      </c>
      <c r="AO67" s="25">
        <v>67.892029569892401</v>
      </c>
      <c r="AP67" s="25">
        <v>78.078454301075197</v>
      </c>
      <c r="AQ67" s="25">
        <v>39.214408602150499</v>
      </c>
      <c r="AR67" s="25">
        <v>52.213172043010701</v>
      </c>
      <c r="AS67" s="25">
        <v>54.514502688172001</v>
      </c>
      <c r="AT67" s="25">
        <v>28.655967741935399</v>
      </c>
      <c r="AU67" s="25">
        <v>38.394005376343998</v>
      </c>
      <c r="AV67" s="25">
        <v>72.640094086021506</v>
      </c>
      <c r="AW67" s="25">
        <v>43.992768817204301</v>
      </c>
      <c r="AX67" s="25">
        <v>51.824086021505302</v>
      </c>
      <c r="AY67" s="25">
        <v>29.720806451612901</v>
      </c>
      <c r="AZ67" s="25">
        <v>57.669032258064497</v>
      </c>
      <c r="BA67" s="25">
        <v>50.473454301075201</v>
      </c>
      <c r="BB67" s="25">
        <v>30.642325268817199</v>
      </c>
      <c r="BC67" s="25">
        <v>56.5288306451612</v>
      </c>
      <c r="BD67" s="25">
        <v>46.443534946236497</v>
      </c>
      <c r="BE67" s="25">
        <v>36.2765456989247</v>
      </c>
    </row>
    <row r="68" spans="1:57" x14ac:dyDescent="0.35">
      <c r="A68" s="10" t="s">
        <v>103</v>
      </c>
      <c r="B68" s="11">
        <f t="shared" si="11"/>
        <v>2027</v>
      </c>
      <c r="C68" s="6">
        <f t="shared" si="12"/>
        <v>47.507062499999947</v>
      </c>
      <c r="D68" s="12">
        <f t="shared" si="5"/>
        <v>29.764883333333252</v>
      </c>
      <c r="E68" s="12">
        <f t="shared" si="6"/>
        <v>36.1221145833333</v>
      </c>
      <c r="F68" s="12">
        <f t="shared" si="7"/>
        <v>62.285243055555554</v>
      </c>
      <c r="G68" s="12">
        <f t="shared" si="8"/>
        <v>76.501130555555548</v>
      </c>
      <c r="H68" s="25">
        <v>65.624472222222195</v>
      </c>
      <c r="I68" s="25">
        <v>47.649347222222197</v>
      </c>
      <c r="J68" s="25">
        <v>62.524000000000001</v>
      </c>
      <c r="K68" s="25">
        <v>42.395222222222202</v>
      </c>
      <c r="L68" s="25">
        <v>36.097708333333301</v>
      </c>
      <c r="M68" s="25">
        <v>56.328291666666601</v>
      </c>
      <c r="N68" s="25">
        <v>38.812194444444401</v>
      </c>
      <c r="O68" s="25">
        <v>29.0639583333333</v>
      </c>
      <c r="P68" s="25">
        <v>94.691305555555502</v>
      </c>
      <c r="Q68" s="25">
        <v>59.771374999999999</v>
      </c>
      <c r="R68" s="25">
        <v>33.879944444444398</v>
      </c>
      <c r="S68" s="25">
        <v>64.760402777777699</v>
      </c>
      <c r="T68" s="25">
        <v>50.697083333333303</v>
      </c>
      <c r="U68" s="25">
        <v>29.044611111111099</v>
      </c>
      <c r="V68" s="25">
        <v>44.687583333333301</v>
      </c>
      <c r="W68" s="25">
        <v>65.955194444444402</v>
      </c>
      <c r="X68" s="25">
        <v>84.648680555555501</v>
      </c>
      <c r="Y68" s="25">
        <v>75.595847222222204</v>
      </c>
      <c r="Z68" s="25">
        <v>44.797486111111098</v>
      </c>
      <c r="AA68" s="25">
        <v>28.274569444444399</v>
      </c>
      <c r="AB68" s="25">
        <v>49.829736111111103</v>
      </c>
      <c r="AC68" s="25">
        <v>30.093611111111102</v>
      </c>
      <c r="AD68" s="25">
        <v>86.890625</v>
      </c>
      <c r="AE68" s="25">
        <v>48.228305555555501</v>
      </c>
      <c r="AF68" s="25">
        <v>51.5725972222222</v>
      </c>
      <c r="AG68" s="25">
        <v>47.364777777777697</v>
      </c>
      <c r="AH68" s="25">
        <v>39.555513888888797</v>
      </c>
      <c r="AI68" s="25">
        <v>41.564138888888799</v>
      </c>
      <c r="AJ68" s="25">
        <v>35.8519583333333</v>
      </c>
      <c r="AK68" s="25">
        <v>69.155791666666602</v>
      </c>
      <c r="AL68" s="25">
        <v>45.930611111111098</v>
      </c>
      <c r="AM68" s="25">
        <v>32.0902777777777</v>
      </c>
      <c r="AN68" s="25">
        <v>50.745055555555503</v>
      </c>
      <c r="AO68" s="25">
        <v>40.803930555555503</v>
      </c>
      <c r="AP68" s="25">
        <v>88.057388888888894</v>
      </c>
      <c r="AQ68" s="25">
        <v>27.779027777777699</v>
      </c>
      <c r="AR68" s="25">
        <v>31.205319444444399</v>
      </c>
      <c r="AS68" s="25">
        <v>40.071236111111098</v>
      </c>
      <c r="AT68" s="25">
        <v>57.369374999999998</v>
      </c>
      <c r="AU68" s="25">
        <v>66.320736111111103</v>
      </c>
      <c r="AV68" s="25">
        <v>74.728986111111098</v>
      </c>
      <c r="AW68" s="25">
        <v>32.8918055555555</v>
      </c>
      <c r="AX68" s="25">
        <v>28.204319444444401</v>
      </c>
      <c r="AY68" s="25">
        <v>58.263249999999999</v>
      </c>
      <c r="AZ68" s="25">
        <v>47.349944444444397</v>
      </c>
      <c r="BA68" s="25">
        <v>88.294916666666595</v>
      </c>
      <c r="BB68" s="25">
        <v>54.211472222222199</v>
      </c>
      <c r="BC68" s="25">
        <v>61.5689722222222</v>
      </c>
      <c r="BD68" s="25">
        <v>36.195333333333302</v>
      </c>
      <c r="BE68" s="25">
        <v>29.8427638888888</v>
      </c>
    </row>
    <row r="69" spans="1:57" x14ac:dyDescent="0.35">
      <c r="A69" s="10" t="s">
        <v>104</v>
      </c>
      <c r="B69" s="11">
        <f t="shared" si="11"/>
        <v>2027</v>
      </c>
      <c r="C69" s="6">
        <f t="shared" si="12"/>
        <v>66.264166666666597</v>
      </c>
      <c r="D69" s="12">
        <f t="shared" si="5"/>
        <v>43.69463844086016</v>
      </c>
      <c r="E69" s="12">
        <f t="shared" si="6"/>
        <v>55.488383736559101</v>
      </c>
      <c r="F69" s="12">
        <f t="shared" si="7"/>
        <v>72.561592741935414</v>
      </c>
      <c r="G69" s="12">
        <f t="shared" si="8"/>
        <v>80.359541666666644</v>
      </c>
      <c r="H69" s="25">
        <v>68.525927419354801</v>
      </c>
      <c r="I69" s="25">
        <v>114.21127688172</v>
      </c>
      <c r="J69" s="25">
        <v>54.6341397849462</v>
      </c>
      <c r="K69" s="25">
        <v>66.475228494623593</v>
      </c>
      <c r="L69" s="25">
        <v>45.941209677419302</v>
      </c>
      <c r="M69" s="25">
        <v>61.411370967741902</v>
      </c>
      <c r="N69" s="25">
        <v>58.051115591397803</v>
      </c>
      <c r="O69" s="25">
        <v>43.926922043010698</v>
      </c>
      <c r="P69" s="25">
        <v>105.286733870967</v>
      </c>
      <c r="Q69" s="25">
        <v>72.419677419354798</v>
      </c>
      <c r="R69" s="25">
        <v>54.533346774193497</v>
      </c>
      <c r="S69" s="25">
        <v>60.399233870967699</v>
      </c>
      <c r="T69" s="25">
        <v>70.308534946236506</v>
      </c>
      <c r="U69" s="25">
        <v>82.800537634408599</v>
      </c>
      <c r="V69" s="25">
        <v>61.781948924731097</v>
      </c>
      <c r="W69" s="25">
        <v>62.388803763440798</v>
      </c>
      <c r="X69" s="25">
        <v>63.830577956989202</v>
      </c>
      <c r="Y69" s="25">
        <v>61.540147849462301</v>
      </c>
      <c r="Z69" s="25">
        <v>66.053104838709601</v>
      </c>
      <c r="AA69" s="25">
        <v>71.242137096774201</v>
      </c>
      <c r="AB69" s="25">
        <v>85.469596774193505</v>
      </c>
      <c r="AC69" s="25">
        <v>80.088319892473095</v>
      </c>
      <c r="AD69" s="25">
        <v>71.808938172043</v>
      </c>
      <c r="AE69" s="25">
        <v>43.714516129032198</v>
      </c>
      <c r="AF69" s="25">
        <v>62.186196236559098</v>
      </c>
      <c r="AG69" s="25">
        <v>71.083965053763393</v>
      </c>
      <c r="AH69" s="25">
        <v>47.634475806451597</v>
      </c>
      <c r="AI69" s="25">
        <v>39.556370967741898</v>
      </c>
      <c r="AJ69" s="25">
        <v>42.460564516128997</v>
      </c>
      <c r="AK69" s="25">
        <v>58.367459677419298</v>
      </c>
      <c r="AL69" s="25">
        <v>75.5017741935483</v>
      </c>
      <c r="AM69" s="25">
        <v>67.908830645161203</v>
      </c>
      <c r="AN69" s="25">
        <v>78.422715053763397</v>
      </c>
      <c r="AO69" s="25">
        <v>94.633440860215003</v>
      </c>
      <c r="AP69" s="25">
        <v>73.985779569892401</v>
      </c>
      <c r="AQ69" s="25">
        <v>40.9748387096774</v>
      </c>
      <c r="AR69" s="25">
        <v>44.8338440860215</v>
      </c>
      <c r="AS69" s="25">
        <v>46.9797983870967</v>
      </c>
      <c r="AT69" s="25">
        <v>72.964865591397796</v>
      </c>
      <c r="AU69" s="25">
        <v>73.592513440860202</v>
      </c>
      <c r="AV69" s="25">
        <v>70.738965053763394</v>
      </c>
      <c r="AW69" s="25">
        <v>38.647930107526797</v>
      </c>
      <c r="AX69" s="25">
        <v>70.1534543010752</v>
      </c>
      <c r="AY69" s="25">
        <v>63.088508064516098</v>
      </c>
      <c r="AZ69" s="25">
        <v>69.192258064516096</v>
      </c>
      <c r="BA69" s="25">
        <v>63.816370967741904</v>
      </c>
      <c r="BB69" s="25">
        <v>72.608897849462295</v>
      </c>
      <c r="BC69" s="25">
        <v>71.452916666666596</v>
      </c>
      <c r="BD69" s="25">
        <v>43.515739247311799</v>
      </c>
      <c r="BE69" s="25">
        <v>79.219018817204301</v>
      </c>
    </row>
    <row r="70" spans="1:57" x14ac:dyDescent="0.35">
      <c r="A70" s="10" t="s">
        <v>105</v>
      </c>
      <c r="B70" s="11">
        <f t="shared" si="11"/>
        <v>2028</v>
      </c>
      <c r="C70" s="6">
        <f t="shared" si="12"/>
        <v>81.985047043010695</v>
      </c>
      <c r="D70" s="12">
        <f t="shared" si="5"/>
        <v>64.610962365591405</v>
      </c>
      <c r="E70" s="12">
        <f t="shared" si="6"/>
        <v>68.954643817204229</v>
      </c>
      <c r="F70" s="12">
        <f t="shared" si="7"/>
        <v>93.691646505376326</v>
      </c>
      <c r="G70" s="12">
        <f t="shared" si="8"/>
        <v>102.444482526881</v>
      </c>
      <c r="H70" s="25">
        <v>85.484637096774193</v>
      </c>
      <c r="I70" s="25">
        <v>79.723991935483795</v>
      </c>
      <c r="J70" s="25">
        <v>100.422069892473</v>
      </c>
      <c r="K70" s="25">
        <v>91.580094086021504</v>
      </c>
      <c r="L70" s="25">
        <v>90.208602150537601</v>
      </c>
      <c r="M70" s="25">
        <v>68.514274193548303</v>
      </c>
      <c r="N70" s="25">
        <v>89.2967473118279</v>
      </c>
      <c r="O70" s="25">
        <v>82.2027419354838</v>
      </c>
      <c r="P70" s="25">
        <v>66.646317204300999</v>
      </c>
      <c r="Q70" s="25">
        <v>102.29479838709599</v>
      </c>
      <c r="R70" s="25">
        <v>93.288037634408596</v>
      </c>
      <c r="S70" s="25">
        <v>65.957231182795695</v>
      </c>
      <c r="T70" s="25">
        <v>89.945779569892395</v>
      </c>
      <c r="U70" s="25">
        <v>73.315228494623597</v>
      </c>
      <c r="V70" s="25">
        <v>60.154637096774103</v>
      </c>
      <c r="W70" s="25">
        <v>101.760456989247</v>
      </c>
      <c r="X70" s="25">
        <v>61.695752688172</v>
      </c>
      <c r="Y70" s="25">
        <v>79.838266129032206</v>
      </c>
      <c r="Z70" s="25">
        <v>99.439677419354794</v>
      </c>
      <c r="AA70" s="25">
        <v>96.495268817204206</v>
      </c>
      <c r="AB70" s="25">
        <v>59.804206989247298</v>
      </c>
      <c r="AC70" s="25">
        <v>118.589932795698</v>
      </c>
      <c r="AD70" s="25">
        <v>73.511720430107502</v>
      </c>
      <c r="AE70" s="25">
        <v>70.521518817204296</v>
      </c>
      <c r="AF70" s="25">
        <v>102.00567204300999</v>
      </c>
      <c r="AG70" s="25">
        <v>67.025725806451604</v>
      </c>
      <c r="AH70" s="25">
        <v>64.662405913978503</v>
      </c>
      <c r="AI70" s="25">
        <v>70.275752688172005</v>
      </c>
      <c r="AJ70" s="25">
        <v>64.147970430107506</v>
      </c>
      <c r="AK70" s="25">
        <v>113.003991935483</v>
      </c>
      <c r="AL70" s="25">
        <v>66.745604838709596</v>
      </c>
      <c r="AM70" s="25">
        <v>95.848172043010706</v>
      </c>
      <c r="AN70" s="25">
        <v>103.791639784946</v>
      </c>
      <c r="AO70" s="25">
        <v>114.576384408602</v>
      </c>
      <c r="AP70" s="25">
        <v>88.461424731182802</v>
      </c>
      <c r="AQ70" s="25">
        <v>62.660618279569803</v>
      </c>
      <c r="AR70" s="25">
        <v>93.826182795698898</v>
      </c>
      <c r="AS70" s="25">
        <v>88.806841397849396</v>
      </c>
      <c r="AT70" s="25">
        <v>78.380752688171995</v>
      </c>
      <c r="AU70" s="25">
        <v>65.893830645161202</v>
      </c>
      <c r="AV70" s="25">
        <v>71.193870967741901</v>
      </c>
      <c r="AW70" s="25">
        <v>84.660255376344097</v>
      </c>
      <c r="AX70" s="25">
        <v>78.787016129032196</v>
      </c>
      <c r="AY70" s="25">
        <v>88.455994623655897</v>
      </c>
      <c r="AZ70" s="25">
        <v>81.767352150537604</v>
      </c>
      <c r="BA70" s="25">
        <v>78.1575134408602</v>
      </c>
      <c r="BB70" s="25">
        <v>88.847822580645101</v>
      </c>
      <c r="BC70" s="25">
        <v>65.185752688172002</v>
      </c>
      <c r="BD70" s="25">
        <v>103.957634408602</v>
      </c>
      <c r="BE70" s="25">
        <v>73.122096774193494</v>
      </c>
    </row>
    <row r="71" spans="1:57" x14ac:dyDescent="0.35">
      <c r="A71" s="10" t="s">
        <v>106</v>
      </c>
      <c r="B71" s="11">
        <f t="shared" si="11"/>
        <v>2028</v>
      </c>
      <c r="C71" s="6">
        <f t="shared" si="12"/>
        <v>55.33770114942525</v>
      </c>
      <c r="D71" s="12">
        <f t="shared" ref="D71:D134" si="13">PERCENTILE($H71:$BE71, 0.1)</f>
        <v>36.42730890804593</v>
      </c>
      <c r="E71" s="12">
        <f t="shared" ref="E71:E134" si="14">PERCENTILE($H71:$BE71, 0.25)</f>
        <v>39.31015445402295</v>
      </c>
      <c r="F71" s="12">
        <f t="shared" ref="F71:F134" si="15">PERCENTILE($H71:$BE71, 0.75)</f>
        <v>79.498132183908027</v>
      </c>
      <c r="G71" s="12">
        <f t="shared" ref="G71:G134" si="16">PERCENTILE($H71:$BE71, 0.9)</f>
        <v>91.345560344827533</v>
      </c>
      <c r="H71" s="25">
        <v>74.1441522988505</v>
      </c>
      <c r="I71" s="25">
        <v>107.629755747126</v>
      </c>
      <c r="J71" s="25">
        <v>35.047887931034403</v>
      </c>
      <c r="K71" s="25">
        <v>88.7272413793103</v>
      </c>
      <c r="L71" s="25">
        <v>49.721005747126398</v>
      </c>
      <c r="M71" s="25">
        <v>87.5019252873563</v>
      </c>
      <c r="N71" s="25">
        <v>40.992385057471203</v>
      </c>
      <c r="O71" s="25">
        <v>103.76225574712601</v>
      </c>
      <c r="P71" s="25">
        <v>56.337816091953997</v>
      </c>
      <c r="Q71" s="25">
        <v>37.161982758620603</v>
      </c>
      <c r="R71" s="25">
        <v>38.724252873563202</v>
      </c>
      <c r="S71" s="25">
        <v>42.025632183908002</v>
      </c>
      <c r="T71" s="25">
        <v>41.986882183908001</v>
      </c>
      <c r="U71" s="25">
        <v>35.519899425287299</v>
      </c>
      <c r="V71" s="25">
        <v>56.992614942528697</v>
      </c>
      <c r="W71" s="25">
        <v>37.465646551724099</v>
      </c>
      <c r="X71" s="25">
        <v>50.1392959770114</v>
      </c>
      <c r="Y71" s="25">
        <v>123.786709770114</v>
      </c>
      <c r="Z71" s="25">
        <v>36.528132183907999</v>
      </c>
      <c r="AA71" s="25">
        <v>39.896264367816002</v>
      </c>
      <c r="AB71" s="25">
        <v>59.821896551724102</v>
      </c>
      <c r="AC71" s="25">
        <v>39.145129310344799</v>
      </c>
      <c r="AD71" s="25">
        <v>84.593735632183893</v>
      </c>
      <c r="AE71" s="25">
        <v>56.516810344827498</v>
      </c>
      <c r="AF71" s="25">
        <v>79.627485632183905</v>
      </c>
      <c r="AG71" s="25">
        <v>50.821048850574698</v>
      </c>
      <c r="AH71" s="25">
        <v>34.657097701149397</v>
      </c>
      <c r="AI71" s="25">
        <v>42.052270114942502</v>
      </c>
      <c r="AJ71" s="25">
        <v>75.607083333333307</v>
      </c>
      <c r="AK71" s="25">
        <v>41.127212643678099</v>
      </c>
      <c r="AL71" s="25">
        <v>64.872557471264301</v>
      </c>
      <c r="AM71" s="25">
        <v>42.784583333333302</v>
      </c>
      <c r="AN71" s="25">
        <v>34.3847126436781</v>
      </c>
      <c r="AO71" s="25">
        <v>37.346249999999998</v>
      </c>
      <c r="AP71" s="25">
        <v>76.706178160919507</v>
      </c>
      <c r="AQ71" s="25">
        <v>39.8052298850574</v>
      </c>
      <c r="AR71" s="25">
        <v>104.52087643678099</v>
      </c>
      <c r="AS71" s="25">
        <v>69.734123563218304</v>
      </c>
      <c r="AT71" s="25">
        <v>88.526508620689597</v>
      </c>
      <c r="AU71" s="25">
        <v>32.764655172413697</v>
      </c>
      <c r="AV71" s="25">
        <v>90.321537356321798</v>
      </c>
      <c r="AW71" s="25">
        <v>36.658778735632097</v>
      </c>
      <c r="AX71" s="25">
        <v>70.7466091954023</v>
      </c>
      <c r="AY71" s="25">
        <v>84.563764367816006</v>
      </c>
      <c r="AZ71" s="25">
        <v>88.584885057471197</v>
      </c>
      <c r="BA71" s="25">
        <v>37.4302298850574</v>
      </c>
      <c r="BB71" s="25">
        <v>79.110071839080405</v>
      </c>
      <c r="BC71" s="25">
        <v>57.359209770114902</v>
      </c>
      <c r="BD71" s="25">
        <v>100.561767241379</v>
      </c>
      <c r="BE71" s="25">
        <v>54.337586206896503</v>
      </c>
    </row>
    <row r="72" spans="1:57" x14ac:dyDescent="0.35">
      <c r="A72" s="10" t="s">
        <v>107</v>
      </c>
      <c r="B72" s="11">
        <f t="shared" si="11"/>
        <v>2028</v>
      </c>
      <c r="C72" s="6">
        <f t="shared" si="12"/>
        <v>48.270544354838698</v>
      </c>
      <c r="D72" s="12">
        <f t="shared" si="13"/>
        <v>33.634993279569834</v>
      </c>
      <c r="E72" s="12">
        <f t="shared" si="14"/>
        <v>35.810252016129027</v>
      </c>
      <c r="F72" s="12">
        <f t="shared" si="15"/>
        <v>62.259065860214974</v>
      </c>
      <c r="G72" s="12">
        <f t="shared" si="16"/>
        <v>72.433821236559098</v>
      </c>
      <c r="H72" s="25">
        <v>39.589690860215001</v>
      </c>
      <c r="I72" s="25">
        <v>87.600887096774102</v>
      </c>
      <c r="J72" s="25">
        <v>37.306801075268801</v>
      </c>
      <c r="K72" s="25">
        <v>66.606048387096706</v>
      </c>
      <c r="L72" s="25">
        <v>32.124206989247298</v>
      </c>
      <c r="M72" s="25">
        <v>63.845698924731103</v>
      </c>
      <c r="N72" s="25">
        <v>35.117473118279499</v>
      </c>
      <c r="O72" s="25">
        <v>60.854852150537603</v>
      </c>
      <c r="P72" s="25">
        <v>29.630282258064501</v>
      </c>
      <c r="Q72" s="25">
        <v>36.564448924731103</v>
      </c>
      <c r="R72" s="25">
        <v>34.703266129032201</v>
      </c>
      <c r="S72" s="25">
        <v>30.934180107526799</v>
      </c>
      <c r="T72" s="25">
        <v>46.860349462365498</v>
      </c>
      <c r="U72" s="25">
        <v>55.125510752688101</v>
      </c>
      <c r="V72" s="25">
        <v>146.23834677419299</v>
      </c>
      <c r="W72" s="25">
        <v>34.246088709677402</v>
      </c>
      <c r="X72" s="25">
        <v>33.788629032258001</v>
      </c>
      <c r="Y72" s="25">
        <v>73.719744623655899</v>
      </c>
      <c r="Z72" s="25">
        <v>35.149153225806401</v>
      </c>
      <c r="AA72" s="25">
        <v>69.982768817204303</v>
      </c>
      <c r="AB72" s="25">
        <v>52.155268817204202</v>
      </c>
      <c r="AC72" s="25">
        <v>54.223091397849402</v>
      </c>
      <c r="AD72" s="25">
        <v>67.799623655913905</v>
      </c>
      <c r="AE72" s="25">
        <v>40.164999999999999</v>
      </c>
      <c r="AF72" s="25">
        <v>55.770013440860197</v>
      </c>
      <c r="AG72" s="25">
        <v>60.848924731182699</v>
      </c>
      <c r="AH72" s="25">
        <v>63.926088709677401</v>
      </c>
      <c r="AI72" s="25">
        <v>62.727137096774101</v>
      </c>
      <c r="AJ72" s="25">
        <v>57.5726478494623</v>
      </c>
      <c r="AK72" s="25">
        <v>38.478669354838701</v>
      </c>
      <c r="AL72" s="25">
        <v>30.100241935483801</v>
      </c>
      <c r="AM72" s="25">
        <v>35.751612903225798</v>
      </c>
      <c r="AN72" s="25">
        <v>37.006720430107499</v>
      </c>
      <c r="AO72" s="25">
        <v>35.049086021505303</v>
      </c>
      <c r="AP72" s="25">
        <v>54.086612903225799</v>
      </c>
      <c r="AQ72" s="25">
        <v>72.290940860215002</v>
      </c>
      <c r="AR72" s="25">
        <v>53.617701612903197</v>
      </c>
      <c r="AS72" s="25">
        <v>34.760228494623597</v>
      </c>
      <c r="AT72" s="25">
        <v>47.329731182795697</v>
      </c>
      <c r="AU72" s="25">
        <v>54.290913978494601</v>
      </c>
      <c r="AV72" s="25">
        <v>116.39486559139699</v>
      </c>
      <c r="AW72" s="25">
        <v>36.682083333333303</v>
      </c>
      <c r="AX72" s="25">
        <v>35.986169354838701</v>
      </c>
      <c r="AY72" s="25">
        <v>49.211357526881699</v>
      </c>
      <c r="AZ72" s="25">
        <v>85.070967741935405</v>
      </c>
      <c r="BA72" s="25">
        <v>66.852043010752595</v>
      </c>
      <c r="BB72" s="25">
        <v>41.637056451612899</v>
      </c>
      <c r="BC72" s="25">
        <v>32.252271505376299</v>
      </c>
      <c r="BD72" s="25">
        <v>43.615994623655901</v>
      </c>
      <c r="BE72" s="25">
        <v>57.0307392473118</v>
      </c>
    </row>
    <row r="73" spans="1:57" x14ac:dyDescent="0.35">
      <c r="A73" s="10" t="s">
        <v>108</v>
      </c>
      <c r="B73" s="11">
        <f t="shared" si="11"/>
        <v>2028</v>
      </c>
      <c r="C73" s="6">
        <f t="shared" si="12"/>
        <v>36.659277777777746</v>
      </c>
      <c r="D73" s="12">
        <f t="shared" si="13"/>
        <v>29.57600138888883</v>
      </c>
      <c r="E73" s="12">
        <f t="shared" si="14"/>
        <v>32.303111111111072</v>
      </c>
      <c r="F73" s="12">
        <f t="shared" si="15"/>
        <v>41.473208333333275</v>
      </c>
      <c r="G73" s="12">
        <f t="shared" si="16"/>
        <v>46.722049999999982</v>
      </c>
      <c r="H73" s="25">
        <v>29.591680555555499</v>
      </c>
      <c r="I73" s="25">
        <v>33.679388888888802</v>
      </c>
      <c r="J73" s="25">
        <v>35.196722222222199</v>
      </c>
      <c r="K73" s="25">
        <v>31.0197638888888</v>
      </c>
      <c r="L73" s="25">
        <v>43.558041666666597</v>
      </c>
      <c r="M73" s="25">
        <v>33.4818472222222</v>
      </c>
      <c r="N73" s="25">
        <v>27.446402777777699</v>
      </c>
      <c r="O73" s="25">
        <v>61.899680555555499</v>
      </c>
      <c r="P73" s="25">
        <v>36.320722222222201</v>
      </c>
      <c r="Q73" s="25">
        <v>35.815069444444397</v>
      </c>
      <c r="R73" s="25">
        <v>36.126513888888802</v>
      </c>
      <c r="S73" s="25">
        <v>29.4348888888888</v>
      </c>
      <c r="T73" s="25">
        <v>37.462930555555502</v>
      </c>
      <c r="U73" s="25">
        <v>37.137208333333298</v>
      </c>
      <c r="V73" s="25">
        <v>43.5535</v>
      </c>
      <c r="W73" s="25">
        <v>34.680847222222198</v>
      </c>
      <c r="X73" s="25">
        <v>30.201597222222201</v>
      </c>
      <c r="Y73" s="25">
        <v>31.909111111111098</v>
      </c>
      <c r="Z73" s="25">
        <v>31.650930555555501</v>
      </c>
      <c r="AA73" s="25">
        <v>39.294458333333303</v>
      </c>
      <c r="AB73" s="25">
        <v>32.319736111111098</v>
      </c>
      <c r="AC73" s="25">
        <v>37.097194444444398</v>
      </c>
      <c r="AD73" s="25">
        <v>28.171138888888802</v>
      </c>
      <c r="AE73" s="25">
        <v>40.426708333333302</v>
      </c>
      <c r="AF73" s="25">
        <v>29.333819444444401</v>
      </c>
      <c r="AG73" s="25">
        <v>36.997833333333297</v>
      </c>
      <c r="AH73" s="25">
        <v>49.02675</v>
      </c>
      <c r="AI73" s="25">
        <v>46.465972222222199</v>
      </c>
      <c r="AJ73" s="25">
        <v>32.297569444444399</v>
      </c>
      <c r="AK73" s="25">
        <v>35.766152777777698</v>
      </c>
      <c r="AL73" s="25">
        <v>38.0842777777777</v>
      </c>
      <c r="AM73" s="25">
        <v>30.685375000000001</v>
      </c>
      <c r="AN73" s="25">
        <v>38.641222222222197</v>
      </c>
      <c r="AO73" s="25">
        <v>36.012694444444399</v>
      </c>
      <c r="AP73" s="25">
        <v>62.306513888888801</v>
      </c>
      <c r="AQ73" s="25">
        <v>35.546680555555497</v>
      </c>
      <c r="AR73" s="25">
        <v>41.8220416666666</v>
      </c>
      <c r="AS73" s="25">
        <v>45.248388888888798</v>
      </c>
      <c r="AT73" s="25">
        <v>40.225361111111098</v>
      </c>
      <c r="AU73" s="25">
        <v>39.524194444444397</v>
      </c>
      <c r="AV73" s="25">
        <v>54.147388888888798</v>
      </c>
      <c r="AW73" s="25">
        <v>29.231444444444399</v>
      </c>
      <c r="AX73" s="25">
        <v>34.91225</v>
      </c>
      <c r="AY73" s="25">
        <v>31.848777777777698</v>
      </c>
      <c r="AZ73" s="25">
        <v>40.167499999999997</v>
      </c>
      <c r="BA73" s="25">
        <v>44.011027777777699</v>
      </c>
      <c r="BB73" s="25">
        <v>56.436111111111103</v>
      </c>
      <c r="BC73" s="25">
        <v>42.9348888888888</v>
      </c>
      <c r="BD73" s="25">
        <v>41.999486111111104</v>
      </c>
      <c r="BE73" s="25">
        <v>38.584569444444398</v>
      </c>
    </row>
    <row r="74" spans="1:57" x14ac:dyDescent="0.35">
      <c r="A74" s="10" t="s">
        <v>109</v>
      </c>
      <c r="B74" s="11">
        <f t="shared" si="11"/>
        <v>2028</v>
      </c>
      <c r="C74" s="6">
        <f t="shared" si="12"/>
        <v>30.995107526881647</v>
      </c>
      <c r="D74" s="12">
        <f t="shared" si="13"/>
        <v>22.801345430107521</v>
      </c>
      <c r="E74" s="12">
        <f t="shared" si="14"/>
        <v>24.769640456989226</v>
      </c>
      <c r="F74" s="12">
        <f t="shared" si="15"/>
        <v>34.995561155913947</v>
      </c>
      <c r="G74" s="12">
        <f t="shared" si="16"/>
        <v>37.246958333333275</v>
      </c>
      <c r="H74" s="25">
        <v>30.1242338709677</v>
      </c>
      <c r="I74" s="25">
        <v>37.513172043010698</v>
      </c>
      <c r="J74" s="25">
        <v>24.209327956989199</v>
      </c>
      <c r="K74" s="25">
        <v>33.5416666666666</v>
      </c>
      <c r="L74" s="25">
        <v>35.376223118279498</v>
      </c>
      <c r="M74" s="25">
        <v>35.084435483870898</v>
      </c>
      <c r="N74" s="25">
        <v>23.1983602150537</v>
      </c>
      <c r="O74" s="25">
        <v>35.192244623655903</v>
      </c>
      <c r="P74" s="25">
        <v>30.467002688171998</v>
      </c>
      <c r="Q74" s="25">
        <v>39.166626344085998</v>
      </c>
      <c r="R74" s="25">
        <v>24.6771370967741</v>
      </c>
      <c r="S74" s="25">
        <v>22.718897849462302</v>
      </c>
      <c r="T74" s="25">
        <v>24.933965053763401</v>
      </c>
      <c r="U74" s="25">
        <v>32.962204301075197</v>
      </c>
      <c r="V74" s="25">
        <v>37.217379032258002</v>
      </c>
      <c r="W74" s="25">
        <v>31.7214112903225</v>
      </c>
      <c r="X74" s="25">
        <v>19.8069086021505</v>
      </c>
      <c r="Y74" s="25">
        <v>53.6875</v>
      </c>
      <c r="Z74" s="25">
        <v>22.486666666666601</v>
      </c>
      <c r="AA74" s="25">
        <v>24.1240456989247</v>
      </c>
      <c r="AB74" s="25">
        <v>22.759623655913899</v>
      </c>
      <c r="AC74" s="25">
        <v>31.523212365591299</v>
      </c>
      <c r="AD74" s="25">
        <v>39.184879032258003</v>
      </c>
      <c r="AE74" s="25">
        <v>33.289596774193498</v>
      </c>
      <c r="AF74" s="25">
        <v>34.555927419354802</v>
      </c>
      <c r="AG74" s="25">
        <v>28.388185483870899</v>
      </c>
      <c r="AH74" s="25">
        <v>35.807271505376299</v>
      </c>
      <c r="AI74" s="25">
        <v>35.670389784946202</v>
      </c>
      <c r="AJ74" s="25">
        <v>22.805981182795701</v>
      </c>
      <c r="AK74" s="25">
        <v>23.272204301075199</v>
      </c>
      <c r="AL74" s="25">
        <v>29.5371505376344</v>
      </c>
      <c r="AM74" s="25">
        <v>21.305241935483799</v>
      </c>
      <c r="AN74" s="25">
        <v>29.1009946236559</v>
      </c>
      <c r="AO74" s="25">
        <v>34.167580645161202</v>
      </c>
      <c r="AP74" s="25">
        <v>24.727526881720401</v>
      </c>
      <c r="AQ74" s="25">
        <v>32.873387096774103</v>
      </c>
      <c r="AR74" s="25">
        <v>28.070336021505302</v>
      </c>
      <c r="AS74" s="25">
        <v>31.869193548387099</v>
      </c>
      <c r="AT74" s="25">
        <v>26.681411290322501</v>
      </c>
      <c r="AU74" s="25">
        <v>33.903293010752598</v>
      </c>
      <c r="AV74" s="25">
        <v>38.354045698924701</v>
      </c>
      <c r="AW74" s="25">
        <v>24.895981182795701</v>
      </c>
      <c r="AX74" s="25">
        <v>25.2006451612903</v>
      </c>
      <c r="AY74" s="25">
        <v>33.472446236559101</v>
      </c>
      <c r="AZ74" s="25">
        <v>34.9669623655913</v>
      </c>
      <c r="BA74" s="25">
        <v>35.005094086021501</v>
      </c>
      <c r="BB74" s="25">
        <v>28.129018817204301</v>
      </c>
      <c r="BC74" s="25">
        <v>27.821841397849401</v>
      </c>
      <c r="BD74" s="25">
        <v>24.287768817204299</v>
      </c>
      <c r="BE74" s="25">
        <v>36.0288440860215</v>
      </c>
    </row>
    <row r="75" spans="1:57" x14ac:dyDescent="0.35">
      <c r="A75" s="10" t="s">
        <v>110</v>
      </c>
      <c r="B75" s="11">
        <f t="shared" si="11"/>
        <v>2028</v>
      </c>
      <c r="C75" s="6">
        <f t="shared" si="12"/>
        <v>31.47834027777775</v>
      </c>
      <c r="D75" s="12">
        <f t="shared" si="13"/>
        <v>27.019395833333309</v>
      </c>
      <c r="E75" s="12">
        <f t="shared" si="14"/>
        <v>28.354281249999925</v>
      </c>
      <c r="F75" s="12">
        <f t="shared" si="15"/>
        <v>37.1549097222222</v>
      </c>
      <c r="G75" s="12">
        <f t="shared" si="16"/>
        <v>42.542651388888814</v>
      </c>
      <c r="H75" s="25">
        <v>31.013166666666599</v>
      </c>
      <c r="I75" s="25">
        <v>35.754291666666603</v>
      </c>
      <c r="J75" s="25">
        <v>26.779847222222202</v>
      </c>
      <c r="K75" s="25">
        <v>31.4489861111111</v>
      </c>
      <c r="L75" s="25">
        <v>29.0681805555555</v>
      </c>
      <c r="M75" s="25">
        <v>36.113138888888798</v>
      </c>
      <c r="N75" s="25">
        <v>25.139249999999901</v>
      </c>
      <c r="O75" s="25">
        <v>35.459583333333299</v>
      </c>
      <c r="P75" s="25">
        <v>28.5894444444444</v>
      </c>
      <c r="Q75" s="25">
        <v>30.511888888888802</v>
      </c>
      <c r="R75" s="25">
        <v>26.680097222222201</v>
      </c>
      <c r="S75" s="25">
        <v>29.294875000000001</v>
      </c>
      <c r="T75" s="25">
        <v>27.023347222222199</v>
      </c>
      <c r="U75" s="25">
        <v>42.517777777777702</v>
      </c>
      <c r="V75" s="25">
        <v>27.8991111111111</v>
      </c>
      <c r="W75" s="25">
        <v>35.491624999999999</v>
      </c>
      <c r="X75" s="25">
        <v>39.249152777777702</v>
      </c>
      <c r="Y75" s="25">
        <v>33.330916666666603</v>
      </c>
      <c r="Z75" s="25">
        <v>41.5849027777777</v>
      </c>
      <c r="AA75" s="25">
        <v>26.983833333333301</v>
      </c>
      <c r="AB75" s="25">
        <v>33.014319444444403</v>
      </c>
      <c r="AC75" s="25">
        <v>34.1156111111111</v>
      </c>
      <c r="AD75" s="25">
        <v>42.766513888888802</v>
      </c>
      <c r="AE75" s="25">
        <v>31.5076944444444</v>
      </c>
      <c r="AF75" s="25">
        <v>31.389444444444401</v>
      </c>
      <c r="AG75" s="25">
        <v>28.4180833333333</v>
      </c>
      <c r="AH75" s="25">
        <v>37.39575</v>
      </c>
      <c r="AI75" s="25">
        <v>36.432388888888802</v>
      </c>
      <c r="AJ75" s="25">
        <v>50.118708333333302</v>
      </c>
      <c r="AK75" s="25">
        <v>27.911597222222198</v>
      </c>
      <c r="AL75" s="25">
        <v>30.420430555555502</v>
      </c>
      <c r="AM75" s="25">
        <v>29.282125000000001</v>
      </c>
      <c r="AN75" s="25">
        <v>40.198124999999997</v>
      </c>
      <c r="AO75" s="25">
        <v>38.960236111111101</v>
      </c>
      <c r="AP75" s="25">
        <v>27.8538055555555</v>
      </c>
      <c r="AQ75" s="25">
        <v>50.8390972222222</v>
      </c>
      <c r="AR75" s="25">
        <v>27.964694444444401</v>
      </c>
      <c r="AS75" s="25">
        <v>38.674513888888796</v>
      </c>
      <c r="AT75" s="25">
        <v>31.253361111111101</v>
      </c>
      <c r="AU75" s="25">
        <v>35.222722222222203</v>
      </c>
      <c r="AV75" s="25">
        <v>43.957888888888803</v>
      </c>
      <c r="AW75" s="25">
        <v>25.602319444444401</v>
      </c>
      <c r="AX75" s="25">
        <v>27.554944444444398</v>
      </c>
      <c r="AY75" s="25">
        <v>30.980972222222199</v>
      </c>
      <c r="AZ75" s="25">
        <v>34.559750000000001</v>
      </c>
      <c r="BA75" s="25">
        <v>42.042430555555498</v>
      </c>
      <c r="BB75" s="25">
        <v>27.801124999999999</v>
      </c>
      <c r="BC75" s="25">
        <v>31.571874999999999</v>
      </c>
      <c r="BD75" s="25">
        <v>28.3330138888888</v>
      </c>
      <c r="BE75" s="25">
        <v>44.216819444444397</v>
      </c>
    </row>
    <row r="76" spans="1:57" x14ac:dyDescent="0.35">
      <c r="A76" s="10" t="s">
        <v>111</v>
      </c>
      <c r="B76" s="11">
        <f t="shared" si="11"/>
        <v>2028</v>
      </c>
      <c r="C76" s="6">
        <f t="shared" si="12"/>
        <v>63.892560483870952</v>
      </c>
      <c r="D76" s="12">
        <f t="shared" si="13"/>
        <v>46.993943548387101</v>
      </c>
      <c r="E76" s="12">
        <f t="shared" si="14"/>
        <v>58.725974462365571</v>
      </c>
      <c r="F76" s="12">
        <f t="shared" si="15"/>
        <v>72.301925403225738</v>
      </c>
      <c r="G76" s="12">
        <f t="shared" si="16"/>
        <v>82.344677419354795</v>
      </c>
      <c r="H76" s="25">
        <v>60.647755376344001</v>
      </c>
      <c r="I76" s="25">
        <v>64.500120967741907</v>
      </c>
      <c r="J76" s="25">
        <v>68.807244623655905</v>
      </c>
      <c r="K76" s="25">
        <v>65.192553763440799</v>
      </c>
      <c r="L76" s="25">
        <v>64.248494623655901</v>
      </c>
      <c r="M76" s="25">
        <v>60.154260752688103</v>
      </c>
      <c r="N76" s="25">
        <v>61.347782258064498</v>
      </c>
      <c r="O76" s="25">
        <v>105.524448924731</v>
      </c>
      <c r="P76" s="25">
        <v>72.471142473118206</v>
      </c>
      <c r="Q76" s="25">
        <v>58.793172043010699</v>
      </c>
      <c r="R76" s="25">
        <v>41.959206989247299</v>
      </c>
      <c r="S76" s="25">
        <v>84.7906451612903</v>
      </c>
      <c r="T76" s="25">
        <v>46.2178629032258</v>
      </c>
      <c r="U76" s="25">
        <v>69.997674731182798</v>
      </c>
      <c r="V76" s="25">
        <v>75.557137096774198</v>
      </c>
      <c r="W76" s="25">
        <v>58.300483870967703</v>
      </c>
      <c r="X76" s="25">
        <v>67.800564516129</v>
      </c>
      <c r="Y76" s="25">
        <v>82.0729032258064</v>
      </c>
      <c r="Z76" s="25">
        <v>47.080174731182801</v>
      </c>
      <c r="AA76" s="25">
        <v>45.529059139784898</v>
      </c>
      <c r="AB76" s="25">
        <v>54.234086021505298</v>
      </c>
      <c r="AC76" s="25">
        <v>116.971330645161</v>
      </c>
      <c r="AD76" s="25">
        <v>54.074731182795603</v>
      </c>
      <c r="AE76" s="25">
        <v>54.928830645161199</v>
      </c>
      <c r="AF76" s="25">
        <v>58.989139784946197</v>
      </c>
      <c r="AG76" s="25">
        <v>65.441008064516097</v>
      </c>
      <c r="AH76" s="25">
        <v>59.998494623655901</v>
      </c>
      <c r="AI76" s="25">
        <v>79.494583333333296</v>
      </c>
      <c r="AJ76" s="25">
        <v>69.481518817204304</v>
      </c>
      <c r="AK76" s="25">
        <v>45.815389784946198</v>
      </c>
      <c r="AL76" s="25">
        <v>71.794274193548304</v>
      </c>
      <c r="AM76" s="25">
        <v>58.703575268817197</v>
      </c>
      <c r="AN76" s="25">
        <v>63.825819892473099</v>
      </c>
      <c r="AO76" s="25">
        <v>68.772419354838703</v>
      </c>
      <c r="AP76" s="25">
        <v>62.149663978494601</v>
      </c>
      <c r="AQ76" s="25">
        <v>59.226801075268803</v>
      </c>
      <c r="AR76" s="25">
        <v>58.813575268817203</v>
      </c>
      <c r="AS76" s="25">
        <v>72.4817069892473</v>
      </c>
      <c r="AT76" s="25">
        <v>77.252244623655898</v>
      </c>
      <c r="AU76" s="25">
        <v>63.959301075268797</v>
      </c>
      <c r="AV76" s="25">
        <v>110.801814516129</v>
      </c>
      <c r="AW76" s="25">
        <v>44.7558467741935</v>
      </c>
      <c r="AX76" s="25">
        <v>55.353373655913899</v>
      </c>
      <c r="AY76" s="25">
        <v>77.004758064516096</v>
      </c>
      <c r="AZ76" s="25">
        <v>77.801182795698907</v>
      </c>
      <c r="BA76" s="25">
        <v>63.753185483870901</v>
      </c>
      <c r="BB76" s="25">
        <v>66.318682795698905</v>
      </c>
      <c r="BC76" s="25">
        <v>60.2150537634408</v>
      </c>
      <c r="BD76" s="25">
        <v>52.143306451612901</v>
      </c>
      <c r="BE76" s="25">
        <v>98.959395161290303</v>
      </c>
    </row>
    <row r="77" spans="1:57" x14ac:dyDescent="0.35">
      <c r="A77" s="10" t="s">
        <v>112</v>
      </c>
      <c r="B77" s="11">
        <f t="shared" si="11"/>
        <v>2028</v>
      </c>
      <c r="C77" s="6">
        <f t="shared" si="12"/>
        <v>74.159334677419309</v>
      </c>
      <c r="D77" s="12">
        <f t="shared" si="13"/>
        <v>48.330131720430039</v>
      </c>
      <c r="E77" s="12">
        <f t="shared" si="14"/>
        <v>60.193128360215027</v>
      </c>
      <c r="F77" s="12">
        <f t="shared" si="15"/>
        <v>86.939526209677368</v>
      </c>
      <c r="G77" s="12">
        <f t="shared" si="16"/>
        <v>100.1543454301066</v>
      </c>
      <c r="H77" s="25">
        <v>102.937150537634</v>
      </c>
      <c r="I77" s="25">
        <v>85.877096774193504</v>
      </c>
      <c r="J77" s="25">
        <v>54.459059139784898</v>
      </c>
      <c r="K77" s="25">
        <v>92.276290322580607</v>
      </c>
      <c r="L77" s="25">
        <v>60.2088440860215</v>
      </c>
      <c r="M77" s="25">
        <v>68.899475806451605</v>
      </c>
      <c r="N77" s="25">
        <v>49.324959677419301</v>
      </c>
      <c r="O77" s="25">
        <v>98.236317204301002</v>
      </c>
      <c r="P77" s="25">
        <v>63.756182795698898</v>
      </c>
      <c r="Q77" s="25">
        <v>84.748870967741894</v>
      </c>
      <c r="R77" s="25">
        <v>45.712661290322501</v>
      </c>
      <c r="S77" s="25">
        <v>114.021733870967</v>
      </c>
      <c r="T77" s="25">
        <v>48.725698924731098</v>
      </c>
      <c r="U77" s="25">
        <v>60.461169354838702</v>
      </c>
      <c r="V77" s="25">
        <v>86.970940860214995</v>
      </c>
      <c r="W77" s="25">
        <v>59.581626344085997</v>
      </c>
      <c r="X77" s="25">
        <v>86.759838709677396</v>
      </c>
      <c r="Y77" s="25">
        <v>100.03637096774099</v>
      </c>
      <c r="Z77" s="25">
        <v>46.3029704301075</v>
      </c>
      <c r="AA77" s="25">
        <v>47.532809139784902</v>
      </c>
      <c r="AB77" s="25">
        <v>76.187728494623599</v>
      </c>
      <c r="AC77" s="25">
        <v>83.571424731182802</v>
      </c>
      <c r="AD77" s="25">
        <v>88.311935483870897</v>
      </c>
      <c r="AE77" s="25">
        <v>49.7727284946236</v>
      </c>
      <c r="AF77" s="25">
        <v>68.152956989247301</v>
      </c>
      <c r="AG77" s="25">
        <v>60.187889784946201</v>
      </c>
      <c r="AH77" s="25">
        <v>74.378360215053704</v>
      </c>
      <c r="AI77" s="25">
        <v>73.940309139784901</v>
      </c>
      <c r="AJ77" s="25">
        <v>102.85044354838701</v>
      </c>
      <c r="AK77" s="25">
        <v>48.418723118279502</v>
      </c>
      <c r="AL77" s="25">
        <v>46.193319892473099</v>
      </c>
      <c r="AM77" s="25">
        <v>103.607647849462</v>
      </c>
      <c r="AN77" s="25">
        <v>60.122526881720397</v>
      </c>
      <c r="AO77" s="25">
        <v>75.565967741935395</v>
      </c>
      <c r="AP77" s="25">
        <v>81.147069892473098</v>
      </c>
      <c r="AQ77" s="25">
        <v>63.121008064516097</v>
      </c>
      <c r="AR77" s="25">
        <v>89.313669354838694</v>
      </c>
      <c r="AS77" s="25">
        <v>63.521236559139702</v>
      </c>
      <c r="AT77" s="25">
        <v>83.595887096774106</v>
      </c>
      <c r="AU77" s="25">
        <v>79.090188172043</v>
      </c>
      <c r="AV77" s="25">
        <v>101.216115591397</v>
      </c>
      <c r="AW77" s="25">
        <v>45.210147849462302</v>
      </c>
      <c r="AX77" s="25">
        <v>83.216854838709594</v>
      </c>
      <c r="AY77" s="25">
        <v>65.171397849462295</v>
      </c>
      <c r="AZ77" s="25">
        <v>69.800443548387094</v>
      </c>
      <c r="BA77" s="25">
        <v>91.4016666666666</v>
      </c>
      <c r="BB77" s="25">
        <v>86.845282258064501</v>
      </c>
      <c r="BC77" s="25">
        <v>64.822741935483805</v>
      </c>
      <c r="BD77" s="25">
        <v>65.9875537634408</v>
      </c>
      <c r="BE77" s="25">
        <v>88.370833333333294</v>
      </c>
    </row>
    <row r="78" spans="1:57" x14ac:dyDescent="0.35">
      <c r="A78" s="10" t="s">
        <v>113</v>
      </c>
      <c r="B78" s="11">
        <f t="shared" si="11"/>
        <v>2028</v>
      </c>
      <c r="C78" s="6">
        <f t="shared" si="12"/>
        <v>49.534381944444405</v>
      </c>
      <c r="D78" s="12">
        <f t="shared" si="13"/>
        <v>31.857526388888839</v>
      </c>
      <c r="E78" s="12">
        <f t="shared" si="14"/>
        <v>40.075913194444425</v>
      </c>
      <c r="F78" s="12">
        <f t="shared" si="15"/>
        <v>56.304059027777754</v>
      </c>
      <c r="G78" s="12">
        <f t="shared" si="16"/>
        <v>70.424293055555523</v>
      </c>
      <c r="H78" s="25">
        <v>49.158152777777701</v>
      </c>
      <c r="I78" s="25">
        <v>58.167013888888803</v>
      </c>
      <c r="J78" s="25">
        <v>39.194694444444401</v>
      </c>
      <c r="K78" s="25">
        <v>51.3246527777777</v>
      </c>
      <c r="L78" s="25">
        <v>31.897319444444399</v>
      </c>
      <c r="M78" s="25">
        <v>47.821666666666601</v>
      </c>
      <c r="N78" s="25">
        <v>37.128222222222199</v>
      </c>
      <c r="O78" s="25">
        <v>47.389222222222202</v>
      </c>
      <c r="P78" s="25">
        <v>27.198</v>
      </c>
      <c r="Q78" s="25">
        <v>46.659430555555502</v>
      </c>
      <c r="R78" s="25">
        <v>42.642749999999999</v>
      </c>
      <c r="S78" s="25">
        <v>48.789680555555499</v>
      </c>
      <c r="T78" s="25">
        <v>39.741347222222203</v>
      </c>
      <c r="U78" s="25">
        <v>54.238027777777702</v>
      </c>
      <c r="V78" s="25">
        <v>81.4250277777777</v>
      </c>
      <c r="W78" s="25">
        <v>82.823777777777707</v>
      </c>
      <c r="X78" s="25">
        <v>51.285361111111101</v>
      </c>
      <c r="Y78" s="25">
        <v>64.715486111111105</v>
      </c>
      <c r="Z78" s="25">
        <v>38.700666666666599</v>
      </c>
      <c r="AA78" s="25">
        <v>43.269319444444399</v>
      </c>
      <c r="AB78" s="25">
        <v>55.314374999999998</v>
      </c>
      <c r="AC78" s="25">
        <v>47.520763888888801</v>
      </c>
      <c r="AD78" s="25">
        <v>48.575263888888799</v>
      </c>
      <c r="AE78" s="25">
        <v>29.936027777777699</v>
      </c>
      <c r="AF78" s="25">
        <v>58.139194444444399</v>
      </c>
      <c r="AG78" s="25">
        <v>63.8752361111111</v>
      </c>
      <c r="AH78" s="25">
        <v>52.960791666666601</v>
      </c>
      <c r="AI78" s="25">
        <v>48.8881805555555</v>
      </c>
      <c r="AJ78" s="25">
        <v>73.386652777777698</v>
      </c>
      <c r="AK78" s="25">
        <v>37.703416666666598</v>
      </c>
      <c r="AL78" s="25">
        <v>29.776305555555499</v>
      </c>
      <c r="AM78" s="25">
        <v>54.030402777777702</v>
      </c>
      <c r="AN78" s="25">
        <v>38.70825</v>
      </c>
      <c r="AO78" s="25">
        <v>41.079611111111099</v>
      </c>
      <c r="AP78" s="25">
        <v>51.001750000000001</v>
      </c>
      <c r="AQ78" s="25">
        <v>53.934013888888799</v>
      </c>
      <c r="AR78" s="25">
        <v>71.881930555555499</v>
      </c>
      <c r="AS78" s="25">
        <v>31.499388888888799</v>
      </c>
      <c r="AT78" s="25">
        <v>70.262333333333302</v>
      </c>
      <c r="AU78" s="25">
        <v>49.910611111111102</v>
      </c>
      <c r="AV78" s="25">
        <v>113.73974999999901</v>
      </c>
      <c r="AW78" s="25">
        <v>36.120638888888799</v>
      </c>
      <c r="AX78" s="25">
        <v>47.111319444444398</v>
      </c>
      <c r="AY78" s="25">
        <v>55.831027777777699</v>
      </c>
      <c r="AZ78" s="25">
        <v>57.546152777777699</v>
      </c>
      <c r="BA78" s="25">
        <v>51.801986111111098</v>
      </c>
      <c r="BB78" s="25">
        <v>56.461736111111101</v>
      </c>
      <c r="BC78" s="25">
        <v>30.497763888888802</v>
      </c>
      <c r="BD78" s="25">
        <v>58.578125</v>
      </c>
      <c r="BE78" s="25">
        <v>53.300541666666597</v>
      </c>
    </row>
    <row r="79" spans="1:57" x14ac:dyDescent="0.35">
      <c r="A79" s="10" t="s">
        <v>114</v>
      </c>
      <c r="B79" s="11">
        <f t="shared" si="11"/>
        <v>2028</v>
      </c>
      <c r="C79" s="6">
        <f t="shared" si="12"/>
        <v>47.955356182795647</v>
      </c>
      <c r="D79" s="12">
        <f t="shared" si="13"/>
        <v>33.17517069892471</v>
      </c>
      <c r="E79" s="12">
        <f t="shared" si="14"/>
        <v>39.089371639784872</v>
      </c>
      <c r="F79" s="12">
        <f t="shared" si="15"/>
        <v>55.874637096774151</v>
      </c>
      <c r="G79" s="12">
        <f t="shared" si="16"/>
        <v>73.17121370967736</v>
      </c>
      <c r="H79" s="25">
        <v>76.224112903225802</v>
      </c>
      <c r="I79" s="25">
        <v>44.919677419354798</v>
      </c>
      <c r="J79" s="25">
        <v>41.994126344085998</v>
      </c>
      <c r="K79" s="25">
        <v>41.303965053763399</v>
      </c>
      <c r="L79" s="25">
        <v>40.874502688172001</v>
      </c>
      <c r="M79" s="25">
        <v>33.255107526881702</v>
      </c>
      <c r="N79" s="25">
        <v>51.176854838709602</v>
      </c>
      <c r="O79" s="25">
        <v>32.455739247311797</v>
      </c>
      <c r="P79" s="25">
        <v>34.308763440860197</v>
      </c>
      <c r="Q79" s="25">
        <v>85.915551075268795</v>
      </c>
      <c r="R79" s="25">
        <v>47.687956989247297</v>
      </c>
      <c r="S79" s="25">
        <v>48.9538844086021</v>
      </c>
      <c r="T79" s="25">
        <v>60.0624865591397</v>
      </c>
      <c r="U79" s="25">
        <v>50.270376344086003</v>
      </c>
      <c r="V79" s="25">
        <v>69.103427419354801</v>
      </c>
      <c r="W79" s="25">
        <v>65.773293010752695</v>
      </c>
      <c r="X79" s="25">
        <v>54.354086021505303</v>
      </c>
      <c r="Y79" s="25">
        <v>55.128225806451603</v>
      </c>
      <c r="Z79" s="25">
        <v>59.606317204301</v>
      </c>
      <c r="AA79" s="25">
        <v>40.770000000000003</v>
      </c>
      <c r="AB79" s="25">
        <v>63.076693548386999</v>
      </c>
      <c r="AC79" s="25">
        <v>87.910215053763395</v>
      </c>
      <c r="AD79" s="25">
        <v>35.7042607526881</v>
      </c>
      <c r="AE79" s="25">
        <v>46.043602150537602</v>
      </c>
      <c r="AF79" s="25">
        <v>32.0903091397849</v>
      </c>
      <c r="AG79" s="25">
        <v>72.964973118279502</v>
      </c>
      <c r="AH79" s="25">
        <v>45.7299193548387</v>
      </c>
      <c r="AI79" s="25">
        <v>52.887137096774097</v>
      </c>
      <c r="AJ79" s="25">
        <v>50.765443548387097</v>
      </c>
      <c r="AK79" s="25">
        <v>45.525134408602099</v>
      </c>
      <c r="AL79" s="25">
        <v>36.294368279569802</v>
      </c>
      <c r="AM79" s="25">
        <v>51.604301075268801</v>
      </c>
      <c r="AN79" s="25">
        <v>75.027379032257997</v>
      </c>
      <c r="AO79" s="25">
        <v>55.116693548387097</v>
      </c>
      <c r="AP79" s="25">
        <v>34.537970430107499</v>
      </c>
      <c r="AQ79" s="25">
        <v>52.207204301075201</v>
      </c>
      <c r="AR79" s="25">
        <v>39.259502688171999</v>
      </c>
      <c r="AS79" s="25">
        <v>41.813037634408602</v>
      </c>
      <c r="AT79" s="25">
        <v>39.032661290322501</v>
      </c>
      <c r="AU79" s="25">
        <v>53.754596774193502</v>
      </c>
      <c r="AV79" s="25">
        <v>76.274005376343993</v>
      </c>
      <c r="AW79" s="25">
        <v>45.695564516128997</v>
      </c>
      <c r="AX79" s="25">
        <v>30.459677419354801</v>
      </c>
      <c r="AY79" s="25">
        <v>30.763736559139701</v>
      </c>
      <c r="AZ79" s="25">
        <v>48.222755376343997</v>
      </c>
      <c r="BA79" s="25">
        <v>68.247217741935401</v>
      </c>
      <c r="BB79" s="25">
        <v>34.4720564516129</v>
      </c>
      <c r="BC79" s="25">
        <v>35.440913978494599</v>
      </c>
      <c r="BD79" s="25">
        <v>30.531451612903201</v>
      </c>
      <c r="BE79" s="25">
        <v>56.123440860214998</v>
      </c>
    </row>
    <row r="80" spans="1:57" x14ac:dyDescent="0.35">
      <c r="A80" s="10" t="s">
        <v>115</v>
      </c>
      <c r="B80" s="11">
        <f t="shared" si="11"/>
        <v>2028</v>
      </c>
      <c r="C80" s="6">
        <f t="shared" si="12"/>
        <v>44.672354166666594</v>
      </c>
      <c r="D80" s="12">
        <f t="shared" si="13"/>
        <v>29.93103749999997</v>
      </c>
      <c r="E80" s="12">
        <f t="shared" si="14"/>
        <v>36.764663194444402</v>
      </c>
      <c r="F80" s="12">
        <f t="shared" si="15"/>
        <v>57.157201388888851</v>
      </c>
      <c r="G80" s="12">
        <f t="shared" si="16"/>
        <v>78.481879166666587</v>
      </c>
      <c r="H80" s="25">
        <v>53.435222222222201</v>
      </c>
      <c r="I80" s="25">
        <v>83.167361111111106</v>
      </c>
      <c r="J80" s="25">
        <v>29.080583333333301</v>
      </c>
      <c r="K80" s="25">
        <v>60.846347222222199</v>
      </c>
      <c r="L80" s="25">
        <v>30.131527777777698</v>
      </c>
      <c r="M80" s="25">
        <v>63.9245555555555</v>
      </c>
      <c r="N80" s="25">
        <v>29.4675277777777</v>
      </c>
      <c r="O80" s="25">
        <v>72.832750000000004</v>
      </c>
      <c r="P80" s="25">
        <v>29.875499999999999</v>
      </c>
      <c r="Q80" s="25">
        <v>42.490625000000001</v>
      </c>
      <c r="R80" s="25">
        <v>39.700708333333303</v>
      </c>
      <c r="S80" s="25">
        <v>50.304555555555503</v>
      </c>
      <c r="T80" s="25">
        <v>30.445444444444401</v>
      </c>
      <c r="U80" s="25">
        <v>37.3424027777777</v>
      </c>
      <c r="V80" s="25">
        <v>57.955263888888801</v>
      </c>
      <c r="W80" s="25">
        <v>42.7206388888888</v>
      </c>
      <c r="X80" s="25">
        <v>59.598972222222201</v>
      </c>
      <c r="Y80" s="25">
        <v>54.449430555555502</v>
      </c>
      <c r="Z80" s="25">
        <v>36.572083333333303</v>
      </c>
      <c r="AA80" s="25">
        <v>31.9743888888888</v>
      </c>
      <c r="AB80" s="25">
        <v>56.604847222222197</v>
      </c>
      <c r="AC80" s="25">
        <v>78.465402777777697</v>
      </c>
      <c r="AD80" s="25">
        <v>78.630166666666597</v>
      </c>
      <c r="AE80" s="25">
        <v>28.22925</v>
      </c>
      <c r="AF80" s="25">
        <v>57.341319444444402</v>
      </c>
      <c r="AG80" s="25">
        <v>56.277027777777697</v>
      </c>
      <c r="AH80" s="25">
        <v>41.845305555555498</v>
      </c>
      <c r="AI80" s="25">
        <v>39.680069444444399</v>
      </c>
      <c r="AJ80" s="25">
        <v>66.424152777777707</v>
      </c>
      <c r="AK80" s="25">
        <v>32.514222222222202</v>
      </c>
      <c r="AL80" s="25">
        <v>30.314999999999898</v>
      </c>
      <c r="AM80" s="25">
        <v>44.537680555555497</v>
      </c>
      <c r="AN80" s="25">
        <v>45.454402777777702</v>
      </c>
      <c r="AO80" s="25">
        <v>94.686833333333297</v>
      </c>
      <c r="AP80" s="25">
        <v>46.257347222222201</v>
      </c>
      <c r="AQ80" s="25">
        <v>37.816555555555503</v>
      </c>
      <c r="AR80" s="25">
        <v>47.927666666666603</v>
      </c>
      <c r="AS80" s="25">
        <v>29.937208333333299</v>
      </c>
      <c r="AT80" s="25">
        <v>41.807986111111099</v>
      </c>
      <c r="AU80" s="25">
        <v>37.781458333333298</v>
      </c>
      <c r="AV80" s="25">
        <v>90.338638888888894</v>
      </c>
      <c r="AW80" s="25">
        <v>35.604305555555499</v>
      </c>
      <c r="AX80" s="25">
        <v>51.447736111111098</v>
      </c>
      <c r="AY80" s="25">
        <v>52.481555555555502</v>
      </c>
      <c r="AZ80" s="25">
        <v>82.4862638888888</v>
      </c>
      <c r="BA80" s="25">
        <v>40.6314722222222</v>
      </c>
      <c r="BB80" s="25">
        <v>42.570027777777703</v>
      </c>
      <c r="BC80" s="25">
        <v>28.9937638888888</v>
      </c>
      <c r="BD80" s="25">
        <v>50.375666666666604</v>
      </c>
      <c r="BE80" s="25">
        <v>44.807027777777698</v>
      </c>
    </row>
    <row r="81" spans="1:57" x14ac:dyDescent="0.35">
      <c r="A81" s="10" t="s">
        <v>116</v>
      </c>
      <c r="B81" s="11">
        <f t="shared" si="11"/>
        <v>2028</v>
      </c>
      <c r="C81" s="6">
        <f t="shared" si="12"/>
        <v>76.905181451612904</v>
      </c>
      <c r="D81" s="12">
        <f t="shared" si="13"/>
        <v>51.88678091397842</v>
      </c>
      <c r="E81" s="12">
        <f t="shared" si="14"/>
        <v>56.114122983870899</v>
      </c>
      <c r="F81" s="12">
        <f t="shared" si="15"/>
        <v>88.392395833333296</v>
      </c>
      <c r="G81" s="12">
        <f t="shared" si="16"/>
        <v>95.452775537634352</v>
      </c>
      <c r="H81" s="25">
        <v>81.657715053763397</v>
      </c>
      <c r="I81" s="25">
        <v>99.139086021505307</v>
      </c>
      <c r="J81" s="25">
        <v>49.111357526881697</v>
      </c>
      <c r="K81" s="25">
        <v>84.747526881720404</v>
      </c>
      <c r="L81" s="25">
        <v>86.413306451612897</v>
      </c>
      <c r="M81" s="25">
        <v>87.221438172042994</v>
      </c>
      <c r="N81" s="25">
        <v>53.942392473118197</v>
      </c>
      <c r="O81" s="25">
        <v>92.296827956989205</v>
      </c>
      <c r="P81" s="25">
        <v>92.511263440860205</v>
      </c>
      <c r="Q81" s="25">
        <v>79.501088709677404</v>
      </c>
      <c r="R81" s="25">
        <v>53.450053763440799</v>
      </c>
      <c r="S81" s="25">
        <v>70.246344086021494</v>
      </c>
      <c r="T81" s="25">
        <v>60.4474059139785</v>
      </c>
      <c r="U81" s="25">
        <v>42.9345698924731</v>
      </c>
      <c r="V81" s="25">
        <v>54.136276881720399</v>
      </c>
      <c r="W81" s="25">
        <v>69.272446236559105</v>
      </c>
      <c r="X81" s="25">
        <v>93.126438172042995</v>
      </c>
      <c r="Y81" s="25">
        <v>87.074032258064506</v>
      </c>
      <c r="Z81" s="25">
        <v>52.674354838709597</v>
      </c>
      <c r="AA81" s="25">
        <v>55.789448924731097</v>
      </c>
      <c r="AB81" s="25">
        <v>75.545739247311801</v>
      </c>
      <c r="AC81" s="25">
        <v>129.15985215053701</v>
      </c>
      <c r="AD81" s="25">
        <v>77.032594086021504</v>
      </c>
      <c r="AE81" s="25">
        <v>81.277540322580606</v>
      </c>
      <c r="AF81" s="25">
        <v>75.3185887096774</v>
      </c>
      <c r="AG81" s="25">
        <v>64.844650537634394</v>
      </c>
      <c r="AH81" s="25">
        <v>45.615927419354797</v>
      </c>
      <c r="AI81" s="25">
        <v>52.195161290322503</v>
      </c>
      <c r="AJ81" s="25">
        <v>105.784932795698</v>
      </c>
      <c r="AK81" s="25">
        <v>52.885174731182701</v>
      </c>
      <c r="AL81" s="25">
        <v>76.769368279569804</v>
      </c>
      <c r="AM81" s="25">
        <v>92.713938172043001</v>
      </c>
      <c r="AN81" s="25">
        <v>84.645336021505301</v>
      </c>
      <c r="AO81" s="25">
        <v>69.921384408602094</v>
      </c>
      <c r="AP81" s="25">
        <v>75.551357526881702</v>
      </c>
      <c r="AQ81" s="25">
        <v>43.7310618279569</v>
      </c>
      <c r="AR81" s="25">
        <v>88.782715053763397</v>
      </c>
      <c r="AS81" s="25">
        <v>105.636155913978</v>
      </c>
      <c r="AT81" s="25">
        <v>91.917553763440793</v>
      </c>
      <c r="AU81" s="25">
        <v>43.261975806451602</v>
      </c>
      <c r="AV81" s="25">
        <v>80.949784946236505</v>
      </c>
      <c r="AW81" s="25">
        <v>52.442486559139702</v>
      </c>
      <c r="AX81" s="25">
        <v>76.777768817204304</v>
      </c>
      <c r="AY81" s="25">
        <v>86.030201612903198</v>
      </c>
      <c r="AZ81" s="25">
        <v>82.224193548387106</v>
      </c>
      <c r="BA81" s="25">
        <v>59.358212365591399</v>
      </c>
      <c r="BB81" s="25">
        <v>95.0431854838709</v>
      </c>
      <c r="BC81" s="25">
        <v>90.274569892473096</v>
      </c>
      <c r="BD81" s="25">
        <v>103.834301075268</v>
      </c>
      <c r="BE81" s="25">
        <v>57.088145161290299</v>
      </c>
    </row>
    <row r="82" spans="1:57" x14ac:dyDescent="0.35">
      <c r="A82" s="10" t="s">
        <v>117</v>
      </c>
      <c r="B82" s="11">
        <f t="shared" si="11"/>
        <v>2029</v>
      </c>
      <c r="C82" s="6">
        <f t="shared" si="12"/>
        <v>68.055584677419347</v>
      </c>
      <c r="D82" s="12">
        <f t="shared" si="13"/>
        <v>57.299391129032202</v>
      </c>
      <c r="E82" s="12">
        <f t="shared" si="14"/>
        <v>62.332372311827953</v>
      </c>
      <c r="F82" s="12">
        <f t="shared" si="15"/>
        <v>83.487731854838643</v>
      </c>
      <c r="G82" s="12">
        <f t="shared" si="16"/>
        <v>91.293588709677408</v>
      </c>
      <c r="H82" s="25">
        <v>73.441034946236499</v>
      </c>
      <c r="I82" s="25">
        <v>59.899865591397798</v>
      </c>
      <c r="J82" s="25">
        <v>61.366505376344001</v>
      </c>
      <c r="K82" s="25">
        <v>69.424166666666594</v>
      </c>
      <c r="L82" s="25">
        <v>89.878266129032198</v>
      </c>
      <c r="M82" s="25">
        <v>79.762473118279502</v>
      </c>
      <c r="N82" s="25">
        <v>67.114368279569803</v>
      </c>
      <c r="O82" s="25">
        <v>65.964448924731101</v>
      </c>
      <c r="P82" s="25">
        <v>57.246854838709602</v>
      </c>
      <c r="Q82" s="25">
        <v>92.172661290322594</v>
      </c>
      <c r="R82" s="25">
        <v>68.724018817204296</v>
      </c>
      <c r="S82" s="25">
        <v>96.132607526881699</v>
      </c>
      <c r="T82" s="25">
        <v>90.636451612903201</v>
      </c>
      <c r="U82" s="25">
        <v>57.305228494623599</v>
      </c>
      <c r="V82" s="25">
        <v>63.8202419354838</v>
      </c>
      <c r="W82" s="25">
        <v>75.639959677419299</v>
      </c>
      <c r="X82" s="25">
        <v>84.495954301075201</v>
      </c>
      <c r="Y82" s="25">
        <v>62.176088709677401</v>
      </c>
      <c r="Z82" s="25">
        <v>68.855564516128993</v>
      </c>
      <c r="AA82" s="25">
        <v>57.3067741935483</v>
      </c>
      <c r="AB82" s="25">
        <v>59.620577956989202</v>
      </c>
      <c r="AC82" s="25">
        <v>80.463064516128995</v>
      </c>
      <c r="AD82" s="25">
        <v>134.93008064516101</v>
      </c>
      <c r="AE82" s="25">
        <v>66.216881720430095</v>
      </c>
      <c r="AF82" s="25">
        <v>65.528897849462297</v>
      </c>
      <c r="AG82" s="25">
        <v>90.298145161290293</v>
      </c>
      <c r="AH82" s="25">
        <v>52.482163978494597</v>
      </c>
      <c r="AI82" s="25">
        <v>88.320416666666603</v>
      </c>
      <c r="AJ82" s="25">
        <v>73.093763440860201</v>
      </c>
      <c r="AK82" s="25">
        <v>65.043884408602096</v>
      </c>
      <c r="AL82" s="25">
        <v>87.430698924731104</v>
      </c>
      <c r="AM82" s="25">
        <v>87.108118279569894</v>
      </c>
      <c r="AN82" s="25">
        <v>62.602795698924702</v>
      </c>
      <c r="AO82" s="25">
        <v>64.991680107526804</v>
      </c>
      <c r="AP82" s="25">
        <v>60.162661290322497</v>
      </c>
      <c r="AQ82" s="25">
        <v>99.645981182795694</v>
      </c>
      <c r="AR82" s="25">
        <v>73.218131720430094</v>
      </c>
      <c r="AS82" s="25">
        <v>62.242231182795699</v>
      </c>
      <c r="AT82" s="25">
        <v>62.750685483870903</v>
      </c>
      <c r="AU82" s="25">
        <v>91.195913978494602</v>
      </c>
      <c r="AV82" s="25">
        <v>69.528951612903199</v>
      </c>
      <c r="AW82" s="25">
        <v>63.3328225806451</v>
      </c>
      <c r="AX82" s="25">
        <v>51.897499999999901</v>
      </c>
      <c r="AY82" s="25">
        <v>64.853830645161295</v>
      </c>
      <c r="AZ82" s="25">
        <v>76.8643279569892</v>
      </c>
      <c r="BA82" s="25">
        <v>67.387150537634398</v>
      </c>
      <c r="BB82" s="25">
        <v>55.631276881720403</v>
      </c>
      <c r="BC82" s="25">
        <v>56.855577956989201</v>
      </c>
      <c r="BD82" s="25">
        <v>72.1493951612903</v>
      </c>
      <c r="BE82" s="25">
        <v>95.229852150537596</v>
      </c>
    </row>
    <row r="83" spans="1:57" x14ac:dyDescent="0.35">
      <c r="A83" s="10" t="s">
        <v>118</v>
      </c>
      <c r="B83" s="11">
        <f t="shared" si="11"/>
        <v>2029</v>
      </c>
      <c r="C83" s="6">
        <f t="shared" si="12"/>
        <v>61.903749999999945</v>
      </c>
      <c r="D83" s="12">
        <f t="shared" si="13"/>
        <v>38.84348958333333</v>
      </c>
      <c r="E83" s="12">
        <f t="shared" si="14"/>
        <v>41.791737351190449</v>
      </c>
      <c r="F83" s="12">
        <f t="shared" si="15"/>
        <v>84.86066220238088</v>
      </c>
      <c r="G83" s="12">
        <f t="shared" si="16"/>
        <v>108.7946056547611</v>
      </c>
      <c r="H83" s="25">
        <v>61.292648809523797</v>
      </c>
      <c r="I83" s="25">
        <v>101.89093750000001</v>
      </c>
      <c r="J83" s="25">
        <v>67.618958333333296</v>
      </c>
      <c r="K83" s="25">
        <v>109.539583333333</v>
      </c>
      <c r="L83" s="25">
        <v>53.452752976190403</v>
      </c>
      <c r="M83" s="25">
        <v>67.509717261904697</v>
      </c>
      <c r="N83" s="25">
        <v>54.218824404761897</v>
      </c>
      <c r="O83" s="25">
        <v>96.658229166666601</v>
      </c>
      <c r="P83" s="25">
        <v>38.562708333333298</v>
      </c>
      <c r="Q83" s="25">
        <v>70.774940476190395</v>
      </c>
      <c r="R83" s="25">
        <v>171.612633928571</v>
      </c>
      <c r="S83" s="25">
        <v>70.243601190476099</v>
      </c>
      <c r="T83" s="25">
        <v>37.813898809523799</v>
      </c>
      <c r="U83" s="25">
        <v>39.000535714285697</v>
      </c>
      <c r="V83" s="25">
        <v>121.03150297619</v>
      </c>
      <c r="W83" s="25">
        <v>41.062172619047601</v>
      </c>
      <c r="X83" s="25">
        <v>58.932217261904697</v>
      </c>
      <c r="Y83" s="25">
        <v>66.826324404761905</v>
      </c>
      <c r="Z83" s="25">
        <v>129.496681547619</v>
      </c>
      <c r="AA83" s="25">
        <v>50.652559523809501</v>
      </c>
      <c r="AB83" s="25">
        <v>101.978050595238</v>
      </c>
      <c r="AC83" s="25">
        <v>60.791592261904697</v>
      </c>
      <c r="AD83" s="25">
        <v>38.892380952380897</v>
      </c>
      <c r="AE83" s="25">
        <v>50.689226190476198</v>
      </c>
      <c r="AF83" s="25">
        <v>80.012916666666598</v>
      </c>
      <c r="AG83" s="25">
        <v>62.299821428571398</v>
      </c>
      <c r="AH83" s="25">
        <v>37.522574404761897</v>
      </c>
      <c r="AI83" s="25">
        <v>40.239151785714199</v>
      </c>
      <c r="AJ83" s="25">
        <v>108.71183035714201</v>
      </c>
      <c r="AK83" s="25">
        <v>54.817916666666598</v>
      </c>
      <c r="AL83" s="25">
        <v>88.371785714285707</v>
      </c>
      <c r="AM83" s="25">
        <v>39.786592261904701</v>
      </c>
      <c r="AN83" s="25">
        <v>107.088839285714</v>
      </c>
      <c r="AO83" s="25">
        <v>51.129122023809501</v>
      </c>
      <c r="AP83" s="25">
        <v>66.246711309523803</v>
      </c>
      <c r="AQ83" s="25">
        <v>65.570252976190403</v>
      </c>
      <c r="AR83" s="25">
        <v>102.00953869047601</v>
      </c>
      <c r="AS83" s="25">
        <v>77.494583333333296</v>
      </c>
      <c r="AT83" s="25">
        <v>38.201696428571402</v>
      </c>
      <c r="AU83" s="25">
        <v>64.337916666666601</v>
      </c>
      <c r="AV83" s="25">
        <v>42.641458333333297</v>
      </c>
      <c r="AW83" s="25">
        <v>48.522886904761897</v>
      </c>
      <c r="AX83" s="25">
        <v>115.14541666666599</v>
      </c>
      <c r="AY83" s="25">
        <v>40.9021279761904</v>
      </c>
      <c r="AZ83" s="25">
        <v>86.476577380952307</v>
      </c>
      <c r="BA83" s="25">
        <v>64.9270833333333</v>
      </c>
      <c r="BB83" s="25">
        <v>61.507678571428499</v>
      </c>
      <c r="BC83" s="25">
        <v>41.508497023809497</v>
      </c>
      <c r="BD83" s="25">
        <v>38.8746875</v>
      </c>
      <c r="BE83" s="25">
        <v>34.802142857142798</v>
      </c>
    </row>
    <row r="84" spans="1:57" x14ac:dyDescent="0.35">
      <c r="A84" s="10" t="s">
        <v>119</v>
      </c>
      <c r="B84" s="11">
        <f t="shared" si="11"/>
        <v>2029</v>
      </c>
      <c r="C84" s="6">
        <f t="shared" si="12"/>
        <v>57.22027553763435</v>
      </c>
      <c r="D84" s="12">
        <f t="shared" si="13"/>
        <v>32.312935483870888</v>
      </c>
      <c r="E84" s="12">
        <f t="shared" si="14"/>
        <v>38.718692876344022</v>
      </c>
      <c r="F84" s="12">
        <f t="shared" si="15"/>
        <v>64.386139112903194</v>
      </c>
      <c r="G84" s="12">
        <f t="shared" si="16"/>
        <v>83.939254032258034</v>
      </c>
      <c r="H84" s="25">
        <v>88.628682795698893</v>
      </c>
      <c r="I84" s="25">
        <v>58.723387096774097</v>
      </c>
      <c r="J84" s="25">
        <v>32.352755376344</v>
      </c>
      <c r="K84" s="25">
        <v>78.215819892473107</v>
      </c>
      <c r="L84" s="25">
        <v>47.620577956989202</v>
      </c>
      <c r="M84" s="25">
        <v>64.940188172042994</v>
      </c>
      <c r="N84" s="25">
        <v>61.403118279569803</v>
      </c>
      <c r="O84" s="25">
        <v>58.945967741935398</v>
      </c>
      <c r="P84" s="25">
        <v>51.3098252688172</v>
      </c>
      <c r="Q84" s="25">
        <v>67.358857526881707</v>
      </c>
      <c r="R84" s="25">
        <v>62.723991935483802</v>
      </c>
      <c r="S84" s="25">
        <v>46.807580645161202</v>
      </c>
      <c r="T84" s="25">
        <v>35.9836155913978</v>
      </c>
      <c r="U84" s="25">
        <v>38.856868279569802</v>
      </c>
      <c r="V84" s="25">
        <v>56.554973118279499</v>
      </c>
      <c r="W84" s="25">
        <v>37.9818279569892</v>
      </c>
      <c r="X84" s="25">
        <v>42.435013440860203</v>
      </c>
      <c r="Y84" s="25">
        <v>83.896102150537601</v>
      </c>
      <c r="Z84" s="25">
        <v>61.978588709677403</v>
      </c>
      <c r="AA84" s="25">
        <v>31.954556451612898</v>
      </c>
      <c r="AB84" s="25">
        <v>87.2718413978494</v>
      </c>
      <c r="AC84" s="25">
        <v>59.378521505376298</v>
      </c>
      <c r="AD84" s="25">
        <v>31.715188172043</v>
      </c>
      <c r="AE84" s="25">
        <v>67.755362903225802</v>
      </c>
      <c r="AF84" s="25">
        <v>38.439744623655898</v>
      </c>
      <c r="AG84" s="25">
        <v>48.188494623655899</v>
      </c>
      <c r="AH84" s="25">
        <v>38.6726344086021</v>
      </c>
      <c r="AI84" s="25">
        <v>33.222849462365502</v>
      </c>
      <c r="AJ84" s="25">
        <v>57.885577956989202</v>
      </c>
      <c r="AK84" s="25">
        <v>31.364865591397798</v>
      </c>
      <c r="AL84" s="25">
        <v>58.474637096774103</v>
      </c>
      <c r="AM84" s="25">
        <v>34.921693548387097</v>
      </c>
      <c r="AN84" s="25">
        <v>50.921048387096697</v>
      </c>
      <c r="AO84" s="25">
        <v>62.542217741935403</v>
      </c>
      <c r="AP84" s="25">
        <v>73.503911290322506</v>
      </c>
      <c r="AQ84" s="25">
        <v>84.327620967741893</v>
      </c>
      <c r="AR84" s="25">
        <v>62.445161290322503</v>
      </c>
      <c r="AS84" s="25">
        <v>106.841196236559</v>
      </c>
      <c r="AT84" s="25">
        <v>59.136357526881703</v>
      </c>
      <c r="AU84" s="25">
        <v>49.674005376343999</v>
      </c>
      <c r="AV84" s="25">
        <v>67.944852150537599</v>
      </c>
      <c r="AW84" s="25">
        <v>51.563198924731097</v>
      </c>
      <c r="AX84" s="25">
        <v>50.974529569892397</v>
      </c>
      <c r="AY84" s="25">
        <v>58.97625</v>
      </c>
      <c r="AZ84" s="25">
        <v>73.038212365591306</v>
      </c>
      <c r="BA84" s="25">
        <v>92.937284946236502</v>
      </c>
      <c r="BB84" s="25">
        <v>30.982110215053702</v>
      </c>
      <c r="BC84" s="25">
        <v>30.001370967741899</v>
      </c>
      <c r="BD84" s="25">
        <v>33.344986559139699</v>
      </c>
      <c r="BE84" s="25">
        <v>39.056922043010701</v>
      </c>
    </row>
    <row r="85" spans="1:57" x14ac:dyDescent="0.35">
      <c r="A85" s="10" t="s">
        <v>120</v>
      </c>
      <c r="B85" s="11">
        <f t="shared" si="11"/>
        <v>2029</v>
      </c>
      <c r="C85" s="6">
        <f t="shared" si="12"/>
        <v>41.443749999999952</v>
      </c>
      <c r="D85" s="12">
        <f t="shared" si="13"/>
        <v>31.235312499999949</v>
      </c>
      <c r="E85" s="12">
        <f t="shared" si="14"/>
        <v>33.719802083333249</v>
      </c>
      <c r="F85" s="12">
        <f t="shared" si="15"/>
        <v>47.484468749999948</v>
      </c>
      <c r="G85" s="12">
        <f t="shared" si="16"/>
        <v>55.265829166666585</v>
      </c>
      <c r="H85" s="25">
        <v>49.030736111111104</v>
      </c>
      <c r="I85" s="25">
        <v>32.930652777777702</v>
      </c>
      <c r="J85" s="25">
        <v>40.307097222222197</v>
      </c>
      <c r="K85" s="25">
        <v>40.942249999999902</v>
      </c>
      <c r="L85" s="25">
        <v>33.740541666666601</v>
      </c>
      <c r="M85" s="25">
        <v>45.388277777777702</v>
      </c>
      <c r="N85" s="25">
        <v>47.609319444444402</v>
      </c>
      <c r="O85" s="25">
        <v>34.874055555555501</v>
      </c>
      <c r="P85" s="25">
        <v>37.4677222222222</v>
      </c>
      <c r="Q85" s="25">
        <v>65.301166666666603</v>
      </c>
      <c r="R85" s="25">
        <v>37.006930555555499</v>
      </c>
      <c r="S85" s="25">
        <v>43.8727083333333</v>
      </c>
      <c r="T85" s="25">
        <v>33.251569444444399</v>
      </c>
      <c r="U85" s="25">
        <v>30.950749999999999</v>
      </c>
      <c r="V85" s="25">
        <v>38.612930555555501</v>
      </c>
      <c r="W85" s="25">
        <v>33.1021111111111</v>
      </c>
      <c r="X85" s="25">
        <v>38.232013888888801</v>
      </c>
      <c r="Y85" s="25">
        <v>50.9764861111111</v>
      </c>
      <c r="Z85" s="25">
        <v>31.266930555555501</v>
      </c>
      <c r="AA85" s="25">
        <v>28.6150555555555</v>
      </c>
      <c r="AB85" s="25">
        <v>59.130791666666603</v>
      </c>
      <c r="AC85" s="25">
        <v>42.277249999999903</v>
      </c>
      <c r="AD85" s="25">
        <v>31.584125</v>
      </c>
      <c r="AE85" s="25">
        <v>39.462236111111103</v>
      </c>
      <c r="AF85" s="25">
        <v>70.922124999999994</v>
      </c>
      <c r="AG85" s="25">
        <v>41.441125</v>
      </c>
      <c r="AH85" s="25">
        <v>33.527749999999997</v>
      </c>
      <c r="AI85" s="25">
        <v>30.759875000000001</v>
      </c>
      <c r="AJ85" s="25">
        <v>42.8005</v>
      </c>
      <c r="AK85" s="25">
        <v>48.778930555555498</v>
      </c>
      <c r="AL85" s="25">
        <v>51.729833333333303</v>
      </c>
      <c r="AM85" s="25">
        <v>33.712888888888799</v>
      </c>
      <c r="AN85" s="25">
        <v>31.584458333333298</v>
      </c>
      <c r="AO85" s="25">
        <v>41.446374999999897</v>
      </c>
      <c r="AP85" s="25">
        <v>44.931430555555501</v>
      </c>
      <c r="AQ85" s="25">
        <v>43.693249999999999</v>
      </c>
      <c r="AR85" s="25">
        <v>41.939166666666601</v>
      </c>
      <c r="AS85" s="25">
        <v>50.673722222222203</v>
      </c>
      <c r="AT85" s="25">
        <v>47.109916666666599</v>
      </c>
      <c r="AU85" s="25">
        <v>63.723277777777703</v>
      </c>
      <c r="AV85" s="25">
        <v>40.707999999999998</v>
      </c>
      <c r="AW85" s="25">
        <v>42.435958333333303</v>
      </c>
      <c r="AX85" s="25">
        <v>34.631027777777703</v>
      </c>
      <c r="AY85" s="25">
        <v>42.450902777777699</v>
      </c>
      <c r="AZ85" s="25">
        <v>50.354999999999997</v>
      </c>
      <c r="BA85" s="25">
        <v>68.081194444444407</v>
      </c>
      <c r="BB85" s="25">
        <v>54.836388888888798</v>
      </c>
      <c r="BC85" s="25">
        <v>30.197847222222201</v>
      </c>
      <c r="BD85" s="25">
        <v>30.2242361111111</v>
      </c>
      <c r="BE85" s="25">
        <v>45.666569444444399</v>
      </c>
    </row>
    <row r="86" spans="1:57" x14ac:dyDescent="0.35">
      <c r="A86" s="10" t="s">
        <v>121</v>
      </c>
      <c r="B86" s="11">
        <f t="shared" si="11"/>
        <v>2029</v>
      </c>
      <c r="C86" s="6">
        <f t="shared" si="12"/>
        <v>36.350544354838647</v>
      </c>
      <c r="D86" s="12">
        <f t="shared" si="13"/>
        <v>24.831979838709639</v>
      </c>
      <c r="E86" s="12">
        <f t="shared" si="14"/>
        <v>27.689808467741901</v>
      </c>
      <c r="F86" s="12">
        <f t="shared" si="15"/>
        <v>39.427076612903178</v>
      </c>
      <c r="G86" s="12">
        <f t="shared" si="16"/>
        <v>44.878639784946181</v>
      </c>
      <c r="H86" s="25">
        <v>33.983763440860201</v>
      </c>
      <c r="I86" s="25">
        <v>41.131881720430101</v>
      </c>
      <c r="J86" s="25">
        <v>38.460067204300998</v>
      </c>
      <c r="K86" s="25">
        <v>41.895376344086003</v>
      </c>
      <c r="L86" s="25">
        <v>24.684798387096698</v>
      </c>
      <c r="M86" s="25">
        <v>37.715040322580599</v>
      </c>
      <c r="N86" s="25">
        <v>37.956223118279503</v>
      </c>
      <c r="O86" s="25">
        <v>38.254973118279501</v>
      </c>
      <c r="P86" s="25">
        <v>23.388131720430099</v>
      </c>
      <c r="Q86" s="25">
        <v>38.688091397849398</v>
      </c>
      <c r="R86" s="25">
        <v>45.114260752688097</v>
      </c>
      <c r="S86" s="25">
        <v>31.245752688172001</v>
      </c>
      <c r="T86" s="25">
        <v>25.191922043010699</v>
      </c>
      <c r="U86" s="25">
        <v>22.8177016129032</v>
      </c>
      <c r="V86" s="25">
        <v>38.161317204301</v>
      </c>
      <c r="W86" s="25">
        <v>27.684663978494601</v>
      </c>
      <c r="X86" s="25">
        <v>27.705241935483802</v>
      </c>
      <c r="Y86" s="25">
        <v>33.3746102150537</v>
      </c>
      <c r="Z86" s="25">
        <v>36.4155107526881</v>
      </c>
      <c r="AA86" s="25">
        <v>24.017379032257999</v>
      </c>
      <c r="AB86" s="25">
        <v>47.677096774193501</v>
      </c>
      <c r="AC86" s="25">
        <v>27.082204301075201</v>
      </c>
      <c r="AD86" s="25">
        <v>25.289072580645101</v>
      </c>
      <c r="AE86" s="25">
        <v>37.3373924731182</v>
      </c>
      <c r="AF86" s="25">
        <v>39.539139784946201</v>
      </c>
      <c r="AG86" s="25">
        <v>29.692284946236501</v>
      </c>
      <c r="AH86" s="25">
        <v>25.528091397849401</v>
      </c>
      <c r="AI86" s="25">
        <v>27.1410080645161</v>
      </c>
      <c r="AJ86" s="25">
        <v>39.676115591397803</v>
      </c>
      <c r="AK86" s="25">
        <v>32.537970430107499</v>
      </c>
      <c r="AL86" s="25">
        <v>28.798857526881701</v>
      </c>
      <c r="AM86" s="25">
        <v>26.1935349462365</v>
      </c>
      <c r="AN86" s="25">
        <v>41.2873521505376</v>
      </c>
      <c r="AO86" s="25">
        <v>36.075241935483803</v>
      </c>
      <c r="AP86" s="25">
        <v>37.049005376343999</v>
      </c>
      <c r="AQ86" s="25">
        <v>30.111223118279501</v>
      </c>
      <c r="AR86" s="25">
        <v>39.090887096774097</v>
      </c>
      <c r="AS86" s="25">
        <v>46.113669354838699</v>
      </c>
      <c r="AT86" s="25">
        <v>36.285577956989201</v>
      </c>
      <c r="AU86" s="25">
        <v>43.002553763440801</v>
      </c>
      <c r="AV86" s="25">
        <v>37.830967741935403</v>
      </c>
      <c r="AW86" s="25">
        <v>37.221129032257998</v>
      </c>
      <c r="AX86" s="25">
        <v>34.292325268817201</v>
      </c>
      <c r="AY86" s="25">
        <v>41.6379569892473</v>
      </c>
      <c r="AZ86" s="25">
        <v>44.852459677419297</v>
      </c>
      <c r="BA86" s="25">
        <v>45.459959677419299</v>
      </c>
      <c r="BB86" s="25">
        <v>30.843790322580599</v>
      </c>
      <c r="BC86" s="25">
        <v>22.574341397849398</v>
      </c>
      <c r="BD86" s="25">
        <v>24.848333333333301</v>
      </c>
      <c r="BE86" s="25">
        <v>47.698091397849403</v>
      </c>
    </row>
    <row r="87" spans="1:57" x14ac:dyDescent="0.35">
      <c r="A87" s="10" t="s">
        <v>122</v>
      </c>
      <c r="B87" s="11">
        <f t="shared" ref="B87:B150" si="17">YEAR(A87)</f>
        <v>2029</v>
      </c>
      <c r="C87" s="6">
        <f t="shared" ref="C87:C150" si="18">PERCENTILE($H87:$BE87, 0.5)</f>
        <v>35.500694444444399</v>
      </c>
      <c r="D87" s="12">
        <f t="shared" si="13"/>
        <v>30.349366666666651</v>
      </c>
      <c r="E87" s="12">
        <f t="shared" si="14"/>
        <v>31.5588333333333</v>
      </c>
      <c r="F87" s="12">
        <f t="shared" si="15"/>
        <v>43.446270833333301</v>
      </c>
      <c r="G87" s="12">
        <f t="shared" si="16"/>
        <v>48.565268055555542</v>
      </c>
      <c r="H87" s="25">
        <v>42.988541666666599</v>
      </c>
      <c r="I87" s="25">
        <v>39.318111111111101</v>
      </c>
      <c r="J87" s="25">
        <v>33.403833333333303</v>
      </c>
      <c r="K87" s="25">
        <v>39.946208333333303</v>
      </c>
      <c r="L87" s="25">
        <v>31.061305555555499</v>
      </c>
      <c r="M87" s="25">
        <v>37.005319444444403</v>
      </c>
      <c r="N87" s="25">
        <v>35.5014166666666</v>
      </c>
      <c r="O87" s="25">
        <v>40.050125000000001</v>
      </c>
      <c r="P87" s="25">
        <v>33.394027777777701</v>
      </c>
      <c r="Q87" s="25">
        <v>55.7084027777777</v>
      </c>
      <c r="R87" s="25">
        <v>38.454333333333302</v>
      </c>
      <c r="S87" s="25">
        <v>32.732097222222201</v>
      </c>
      <c r="T87" s="25">
        <v>27.396472222222201</v>
      </c>
      <c r="U87" s="25">
        <v>32.466374999999999</v>
      </c>
      <c r="V87" s="25">
        <v>38.0714166666666</v>
      </c>
      <c r="W87" s="25">
        <v>31.141791666666599</v>
      </c>
      <c r="X87" s="25">
        <v>30.3819861111111</v>
      </c>
      <c r="Y87" s="25">
        <v>41.8768888888888</v>
      </c>
      <c r="Z87" s="25">
        <v>32.876555555555498</v>
      </c>
      <c r="AA87" s="25">
        <v>31.256319444444401</v>
      </c>
      <c r="AB87" s="25">
        <v>52.645708333333303</v>
      </c>
      <c r="AC87" s="25">
        <v>31.029263888888799</v>
      </c>
      <c r="AD87" s="25">
        <v>26.875638888888801</v>
      </c>
      <c r="AE87" s="25">
        <v>68.041722222222205</v>
      </c>
      <c r="AF87" s="25">
        <v>43.874222222222201</v>
      </c>
      <c r="AG87" s="25">
        <v>31.101527777777701</v>
      </c>
      <c r="AH87" s="25">
        <v>33.669777777777703</v>
      </c>
      <c r="AI87" s="25">
        <v>26.172902777777701</v>
      </c>
      <c r="AJ87" s="25">
        <v>35.499972222222198</v>
      </c>
      <c r="AK87" s="25">
        <v>44.685749999999999</v>
      </c>
      <c r="AL87" s="25">
        <v>30.0557916666666</v>
      </c>
      <c r="AM87" s="25">
        <v>30.9795972222222</v>
      </c>
      <c r="AN87" s="25">
        <v>33.9453055555555</v>
      </c>
      <c r="AO87" s="25">
        <v>44.22325</v>
      </c>
      <c r="AP87" s="25">
        <v>50.173180555555497</v>
      </c>
      <c r="AQ87" s="25">
        <v>31.1609444444444</v>
      </c>
      <c r="AR87" s="25">
        <v>41.810111111111098</v>
      </c>
      <c r="AS87" s="25">
        <v>35.1314722222222</v>
      </c>
      <c r="AT87" s="25">
        <v>44.914875000000002</v>
      </c>
      <c r="AU87" s="25">
        <v>48.386611111111101</v>
      </c>
      <c r="AV87" s="25">
        <v>45.534916666666597</v>
      </c>
      <c r="AW87" s="25">
        <v>42.386638888888797</v>
      </c>
      <c r="AX87" s="25">
        <v>34.599444444444401</v>
      </c>
      <c r="AY87" s="25">
        <v>43.598847222222197</v>
      </c>
      <c r="AZ87" s="25">
        <v>43.731486111111103</v>
      </c>
      <c r="BA87" s="25">
        <v>65.184402777777706</v>
      </c>
      <c r="BB87" s="25">
        <v>33.180138888888798</v>
      </c>
      <c r="BC87" s="25">
        <v>35.736374999999903</v>
      </c>
      <c r="BD87" s="25">
        <v>26.078541666666599</v>
      </c>
      <c r="BE87" s="25">
        <v>34.680763888888798</v>
      </c>
    </row>
    <row r="88" spans="1:57" x14ac:dyDescent="0.35">
      <c r="A88" s="10" t="s">
        <v>123</v>
      </c>
      <c r="B88" s="11">
        <f t="shared" si="17"/>
        <v>2029</v>
      </c>
      <c r="C88" s="6">
        <f t="shared" si="18"/>
        <v>66.1155913978494</v>
      </c>
      <c r="D88" s="12">
        <f t="shared" si="13"/>
        <v>50.100102150537566</v>
      </c>
      <c r="E88" s="12">
        <f t="shared" si="14"/>
        <v>60.797147177419326</v>
      </c>
      <c r="F88" s="12">
        <f t="shared" si="15"/>
        <v>73.88670362903224</v>
      </c>
      <c r="G88" s="12">
        <f t="shared" si="16"/>
        <v>81.860436827956946</v>
      </c>
      <c r="H88" s="25">
        <v>99.626733870967698</v>
      </c>
      <c r="I88" s="25">
        <v>66.431021505376293</v>
      </c>
      <c r="J88" s="25">
        <v>61.812217741935399</v>
      </c>
      <c r="K88" s="25">
        <v>62.550107526881703</v>
      </c>
      <c r="L88" s="25">
        <v>98.368413978494601</v>
      </c>
      <c r="M88" s="25">
        <v>72.263830645161207</v>
      </c>
      <c r="N88" s="25">
        <v>77.766384408602093</v>
      </c>
      <c r="O88" s="25">
        <v>56.092768817204202</v>
      </c>
      <c r="P88" s="25">
        <v>81.616075268817198</v>
      </c>
      <c r="Q88" s="25">
        <v>102.882567204301</v>
      </c>
      <c r="R88" s="25">
        <v>72.349973118279493</v>
      </c>
      <c r="S88" s="25">
        <v>60.981129032258004</v>
      </c>
      <c r="T88" s="25">
        <v>41.577728494623599</v>
      </c>
      <c r="U88" s="25">
        <v>63.961720430107498</v>
      </c>
      <c r="V88" s="25">
        <v>73.676451612903193</v>
      </c>
      <c r="W88" s="25">
        <v>50.374529569892402</v>
      </c>
      <c r="X88" s="25">
        <v>63.277110215053703</v>
      </c>
      <c r="Y88" s="25">
        <v>61.795134408602102</v>
      </c>
      <c r="Z88" s="25">
        <v>65.800161290322507</v>
      </c>
      <c r="AA88" s="25">
        <v>75.441344086021502</v>
      </c>
      <c r="AB88" s="25">
        <v>92.075739247311802</v>
      </c>
      <c r="AC88" s="25">
        <v>57.366559139784897</v>
      </c>
      <c r="AD88" s="25">
        <v>47.630255376344003</v>
      </c>
      <c r="AE88" s="25">
        <v>75.048911290322494</v>
      </c>
      <c r="AF88" s="25">
        <v>59.0968010752688</v>
      </c>
      <c r="AG88" s="25">
        <v>58.441263440860197</v>
      </c>
      <c r="AH88" s="25">
        <v>67.723870967741902</v>
      </c>
      <c r="AI88" s="25">
        <v>43.649435483870903</v>
      </c>
      <c r="AJ88" s="25">
        <v>58.428669354838703</v>
      </c>
      <c r="AK88" s="25">
        <v>64.496774193548305</v>
      </c>
      <c r="AL88" s="25">
        <v>68.488938172043007</v>
      </c>
      <c r="AM88" s="25">
        <v>47.043212365591401</v>
      </c>
      <c r="AN88" s="25">
        <v>65.702930107526797</v>
      </c>
      <c r="AO88" s="25">
        <v>67.687768817204301</v>
      </c>
      <c r="AP88" s="25">
        <v>70.430564516128996</v>
      </c>
      <c r="AQ88" s="25">
        <v>72.752836021505303</v>
      </c>
      <c r="AR88" s="25">
        <v>61.934610215053702</v>
      </c>
      <c r="AS88" s="25">
        <v>78.456760752688098</v>
      </c>
      <c r="AT88" s="25">
        <v>63.682432795698901</v>
      </c>
      <c r="AU88" s="25">
        <v>60.735819892473103</v>
      </c>
      <c r="AV88" s="25">
        <v>66.977150537634401</v>
      </c>
      <c r="AW88" s="25">
        <v>76.928508064516095</v>
      </c>
      <c r="AX88" s="25">
        <v>59.4949059139784</v>
      </c>
      <c r="AY88" s="25">
        <v>71.182553763440794</v>
      </c>
      <c r="AZ88" s="25">
        <v>81.638870967741894</v>
      </c>
      <c r="BA88" s="25">
        <v>83.854529569892406</v>
      </c>
      <c r="BB88" s="25">
        <v>73.956787634408599</v>
      </c>
      <c r="BC88" s="25">
        <v>68.628360215053704</v>
      </c>
      <c r="BD88" s="25">
        <v>44.608897849462302</v>
      </c>
      <c r="BE88" s="25">
        <v>61.169556451612898</v>
      </c>
    </row>
    <row r="89" spans="1:57" x14ac:dyDescent="0.35">
      <c r="A89" s="10" t="s">
        <v>124</v>
      </c>
      <c r="B89" s="11">
        <f t="shared" si="17"/>
        <v>2029</v>
      </c>
      <c r="C89" s="6">
        <f t="shared" si="18"/>
        <v>72.909334677419295</v>
      </c>
      <c r="D89" s="12">
        <f t="shared" si="13"/>
        <v>51.69155779569892</v>
      </c>
      <c r="E89" s="12">
        <f t="shared" si="14"/>
        <v>63.474459005376296</v>
      </c>
      <c r="F89" s="12">
        <f t="shared" si="15"/>
        <v>81.768598790322528</v>
      </c>
      <c r="G89" s="12">
        <f t="shared" si="16"/>
        <v>91.324352150537564</v>
      </c>
      <c r="H89" s="25">
        <v>88.729758064516105</v>
      </c>
      <c r="I89" s="25">
        <v>70.750927419354795</v>
      </c>
      <c r="J89" s="25">
        <v>63.310026881720397</v>
      </c>
      <c r="K89" s="25">
        <v>94.383010752688094</v>
      </c>
      <c r="L89" s="25">
        <v>68.084865591397801</v>
      </c>
      <c r="M89" s="25">
        <v>72.791572580645095</v>
      </c>
      <c r="N89" s="25">
        <v>63.967755376344002</v>
      </c>
      <c r="O89" s="25">
        <v>69.186021505376303</v>
      </c>
      <c r="P89" s="25">
        <v>76.452620967741893</v>
      </c>
      <c r="Q89" s="25">
        <v>98.9768817204301</v>
      </c>
      <c r="R89" s="25">
        <v>64.741895161290302</v>
      </c>
      <c r="S89" s="25">
        <v>79.626693548387095</v>
      </c>
      <c r="T89" s="25">
        <v>43.4481586021505</v>
      </c>
      <c r="U89" s="25">
        <v>66.073279569892406</v>
      </c>
      <c r="V89" s="25">
        <v>61.285094086021502</v>
      </c>
      <c r="W89" s="25">
        <v>51.772325268817198</v>
      </c>
      <c r="X89" s="25">
        <v>79.759717741935404</v>
      </c>
      <c r="Y89" s="25">
        <v>74.398024193548295</v>
      </c>
      <c r="Z89" s="25">
        <v>74.638857526881694</v>
      </c>
      <c r="AA89" s="25">
        <v>66.687123655913894</v>
      </c>
      <c r="AB89" s="25">
        <v>96.782352150537605</v>
      </c>
      <c r="AC89" s="25">
        <v>73.075013440860204</v>
      </c>
      <c r="AD89" s="25">
        <v>45.1619623655914</v>
      </c>
      <c r="AE89" s="25">
        <v>94.3119892473118</v>
      </c>
      <c r="AF89" s="25">
        <v>60.1261424731182</v>
      </c>
      <c r="AG89" s="25">
        <v>71.630524193548297</v>
      </c>
      <c r="AH89" s="25">
        <v>69.137405913978498</v>
      </c>
      <c r="AI89" s="25">
        <v>50.964650537634398</v>
      </c>
      <c r="AJ89" s="25">
        <v>77.156733870967699</v>
      </c>
      <c r="AK89" s="25">
        <v>50.741397849462302</v>
      </c>
      <c r="AL89" s="25">
        <v>81.854260752688106</v>
      </c>
      <c r="AM89" s="25">
        <v>56.182271505376299</v>
      </c>
      <c r="AN89" s="25">
        <v>81.349247311827895</v>
      </c>
      <c r="AO89" s="25">
        <v>83.628037634408599</v>
      </c>
      <c r="AP89" s="25">
        <v>111.37049731182699</v>
      </c>
      <c r="AQ89" s="25">
        <v>72.776612903225796</v>
      </c>
      <c r="AR89" s="25">
        <v>87.152715053763401</v>
      </c>
      <c r="AS89" s="25">
        <v>71.368212365591305</v>
      </c>
      <c r="AT89" s="25">
        <v>86.746034946236506</v>
      </c>
      <c r="AU89" s="25">
        <v>84.078158602150495</v>
      </c>
      <c r="AV89" s="25">
        <v>81.511612903225796</v>
      </c>
      <c r="AW89" s="25">
        <v>60.814986559139697</v>
      </c>
      <c r="AX89" s="25">
        <v>56.782715053763397</v>
      </c>
      <c r="AY89" s="25">
        <v>90.992392473118201</v>
      </c>
      <c r="AZ89" s="25">
        <v>81.333118279569902</v>
      </c>
      <c r="BA89" s="25">
        <v>87.815147849462306</v>
      </c>
      <c r="BB89" s="25">
        <v>49.578790322580602</v>
      </c>
      <c r="BC89" s="25">
        <v>77.821491935483806</v>
      </c>
      <c r="BD89" s="25">
        <v>58.8145295698924</v>
      </c>
      <c r="BE89" s="25">
        <v>73.027096774193495</v>
      </c>
    </row>
    <row r="90" spans="1:57" x14ac:dyDescent="0.35">
      <c r="A90" s="10" t="s">
        <v>125</v>
      </c>
      <c r="B90" s="11">
        <f t="shared" si="17"/>
        <v>2029</v>
      </c>
      <c r="C90" s="6">
        <f t="shared" si="18"/>
        <v>52.2977430555555</v>
      </c>
      <c r="D90" s="12">
        <f t="shared" si="13"/>
        <v>34.549163888888856</v>
      </c>
      <c r="E90" s="12">
        <f t="shared" si="14"/>
        <v>45.728472222222173</v>
      </c>
      <c r="F90" s="12">
        <f t="shared" si="15"/>
        <v>56.900541666666648</v>
      </c>
      <c r="G90" s="12">
        <f t="shared" si="16"/>
        <v>72.31935833333327</v>
      </c>
      <c r="H90" s="25">
        <v>70.677222222222198</v>
      </c>
      <c r="I90" s="25">
        <v>52.291638888888798</v>
      </c>
      <c r="J90" s="25">
        <v>31.805736111111099</v>
      </c>
      <c r="K90" s="25">
        <v>53.501208333333302</v>
      </c>
      <c r="L90" s="25">
        <v>47.616819444444403</v>
      </c>
      <c r="M90" s="25">
        <v>71.828791666666604</v>
      </c>
      <c r="N90" s="25">
        <v>72.292916666666599</v>
      </c>
      <c r="O90" s="25">
        <v>46.609402777777703</v>
      </c>
      <c r="P90" s="25">
        <v>48.099097222222198</v>
      </c>
      <c r="Q90" s="25">
        <v>72.557333333333304</v>
      </c>
      <c r="R90" s="25">
        <v>52.22475</v>
      </c>
      <c r="S90" s="25">
        <v>73.526972222222199</v>
      </c>
      <c r="T90" s="25">
        <v>39.761402777777697</v>
      </c>
      <c r="U90" s="25">
        <v>52.986972222222199</v>
      </c>
      <c r="V90" s="25">
        <v>47.322847222222201</v>
      </c>
      <c r="W90" s="25">
        <v>42.646430555555497</v>
      </c>
      <c r="X90" s="25">
        <v>53.994486111111101</v>
      </c>
      <c r="Y90" s="25">
        <v>57.328347222222199</v>
      </c>
      <c r="Z90" s="25">
        <v>55.516208333333303</v>
      </c>
      <c r="AA90" s="25">
        <v>53.862361111111099</v>
      </c>
      <c r="AB90" s="25">
        <v>73.801597222222199</v>
      </c>
      <c r="AC90" s="25">
        <v>52.5921666666666</v>
      </c>
      <c r="AD90" s="25">
        <v>36.653500000000001</v>
      </c>
      <c r="AE90" s="25">
        <v>59.798416666666597</v>
      </c>
      <c r="AF90" s="25">
        <v>32.534999999999997</v>
      </c>
      <c r="AG90" s="25">
        <v>53.6856805555555</v>
      </c>
      <c r="AH90" s="25">
        <v>50.526013888888798</v>
      </c>
      <c r="AI90" s="25">
        <v>34.610847222222198</v>
      </c>
      <c r="AJ90" s="25">
        <v>52.870833333333302</v>
      </c>
      <c r="AK90" s="25">
        <v>32.305194444444403</v>
      </c>
      <c r="AL90" s="25">
        <v>55.617125000000001</v>
      </c>
      <c r="AM90" s="25">
        <v>39.458444444444403</v>
      </c>
      <c r="AN90" s="25">
        <v>46.624847222222201</v>
      </c>
      <c r="AO90" s="25">
        <v>45.6118194444444</v>
      </c>
      <c r="AP90" s="25">
        <v>86.9228194444444</v>
      </c>
      <c r="AQ90" s="25">
        <v>65.952513888888802</v>
      </c>
      <c r="AR90" s="25">
        <v>52.303847222222203</v>
      </c>
      <c r="AS90" s="25">
        <v>55.031500000000001</v>
      </c>
      <c r="AT90" s="25">
        <v>46.078430555555499</v>
      </c>
      <c r="AU90" s="25">
        <v>58.240347222222198</v>
      </c>
      <c r="AV90" s="25">
        <v>50.353875000000002</v>
      </c>
      <c r="AW90" s="25">
        <v>53.317611111111098</v>
      </c>
      <c r="AX90" s="25">
        <v>50.324194444444402</v>
      </c>
      <c r="AY90" s="25">
        <v>45.313111111111098</v>
      </c>
      <c r="AZ90" s="25">
        <v>86.887680555555505</v>
      </c>
      <c r="BA90" s="25">
        <v>66.144416666666601</v>
      </c>
      <c r="BB90" s="25">
        <v>31.114097222222199</v>
      </c>
      <c r="BC90" s="25">
        <v>46.312916666666602</v>
      </c>
      <c r="BD90" s="25">
        <v>33.994013888888801</v>
      </c>
      <c r="BE90" s="25">
        <v>39.782375000000002</v>
      </c>
    </row>
    <row r="91" spans="1:57" x14ac:dyDescent="0.35">
      <c r="A91" s="10" t="s">
        <v>126</v>
      </c>
      <c r="B91" s="11">
        <f t="shared" si="17"/>
        <v>2029</v>
      </c>
      <c r="C91" s="6">
        <f t="shared" si="18"/>
        <v>45.167103494623603</v>
      </c>
      <c r="D91" s="12">
        <f t="shared" si="13"/>
        <v>29.547631720430051</v>
      </c>
      <c r="E91" s="12">
        <f t="shared" si="14"/>
        <v>35.780702284946202</v>
      </c>
      <c r="F91" s="12">
        <f t="shared" si="15"/>
        <v>59.284290994623625</v>
      </c>
      <c r="G91" s="12">
        <f t="shared" si="16"/>
        <v>68.272689516129006</v>
      </c>
      <c r="H91" s="25">
        <v>58.4603494623655</v>
      </c>
      <c r="I91" s="25">
        <v>33.371760752688097</v>
      </c>
      <c r="J91" s="25">
        <v>37.578951612903197</v>
      </c>
      <c r="K91" s="25">
        <v>36.211841397849398</v>
      </c>
      <c r="L91" s="25">
        <v>47.423655913978401</v>
      </c>
      <c r="M91" s="25">
        <v>55.510779569892399</v>
      </c>
      <c r="N91" s="25">
        <v>68.788508064516094</v>
      </c>
      <c r="O91" s="25">
        <v>32.593790322580602</v>
      </c>
      <c r="P91" s="25">
        <v>65.575026881720405</v>
      </c>
      <c r="Q91" s="25">
        <v>64.585913978494602</v>
      </c>
      <c r="R91" s="25">
        <v>41.083629032258003</v>
      </c>
      <c r="S91" s="25">
        <v>28.440201612903198</v>
      </c>
      <c r="T91" s="25">
        <v>49.773629032258</v>
      </c>
      <c r="U91" s="25">
        <v>49.821142473118201</v>
      </c>
      <c r="V91" s="25">
        <v>33.615698924731099</v>
      </c>
      <c r="W91" s="25">
        <v>47.770739247311802</v>
      </c>
      <c r="X91" s="25">
        <v>28.301303763440799</v>
      </c>
      <c r="Y91" s="25">
        <v>82.220470430107497</v>
      </c>
      <c r="Z91" s="25">
        <v>33.9926209677419</v>
      </c>
      <c r="AA91" s="25">
        <v>68.215376344085996</v>
      </c>
      <c r="AB91" s="25">
        <v>59.558938172043</v>
      </c>
      <c r="AC91" s="25">
        <v>28.607325268817199</v>
      </c>
      <c r="AD91" s="25">
        <v>40.0738037634408</v>
      </c>
      <c r="AE91" s="25">
        <v>49.972069892473101</v>
      </c>
      <c r="AF91" s="25">
        <v>40.374502688172001</v>
      </c>
      <c r="AG91" s="25">
        <v>28.260322580645099</v>
      </c>
      <c r="AH91" s="25">
        <v>58.373655913978403</v>
      </c>
      <c r="AI91" s="25">
        <v>40.534879032257997</v>
      </c>
      <c r="AJ91" s="25">
        <v>32.370954301075201</v>
      </c>
      <c r="AK91" s="25">
        <v>40.919758064516103</v>
      </c>
      <c r="AL91" s="25">
        <v>28.556948924731099</v>
      </c>
      <c r="AM91" s="25">
        <v>51.219220430107498</v>
      </c>
      <c r="AN91" s="25">
        <v>33.102056451612903</v>
      </c>
      <c r="AO91" s="25">
        <v>65.503010752688098</v>
      </c>
      <c r="AP91" s="25">
        <v>49.919610215053702</v>
      </c>
      <c r="AQ91" s="25">
        <v>29.6521102150537</v>
      </c>
      <c r="AR91" s="25">
        <v>38.0314919354838</v>
      </c>
      <c r="AS91" s="25">
        <v>76.147486559139793</v>
      </c>
      <c r="AT91" s="25">
        <v>73.280188172042998</v>
      </c>
      <c r="AU91" s="25">
        <v>40.999327956989198</v>
      </c>
      <c r="AV91" s="25">
        <v>69.026518817204305</v>
      </c>
      <c r="AW91" s="25">
        <v>43.938064516129003</v>
      </c>
      <c r="AX91" s="25">
        <v>35.636989247311803</v>
      </c>
      <c r="AY91" s="25">
        <v>54.978333333333303</v>
      </c>
      <c r="AZ91" s="25">
        <v>65.955725806451596</v>
      </c>
      <c r="BA91" s="25">
        <v>64.232513440860203</v>
      </c>
      <c r="BB91" s="25">
        <v>36.438575268817203</v>
      </c>
      <c r="BC91" s="25">
        <v>46.396142473118203</v>
      </c>
      <c r="BD91" s="25">
        <v>37.690752688171997</v>
      </c>
      <c r="BE91" s="25">
        <v>67.224126344086002</v>
      </c>
    </row>
    <row r="92" spans="1:57" x14ac:dyDescent="0.35">
      <c r="A92" s="10" t="s">
        <v>127</v>
      </c>
      <c r="B92" s="11">
        <f t="shared" si="17"/>
        <v>2029</v>
      </c>
      <c r="C92" s="6">
        <f t="shared" si="18"/>
        <v>54.474409722222148</v>
      </c>
      <c r="D92" s="12">
        <f t="shared" si="13"/>
        <v>32.161729166666603</v>
      </c>
      <c r="E92" s="12">
        <f t="shared" si="14"/>
        <v>43.141041666666624</v>
      </c>
      <c r="F92" s="12">
        <f t="shared" si="15"/>
        <v>61.814760416666601</v>
      </c>
      <c r="G92" s="12">
        <f t="shared" si="16"/>
        <v>73.247037500000005</v>
      </c>
      <c r="H92" s="25">
        <v>96.696472222222198</v>
      </c>
      <c r="I92" s="25">
        <v>63.817486111111101</v>
      </c>
      <c r="J92" s="25">
        <v>30.647874999999999</v>
      </c>
      <c r="K92" s="25">
        <v>67.771833333333305</v>
      </c>
      <c r="L92" s="25">
        <v>48.769472222222198</v>
      </c>
      <c r="M92" s="25">
        <v>80.537652777777694</v>
      </c>
      <c r="N92" s="25">
        <v>52.743375</v>
      </c>
      <c r="O92" s="25">
        <v>63.358125000000001</v>
      </c>
      <c r="P92" s="25">
        <v>56.164250000000003</v>
      </c>
      <c r="Q92" s="25">
        <v>62.067166666666601</v>
      </c>
      <c r="R92" s="25">
        <v>75.541013888888799</v>
      </c>
      <c r="S92" s="25">
        <v>56.603486111111103</v>
      </c>
      <c r="T92" s="25">
        <v>44.930569444444401</v>
      </c>
      <c r="U92" s="25">
        <v>53.252388888888802</v>
      </c>
      <c r="V92" s="25">
        <v>74.956249999999997</v>
      </c>
      <c r="W92" s="25">
        <v>37.275847222222197</v>
      </c>
      <c r="X92" s="25">
        <v>45.118041666666599</v>
      </c>
      <c r="Y92" s="25">
        <v>54.660805555555498</v>
      </c>
      <c r="Z92" s="25">
        <v>56.801777777777701</v>
      </c>
      <c r="AA92" s="25">
        <v>58.811833333333297</v>
      </c>
      <c r="AB92" s="25">
        <v>55.6225555555555</v>
      </c>
      <c r="AC92" s="25">
        <v>55.489041666666601</v>
      </c>
      <c r="AD92" s="25">
        <v>32.009291666666599</v>
      </c>
      <c r="AE92" s="25">
        <v>42.800333333333299</v>
      </c>
      <c r="AF92" s="25">
        <v>31.996361111111099</v>
      </c>
      <c r="AG92" s="25">
        <v>47.6254722222222</v>
      </c>
      <c r="AH92" s="25">
        <v>56.697069444444402</v>
      </c>
      <c r="AI92" s="25">
        <v>32.792555555555502</v>
      </c>
      <c r="AJ92" s="25">
        <v>58.011652777777698</v>
      </c>
      <c r="AK92" s="25">
        <v>31.3394861111111</v>
      </c>
      <c r="AL92" s="25">
        <v>41.928944444444397</v>
      </c>
      <c r="AM92" s="25">
        <v>32.178666666666601</v>
      </c>
      <c r="AN92" s="25">
        <v>54.916138888888803</v>
      </c>
      <c r="AO92" s="25">
        <v>65.057722222222196</v>
      </c>
      <c r="AP92" s="25">
        <v>53.212472222222203</v>
      </c>
      <c r="AQ92" s="25">
        <v>50.811999999999998</v>
      </c>
      <c r="AR92" s="25">
        <v>60.169277777777701</v>
      </c>
      <c r="AS92" s="25">
        <v>73.057124999999999</v>
      </c>
      <c r="AT92" s="25">
        <v>44.163166666666598</v>
      </c>
      <c r="AU92" s="25">
        <v>54.288013888888798</v>
      </c>
      <c r="AV92" s="25">
        <v>42.067458333333299</v>
      </c>
      <c r="AW92" s="25">
        <v>44.600916666666599</v>
      </c>
      <c r="AX92" s="25">
        <v>61.057541666666602</v>
      </c>
      <c r="AY92" s="25">
        <v>40.759027777777703</v>
      </c>
      <c r="AZ92" s="25">
        <v>76.125513888888804</v>
      </c>
      <c r="BA92" s="25">
        <v>67.450180555555505</v>
      </c>
      <c r="BB92" s="25">
        <v>29.9565138888888</v>
      </c>
      <c r="BC92" s="25">
        <v>49.921624999999999</v>
      </c>
      <c r="BD92" s="25">
        <v>35.491111111111103</v>
      </c>
      <c r="BE92" s="25">
        <v>71.258611111111094</v>
      </c>
    </row>
    <row r="93" spans="1:57" x14ac:dyDescent="0.35">
      <c r="A93" s="10" t="s">
        <v>128</v>
      </c>
      <c r="B93" s="11">
        <f t="shared" si="17"/>
        <v>2029</v>
      </c>
      <c r="C93" s="6">
        <f t="shared" si="18"/>
        <v>73.779885752688159</v>
      </c>
      <c r="D93" s="12">
        <f t="shared" si="13"/>
        <v>51.42889247311826</v>
      </c>
      <c r="E93" s="12">
        <f t="shared" si="14"/>
        <v>63.560601478494576</v>
      </c>
      <c r="F93" s="12">
        <f t="shared" si="15"/>
        <v>83.79024865591397</v>
      </c>
      <c r="G93" s="12">
        <f t="shared" si="16"/>
        <v>87.757622311827916</v>
      </c>
      <c r="H93" s="25">
        <v>63.040752688171999</v>
      </c>
      <c r="I93" s="25">
        <v>72.315430107526794</v>
      </c>
      <c r="J93" s="25">
        <v>74.043158602150498</v>
      </c>
      <c r="K93" s="25">
        <v>91.972271505376298</v>
      </c>
      <c r="L93" s="25">
        <v>85.358158602150496</v>
      </c>
      <c r="M93" s="25">
        <v>80.758682795698903</v>
      </c>
      <c r="N93" s="25">
        <v>62.915940860215002</v>
      </c>
      <c r="O93" s="25">
        <v>79.963198924731103</v>
      </c>
      <c r="P93" s="25">
        <v>86.359233870967699</v>
      </c>
      <c r="Q93" s="25">
        <v>87.289327956989197</v>
      </c>
      <c r="R93" s="25">
        <v>93.713400537634399</v>
      </c>
      <c r="S93" s="25">
        <v>84.553696236559105</v>
      </c>
      <c r="T93" s="25">
        <v>65.120147849462299</v>
      </c>
      <c r="U93" s="25">
        <v>78.709838709677399</v>
      </c>
      <c r="V93" s="25">
        <v>75.071733870967705</v>
      </c>
      <c r="W93" s="25">
        <v>56.067862903225802</v>
      </c>
      <c r="X93" s="25">
        <v>67.452190860214998</v>
      </c>
      <c r="Y93" s="25">
        <v>74.353803763440794</v>
      </c>
      <c r="Z93" s="25">
        <v>71.835672043010703</v>
      </c>
      <c r="AA93" s="25">
        <v>85.435483870967701</v>
      </c>
      <c r="AB93" s="25">
        <v>84.010806451612893</v>
      </c>
      <c r="AC93" s="25">
        <v>72.397822580645098</v>
      </c>
      <c r="AD93" s="25">
        <v>51.439838709677403</v>
      </c>
      <c r="AE93" s="25">
        <v>50.5123252688172</v>
      </c>
      <c r="AF93" s="25">
        <v>77.791330645161295</v>
      </c>
      <c r="AG93" s="25">
        <v>71.571142473118201</v>
      </c>
      <c r="AH93" s="25">
        <v>83.128575268817201</v>
      </c>
      <c r="AI93" s="25">
        <v>51.330376344085998</v>
      </c>
      <c r="AJ93" s="25">
        <v>84.276612903225796</v>
      </c>
      <c r="AK93" s="25">
        <v>74.939973118279497</v>
      </c>
      <c r="AL93" s="25">
        <v>68.506465053763407</v>
      </c>
      <c r="AM93" s="25">
        <v>58.083400537634397</v>
      </c>
      <c r="AN93" s="25">
        <v>69.256639784946202</v>
      </c>
      <c r="AO93" s="25">
        <v>56.687311827956897</v>
      </c>
      <c r="AP93" s="25">
        <v>72.100416666666604</v>
      </c>
      <c r="AQ93" s="25">
        <v>86.0510618279569</v>
      </c>
      <c r="AR93" s="25">
        <v>76.081706989247294</v>
      </c>
      <c r="AS93" s="25">
        <v>70.951922043010697</v>
      </c>
      <c r="AT93" s="25">
        <v>53.221518817204299</v>
      </c>
      <c r="AU93" s="25">
        <v>99.316438172042993</v>
      </c>
      <c r="AV93" s="25">
        <v>47.475940860214997</v>
      </c>
      <c r="AW93" s="25">
        <v>45.694825268817198</v>
      </c>
      <c r="AX93" s="25">
        <v>65.961975806451605</v>
      </c>
      <c r="AY93" s="25">
        <v>47.172311827956896</v>
      </c>
      <c r="AZ93" s="25">
        <v>82.959314516128998</v>
      </c>
      <c r="BA93" s="25">
        <v>82.881209677419307</v>
      </c>
      <c r="BB93" s="25">
        <v>96.360631720430106</v>
      </c>
      <c r="BC93" s="25">
        <v>73.516612903225806</v>
      </c>
      <c r="BD93" s="25">
        <v>53.395416666666598</v>
      </c>
      <c r="BE93" s="25">
        <v>92.506626344086001</v>
      </c>
    </row>
    <row r="94" spans="1:57" x14ac:dyDescent="0.35">
      <c r="A94" s="10" t="s">
        <v>129</v>
      </c>
      <c r="B94" s="11">
        <f t="shared" si="17"/>
        <v>2030</v>
      </c>
      <c r="C94" s="6">
        <f t="shared" si="18"/>
        <v>80.380819892473056</v>
      </c>
      <c r="D94" s="12">
        <f t="shared" si="13"/>
        <v>59.783904569892449</v>
      </c>
      <c r="E94" s="12">
        <f t="shared" si="14"/>
        <v>65.924747983870944</v>
      </c>
      <c r="F94" s="12">
        <f t="shared" si="15"/>
        <v>92.945409946236552</v>
      </c>
      <c r="G94" s="12">
        <f t="shared" si="16"/>
        <v>111.40599193548361</v>
      </c>
      <c r="H94" s="25">
        <v>50.471182795698901</v>
      </c>
      <c r="I94" s="25">
        <v>88.906612903225806</v>
      </c>
      <c r="J94" s="25">
        <v>67.230766129032205</v>
      </c>
      <c r="K94" s="25">
        <v>90.398521505376294</v>
      </c>
      <c r="L94" s="25">
        <v>110.834139784946</v>
      </c>
      <c r="M94" s="25">
        <v>82.777056451612793</v>
      </c>
      <c r="N94" s="25">
        <v>57.983158602150503</v>
      </c>
      <c r="O94" s="25">
        <v>71.637069892473093</v>
      </c>
      <c r="P94" s="25">
        <v>70.408991935483797</v>
      </c>
      <c r="Q94" s="25">
        <v>116.55266129032201</v>
      </c>
      <c r="R94" s="25">
        <v>125.75435483870901</v>
      </c>
      <c r="S94" s="25">
        <v>90.249435483870897</v>
      </c>
      <c r="T94" s="25">
        <v>63.343467741935399</v>
      </c>
      <c r="U94" s="25">
        <v>86.3226612903225</v>
      </c>
      <c r="V94" s="25">
        <v>94.487016129032199</v>
      </c>
      <c r="W94" s="25">
        <v>58.8955779569892</v>
      </c>
      <c r="X94" s="25">
        <v>88.590336021505294</v>
      </c>
      <c r="Y94" s="25">
        <v>65.824395161290298</v>
      </c>
      <c r="Z94" s="25">
        <v>100.05216397849399</v>
      </c>
      <c r="AA94" s="25">
        <v>84.991680107526804</v>
      </c>
      <c r="AB94" s="25">
        <v>123.94525537634399</v>
      </c>
      <c r="AC94" s="25">
        <v>59.882607526881699</v>
      </c>
      <c r="AD94" s="25">
        <v>90.845981182795697</v>
      </c>
      <c r="AE94" s="25">
        <v>62.552647849462303</v>
      </c>
      <c r="AF94" s="25">
        <v>51.9115725806451</v>
      </c>
      <c r="AG94" s="25">
        <v>67.7205241935483</v>
      </c>
      <c r="AH94" s="25">
        <v>63.582661290322498</v>
      </c>
      <c r="AI94" s="25">
        <v>90.811021505376303</v>
      </c>
      <c r="AJ94" s="25">
        <v>91.751236559139699</v>
      </c>
      <c r="AK94" s="25">
        <v>90.516290322580602</v>
      </c>
      <c r="AL94" s="25">
        <v>62.813185483870903</v>
      </c>
      <c r="AM94" s="25">
        <v>60.172943548387003</v>
      </c>
      <c r="AN94" s="25">
        <v>71.421034946236503</v>
      </c>
      <c r="AO94" s="25">
        <v>72.131263440860195</v>
      </c>
      <c r="AP94" s="25">
        <v>93.148655913978502</v>
      </c>
      <c r="AQ94" s="25">
        <v>96.408413978494593</v>
      </c>
      <c r="AR94" s="25">
        <v>92.335672043010703</v>
      </c>
      <c r="AS94" s="25">
        <v>71.454502688171999</v>
      </c>
      <c r="AT94" s="25">
        <v>69.213655913978499</v>
      </c>
      <c r="AU94" s="25">
        <v>77.984583333333305</v>
      </c>
      <c r="AV94" s="25">
        <v>122.536344086021</v>
      </c>
      <c r="AW94" s="25">
        <v>48.5247715053763</v>
      </c>
      <c r="AX94" s="25">
        <v>99.110819892473103</v>
      </c>
      <c r="AY94" s="25">
        <v>68.988911290322505</v>
      </c>
      <c r="AZ94" s="25">
        <v>62.261612903225803</v>
      </c>
      <c r="BA94" s="25">
        <v>102.585819892473</v>
      </c>
      <c r="BB94" s="25">
        <v>106.64505376344</v>
      </c>
      <c r="BC94" s="25">
        <v>67.126827956989203</v>
      </c>
      <c r="BD94" s="25">
        <v>66.225806451612897</v>
      </c>
      <c r="BE94" s="25">
        <v>123.61875000000001</v>
      </c>
    </row>
    <row r="95" spans="1:57" x14ac:dyDescent="0.35">
      <c r="A95" s="10" t="s">
        <v>130</v>
      </c>
      <c r="B95" s="11">
        <f t="shared" si="17"/>
        <v>2030</v>
      </c>
      <c r="C95" s="6">
        <f t="shared" si="18"/>
        <v>51.29061011904755</v>
      </c>
      <c r="D95" s="12">
        <f t="shared" si="13"/>
        <v>34.472199404761831</v>
      </c>
      <c r="E95" s="12">
        <f t="shared" si="14"/>
        <v>38.786837797619</v>
      </c>
      <c r="F95" s="12">
        <f t="shared" si="15"/>
        <v>75.302362351190425</v>
      </c>
      <c r="G95" s="12">
        <f t="shared" si="16"/>
        <v>113.85543005952303</v>
      </c>
      <c r="H95" s="25">
        <v>41.9005803571428</v>
      </c>
      <c r="I95" s="25">
        <v>84.854047619047606</v>
      </c>
      <c r="J95" s="25">
        <v>58.364836309523803</v>
      </c>
      <c r="K95" s="25">
        <v>32.354285714285702</v>
      </c>
      <c r="L95" s="25">
        <v>37.812901785714203</v>
      </c>
      <c r="M95" s="25">
        <v>39.069523809523801</v>
      </c>
      <c r="N95" s="25">
        <v>62.070684523809497</v>
      </c>
      <c r="O95" s="25">
        <v>138.59558035714201</v>
      </c>
      <c r="P95" s="25">
        <v>40.514583333333299</v>
      </c>
      <c r="Q95" s="25">
        <v>34.481502976190399</v>
      </c>
      <c r="R95" s="25">
        <v>73.173244047618994</v>
      </c>
      <c r="S95" s="25">
        <v>67.552872023809499</v>
      </c>
      <c r="T95" s="25">
        <v>39.118958333333303</v>
      </c>
      <c r="U95" s="25">
        <v>128.89793154761901</v>
      </c>
      <c r="V95" s="25">
        <v>33.885148809523798</v>
      </c>
      <c r="W95" s="25">
        <v>48.828154761904699</v>
      </c>
      <c r="X95" s="25">
        <v>68.866696428571402</v>
      </c>
      <c r="Y95" s="25">
        <v>65.254270833333294</v>
      </c>
      <c r="Z95" s="25">
        <v>38.785744047618998</v>
      </c>
      <c r="AA95" s="25">
        <v>60.401324404761901</v>
      </c>
      <c r="AB95" s="25">
        <v>33.8861904761904</v>
      </c>
      <c r="AC95" s="25">
        <v>65.569374999999994</v>
      </c>
      <c r="AD95" s="25">
        <v>77.550803571428503</v>
      </c>
      <c r="AE95" s="25">
        <v>56.103452380952298</v>
      </c>
      <c r="AF95" s="25">
        <v>43.633764880952299</v>
      </c>
      <c r="AG95" s="25">
        <v>87.0416666666666</v>
      </c>
      <c r="AH95" s="25">
        <v>36.752574404761901</v>
      </c>
      <c r="AI95" s="25">
        <v>153.94556547619001</v>
      </c>
      <c r="AJ95" s="25">
        <v>129.28072916666599</v>
      </c>
      <c r="AK95" s="25">
        <v>34.9613988095238</v>
      </c>
      <c r="AL95" s="25">
        <v>53.7530654761904</v>
      </c>
      <c r="AM95" s="25">
        <v>47.348363095238</v>
      </c>
      <c r="AN95" s="25">
        <v>112.19452380952301</v>
      </c>
      <c r="AO95" s="25">
        <v>71.423779761904697</v>
      </c>
      <c r="AP95" s="25">
        <v>37.974657738095203</v>
      </c>
      <c r="AQ95" s="25">
        <v>32.773883928571401</v>
      </c>
      <c r="AR95" s="25">
        <v>38.8716220238095</v>
      </c>
      <c r="AS95" s="25">
        <v>41.273482142857098</v>
      </c>
      <c r="AT95" s="25">
        <v>88.167872023809494</v>
      </c>
      <c r="AU95" s="25">
        <v>128.80358630952301</v>
      </c>
      <c r="AV95" s="25">
        <v>98.739717261904701</v>
      </c>
      <c r="AW95" s="25">
        <v>39.8874107142857</v>
      </c>
      <c r="AX95" s="25">
        <v>36.0398214285714</v>
      </c>
      <c r="AY95" s="25">
        <v>38.790119047619001</v>
      </c>
      <c r="AZ95" s="25">
        <v>41.246279761904702</v>
      </c>
      <c r="BA95" s="25">
        <v>34.388467261904701</v>
      </c>
      <c r="BB95" s="25">
        <v>35.047619047619001</v>
      </c>
      <c r="BC95" s="25">
        <v>81.842038690476102</v>
      </c>
      <c r="BD95" s="25">
        <v>58.6461458333333</v>
      </c>
      <c r="BE95" s="25">
        <v>76.012068452380902</v>
      </c>
    </row>
    <row r="96" spans="1:57" x14ac:dyDescent="0.35">
      <c r="A96" s="10" t="s">
        <v>131</v>
      </c>
      <c r="B96" s="11">
        <f t="shared" si="17"/>
        <v>2030</v>
      </c>
      <c r="C96" s="6">
        <f t="shared" si="18"/>
        <v>43.586290322580595</v>
      </c>
      <c r="D96" s="12">
        <f t="shared" si="13"/>
        <v>35.03589247311826</v>
      </c>
      <c r="E96" s="12">
        <f t="shared" si="14"/>
        <v>36.384459005376321</v>
      </c>
      <c r="F96" s="12">
        <f t="shared" si="15"/>
        <v>64.958813844085938</v>
      </c>
      <c r="G96" s="12">
        <f t="shared" si="16"/>
        <v>79.535590053763414</v>
      </c>
      <c r="H96" s="25">
        <v>40.395309139784899</v>
      </c>
      <c r="I96" s="25">
        <v>49.2990322580645</v>
      </c>
      <c r="J96" s="25">
        <v>61.344448924731097</v>
      </c>
      <c r="K96" s="25">
        <v>38.544408602150497</v>
      </c>
      <c r="L96" s="25">
        <v>37.132002688172001</v>
      </c>
      <c r="M96" s="25">
        <v>39.453776881720401</v>
      </c>
      <c r="N96" s="25">
        <v>35.374556451612897</v>
      </c>
      <c r="O96" s="25">
        <v>65.813387096774093</v>
      </c>
      <c r="P96" s="25">
        <v>61.746344086021502</v>
      </c>
      <c r="Q96" s="25">
        <v>36.905967741935399</v>
      </c>
      <c r="R96" s="25">
        <v>55.562419354838703</v>
      </c>
      <c r="S96" s="25">
        <v>104.834838709677</v>
      </c>
      <c r="T96" s="25">
        <v>87.698790322580606</v>
      </c>
      <c r="U96" s="25">
        <v>74.345887096774106</v>
      </c>
      <c r="V96" s="25">
        <v>37.017728494623597</v>
      </c>
      <c r="W96" s="25">
        <v>34.788629032258001</v>
      </c>
      <c r="X96" s="25">
        <v>48.494811827956902</v>
      </c>
      <c r="Y96" s="25">
        <v>88.725766129032195</v>
      </c>
      <c r="Z96" s="25">
        <v>36.554771505376301</v>
      </c>
      <c r="AA96" s="25">
        <v>62.395094086021501</v>
      </c>
      <c r="AB96" s="25">
        <v>36.844731182795698</v>
      </c>
      <c r="AC96" s="25">
        <v>33.801666666666598</v>
      </c>
      <c r="AD96" s="25">
        <v>43.791801075268801</v>
      </c>
      <c r="AE96" s="25">
        <v>44.437836021505298</v>
      </c>
      <c r="AF96" s="25">
        <v>38.500026881720402</v>
      </c>
      <c r="AG96" s="25">
        <v>36.248239247311801</v>
      </c>
      <c r="AH96" s="25">
        <v>51.889838709677399</v>
      </c>
      <c r="AI96" s="25">
        <v>67.738387096774105</v>
      </c>
      <c r="AJ96" s="25">
        <v>72.272446236559105</v>
      </c>
      <c r="AK96" s="25">
        <v>38.575604838709602</v>
      </c>
      <c r="AL96" s="25">
        <v>54.398306451612797</v>
      </c>
      <c r="AM96" s="25">
        <v>35.259959677419303</v>
      </c>
      <c r="AN96" s="25">
        <v>67.415806451612895</v>
      </c>
      <c r="AO96" s="25">
        <v>32.681599462365497</v>
      </c>
      <c r="AP96" s="25">
        <v>75.147163978494603</v>
      </c>
      <c r="AQ96" s="25">
        <v>36.327688172042997</v>
      </c>
      <c r="AR96" s="25">
        <v>36.046330645161198</v>
      </c>
      <c r="AS96" s="25">
        <v>79.511545698924706</v>
      </c>
      <c r="AT96" s="25">
        <v>35.055819892473103</v>
      </c>
      <c r="AU96" s="25">
        <v>79.751989247311798</v>
      </c>
      <c r="AV96" s="25">
        <v>51.4824596774193</v>
      </c>
      <c r="AW96" s="25">
        <v>34.856545698924698</v>
      </c>
      <c r="AX96" s="25">
        <v>36.242862903225799</v>
      </c>
      <c r="AY96" s="25">
        <v>52.4413037634408</v>
      </c>
      <c r="AZ96" s="25">
        <v>32.472620967741904</v>
      </c>
      <c r="BA96" s="25">
        <v>35.996922043010699</v>
      </c>
      <c r="BB96" s="25">
        <v>39.3185887096774</v>
      </c>
      <c r="BC96" s="25">
        <v>78.507231182795607</v>
      </c>
      <c r="BD96" s="25">
        <v>87.280833333333305</v>
      </c>
      <c r="BE96" s="25">
        <v>43.380779569892397</v>
      </c>
    </row>
    <row r="97" spans="1:57" x14ac:dyDescent="0.35">
      <c r="A97" s="10" t="s">
        <v>132</v>
      </c>
      <c r="B97" s="11">
        <f t="shared" si="17"/>
        <v>2030</v>
      </c>
      <c r="C97" s="6">
        <f t="shared" si="18"/>
        <v>39.966868055555501</v>
      </c>
      <c r="D97" s="12">
        <f t="shared" si="13"/>
        <v>33.192166666666594</v>
      </c>
      <c r="E97" s="12">
        <f t="shared" si="14"/>
        <v>36.169843749999956</v>
      </c>
      <c r="F97" s="12">
        <f t="shared" si="15"/>
        <v>45.026569444444426</v>
      </c>
      <c r="G97" s="12">
        <f t="shared" si="16"/>
        <v>52.571368055555546</v>
      </c>
      <c r="H97" s="25">
        <v>33.504944444444398</v>
      </c>
      <c r="I97" s="25">
        <v>38.797291666666602</v>
      </c>
      <c r="J97" s="25">
        <v>54.4906805555555</v>
      </c>
      <c r="K97" s="25">
        <v>38.839111111111102</v>
      </c>
      <c r="L97" s="25">
        <v>31.3913333333333</v>
      </c>
      <c r="M97" s="25">
        <v>32.780499999999897</v>
      </c>
      <c r="N97" s="25">
        <v>51.721208333333301</v>
      </c>
      <c r="O97" s="25">
        <v>34.123222222222203</v>
      </c>
      <c r="P97" s="25">
        <v>42.932166666666603</v>
      </c>
      <c r="Q97" s="25">
        <v>41.735069444444399</v>
      </c>
      <c r="R97" s="25">
        <v>49.179736111111097</v>
      </c>
      <c r="S97" s="25">
        <v>48.652722222222202</v>
      </c>
      <c r="T97" s="25">
        <v>36.664166666666603</v>
      </c>
      <c r="U97" s="25">
        <v>36.005069444444402</v>
      </c>
      <c r="V97" s="25">
        <v>41.995319444444398</v>
      </c>
      <c r="W97" s="25">
        <v>33.093291666666602</v>
      </c>
      <c r="X97" s="25">
        <v>44.540833333333303</v>
      </c>
      <c r="Y97" s="25">
        <v>54.560249999999897</v>
      </c>
      <c r="Z97" s="25">
        <v>33.312361111111102</v>
      </c>
      <c r="AA97" s="25">
        <v>60.122138888888799</v>
      </c>
      <c r="AB97" s="25">
        <v>42.253805555555502</v>
      </c>
      <c r="AC97" s="25">
        <v>43.4119305555555</v>
      </c>
      <c r="AD97" s="25">
        <v>44.715944444444403</v>
      </c>
      <c r="AE97" s="25">
        <v>33.793180555555502</v>
      </c>
      <c r="AF97" s="25">
        <v>34.842944444444399</v>
      </c>
      <c r="AG97" s="25">
        <v>52.166958333333298</v>
      </c>
      <c r="AH97" s="25">
        <v>39.587611111111102</v>
      </c>
      <c r="AI97" s="25">
        <v>40.014222222222202</v>
      </c>
      <c r="AJ97" s="25">
        <v>51.296847222222198</v>
      </c>
      <c r="AK97" s="25">
        <v>39.435874999999903</v>
      </c>
      <c r="AL97" s="25">
        <v>49.8031805555555</v>
      </c>
      <c r="AM97" s="25">
        <v>30.661944444444401</v>
      </c>
      <c r="AN97" s="25">
        <v>34.954152777777701</v>
      </c>
      <c r="AO97" s="25">
        <v>39.366916666666597</v>
      </c>
      <c r="AP97" s="25">
        <v>42.128138888888799</v>
      </c>
      <c r="AQ97" s="25">
        <v>36.731347222222198</v>
      </c>
      <c r="AR97" s="25">
        <v>39.918180555555502</v>
      </c>
      <c r="AS97" s="25">
        <v>56.836708333333299</v>
      </c>
      <c r="AT97" s="25">
        <v>39.919513888888801</v>
      </c>
      <c r="AU97" s="25">
        <v>36.713944444444401</v>
      </c>
      <c r="AV97" s="25">
        <v>45.130111111111098</v>
      </c>
      <c r="AW97" s="25">
        <v>33.203152777777703</v>
      </c>
      <c r="AX97" s="25">
        <v>41.003763888888798</v>
      </c>
      <c r="AY97" s="25">
        <v>37.762666666666597</v>
      </c>
      <c r="AZ97" s="25">
        <v>32.494374999999998</v>
      </c>
      <c r="BA97" s="25">
        <v>38.103305555555501</v>
      </c>
      <c r="BB97" s="25">
        <v>42.580722222222199</v>
      </c>
      <c r="BC97" s="25">
        <v>64.384597222222197</v>
      </c>
      <c r="BD97" s="25">
        <v>52.3581111111111</v>
      </c>
      <c r="BE97" s="25">
        <v>43.6295</v>
      </c>
    </row>
    <row r="98" spans="1:57" x14ac:dyDescent="0.35">
      <c r="A98" s="10" t="s">
        <v>133</v>
      </c>
      <c r="B98" s="11">
        <f t="shared" si="17"/>
        <v>2030</v>
      </c>
      <c r="C98" s="6">
        <f t="shared" si="18"/>
        <v>36.951229838709601</v>
      </c>
      <c r="D98" s="12">
        <f t="shared" si="13"/>
        <v>25.137588709677409</v>
      </c>
      <c r="E98" s="12">
        <f t="shared" si="14"/>
        <v>28.863413978494599</v>
      </c>
      <c r="F98" s="12">
        <f t="shared" si="15"/>
        <v>41.251878360215002</v>
      </c>
      <c r="G98" s="12">
        <f t="shared" si="16"/>
        <v>43.353309139784855</v>
      </c>
      <c r="H98" s="25">
        <v>25.504220430107502</v>
      </c>
      <c r="I98" s="25">
        <v>29.848521505376301</v>
      </c>
      <c r="J98" s="25">
        <v>37.903991935483802</v>
      </c>
      <c r="K98" s="25">
        <v>36.778064516129</v>
      </c>
      <c r="L98" s="25">
        <v>26.570389784946201</v>
      </c>
      <c r="M98" s="25">
        <v>25.153749999999999</v>
      </c>
      <c r="N98" s="25">
        <v>34.508655913978401</v>
      </c>
      <c r="O98" s="25">
        <v>42.356908602150497</v>
      </c>
      <c r="P98" s="25">
        <v>37.646532258064497</v>
      </c>
      <c r="Q98" s="25">
        <v>43.294274193548297</v>
      </c>
      <c r="R98" s="25">
        <v>30.398736559139699</v>
      </c>
      <c r="S98" s="25">
        <v>43.0331451612903</v>
      </c>
      <c r="T98" s="25">
        <v>37.131034946236497</v>
      </c>
      <c r="U98" s="25">
        <v>47.7677822580645</v>
      </c>
      <c r="V98" s="25">
        <v>39.002956989247302</v>
      </c>
      <c r="W98" s="25">
        <v>25.987069892473102</v>
      </c>
      <c r="X98" s="25">
        <v>28.681115591397798</v>
      </c>
      <c r="Y98" s="25">
        <v>37.637352150537602</v>
      </c>
      <c r="Z98" s="25">
        <v>26.811263440860198</v>
      </c>
      <c r="AA98" s="25">
        <v>44.933494623655903</v>
      </c>
      <c r="AB98" s="25">
        <v>35.585766129032201</v>
      </c>
      <c r="AC98" s="25">
        <v>32.548077956989196</v>
      </c>
      <c r="AD98" s="25">
        <v>28.757513440860201</v>
      </c>
      <c r="AE98" s="25">
        <v>23.3375806451612</v>
      </c>
      <c r="AF98" s="25">
        <v>24.992137096774101</v>
      </c>
      <c r="AG98" s="25">
        <v>37.375376344086</v>
      </c>
      <c r="AH98" s="25">
        <v>40.757661290322503</v>
      </c>
      <c r="AI98" s="25">
        <v>41.717177419354798</v>
      </c>
      <c r="AJ98" s="25">
        <v>45.846935483870901</v>
      </c>
      <c r="AK98" s="25">
        <v>42.269408602150499</v>
      </c>
      <c r="AL98" s="25">
        <v>36.436209677419299</v>
      </c>
      <c r="AM98" s="25">
        <v>24.243360215053698</v>
      </c>
      <c r="AN98" s="25">
        <v>43.884623655913899</v>
      </c>
      <c r="AO98" s="25">
        <v>32.853682795698901</v>
      </c>
      <c r="AP98" s="25">
        <v>39.313024193548301</v>
      </c>
      <c r="AQ98" s="25">
        <v>38.216680107526798</v>
      </c>
      <c r="AR98" s="25">
        <v>26.3709811827956</v>
      </c>
      <c r="AS98" s="25">
        <v>40.226263440860201</v>
      </c>
      <c r="AT98" s="25">
        <v>33.977594086021497</v>
      </c>
      <c r="AU98" s="25">
        <v>43.105793010752599</v>
      </c>
      <c r="AV98" s="25">
        <v>30.231236559139699</v>
      </c>
      <c r="AW98" s="25">
        <v>24.875591397849401</v>
      </c>
      <c r="AX98" s="25">
        <v>42.627822580645102</v>
      </c>
      <c r="AY98" s="25">
        <v>41.264327956989199</v>
      </c>
      <c r="AZ98" s="25">
        <v>22.910994623655899</v>
      </c>
      <c r="BA98" s="25">
        <v>37.120053763440801</v>
      </c>
      <c r="BB98" s="25">
        <v>36.782405913978401</v>
      </c>
      <c r="BC98" s="25">
        <v>57.392943548387002</v>
      </c>
      <c r="BD98" s="25">
        <v>41.214529569892399</v>
      </c>
      <c r="BE98" s="25">
        <v>29.181115591397798</v>
      </c>
    </row>
    <row r="99" spans="1:57" x14ac:dyDescent="0.35">
      <c r="A99" s="10" t="s">
        <v>134</v>
      </c>
      <c r="B99" s="11">
        <f t="shared" si="17"/>
        <v>2030</v>
      </c>
      <c r="C99" s="6">
        <f t="shared" si="18"/>
        <v>36.468201388888851</v>
      </c>
      <c r="D99" s="12">
        <f t="shared" si="13"/>
        <v>31.630549999999999</v>
      </c>
      <c r="E99" s="12">
        <f t="shared" si="14"/>
        <v>32.978274305555523</v>
      </c>
      <c r="F99" s="12">
        <f t="shared" si="15"/>
        <v>42.710329861111049</v>
      </c>
      <c r="G99" s="12">
        <f t="shared" si="16"/>
        <v>51.281372222222217</v>
      </c>
      <c r="H99" s="25">
        <v>31.908486111111099</v>
      </c>
      <c r="I99" s="25">
        <v>29.5843194444444</v>
      </c>
      <c r="J99" s="25">
        <v>39.364208333333302</v>
      </c>
      <c r="K99" s="25">
        <v>33.292513888888799</v>
      </c>
      <c r="L99" s="25">
        <v>29.8862777777777</v>
      </c>
      <c r="M99" s="25">
        <v>46.550388888888797</v>
      </c>
      <c r="N99" s="25">
        <v>35.3079166666666</v>
      </c>
      <c r="O99" s="25">
        <v>38.547958333333298</v>
      </c>
      <c r="P99" s="25">
        <v>59.9223472222222</v>
      </c>
      <c r="Q99" s="25">
        <v>50.651736111111099</v>
      </c>
      <c r="R99" s="25">
        <v>33.520291666666601</v>
      </c>
      <c r="S99" s="25">
        <v>36.4319722222222</v>
      </c>
      <c r="T99" s="25">
        <v>41.409611111111097</v>
      </c>
      <c r="U99" s="25">
        <v>46.689916666666598</v>
      </c>
      <c r="V99" s="25">
        <v>33.929111111111098</v>
      </c>
      <c r="W99" s="25">
        <v>32.665930555555498</v>
      </c>
      <c r="X99" s="25">
        <v>31.984861111111101</v>
      </c>
      <c r="Y99" s="25">
        <v>35.335597222222198</v>
      </c>
      <c r="Z99" s="25">
        <v>29.431236111111101</v>
      </c>
      <c r="AA99" s="25">
        <v>39.715291666666602</v>
      </c>
      <c r="AB99" s="25">
        <v>36.504430555555501</v>
      </c>
      <c r="AC99" s="25">
        <v>39.333597222222203</v>
      </c>
      <c r="AD99" s="25">
        <v>33.228513888888799</v>
      </c>
      <c r="AE99" s="25">
        <v>31.645569444444401</v>
      </c>
      <c r="AF99" s="25">
        <v>34.458972222222201</v>
      </c>
      <c r="AG99" s="25">
        <v>47.643013888888802</v>
      </c>
      <c r="AH99" s="25">
        <v>60.454930555555499</v>
      </c>
      <c r="AI99" s="25">
        <v>37.982236111111099</v>
      </c>
      <c r="AJ99" s="25">
        <v>43.143902777777697</v>
      </c>
      <c r="AK99" s="25">
        <v>34.867208333333302</v>
      </c>
      <c r="AL99" s="25">
        <v>59.492527777777703</v>
      </c>
      <c r="AM99" s="25">
        <v>32.581694444444402</v>
      </c>
      <c r="AN99" s="25">
        <v>35.629055555555503</v>
      </c>
      <c r="AO99" s="25">
        <v>41.076013888888802</v>
      </c>
      <c r="AP99" s="25">
        <v>41.363180555555502</v>
      </c>
      <c r="AQ99" s="25">
        <v>36.187458333333304</v>
      </c>
      <c r="AR99" s="25">
        <v>44.048722222222203</v>
      </c>
      <c r="AS99" s="25">
        <v>56.948097222222202</v>
      </c>
      <c r="AT99" s="25">
        <v>41.309513888888802</v>
      </c>
      <c r="AU99" s="25">
        <v>48.777166666666602</v>
      </c>
      <c r="AV99" s="25">
        <v>31.635249999999999</v>
      </c>
      <c r="AW99" s="25">
        <v>33.271527777777699</v>
      </c>
      <c r="AX99" s="25">
        <v>31.669597222222201</v>
      </c>
      <c r="AY99" s="25">
        <v>43.844708333333301</v>
      </c>
      <c r="AZ99" s="25">
        <v>31.066944444444399</v>
      </c>
      <c r="BA99" s="25">
        <v>38.749222222222201</v>
      </c>
      <c r="BB99" s="25">
        <v>32.894861111111098</v>
      </c>
      <c r="BC99" s="25">
        <v>68.441208333333293</v>
      </c>
      <c r="BD99" s="25">
        <v>40.022208333333303</v>
      </c>
      <c r="BE99" s="25">
        <v>31.588249999999999</v>
      </c>
    </row>
    <row r="100" spans="1:57" x14ac:dyDescent="0.35">
      <c r="A100" s="10" t="s">
        <v>135</v>
      </c>
      <c r="B100" s="11">
        <f t="shared" si="17"/>
        <v>2030</v>
      </c>
      <c r="C100" s="6">
        <f t="shared" si="18"/>
        <v>71.897419354838647</v>
      </c>
      <c r="D100" s="12">
        <f t="shared" si="13"/>
        <v>57.161411290322491</v>
      </c>
      <c r="E100" s="12">
        <f t="shared" si="14"/>
        <v>63.834139784946146</v>
      </c>
      <c r="F100" s="12">
        <f t="shared" si="15"/>
        <v>80.657533602150451</v>
      </c>
      <c r="G100" s="12">
        <f t="shared" si="16"/>
        <v>96.647607526881671</v>
      </c>
      <c r="H100" s="25">
        <v>63.173709677419303</v>
      </c>
      <c r="I100" s="25">
        <v>56.983709677419299</v>
      </c>
      <c r="J100" s="25">
        <v>104.697163978494</v>
      </c>
      <c r="K100" s="25">
        <v>72.753951612903194</v>
      </c>
      <c r="L100" s="25">
        <v>45.376935483870902</v>
      </c>
      <c r="M100" s="25">
        <v>43.703427419354803</v>
      </c>
      <c r="N100" s="25">
        <v>74.7637096774193</v>
      </c>
      <c r="O100" s="25">
        <v>68.206115591397804</v>
      </c>
      <c r="P100" s="25">
        <v>62.821733870967698</v>
      </c>
      <c r="Q100" s="25">
        <v>58.210309139784897</v>
      </c>
      <c r="R100" s="25">
        <v>71.493225806451605</v>
      </c>
      <c r="S100" s="25">
        <v>87.889650537634395</v>
      </c>
      <c r="T100" s="25">
        <v>82.5226075268817</v>
      </c>
      <c r="U100" s="25">
        <v>75.515752688172</v>
      </c>
      <c r="V100" s="25">
        <v>78.711451612903204</v>
      </c>
      <c r="W100" s="25">
        <v>76.094233870967699</v>
      </c>
      <c r="X100" s="25">
        <v>64.726008064516094</v>
      </c>
      <c r="Y100" s="25">
        <v>66.506760752688095</v>
      </c>
      <c r="Z100" s="25">
        <v>46.220309139784902</v>
      </c>
      <c r="AA100" s="25">
        <v>84.211612903225799</v>
      </c>
      <c r="AB100" s="25">
        <v>63.830349462365497</v>
      </c>
      <c r="AC100" s="25">
        <v>63.845510752688099</v>
      </c>
      <c r="AD100" s="25">
        <v>79.329704301075196</v>
      </c>
      <c r="AE100" s="25">
        <v>79.881424731182705</v>
      </c>
      <c r="AF100" s="25">
        <v>94.281505376344001</v>
      </c>
      <c r="AG100" s="25">
        <v>82.198010752688106</v>
      </c>
      <c r="AH100" s="25">
        <v>57.852499999999999</v>
      </c>
      <c r="AI100" s="25">
        <v>69.149999999999906</v>
      </c>
      <c r="AJ100" s="25">
        <v>80.916236559139705</v>
      </c>
      <c r="AK100" s="25">
        <v>95.753212365591395</v>
      </c>
      <c r="AL100" s="25">
        <v>60.176545698924699</v>
      </c>
      <c r="AM100" s="25">
        <v>66.2985215053763</v>
      </c>
      <c r="AN100" s="25">
        <v>78.449072580645094</v>
      </c>
      <c r="AO100" s="25">
        <v>75.7797177419354</v>
      </c>
      <c r="AP100" s="25">
        <v>66.647419354838703</v>
      </c>
      <c r="AQ100" s="25">
        <v>59.906088709677398</v>
      </c>
      <c r="AR100" s="25">
        <v>41.850456989247299</v>
      </c>
      <c r="AS100" s="25">
        <v>114.404206989247</v>
      </c>
      <c r="AT100" s="25">
        <v>64.797083333333305</v>
      </c>
      <c r="AU100" s="25">
        <v>75.432190860215002</v>
      </c>
      <c r="AV100" s="25">
        <v>57.181155913978401</v>
      </c>
      <c r="AW100" s="25">
        <v>71.738440860214993</v>
      </c>
      <c r="AX100" s="25">
        <v>67.327715053763399</v>
      </c>
      <c r="AY100" s="25">
        <v>88.559018817204304</v>
      </c>
      <c r="AZ100" s="25">
        <v>104.70053763440799</v>
      </c>
      <c r="BA100" s="25">
        <v>72.0563978494623</v>
      </c>
      <c r="BB100" s="25">
        <v>65.054704301075205</v>
      </c>
      <c r="BC100" s="25">
        <v>135.363252688172</v>
      </c>
      <c r="BD100" s="25">
        <v>141.94330645161199</v>
      </c>
      <c r="BE100" s="25">
        <v>74.086182795698903</v>
      </c>
    </row>
    <row r="101" spans="1:57" x14ac:dyDescent="0.35">
      <c r="A101" s="10" t="s">
        <v>136</v>
      </c>
      <c r="B101" s="11">
        <f t="shared" si="17"/>
        <v>2030</v>
      </c>
      <c r="C101" s="6">
        <f t="shared" si="18"/>
        <v>68.860873655913906</v>
      </c>
      <c r="D101" s="12">
        <f t="shared" si="13"/>
        <v>52.698005376344071</v>
      </c>
      <c r="E101" s="12">
        <f t="shared" si="14"/>
        <v>61.365063844085952</v>
      </c>
      <c r="F101" s="12">
        <f t="shared" si="15"/>
        <v>78.553393817204253</v>
      </c>
      <c r="G101" s="12">
        <f t="shared" si="16"/>
        <v>84.822037634408602</v>
      </c>
      <c r="H101" s="25">
        <v>71.444811827956997</v>
      </c>
      <c r="I101" s="25">
        <v>65.841680107526798</v>
      </c>
      <c r="J101" s="25">
        <v>78.765215053763399</v>
      </c>
      <c r="K101" s="25">
        <v>87.703682795698896</v>
      </c>
      <c r="L101" s="25">
        <v>51.562056451612897</v>
      </c>
      <c r="M101" s="25">
        <v>51.079193548387003</v>
      </c>
      <c r="N101" s="25">
        <v>51.809596774193501</v>
      </c>
      <c r="O101" s="25">
        <v>65.234368279569793</v>
      </c>
      <c r="P101" s="25">
        <v>69.601935483870903</v>
      </c>
      <c r="Q101" s="25">
        <v>81.510483870967704</v>
      </c>
      <c r="R101" s="25">
        <v>66.4771236559139</v>
      </c>
      <c r="S101" s="25">
        <v>65.028723118279501</v>
      </c>
      <c r="T101" s="25">
        <v>73.207876344086003</v>
      </c>
      <c r="U101" s="25">
        <v>92.083091397849401</v>
      </c>
      <c r="V101" s="25">
        <v>67.989435483870906</v>
      </c>
      <c r="W101" s="25">
        <v>72.281841397849405</v>
      </c>
      <c r="X101" s="25">
        <v>64.827580645161206</v>
      </c>
      <c r="Y101" s="25">
        <v>81.505551075268798</v>
      </c>
      <c r="Z101" s="25">
        <v>51.914932795698903</v>
      </c>
      <c r="AA101" s="25">
        <v>132.95323924731099</v>
      </c>
      <c r="AB101" s="25">
        <v>65.999086021505306</v>
      </c>
      <c r="AC101" s="25">
        <v>50.449529569892398</v>
      </c>
      <c r="AD101" s="25">
        <v>62.673844086021496</v>
      </c>
      <c r="AE101" s="25">
        <v>67.256263440860195</v>
      </c>
      <c r="AF101" s="25">
        <v>69.386491935483804</v>
      </c>
      <c r="AG101" s="25">
        <v>52.785013440860197</v>
      </c>
      <c r="AH101" s="25">
        <v>61.234905913978402</v>
      </c>
      <c r="AI101" s="25">
        <v>81.551760752688097</v>
      </c>
      <c r="AJ101" s="25">
        <v>105.24321236559101</v>
      </c>
      <c r="AK101" s="25">
        <v>78.020470430107494</v>
      </c>
      <c r="AL101" s="25">
        <v>56.707499999999897</v>
      </c>
      <c r="AM101" s="25">
        <v>59.639932795698897</v>
      </c>
      <c r="AN101" s="25">
        <v>70.330860215053704</v>
      </c>
      <c r="AO101" s="25">
        <v>59.781545698924702</v>
      </c>
      <c r="AP101" s="25">
        <v>85.494448924731103</v>
      </c>
      <c r="AQ101" s="25">
        <v>68.335255376343994</v>
      </c>
      <c r="AR101" s="25">
        <v>64.330591397849403</v>
      </c>
      <c r="AS101" s="25">
        <v>73.699005376344005</v>
      </c>
      <c r="AT101" s="25">
        <v>58.089516129032198</v>
      </c>
      <c r="AU101" s="25">
        <v>84.747325268817207</v>
      </c>
      <c r="AV101" s="25">
        <v>60.276438172043001</v>
      </c>
      <c r="AW101" s="25">
        <v>78.731034946236505</v>
      </c>
      <c r="AX101" s="25">
        <v>73.4087903225806</v>
      </c>
      <c r="AY101" s="25">
        <v>61.755537634408597</v>
      </c>
      <c r="AZ101" s="25">
        <v>71.643508064516098</v>
      </c>
      <c r="BA101" s="25">
        <v>71.6377016129032</v>
      </c>
      <c r="BB101" s="25">
        <v>57.701317204300999</v>
      </c>
      <c r="BC101" s="25">
        <v>81.453024193548302</v>
      </c>
      <c r="BD101" s="25">
        <v>69.563830645161204</v>
      </c>
      <c r="BE101" s="25">
        <v>83.728870967741898</v>
      </c>
    </row>
    <row r="102" spans="1:57" x14ac:dyDescent="0.35">
      <c r="A102" s="10" t="s">
        <v>137</v>
      </c>
      <c r="B102" s="11">
        <f t="shared" si="17"/>
        <v>2030</v>
      </c>
      <c r="C102" s="6">
        <f t="shared" si="18"/>
        <v>48.3122569444444</v>
      </c>
      <c r="D102" s="12">
        <f t="shared" si="13"/>
        <v>35.516954166666601</v>
      </c>
      <c r="E102" s="12">
        <f t="shared" si="14"/>
        <v>38.969614583333275</v>
      </c>
      <c r="F102" s="12">
        <f t="shared" si="15"/>
        <v>56.681638888888855</v>
      </c>
      <c r="G102" s="12">
        <f t="shared" si="16"/>
        <v>61.001916666666624</v>
      </c>
      <c r="H102" s="25">
        <v>53.728124999999999</v>
      </c>
      <c r="I102" s="25">
        <v>47.834000000000003</v>
      </c>
      <c r="J102" s="25">
        <v>78.050694444444403</v>
      </c>
      <c r="K102" s="25">
        <v>37.1983055555555</v>
      </c>
      <c r="L102" s="25">
        <v>39.7640416666666</v>
      </c>
      <c r="M102" s="25">
        <v>40.4118472222222</v>
      </c>
      <c r="N102" s="25">
        <v>34.843416666666599</v>
      </c>
      <c r="O102" s="25">
        <v>46.713347222222197</v>
      </c>
      <c r="P102" s="25">
        <v>48.790513888888803</v>
      </c>
      <c r="Q102" s="25">
        <v>39.755499999999998</v>
      </c>
      <c r="R102" s="25">
        <v>58.148652777777698</v>
      </c>
      <c r="S102" s="25">
        <v>57.3005833333333</v>
      </c>
      <c r="T102" s="25">
        <v>49.160166666666598</v>
      </c>
      <c r="U102" s="25">
        <v>48.888638888888799</v>
      </c>
      <c r="V102" s="25">
        <v>37.560027777777698</v>
      </c>
      <c r="W102" s="25">
        <v>46.042555555555502</v>
      </c>
      <c r="X102" s="25">
        <v>74.908333333333303</v>
      </c>
      <c r="Y102" s="25">
        <v>66.418541666666599</v>
      </c>
      <c r="Z102" s="25">
        <v>34.7598611111111</v>
      </c>
      <c r="AA102" s="25">
        <v>72.774222222222207</v>
      </c>
      <c r="AB102" s="25">
        <v>38.275444444444403</v>
      </c>
      <c r="AC102" s="25">
        <v>32.710347222222197</v>
      </c>
      <c r="AD102" s="25">
        <v>50.4947916666666</v>
      </c>
      <c r="AE102" s="25">
        <v>54.867138888888803</v>
      </c>
      <c r="AF102" s="25">
        <v>50.226944444444399</v>
      </c>
      <c r="AG102" s="25">
        <v>31.941569444444401</v>
      </c>
      <c r="AH102" s="25">
        <v>47.498680555555502</v>
      </c>
      <c r="AI102" s="25">
        <v>58.209375000000001</v>
      </c>
      <c r="AJ102" s="25">
        <v>59.345555555555499</v>
      </c>
      <c r="AK102" s="25">
        <v>43.0112083333333</v>
      </c>
      <c r="AL102" s="25">
        <v>51.528624999999998</v>
      </c>
      <c r="AM102" s="25">
        <v>49.430291666666598</v>
      </c>
      <c r="AN102" s="25">
        <v>52.874847222222201</v>
      </c>
      <c r="AO102" s="25">
        <v>32.222486111111103</v>
      </c>
      <c r="AP102" s="25">
        <v>47.7511805555555</v>
      </c>
      <c r="AQ102" s="25">
        <v>36.004041666666602</v>
      </c>
      <c r="AR102" s="25">
        <v>37.1942777777777</v>
      </c>
      <c r="AS102" s="25">
        <v>58.448569444444402</v>
      </c>
      <c r="AT102" s="25">
        <v>38.707652777777703</v>
      </c>
      <c r="AU102" s="25">
        <v>59.782791666666597</v>
      </c>
      <c r="AV102" s="25">
        <v>57.286472222222201</v>
      </c>
      <c r="AW102" s="25">
        <v>47.423805555555496</v>
      </c>
      <c r="AX102" s="25">
        <v>37.9071944444444</v>
      </c>
      <c r="AY102" s="25">
        <v>46.128930555555499</v>
      </c>
      <c r="AZ102" s="25">
        <v>49.1179722222222</v>
      </c>
      <c r="BA102" s="25">
        <v>35.591791666666602</v>
      </c>
      <c r="BB102" s="25">
        <v>43.8198333333333</v>
      </c>
      <c r="BC102" s="25">
        <v>79.622541666666606</v>
      </c>
      <c r="BD102" s="25">
        <v>60.400069444444398</v>
      </c>
      <c r="BE102" s="25">
        <v>50.642805555555498</v>
      </c>
    </row>
    <row r="103" spans="1:57" x14ac:dyDescent="0.35">
      <c r="A103" s="10" t="s">
        <v>138</v>
      </c>
      <c r="B103" s="11">
        <f t="shared" si="17"/>
        <v>2030</v>
      </c>
      <c r="C103" s="6">
        <f t="shared" si="18"/>
        <v>49.4637836021505</v>
      </c>
      <c r="D103" s="12">
        <f t="shared" si="13"/>
        <v>33.996740591397831</v>
      </c>
      <c r="E103" s="12">
        <f t="shared" si="14"/>
        <v>38.237570564516126</v>
      </c>
      <c r="F103" s="12">
        <f t="shared" si="15"/>
        <v>58.882752016129004</v>
      </c>
      <c r="G103" s="12">
        <f t="shared" si="16"/>
        <v>71.90435887096767</v>
      </c>
      <c r="H103" s="25">
        <v>63.158575268817202</v>
      </c>
      <c r="I103" s="25">
        <v>28.4716129032258</v>
      </c>
      <c r="J103" s="25">
        <v>58.566854838709602</v>
      </c>
      <c r="K103" s="25">
        <v>79.061303763440804</v>
      </c>
      <c r="L103" s="25">
        <v>43.955887096774099</v>
      </c>
      <c r="M103" s="25">
        <v>40.686209677419299</v>
      </c>
      <c r="N103" s="25">
        <v>36.243427419354802</v>
      </c>
      <c r="O103" s="25">
        <v>35.264879032258001</v>
      </c>
      <c r="P103" s="25">
        <v>48.926532258064498</v>
      </c>
      <c r="Q103" s="25">
        <v>110.919475806451</v>
      </c>
      <c r="R103" s="25">
        <v>33.813776881720401</v>
      </c>
      <c r="S103" s="25">
        <v>64.457647849462305</v>
      </c>
      <c r="T103" s="25">
        <v>46.9282258064516</v>
      </c>
      <c r="U103" s="25">
        <v>37.0077419354838</v>
      </c>
      <c r="V103" s="25">
        <v>72.433991935483803</v>
      </c>
      <c r="W103" s="25">
        <v>56.282486559139699</v>
      </c>
      <c r="X103" s="25">
        <v>34.017069892473103</v>
      </c>
      <c r="Y103" s="25">
        <v>71.845510752688099</v>
      </c>
      <c r="Z103" s="25">
        <v>39.529905913978403</v>
      </c>
      <c r="AA103" s="25">
        <v>55.431545698924701</v>
      </c>
      <c r="AB103" s="25">
        <v>62.2338575268817</v>
      </c>
      <c r="AC103" s="25">
        <v>41.708279569892397</v>
      </c>
      <c r="AD103" s="25">
        <v>28.2826344086021</v>
      </c>
      <c r="AE103" s="25">
        <v>47.685900537634403</v>
      </c>
      <c r="AF103" s="25">
        <v>56.637768817204297</v>
      </c>
      <c r="AG103" s="25">
        <v>68.986827956989202</v>
      </c>
      <c r="AH103" s="25">
        <v>45.7977688172043</v>
      </c>
      <c r="AI103" s="25">
        <v>34.957768817204297</v>
      </c>
      <c r="AJ103" s="25">
        <v>36.321545698924702</v>
      </c>
      <c r="AK103" s="25">
        <v>63.228118279569799</v>
      </c>
      <c r="AL103" s="25">
        <v>58.220954301075203</v>
      </c>
      <c r="AM103" s="25">
        <v>45.379502688172003</v>
      </c>
      <c r="AN103" s="25">
        <v>34.265268817204301</v>
      </c>
      <c r="AO103" s="25">
        <v>38.065268817204299</v>
      </c>
      <c r="AP103" s="25">
        <v>57.410524193548298</v>
      </c>
      <c r="AQ103" s="25">
        <v>54.029865591397801</v>
      </c>
      <c r="AR103" s="25">
        <v>46.156801075268802</v>
      </c>
      <c r="AS103" s="25">
        <v>58.352620967741899</v>
      </c>
      <c r="AT103" s="25">
        <v>51.791720430107503</v>
      </c>
      <c r="AU103" s="25">
        <v>38.754475806451602</v>
      </c>
      <c r="AV103" s="25">
        <v>32.0729166666666</v>
      </c>
      <c r="AW103" s="25">
        <v>50.001034946236501</v>
      </c>
      <c r="AX103" s="25">
        <v>58.9880510752688</v>
      </c>
      <c r="AY103" s="25">
        <v>51.680161290322502</v>
      </c>
      <c r="AZ103" s="25">
        <v>44.551922043010698</v>
      </c>
      <c r="BA103" s="25">
        <v>61.653212365591301</v>
      </c>
      <c r="BB103" s="25">
        <v>72.522459677419306</v>
      </c>
      <c r="BC103" s="25">
        <v>87.200577956989207</v>
      </c>
      <c r="BD103" s="25">
        <v>53.392916666666601</v>
      </c>
      <c r="BE103" s="25">
        <v>28.3133736559139</v>
      </c>
    </row>
    <row r="104" spans="1:57" x14ac:dyDescent="0.35">
      <c r="A104" s="10" t="s">
        <v>139</v>
      </c>
      <c r="B104" s="11">
        <f t="shared" si="17"/>
        <v>2030</v>
      </c>
      <c r="C104" s="6">
        <f t="shared" si="18"/>
        <v>53.024013888888852</v>
      </c>
      <c r="D104" s="12">
        <f t="shared" si="13"/>
        <v>36.950429166666659</v>
      </c>
      <c r="E104" s="12">
        <f t="shared" si="14"/>
        <v>43.383763888888851</v>
      </c>
      <c r="F104" s="12">
        <f t="shared" si="15"/>
        <v>67.797430555555536</v>
      </c>
      <c r="G104" s="12">
        <f t="shared" si="16"/>
        <v>78.223124999999982</v>
      </c>
      <c r="H104" s="25">
        <v>60.382986111111101</v>
      </c>
      <c r="I104" s="25">
        <v>64.587624999999903</v>
      </c>
      <c r="J104" s="25">
        <v>71.537944444444406</v>
      </c>
      <c r="K104" s="25">
        <v>68.984722222222203</v>
      </c>
      <c r="L104" s="25">
        <v>34.349249999999998</v>
      </c>
      <c r="M104" s="25">
        <v>37.143875000000001</v>
      </c>
      <c r="N104" s="25">
        <v>32.1545138888888</v>
      </c>
      <c r="O104" s="25">
        <v>80.11</v>
      </c>
      <c r="P104" s="25">
        <v>42.479138888888798</v>
      </c>
      <c r="Q104" s="25">
        <v>54.242555555555498</v>
      </c>
      <c r="R104" s="25">
        <v>52.912041666666603</v>
      </c>
      <c r="S104" s="25">
        <v>111.51787499999899</v>
      </c>
      <c r="T104" s="25">
        <v>43.8121805555555</v>
      </c>
      <c r="U104" s="25">
        <v>103.043222222222</v>
      </c>
      <c r="V104" s="25">
        <v>60.3903055555555</v>
      </c>
      <c r="W104" s="25">
        <v>44.696430555555501</v>
      </c>
      <c r="X104" s="25">
        <v>48.428847222222203</v>
      </c>
      <c r="Y104" s="25">
        <v>78.013472222222205</v>
      </c>
      <c r="Z104" s="25">
        <v>46.007361111111102</v>
      </c>
      <c r="AA104" s="25">
        <v>56.048680555555499</v>
      </c>
      <c r="AB104" s="25">
        <v>50.21875</v>
      </c>
      <c r="AC104" s="25">
        <v>39.142972222222198</v>
      </c>
      <c r="AD104" s="25">
        <v>47.1380972222222</v>
      </c>
      <c r="AE104" s="25">
        <v>43.240958333333303</v>
      </c>
      <c r="AF104" s="25">
        <v>70.679583333333298</v>
      </c>
      <c r="AG104" s="25">
        <v>35.209416666666598</v>
      </c>
      <c r="AH104" s="25">
        <v>37.794541666666603</v>
      </c>
      <c r="AI104" s="25">
        <v>74.364472222222204</v>
      </c>
      <c r="AJ104" s="25">
        <v>73.912902777777703</v>
      </c>
      <c r="AK104" s="25">
        <v>51.7559166666666</v>
      </c>
      <c r="AL104" s="25">
        <v>40.265986111111097</v>
      </c>
      <c r="AM104" s="25">
        <v>62.164749999999998</v>
      </c>
      <c r="AN104" s="25">
        <v>91.233458333333303</v>
      </c>
      <c r="AO104" s="25">
        <v>33.648486111111097</v>
      </c>
      <c r="AP104" s="25">
        <v>42.736791666666598</v>
      </c>
      <c r="AQ104" s="25">
        <v>53.135986111111102</v>
      </c>
      <c r="AR104" s="25">
        <v>40.527638888888802</v>
      </c>
      <c r="AS104" s="25">
        <v>51.255055555555501</v>
      </c>
      <c r="AT104" s="25">
        <v>33.1161527777777</v>
      </c>
      <c r="AU104" s="25">
        <v>64.958888888888893</v>
      </c>
      <c r="AV104" s="25">
        <v>60.322486111111097</v>
      </c>
      <c r="AW104" s="25">
        <v>53.462958333333297</v>
      </c>
      <c r="AX104" s="25">
        <v>82.251555555555498</v>
      </c>
      <c r="AY104" s="25">
        <v>50.2330277777777</v>
      </c>
      <c r="AZ104" s="25">
        <v>51.087708333333303</v>
      </c>
      <c r="BA104" s="25">
        <v>59.460666666666597</v>
      </c>
      <c r="BB104" s="25">
        <v>47.984430555555498</v>
      </c>
      <c r="BC104" s="25">
        <v>77.126986111111094</v>
      </c>
      <c r="BD104" s="25">
        <v>68.743611111111093</v>
      </c>
      <c r="BE104" s="25">
        <v>55.100680555555499</v>
      </c>
    </row>
    <row r="105" spans="1:57" x14ac:dyDescent="0.35">
      <c r="A105" s="10" t="s">
        <v>140</v>
      </c>
      <c r="B105" s="11">
        <f t="shared" si="17"/>
        <v>2030</v>
      </c>
      <c r="C105" s="6">
        <f t="shared" si="18"/>
        <v>78.50075940860215</v>
      </c>
      <c r="D105" s="12">
        <f t="shared" si="13"/>
        <v>51.911271505376291</v>
      </c>
      <c r="E105" s="12">
        <f t="shared" si="14"/>
        <v>65.37639784946235</v>
      </c>
      <c r="F105" s="12">
        <f t="shared" si="15"/>
        <v>88.643605510752622</v>
      </c>
      <c r="G105" s="12">
        <f t="shared" si="16"/>
        <v>95.010981182795618</v>
      </c>
      <c r="H105" s="25">
        <v>83.167701612903201</v>
      </c>
      <c r="I105" s="25">
        <v>77.110241935483799</v>
      </c>
      <c r="J105" s="25">
        <v>62.4200806451612</v>
      </c>
      <c r="K105" s="25">
        <v>122.606612903225</v>
      </c>
      <c r="L105" s="25">
        <v>54.7854435483871</v>
      </c>
      <c r="M105" s="25">
        <v>54.125107526881699</v>
      </c>
      <c r="N105" s="25">
        <v>74.193454301075207</v>
      </c>
      <c r="O105" s="25">
        <v>80.938803763440802</v>
      </c>
      <c r="P105" s="25">
        <v>52.557473118279503</v>
      </c>
      <c r="Q105" s="25">
        <v>90.180591397849398</v>
      </c>
      <c r="R105" s="25">
        <v>79.559986559139702</v>
      </c>
      <c r="S105" s="25">
        <v>67.169825268817206</v>
      </c>
      <c r="T105" s="25">
        <v>49.1810215053763</v>
      </c>
      <c r="U105" s="25">
        <v>98.148561827956897</v>
      </c>
      <c r="V105" s="25">
        <v>93.725403225806403</v>
      </c>
      <c r="W105" s="25">
        <v>84.291975806451603</v>
      </c>
      <c r="X105" s="25">
        <v>77.555174731182802</v>
      </c>
      <c r="Y105" s="25">
        <v>64.778588709677393</v>
      </c>
      <c r="Z105" s="25">
        <v>52.056384408602099</v>
      </c>
      <c r="AA105" s="25">
        <v>67.214798387096707</v>
      </c>
      <c r="AB105" s="25">
        <v>96.680215053763405</v>
      </c>
      <c r="AC105" s="25">
        <v>76.215618279569895</v>
      </c>
      <c r="AD105" s="25">
        <v>68.511075268817194</v>
      </c>
      <c r="AE105" s="25">
        <v>80.843884408602094</v>
      </c>
      <c r="AF105" s="25">
        <v>89.730873655913896</v>
      </c>
      <c r="AG105" s="25">
        <v>79.692701612903207</v>
      </c>
      <c r="AH105" s="25">
        <v>48.575094086021501</v>
      </c>
      <c r="AI105" s="25">
        <v>88.088252688172005</v>
      </c>
      <c r="AJ105" s="25">
        <v>87.916344086021496</v>
      </c>
      <c r="AK105" s="25">
        <v>95.332513440860197</v>
      </c>
      <c r="AL105" s="25">
        <v>46.297379032258</v>
      </c>
      <c r="AM105" s="25">
        <v>79.446344086021497</v>
      </c>
      <c r="AN105" s="25">
        <v>87.053145161290303</v>
      </c>
      <c r="AO105" s="25">
        <v>80.157594086021504</v>
      </c>
      <c r="AP105" s="25">
        <v>50.605255376343997</v>
      </c>
      <c r="AQ105" s="25">
        <v>93.296854838709606</v>
      </c>
      <c r="AR105" s="25">
        <v>52.987728494623603</v>
      </c>
      <c r="AS105" s="25">
        <v>69.242567204300997</v>
      </c>
      <c r="AT105" s="25">
        <v>74.534892473118205</v>
      </c>
      <c r="AU105" s="25">
        <v>76.879529569892398</v>
      </c>
      <c r="AV105" s="25">
        <v>80.651868279569896</v>
      </c>
      <c r="AW105" s="25">
        <v>90.003467741935395</v>
      </c>
      <c r="AX105" s="25">
        <v>94.975255376343995</v>
      </c>
      <c r="AY105" s="25">
        <v>50.318481182795601</v>
      </c>
      <c r="AZ105" s="25">
        <v>101.897849462365</v>
      </c>
      <c r="BA105" s="25">
        <v>89.287043010752598</v>
      </c>
      <c r="BB105" s="25">
        <v>88.828723118279498</v>
      </c>
      <c r="BC105" s="25">
        <v>73.571129032258</v>
      </c>
      <c r="BD105" s="25">
        <v>62.229758064516098</v>
      </c>
      <c r="BE105" s="25">
        <v>73.035725806451595</v>
      </c>
    </row>
    <row r="106" spans="1:57" x14ac:dyDescent="0.35">
      <c r="A106" s="10" t="s">
        <v>141</v>
      </c>
      <c r="B106" s="11">
        <f t="shared" si="17"/>
        <v>2031</v>
      </c>
      <c r="C106" s="6">
        <f t="shared" si="18"/>
        <v>76.301747311827938</v>
      </c>
      <c r="D106" s="12">
        <f t="shared" si="13"/>
        <v>63.95682526881717</v>
      </c>
      <c r="E106" s="12">
        <f t="shared" si="14"/>
        <v>67.606622983870935</v>
      </c>
      <c r="F106" s="12">
        <f t="shared" si="15"/>
        <v>94.024858870967734</v>
      </c>
      <c r="G106" s="12">
        <f t="shared" si="16"/>
        <v>105.35390322580631</v>
      </c>
      <c r="H106" s="25">
        <v>69.311922043010696</v>
      </c>
      <c r="I106" s="25">
        <v>82.730739247311803</v>
      </c>
      <c r="J106" s="25">
        <v>76.238749999999996</v>
      </c>
      <c r="K106" s="25">
        <v>79.826545698924704</v>
      </c>
      <c r="L106" s="25">
        <v>69.626908602150493</v>
      </c>
      <c r="M106" s="25">
        <v>86.427567204300999</v>
      </c>
      <c r="N106" s="25">
        <v>72.148655913978402</v>
      </c>
      <c r="O106" s="25">
        <v>63.840430107526799</v>
      </c>
      <c r="P106" s="25">
        <v>56.158467741935397</v>
      </c>
      <c r="Q106" s="25">
        <v>104.297715053763</v>
      </c>
      <c r="R106" s="25">
        <v>71.413508064516094</v>
      </c>
      <c r="S106" s="25">
        <v>68.828911290322495</v>
      </c>
      <c r="T106" s="25">
        <v>53.053897849462302</v>
      </c>
      <c r="U106" s="25">
        <v>105.298319892473</v>
      </c>
      <c r="V106" s="25">
        <v>64.065725806451596</v>
      </c>
      <c r="W106" s="25">
        <v>83.000120967741907</v>
      </c>
      <c r="X106" s="25">
        <v>67.018319892473102</v>
      </c>
      <c r="Y106" s="25">
        <v>67.398454301075205</v>
      </c>
      <c r="Z106" s="25">
        <v>71.754126344086004</v>
      </c>
      <c r="AA106" s="25">
        <v>63.9697580645161</v>
      </c>
      <c r="AB106" s="25">
        <v>68.553306451612897</v>
      </c>
      <c r="AC106" s="25">
        <v>119.30219086021501</v>
      </c>
      <c r="AD106" s="25">
        <v>72.491048387096697</v>
      </c>
      <c r="AE106" s="25">
        <v>81.576962365591399</v>
      </c>
      <c r="AF106" s="25">
        <v>79.691465053763395</v>
      </c>
      <c r="AG106" s="25">
        <v>101.10100806451599</v>
      </c>
      <c r="AH106" s="25">
        <v>103.81606182795601</v>
      </c>
      <c r="AI106" s="25">
        <v>65.991814516128997</v>
      </c>
      <c r="AJ106" s="25">
        <v>93.363911290322505</v>
      </c>
      <c r="AK106" s="25">
        <v>67.486653225806407</v>
      </c>
      <c r="AL106" s="25">
        <v>65.595645161290307</v>
      </c>
      <c r="AM106" s="25">
        <v>67.966532258064504</v>
      </c>
      <c r="AN106" s="25">
        <v>78.724986559139694</v>
      </c>
      <c r="AO106" s="25">
        <v>85.300322580645101</v>
      </c>
      <c r="AP106" s="25">
        <v>98.252352150537604</v>
      </c>
      <c r="AQ106" s="25">
        <v>88.497432795698899</v>
      </c>
      <c r="AR106" s="25">
        <v>97.035389784946204</v>
      </c>
      <c r="AS106" s="25">
        <v>105.854153225806</v>
      </c>
      <c r="AT106" s="25">
        <v>88.944435483870905</v>
      </c>
      <c r="AU106" s="25">
        <v>76.364744623655895</v>
      </c>
      <c r="AV106" s="25">
        <v>67.206774193548299</v>
      </c>
      <c r="AW106" s="25">
        <v>108.913521505376</v>
      </c>
      <c r="AX106" s="25">
        <v>107.250766129032</v>
      </c>
      <c r="AY106" s="25">
        <v>103.982674731182</v>
      </c>
      <c r="AZ106" s="25">
        <v>75.675322580645101</v>
      </c>
      <c r="BA106" s="25">
        <v>141.114892473118</v>
      </c>
      <c r="BB106" s="25">
        <v>75.530134408602095</v>
      </c>
      <c r="BC106" s="25">
        <v>94.2451747311828</v>
      </c>
      <c r="BD106" s="25">
        <v>55.299395161290299</v>
      </c>
      <c r="BE106" s="25">
        <v>55.395403225806398</v>
      </c>
    </row>
    <row r="107" spans="1:57" x14ac:dyDescent="0.35">
      <c r="A107" s="10" t="s">
        <v>142</v>
      </c>
      <c r="B107" s="11">
        <f t="shared" si="17"/>
        <v>2031</v>
      </c>
      <c r="C107" s="6">
        <f t="shared" si="18"/>
        <v>66.337812499999956</v>
      </c>
      <c r="D107" s="12">
        <f t="shared" si="13"/>
        <v>40.539080357142815</v>
      </c>
      <c r="E107" s="12">
        <f t="shared" si="14"/>
        <v>44.445279017857075</v>
      </c>
      <c r="F107" s="12">
        <f t="shared" si="15"/>
        <v>81.870375744047607</v>
      </c>
      <c r="G107" s="12">
        <f t="shared" si="16"/>
        <v>134.97631101190393</v>
      </c>
      <c r="H107" s="25">
        <v>39.378749999999997</v>
      </c>
      <c r="I107" s="25">
        <v>117.628958333333</v>
      </c>
      <c r="J107" s="25">
        <v>95.375238095238103</v>
      </c>
      <c r="K107" s="25">
        <v>134.24526785714201</v>
      </c>
      <c r="L107" s="25">
        <v>71.989434523809507</v>
      </c>
      <c r="M107" s="25">
        <v>77.293571428571397</v>
      </c>
      <c r="N107" s="25">
        <v>85.768333333333302</v>
      </c>
      <c r="O107" s="25">
        <v>41.338184523809502</v>
      </c>
      <c r="P107" s="25">
        <v>44.348288690476103</v>
      </c>
      <c r="Q107" s="25">
        <v>34.488095238095198</v>
      </c>
      <c r="R107" s="25">
        <v>38.517797619047599</v>
      </c>
      <c r="S107" s="25">
        <v>146.0559375</v>
      </c>
      <c r="T107" s="25">
        <v>49.027380952380902</v>
      </c>
      <c r="U107" s="25">
        <v>69.817559523809507</v>
      </c>
      <c r="V107" s="25">
        <v>45.027604166666599</v>
      </c>
      <c r="W107" s="25">
        <v>70.511949404761907</v>
      </c>
      <c r="X107" s="25">
        <v>77.433199404761893</v>
      </c>
      <c r="Y107" s="25">
        <v>40.8754761904761</v>
      </c>
      <c r="Z107" s="25">
        <v>75.924836309523798</v>
      </c>
      <c r="AA107" s="25">
        <v>54.533883928571399</v>
      </c>
      <c r="AB107" s="25">
        <v>60.401190476190401</v>
      </c>
      <c r="AC107" s="25">
        <v>44.736249999999998</v>
      </c>
      <c r="AD107" s="25">
        <v>146.76095238095201</v>
      </c>
      <c r="AE107" s="25">
        <v>40.668005952380902</v>
      </c>
      <c r="AF107" s="25">
        <v>119.21336309523799</v>
      </c>
      <c r="AG107" s="25">
        <v>83.349434523809506</v>
      </c>
      <c r="AH107" s="25">
        <v>43.967916666666603</v>
      </c>
      <c r="AI107" s="25">
        <v>64.480505952380895</v>
      </c>
      <c r="AJ107" s="25">
        <v>88.167023809523798</v>
      </c>
      <c r="AK107" s="25">
        <v>70.099717261904701</v>
      </c>
      <c r="AL107" s="25">
        <v>157.29952380952301</v>
      </c>
      <c r="AM107" s="25">
        <v>59.699122023809501</v>
      </c>
      <c r="AN107" s="25">
        <v>66.0236011904761</v>
      </c>
      <c r="AO107" s="25">
        <v>41.189226190476099</v>
      </c>
      <c r="AP107" s="25">
        <v>76.411577380952295</v>
      </c>
      <c r="AQ107" s="25">
        <v>141.55569940476099</v>
      </c>
      <c r="AR107" s="25">
        <v>46.571324404761903</v>
      </c>
      <c r="AS107" s="25">
        <v>36.1099851190476</v>
      </c>
      <c r="AT107" s="25">
        <v>60.694806547619002</v>
      </c>
      <c r="AU107" s="25">
        <v>66.652023809523797</v>
      </c>
      <c r="AV107" s="25">
        <v>59.225252976190397</v>
      </c>
      <c r="AW107" s="25">
        <v>41.357619047619004</v>
      </c>
      <c r="AX107" s="25">
        <v>45.389732142857099</v>
      </c>
      <c r="AY107" s="25">
        <v>35.252886904761901</v>
      </c>
      <c r="AZ107" s="25">
        <v>145.48897321428501</v>
      </c>
      <c r="BA107" s="25">
        <v>67.972410714285701</v>
      </c>
      <c r="BB107" s="25">
        <v>75.319181547618996</v>
      </c>
      <c r="BC107" s="25">
        <v>131.44023809523799</v>
      </c>
      <c r="BD107" s="25">
        <v>43.862619047618999</v>
      </c>
      <c r="BE107" s="25">
        <v>73.524389880952299</v>
      </c>
    </row>
    <row r="108" spans="1:57" x14ac:dyDescent="0.35">
      <c r="A108" s="10" t="s">
        <v>143</v>
      </c>
      <c r="B108" s="11">
        <f t="shared" si="17"/>
        <v>2031</v>
      </c>
      <c r="C108" s="6">
        <f t="shared" si="18"/>
        <v>55.4238978494623</v>
      </c>
      <c r="D108" s="12">
        <f t="shared" si="13"/>
        <v>36.029553763440809</v>
      </c>
      <c r="E108" s="12">
        <f t="shared" si="14"/>
        <v>38.30888104838705</v>
      </c>
      <c r="F108" s="12">
        <f t="shared" si="15"/>
        <v>69.763645833333271</v>
      </c>
      <c r="G108" s="12">
        <f t="shared" si="16"/>
        <v>84.888383064516105</v>
      </c>
      <c r="H108" s="25">
        <v>70.663077956989198</v>
      </c>
      <c r="I108" s="25">
        <v>72.070268817204294</v>
      </c>
      <c r="J108" s="25">
        <v>35.522069892473098</v>
      </c>
      <c r="K108" s="25">
        <v>82.191787634408598</v>
      </c>
      <c r="L108" s="25">
        <v>34.361129032257999</v>
      </c>
      <c r="M108" s="25">
        <v>34.902795698924699</v>
      </c>
      <c r="N108" s="25">
        <v>92.046397849462295</v>
      </c>
      <c r="O108" s="25">
        <v>53.655685483870897</v>
      </c>
      <c r="P108" s="25">
        <v>38.6834274193548</v>
      </c>
      <c r="Q108" s="25">
        <v>36.255752688172002</v>
      </c>
      <c r="R108" s="25">
        <v>61.633857526881698</v>
      </c>
      <c r="S108" s="25">
        <v>54.067715053763401</v>
      </c>
      <c r="T108" s="25">
        <v>38.783131720430099</v>
      </c>
      <c r="U108" s="25">
        <v>50.786518817204197</v>
      </c>
      <c r="V108" s="25">
        <v>40.770470430107501</v>
      </c>
      <c r="W108" s="25">
        <v>38.6899193548387</v>
      </c>
      <c r="X108" s="25">
        <v>105.182916666666</v>
      </c>
      <c r="Y108" s="25">
        <v>56.780080645161199</v>
      </c>
      <c r="Z108" s="25">
        <v>38.096774193548299</v>
      </c>
      <c r="AA108" s="25">
        <v>57.191854838709602</v>
      </c>
      <c r="AB108" s="25">
        <v>62.251330645161197</v>
      </c>
      <c r="AC108" s="25">
        <v>38.528508064516103</v>
      </c>
      <c r="AD108" s="25">
        <v>59.536397849462297</v>
      </c>
      <c r="AE108" s="25">
        <v>66.634529569892393</v>
      </c>
      <c r="AF108" s="25">
        <v>58.1786021505376</v>
      </c>
      <c r="AG108" s="25">
        <v>141.377043010752</v>
      </c>
      <c r="AH108" s="25">
        <v>38.223736559139702</v>
      </c>
      <c r="AI108" s="25">
        <v>33.247513440860203</v>
      </c>
      <c r="AJ108" s="25">
        <v>42.631438172042998</v>
      </c>
      <c r="AK108" s="25">
        <v>71.022459677419306</v>
      </c>
      <c r="AL108" s="25">
        <v>61.350510752688102</v>
      </c>
      <c r="AM108" s="25">
        <v>63.469569892473103</v>
      </c>
      <c r="AN108" s="25">
        <v>72.959247311827895</v>
      </c>
      <c r="AO108" s="25">
        <v>95.974502688171995</v>
      </c>
      <c r="AP108" s="25">
        <v>48.270900537634397</v>
      </c>
      <c r="AQ108" s="25">
        <v>67.065349462365504</v>
      </c>
      <c r="AR108" s="25">
        <v>81.996142473118198</v>
      </c>
      <c r="AS108" s="25">
        <v>36.085940860214997</v>
      </c>
      <c r="AT108" s="25">
        <v>87.576854838709593</v>
      </c>
      <c r="AU108" s="25">
        <v>37.0044354838709</v>
      </c>
      <c r="AV108" s="25">
        <v>66.662580645161199</v>
      </c>
      <c r="AW108" s="25">
        <v>41.012002688171997</v>
      </c>
      <c r="AX108" s="25">
        <v>38.235672043010702</v>
      </c>
      <c r="AY108" s="25">
        <v>37.202809139784897</v>
      </c>
      <c r="AZ108" s="25">
        <v>58.433440860215001</v>
      </c>
      <c r="BA108" s="25">
        <v>47.364771505376297</v>
      </c>
      <c r="BB108" s="25">
        <v>84.589663978494599</v>
      </c>
      <c r="BC108" s="25">
        <v>78.773427419354803</v>
      </c>
      <c r="BD108" s="25">
        <v>35.452580645161198</v>
      </c>
      <c r="BE108" s="25">
        <v>37.734462365591398</v>
      </c>
    </row>
    <row r="109" spans="1:57" x14ac:dyDescent="0.35">
      <c r="A109" s="10" t="s">
        <v>144</v>
      </c>
      <c r="B109" s="11">
        <f t="shared" si="17"/>
        <v>2031</v>
      </c>
      <c r="C109" s="6">
        <f t="shared" si="18"/>
        <v>43.170479166666652</v>
      </c>
      <c r="D109" s="12">
        <f t="shared" si="13"/>
        <v>34.389862499999943</v>
      </c>
      <c r="E109" s="12">
        <f t="shared" si="14"/>
        <v>38.067246527777748</v>
      </c>
      <c r="F109" s="12">
        <f t="shared" si="15"/>
        <v>49.744274305555521</v>
      </c>
      <c r="G109" s="12">
        <f t="shared" si="16"/>
        <v>58.537111111111116</v>
      </c>
      <c r="H109" s="25">
        <v>42.575847222222201</v>
      </c>
      <c r="I109" s="25">
        <v>40.5596527777777</v>
      </c>
      <c r="J109" s="25">
        <v>39.666361111111101</v>
      </c>
      <c r="K109" s="25">
        <v>34.283527777777699</v>
      </c>
      <c r="L109" s="25">
        <v>37.861472222222197</v>
      </c>
      <c r="M109" s="25">
        <v>58.170375</v>
      </c>
      <c r="N109" s="25">
        <v>67.355305555555503</v>
      </c>
      <c r="O109" s="25">
        <v>42.328430555555499</v>
      </c>
      <c r="P109" s="25">
        <v>42.279930555555502</v>
      </c>
      <c r="Q109" s="25">
        <v>43.691694444444401</v>
      </c>
      <c r="R109" s="25">
        <v>41.8485555555555</v>
      </c>
      <c r="S109" s="25">
        <v>36.431541666666597</v>
      </c>
      <c r="T109" s="25">
        <v>37.356472222222202</v>
      </c>
      <c r="U109" s="25">
        <v>34.984875000000002</v>
      </c>
      <c r="V109" s="25">
        <v>34.396291666666599</v>
      </c>
      <c r="W109" s="25">
        <v>45.353722222222203</v>
      </c>
      <c r="X109" s="25">
        <v>46.589374999999997</v>
      </c>
      <c r="Y109" s="25">
        <v>38.684569444444399</v>
      </c>
      <c r="Z109" s="25">
        <v>43.129986111111101</v>
      </c>
      <c r="AA109" s="25">
        <v>47.240361111111099</v>
      </c>
      <c r="AB109" s="25">
        <v>70.336972222222201</v>
      </c>
      <c r="AC109" s="25">
        <v>34.854666666666603</v>
      </c>
      <c r="AD109" s="25">
        <v>54.1097638888888</v>
      </c>
      <c r="AE109" s="25">
        <v>43.210972222222203</v>
      </c>
      <c r="AF109" s="25">
        <v>43.432861111111102</v>
      </c>
      <c r="AG109" s="25">
        <v>61.837736111111099</v>
      </c>
      <c r="AH109" s="25">
        <v>45.117847222222203</v>
      </c>
      <c r="AI109" s="25">
        <v>43.7237222222222</v>
      </c>
      <c r="AJ109" s="25">
        <v>46.3611111111111</v>
      </c>
      <c r="AK109" s="25">
        <v>48.834638888888797</v>
      </c>
      <c r="AL109" s="25">
        <v>33.1471666666666</v>
      </c>
      <c r="AM109" s="25">
        <v>81.149069444444393</v>
      </c>
      <c r="AN109" s="25">
        <v>50.047486111111098</v>
      </c>
      <c r="AO109" s="25">
        <v>40.656874999999999</v>
      </c>
      <c r="AP109" s="25">
        <v>47.420236111111102</v>
      </c>
      <c r="AQ109" s="25">
        <v>50.2963194444444</v>
      </c>
      <c r="AR109" s="25">
        <v>53.9860277777777</v>
      </c>
      <c r="AS109" s="25">
        <v>39.540374999999997</v>
      </c>
      <c r="AT109" s="25">
        <v>50.405180555555503</v>
      </c>
      <c r="AU109" s="25">
        <v>64.707944444444394</v>
      </c>
      <c r="AV109" s="25">
        <v>51.000874999999901</v>
      </c>
      <c r="AW109" s="25">
        <v>33.798319444444402</v>
      </c>
      <c r="AX109" s="25">
        <v>36.368375</v>
      </c>
      <c r="AY109" s="25">
        <v>41.950902777777699</v>
      </c>
      <c r="AZ109" s="25">
        <v>34.637055555555499</v>
      </c>
      <c r="BA109" s="25">
        <v>44.123486111111099</v>
      </c>
      <c r="BB109" s="25">
        <v>53.052888888888802</v>
      </c>
      <c r="BC109" s="25">
        <v>41.920888888888797</v>
      </c>
      <c r="BD109" s="25">
        <v>31.815819444444401</v>
      </c>
      <c r="BE109" s="25">
        <v>34.332000000000001</v>
      </c>
    </row>
    <row r="110" spans="1:57" x14ac:dyDescent="0.35">
      <c r="A110" s="10" t="s">
        <v>145</v>
      </c>
      <c r="B110" s="11">
        <f t="shared" si="17"/>
        <v>2031</v>
      </c>
      <c r="C110" s="6">
        <f t="shared" si="18"/>
        <v>38.91032258064515</v>
      </c>
      <c r="D110" s="12">
        <f t="shared" si="13"/>
        <v>27.34418548387093</v>
      </c>
      <c r="E110" s="12">
        <f t="shared" si="14"/>
        <v>34.090934139784899</v>
      </c>
      <c r="F110" s="12">
        <f t="shared" si="15"/>
        <v>41.13096102150535</v>
      </c>
      <c r="G110" s="12">
        <f t="shared" si="16"/>
        <v>44.580850806451537</v>
      </c>
      <c r="H110" s="25">
        <v>40.563279569892401</v>
      </c>
      <c r="I110" s="25">
        <v>41.631747311827901</v>
      </c>
      <c r="J110" s="25">
        <v>34.753454301075202</v>
      </c>
      <c r="K110" s="25">
        <v>45.514892473118202</v>
      </c>
      <c r="L110" s="25">
        <v>32.547298387096703</v>
      </c>
      <c r="M110" s="25">
        <v>40.751505376343999</v>
      </c>
      <c r="N110" s="25">
        <v>61.313776881720401</v>
      </c>
      <c r="O110" s="25">
        <v>36.339314516129001</v>
      </c>
      <c r="P110" s="25">
        <v>24.8371370967741</v>
      </c>
      <c r="Q110" s="25">
        <v>38.842768817204302</v>
      </c>
      <c r="R110" s="25">
        <v>35.8925268817204</v>
      </c>
      <c r="S110" s="25">
        <v>40.444327956989198</v>
      </c>
      <c r="T110" s="25">
        <v>26.082862903225799</v>
      </c>
      <c r="U110" s="25">
        <v>33.892983870967697</v>
      </c>
      <c r="V110" s="25">
        <v>26.252500000000001</v>
      </c>
      <c r="W110" s="25">
        <v>40.647284946236503</v>
      </c>
      <c r="X110" s="25">
        <v>46.221599462365504</v>
      </c>
      <c r="Y110" s="25">
        <v>37.548373655913899</v>
      </c>
      <c r="Z110" s="25">
        <v>34.684784946236498</v>
      </c>
      <c r="AA110" s="25">
        <v>38.977876344085999</v>
      </c>
      <c r="AB110" s="25">
        <v>51.6303360215053</v>
      </c>
      <c r="AC110" s="25">
        <v>28.7062365591397</v>
      </c>
      <c r="AD110" s="25">
        <v>42.9664650537634</v>
      </c>
      <c r="AE110" s="25">
        <v>38.796948924731097</v>
      </c>
      <c r="AF110" s="25">
        <v>42.536653225806397</v>
      </c>
      <c r="AG110" s="25">
        <v>39.099220430107501</v>
      </c>
      <c r="AH110" s="25">
        <v>28.465685483870899</v>
      </c>
      <c r="AI110" s="25">
        <v>32.457580645161201</v>
      </c>
      <c r="AJ110" s="25">
        <v>30.305268817204301</v>
      </c>
      <c r="AK110" s="25">
        <v>35.644677419354799</v>
      </c>
      <c r="AL110" s="25">
        <v>40.474610215053701</v>
      </c>
      <c r="AM110" s="25">
        <v>37.769274193548299</v>
      </c>
      <c r="AN110" s="25">
        <v>40.776505376343998</v>
      </c>
      <c r="AO110" s="25">
        <v>42.560631720430102</v>
      </c>
      <c r="AP110" s="25">
        <v>36.2756586021505</v>
      </c>
      <c r="AQ110" s="25">
        <v>42.382016129032202</v>
      </c>
      <c r="AR110" s="25">
        <v>43.739354838709602</v>
      </c>
      <c r="AS110" s="25">
        <v>40.184180107526799</v>
      </c>
      <c r="AT110" s="25">
        <v>40.131196236559099</v>
      </c>
      <c r="AU110" s="25">
        <v>40.623575268817198</v>
      </c>
      <c r="AV110" s="25">
        <v>37.966814516128998</v>
      </c>
      <c r="AW110" s="25">
        <v>28.565577956989198</v>
      </c>
      <c r="AX110" s="25">
        <v>27.465483870967699</v>
      </c>
      <c r="AY110" s="25">
        <v>40.442002688172003</v>
      </c>
      <c r="AZ110" s="25">
        <v>44.856330645161201</v>
      </c>
      <c r="BA110" s="25">
        <v>35.682983870967703</v>
      </c>
      <c r="BB110" s="25">
        <v>41.2491129032258</v>
      </c>
      <c r="BC110" s="25">
        <v>44.550241935483797</v>
      </c>
      <c r="BD110" s="25">
        <v>24.7724193548387</v>
      </c>
      <c r="BE110" s="25">
        <v>26.019717741935398</v>
      </c>
    </row>
    <row r="111" spans="1:57" x14ac:dyDescent="0.35">
      <c r="A111" s="10" t="s">
        <v>146</v>
      </c>
      <c r="B111" s="11">
        <f t="shared" si="17"/>
        <v>2031</v>
      </c>
      <c r="C111" s="6">
        <f t="shared" si="18"/>
        <v>40.221868055555504</v>
      </c>
      <c r="D111" s="12">
        <f t="shared" si="13"/>
        <v>33.026215277777695</v>
      </c>
      <c r="E111" s="12">
        <f t="shared" si="14"/>
        <v>35.038909722222201</v>
      </c>
      <c r="F111" s="12">
        <f t="shared" si="15"/>
        <v>46.038812499999949</v>
      </c>
      <c r="G111" s="12">
        <f t="shared" si="16"/>
        <v>53.45672361111108</v>
      </c>
      <c r="H111" s="25">
        <v>49.507111111111101</v>
      </c>
      <c r="I111" s="25">
        <v>40.908666666666598</v>
      </c>
      <c r="J111" s="25">
        <v>37.3255138888888</v>
      </c>
      <c r="K111" s="25">
        <v>59.781680555555504</v>
      </c>
      <c r="L111" s="25">
        <v>41.148944444444403</v>
      </c>
      <c r="M111" s="25">
        <v>51.730125000000001</v>
      </c>
      <c r="N111" s="25">
        <v>42.414736111111097</v>
      </c>
      <c r="O111" s="25">
        <v>43.156777777777698</v>
      </c>
      <c r="P111" s="25">
        <v>35.317347222222203</v>
      </c>
      <c r="Q111" s="25">
        <v>34.9460972222222</v>
      </c>
      <c r="R111" s="25">
        <v>42.715777777777703</v>
      </c>
      <c r="S111" s="25">
        <v>36.680361111111097</v>
      </c>
      <c r="T111" s="25">
        <v>33.567222222222199</v>
      </c>
      <c r="U111" s="25">
        <v>33.306805555555499</v>
      </c>
      <c r="V111" s="25">
        <v>32.155875000000002</v>
      </c>
      <c r="W111" s="25">
        <v>46.295416666666597</v>
      </c>
      <c r="X111" s="25">
        <v>45.134513888888797</v>
      </c>
      <c r="Y111" s="25">
        <v>45.204569444444402</v>
      </c>
      <c r="Z111" s="25">
        <v>43.192361111111097</v>
      </c>
      <c r="AA111" s="25">
        <v>38.3457222222222</v>
      </c>
      <c r="AB111" s="25">
        <v>53.748055555555503</v>
      </c>
      <c r="AC111" s="25">
        <v>31.960333333333299</v>
      </c>
      <c r="AD111" s="25">
        <v>52.444180555555498</v>
      </c>
      <c r="AE111" s="25">
        <v>53.678486111111098</v>
      </c>
      <c r="AF111" s="25">
        <v>41.717194444444402</v>
      </c>
      <c r="AG111" s="25">
        <v>48.750041666666597</v>
      </c>
      <c r="AH111" s="25">
        <v>33.077777777777698</v>
      </c>
      <c r="AI111" s="25">
        <v>62.730291666666602</v>
      </c>
      <c r="AJ111" s="25">
        <v>33.678861111111097</v>
      </c>
      <c r="AK111" s="25">
        <v>53.432083333333303</v>
      </c>
      <c r="AL111" s="25">
        <v>39.535069444444403</v>
      </c>
      <c r="AM111" s="25">
        <v>44.7133055555555</v>
      </c>
      <c r="AN111" s="25">
        <v>39.0833333333333</v>
      </c>
      <c r="AO111" s="25">
        <v>45.268999999999998</v>
      </c>
      <c r="AP111" s="25">
        <v>33.645888888888798</v>
      </c>
      <c r="AQ111" s="25">
        <v>62.606874999999903</v>
      </c>
      <c r="AR111" s="25">
        <v>46.4734861111111</v>
      </c>
      <c r="AS111" s="25">
        <v>37.202194444444402</v>
      </c>
      <c r="AT111" s="25">
        <v>37.187319444444398</v>
      </c>
      <c r="AU111" s="25">
        <v>38.23075</v>
      </c>
      <c r="AV111" s="25">
        <v>37.449055555555503</v>
      </c>
      <c r="AW111" s="25">
        <v>30.733569444444399</v>
      </c>
      <c r="AX111" s="25">
        <v>32.562152777777698</v>
      </c>
      <c r="AY111" s="25">
        <v>34.345986111111102</v>
      </c>
      <c r="AZ111" s="25">
        <v>43.290263888888802</v>
      </c>
      <c r="BA111" s="25">
        <v>31.762833333333301</v>
      </c>
      <c r="BB111" s="25">
        <v>39.094319444444402</v>
      </c>
      <c r="BC111" s="25">
        <v>49.397222222222197</v>
      </c>
      <c r="BD111" s="25">
        <v>38.349736111111099</v>
      </c>
      <c r="BE111" s="25">
        <v>34.812611111111103</v>
      </c>
    </row>
    <row r="112" spans="1:57" x14ac:dyDescent="0.35">
      <c r="A112" s="10" t="s">
        <v>147</v>
      </c>
      <c r="B112" s="11">
        <f t="shared" si="17"/>
        <v>2031</v>
      </c>
      <c r="C112" s="6">
        <f t="shared" si="18"/>
        <v>70.012083333333294</v>
      </c>
      <c r="D112" s="12">
        <f t="shared" si="13"/>
        <v>58.414509408602122</v>
      </c>
      <c r="E112" s="12">
        <f t="shared" si="14"/>
        <v>62.895030241935473</v>
      </c>
      <c r="F112" s="12">
        <f t="shared" si="15"/>
        <v>85.82248991935478</v>
      </c>
      <c r="G112" s="12">
        <f t="shared" si="16"/>
        <v>99.766176075268774</v>
      </c>
      <c r="H112" s="25">
        <v>114.39106182795599</v>
      </c>
      <c r="I112" s="25">
        <v>70.181559139784895</v>
      </c>
      <c r="J112" s="25">
        <v>65.714435483870901</v>
      </c>
      <c r="K112" s="25">
        <v>96.297177419354796</v>
      </c>
      <c r="L112" s="25">
        <v>99.555013440860193</v>
      </c>
      <c r="M112" s="25">
        <v>80.425631720430104</v>
      </c>
      <c r="N112" s="25">
        <v>106.426572580645</v>
      </c>
      <c r="O112" s="25">
        <v>62.434395161290297</v>
      </c>
      <c r="P112" s="25">
        <v>57.871626344086003</v>
      </c>
      <c r="Q112" s="25">
        <v>69.776599462365596</v>
      </c>
      <c r="R112" s="25">
        <v>69.635510752688106</v>
      </c>
      <c r="S112" s="25">
        <v>66.959314516128998</v>
      </c>
      <c r="T112" s="25">
        <v>86.131209677419307</v>
      </c>
      <c r="U112" s="25">
        <v>58.364852150537601</v>
      </c>
      <c r="V112" s="25">
        <v>70.442365591397802</v>
      </c>
      <c r="W112" s="25">
        <v>61.477822580645103</v>
      </c>
      <c r="X112" s="25">
        <v>84.263064516129006</v>
      </c>
      <c r="Y112" s="25">
        <v>85.801411290322505</v>
      </c>
      <c r="Z112" s="25">
        <v>62.5189247311828</v>
      </c>
      <c r="AA112" s="25">
        <v>82.779623655913895</v>
      </c>
      <c r="AB112" s="25">
        <v>60.768723118279503</v>
      </c>
      <c r="AC112" s="25">
        <v>46.878938172043</v>
      </c>
      <c r="AD112" s="25">
        <v>84.457123655913904</v>
      </c>
      <c r="AE112" s="25">
        <v>63.370564516129001</v>
      </c>
      <c r="AF112" s="25">
        <v>75.508400537634401</v>
      </c>
      <c r="AG112" s="25">
        <v>96.095631720430106</v>
      </c>
      <c r="AH112" s="25">
        <v>102.847069892473</v>
      </c>
      <c r="AI112" s="25">
        <v>58.420026881720403</v>
      </c>
      <c r="AJ112" s="25">
        <v>60.796505376344001</v>
      </c>
      <c r="AK112" s="25">
        <v>63.555994623655899</v>
      </c>
      <c r="AL112" s="25">
        <v>57.732096774193501</v>
      </c>
      <c r="AM112" s="25">
        <v>76.702594086021506</v>
      </c>
      <c r="AN112" s="25">
        <v>91.757150537634402</v>
      </c>
      <c r="AO112" s="25">
        <v>68.440349462365504</v>
      </c>
      <c r="AP112" s="25">
        <v>92.543454301075201</v>
      </c>
      <c r="AQ112" s="25">
        <v>69.933696236559101</v>
      </c>
      <c r="AR112" s="25">
        <v>70.090470430107501</v>
      </c>
      <c r="AS112" s="25">
        <v>58.302795698924697</v>
      </c>
      <c r="AT112" s="25">
        <v>84.2090860215053</v>
      </c>
      <c r="AU112" s="25">
        <v>69.365040322580597</v>
      </c>
      <c r="AV112" s="25">
        <v>146.757325268817</v>
      </c>
      <c r="AW112" s="25">
        <v>62.736518817204299</v>
      </c>
      <c r="AX112" s="25">
        <v>58.949650537634398</v>
      </c>
      <c r="AY112" s="25">
        <v>64.084758064516095</v>
      </c>
      <c r="AZ112" s="25">
        <v>88.392311827957002</v>
      </c>
      <c r="BA112" s="25">
        <v>69.605564516128993</v>
      </c>
      <c r="BB112" s="25">
        <v>72.579946236559095</v>
      </c>
      <c r="BC112" s="25">
        <v>101.666639784946</v>
      </c>
      <c r="BD112" s="25">
        <v>64.4024327956989</v>
      </c>
      <c r="BE112" s="25">
        <v>85.8295161290322</v>
      </c>
    </row>
    <row r="113" spans="1:57" x14ac:dyDescent="0.35">
      <c r="A113" s="10" t="s">
        <v>148</v>
      </c>
      <c r="B113" s="11">
        <f t="shared" si="17"/>
        <v>2031</v>
      </c>
      <c r="C113" s="6">
        <f t="shared" si="18"/>
        <v>71.175208333333245</v>
      </c>
      <c r="D113" s="12">
        <f t="shared" si="13"/>
        <v>55.819766129032239</v>
      </c>
      <c r="E113" s="12">
        <f t="shared" si="14"/>
        <v>66.256407930107486</v>
      </c>
      <c r="F113" s="12">
        <f t="shared" si="15"/>
        <v>79.926969086021458</v>
      </c>
      <c r="G113" s="12">
        <f t="shared" si="16"/>
        <v>89.276364247311776</v>
      </c>
      <c r="H113" s="25">
        <v>92.630443548387106</v>
      </c>
      <c r="I113" s="25">
        <v>77.506008064516095</v>
      </c>
      <c r="J113" s="25">
        <v>57.907473118279498</v>
      </c>
      <c r="K113" s="25">
        <v>76.622620967741895</v>
      </c>
      <c r="L113" s="25">
        <v>52.0100268817204</v>
      </c>
      <c r="M113" s="25">
        <v>81.519623655913904</v>
      </c>
      <c r="N113" s="25">
        <v>70.6463440860215</v>
      </c>
      <c r="O113" s="25">
        <v>69.186034946236504</v>
      </c>
      <c r="P113" s="25">
        <v>61.564946236559102</v>
      </c>
      <c r="Q113" s="25">
        <v>80.063629032258007</v>
      </c>
      <c r="R113" s="25">
        <v>76.427795698924697</v>
      </c>
      <c r="S113" s="25">
        <v>93.390819892473104</v>
      </c>
      <c r="T113" s="25">
        <v>78.231532258064505</v>
      </c>
      <c r="U113" s="25">
        <v>83.944032258064496</v>
      </c>
      <c r="V113" s="25">
        <v>68.078991935483799</v>
      </c>
      <c r="W113" s="25">
        <v>54.319905913978403</v>
      </c>
      <c r="X113" s="25">
        <v>76.965349462365594</v>
      </c>
      <c r="Y113" s="25">
        <v>79.516989247311798</v>
      </c>
      <c r="Z113" s="25">
        <v>60.684596774193501</v>
      </c>
      <c r="AA113" s="25">
        <v>59.0542338709677</v>
      </c>
      <c r="AB113" s="25">
        <v>85.450174731182798</v>
      </c>
      <c r="AC113" s="25">
        <v>55.896169354838698</v>
      </c>
      <c r="AD113" s="25">
        <v>72.359368279569793</v>
      </c>
      <c r="AE113" s="25">
        <v>69.005376344086002</v>
      </c>
      <c r="AF113" s="25">
        <v>89.047997311827899</v>
      </c>
      <c r="AG113" s="25">
        <v>66.337043010752694</v>
      </c>
      <c r="AH113" s="25">
        <v>51.880618279569802</v>
      </c>
      <c r="AI113" s="25">
        <v>116.70280913978399</v>
      </c>
      <c r="AJ113" s="25">
        <v>67.434583333333293</v>
      </c>
      <c r="AK113" s="25">
        <v>72.539543010752595</v>
      </c>
      <c r="AL113" s="25">
        <v>91.331666666666607</v>
      </c>
      <c r="AM113" s="25">
        <v>80.125470430107498</v>
      </c>
      <c r="AN113" s="25">
        <v>64.291088709677396</v>
      </c>
      <c r="AO113" s="25">
        <v>85.790403225806401</v>
      </c>
      <c r="AP113" s="25">
        <v>70.0754569892473</v>
      </c>
      <c r="AQ113" s="25">
        <v>86.231814516129006</v>
      </c>
      <c r="AR113" s="25">
        <v>73.010994623655904</v>
      </c>
      <c r="AS113" s="25">
        <v>96.259274193548293</v>
      </c>
      <c r="AT113" s="25">
        <v>72.984610215053706</v>
      </c>
      <c r="AU113" s="25">
        <v>58.8174462365591</v>
      </c>
      <c r="AV113" s="25">
        <v>71.284005376343998</v>
      </c>
      <c r="AW113" s="25">
        <v>51.722526881720398</v>
      </c>
      <c r="AX113" s="25">
        <v>55.132137096774102</v>
      </c>
      <c r="AY113" s="25">
        <v>69.435053763440806</v>
      </c>
      <c r="AZ113" s="25">
        <v>67.479045698924693</v>
      </c>
      <c r="BA113" s="25">
        <v>67.520309139784899</v>
      </c>
      <c r="BB113" s="25">
        <v>69.371962365591401</v>
      </c>
      <c r="BC113" s="25">
        <v>75.2807392473118</v>
      </c>
      <c r="BD113" s="25">
        <v>66.229529569892406</v>
      </c>
      <c r="BE113" s="25">
        <v>71.066411290322506</v>
      </c>
    </row>
    <row r="114" spans="1:57" x14ac:dyDescent="0.35">
      <c r="A114" s="10" t="s">
        <v>149</v>
      </c>
      <c r="B114" s="11">
        <f t="shared" si="17"/>
        <v>2031</v>
      </c>
      <c r="C114" s="6">
        <f t="shared" si="18"/>
        <v>52.596395833333297</v>
      </c>
      <c r="D114" s="12">
        <f t="shared" si="13"/>
        <v>36.598194444444403</v>
      </c>
      <c r="E114" s="12">
        <f t="shared" si="14"/>
        <v>43.625315972222175</v>
      </c>
      <c r="F114" s="12">
        <f t="shared" si="15"/>
        <v>62.401854166666624</v>
      </c>
      <c r="G114" s="12">
        <f t="shared" si="16"/>
        <v>76.506751388888802</v>
      </c>
      <c r="H114" s="25">
        <v>50.6031388888888</v>
      </c>
      <c r="I114" s="25">
        <v>48.034972222222201</v>
      </c>
      <c r="J114" s="25">
        <v>31.7560694444444</v>
      </c>
      <c r="K114" s="25">
        <v>54.244097222222202</v>
      </c>
      <c r="L114" s="25">
        <v>28.613541666666599</v>
      </c>
      <c r="M114" s="25">
        <v>34.360569444444401</v>
      </c>
      <c r="N114" s="25">
        <v>75.508388888888803</v>
      </c>
      <c r="O114" s="25">
        <v>51.837374999999902</v>
      </c>
      <c r="P114" s="25">
        <v>44.1574305555555</v>
      </c>
      <c r="Q114" s="25">
        <v>36.880874999999897</v>
      </c>
      <c r="R114" s="25">
        <v>47.717208333333303</v>
      </c>
      <c r="S114" s="25">
        <v>48.480861111111103</v>
      </c>
      <c r="T114" s="25">
        <v>49.413402777777698</v>
      </c>
      <c r="U114" s="25">
        <v>53.560694444444401</v>
      </c>
      <c r="V114" s="25">
        <v>53.116124999999997</v>
      </c>
      <c r="W114" s="25">
        <v>33.138236111111098</v>
      </c>
      <c r="X114" s="25">
        <v>79.4586388888888</v>
      </c>
      <c r="Y114" s="25">
        <v>52.076666666666597</v>
      </c>
      <c r="Z114" s="25">
        <v>33.145180555555498</v>
      </c>
      <c r="AA114" s="25">
        <v>69.266861111111098</v>
      </c>
      <c r="AB114" s="25">
        <v>92.862888888888804</v>
      </c>
      <c r="AC114" s="25">
        <v>39.895638888888797</v>
      </c>
      <c r="AD114" s="25">
        <v>62.707180555555503</v>
      </c>
      <c r="AE114" s="25">
        <v>50.780388888888801</v>
      </c>
      <c r="AF114" s="25">
        <v>54.144680555555503</v>
      </c>
      <c r="AG114" s="25">
        <v>75.021791666666601</v>
      </c>
      <c r="AH114" s="25">
        <v>43.447944444444403</v>
      </c>
      <c r="AI114" s="25">
        <v>41.179583333333298</v>
      </c>
      <c r="AJ114" s="25">
        <v>72.0277777777777</v>
      </c>
      <c r="AK114" s="25">
        <v>76.178763888888795</v>
      </c>
      <c r="AL114" s="25">
        <v>59.255388888888803</v>
      </c>
      <c r="AM114" s="25">
        <v>90.063680555555493</v>
      </c>
      <c r="AN114" s="25">
        <v>84.335930555555507</v>
      </c>
      <c r="AO114" s="25">
        <v>61.485875</v>
      </c>
      <c r="AP114" s="25">
        <v>54.4891805555555</v>
      </c>
      <c r="AQ114" s="25">
        <v>54.428319444444398</v>
      </c>
      <c r="AR114" s="25">
        <v>51.538041666666601</v>
      </c>
      <c r="AS114" s="25">
        <v>37.740319444444403</v>
      </c>
      <c r="AT114" s="25">
        <v>64.755902777777706</v>
      </c>
      <c r="AU114" s="25">
        <v>36.846819444444399</v>
      </c>
      <c r="AV114" s="25">
        <v>72.079708333333301</v>
      </c>
      <c r="AW114" s="25">
        <v>38.317444444444398</v>
      </c>
      <c r="AX114" s="25">
        <v>38.940444444444402</v>
      </c>
      <c r="AY114" s="25">
        <v>44.889916666666601</v>
      </c>
      <c r="AZ114" s="25">
        <v>54.7548888888888</v>
      </c>
      <c r="BA114" s="25">
        <v>56.616597222222197</v>
      </c>
      <c r="BB114" s="25">
        <v>80.475638888888795</v>
      </c>
      <c r="BC114" s="25">
        <v>57.821194444444401</v>
      </c>
      <c r="BD114" s="25">
        <v>50.411236111111101</v>
      </c>
      <c r="BE114" s="25">
        <v>55.472916666666599</v>
      </c>
    </row>
    <row r="115" spans="1:57" x14ac:dyDescent="0.35">
      <c r="A115" s="10" t="s">
        <v>150</v>
      </c>
      <c r="B115" s="11">
        <f t="shared" si="17"/>
        <v>2031</v>
      </c>
      <c r="C115" s="6">
        <f t="shared" si="18"/>
        <v>49.979966397849395</v>
      </c>
      <c r="D115" s="12">
        <f t="shared" si="13"/>
        <v>36.051805107526825</v>
      </c>
      <c r="E115" s="12">
        <f t="shared" si="14"/>
        <v>39.342059811827923</v>
      </c>
      <c r="F115" s="12">
        <f t="shared" si="15"/>
        <v>63.522977150537578</v>
      </c>
      <c r="G115" s="12">
        <f t="shared" si="16"/>
        <v>69.432120967741923</v>
      </c>
      <c r="H115" s="25">
        <v>50.856465053763401</v>
      </c>
      <c r="I115" s="25">
        <v>35.732486559139701</v>
      </c>
      <c r="J115" s="25">
        <v>39.665295698924702</v>
      </c>
      <c r="K115" s="25">
        <v>37.204475806451597</v>
      </c>
      <c r="L115" s="25">
        <v>49.959072580645099</v>
      </c>
      <c r="M115" s="25">
        <v>42.8451478494623</v>
      </c>
      <c r="N115" s="25">
        <v>72.422459677419297</v>
      </c>
      <c r="O115" s="25">
        <v>49.018508064516098</v>
      </c>
      <c r="P115" s="25">
        <v>62.547352150537598</v>
      </c>
      <c r="Q115" s="25">
        <v>63.766276881720401</v>
      </c>
      <c r="R115" s="25">
        <v>61.893696236559101</v>
      </c>
      <c r="S115" s="25">
        <v>38.112016129032199</v>
      </c>
      <c r="T115" s="25">
        <v>123.35678763440799</v>
      </c>
      <c r="U115" s="25">
        <v>30.508736559139699</v>
      </c>
      <c r="V115" s="25">
        <v>48.929408602150502</v>
      </c>
      <c r="W115" s="25">
        <v>49.0995967741935</v>
      </c>
      <c r="X115" s="25">
        <v>65.977150537634401</v>
      </c>
      <c r="Y115" s="25">
        <v>49.012419354838698</v>
      </c>
      <c r="Z115" s="25">
        <v>41.004717741935401</v>
      </c>
      <c r="AA115" s="25">
        <v>55.587970430107497</v>
      </c>
      <c r="AB115" s="25">
        <v>91.065456989247295</v>
      </c>
      <c r="AC115" s="25">
        <v>52.427903225806403</v>
      </c>
      <c r="AD115" s="25">
        <v>36.420524193548303</v>
      </c>
      <c r="AE115" s="25">
        <v>55.216599462365501</v>
      </c>
      <c r="AF115" s="25">
        <v>35.339354838709603</v>
      </c>
      <c r="AG115" s="25">
        <v>63.541303763440801</v>
      </c>
      <c r="AH115" s="25">
        <v>54.275215053763397</v>
      </c>
      <c r="AI115" s="25">
        <v>37.565940860215001</v>
      </c>
      <c r="AJ115" s="25">
        <v>30.6145161290322</v>
      </c>
      <c r="AK115" s="25">
        <v>72.567231182795695</v>
      </c>
      <c r="AL115" s="25">
        <v>38.185766129032203</v>
      </c>
      <c r="AM115" s="25">
        <v>61.312137096774201</v>
      </c>
      <c r="AN115" s="25">
        <v>55.9298655913978</v>
      </c>
      <c r="AO115" s="25">
        <v>63.467997311827901</v>
      </c>
      <c r="AP115" s="25">
        <v>34.7772983870967</v>
      </c>
      <c r="AQ115" s="25">
        <v>39.234314516128997</v>
      </c>
      <c r="AR115" s="25">
        <v>68.934650537634397</v>
      </c>
      <c r="AS115" s="25">
        <v>64.524905913978401</v>
      </c>
      <c r="AT115" s="25">
        <v>63.888629032258002</v>
      </c>
      <c r="AU115" s="25">
        <v>42.883387096774101</v>
      </c>
      <c r="AV115" s="25">
        <v>56.275497311827898</v>
      </c>
      <c r="AW115" s="25">
        <v>45.368723118279497</v>
      </c>
      <c r="AX115" s="25">
        <v>43.051895161290297</v>
      </c>
      <c r="AY115" s="25">
        <v>69.148938172043003</v>
      </c>
      <c r="AZ115" s="25">
        <v>36.140766129032201</v>
      </c>
      <c r="BA115" s="25">
        <v>36.087284946236501</v>
      </c>
      <c r="BB115" s="25">
        <v>71.980766129032205</v>
      </c>
      <c r="BC115" s="25">
        <v>50.000860215053699</v>
      </c>
      <c r="BD115" s="25">
        <v>49.233293010752597</v>
      </c>
      <c r="BE115" s="25">
        <v>65.878991935483796</v>
      </c>
    </row>
    <row r="116" spans="1:57" x14ac:dyDescent="0.35">
      <c r="A116" s="10" t="s">
        <v>151</v>
      </c>
      <c r="B116" s="11">
        <f t="shared" si="17"/>
        <v>2031</v>
      </c>
      <c r="C116" s="6">
        <f t="shared" si="18"/>
        <v>52.221520833333301</v>
      </c>
      <c r="D116" s="12">
        <f t="shared" si="13"/>
        <v>37.296016666666581</v>
      </c>
      <c r="E116" s="12">
        <f t="shared" si="14"/>
        <v>45.738458333333298</v>
      </c>
      <c r="F116" s="12">
        <f t="shared" si="15"/>
        <v>71.573013888888823</v>
      </c>
      <c r="G116" s="12">
        <f t="shared" si="16"/>
        <v>81.303241666666665</v>
      </c>
      <c r="H116" s="25">
        <v>51.368180555555497</v>
      </c>
      <c r="I116" s="25">
        <v>60.4947916666666</v>
      </c>
      <c r="J116" s="25">
        <v>36.096736111111099</v>
      </c>
      <c r="K116" s="25">
        <v>69.896722222222195</v>
      </c>
      <c r="L116" s="25">
        <v>33.843319444444397</v>
      </c>
      <c r="M116" s="25">
        <v>39.1797638888888</v>
      </c>
      <c r="N116" s="25">
        <v>63.075986111111099</v>
      </c>
      <c r="O116" s="25">
        <v>38.753652777777702</v>
      </c>
      <c r="P116" s="25">
        <v>43.235055555555498</v>
      </c>
      <c r="Q116" s="25">
        <v>53.457472222222201</v>
      </c>
      <c r="R116" s="25">
        <v>41.9545416666666</v>
      </c>
      <c r="S116" s="25">
        <v>66.289083333333295</v>
      </c>
      <c r="T116" s="25">
        <v>48.609375</v>
      </c>
      <c r="U116" s="25">
        <v>50.344777777777701</v>
      </c>
      <c r="V116" s="25">
        <v>48.0557916666666</v>
      </c>
      <c r="W116" s="25">
        <v>37.413138888888803</v>
      </c>
      <c r="X116" s="25">
        <v>80.580291666666596</v>
      </c>
      <c r="Y116" s="25">
        <v>45.011347222222199</v>
      </c>
      <c r="Z116" s="25">
        <v>34.125166666666601</v>
      </c>
      <c r="AA116" s="25">
        <v>85.581666666666607</v>
      </c>
      <c r="AB116" s="25">
        <v>95.814305555555507</v>
      </c>
      <c r="AC116" s="25">
        <v>52.384930555555499</v>
      </c>
      <c r="AD116" s="25">
        <v>99.747611111111098</v>
      </c>
      <c r="AE116" s="25">
        <v>50.880763888888801</v>
      </c>
      <c r="AF116" s="25">
        <v>64.583194444444402</v>
      </c>
      <c r="AG116" s="25">
        <v>72.1317777777777</v>
      </c>
      <c r="AH116" s="25">
        <v>47.919791666666598</v>
      </c>
      <c r="AI116" s="25">
        <v>36.241916666666597</v>
      </c>
      <c r="AJ116" s="25">
        <v>48.739097222222199</v>
      </c>
      <c r="AK116" s="25">
        <v>55.776652777777699</v>
      </c>
      <c r="AL116" s="25">
        <v>62.939722222222201</v>
      </c>
      <c r="AM116" s="25">
        <v>80.827861111111105</v>
      </c>
      <c r="AN116" s="25">
        <v>92.090944444444403</v>
      </c>
      <c r="AO116" s="25">
        <v>48.868249999999897</v>
      </c>
      <c r="AP116" s="25">
        <v>67.695763888888806</v>
      </c>
      <c r="AQ116" s="25">
        <v>98.776152777777696</v>
      </c>
      <c r="AR116" s="25">
        <v>52.058111111111103</v>
      </c>
      <c r="AS116" s="25">
        <v>74.149916666666599</v>
      </c>
      <c r="AT116" s="25">
        <v>74.1358888888888</v>
      </c>
      <c r="AU116" s="25">
        <v>35.531069444444398</v>
      </c>
      <c r="AV116" s="25">
        <v>74.779805555555498</v>
      </c>
      <c r="AW116" s="25">
        <v>43.022652777777701</v>
      </c>
      <c r="AX116" s="25">
        <v>40.172402777777698</v>
      </c>
      <c r="AY116" s="25">
        <v>54.964472222222199</v>
      </c>
      <c r="AZ116" s="25">
        <v>74.9515416666666</v>
      </c>
      <c r="BA116" s="25">
        <v>48.090736111111099</v>
      </c>
      <c r="BB116" s="25">
        <v>76.139458333333295</v>
      </c>
      <c r="BC116" s="25">
        <v>61.500916666666598</v>
      </c>
      <c r="BD116" s="25">
        <v>48.172138888888803</v>
      </c>
      <c r="BE116" s="25">
        <v>50.615875000000003</v>
      </c>
    </row>
    <row r="117" spans="1:57" x14ac:dyDescent="0.35">
      <c r="A117" s="10" t="s">
        <v>152</v>
      </c>
      <c r="B117" s="11">
        <f t="shared" si="17"/>
        <v>2031</v>
      </c>
      <c r="C117" s="6">
        <f t="shared" si="18"/>
        <v>77.52795026881715</v>
      </c>
      <c r="D117" s="12">
        <f t="shared" si="13"/>
        <v>52.725922043010684</v>
      </c>
      <c r="E117" s="12">
        <f t="shared" si="14"/>
        <v>63.702197580645098</v>
      </c>
      <c r="F117" s="12">
        <f t="shared" si="15"/>
        <v>84.122147177419265</v>
      </c>
      <c r="G117" s="12">
        <f t="shared" si="16"/>
        <v>91.752719086021457</v>
      </c>
      <c r="H117" s="25">
        <v>46.674301075268801</v>
      </c>
      <c r="I117" s="25">
        <v>76.532701612903196</v>
      </c>
      <c r="J117" s="25">
        <v>79.956491935483797</v>
      </c>
      <c r="K117" s="25">
        <v>77.7253494623655</v>
      </c>
      <c r="L117" s="25">
        <v>73.629556451612899</v>
      </c>
      <c r="M117" s="25">
        <v>85.732701612903199</v>
      </c>
      <c r="N117" s="25">
        <v>64.763776881720403</v>
      </c>
      <c r="O117" s="25">
        <v>47.408629032257998</v>
      </c>
      <c r="P117" s="25">
        <v>85.766357526881706</v>
      </c>
      <c r="Q117" s="25">
        <v>92.726411290322503</v>
      </c>
      <c r="R117" s="25">
        <v>45.756639784946202</v>
      </c>
      <c r="S117" s="25">
        <v>77.330551075268801</v>
      </c>
      <c r="T117" s="25">
        <v>91.826545698924704</v>
      </c>
      <c r="U117" s="25">
        <v>82.653239247311802</v>
      </c>
      <c r="V117" s="25">
        <v>84.442862903225802</v>
      </c>
      <c r="W117" s="25">
        <v>81.720806451612901</v>
      </c>
      <c r="X117" s="25">
        <v>67.680188172043003</v>
      </c>
      <c r="Y117" s="25">
        <v>50.872284946236498</v>
      </c>
      <c r="Z117" s="25">
        <v>83.407029569892401</v>
      </c>
      <c r="AA117" s="25">
        <v>64.632607526881699</v>
      </c>
      <c r="AB117" s="25">
        <v>89.793198924731101</v>
      </c>
      <c r="AC117" s="25">
        <v>59.664354838709599</v>
      </c>
      <c r="AD117" s="25">
        <v>81.147943548387005</v>
      </c>
      <c r="AE117" s="25">
        <v>52.731317204301</v>
      </c>
      <c r="AF117" s="25">
        <v>86.248104838709594</v>
      </c>
      <c r="AG117" s="25">
        <v>63.662661290322497</v>
      </c>
      <c r="AH117" s="25">
        <v>60.523803763440803</v>
      </c>
      <c r="AI117" s="25">
        <v>81.744865591397797</v>
      </c>
      <c r="AJ117" s="25">
        <v>92.730443548387001</v>
      </c>
      <c r="AK117" s="25">
        <v>66.1033870967741</v>
      </c>
      <c r="AL117" s="25">
        <v>74.728817204300995</v>
      </c>
      <c r="AM117" s="25">
        <v>61.852795698924702</v>
      </c>
      <c r="AN117" s="25">
        <v>65.060389784946196</v>
      </c>
      <c r="AO117" s="25">
        <v>59.592177419354798</v>
      </c>
      <c r="AP117" s="25">
        <v>100.312567204301</v>
      </c>
      <c r="AQ117" s="25">
        <v>79.935241935483802</v>
      </c>
      <c r="AR117" s="25">
        <v>53.311317204300998</v>
      </c>
      <c r="AS117" s="25">
        <v>86.010080645161295</v>
      </c>
      <c r="AT117" s="25">
        <v>63.820806451612903</v>
      </c>
      <c r="AU117" s="25">
        <v>82.255201612903207</v>
      </c>
      <c r="AV117" s="25">
        <v>64.842432795698898</v>
      </c>
      <c r="AW117" s="25">
        <v>52.677365591397802</v>
      </c>
      <c r="AX117" s="25">
        <v>53.203696236559097</v>
      </c>
      <c r="AY117" s="25">
        <v>91.744516129032206</v>
      </c>
      <c r="AZ117" s="25">
        <v>84.039193548387004</v>
      </c>
      <c r="BA117" s="25">
        <v>83.312379032257994</v>
      </c>
      <c r="BB117" s="25">
        <v>65.143897849462306</v>
      </c>
      <c r="BC117" s="25">
        <v>84.149798387096695</v>
      </c>
      <c r="BD117" s="25">
        <v>80.689905913978393</v>
      </c>
      <c r="BE117" s="25">
        <v>92.203346774193506</v>
      </c>
    </row>
    <row r="118" spans="1:57" x14ac:dyDescent="0.35">
      <c r="A118" s="10" t="s">
        <v>153</v>
      </c>
      <c r="B118" s="11">
        <f t="shared" si="17"/>
        <v>2032</v>
      </c>
      <c r="C118" s="6">
        <f t="shared" si="18"/>
        <v>97.358709677419299</v>
      </c>
      <c r="D118" s="12">
        <f t="shared" si="13"/>
        <v>76.906891129032246</v>
      </c>
      <c r="E118" s="12">
        <f t="shared" si="14"/>
        <v>82.790006720430057</v>
      </c>
      <c r="F118" s="12">
        <f t="shared" si="15"/>
        <v>122.99362567204275</v>
      </c>
      <c r="G118" s="12">
        <f t="shared" si="16"/>
        <v>133.43288575268761</v>
      </c>
      <c r="H118" s="25">
        <v>119.43456989247299</v>
      </c>
      <c r="I118" s="25">
        <v>84.485779569892401</v>
      </c>
      <c r="J118" s="25">
        <v>84.468669354838696</v>
      </c>
      <c r="K118" s="25">
        <v>110.655604838709</v>
      </c>
      <c r="L118" s="25">
        <v>100.581048387096</v>
      </c>
      <c r="M118" s="25">
        <v>82.742997311827907</v>
      </c>
      <c r="N118" s="25">
        <v>91.137768817204304</v>
      </c>
      <c r="O118" s="25">
        <v>123.390067204301</v>
      </c>
      <c r="P118" s="25">
        <v>72.834395161290303</v>
      </c>
      <c r="Q118" s="25">
        <v>76.967862903225793</v>
      </c>
      <c r="R118" s="25">
        <v>121.804301075268</v>
      </c>
      <c r="S118" s="25">
        <v>144.344771505376</v>
      </c>
      <c r="T118" s="25">
        <v>82.931034946236494</v>
      </c>
      <c r="U118" s="25">
        <v>88.753870967741904</v>
      </c>
      <c r="V118" s="25">
        <v>129.44083333333299</v>
      </c>
      <c r="W118" s="25">
        <v>84.0281989247311</v>
      </c>
      <c r="X118" s="25">
        <v>140.47592741935401</v>
      </c>
      <c r="Y118" s="25">
        <v>95.856935483870899</v>
      </c>
      <c r="Z118" s="25">
        <v>121.70056451612901</v>
      </c>
      <c r="AA118" s="25">
        <v>118.666693548387</v>
      </c>
      <c r="AB118" s="25">
        <v>133.29284946236501</v>
      </c>
      <c r="AC118" s="25">
        <v>87.907325268817203</v>
      </c>
      <c r="AD118" s="25">
        <v>125.419193548387</v>
      </c>
      <c r="AE118" s="25">
        <v>71.549099462365504</v>
      </c>
      <c r="AF118" s="25">
        <v>130.823602150537</v>
      </c>
      <c r="AG118" s="25">
        <v>107.77262096774101</v>
      </c>
      <c r="AH118" s="25">
        <v>77.855483870967703</v>
      </c>
      <c r="AI118" s="25">
        <v>159.095483870967</v>
      </c>
      <c r="AJ118" s="25">
        <v>114.462889784946</v>
      </c>
      <c r="AK118" s="25">
        <v>110.138387096774</v>
      </c>
      <c r="AL118" s="25">
        <v>109.376451612903</v>
      </c>
      <c r="AM118" s="25">
        <v>104.57629032257999</v>
      </c>
      <c r="AN118" s="25">
        <v>85.3894758064516</v>
      </c>
      <c r="AO118" s="25">
        <v>77.816317204301001</v>
      </c>
      <c r="AP118" s="25">
        <v>129.74577956989199</v>
      </c>
      <c r="AQ118" s="25">
        <v>76.358145161290295</v>
      </c>
      <c r="AR118" s="25">
        <v>82.323911290322499</v>
      </c>
      <c r="AS118" s="25">
        <v>78.392688172042995</v>
      </c>
      <c r="AT118" s="25">
        <v>135.139193548387</v>
      </c>
      <c r="AU118" s="25">
        <v>98.860483870967698</v>
      </c>
      <c r="AV118" s="25">
        <v>85.1615725806451</v>
      </c>
      <c r="AW118" s="25">
        <v>85.727352150537598</v>
      </c>
      <c r="AX118" s="25">
        <v>77.033803763440801</v>
      </c>
      <c r="AY118" s="25">
        <v>90.252352150537604</v>
      </c>
      <c r="AZ118" s="25">
        <v>80.654139784946196</v>
      </c>
      <c r="BA118" s="25">
        <v>134.69321236559099</v>
      </c>
      <c r="BB118" s="25">
        <v>73.082876344086003</v>
      </c>
      <c r="BC118" s="25">
        <v>132.12135752688101</v>
      </c>
      <c r="BD118" s="25">
        <v>124.17837365591301</v>
      </c>
      <c r="BE118" s="25">
        <v>76.169395161290296</v>
      </c>
    </row>
    <row r="119" spans="1:57" x14ac:dyDescent="0.35">
      <c r="A119" s="10" t="s">
        <v>154</v>
      </c>
      <c r="B119" s="11">
        <f t="shared" si="17"/>
        <v>2032</v>
      </c>
      <c r="C119" s="6">
        <f t="shared" si="18"/>
        <v>61.299008620689605</v>
      </c>
      <c r="D119" s="12">
        <f t="shared" si="13"/>
        <v>36.511018678160902</v>
      </c>
      <c r="E119" s="12">
        <f t="shared" si="14"/>
        <v>44.145732758620653</v>
      </c>
      <c r="F119" s="12">
        <f t="shared" si="15"/>
        <v>72.267679597701118</v>
      </c>
      <c r="G119" s="12">
        <f t="shared" si="16"/>
        <v>124.56208189655081</v>
      </c>
      <c r="H119" s="25">
        <v>38.199195402298798</v>
      </c>
      <c r="I119" s="25">
        <v>43.2732758620689</v>
      </c>
      <c r="J119" s="25">
        <v>61.650531609195397</v>
      </c>
      <c r="K119" s="25">
        <v>80.655387931034397</v>
      </c>
      <c r="L119" s="25">
        <v>63.707097701149401</v>
      </c>
      <c r="M119" s="25">
        <v>55.6887212643678</v>
      </c>
      <c r="N119" s="25">
        <v>147.57225574712601</v>
      </c>
      <c r="O119" s="25">
        <v>35.285977011494197</v>
      </c>
      <c r="P119" s="25">
        <v>58.336264367816</v>
      </c>
      <c r="Q119" s="25">
        <v>79.494655172413701</v>
      </c>
      <c r="R119" s="25">
        <v>61.939597701149403</v>
      </c>
      <c r="S119" s="25">
        <v>42.756882183907997</v>
      </c>
      <c r="T119" s="25">
        <v>65.407672413793094</v>
      </c>
      <c r="U119" s="25">
        <v>46.586652298850503</v>
      </c>
      <c r="V119" s="25">
        <v>42.541997126436698</v>
      </c>
      <c r="W119" s="25">
        <v>72.0230028735632</v>
      </c>
      <c r="X119" s="25">
        <v>142.86396551724101</v>
      </c>
      <c r="Y119" s="25">
        <v>45.101724137931001</v>
      </c>
      <c r="Z119" s="25">
        <v>65.784238505747098</v>
      </c>
      <c r="AA119" s="25">
        <v>35.497902298850498</v>
      </c>
      <c r="AB119" s="25">
        <v>79.203304597701106</v>
      </c>
      <c r="AC119" s="25">
        <v>61.342988505747101</v>
      </c>
      <c r="AD119" s="25">
        <v>36.615862068965498</v>
      </c>
      <c r="AE119" s="25">
        <v>81.224669540229797</v>
      </c>
      <c r="AF119" s="25">
        <v>50.634181034482701</v>
      </c>
      <c r="AG119" s="25">
        <v>139.95867816091899</v>
      </c>
      <c r="AH119" s="25">
        <v>61.4779597701149</v>
      </c>
      <c r="AI119" s="25">
        <v>35.122255747126403</v>
      </c>
      <c r="AJ119" s="25">
        <v>68.6909195402298</v>
      </c>
      <c r="AK119" s="25">
        <v>173.29729885057401</v>
      </c>
      <c r="AL119" s="25">
        <v>73.870991379310297</v>
      </c>
      <c r="AM119" s="25">
        <v>76.351594827586197</v>
      </c>
      <c r="AN119" s="25">
        <v>72.349238505747095</v>
      </c>
      <c r="AO119" s="25">
        <v>54.160675287356298</v>
      </c>
      <c r="AP119" s="25">
        <v>39.725330459770099</v>
      </c>
      <c r="AQ119" s="25">
        <v>65.004339080459701</v>
      </c>
      <c r="AR119" s="25">
        <v>45.376637931034402</v>
      </c>
      <c r="AS119" s="25">
        <v>131.481336206896</v>
      </c>
      <c r="AT119" s="25">
        <v>46.8202586206896</v>
      </c>
      <c r="AU119" s="25">
        <v>61.255028735632102</v>
      </c>
      <c r="AV119" s="25">
        <v>64.100689655172403</v>
      </c>
      <c r="AW119" s="25">
        <v>123.793275862068</v>
      </c>
      <c r="AX119" s="25">
        <v>47.112341954022902</v>
      </c>
      <c r="AY119" s="25">
        <v>42.486724137930999</v>
      </c>
      <c r="AZ119" s="25">
        <v>43.827068965517199</v>
      </c>
      <c r="BA119" s="25">
        <v>67.269008620689604</v>
      </c>
      <c r="BB119" s="25">
        <v>59.316307471264302</v>
      </c>
      <c r="BC119" s="25">
        <v>35.567428160919498</v>
      </c>
      <c r="BD119" s="25">
        <v>34.575775862068902</v>
      </c>
      <c r="BE119" s="25">
        <v>51.972356321839001</v>
      </c>
    </row>
    <row r="120" spans="1:57" x14ac:dyDescent="0.35">
      <c r="A120" s="10" t="s">
        <v>155</v>
      </c>
      <c r="B120" s="11">
        <f t="shared" si="17"/>
        <v>2032</v>
      </c>
      <c r="C120" s="6">
        <f t="shared" si="18"/>
        <v>51.621908602150498</v>
      </c>
      <c r="D120" s="12">
        <f t="shared" si="13"/>
        <v>35.623176075268731</v>
      </c>
      <c r="E120" s="12">
        <f t="shared" si="14"/>
        <v>38.065255376344076</v>
      </c>
      <c r="F120" s="12">
        <f t="shared" si="15"/>
        <v>71.064640456989196</v>
      </c>
      <c r="G120" s="12">
        <f t="shared" si="16"/>
        <v>86.871965053763404</v>
      </c>
      <c r="H120" s="25">
        <v>36.886276881720399</v>
      </c>
      <c r="I120" s="25">
        <v>80.373077956989206</v>
      </c>
      <c r="J120" s="25">
        <v>35.3655913978494</v>
      </c>
      <c r="K120" s="25">
        <v>70.703198924731097</v>
      </c>
      <c r="L120" s="25">
        <v>34.4718010752688</v>
      </c>
      <c r="M120" s="25">
        <v>94.106236559139703</v>
      </c>
      <c r="N120" s="25">
        <v>74.751061827956903</v>
      </c>
      <c r="O120" s="25">
        <v>49.136760752688097</v>
      </c>
      <c r="P120" s="25">
        <v>77.744475806451604</v>
      </c>
      <c r="Q120" s="25">
        <v>84.263629032257995</v>
      </c>
      <c r="R120" s="25">
        <v>41.730779569892398</v>
      </c>
      <c r="S120" s="25">
        <v>39.326451612903199</v>
      </c>
      <c r="T120" s="25">
        <v>35.6357930107526</v>
      </c>
      <c r="U120" s="25">
        <v>58.512244623655903</v>
      </c>
      <c r="V120" s="25">
        <v>39.891491935483799</v>
      </c>
      <c r="W120" s="25">
        <v>63.263024193548297</v>
      </c>
      <c r="X120" s="25">
        <v>72.474247311827895</v>
      </c>
      <c r="Y120" s="25">
        <v>67.817607526881702</v>
      </c>
      <c r="Z120" s="25">
        <v>45.414879032258</v>
      </c>
      <c r="AA120" s="25">
        <v>38.413803763440797</v>
      </c>
      <c r="AB120" s="25">
        <v>40.134489247311798</v>
      </c>
      <c r="AC120" s="25">
        <v>35.833817204300999</v>
      </c>
      <c r="AD120" s="25">
        <v>38.056263440860199</v>
      </c>
      <c r="AE120" s="25">
        <v>92.224932795698905</v>
      </c>
      <c r="AF120" s="25">
        <v>42.6463306451612</v>
      </c>
      <c r="AG120" s="25">
        <v>100.21834677419299</v>
      </c>
      <c r="AH120" s="25">
        <v>36.392096774193497</v>
      </c>
      <c r="AI120" s="25">
        <v>37.901720430107503</v>
      </c>
      <c r="AJ120" s="25">
        <v>102.86369623655899</v>
      </c>
      <c r="AK120" s="25">
        <v>63.837795698924701</v>
      </c>
      <c r="AL120" s="25">
        <v>137.33173387096701</v>
      </c>
      <c r="AM120" s="25">
        <v>34.728427419354801</v>
      </c>
      <c r="AN120" s="25">
        <v>35.376330645161197</v>
      </c>
      <c r="AO120" s="25">
        <v>67.936841397849406</v>
      </c>
      <c r="AP120" s="25">
        <v>39.090497311827903</v>
      </c>
      <c r="AQ120" s="25">
        <v>44.123696236559098</v>
      </c>
      <c r="AR120" s="25">
        <v>63.583776881720397</v>
      </c>
      <c r="AS120" s="25">
        <v>74.980752688172004</v>
      </c>
      <c r="AT120" s="25">
        <v>49.707473118279502</v>
      </c>
      <c r="AU120" s="25">
        <v>58.581720430107502</v>
      </c>
      <c r="AV120" s="25">
        <v>86.277190860215001</v>
      </c>
      <c r="AW120" s="25">
        <v>61.578655913978402</v>
      </c>
      <c r="AX120" s="25">
        <v>37.353037634408601</v>
      </c>
      <c r="AY120" s="25">
        <v>53.536344086021501</v>
      </c>
      <c r="AZ120" s="25">
        <v>68.843306451612904</v>
      </c>
      <c r="BA120" s="25">
        <v>55.729018817204299</v>
      </c>
      <c r="BB120" s="25">
        <v>71.185120967741895</v>
      </c>
      <c r="BC120" s="25">
        <v>35.509623655913899</v>
      </c>
      <c r="BD120" s="25">
        <v>37.848293010752599</v>
      </c>
      <c r="BE120" s="25">
        <v>38.0922311827957</v>
      </c>
    </row>
    <row r="121" spans="1:57" x14ac:dyDescent="0.35">
      <c r="A121" s="10" t="s">
        <v>156</v>
      </c>
      <c r="B121" s="11">
        <f t="shared" si="17"/>
        <v>2032</v>
      </c>
      <c r="C121" s="6">
        <f t="shared" si="18"/>
        <v>43.734749999999948</v>
      </c>
      <c r="D121" s="12">
        <f t="shared" si="13"/>
        <v>37.439290277777751</v>
      </c>
      <c r="E121" s="12">
        <f t="shared" si="14"/>
        <v>39.095361111111046</v>
      </c>
      <c r="F121" s="12">
        <f t="shared" si="15"/>
        <v>47.1061006944444</v>
      </c>
      <c r="G121" s="12">
        <f t="shared" si="16"/>
        <v>51.483758333333284</v>
      </c>
      <c r="H121" s="25">
        <v>38.814847222222198</v>
      </c>
      <c r="I121" s="25">
        <v>40.077416666666601</v>
      </c>
      <c r="J121" s="25">
        <v>44.443555555555498</v>
      </c>
      <c r="K121" s="25">
        <v>47.163041666666601</v>
      </c>
      <c r="L121" s="25">
        <v>46.028513888888803</v>
      </c>
      <c r="M121" s="25">
        <v>58.235583333333302</v>
      </c>
      <c r="N121" s="25">
        <v>33.837874999999997</v>
      </c>
      <c r="O121" s="25">
        <v>45.8703472222222</v>
      </c>
      <c r="P121" s="25">
        <v>46.732583333333302</v>
      </c>
      <c r="Q121" s="25">
        <v>73.017319444444396</v>
      </c>
      <c r="R121" s="25">
        <v>37.469472222222201</v>
      </c>
      <c r="S121" s="25">
        <v>35.235972222222202</v>
      </c>
      <c r="T121" s="25">
        <v>55.477055555555502</v>
      </c>
      <c r="U121" s="25">
        <v>45.859583333333298</v>
      </c>
      <c r="V121" s="25">
        <v>35.254986111111101</v>
      </c>
      <c r="W121" s="25">
        <v>46.401972222222199</v>
      </c>
      <c r="X121" s="25">
        <v>39.895486111111097</v>
      </c>
      <c r="Y121" s="25">
        <v>43.761083333333303</v>
      </c>
      <c r="Z121" s="25">
        <v>50.208124999999903</v>
      </c>
      <c r="AA121" s="25">
        <v>43.708416666666601</v>
      </c>
      <c r="AB121" s="25">
        <v>38.460847222222199</v>
      </c>
      <c r="AC121" s="25">
        <v>50.472166666666602</v>
      </c>
      <c r="AD121" s="25">
        <v>40.399374999999999</v>
      </c>
      <c r="AE121" s="25">
        <v>45.0500277777777</v>
      </c>
      <c r="AF121" s="25">
        <v>37.167652777777697</v>
      </c>
      <c r="AG121" s="25">
        <v>41.148069444444403</v>
      </c>
      <c r="AH121" s="25">
        <v>43.091666666666598</v>
      </c>
      <c r="AI121" s="25">
        <v>38.030736111111104</v>
      </c>
      <c r="AJ121" s="25">
        <v>42.745319444444398</v>
      </c>
      <c r="AK121" s="25">
        <v>37.792597222222199</v>
      </c>
      <c r="AL121" s="25">
        <v>47.080277777777702</v>
      </c>
      <c r="AM121" s="25">
        <v>70.929486111111103</v>
      </c>
      <c r="AN121" s="25">
        <v>44.530374999999999</v>
      </c>
      <c r="AO121" s="25">
        <v>41.725805555555503</v>
      </c>
      <c r="AP121" s="25">
        <v>47.114708333333297</v>
      </c>
      <c r="AQ121" s="25">
        <v>51.468930555555502</v>
      </c>
      <c r="AR121" s="25">
        <v>46.776569444444398</v>
      </c>
      <c r="AS121" s="25">
        <v>38.2158333333333</v>
      </c>
      <c r="AT121" s="25">
        <v>50.045319444444402</v>
      </c>
      <c r="AU121" s="25">
        <v>50.310138888888801</v>
      </c>
      <c r="AV121" s="25">
        <v>51.617208333333302</v>
      </c>
      <c r="AW121" s="25">
        <v>35.577291666666603</v>
      </c>
      <c r="AX121" s="25">
        <v>38.714847222222197</v>
      </c>
      <c r="AY121" s="25">
        <v>39.4131944444444</v>
      </c>
      <c r="AZ121" s="25">
        <v>43.2417916666666</v>
      </c>
      <c r="BA121" s="25">
        <v>47.480861111111103</v>
      </c>
      <c r="BB121" s="25">
        <v>40.9111388888888</v>
      </c>
      <c r="BC121" s="25">
        <v>38.9894166666666</v>
      </c>
      <c r="BD121" s="25">
        <v>45.398263888888799</v>
      </c>
      <c r="BE121" s="25">
        <v>41.108472222222197</v>
      </c>
    </row>
    <row r="122" spans="1:57" x14ac:dyDescent="0.35">
      <c r="A122" s="10" t="s">
        <v>157</v>
      </c>
      <c r="B122" s="11">
        <f t="shared" si="17"/>
        <v>2032</v>
      </c>
      <c r="C122" s="6">
        <f t="shared" si="18"/>
        <v>37.334032258064454</v>
      </c>
      <c r="D122" s="12">
        <f t="shared" si="13"/>
        <v>27.524704301075229</v>
      </c>
      <c r="E122" s="12">
        <f t="shared" si="14"/>
        <v>34.727311827956974</v>
      </c>
      <c r="F122" s="12">
        <f t="shared" si="15"/>
        <v>40.251649865591375</v>
      </c>
      <c r="G122" s="12">
        <f t="shared" si="16"/>
        <v>43.760891129032203</v>
      </c>
      <c r="H122" s="25">
        <v>34.417029569892399</v>
      </c>
      <c r="I122" s="25">
        <v>37.440698924731102</v>
      </c>
      <c r="J122" s="25">
        <v>33.174045698924701</v>
      </c>
      <c r="K122" s="25">
        <v>36.986048387096702</v>
      </c>
      <c r="L122" s="25">
        <v>39.3053897849462</v>
      </c>
      <c r="M122" s="25">
        <v>39.338924731182701</v>
      </c>
      <c r="N122" s="25">
        <v>38.760725806451603</v>
      </c>
      <c r="O122" s="25">
        <v>37.325416666666598</v>
      </c>
      <c r="P122" s="25">
        <v>37.979018817204299</v>
      </c>
      <c r="Q122" s="25">
        <v>47.748064516128998</v>
      </c>
      <c r="R122" s="25">
        <v>28.399569892473099</v>
      </c>
      <c r="S122" s="25">
        <v>26.6495161290322</v>
      </c>
      <c r="T122" s="25">
        <v>35.610846774193497</v>
      </c>
      <c r="U122" s="25">
        <v>39.232069892473099</v>
      </c>
      <c r="V122" s="25">
        <v>27.417715053763398</v>
      </c>
      <c r="W122" s="25">
        <v>42.277231182795603</v>
      </c>
      <c r="X122" s="25">
        <v>45.717553763440797</v>
      </c>
      <c r="Y122" s="25">
        <v>37.553938172042997</v>
      </c>
      <c r="Z122" s="25">
        <v>35.6708602150537</v>
      </c>
      <c r="AA122" s="25">
        <v>37.125577956989197</v>
      </c>
      <c r="AB122" s="25">
        <v>27.535483870967699</v>
      </c>
      <c r="AC122" s="25">
        <v>35.062352150537599</v>
      </c>
      <c r="AD122" s="25">
        <v>37.415174731182702</v>
      </c>
      <c r="AE122" s="25">
        <v>36.853696236559102</v>
      </c>
      <c r="AF122" s="25">
        <v>27.427688172042998</v>
      </c>
      <c r="AG122" s="25">
        <v>42.287043010752598</v>
      </c>
      <c r="AH122" s="25">
        <v>38.023776881720401</v>
      </c>
      <c r="AI122" s="25">
        <v>35.877432795698901</v>
      </c>
      <c r="AJ122" s="25">
        <v>29.328938172042999</v>
      </c>
      <c r="AK122" s="25">
        <v>43.650940860215002</v>
      </c>
      <c r="AL122" s="25">
        <v>45.230322580645101</v>
      </c>
      <c r="AM122" s="25">
        <v>34.155456989247298</v>
      </c>
      <c r="AN122" s="25">
        <v>44.9954166666666</v>
      </c>
      <c r="AO122" s="25">
        <v>40.696169354838702</v>
      </c>
      <c r="AP122" s="25">
        <v>35.410322580645101</v>
      </c>
      <c r="AQ122" s="25">
        <v>37.1564919354838</v>
      </c>
      <c r="AR122" s="25">
        <v>41.923077956989196</v>
      </c>
      <c r="AS122" s="25">
        <v>40.148091397849399</v>
      </c>
      <c r="AT122" s="25">
        <v>44.750443548386997</v>
      </c>
      <c r="AU122" s="25">
        <v>43.216451612903199</v>
      </c>
      <c r="AV122" s="25">
        <v>37.342647849462303</v>
      </c>
      <c r="AW122" s="25">
        <v>40.286169354838698</v>
      </c>
      <c r="AX122" s="25">
        <v>25.981922043010702</v>
      </c>
      <c r="AY122" s="25">
        <v>36.929852150537599</v>
      </c>
      <c r="AZ122" s="25">
        <v>39.3959543010752</v>
      </c>
      <c r="BA122" s="25">
        <v>30.037970430107499</v>
      </c>
      <c r="BB122" s="25">
        <v>41.3257123655914</v>
      </c>
      <c r="BC122" s="25">
        <v>34.615631720430102</v>
      </c>
      <c r="BD122" s="25">
        <v>36.439341397849397</v>
      </c>
      <c r="BE122" s="25">
        <v>24.981478494623602</v>
      </c>
    </row>
    <row r="123" spans="1:57" x14ac:dyDescent="0.35">
      <c r="A123" s="10" t="s">
        <v>158</v>
      </c>
      <c r="B123" s="11">
        <f t="shared" si="17"/>
        <v>2032</v>
      </c>
      <c r="C123" s="6">
        <f t="shared" si="18"/>
        <v>36.1017916666666</v>
      </c>
      <c r="D123" s="12">
        <f t="shared" si="13"/>
        <v>31.468987499999919</v>
      </c>
      <c r="E123" s="12">
        <f t="shared" si="14"/>
        <v>32.746388888888852</v>
      </c>
      <c r="F123" s="12">
        <f t="shared" si="15"/>
        <v>41.455708333333277</v>
      </c>
      <c r="G123" s="12">
        <f t="shared" si="16"/>
        <v>44.879772222222165</v>
      </c>
      <c r="H123" s="25">
        <v>32.339652777777701</v>
      </c>
      <c r="I123" s="25">
        <v>41.828166666666597</v>
      </c>
      <c r="J123" s="25">
        <v>32.140083333333301</v>
      </c>
      <c r="K123" s="25">
        <v>35.816125</v>
      </c>
      <c r="L123" s="25">
        <v>37.267902777777699</v>
      </c>
      <c r="M123" s="25">
        <v>37.991138888888798</v>
      </c>
      <c r="N123" s="25">
        <v>36.3094166666666</v>
      </c>
      <c r="O123" s="25">
        <v>36.502847222222201</v>
      </c>
      <c r="P123" s="25">
        <v>34.848527777777697</v>
      </c>
      <c r="Q123" s="25">
        <v>41.915013888888801</v>
      </c>
      <c r="R123" s="25">
        <v>32.050166666666598</v>
      </c>
      <c r="S123" s="25">
        <v>30.100819444444401</v>
      </c>
      <c r="T123" s="25">
        <v>37.793750000000003</v>
      </c>
      <c r="U123" s="25">
        <v>49.218722222222198</v>
      </c>
      <c r="V123" s="25">
        <v>30.2681111111111</v>
      </c>
      <c r="W123" s="25">
        <v>34.118430555555499</v>
      </c>
      <c r="X123" s="25">
        <v>54.183986111111103</v>
      </c>
      <c r="Y123" s="25">
        <v>43.702374999999897</v>
      </c>
      <c r="Z123" s="25">
        <v>42.641944444444398</v>
      </c>
      <c r="AA123" s="25">
        <v>33.676819444444398</v>
      </c>
      <c r="AB123" s="25">
        <v>29.734736111111101</v>
      </c>
      <c r="AC123" s="25">
        <v>39.612458333333301</v>
      </c>
      <c r="AD123" s="25">
        <v>30.956652777777698</v>
      </c>
      <c r="AE123" s="25">
        <v>33.2264027777777</v>
      </c>
      <c r="AF123" s="25">
        <v>31.989124999999898</v>
      </c>
      <c r="AG123" s="25">
        <v>39.637555555555501</v>
      </c>
      <c r="AH123" s="25">
        <v>35.609680555555499</v>
      </c>
      <c r="AI123" s="25">
        <v>31.454125000000001</v>
      </c>
      <c r="AJ123" s="25">
        <v>32.745458333333303</v>
      </c>
      <c r="AK123" s="25">
        <v>36.319291666666601</v>
      </c>
      <c r="AL123" s="25">
        <v>36.762611111111099</v>
      </c>
      <c r="AM123" s="25">
        <v>32.749180555555498</v>
      </c>
      <c r="AN123" s="25">
        <v>33.206666666666599</v>
      </c>
      <c r="AO123" s="25">
        <v>42.450736111111098</v>
      </c>
      <c r="AP123" s="25">
        <v>66.357916666666597</v>
      </c>
      <c r="AQ123" s="25">
        <v>38.067999999999998</v>
      </c>
      <c r="AR123" s="25">
        <v>43.375902777777704</v>
      </c>
      <c r="AS123" s="25">
        <v>35.4154861111111</v>
      </c>
      <c r="AT123" s="25">
        <v>34.2181944444444</v>
      </c>
      <c r="AU123" s="25">
        <v>35.894166666666599</v>
      </c>
      <c r="AV123" s="25">
        <v>50.010791666666599</v>
      </c>
      <c r="AW123" s="25">
        <v>37.699874999999999</v>
      </c>
      <c r="AX123" s="25">
        <v>31.4706388888888</v>
      </c>
      <c r="AY123" s="25">
        <v>41.579180555555503</v>
      </c>
      <c r="AZ123" s="25">
        <v>44.397666666666602</v>
      </c>
      <c r="BA123" s="25">
        <v>32.1046388888888</v>
      </c>
      <c r="BB123" s="25">
        <v>57.7415555555555</v>
      </c>
      <c r="BC123" s="25">
        <v>41.085291666666599</v>
      </c>
      <c r="BD123" s="25">
        <v>31.980680555555502</v>
      </c>
      <c r="BE123" s="25">
        <v>34.757125000000002</v>
      </c>
    </row>
    <row r="124" spans="1:57" x14ac:dyDescent="0.35">
      <c r="A124" s="10" t="s">
        <v>159</v>
      </c>
      <c r="B124" s="11">
        <f t="shared" si="17"/>
        <v>2032</v>
      </c>
      <c r="C124" s="6">
        <f t="shared" si="18"/>
        <v>67.067278225806405</v>
      </c>
      <c r="D124" s="12">
        <f t="shared" si="13"/>
        <v>56.289901881720411</v>
      </c>
      <c r="E124" s="12">
        <f t="shared" si="14"/>
        <v>59.892852822580629</v>
      </c>
      <c r="F124" s="12">
        <f t="shared" si="15"/>
        <v>82.977133736559125</v>
      </c>
      <c r="G124" s="12">
        <f t="shared" si="16"/>
        <v>111.0361895161281</v>
      </c>
      <c r="H124" s="25">
        <v>92.525376344085998</v>
      </c>
      <c r="I124" s="25">
        <v>113.809919354838</v>
      </c>
      <c r="J124" s="25">
        <v>60.125</v>
      </c>
      <c r="K124" s="25">
        <v>61.378575268817201</v>
      </c>
      <c r="L124" s="25">
        <v>89.262190860215</v>
      </c>
      <c r="M124" s="25">
        <v>92.884690860215002</v>
      </c>
      <c r="N124" s="25">
        <v>54.115860215053701</v>
      </c>
      <c r="O124" s="25">
        <v>62.334126344086002</v>
      </c>
      <c r="P124" s="25">
        <v>83.053924731182803</v>
      </c>
      <c r="Q124" s="25">
        <v>74.717862903225793</v>
      </c>
      <c r="R124" s="25">
        <v>55.609905913978402</v>
      </c>
      <c r="S124" s="25">
        <v>47.046182795698897</v>
      </c>
      <c r="T124" s="25">
        <v>62.119825268817202</v>
      </c>
      <c r="U124" s="25">
        <v>110.727997311827</v>
      </c>
      <c r="V124" s="25">
        <v>62.433857526881702</v>
      </c>
      <c r="W124" s="25">
        <v>85.411317204301</v>
      </c>
      <c r="X124" s="25">
        <v>77.419905913978496</v>
      </c>
      <c r="Y124" s="25">
        <v>67.447553763440794</v>
      </c>
      <c r="Z124" s="25">
        <v>63.938588709677397</v>
      </c>
      <c r="AA124" s="25">
        <v>130.087029569892</v>
      </c>
      <c r="AB124" s="25">
        <v>49.284825268817201</v>
      </c>
      <c r="AC124" s="25">
        <v>86.151747311827904</v>
      </c>
      <c r="AD124" s="25">
        <v>60.195994623655899</v>
      </c>
      <c r="AE124" s="25">
        <v>61.909502688171997</v>
      </c>
      <c r="AF124" s="25">
        <v>58.529663978494597</v>
      </c>
      <c r="AG124" s="25">
        <v>71.495362903225796</v>
      </c>
      <c r="AH124" s="25">
        <v>63.479516129032199</v>
      </c>
      <c r="AI124" s="25">
        <v>56.532284946236501</v>
      </c>
      <c r="AJ124" s="25">
        <v>56.365456989247299</v>
      </c>
      <c r="AK124" s="25">
        <v>59.815470430107503</v>
      </c>
      <c r="AL124" s="25">
        <v>116.542580645161</v>
      </c>
      <c r="AM124" s="25">
        <v>59.397029569892403</v>
      </c>
      <c r="AN124" s="25">
        <v>55.302029569892397</v>
      </c>
      <c r="AO124" s="25">
        <v>78.806478494623605</v>
      </c>
      <c r="AP124" s="25">
        <v>59.5138306451612</v>
      </c>
      <c r="AQ124" s="25">
        <v>71.816586021505302</v>
      </c>
      <c r="AR124" s="25">
        <v>82.746760752688104</v>
      </c>
      <c r="AS124" s="25">
        <v>70.1941129032258</v>
      </c>
      <c r="AT124" s="25">
        <v>61.685564516128998</v>
      </c>
      <c r="AU124" s="25">
        <v>64.972271505376298</v>
      </c>
      <c r="AV124" s="25">
        <v>189.49735215053701</v>
      </c>
      <c r="AW124" s="25">
        <v>70.069301075268797</v>
      </c>
      <c r="AX124" s="25">
        <v>66.687002688172001</v>
      </c>
      <c r="AY124" s="25">
        <v>72.559233870967702</v>
      </c>
      <c r="AZ124" s="25">
        <v>70.590174731182699</v>
      </c>
      <c r="BA124" s="25">
        <v>72.5563978494623</v>
      </c>
      <c r="BB124" s="25">
        <v>93.375739247311799</v>
      </c>
      <c r="BC124" s="25">
        <v>56.7901344086021</v>
      </c>
      <c r="BD124" s="25">
        <v>150.37315860215</v>
      </c>
      <c r="BE124" s="25">
        <v>58.046223118279499</v>
      </c>
    </row>
    <row r="125" spans="1:57" x14ac:dyDescent="0.35">
      <c r="A125" s="10" t="s">
        <v>160</v>
      </c>
      <c r="B125" s="11">
        <f t="shared" si="17"/>
        <v>2032</v>
      </c>
      <c r="C125" s="6">
        <f t="shared" si="18"/>
        <v>70.946350806451548</v>
      </c>
      <c r="D125" s="12">
        <f t="shared" si="13"/>
        <v>61.279018817204211</v>
      </c>
      <c r="E125" s="12">
        <f t="shared" si="14"/>
        <v>63.45419018817195</v>
      </c>
      <c r="F125" s="12">
        <f t="shared" si="15"/>
        <v>80.468188844085958</v>
      </c>
      <c r="G125" s="12">
        <f t="shared" si="16"/>
        <v>92.460434139784908</v>
      </c>
      <c r="H125" s="25">
        <v>64.321250000000006</v>
      </c>
      <c r="I125" s="25">
        <v>71.027728494623602</v>
      </c>
      <c r="J125" s="25">
        <v>61.458749999999903</v>
      </c>
      <c r="K125" s="25">
        <v>67.669166666666598</v>
      </c>
      <c r="L125" s="25">
        <v>62.229220430107503</v>
      </c>
      <c r="M125" s="25">
        <v>72.874717741935399</v>
      </c>
      <c r="N125" s="25">
        <v>65.049247311827898</v>
      </c>
      <c r="O125" s="25">
        <v>68.774206989247304</v>
      </c>
      <c r="P125" s="25">
        <v>104.88420698924701</v>
      </c>
      <c r="Q125" s="25">
        <v>91.991384408602102</v>
      </c>
      <c r="R125" s="25">
        <v>63.911680107526799</v>
      </c>
      <c r="S125" s="25">
        <v>63.007822580645097</v>
      </c>
      <c r="T125" s="25">
        <v>62.318494623655901</v>
      </c>
      <c r="U125" s="25">
        <v>79.3379032258064</v>
      </c>
      <c r="V125" s="25">
        <v>62.683131720430097</v>
      </c>
      <c r="W125" s="25">
        <v>76.967056451612905</v>
      </c>
      <c r="X125" s="25">
        <v>97.180255376343993</v>
      </c>
      <c r="Y125" s="25">
        <v>65.891397849462294</v>
      </c>
      <c r="Z125" s="25">
        <v>61.7228091397849</v>
      </c>
      <c r="AA125" s="25">
        <v>62.173104838709598</v>
      </c>
      <c r="AB125" s="25">
        <v>57.064838709677403</v>
      </c>
      <c r="AC125" s="25">
        <v>58.410456989247301</v>
      </c>
      <c r="AD125" s="25">
        <v>63.301693548387</v>
      </c>
      <c r="AE125" s="25">
        <v>76.077110215053693</v>
      </c>
      <c r="AF125" s="25">
        <v>51.5220967741935</v>
      </c>
      <c r="AG125" s="25">
        <v>89.121034946236506</v>
      </c>
      <c r="AH125" s="25">
        <v>65.1819086021505</v>
      </c>
      <c r="AI125" s="25">
        <v>64.867782258064494</v>
      </c>
      <c r="AJ125" s="25">
        <v>74.984879032257993</v>
      </c>
      <c r="AK125" s="25">
        <v>78.189381720430106</v>
      </c>
      <c r="AL125" s="25">
        <v>70.864973118279494</v>
      </c>
      <c r="AM125" s="25">
        <v>68.909112903225804</v>
      </c>
      <c r="AN125" s="25">
        <v>57.593924731182703</v>
      </c>
      <c r="AO125" s="25">
        <v>97.429274193548395</v>
      </c>
      <c r="AP125" s="25">
        <v>96.681881720430098</v>
      </c>
      <c r="AQ125" s="25">
        <v>59.661438172042999</v>
      </c>
      <c r="AR125" s="25">
        <v>80.100376344086001</v>
      </c>
      <c r="AS125" s="25">
        <v>85.782123655913907</v>
      </c>
      <c r="AT125" s="25">
        <v>82.855672043010699</v>
      </c>
      <c r="AU125" s="25">
        <v>91.300604838709603</v>
      </c>
      <c r="AV125" s="25">
        <v>113.07318548387001</v>
      </c>
      <c r="AW125" s="25">
        <v>73.731680107526799</v>
      </c>
      <c r="AX125" s="25">
        <v>74.876626344086006</v>
      </c>
      <c r="AY125" s="25">
        <v>74.378279569892399</v>
      </c>
      <c r="AZ125" s="25">
        <v>89.0660483870967</v>
      </c>
      <c r="BA125" s="25">
        <v>69.143427419354794</v>
      </c>
      <c r="BB125" s="25">
        <v>68.437002688172001</v>
      </c>
      <c r="BC125" s="25">
        <v>80.590793010752606</v>
      </c>
      <c r="BD125" s="25">
        <v>83.9359677419354</v>
      </c>
      <c r="BE125" s="25">
        <v>75.793911290322498</v>
      </c>
    </row>
    <row r="126" spans="1:57" x14ac:dyDescent="0.35">
      <c r="A126" s="10" t="s">
        <v>161</v>
      </c>
      <c r="B126" s="11">
        <f t="shared" si="17"/>
        <v>2032</v>
      </c>
      <c r="C126" s="6">
        <f t="shared" si="18"/>
        <v>52.080312499999948</v>
      </c>
      <c r="D126" s="12">
        <f t="shared" si="13"/>
        <v>37.854895833333302</v>
      </c>
      <c r="E126" s="12">
        <f t="shared" si="14"/>
        <v>40.857940972222146</v>
      </c>
      <c r="F126" s="12">
        <f t="shared" si="15"/>
        <v>58.301666666666648</v>
      </c>
      <c r="G126" s="12">
        <f t="shared" si="16"/>
        <v>78.368448611111091</v>
      </c>
      <c r="H126" s="25">
        <v>48.005555555555503</v>
      </c>
      <c r="I126" s="25">
        <v>53.9820833333333</v>
      </c>
      <c r="J126" s="25">
        <v>39.813597222222199</v>
      </c>
      <c r="K126" s="25">
        <v>70.739097222222199</v>
      </c>
      <c r="L126" s="25">
        <v>40.475541666666601</v>
      </c>
      <c r="M126" s="25">
        <v>78.950513888888807</v>
      </c>
      <c r="N126" s="25">
        <v>91.655124999999998</v>
      </c>
      <c r="O126" s="25">
        <v>45.294694444444403</v>
      </c>
      <c r="P126" s="25">
        <v>77.573555555555501</v>
      </c>
      <c r="Q126" s="25">
        <v>86.072833333333307</v>
      </c>
      <c r="R126" s="25">
        <v>67.510486111111106</v>
      </c>
      <c r="S126" s="25">
        <v>46.486375000000002</v>
      </c>
      <c r="T126" s="25">
        <v>38.032208333333301</v>
      </c>
      <c r="U126" s="25">
        <v>53.002236111111102</v>
      </c>
      <c r="V126" s="25">
        <v>45.732708333333299</v>
      </c>
      <c r="W126" s="25">
        <v>65.453222222222195</v>
      </c>
      <c r="X126" s="25">
        <v>66.668013888888893</v>
      </c>
      <c r="Y126" s="25">
        <v>53.4230555555555</v>
      </c>
      <c r="Z126" s="25">
        <v>35.114666666666601</v>
      </c>
      <c r="AA126" s="25">
        <v>39.793027777777702</v>
      </c>
      <c r="AB126" s="25">
        <v>44.009555555555501</v>
      </c>
      <c r="AC126" s="25">
        <v>38.266791666666599</v>
      </c>
      <c r="AD126" s="25">
        <v>39.7531527777777</v>
      </c>
      <c r="AE126" s="25">
        <v>67.104624999999999</v>
      </c>
      <c r="AF126" s="25">
        <v>44.952916666666603</v>
      </c>
      <c r="AG126" s="25">
        <v>55.821263888888801</v>
      </c>
      <c r="AH126" s="25">
        <v>35.503124999999997</v>
      </c>
      <c r="AI126" s="25">
        <v>41.999597222222199</v>
      </c>
      <c r="AJ126" s="25">
        <v>51.048027777777698</v>
      </c>
      <c r="AK126" s="25">
        <v>56.895138888888802</v>
      </c>
      <c r="AL126" s="25">
        <v>78.763111111111101</v>
      </c>
      <c r="AM126" s="25">
        <v>35.061083333333301</v>
      </c>
      <c r="AN126" s="25">
        <v>34.1186111111111</v>
      </c>
      <c r="AO126" s="25">
        <v>54.507722222222199</v>
      </c>
      <c r="AP126" s="25">
        <v>42.298694444444401</v>
      </c>
      <c r="AQ126" s="25">
        <v>36.259083333333301</v>
      </c>
      <c r="AR126" s="25">
        <v>51.126763888888803</v>
      </c>
      <c r="AS126" s="25">
        <v>52.451402777777702</v>
      </c>
      <c r="AT126" s="25">
        <v>44.082111111111097</v>
      </c>
      <c r="AU126" s="25">
        <v>78.324597222222195</v>
      </c>
      <c r="AV126" s="25">
        <v>93.8464305555555</v>
      </c>
      <c r="AW126" s="25">
        <v>53.562083333333298</v>
      </c>
      <c r="AX126" s="25">
        <v>53.5612361111111</v>
      </c>
      <c r="AY126" s="25">
        <v>51.709222222222202</v>
      </c>
      <c r="AZ126" s="25">
        <v>56.027638888888802</v>
      </c>
      <c r="BA126" s="25">
        <v>58.334722222222197</v>
      </c>
      <c r="BB126" s="25">
        <v>58.202500000000001</v>
      </c>
      <c r="BC126" s="25">
        <v>40.477388888888797</v>
      </c>
      <c r="BD126" s="25">
        <v>38.5863333333333</v>
      </c>
      <c r="BE126" s="25">
        <v>55.611750000000001</v>
      </c>
    </row>
    <row r="127" spans="1:57" x14ac:dyDescent="0.35">
      <c r="A127" s="10" t="s">
        <v>162</v>
      </c>
      <c r="B127" s="11">
        <f t="shared" si="17"/>
        <v>2032</v>
      </c>
      <c r="C127" s="6">
        <f t="shared" si="18"/>
        <v>57.934354838709602</v>
      </c>
      <c r="D127" s="12">
        <f t="shared" si="13"/>
        <v>40.254665322580621</v>
      </c>
      <c r="E127" s="12">
        <f t="shared" si="14"/>
        <v>47.461693548387025</v>
      </c>
      <c r="F127" s="12">
        <f t="shared" si="15"/>
        <v>64.317405913978419</v>
      </c>
      <c r="G127" s="12">
        <f t="shared" si="16"/>
        <v>73.198604838709656</v>
      </c>
      <c r="H127" s="25">
        <v>64.283360215053705</v>
      </c>
      <c r="I127" s="25">
        <v>59.270470430107501</v>
      </c>
      <c r="J127" s="25">
        <v>80.963803763440794</v>
      </c>
      <c r="K127" s="25">
        <v>51.1220698924731</v>
      </c>
      <c r="L127" s="25">
        <v>48.961599462365498</v>
      </c>
      <c r="M127" s="25">
        <v>58.005618279569802</v>
      </c>
      <c r="N127" s="25">
        <v>36.096397849462299</v>
      </c>
      <c r="O127" s="25">
        <v>61.229018817204299</v>
      </c>
      <c r="P127" s="25">
        <v>57.002647849462299</v>
      </c>
      <c r="Q127" s="25">
        <v>56.271881720430102</v>
      </c>
      <c r="R127" s="25">
        <v>77.677822580645099</v>
      </c>
      <c r="S127" s="25">
        <v>51.145389784946197</v>
      </c>
      <c r="T127" s="25">
        <v>47.2271236559139</v>
      </c>
      <c r="U127" s="25">
        <v>56.847688172043</v>
      </c>
      <c r="V127" s="25">
        <v>72.700913978494597</v>
      </c>
      <c r="W127" s="25">
        <v>64.314220430107497</v>
      </c>
      <c r="X127" s="25">
        <v>39.463198924731103</v>
      </c>
      <c r="Y127" s="25">
        <v>64.318467741935393</v>
      </c>
      <c r="Z127" s="25">
        <v>42.493319892473103</v>
      </c>
      <c r="AA127" s="25">
        <v>67.394784946236499</v>
      </c>
      <c r="AB127" s="25">
        <v>60.756424731182797</v>
      </c>
      <c r="AC127" s="25">
        <v>57.863091397849402</v>
      </c>
      <c r="AD127" s="25">
        <v>72.213938172043001</v>
      </c>
      <c r="AE127" s="25">
        <v>48.913938172042997</v>
      </c>
      <c r="AF127" s="25">
        <v>64.595967741935397</v>
      </c>
      <c r="AG127" s="25">
        <v>43.281209677419298</v>
      </c>
      <c r="AH127" s="25">
        <v>43.815994623655897</v>
      </c>
      <c r="AI127" s="25">
        <v>83.718387096774194</v>
      </c>
      <c r="AJ127" s="25">
        <v>40.0795161290322</v>
      </c>
      <c r="AK127" s="25">
        <v>38.056411290322501</v>
      </c>
      <c r="AL127" s="25">
        <v>52.9720430107526</v>
      </c>
      <c r="AM127" s="25">
        <v>42.584999999999901</v>
      </c>
      <c r="AN127" s="25">
        <v>42.332634408602097</v>
      </c>
      <c r="AO127" s="25">
        <v>54.558763440860197</v>
      </c>
      <c r="AP127" s="25">
        <v>97.197284946236493</v>
      </c>
      <c r="AQ127" s="25">
        <v>48.165403225806401</v>
      </c>
      <c r="AR127" s="25">
        <v>69.930483870967706</v>
      </c>
      <c r="AS127" s="25">
        <v>45.2825134408602</v>
      </c>
      <c r="AT127" s="25">
        <v>86.271854838709601</v>
      </c>
      <c r="AU127" s="25">
        <v>59.528561827956899</v>
      </c>
      <c r="AV127" s="25">
        <v>67.568360215053701</v>
      </c>
      <c r="AW127" s="25">
        <v>37.899032258064501</v>
      </c>
      <c r="AX127" s="25">
        <v>50.874327956989198</v>
      </c>
      <c r="AY127" s="25">
        <v>62.913508064516101</v>
      </c>
      <c r="AZ127" s="25">
        <v>58.933225806451603</v>
      </c>
      <c r="BA127" s="25">
        <v>40.274126344086</v>
      </c>
      <c r="BB127" s="25">
        <v>58.162526881720403</v>
      </c>
      <c r="BC127" s="25">
        <v>65.791478494623604</v>
      </c>
      <c r="BD127" s="25">
        <v>61.6694623655914</v>
      </c>
      <c r="BE127" s="25">
        <v>58.705416666666601</v>
      </c>
    </row>
    <row r="128" spans="1:57" x14ac:dyDescent="0.35">
      <c r="A128" s="10" t="s">
        <v>163</v>
      </c>
      <c r="B128" s="11">
        <f t="shared" si="17"/>
        <v>2032</v>
      </c>
      <c r="C128" s="6">
        <f t="shared" si="18"/>
        <v>58.438909722222199</v>
      </c>
      <c r="D128" s="12">
        <f t="shared" si="13"/>
        <v>38.831515277777733</v>
      </c>
      <c r="E128" s="12">
        <f t="shared" si="14"/>
        <v>44.800704861111072</v>
      </c>
      <c r="F128" s="12">
        <f t="shared" si="15"/>
        <v>73.438197916666596</v>
      </c>
      <c r="G128" s="12">
        <f t="shared" si="16"/>
        <v>95.116256944444402</v>
      </c>
      <c r="H128" s="25">
        <v>79.689513888888797</v>
      </c>
      <c r="I128" s="25">
        <v>45.407402777777698</v>
      </c>
      <c r="J128" s="25">
        <v>38.9168194444444</v>
      </c>
      <c r="K128" s="25">
        <v>123.701097222222</v>
      </c>
      <c r="L128" s="25">
        <v>35.3252083333333</v>
      </c>
      <c r="M128" s="25">
        <v>106.417902777777</v>
      </c>
      <c r="N128" s="25">
        <v>60.462319444444397</v>
      </c>
      <c r="O128" s="25">
        <v>56.736236111111097</v>
      </c>
      <c r="P128" s="25">
        <v>98.318569444444407</v>
      </c>
      <c r="Q128" s="25">
        <v>135.374180555555</v>
      </c>
      <c r="R128" s="25">
        <v>43.965166666666597</v>
      </c>
      <c r="S128" s="25">
        <v>40.611486111111098</v>
      </c>
      <c r="T128" s="25">
        <v>40.9064027777777</v>
      </c>
      <c r="U128" s="25">
        <v>46.8847777777777</v>
      </c>
      <c r="V128" s="25">
        <v>42.780347222222197</v>
      </c>
      <c r="W128" s="25">
        <v>94.760444444444403</v>
      </c>
      <c r="X128" s="25">
        <v>64.528736111111101</v>
      </c>
      <c r="Y128" s="25">
        <v>71.535958333333298</v>
      </c>
      <c r="Z128" s="25">
        <v>38.063777777777702</v>
      </c>
      <c r="AA128" s="25">
        <v>62.024374999999999</v>
      </c>
      <c r="AB128" s="25">
        <v>55.220763888888797</v>
      </c>
      <c r="AC128" s="25">
        <v>42.095611111111097</v>
      </c>
      <c r="AD128" s="25">
        <v>74.0722777777777</v>
      </c>
      <c r="AE128" s="25">
        <v>94.162000000000006</v>
      </c>
      <c r="AF128" s="25">
        <v>44.598472222222199</v>
      </c>
      <c r="AG128" s="25">
        <v>70.182319444444403</v>
      </c>
      <c r="AH128" s="25">
        <v>37.599763888888802</v>
      </c>
      <c r="AI128" s="25">
        <v>69.597444444444406</v>
      </c>
      <c r="AJ128" s="25">
        <v>47.857777777777699</v>
      </c>
      <c r="AK128" s="25">
        <v>68.010833333333295</v>
      </c>
      <c r="AL128" s="25">
        <v>83.458722222222207</v>
      </c>
      <c r="AM128" s="25">
        <v>34.726263888888802</v>
      </c>
      <c r="AN128" s="25">
        <v>36.4019861111111</v>
      </c>
      <c r="AO128" s="25">
        <v>55.373277777777702</v>
      </c>
      <c r="AP128" s="25">
        <v>128.428819444444</v>
      </c>
      <c r="AQ128" s="25">
        <v>39.213722222222202</v>
      </c>
      <c r="AR128" s="25">
        <v>45.982763888888798</v>
      </c>
      <c r="AS128" s="25">
        <v>66.388555555555499</v>
      </c>
      <c r="AT128" s="25">
        <v>60.766499999999901</v>
      </c>
      <c r="AU128" s="25">
        <v>83.960875000000001</v>
      </c>
      <c r="AV128" s="25">
        <v>89.367277777777701</v>
      </c>
      <c r="AW128" s="25">
        <v>74.647902777777702</v>
      </c>
      <c r="AX128" s="25">
        <v>70.483763888888802</v>
      </c>
      <c r="AY128" s="25">
        <v>55.054305555555501</v>
      </c>
      <c r="AZ128" s="25">
        <v>49.7862222222222</v>
      </c>
      <c r="BA128" s="25">
        <v>55.220208333333296</v>
      </c>
      <c r="BB128" s="25">
        <v>54.744041666666597</v>
      </c>
      <c r="BC128" s="25">
        <v>53.648444444444401</v>
      </c>
      <c r="BD128" s="25">
        <v>60.141583333333301</v>
      </c>
      <c r="BE128" s="25">
        <v>62.065305555555497</v>
      </c>
    </row>
    <row r="129" spans="1:57" x14ac:dyDescent="0.35">
      <c r="A129" s="10" t="s">
        <v>164</v>
      </c>
      <c r="B129" s="11">
        <f t="shared" si="17"/>
        <v>2032</v>
      </c>
      <c r="C129" s="6">
        <f t="shared" si="18"/>
        <v>86.315168010752643</v>
      </c>
      <c r="D129" s="12">
        <f t="shared" si="13"/>
        <v>56.350485215053709</v>
      </c>
      <c r="E129" s="12">
        <f t="shared" si="14"/>
        <v>70.473192204301057</v>
      </c>
      <c r="F129" s="12">
        <f t="shared" si="15"/>
        <v>97.34563508064511</v>
      </c>
      <c r="G129" s="12">
        <f t="shared" si="16"/>
        <v>110.71271370967671</v>
      </c>
      <c r="H129" s="25">
        <v>114.43403225806399</v>
      </c>
      <c r="I129" s="25">
        <v>50.574704301075201</v>
      </c>
      <c r="J129" s="25">
        <v>82.954569892473103</v>
      </c>
      <c r="K129" s="25">
        <v>74.546532258064502</v>
      </c>
      <c r="L129" s="25">
        <v>89.425456989247294</v>
      </c>
      <c r="M129" s="25">
        <v>76.095967741935397</v>
      </c>
      <c r="N129" s="25">
        <v>86.463266129032206</v>
      </c>
      <c r="O129" s="25">
        <v>120.421653225806</v>
      </c>
      <c r="P129" s="25">
        <v>70.296787634408602</v>
      </c>
      <c r="Q129" s="25">
        <v>80.507473118279506</v>
      </c>
      <c r="R129" s="25">
        <v>89.011666666666599</v>
      </c>
      <c r="S129" s="25">
        <v>78.178817204300998</v>
      </c>
      <c r="T129" s="25">
        <v>90.957284946236499</v>
      </c>
      <c r="U129" s="25">
        <v>61.086034946236502</v>
      </c>
      <c r="V129" s="25">
        <v>67.2654973118279</v>
      </c>
      <c r="W129" s="25">
        <v>71.002405913978393</v>
      </c>
      <c r="X129" s="25">
        <v>87.376801075268801</v>
      </c>
      <c r="Y129" s="25">
        <v>56.487634408602098</v>
      </c>
      <c r="Z129" s="25">
        <v>101.293723118279</v>
      </c>
      <c r="AA129" s="25">
        <v>110.299233870967</v>
      </c>
      <c r="AB129" s="25">
        <v>65.695228494623606</v>
      </c>
      <c r="AC129" s="25">
        <v>88.637553763440806</v>
      </c>
      <c r="AD129" s="25">
        <v>108.781747311827</v>
      </c>
      <c r="AE129" s="25">
        <v>69.468306451612904</v>
      </c>
      <c r="AF129" s="25">
        <v>67.313198924731097</v>
      </c>
      <c r="AG129" s="25">
        <v>96.860120967741906</v>
      </c>
      <c r="AH129" s="25">
        <v>97.711760752688093</v>
      </c>
      <c r="AI129" s="25">
        <v>116.272069892473</v>
      </c>
      <c r="AJ129" s="25">
        <v>92.836290322580595</v>
      </c>
      <c r="AK129" s="25">
        <v>88.575658602150497</v>
      </c>
      <c r="AL129" s="25">
        <v>76.247647849462297</v>
      </c>
      <c r="AM129" s="25">
        <v>86.167069892473094</v>
      </c>
      <c r="AN129" s="25">
        <v>87.969086021505305</v>
      </c>
      <c r="AO129" s="25">
        <v>56.536747311827902</v>
      </c>
      <c r="AP129" s="25">
        <v>106.952997311827</v>
      </c>
      <c r="AQ129" s="25">
        <v>97.507473118279506</v>
      </c>
      <c r="AR129" s="25">
        <v>54.337459677419297</v>
      </c>
      <c r="AS129" s="25">
        <v>83.063293010752602</v>
      </c>
      <c r="AT129" s="25">
        <v>106.51153225806399</v>
      </c>
      <c r="AU129" s="25">
        <v>72.773494623655907</v>
      </c>
      <c r="AV129" s="25">
        <v>81.073145161290299</v>
      </c>
      <c r="AW129" s="25">
        <v>85.629206989247294</v>
      </c>
      <c r="AX129" s="25">
        <v>95.325268817204304</v>
      </c>
      <c r="AY129" s="25">
        <v>48.501747311827899</v>
      </c>
      <c r="AZ129" s="25">
        <v>51.953104838709599</v>
      </c>
      <c r="BA129" s="25">
        <v>109.950712365591</v>
      </c>
      <c r="BB129" s="25">
        <v>55.116142473118202</v>
      </c>
      <c r="BC129" s="25">
        <v>122.587029569892</v>
      </c>
      <c r="BD129" s="25">
        <v>124.692096774193</v>
      </c>
      <c r="BE129" s="25">
        <v>89.539865591397799</v>
      </c>
    </row>
    <row r="130" spans="1:57" x14ac:dyDescent="0.35">
      <c r="A130" s="10" t="s">
        <v>165</v>
      </c>
      <c r="B130" s="11">
        <f t="shared" si="17"/>
        <v>2033</v>
      </c>
      <c r="C130" s="6">
        <f t="shared" si="18"/>
        <v>95.267889784946206</v>
      </c>
      <c r="D130" s="12">
        <f t="shared" si="13"/>
        <v>71.605573924731104</v>
      </c>
      <c r="E130" s="12">
        <f t="shared" si="14"/>
        <v>74.847221102150499</v>
      </c>
      <c r="F130" s="12">
        <f t="shared" si="15"/>
        <v>108.90129032258049</v>
      </c>
      <c r="G130" s="12">
        <f t="shared" si="16"/>
        <v>124.05332123655869</v>
      </c>
      <c r="H130" s="25">
        <v>117.784583333333</v>
      </c>
      <c r="I130" s="25">
        <v>108.499932795698</v>
      </c>
      <c r="J130" s="25">
        <v>66.021115591397802</v>
      </c>
      <c r="K130" s="25">
        <v>78.675228494623596</v>
      </c>
      <c r="L130" s="25">
        <v>72.087379032257999</v>
      </c>
      <c r="M130" s="25">
        <v>90.755510752688096</v>
      </c>
      <c r="N130" s="25">
        <v>90.895053763440799</v>
      </c>
      <c r="O130" s="25">
        <v>81.902862903225795</v>
      </c>
      <c r="P130" s="25">
        <v>69.825336021505294</v>
      </c>
      <c r="Q130" s="25">
        <v>98.684032258064505</v>
      </c>
      <c r="R130" s="25">
        <v>159.834018817204</v>
      </c>
      <c r="S130" s="25">
        <v>122.316034946236</v>
      </c>
      <c r="T130" s="25">
        <v>99.699341397849395</v>
      </c>
      <c r="U130" s="25">
        <v>109.028629032258</v>
      </c>
      <c r="V130" s="25">
        <v>155.394932795698</v>
      </c>
      <c r="W130" s="25">
        <v>123.97215053763399</v>
      </c>
      <c r="X130" s="25">
        <v>131.212284946236</v>
      </c>
      <c r="Y130" s="25">
        <v>71.710430107526804</v>
      </c>
      <c r="Z130" s="25">
        <v>71.837849462365597</v>
      </c>
      <c r="AA130" s="25">
        <v>124.78385752688099</v>
      </c>
      <c r="AB130" s="25">
        <v>103.526155913978</v>
      </c>
      <c r="AC130" s="25">
        <v>93.310819892473106</v>
      </c>
      <c r="AD130" s="25">
        <v>119.309260752688</v>
      </c>
      <c r="AE130" s="25">
        <v>101.01752688172</v>
      </c>
      <c r="AF130" s="25">
        <v>73.114932795698905</v>
      </c>
      <c r="AG130" s="25">
        <v>87.138655913978496</v>
      </c>
      <c r="AH130" s="25">
        <v>70.661868279569802</v>
      </c>
      <c r="AI130" s="25">
        <v>122.434059139784</v>
      </c>
      <c r="AJ130" s="25">
        <v>97.224959677419307</v>
      </c>
      <c r="AK130" s="25">
        <v>80.975228494623593</v>
      </c>
      <c r="AL130" s="25">
        <v>98.2177284946236</v>
      </c>
      <c r="AM130" s="25">
        <v>123.85142473118199</v>
      </c>
      <c r="AN130" s="25">
        <v>77.263481182795701</v>
      </c>
      <c r="AO130" s="25">
        <v>81.469220430107498</v>
      </c>
      <c r="AP130" s="25">
        <v>77.090618279569895</v>
      </c>
      <c r="AQ130" s="25">
        <v>101.887392473118</v>
      </c>
      <c r="AR130" s="25">
        <v>84.264529569892403</v>
      </c>
      <c r="AS130" s="25">
        <v>67.687432795698896</v>
      </c>
      <c r="AT130" s="25">
        <v>70.627217741935397</v>
      </c>
      <c r="AU130" s="25">
        <v>212.248642473118</v>
      </c>
      <c r="AV130" s="25">
        <v>72.518064516129002</v>
      </c>
      <c r="AW130" s="25">
        <v>118.81587365591299</v>
      </c>
      <c r="AX130" s="25">
        <v>101.256061827956</v>
      </c>
      <c r="AY130" s="25">
        <v>101.378266129032</v>
      </c>
      <c r="AZ130" s="25">
        <v>74.099422043010705</v>
      </c>
      <c r="BA130" s="25">
        <v>103.596545698924</v>
      </c>
      <c r="BB130" s="25">
        <v>108.519274193548</v>
      </c>
      <c r="BC130" s="25">
        <v>71.8612768817204</v>
      </c>
      <c r="BD130" s="25">
        <v>73.475161290322504</v>
      </c>
      <c r="BE130" s="25">
        <v>89.465497311827903</v>
      </c>
    </row>
    <row r="131" spans="1:57" x14ac:dyDescent="0.35">
      <c r="A131" s="10" t="s">
        <v>166</v>
      </c>
      <c r="B131" s="11">
        <f t="shared" si="17"/>
        <v>2033</v>
      </c>
      <c r="C131" s="6">
        <f t="shared" si="18"/>
        <v>72.165952380952348</v>
      </c>
      <c r="D131" s="12">
        <f t="shared" si="13"/>
        <v>44.472913690476105</v>
      </c>
      <c r="E131" s="12">
        <f t="shared" si="14"/>
        <v>47.538404017857125</v>
      </c>
      <c r="F131" s="12">
        <f t="shared" si="15"/>
        <v>87.32353050595232</v>
      </c>
      <c r="G131" s="12">
        <f t="shared" si="16"/>
        <v>127.55891071428543</v>
      </c>
      <c r="H131" s="25">
        <v>83.068199404761899</v>
      </c>
      <c r="I131" s="25">
        <v>42.664419642857098</v>
      </c>
      <c r="J131" s="25">
        <v>56.675193452380903</v>
      </c>
      <c r="K131" s="25">
        <v>83.5061309523809</v>
      </c>
      <c r="L131" s="25">
        <v>46.446428571428498</v>
      </c>
      <c r="M131" s="25">
        <v>73.921220238095202</v>
      </c>
      <c r="N131" s="25">
        <v>45.272648809523801</v>
      </c>
      <c r="O131" s="25">
        <v>88.849687500000002</v>
      </c>
      <c r="P131" s="25">
        <v>152.66392857142799</v>
      </c>
      <c r="Q131" s="25">
        <v>114.870773809523</v>
      </c>
      <c r="R131" s="25">
        <v>47.380223214285699</v>
      </c>
      <c r="S131" s="25">
        <v>47.064077380952298</v>
      </c>
      <c r="T131" s="25">
        <v>124.76946428571399</v>
      </c>
      <c r="U131" s="25">
        <v>122.71244047619</v>
      </c>
      <c r="V131" s="25">
        <v>46.290610119047599</v>
      </c>
      <c r="W131" s="25">
        <v>84.561949404761904</v>
      </c>
      <c r="X131" s="25">
        <v>72.834166666666604</v>
      </c>
      <c r="Y131" s="25">
        <v>48.012946428571396</v>
      </c>
      <c r="Z131" s="25">
        <v>71.497738095238105</v>
      </c>
      <c r="AA131" s="25">
        <v>51.601830357142802</v>
      </c>
      <c r="AB131" s="25">
        <v>44.479389880952297</v>
      </c>
      <c r="AC131" s="25">
        <v>102.538035714285</v>
      </c>
      <c r="AD131" s="25">
        <v>107.07377976190401</v>
      </c>
      <c r="AE131" s="25">
        <v>44.414627976190403</v>
      </c>
      <c r="AF131" s="25">
        <v>73.910476190476103</v>
      </c>
      <c r="AG131" s="25">
        <v>87.099211309523795</v>
      </c>
      <c r="AH131" s="25">
        <v>50.565372023809502</v>
      </c>
      <c r="AI131" s="25">
        <v>44.300327380952297</v>
      </c>
      <c r="AJ131" s="25">
        <v>48.919642857142797</v>
      </c>
      <c r="AK131" s="25">
        <v>66.862708333333302</v>
      </c>
      <c r="AL131" s="25">
        <v>78.309702380952302</v>
      </c>
      <c r="AM131" s="25">
        <v>49.672247023809497</v>
      </c>
      <c r="AN131" s="25">
        <v>54.471264880952297</v>
      </c>
      <c r="AO131" s="25">
        <v>80.037872023809499</v>
      </c>
      <c r="AP131" s="25">
        <v>89.556622023809496</v>
      </c>
      <c r="AQ131" s="25">
        <v>159.84037202380901</v>
      </c>
      <c r="AR131" s="25">
        <v>166.40425595238</v>
      </c>
      <c r="AS131" s="25">
        <v>44.674910714285701</v>
      </c>
      <c r="AT131" s="25">
        <v>59.219136904761903</v>
      </c>
      <c r="AU131" s="25">
        <v>78.686577380952301</v>
      </c>
      <c r="AV131" s="25">
        <v>158.17144345238</v>
      </c>
      <c r="AW131" s="25">
        <v>63.070982142857098</v>
      </c>
      <c r="AX131" s="25">
        <v>47.186086309523802</v>
      </c>
      <c r="AY131" s="25">
        <v>81.531874999999999</v>
      </c>
      <c r="AZ131" s="25">
        <v>87.398303571428499</v>
      </c>
      <c r="BA131" s="25">
        <v>41.075044642857101</v>
      </c>
      <c r="BB131" s="25">
        <v>41.691145833333302</v>
      </c>
      <c r="BC131" s="25">
        <v>52.679910714285697</v>
      </c>
      <c r="BD131" s="25">
        <v>176.76842261904699</v>
      </c>
      <c r="BE131" s="25">
        <v>80.5033630952381</v>
      </c>
    </row>
    <row r="132" spans="1:57" x14ac:dyDescent="0.35">
      <c r="A132" s="10" t="s">
        <v>167</v>
      </c>
      <c r="B132" s="11">
        <f t="shared" si="17"/>
        <v>2033</v>
      </c>
      <c r="C132" s="6">
        <f t="shared" si="18"/>
        <v>46.632802419354803</v>
      </c>
      <c r="D132" s="12">
        <f t="shared" si="13"/>
        <v>36.777525537634361</v>
      </c>
      <c r="E132" s="12">
        <f t="shared" si="14"/>
        <v>39.622933467741845</v>
      </c>
      <c r="F132" s="12">
        <f t="shared" si="15"/>
        <v>63.775403225806372</v>
      </c>
      <c r="G132" s="12">
        <f t="shared" si="16"/>
        <v>85.745829301075261</v>
      </c>
      <c r="H132" s="25">
        <v>73.143400537634406</v>
      </c>
      <c r="I132" s="25">
        <v>41.963803763440801</v>
      </c>
      <c r="J132" s="25">
        <v>64.035967741935394</v>
      </c>
      <c r="K132" s="25">
        <v>41.530255376344002</v>
      </c>
      <c r="L132" s="25">
        <v>34.905497311827901</v>
      </c>
      <c r="M132" s="25">
        <v>39.570349462365499</v>
      </c>
      <c r="N132" s="25">
        <v>39.504516129032197</v>
      </c>
      <c r="O132" s="25">
        <v>36.423104838709598</v>
      </c>
      <c r="P132" s="25">
        <v>60.344516129032201</v>
      </c>
      <c r="Q132" s="25">
        <v>128.96930107526799</v>
      </c>
      <c r="R132" s="25">
        <v>52.410631720430104</v>
      </c>
      <c r="S132" s="25">
        <v>54.424260752688099</v>
      </c>
      <c r="T132" s="25">
        <v>143.510618279569</v>
      </c>
      <c r="U132" s="25">
        <v>85.667513440860205</v>
      </c>
      <c r="V132" s="25">
        <v>55.529166666666598</v>
      </c>
      <c r="W132" s="25">
        <v>46.719206989247297</v>
      </c>
      <c r="X132" s="25">
        <v>46.546397849462302</v>
      </c>
      <c r="Y132" s="25">
        <v>35.848239247311803</v>
      </c>
      <c r="Z132" s="25">
        <v>41.057620967741897</v>
      </c>
      <c r="AA132" s="25">
        <v>44.784126344085998</v>
      </c>
      <c r="AB132" s="25">
        <v>39.148965053763398</v>
      </c>
      <c r="AC132" s="25">
        <v>142.54024193548301</v>
      </c>
      <c r="AD132" s="25">
        <v>74.949650537634398</v>
      </c>
      <c r="AE132" s="25">
        <v>38.832836021505301</v>
      </c>
      <c r="AF132" s="25">
        <v>41.789838709677397</v>
      </c>
      <c r="AG132" s="25">
        <v>74.529059139784906</v>
      </c>
      <c r="AH132" s="25">
        <v>39.780685483870897</v>
      </c>
      <c r="AI132" s="25">
        <v>37.284771505376298</v>
      </c>
      <c r="AJ132" s="25">
        <v>37.100201612903199</v>
      </c>
      <c r="AK132" s="25">
        <v>41.613064516129</v>
      </c>
      <c r="AL132" s="25">
        <v>47.5295967741935</v>
      </c>
      <c r="AM132" s="25">
        <v>92.928212365591307</v>
      </c>
      <c r="AN132" s="25">
        <v>81.006424731182705</v>
      </c>
      <c r="AO132" s="25">
        <v>38.745766129032198</v>
      </c>
      <c r="AP132" s="25">
        <v>36.641545698924702</v>
      </c>
      <c r="AQ132" s="25">
        <v>56.832244623655903</v>
      </c>
      <c r="AR132" s="25">
        <v>71.284704301075195</v>
      </c>
      <c r="AS132" s="25">
        <v>36.792634408602098</v>
      </c>
      <c r="AT132" s="25">
        <v>71.590725806451601</v>
      </c>
      <c r="AU132" s="25">
        <v>48.405430107526797</v>
      </c>
      <c r="AV132" s="25">
        <v>62.993709677419297</v>
      </c>
      <c r="AW132" s="25">
        <v>41.008776881720401</v>
      </c>
      <c r="AX132" s="25">
        <v>40.017043010752602</v>
      </c>
      <c r="AY132" s="25">
        <v>59.2045161290322</v>
      </c>
      <c r="AZ132" s="25">
        <v>36.003440860215001</v>
      </c>
      <c r="BA132" s="25">
        <v>44.918440860215</v>
      </c>
      <c r="BB132" s="25">
        <v>47.026303763440801</v>
      </c>
      <c r="BC132" s="25">
        <v>86.450672043010698</v>
      </c>
      <c r="BD132" s="25">
        <v>54.431424731182801</v>
      </c>
      <c r="BE132" s="25">
        <v>45.529677419354798</v>
      </c>
    </row>
    <row r="133" spans="1:57" x14ac:dyDescent="0.35">
      <c r="A133" s="10" t="s">
        <v>168</v>
      </c>
      <c r="B133" s="11">
        <f t="shared" si="17"/>
        <v>2033</v>
      </c>
      <c r="C133" s="6">
        <f t="shared" si="18"/>
        <v>42.403180555555501</v>
      </c>
      <c r="D133" s="12">
        <f t="shared" si="13"/>
        <v>35.313938888888863</v>
      </c>
      <c r="E133" s="12">
        <f t="shared" si="14"/>
        <v>38.306204861111098</v>
      </c>
      <c r="F133" s="12">
        <f t="shared" si="15"/>
        <v>47.733118055555522</v>
      </c>
      <c r="G133" s="12">
        <f t="shared" si="16"/>
        <v>53.080873611111066</v>
      </c>
      <c r="H133" s="25">
        <v>46.423041666666599</v>
      </c>
      <c r="I133" s="25">
        <v>41.166680555555502</v>
      </c>
      <c r="J133" s="25">
        <v>42.367124999999902</v>
      </c>
      <c r="K133" s="25">
        <v>143.81488888888799</v>
      </c>
      <c r="L133" s="25">
        <v>34.780444444444399</v>
      </c>
      <c r="M133" s="25">
        <v>48.216166666666602</v>
      </c>
      <c r="N133" s="25">
        <v>41.160222222222203</v>
      </c>
      <c r="O133" s="25">
        <v>53.652986111111098</v>
      </c>
      <c r="P133" s="25">
        <v>38.512097222222202</v>
      </c>
      <c r="Q133" s="25">
        <v>51.116055555555498</v>
      </c>
      <c r="R133" s="25">
        <v>40.690680555555502</v>
      </c>
      <c r="S133" s="25">
        <v>40.640444444444398</v>
      </c>
      <c r="T133" s="25">
        <v>53.017305555555502</v>
      </c>
      <c r="U133" s="25">
        <v>86.504125000000002</v>
      </c>
      <c r="V133" s="25">
        <v>40.263125000000002</v>
      </c>
      <c r="W133" s="25">
        <v>42.554944444444402</v>
      </c>
      <c r="X133" s="25">
        <v>41.465291666666602</v>
      </c>
      <c r="Y133" s="25">
        <v>35.206763888888801</v>
      </c>
      <c r="Z133" s="25">
        <v>44.443763888888803</v>
      </c>
      <c r="AA133" s="25">
        <v>37.907652777777699</v>
      </c>
      <c r="AB133" s="25">
        <v>41.571069444444397</v>
      </c>
      <c r="AC133" s="25">
        <v>63.6669027777777</v>
      </c>
      <c r="AD133" s="25">
        <v>45.643611111111099</v>
      </c>
      <c r="AE133" s="25">
        <v>50.735222222222198</v>
      </c>
      <c r="AF133" s="25">
        <v>35.666013888888799</v>
      </c>
      <c r="AG133" s="25">
        <v>51.134333333333302</v>
      </c>
      <c r="AH133" s="25">
        <v>33.914499999999997</v>
      </c>
      <c r="AI133" s="25">
        <v>38.251375000000003</v>
      </c>
      <c r="AJ133" s="25">
        <v>36.779458333333302</v>
      </c>
      <c r="AK133" s="25">
        <v>35.325847222222201</v>
      </c>
      <c r="AL133" s="25">
        <v>43.645013888888798</v>
      </c>
      <c r="AM133" s="25">
        <v>33.506763888888798</v>
      </c>
      <c r="AN133" s="25">
        <v>46.700472222222203</v>
      </c>
      <c r="AO133" s="25">
        <v>45.824361111111102</v>
      </c>
      <c r="AP133" s="25">
        <v>53.922416666666599</v>
      </c>
      <c r="AQ133" s="25">
        <v>38.470694444444398</v>
      </c>
      <c r="AR133" s="25">
        <v>40.112444444444399</v>
      </c>
      <c r="AS133" s="25">
        <v>32.718555555555497</v>
      </c>
      <c r="AT133" s="25">
        <v>51.1566388888888</v>
      </c>
      <c r="AU133" s="25">
        <v>44.952902777777702</v>
      </c>
      <c r="AV133" s="25">
        <v>38.1750277777777</v>
      </c>
      <c r="AW133" s="25">
        <v>37.040124999999897</v>
      </c>
      <c r="AX133" s="25">
        <v>45.737930555555501</v>
      </c>
      <c r="AY133" s="25">
        <v>39.8505277777777</v>
      </c>
      <c r="AZ133" s="25">
        <v>42.4392361111111</v>
      </c>
      <c r="BA133" s="25">
        <v>49.988250000000001</v>
      </c>
      <c r="BB133" s="25">
        <v>45.707638888888802</v>
      </c>
      <c r="BC133" s="25">
        <v>43.665361111111103</v>
      </c>
      <c r="BD133" s="25">
        <v>37.015458333333299</v>
      </c>
      <c r="BE133" s="25">
        <v>48.0773333333333</v>
      </c>
    </row>
    <row r="134" spans="1:57" x14ac:dyDescent="0.35">
      <c r="A134" s="10" t="s">
        <v>169</v>
      </c>
      <c r="B134" s="11">
        <f t="shared" si="17"/>
        <v>2033</v>
      </c>
      <c r="C134" s="6">
        <f t="shared" si="18"/>
        <v>37.222291666666599</v>
      </c>
      <c r="D134" s="12">
        <f t="shared" si="13"/>
        <v>28.031081989247262</v>
      </c>
      <c r="E134" s="12">
        <f t="shared" si="14"/>
        <v>31.651444892473048</v>
      </c>
      <c r="F134" s="12">
        <f t="shared" si="15"/>
        <v>41.486646505376271</v>
      </c>
      <c r="G134" s="12">
        <f t="shared" si="16"/>
        <v>45.682370967741861</v>
      </c>
      <c r="H134" s="25">
        <v>31.966438172042999</v>
      </c>
      <c r="I134" s="25">
        <v>37.143911290322499</v>
      </c>
      <c r="J134" s="25">
        <v>40.1086155913978</v>
      </c>
      <c r="K134" s="25">
        <v>36.588884408602098</v>
      </c>
      <c r="L134" s="25">
        <v>27.133198924731101</v>
      </c>
      <c r="M134" s="25">
        <v>35.276935483870901</v>
      </c>
      <c r="N134" s="25">
        <v>40.256115591397801</v>
      </c>
      <c r="O134" s="25">
        <v>35.429059139784897</v>
      </c>
      <c r="P134" s="25">
        <v>43.079610215053698</v>
      </c>
      <c r="Q134" s="25">
        <v>41.886841397849402</v>
      </c>
      <c r="R134" s="25">
        <v>29.989610215053698</v>
      </c>
      <c r="S134" s="25">
        <v>32.387137096774097</v>
      </c>
      <c r="T134" s="25">
        <v>46.156612903225799</v>
      </c>
      <c r="U134" s="25">
        <v>42.183830645161201</v>
      </c>
      <c r="V134" s="25">
        <v>32.381155913978397</v>
      </c>
      <c r="W134" s="25">
        <v>30.371733870967699</v>
      </c>
      <c r="X134" s="25">
        <v>31.4307661290322</v>
      </c>
      <c r="Y134" s="25">
        <v>26.230295698924699</v>
      </c>
      <c r="Z134" s="25">
        <v>35.319838709677398</v>
      </c>
      <c r="AA134" s="25">
        <v>31.678077956989199</v>
      </c>
      <c r="AB134" s="25">
        <v>38.282930107526802</v>
      </c>
      <c r="AC134" s="25">
        <v>41.352916666666601</v>
      </c>
      <c r="AD134" s="25">
        <v>67.845201612903196</v>
      </c>
      <c r="AE134" s="25">
        <v>43.013104838709602</v>
      </c>
      <c r="AF134" s="25">
        <v>27.128642473118202</v>
      </c>
      <c r="AG134" s="25">
        <v>39.875927419354802</v>
      </c>
      <c r="AH134" s="25">
        <v>26.989865591397798</v>
      </c>
      <c r="AI134" s="25">
        <v>37.300672043010699</v>
      </c>
      <c r="AJ134" s="25">
        <v>45.088897849462299</v>
      </c>
      <c r="AK134" s="25">
        <v>28.1308467741935</v>
      </c>
      <c r="AL134" s="25">
        <v>31.688561827956899</v>
      </c>
      <c r="AM134" s="25">
        <v>28.257069892473101</v>
      </c>
      <c r="AN134" s="25">
        <v>39.988212365591302</v>
      </c>
      <c r="AO134" s="25">
        <v>38.298239247311798</v>
      </c>
      <c r="AP134" s="25">
        <v>40.820685483870903</v>
      </c>
      <c r="AQ134" s="25">
        <v>45.828427419354803</v>
      </c>
      <c r="AR134" s="25">
        <v>49.514879032258001</v>
      </c>
      <c r="AS134" s="25">
        <v>25.466236559139698</v>
      </c>
      <c r="AT134" s="25">
        <v>42.8774059139784</v>
      </c>
      <c r="AU134" s="25">
        <v>33.178454301075199</v>
      </c>
      <c r="AV134" s="25">
        <v>41.531223118279499</v>
      </c>
      <c r="AW134" s="25">
        <v>29.8190322580645</v>
      </c>
      <c r="AX134" s="25">
        <v>40.573870967741897</v>
      </c>
      <c r="AY134" s="25">
        <v>31.444220430107499</v>
      </c>
      <c r="AZ134" s="25">
        <v>35.431169354838701</v>
      </c>
      <c r="BA134" s="25">
        <v>39.757607526881699</v>
      </c>
      <c r="BB134" s="25">
        <v>45.6661424731182</v>
      </c>
      <c r="BC134" s="25">
        <v>40.098978494623601</v>
      </c>
      <c r="BD134" s="25">
        <v>47.433279569892399</v>
      </c>
      <c r="BE134" s="25">
        <v>31.642567204300999</v>
      </c>
    </row>
    <row r="135" spans="1:57" x14ac:dyDescent="0.35">
      <c r="A135" s="10" t="s">
        <v>170</v>
      </c>
      <c r="B135" s="11">
        <f t="shared" si="17"/>
        <v>2033</v>
      </c>
      <c r="C135" s="6">
        <f t="shared" si="18"/>
        <v>40.920020833333297</v>
      </c>
      <c r="D135" s="12">
        <f t="shared" ref="D135:D198" si="19">PERCENTILE($H135:$BE135, 0.1)</f>
        <v>32.977455555555501</v>
      </c>
      <c r="E135" s="12">
        <f t="shared" ref="E135:E198" si="20">PERCENTILE($H135:$BE135, 0.25)</f>
        <v>35.862493055555525</v>
      </c>
      <c r="F135" s="12">
        <f t="shared" ref="F135:F198" si="21">PERCENTILE($H135:$BE135, 0.75)</f>
        <v>50.3892013888888</v>
      </c>
      <c r="G135" s="12">
        <f t="shared" ref="G135:G198" si="22">PERCENTILE($H135:$BE135, 0.9)</f>
        <v>58.647769444444457</v>
      </c>
      <c r="H135" s="25">
        <v>34.956388888888803</v>
      </c>
      <c r="I135" s="25">
        <v>80.944291666666601</v>
      </c>
      <c r="J135" s="25">
        <v>53.722999999999999</v>
      </c>
      <c r="K135" s="25">
        <v>52.158791666666602</v>
      </c>
      <c r="L135" s="25">
        <v>36.278472222222199</v>
      </c>
      <c r="M135" s="25">
        <v>65.671319444444407</v>
      </c>
      <c r="N135" s="25">
        <v>37.968722222222198</v>
      </c>
      <c r="O135" s="25">
        <v>55.352444444444401</v>
      </c>
      <c r="P135" s="25">
        <v>51.1993333333333</v>
      </c>
      <c r="Q135" s="25">
        <v>43.107250000000001</v>
      </c>
      <c r="R135" s="25">
        <v>32.176236111111102</v>
      </c>
      <c r="S135" s="25">
        <v>32.371944444444402</v>
      </c>
      <c r="T135" s="25">
        <v>41.696624999999997</v>
      </c>
      <c r="U135" s="25">
        <v>39.982125000000003</v>
      </c>
      <c r="V135" s="25">
        <v>34.669541666666603</v>
      </c>
      <c r="W135" s="25">
        <v>32.455888888888801</v>
      </c>
      <c r="X135" s="25">
        <v>39.509194444444397</v>
      </c>
      <c r="Y135" s="25">
        <v>57.867375000000003</v>
      </c>
      <c r="Z135" s="25">
        <v>55.554666666666598</v>
      </c>
      <c r="AA135" s="25">
        <v>42.078874999999996</v>
      </c>
      <c r="AB135" s="25">
        <v>40.760694444444397</v>
      </c>
      <c r="AC135" s="25">
        <v>39.164625000000001</v>
      </c>
      <c r="AD135" s="25">
        <v>36.955416666666601</v>
      </c>
      <c r="AE135" s="25">
        <v>47.187486111111099</v>
      </c>
      <c r="AF135" s="25">
        <v>35.723833333333303</v>
      </c>
      <c r="AG135" s="25">
        <v>56.127472222222202</v>
      </c>
      <c r="AH135" s="25">
        <v>51.103013888888803</v>
      </c>
      <c r="AI135" s="25">
        <v>36.976680555555497</v>
      </c>
      <c r="AJ135" s="25">
        <v>33.317902777777697</v>
      </c>
      <c r="AK135" s="25">
        <v>36.996833333333299</v>
      </c>
      <c r="AL135" s="25">
        <v>34.351194444444403</v>
      </c>
      <c r="AM135" s="25">
        <v>31.1528888888888</v>
      </c>
      <c r="AN135" s="25">
        <v>72.008527777777701</v>
      </c>
      <c r="AO135" s="25">
        <v>89.446041666666602</v>
      </c>
      <c r="AP135" s="25">
        <v>45.234513888888799</v>
      </c>
      <c r="AQ135" s="25">
        <v>40.021111111111097</v>
      </c>
      <c r="AR135" s="25">
        <v>41.079347222222196</v>
      </c>
      <c r="AS135" s="25">
        <v>43.137833333333298</v>
      </c>
      <c r="AT135" s="25">
        <v>46.310305555555502</v>
      </c>
      <c r="AU135" s="25">
        <v>35.464277777777703</v>
      </c>
      <c r="AV135" s="25">
        <v>40.061652777777702</v>
      </c>
      <c r="AW135" s="25">
        <v>32.492805555555499</v>
      </c>
      <c r="AX135" s="25">
        <v>48.247763888888798</v>
      </c>
      <c r="AY135" s="25">
        <v>33.031305555555498</v>
      </c>
      <c r="AZ135" s="25">
        <v>69.705138888888797</v>
      </c>
      <c r="BA135" s="25">
        <v>45.744833333333297</v>
      </c>
      <c r="BB135" s="25">
        <v>43.095083333333299</v>
      </c>
      <c r="BC135" s="25">
        <v>44.714833333333303</v>
      </c>
      <c r="BD135" s="25">
        <v>38.747430555555503</v>
      </c>
      <c r="BE135" s="25">
        <v>33.628930555555499</v>
      </c>
    </row>
    <row r="136" spans="1:57" x14ac:dyDescent="0.35">
      <c r="A136" s="10" t="s">
        <v>171</v>
      </c>
      <c r="B136" s="11">
        <f t="shared" si="17"/>
        <v>2033</v>
      </c>
      <c r="C136" s="6">
        <f t="shared" si="18"/>
        <v>82.158676075268801</v>
      </c>
      <c r="D136" s="12">
        <f t="shared" si="19"/>
        <v>63.536624999999958</v>
      </c>
      <c r="E136" s="12">
        <f t="shared" si="20"/>
        <v>68.167758736559136</v>
      </c>
      <c r="F136" s="12">
        <f t="shared" si="21"/>
        <v>106.3505141129025</v>
      </c>
      <c r="G136" s="12">
        <f t="shared" si="22"/>
        <v>118.50984005376272</v>
      </c>
      <c r="H136" s="25">
        <v>90.797701612903197</v>
      </c>
      <c r="I136" s="25">
        <v>110.75669354838701</v>
      </c>
      <c r="J136" s="25">
        <v>62.967580645161199</v>
      </c>
      <c r="K136" s="25">
        <v>78.142499999999998</v>
      </c>
      <c r="L136" s="25">
        <v>94.999408602150496</v>
      </c>
      <c r="M136" s="25">
        <v>115.80391129032201</v>
      </c>
      <c r="N136" s="25">
        <v>128.09013440860201</v>
      </c>
      <c r="O136" s="25">
        <v>76.996021505376305</v>
      </c>
      <c r="P136" s="25">
        <v>107.029677419354</v>
      </c>
      <c r="Q136" s="25">
        <v>104.507862903225</v>
      </c>
      <c r="R136" s="25">
        <v>77.303225806451593</v>
      </c>
      <c r="S136" s="25">
        <v>85.550188172042994</v>
      </c>
      <c r="T136" s="25">
        <v>106.96473118279501</v>
      </c>
      <c r="U136" s="25">
        <v>80.426344086021501</v>
      </c>
      <c r="V136" s="25">
        <v>49.855456989247301</v>
      </c>
      <c r="W136" s="25">
        <v>82.072930107526801</v>
      </c>
      <c r="X136" s="25">
        <v>93.871115591397796</v>
      </c>
      <c r="Y136" s="25">
        <v>79.919838709677407</v>
      </c>
      <c r="Z136" s="25">
        <v>74.701626344085994</v>
      </c>
      <c r="AA136" s="25">
        <v>63.5998521505376</v>
      </c>
      <c r="AB136" s="25">
        <v>137.537862903225</v>
      </c>
      <c r="AC136" s="25">
        <v>83.371303763440807</v>
      </c>
      <c r="AD136" s="25">
        <v>109.62458333333301</v>
      </c>
      <c r="AE136" s="25">
        <v>65.912016129032196</v>
      </c>
      <c r="AF136" s="25">
        <v>72.672056451612903</v>
      </c>
      <c r="AG136" s="25">
        <v>117.445362903225</v>
      </c>
      <c r="AH136" s="25">
        <v>107.46755376343999</v>
      </c>
      <c r="AI136" s="25">
        <v>94.9245295698924</v>
      </c>
      <c r="AJ136" s="25">
        <v>82.165470430107504</v>
      </c>
      <c r="AK136" s="25">
        <v>86.354650537634399</v>
      </c>
      <c r="AL136" s="25">
        <v>89.423790322580601</v>
      </c>
      <c r="AM136" s="25">
        <v>82.151881720430097</v>
      </c>
      <c r="AN136" s="25">
        <v>152.62110215053701</v>
      </c>
      <c r="AO136" s="25">
        <v>66.232177419354798</v>
      </c>
      <c r="AP136" s="25">
        <v>109.394583333333</v>
      </c>
      <c r="AQ136" s="25">
        <v>66.397473118279507</v>
      </c>
      <c r="AR136" s="25">
        <v>151.42536290322499</v>
      </c>
      <c r="AS136" s="25">
        <v>62.308494623655903</v>
      </c>
      <c r="AT136" s="25">
        <v>65.070779569892395</v>
      </c>
      <c r="AU136" s="25">
        <v>169.86591397849401</v>
      </c>
      <c r="AV136" s="25">
        <v>71.700510752688103</v>
      </c>
      <c r="AW136" s="25">
        <v>52.049005376343999</v>
      </c>
      <c r="AX136" s="25">
        <v>101.863978494623</v>
      </c>
      <c r="AY136" s="25">
        <v>88.932500000000005</v>
      </c>
      <c r="AZ136" s="25">
        <v>63.866639784946202</v>
      </c>
      <c r="BA136" s="25">
        <v>81.822056451612895</v>
      </c>
      <c r="BB136" s="25">
        <v>64.447379032257999</v>
      </c>
      <c r="BC136" s="25">
        <v>81.380739247311794</v>
      </c>
      <c r="BD136" s="25">
        <v>66.990174731182805</v>
      </c>
      <c r="BE136" s="25">
        <v>60.093602150537599</v>
      </c>
    </row>
    <row r="137" spans="1:57" x14ac:dyDescent="0.35">
      <c r="A137" s="10" t="s">
        <v>172</v>
      </c>
      <c r="B137" s="11">
        <f t="shared" si="17"/>
        <v>2033</v>
      </c>
      <c r="C137" s="6">
        <f t="shared" si="18"/>
        <v>76.871592741935444</v>
      </c>
      <c r="D137" s="12">
        <f t="shared" si="19"/>
        <v>57.415420698924713</v>
      </c>
      <c r="E137" s="12">
        <f t="shared" si="20"/>
        <v>66.793356854838649</v>
      </c>
      <c r="F137" s="12">
        <f t="shared" si="21"/>
        <v>83.472258064516083</v>
      </c>
      <c r="G137" s="12">
        <f t="shared" si="22"/>
        <v>93.014077956989212</v>
      </c>
      <c r="H137" s="25">
        <v>79.032244623655899</v>
      </c>
      <c r="I137" s="25">
        <v>82.6864784946236</v>
      </c>
      <c r="J137" s="25">
        <v>90.449811827956907</v>
      </c>
      <c r="K137" s="25">
        <v>63.128064516129001</v>
      </c>
      <c r="L137" s="25">
        <v>124.82130376344</v>
      </c>
      <c r="M137" s="25">
        <v>67.667661290322499</v>
      </c>
      <c r="N137" s="25">
        <v>82.843790322580602</v>
      </c>
      <c r="O137" s="25">
        <v>76.486827956989202</v>
      </c>
      <c r="P137" s="25">
        <v>83.681747311827905</v>
      </c>
      <c r="Q137" s="25">
        <v>69.531787634408602</v>
      </c>
      <c r="R137" s="25">
        <v>57.4393951612903</v>
      </c>
      <c r="S137" s="25">
        <v>57.788198924731098</v>
      </c>
      <c r="T137" s="25">
        <v>81.553333333333299</v>
      </c>
      <c r="U137" s="25">
        <v>84.692728494623594</v>
      </c>
      <c r="V137" s="25">
        <v>53.618239247311799</v>
      </c>
      <c r="W137" s="25">
        <v>62.416236559139698</v>
      </c>
      <c r="X137" s="25">
        <v>91.439489247311798</v>
      </c>
      <c r="Y137" s="25">
        <v>78.023010752688094</v>
      </c>
      <c r="Z137" s="25">
        <v>66.501922043010694</v>
      </c>
      <c r="AA137" s="25">
        <v>50.953346774193498</v>
      </c>
      <c r="AB137" s="25">
        <v>81.996048387096707</v>
      </c>
      <c r="AC137" s="25">
        <v>70.805376344086</v>
      </c>
      <c r="AD137" s="25">
        <v>59.194274193548303</v>
      </c>
      <c r="AE137" s="25">
        <v>71.586263440860193</v>
      </c>
      <c r="AF137" s="25">
        <v>71.464408602150499</v>
      </c>
      <c r="AG137" s="25">
        <v>59.871249999999897</v>
      </c>
      <c r="AH137" s="25">
        <v>76.936438172042998</v>
      </c>
      <c r="AI137" s="25">
        <v>81.822500000000005</v>
      </c>
      <c r="AJ137" s="25">
        <v>76.984973118279498</v>
      </c>
      <c r="AK137" s="25">
        <v>71.888024193548304</v>
      </c>
      <c r="AL137" s="25">
        <v>105.410766129032</v>
      </c>
      <c r="AM137" s="25">
        <v>52.4038440860215</v>
      </c>
      <c r="AN137" s="25">
        <v>74.059408602150498</v>
      </c>
      <c r="AO137" s="25">
        <v>62.035067204301001</v>
      </c>
      <c r="AP137" s="25">
        <v>57.199650537634398</v>
      </c>
      <c r="AQ137" s="25">
        <v>78.4895833333333</v>
      </c>
      <c r="AR137" s="25">
        <v>102.78516129032199</v>
      </c>
      <c r="AS137" s="25">
        <v>87.546975806451599</v>
      </c>
      <c r="AT137" s="25">
        <v>92.489865591397802</v>
      </c>
      <c r="AU137" s="25">
        <v>76.806747311827905</v>
      </c>
      <c r="AV137" s="25">
        <v>81.728951612903202</v>
      </c>
      <c r="AW137" s="25">
        <v>50.758830645161197</v>
      </c>
      <c r="AX137" s="25">
        <v>70.607661290322497</v>
      </c>
      <c r="AY137" s="25">
        <v>84.972419354838706</v>
      </c>
      <c r="AZ137" s="25">
        <v>81.028991935483802</v>
      </c>
      <c r="BA137" s="25">
        <v>102.227284946236</v>
      </c>
      <c r="BB137" s="25">
        <v>73.485524193548301</v>
      </c>
      <c r="BC137" s="25">
        <v>97.731989247311802</v>
      </c>
      <c r="BD137" s="25">
        <v>76.382204301075205</v>
      </c>
      <c r="BE137" s="25">
        <v>83.981142473118197</v>
      </c>
    </row>
    <row r="138" spans="1:57" x14ac:dyDescent="0.35">
      <c r="A138" s="10" t="s">
        <v>173</v>
      </c>
      <c r="B138" s="11">
        <f t="shared" si="17"/>
        <v>2033</v>
      </c>
      <c r="C138" s="6">
        <f t="shared" si="18"/>
        <v>50.052249999999944</v>
      </c>
      <c r="D138" s="12">
        <f t="shared" si="19"/>
        <v>37.801544444444417</v>
      </c>
      <c r="E138" s="12">
        <f t="shared" si="20"/>
        <v>41.362409722222196</v>
      </c>
      <c r="F138" s="12">
        <f t="shared" si="21"/>
        <v>57.945885416666648</v>
      </c>
      <c r="G138" s="12">
        <f t="shared" si="22"/>
        <v>71.0839361111111</v>
      </c>
      <c r="H138" s="25">
        <v>57.721625000000003</v>
      </c>
      <c r="I138" s="25">
        <v>50.3507638888888</v>
      </c>
      <c r="J138" s="25">
        <v>50.161249999999903</v>
      </c>
      <c r="K138" s="25">
        <v>43.152597222222198</v>
      </c>
      <c r="L138" s="25">
        <v>48.015555555555501</v>
      </c>
      <c r="M138" s="25">
        <v>36.310833333333299</v>
      </c>
      <c r="N138" s="25">
        <v>41.179749999999999</v>
      </c>
      <c r="O138" s="25">
        <v>35.4572222222222</v>
      </c>
      <c r="P138" s="25">
        <v>51.743486111111103</v>
      </c>
      <c r="Q138" s="25">
        <v>70.555847222222198</v>
      </c>
      <c r="R138" s="25">
        <v>39.509194444444397</v>
      </c>
      <c r="S138" s="25">
        <v>52.413402777777698</v>
      </c>
      <c r="T138" s="25">
        <v>76.212194444444407</v>
      </c>
      <c r="U138" s="25">
        <v>86.025597222222203</v>
      </c>
      <c r="V138" s="25">
        <v>42.428222222222203</v>
      </c>
      <c r="W138" s="25">
        <v>56.694402777777697</v>
      </c>
      <c r="X138" s="25">
        <v>64.747541666666606</v>
      </c>
      <c r="Y138" s="25">
        <v>49.971791666666597</v>
      </c>
      <c r="Z138" s="25">
        <v>37.291444444444402</v>
      </c>
      <c r="AA138" s="25">
        <v>42.942805555555502</v>
      </c>
      <c r="AB138" s="25">
        <v>40.667124999999999</v>
      </c>
      <c r="AC138" s="25">
        <v>69.422875000000005</v>
      </c>
      <c r="AD138" s="25">
        <v>62.2610416666666</v>
      </c>
      <c r="AE138" s="25">
        <v>82.167819444444405</v>
      </c>
      <c r="AF138" s="25">
        <v>57.806791666666598</v>
      </c>
      <c r="AG138" s="25">
        <v>44.100305555555501</v>
      </c>
      <c r="AH138" s="25">
        <v>47.996486111111103</v>
      </c>
      <c r="AI138" s="25">
        <v>37.670569444444403</v>
      </c>
      <c r="AJ138" s="25">
        <v>39.029263888888799</v>
      </c>
      <c r="AK138" s="25">
        <v>51.274111111111097</v>
      </c>
      <c r="AL138" s="25">
        <v>75.836736111111094</v>
      </c>
      <c r="AM138" s="25">
        <v>40.379222222222197</v>
      </c>
      <c r="AN138" s="25">
        <v>53.795736111111097</v>
      </c>
      <c r="AO138" s="25">
        <v>37.422791666666598</v>
      </c>
      <c r="AP138" s="25">
        <v>43.401972222222199</v>
      </c>
      <c r="AQ138" s="25">
        <v>65.904361111111101</v>
      </c>
      <c r="AR138" s="25">
        <v>57.992249999999999</v>
      </c>
      <c r="AS138" s="25">
        <v>46.686069444444399</v>
      </c>
      <c r="AT138" s="25">
        <v>53.634111111111103</v>
      </c>
      <c r="AU138" s="25">
        <v>58.659138888888798</v>
      </c>
      <c r="AV138" s="25">
        <v>48.935319444444403</v>
      </c>
      <c r="AW138" s="25">
        <v>42.501472222222198</v>
      </c>
      <c r="AX138" s="25">
        <v>41.910388888888797</v>
      </c>
      <c r="AY138" s="25">
        <v>62.590347222222199</v>
      </c>
      <c r="AZ138" s="25">
        <v>40.901763888888802</v>
      </c>
      <c r="BA138" s="25">
        <v>37.816097222222197</v>
      </c>
      <c r="BB138" s="25">
        <v>39.916805555555499</v>
      </c>
      <c r="BC138" s="25">
        <v>50.790013888888801</v>
      </c>
      <c r="BD138" s="25">
        <v>50.132708333333298</v>
      </c>
      <c r="BE138" s="25">
        <v>85.4646388888888</v>
      </c>
    </row>
    <row r="139" spans="1:57" x14ac:dyDescent="0.35">
      <c r="A139" s="10" t="s">
        <v>174</v>
      </c>
      <c r="B139" s="11">
        <f t="shared" si="17"/>
        <v>2033</v>
      </c>
      <c r="C139" s="6">
        <f t="shared" si="18"/>
        <v>56.68775537634405</v>
      </c>
      <c r="D139" s="12">
        <f t="shared" si="19"/>
        <v>37.865302419354755</v>
      </c>
      <c r="E139" s="12">
        <f t="shared" si="20"/>
        <v>47.707594086021452</v>
      </c>
      <c r="F139" s="12">
        <f t="shared" si="21"/>
        <v>64.983125000000001</v>
      </c>
      <c r="G139" s="12">
        <f t="shared" si="22"/>
        <v>79.979302419354781</v>
      </c>
      <c r="H139" s="25">
        <v>40.980524193548298</v>
      </c>
      <c r="I139" s="25">
        <v>79.901827956989194</v>
      </c>
      <c r="J139" s="25">
        <v>65.074556451612906</v>
      </c>
      <c r="K139" s="25">
        <v>46.981290322580598</v>
      </c>
      <c r="L139" s="25">
        <v>66.982956989247299</v>
      </c>
      <c r="M139" s="25">
        <v>51.818870967741901</v>
      </c>
      <c r="N139" s="25">
        <v>101.52426075268799</v>
      </c>
      <c r="O139" s="25">
        <v>54.995510752688098</v>
      </c>
      <c r="P139" s="25">
        <v>36.012983870967702</v>
      </c>
      <c r="Q139" s="25">
        <v>50.867002688172001</v>
      </c>
      <c r="R139" s="25">
        <v>48.527271505376298</v>
      </c>
      <c r="S139" s="25">
        <v>47.6363037634408</v>
      </c>
      <c r="T139" s="25">
        <v>61.568051075268798</v>
      </c>
      <c r="U139" s="25">
        <v>92.699126344085997</v>
      </c>
      <c r="V139" s="25">
        <v>60.3740994623655</v>
      </c>
      <c r="W139" s="25">
        <v>34.942379032258003</v>
      </c>
      <c r="X139" s="25">
        <v>38.498776881720403</v>
      </c>
      <c r="Y139" s="25">
        <v>50.818870967741901</v>
      </c>
      <c r="Z139" s="25">
        <v>43.562943548386997</v>
      </c>
      <c r="AA139" s="25">
        <v>62.922177419354803</v>
      </c>
      <c r="AB139" s="25">
        <v>77.849489247311794</v>
      </c>
      <c r="AC139" s="25">
        <v>58.8123655913978</v>
      </c>
      <c r="AD139" s="25">
        <v>59.540255376344</v>
      </c>
      <c r="AE139" s="25">
        <v>87.073037634408493</v>
      </c>
      <c r="AF139" s="25">
        <v>62.490349462365501</v>
      </c>
      <c r="AG139" s="25">
        <v>54.194973118279499</v>
      </c>
      <c r="AH139" s="25">
        <v>55.980470430107502</v>
      </c>
      <c r="AI139" s="25">
        <v>58.185053763440798</v>
      </c>
      <c r="AJ139" s="25">
        <v>64.708830645161299</v>
      </c>
      <c r="AK139" s="25">
        <v>52.410551075268799</v>
      </c>
      <c r="AL139" s="25">
        <v>34.117016129032201</v>
      </c>
      <c r="AM139" s="25">
        <v>64.691626344086004</v>
      </c>
      <c r="AN139" s="25">
        <v>74.349180107526806</v>
      </c>
      <c r="AO139" s="25">
        <v>43.819287634408603</v>
      </c>
      <c r="AP139" s="25">
        <v>47.921465053763399</v>
      </c>
      <c r="AQ139" s="25">
        <v>37.961424731182703</v>
      </c>
      <c r="AR139" s="25">
        <v>37.000201612903197</v>
      </c>
      <c r="AS139" s="25">
        <v>65.462379032257999</v>
      </c>
      <c r="AT139" s="25">
        <v>62.139569892473098</v>
      </c>
      <c r="AU139" s="25">
        <v>46.3547983870967</v>
      </c>
      <c r="AV139" s="25">
        <v>55.148145161290302</v>
      </c>
      <c r="AW139" s="25">
        <v>67.253696236559094</v>
      </c>
      <c r="AX139" s="25">
        <v>109.542325268817</v>
      </c>
      <c r="AY139" s="25">
        <v>35.111048387096702</v>
      </c>
      <c r="AZ139" s="25">
        <v>55.794637096774103</v>
      </c>
      <c r="BA139" s="25">
        <v>57.426357526881702</v>
      </c>
      <c r="BB139" s="25">
        <v>68.254999999999995</v>
      </c>
      <c r="BC139" s="25">
        <v>80.6765725806451</v>
      </c>
      <c r="BD139" s="25">
        <v>55.119838709677403</v>
      </c>
      <c r="BE139" s="25">
        <v>57.395040322580599</v>
      </c>
    </row>
    <row r="140" spans="1:57" x14ac:dyDescent="0.35">
      <c r="A140" s="10" t="s">
        <v>175</v>
      </c>
      <c r="B140" s="11">
        <f t="shared" si="17"/>
        <v>2033</v>
      </c>
      <c r="C140" s="6">
        <f t="shared" si="18"/>
        <v>64.955499999999944</v>
      </c>
      <c r="D140" s="12">
        <f t="shared" si="19"/>
        <v>39.726808333333288</v>
      </c>
      <c r="E140" s="12">
        <f t="shared" si="20"/>
        <v>52.8108402777777</v>
      </c>
      <c r="F140" s="12">
        <f t="shared" si="21"/>
        <v>81.015003472222205</v>
      </c>
      <c r="G140" s="12">
        <f t="shared" si="22"/>
        <v>98.508076388888753</v>
      </c>
      <c r="H140" s="25">
        <v>57.705194444444402</v>
      </c>
      <c r="I140" s="25">
        <v>76.455458333333297</v>
      </c>
      <c r="J140" s="25">
        <v>63.614166666666598</v>
      </c>
      <c r="K140" s="25">
        <v>39.9803472222222</v>
      </c>
      <c r="L140" s="25">
        <v>73.639124999999893</v>
      </c>
      <c r="M140" s="25">
        <v>38.9250277777777</v>
      </c>
      <c r="N140" s="25">
        <v>81.418736111111102</v>
      </c>
      <c r="O140" s="25">
        <v>39.734819444444398</v>
      </c>
      <c r="P140" s="25">
        <v>101.791013888888</v>
      </c>
      <c r="Q140" s="25">
        <v>93.759083333333294</v>
      </c>
      <c r="R140" s="25">
        <v>42.0568194444444</v>
      </c>
      <c r="S140" s="25">
        <v>68.466708333333301</v>
      </c>
      <c r="T140" s="25">
        <v>102.451694444444</v>
      </c>
      <c r="U140" s="25">
        <v>138.633930555555</v>
      </c>
      <c r="V140" s="25">
        <v>52.119736111111102</v>
      </c>
      <c r="W140" s="25">
        <v>69.629055555555496</v>
      </c>
      <c r="X140" s="25">
        <v>62.139569444444398</v>
      </c>
      <c r="Y140" s="25">
        <v>95.928388888888804</v>
      </c>
      <c r="Z140" s="25">
        <v>38.012402777777702</v>
      </c>
      <c r="AA140" s="25">
        <v>42.9187222222222</v>
      </c>
      <c r="AB140" s="25">
        <v>74.443569444444407</v>
      </c>
      <c r="AC140" s="25">
        <v>107.40525</v>
      </c>
      <c r="AD140" s="25">
        <v>98.1433055555555</v>
      </c>
      <c r="AE140" s="25">
        <v>62.229749999999903</v>
      </c>
      <c r="AF140" s="25">
        <v>85.913277777777694</v>
      </c>
      <c r="AG140" s="25">
        <v>39.654708333333303</v>
      </c>
      <c r="AH140" s="25">
        <v>66.296833333333296</v>
      </c>
      <c r="AI140" s="25">
        <v>93.408680555555506</v>
      </c>
      <c r="AJ140" s="25">
        <v>54.284652777777701</v>
      </c>
      <c r="AK140" s="25">
        <v>82.601361111111103</v>
      </c>
      <c r="AL140" s="25">
        <v>58.4614027777777</v>
      </c>
      <c r="AM140" s="25">
        <v>66.561652777777695</v>
      </c>
      <c r="AN140" s="25">
        <v>53.371694444444401</v>
      </c>
      <c r="AO140" s="25">
        <v>39.809916666666602</v>
      </c>
      <c r="AP140" s="25">
        <v>38.459847222222201</v>
      </c>
      <c r="AQ140" s="25">
        <v>82.625916666666598</v>
      </c>
      <c r="AR140" s="25">
        <v>76.224847222222195</v>
      </c>
      <c r="AS140" s="25">
        <v>74.124305555555495</v>
      </c>
      <c r="AT140" s="25">
        <v>56.999888888888798</v>
      </c>
      <c r="AU140" s="25">
        <v>76.246736111111105</v>
      </c>
      <c r="AV140" s="25">
        <v>79.803805555555499</v>
      </c>
      <c r="AW140" s="25">
        <v>44.256736111111103</v>
      </c>
      <c r="AX140" s="25">
        <v>59.8408333333333</v>
      </c>
      <c r="AY140" s="25">
        <v>52.6238888888888</v>
      </c>
      <c r="AZ140" s="25">
        <v>38.378888888888802</v>
      </c>
      <c r="BA140" s="25">
        <v>112.70019444444399</v>
      </c>
      <c r="BB140" s="25">
        <v>59.238805555555501</v>
      </c>
      <c r="BC140" s="25">
        <v>58.969888888888804</v>
      </c>
      <c r="BD140" s="25">
        <v>72.450180555555505</v>
      </c>
      <c r="BE140" s="25">
        <v>55.0688888888888</v>
      </c>
    </row>
    <row r="141" spans="1:57" x14ac:dyDescent="0.35">
      <c r="A141" s="10" t="s">
        <v>176</v>
      </c>
      <c r="B141" s="11">
        <f t="shared" si="17"/>
        <v>2033</v>
      </c>
      <c r="C141" s="6">
        <f t="shared" si="18"/>
        <v>87.469361559139742</v>
      </c>
      <c r="D141" s="12">
        <f t="shared" si="19"/>
        <v>65.276298387096716</v>
      </c>
      <c r="E141" s="12">
        <f t="shared" si="20"/>
        <v>74.12974462365591</v>
      </c>
      <c r="F141" s="12">
        <f t="shared" si="21"/>
        <v>99.970772849462122</v>
      </c>
      <c r="G141" s="12">
        <f t="shared" si="22"/>
        <v>115.40675268817151</v>
      </c>
      <c r="H141" s="25">
        <v>94.7631989247311</v>
      </c>
      <c r="I141" s="25">
        <v>105.958266129032</v>
      </c>
      <c r="J141" s="25">
        <v>52.874327956989198</v>
      </c>
      <c r="K141" s="25">
        <v>84.41</v>
      </c>
      <c r="L141" s="25">
        <v>126.972016129032</v>
      </c>
      <c r="M141" s="25">
        <v>82.182338709677396</v>
      </c>
      <c r="N141" s="25">
        <v>101.291586021505</v>
      </c>
      <c r="O141" s="25">
        <v>83.536774193548297</v>
      </c>
      <c r="P141" s="25">
        <v>97.186922043010696</v>
      </c>
      <c r="Q141" s="25">
        <v>73.810618279569894</v>
      </c>
      <c r="R141" s="25">
        <v>74.133252688172007</v>
      </c>
      <c r="S141" s="25">
        <v>71.479139784946199</v>
      </c>
      <c r="T141" s="25">
        <v>74.128575268817201</v>
      </c>
      <c r="U141" s="25">
        <v>83.780658602150496</v>
      </c>
      <c r="V141" s="25">
        <v>69.212728494623605</v>
      </c>
      <c r="W141" s="25">
        <v>86.729059139784894</v>
      </c>
      <c r="X141" s="25">
        <v>84.466142473118197</v>
      </c>
      <c r="Y141" s="25">
        <v>110.023293010752</v>
      </c>
      <c r="Z141" s="25">
        <v>83.561236559139701</v>
      </c>
      <c r="AA141" s="25">
        <v>65.352473118279505</v>
      </c>
      <c r="AB141" s="25">
        <v>104.446397849462</v>
      </c>
      <c r="AC141" s="25">
        <v>72.377217741935397</v>
      </c>
      <c r="AD141" s="25">
        <v>72.026115591397797</v>
      </c>
      <c r="AE141" s="25">
        <v>98.056034946236494</v>
      </c>
      <c r="AF141" s="25">
        <v>117.92844086021501</v>
      </c>
      <c r="AG141" s="25">
        <v>85.609368279569793</v>
      </c>
      <c r="AH141" s="25">
        <v>115.249220430107</v>
      </c>
      <c r="AI141" s="25">
        <v>97.095591397849404</v>
      </c>
      <c r="AJ141" s="25">
        <v>124.169139784946</v>
      </c>
      <c r="AK141" s="25">
        <v>156.12983870967699</v>
      </c>
      <c r="AL141" s="25">
        <v>100.609018817204</v>
      </c>
      <c r="AM141" s="25">
        <v>68.658763440860199</v>
      </c>
      <c r="AN141" s="25">
        <v>49.6666666666666</v>
      </c>
      <c r="AO141" s="25">
        <v>85.173185483870895</v>
      </c>
      <c r="AP141" s="25">
        <v>88.209663978494603</v>
      </c>
      <c r="AQ141" s="25">
        <v>91.802096774193501</v>
      </c>
      <c r="AR141" s="25">
        <v>89.655013440860202</v>
      </c>
      <c r="AS141" s="25">
        <v>103.064032258064</v>
      </c>
      <c r="AT141" s="25">
        <v>55.1637365591397</v>
      </c>
      <c r="AU141" s="25">
        <v>93.011586021505295</v>
      </c>
      <c r="AV141" s="25">
        <v>97.846680107526794</v>
      </c>
      <c r="AW141" s="25">
        <v>64.590725806451601</v>
      </c>
      <c r="AX141" s="25">
        <v>106.134059139784</v>
      </c>
      <c r="AY141" s="25">
        <v>116.824543010752</v>
      </c>
      <c r="AZ141" s="25">
        <v>78.503467741935395</v>
      </c>
      <c r="BA141" s="25">
        <v>96.722352150537603</v>
      </c>
      <c r="BB141" s="25">
        <v>96.608427419354797</v>
      </c>
      <c r="BC141" s="25">
        <v>59.951572580645099</v>
      </c>
      <c r="BD141" s="25">
        <v>94.276975806451603</v>
      </c>
      <c r="BE141" s="25">
        <v>83.184381720430096</v>
      </c>
    </row>
    <row r="142" spans="1:57" x14ac:dyDescent="0.35">
      <c r="A142" s="10" t="s">
        <v>177</v>
      </c>
      <c r="B142" s="11">
        <f t="shared" si="17"/>
        <v>2034</v>
      </c>
      <c r="C142" s="6">
        <f t="shared" si="18"/>
        <v>116.43059811827899</v>
      </c>
      <c r="D142" s="12">
        <f t="shared" si="19"/>
        <v>76.719858870967684</v>
      </c>
      <c r="E142" s="12">
        <f t="shared" si="20"/>
        <v>92.167718413978449</v>
      </c>
      <c r="F142" s="12">
        <f t="shared" si="21"/>
        <v>138.230463709677</v>
      </c>
      <c r="G142" s="12">
        <f t="shared" si="22"/>
        <v>169.55193682795621</v>
      </c>
      <c r="H142" s="25">
        <v>106.524354838709</v>
      </c>
      <c r="I142" s="25">
        <v>94.388534946236504</v>
      </c>
      <c r="J142" s="25">
        <v>86.819368279569801</v>
      </c>
      <c r="K142" s="25">
        <v>79.572715053763403</v>
      </c>
      <c r="L142" s="25">
        <v>140.185456989247</v>
      </c>
      <c r="M142" s="25">
        <v>129.81770161290299</v>
      </c>
      <c r="N142" s="25">
        <v>117.72696236559101</v>
      </c>
      <c r="O142" s="25">
        <v>115.13423387096699</v>
      </c>
      <c r="P142" s="25">
        <v>82.259596774193497</v>
      </c>
      <c r="Q142" s="25">
        <v>130.27220430107499</v>
      </c>
      <c r="R142" s="25">
        <v>123.792459677419</v>
      </c>
      <c r="S142" s="25">
        <v>92.692204301075193</v>
      </c>
      <c r="T142" s="25">
        <v>120.124677419354</v>
      </c>
      <c r="U142" s="25">
        <v>102.186653225806</v>
      </c>
      <c r="V142" s="25">
        <v>186.68110215053699</v>
      </c>
      <c r="W142" s="25">
        <v>117.84459677419299</v>
      </c>
      <c r="X142" s="25">
        <v>95.5256586021505</v>
      </c>
      <c r="Y142" s="25">
        <v>132.36548387096701</v>
      </c>
      <c r="Z142" s="25">
        <v>169.406115591397</v>
      </c>
      <c r="AA142" s="25">
        <v>87.576626344085994</v>
      </c>
      <c r="AB142" s="25">
        <v>91.9928897849462</v>
      </c>
      <c r="AC142" s="25">
        <v>71.632513440860194</v>
      </c>
      <c r="AD142" s="25">
        <v>120.337392473118</v>
      </c>
      <c r="AE142" s="25">
        <v>144.70639784946201</v>
      </c>
      <c r="AF142" s="25">
        <v>128.49388440860201</v>
      </c>
      <c r="AG142" s="25">
        <v>179.038266129032</v>
      </c>
      <c r="AH142" s="25">
        <v>130.529233870967</v>
      </c>
      <c r="AI142" s="25">
        <v>76.7558467741935</v>
      </c>
      <c r="AJ142" s="25">
        <v>73.860873655913906</v>
      </c>
      <c r="AK142" s="25">
        <v>187.39990591397799</v>
      </c>
      <c r="AL142" s="25">
        <v>84.0802822580645</v>
      </c>
      <c r="AM142" s="25">
        <v>108.378817204301</v>
      </c>
      <c r="AN142" s="25">
        <v>143.91668010752599</v>
      </c>
      <c r="AO142" s="25">
        <v>181.03661290322501</v>
      </c>
      <c r="AP142" s="25">
        <v>101.16754032258</v>
      </c>
      <c r="AQ142" s="25">
        <v>68.763279569892404</v>
      </c>
      <c r="AR142" s="25">
        <v>163.54314516129</v>
      </c>
      <c r="AS142" s="25">
        <v>149.20336021505301</v>
      </c>
      <c r="AT142" s="25">
        <v>76.395967741935394</v>
      </c>
      <c r="AU142" s="25">
        <v>72.425282258064499</v>
      </c>
      <c r="AV142" s="25">
        <v>140.60141129032201</v>
      </c>
      <c r="AW142" s="25">
        <v>96.572983870967704</v>
      </c>
      <c r="AX142" s="25">
        <v>103.86947580645101</v>
      </c>
      <c r="AY142" s="25">
        <v>129.49396505376299</v>
      </c>
      <c r="AZ142" s="25">
        <v>80.139865591397793</v>
      </c>
      <c r="BA142" s="25">
        <v>170.864327956989</v>
      </c>
      <c r="BB142" s="25">
        <v>117.91826612903201</v>
      </c>
      <c r="BC142" s="25">
        <v>144.379771505376</v>
      </c>
      <c r="BD142" s="25">
        <v>104.13220430107501</v>
      </c>
      <c r="BE142" s="25">
        <v>114.627016129032</v>
      </c>
    </row>
    <row r="143" spans="1:57" x14ac:dyDescent="0.35">
      <c r="A143" s="10" t="s">
        <v>178</v>
      </c>
      <c r="B143" s="11">
        <f t="shared" si="17"/>
        <v>2034</v>
      </c>
      <c r="C143" s="6">
        <f t="shared" si="18"/>
        <v>90.689293154761899</v>
      </c>
      <c r="D143" s="12">
        <f t="shared" si="19"/>
        <v>51.511206845238014</v>
      </c>
      <c r="E143" s="12">
        <f t="shared" si="20"/>
        <v>55.982514880952294</v>
      </c>
      <c r="F143" s="12">
        <f t="shared" si="21"/>
        <v>115.44034226190401</v>
      </c>
      <c r="G143" s="12">
        <f t="shared" si="22"/>
        <v>152.01873511904719</v>
      </c>
      <c r="H143" s="25">
        <v>160.21724702380899</v>
      </c>
      <c r="I143" s="25">
        <v>168.84953869047601</v>
      </c>
      <c r="J143" s="25">
        <v>120.654523809523</v>
      </c>
      <c r="K143" s="25">
        <v>103.37572916666601</v>
      </c>
      <c r="L143" s="25">
        <v>41.964181547618999</v>
      </c>
      <c r="M143" s="25">
        <v>43.274791666666601</v>
      </c>
      <c r="N143" s="25">
        <v>44.697425595238002</v>
      </c>
      <c r="O143" s="25">
        <v>115.63690476190401</v>
      </c>
      <c r="P143" s="25">
        <v>156.33532738095201</v>
      </c>
      <c r="Q143" s="25">
        <v>110.541622023809</v>
      </c>
      <c r="R143" s="25">
        <v>114.850654761904</v>
      </c>
      <c r="S143" s="25">
        <v>95.732172619047603</v>
      </c>
      <c r="T143" s="25">
        <v>52.051979166666598</v>
      </c>
      <c r="U143" s="25">
        <v>104.509122023809</v>
      </c>
      <c r="V143" s="25">
        <v>50.886071428571398</v>
      </c>
      <c r="W143" s="25">
        <v>136.00610119047599</v>
      </c>
      <c r="X143" s="25">
        <v>57.197291666666601</v>
      </c>
      <c r="Y143" s="25">
        <v>130.086532738095</v>
      </c>
      <c r="Z143" s="25">
        <v>74.1391071428571</v>
      </c>
      <c r="AA143" s="25">
        <v>151.916071428571</v>
      </c>
      <c r="AB143" s="25">
        <v>120.693363095238</v>
      </c>
      <c r="AC143" s="25">
        <v>106.00331845238</v>
      </c>
      <c r="AD143" s="25">
        <v>121.24163690476099</v>
      </c>
      <c r="AE143" s="25">
        <v>72.838943452380903</v>
      </c>
      <c r="AF143" s="25">
        <v>51.543601190476103</v>
      </c>
      <c r="AG143" s="25">
        <v>55.577589285714197</v>
      </c>
      <c r="AH143" s="25">
        <v>54.229389880952297</v>
      </c>
      <c r="AI143" s="25">
        <v>59.553735119047602</v>
      </c>
      <c r="AJ143" s="25">
        <v>55.199196428571398</v>
      </c>
      <c r="AK143" s="25">
        <v>52.932380952380903</v>
      </c>
      <c r="AL143" s="25">
        <v>69.387544642857094</v>
      </c>
      <c r="AM143" s="25">
        <v>152.942708333333</v>
      </c>
      <c r="AN143" s="25">
        <v>53.753452380952297</v>
      </c>
      <c r="AO143" s="25">
        <v>91.924910714285701</v>
      </c>
      <c r="AP143" s="25">
        <v>134.01206845237999</v>
      </c>
      <c r="AQ143" s="25">
        <v>114.81764880952301</v>
      </c>
      <c r="AR143" s="25">
        <v>61.791324404761902</v>
      </c>
      <c r="AS143" s="25">
        <v>89.453675595238096</v>
      </c>
      <c r="AT143" s="25">
        <v>53.766294642857098</v>
      </c>
      <c r="AU143" s="25">
        <v>58.059196428571397</v>
      </c>
      <c r="AV143" s="25">
        <v>51.219657738095201</v>
      </c>
      <c r="AW143" s="25">
        <v>185.93502976190399</v>
      </c>
      <c r="AX143" s="25">
        <v>107.98456845238</v>
      </c>
      <c r="AY143" s="25">
        <v>110.507678571428</v>
      </c>
      <c r="AZ143" s="25">
        <v>57.8027083333333</v>
      </c>
      <c r="BA143" s="25">
        <v>64.007083333333298</v>
      </c>
      <c r="BB143" s="25">
        <v>88.049360119047606</v>
      </c>
      <c r="BC143" s="25">
        <v>108.85183035714201</v>
      </c>
      <c r="BD143" s="25">
        <v>105.46645833333299</v>
      </c>
      <c r="BE143" s="25">
        <v>86.078913690476099</v>
      </c>
    </row>
    <row r="144" spans="1:57" x14ac:dyDescent="0.35">
      <c r="A144" s="10" t="s">
        <v>179</v>
      </c>
      <c r="B144" s="11">
        <f t="shared" si="17"/>
        <v>2034</v>
      </c>
      <c r="C144" s="6">
        <f t="shared" si="18"/>
        <v>57.3948051075268</v>
      </c>
      <c r="D144" s="12">
        <f t="shared" si="19"/>
        <v>39.75767607526879</v>
      </c>
      <c r="E144" s="12">
        <f t="shared" si="20"/>
        <v>43.480225134408528</v>
      </c>
      <c r="F144" s="12">
        <f t="shared" si="21"/>
        <v>68.341643145161243</v>
      </c>
      <c r="G144" s="12">
        <f t="shared" si="22"/>
        <v>87.64794220430106</v>
      </c>
      <c r="H144" s="25">
        <v>66.375766129032201</v>
      </c>
      <c r="I144" s="25">
        <v>59.028696236559099</v>
      </c>
      <c r="J144" s="25">
        <v>40.765147849462302</v>
      </c>
      <c r="K144" s="25">
        <v>37.818615591397801</v>
      </c>
      <c r="L144" s="25">
        <v>39.840201612903201</v>
      </c>
      <c r="M144" s="25">
        <v>43.464637096774098</v>
      </c>
      <c r="N144" s="25">
        <v>42.434086021505301</v>
      </c>
      <c r="O144" s="25">
        <v>56.222271505376298</v>
      </c>
      <c r="P144" s="25">
        <v>69.496559139784907</v>
      </c>
      <c r="Q144" s="25">
        <v>59.175147849462299</v>
      </c>
      <c r="R144" s="25">
        <v>49.575255376344003</v>
      </c>
      <c r="S144" s="25">
        <v>85.978319892473095</v>
      </c>
      <c r="T144" s="25">
        <v>40.912365591397801</v>
      </c>
      <c r="U144" s="25">
        <v>141.62534946236499</v>
      </c>
      <c r="V144" s="25">
        <v>42.322755376343999</v>
      </c>
      <c r="W144" s="25">
        <v>59.040120967741899</v>
      </c>
      <c r="X144" s="25">
        <v>75.7654973118279</v>
      </c>
      <c r="Y144" s="25">
        <v>52.427284946236497</v>
      </c>
      <c r="Z144" s="25">
        <v>43.783037634408601</v>
      </c>
      <c r="AA144" s="25">
        <v>64.888750000000002</v>
      </c>
      <c r="AB144" s="25">
        <v>36.506411290322497</v>
      </c>
      <c r="AC144" s="25">
        <v>39.014946236559098</v>
      </c>
      <c r="AD144" s="25">
        <v>124.422069892473</v>
      </c>
      <c r="AE144" s="25">
        <v>43.526989247311803</v>
      </c>
      <c r="AF144" s="25">
        <v>41.367782258064501</v>
      </c>
      <c r="AG144" s="25">
        <v>62.867701612903197</v>
      </c>
      <c r="AH144" s="25">
        <v>74.082298387096699</v>
      </c>
      <c r="AI144" s="25">
        <v>87.647701612903205</v>
      </c>
      <c r="AJ144" s="25">
        <v>67.255416666666605</v>
      </c>
      <c r="AK144" s="25">
        <v>48.9843682795698</v>
      </c>
      <c r="AL144" s="25">
        <v>38.261948924731101</v>
      </c>
      <c r="AM144" s="25">
        <v>104.302043010752</v>
      </c>
      <c r="AN144" s="25">
        <v>44.3609005376344</v>
      </c>
      <c r="AO144" s="25">
        <v>78.303413978494603</v>
      </c>
      <c r="AP144" s="25">
        <v>68.103750000000005</v>
      </c>
      <c r="AQ144" s="25">
        <v>36.020645161290297</v>
      </c>
      <c r="AR144" s="25">
        <v>64.1311021505376</v>
      </c>
      <c r="AS144" s="25">
        <v>44.233669354838703</v>
      </c>
      <c r="AT144" s="25">
        <v>47.857956989247299</v>
      </c>
      <c r="AU144" s="25">
        <v>58.457392473118198</v>
      </c>
      <c r="AV144" s="25">
        <v>41.587002688171999</v>
      </c>
      <c r="AW144" s="25">
        <v>59.692244623655903</v>
      </c>
      <c r="AX144" s="25">
        <v>171.63108870967699</v>
      </c>
      <c r="AY144" s="25">
        <v>72.282123655913907</v>
      </c>
      <c r="AZ144" s="25">
        <v>68.420940860214998</v>
      </c>
      <c r="BA144" s="25">
        <v>56.332217741935402</v>
      </c>
      <c r="BB144" s="25">
        <v>61.218037634408603</v>
      </c>
      <c r="BC144" s="25">
        <v>55.0444623655914</v>
      </c>
      <c r="BD144" s="25">
        <v>87.650107526881698</v>
      </c>
      <c r="BE144" s="25">
        <v>50.999032258064503</v>
      </c>
    </row>
    <row r="145" spans="1:57" x14ac:dyDescent="0.35">
      <c r="A145" s="10" t="s">
        <v>180</v>
      </c>
      <c r="B145" s="11">
        <f t="shared" si="17"/>
        <v>2034</v>
      </c>
      <c r="C145" s="6">
        <f t="shared" si="18"/>
        <v>44.134361111111048</v>
      </c>
      <c r="D145" s="12">
        <f t="shared" si="19"/>
        <v>38.062545833333289</v>
      </c>
      <c r="E145" s="12">
        <f t="shared" si="20"/>
        <v>40.558843749999923</v>
      </c>
      <c r="F145" s="12">
        <f t="shared" si="21"/>
        <v>47.414118055555477</v>
      </c>
      <c r="G145" s="12">
        <f t="shared" si="22"/>
        <v>53.487830555555483</v>
      </c>
      <c r="H145" s="25">
        <v>44.3734166666666</v>
      </c>
      <c r="I145" s="25">
        <v>39.555305555555499</v>
      </c>
      <c r="J145" s="25">
        <v>45.729069444444399</v>
      </c>
      <c r="K145" s="25">
        <v>54.8664722222222</v>
      </c>
      <c r="L145" s="25">
        <v>43.895305555555503</v>
      </c>
      <c r="M145" s="25">
        <v>43.812624999999997</v>
      </c>
      <c r="N145" s="25">
        <v>39.824680555555503</v>
      </c>
      <c r="O145" s="25">
        <v>49.536972222222197</v>
      </c>
      <c r="P145" s="25">
        <v>38.203819444444399</v>
      </c>
      <c r="Q145" s="25">
        <v>41.480222222222203</v>
      </c>
      <c r="R145" s="25">
        <v>44.901097222222198</v>
      </c>
      <c r="S145" s="25">
        <v>51.866249999999901</v>
      </c>
      <c r="T145" s="25">
        <v>40.303916666666602</v>
      </c>
      <c r="U145" s="25">
        <v>58.883333333333297</v>
      </c>
      <c r="V145" s="25">
        <v>38.680361111111097</v>
      </c>
      <c r="W145" s="25">
        <v>45.8725555555555</v>
      </c>
      <c r="X145" s="25">
        <v>47.629027777777701</v>
      </c>
      <c r="Y145" s="25">
        <v>48.850569444444403</v>
      </c>
      <c r="Z145" s="25">
        <v>40.579708333333301</v>
      </c>
      <c r="AA145" s="25">
        <v>35.529111111111099</v>
      </c>
      <c r="AB145" s="25">
        <v>45.200249999999997</v>
      </c>
      <c r="AC145" s="25">
        <v>46.769388888888798</v>
      </c>
      <c r="AD145" s="25">
        <v>45.922791666666598</v>
      </c>
      <c r="AE145" s="25">
        <v>52.882263888888801</v>
      </c>
      <c r="AF145" s="25">
        <v>40.740263888888798</v>
      </c>
      <c r="AG145" s="25">
        <v>43.367486111111099</v>
      </c>
      <c r="AH145" s="25">
        <v>43.5145138888888</v>
      </c>
      <c r="AI145" s="25">
        <v>35.9756111111111</v>
      </c>
      <c r="AJ145" s="25">
        <v>54.3984305555555</v>
      </c>
      <c r="AK145" s="25">
        <v>40.551888888888797</v>
      </c>
      <c r="AL145" s="25">
        <v>39.275944444444399</v>
      </c>
      <c r="AM145" s="25">
        <v>53.386652777777698</v>
      </c>
      <c r="AN145" s="25">
        <v>34.199916666666603</v>
      </c>
      <c r="AO145" s="25">
        <v>44.421222222222198</v>
      </c>
      <c r="AP145" s="25">
        <v>55.283625000000001</v>
      </c>
      <c r="AQ145" s="25">
        <v>51.253819444444403</v>
      </c>
      <c r="AR145" s="25">
        <v>51.557486111111103</v>
      </c>
      <c r="AS145" s="25">
        <v>44.615041666666599</v>
      </c>
      <c r="AT145" s="25">
        <v>34.9896527777777</v>
      </c>
      <c r="AU145" s="25">
        <v>40.870249999999999</v>
      </c>
      <c r="AV145" s="25">
        <v>39.610597222222196</v>
      </c>
      <c r="AW145" s="25">
        <v>36.791083333333297</v>
      </c>
      <c r="AX145" s="25">
        <v>100.097930555555</v>
      </c>
      <c r="AY145" s="25">
        <v>43.201236111111101</v>
      </c>
      <c r="AZ145" s="25">
        <v>42.3132083333333</v>
      </c>
      <c r="BA145" s="25">
        <v>41.1374722222222</v>
      </c>
      <c r="BB145" s="25">
        <v>45.058930555555499</v>
      </c>
      <c r="BC145" s="25">
        <v>45.199166666666599</v>
      </c>
      <c r="BD145" s="25">
        <v>45.493708333333302</v>
      </c>
      <c r="BE145" s="25">
        <v>43.4709583333333</v>
      </c>
    </row>
    <row r="146" spans="1:57" x14ac:dyDescent="0.35">
      <c r="A146" s="10" t="s">
        <v>181</v>
      </c>
      <c r="B146" s="11">
        <f t="shared" si="17"/>
        <v>2034</v>
      </c>
      <c r="C146" s="6">
        <f t="shared" si="18"/>
        <v>35.514872311827901</v>
      </c>
      <c r="D146" s="12">
        <f t="shared" si="19"/>
        <v>29.587719086021462</v>
      </c>
      <c r="E146" s="12">
        <f t="shared" si="20"/>
        <v>33.029448924731149</v>
      </c>
      <c r="F146" s="12">
        <f t="shared" si="21"/>
        <v>42.951817876344023</v>
      </c>
      <c r="G146" s="12">
        <f t="shared" si="22"/>
        <v>45.684428763440792</v>
      </c>
      <c r="H146" s="25">
        <v>55.241545698924703</v>
      </c>
      <c r="I146" s="25">
        <v>58.148709677419298</v>
      </c>
      <c r="J146" s="25">
        <v>41.180591397849398</v>
      </c>
      <c r="K146" s="25">
        <v>40.994341397849396</v>
      </c>
      <c r="L146" s="25">
        <v>39.8620295698924</v>
      </c>
      <c r="M146" s="25">
        <v>43.802943548387098</v>
      </c>
      <c r="N146" s="25">
        <v>41.6545967741935</v>
      </c>
      <c r="O146" s="25">
        <v>35.025295698924701</v>
      </c>
      <c r="P146" s="25">
        <v>51.2253629032258</v>
      </c>
      <c r="Q146" s="25">
        <v>34.7991532258064</v>
      </c>
      <c r="R146" s="25">
        <v>34.339153225806399</v>
      </c>
      <c r="S146" s="25">
        <v>45.281680107526803</v>
      </c>
      <c r="T146" s="25">
        <v>42.968817204300997</v>
      </c>
      <c r="U146" s="25">
        <v>49.309166666666599</v>
      </c>
      <c r="V146" s="25">
        <v>29.935228494623601</v>
      </c>
      <c r="W146" s="25">
        <v>35.507298387096697</v>
      </c>
      <c r="X146" s="25">
        <v>43.6302016129032</v>
      </c>
      <c r="Y146" s="25">
        <v>35.522446236559098</v>
      </c>
      <c r="Z146" s="25">
        <v>30.888319892473099</v>
      </c>
      <c r="AA146" s="25">
        <v>43.319811827956897</v>
      </c>
      <c r="AB146" s="25">
        <v>37.389395161290302</v>
      </c>
      <c r="AC146" s="25">
        <v>38.252258064516099</v>
      </c>
      <c r="AD146" s="25">
        <v>33.091505376344003</v>
      </c>
      <c r="AE146" s="25">
        <v>29.163346774193499</v>
      </c>
      <c r="AF146" s="25">
        <v>31.077123655913901</v>
      </c>
      <c r="AG146" s="25">
        <v>31.256451612903199</v>
      </c>
      <c r="AH146" s="25">
        <v>31.0053225806451</v>
      </c>
      <c r="AI146" s="25">
        <v>29.0629435483871</v>
      </c>
      <c r="AJ146" s="25">
        <v>41.628965053763402</v>
      </c>
      <c r="AK146" s="25">
        <v>30.436841397849399</v>
      </c>
      <c r="AL146" s="25">
        <v>28.985927419354802</v>
      </c>
      <c r="AM146" s="25">
        <v>43.895873655913903</v>
      </c>
      <c r="AN146" s="25">
        <v>29.3354166666666</v>
      </c>
      <c r="AO146" s="25">
        <v>33.5203225806451</v>
      </c>
      <c r="AP146" s="25">
        <v>35.781908602150502</v>
      </c>
      <c r="AQ146" s="25">
        <v>34.351935483870903</v>
      </c>
      <c r="AR146" s="25">
        <v>33.209274193548303</v>
      </c>
      <c r="AS146" s="25">
        <v>33.0087634408602</v>
      </c>
      <c r="AT146" s="25">
        <v>28.689932795698901</v>
      </c>
      <c r="AU146" s="25">
        <v>42.804327956989198</v>
      </c>
      <c r="AV146" s="25">
        <v>33.557674731182701</v>
      </c>
      <c r="AW146" s="25">
        <v>43.873387096774103</v>
      </c>
      <c r="AX146" s="25">
        <v>42.900819892473102</v>
      </c>
      <c r="AY146" s="25">
        <v>33.3069086021505</v>
      </c>
      <c r="AZ146" s="25">
        <v>43.553709677419299</v>
      </c>
      <c r="BA146" s="25">
        <v>29.615752688172002</v>
      </c>
      <c r="BB146" s="25">
        <v>35.321478494623598</v>
      </c>
      <c r="BC146" s="25">
        <v>35.377379032257998</v>
      </c>
      <c r="BD146" s="25">
        <v>41.919811827956899</v>
      </c>
      <c r="BE146" s="25">
        <v>51.488521505376298</v>
      </c>
    </row>
    <row r="147" spans="1:57" x14ac:dyDescent="0.35">
      <c r="A147" s="10" t="s">
        <v>182</v>
      </c>
      <c r="B147" s="11">
        <f t="shared" si="17"/>
        <v>2034</v>
      </c>
      <c r="C147" s="6">
        <f t="shared" si="18"/>
        <v>40.6403055555555</v>
      </c>
      <c r="D147" s="12">
        <f t="shared" si="19"/>
        <v>33.865187499999934</v>
      </c>
      <c r="E147" s="12">
        <f t="shared" si="20"/>
        <v>35.677736111111045</v>
      </c>
      <c r="F147" s="12">
        <f t="shared" si="21"/>
        <v>46.372024305555477</v>
      </c>
      <c r="G147" s="12">
        <f t="shared" si="22"/>
        <v>53.77234583333329</v>
      </c>
      <c r="H147" s="25">
        <v>47.986513888888801</v>
      </c>
      <c r="I147" s="25">
        <v>43.863805555555501</v>
      </c>
      <c r="J147" s="25">
        <v>100.828472222222</v>
      </c>
      <c r="K147" s="25">
        <v>50.395583333333299</v>
      </c>
      <c r="L147" s="25">
        <v>36.802138888888798</v>
      </c>
      <c r="M147" s="25">
        <v>50.803722222222198</v>
      </c>
      <c r="N147" s="25">
        <v>34.914083333333302</v>
      </c>
      <c r="O147" s="25">
        <v>37.951611111111099</v>
      </c>
      <c r="P147" s="25">
        <v>42.566694444444401</v>
      </c>
      <c r="Q147" s="25">
        <v>35.012569444444402</v>
      </c>
      <c r="R147" s="25">
        <v>38.793972222222202</v>
      </c>
      <c r="S147" s="25">
        <v>43.003652777777702</v>
      </c>
      <c r="T147" s="25">
        <v>43.914875000000002</v>
      </c>
      <c r="U147" s="25">
        <v>50.981722222222203</v>
      </c>
      <c r="V147" s="25">
        <v>37.867861111111097</v>
      </c>
      <c r="W147" s="25">
        <v>34.149430555555497</v>
      </c>
      <c r="X147" s="25">
        <v>66.5926388888888</v>
      </c>
      <c r="Y147" s="25">
        <v>45.825736111111098</v>
      </c>
      <c r="Z147" s="25">
        <v>32.154652777777699</v>
      </c>
      <c r="AA147" s="25">
        <v>41.553152777777697</v>
      </c>
      <c r="AB147" s="25">
        <v>44.581777777777702</v>
      </c>
      <c r="AC147" s="25">
        <v>60.721638888888798</v>
      </c>
      <c r="AD147" s="25">
        <v>35.426805555555497</v>
      </c>
      <c r="AE147" s="25">
        <v>33.749625000000002</v>
      </c>
      <c r="AF147" s="25">
        <v>34.832013888888802</v>
      </c>
      <c r="AG147" s="25">
        <v>33.878027777777703</v>
      </c>
      <c r="AH147" s="25">
        <v>39.633638888888797</v>
      </c>
      <c r="AI147" s="25">
        <v>48.9463333333333</v>
      </c>
      <c r="AJ147" s="25">
        <v>47.792347222222197</v>
      </c>
      <c r="AK147" s="25">
        <v>31.445444444444401</v>
      </c>
      <c r="AL147" s="25">
        <v>37.174847222222198</v>
      </c>
      <c r="AM147" s="25">
        <v>44.069763888888801</v>
      </c>
      <c r="AN147" s="25">
        <v>31.7619583333333</v>
      </c>
      <c r="AO147" s="25">
        <v>39.486611111111102</v>
      </c>
      <c r="AP147" s="25">
        <v>59.656458333333298</v>
      </c>
      <c r="AQ147" s="25">
        <v>39.0366944444444</v>
      </c>
      <c r="AR147" s="25">
        <v>45.903347222222202</v>
      </c>
      <c r="AS147" s="25">
        <v>34.936986111111104</v>
      </c>
      <c r="AT147" s="25">
        <v>37.466625000000001</v>
      </c>
      <c r="AU147" s="25">
        <v>53.118555555555503</v>
      </c>
      <c r="AV147" s="25">
        <v>32.984694444444401</v>
      </c>
      <c r="AW147" s="25">
        <v>40.926041666666599</v>
      </c>
      <c r="AX147" s="25">
        <v>43.421013888888801</v>
      </c>
      <c r="AY147" s="25">
        <v>46.5282499999999</v>
      </c>
      <c r="AZ147" s="25">
        <v>83.816361111111107</v>
      </c>
      <c r="BA147" s="25">
        <v>34.422444444444402</v>
      </c>
      <c r="BB147" s="25">
        <v>37.431166666666599</v>
      </c>
      <c r="BC147" s="25">
        <v>42.1970416666666</v>
      </c>
      <c r="BD147" s="25">
        <v>40.354569444444401</v>
      </c>
      <c r="BE147" s="25">
        <v>36.430527777777698</v>
      </c>
    </row>
    <row r="148" spans="1:57" x14ac:dyDescent="0.35">
      <c r="A148" s="10" t="s">
        <v>183</v>
      </c>
      <c r="B148" s="11">
        <f t="shared" si="17"/>
        <v>2034</v>
      </c>
      <c r="C148" s="6">
        <f t="shared" si="18"/>
        <v>73.510705645161252</v>
      </c>
      <c r="D148" s="12">
        <f t="shared" si="19"/>
        <v>59.598383064516092</v>
      </c>
      <c r="E148" s="12">
        <f t="shared" si="20"/>
        <v>66.458276209677365</v>
      </c>
      <c r="F148" s="12">
        <f t="shared" si="21"/>
        <v>91.659680779569825</v>
      </c>
      <c r="G148" s="12">
        <f t="shared" si="22"/>
        <v>114.2597311827956</v>
      </c>
      <c r="H148" s="25">
        <v>71.9552822580645</v>
      </c>
      <c r="I148" s="25">
        <v>68.259663978494601</v>
      </c>
      <c r="J148" s="25">
        <v>72.006827956989198</v>
      </c>
      <c r="K148" s="25">
        <v>63.6127956989247</v>
      </c>
      <c r="L148" s="25">
        <v>114.152876344086</v>
      </c>
      <c r="M148" s="25">
        <v>89.987499999999997</v>
      </c>
      <c r="N148" s="25">
        <v>78.315954301075195</v>
      </c>
      <c r="O148" s="25">
        <v>67.435443548387099</v>
      </c>
      <c r="P148" s="25">
        <v>59.728333333333303</v>
      </c>
      <c r="Q148" s="25">
        <v>91.0670698924731</v>
      </c>
      <c r="R148" s="25">
        <v>116.796223118279</v>
      </c>
      <c r="S148" s="25">
        <v>67.462943548387102</v>
      </c>
      <c r="T148" s="25">
        <v>83.752110215053705</v>
      </c>
      <c r="U148" s="25">
        <v>115.221424731182</v>
      </c>
      <c r="V148" s="25">
        <v>71.545201612903199</v>
      </c>
      <c r="W148" s="25">
        <v>61.208924731182798</v>
      </c>
      <c r="X148" s="25">
        <v>123.307338709677</v>
      </c>
      <c r="Y148" s="25">
        <v>66.013924731182797</v>
      </c>
      <c r="Z148" s="25">
        <v>66.436370967741894</v>
      </c>
      <c r="AA148" s="25">
        <v>64.907997311827899</v>
      </c>
      <c r="AB148" s="25">
        <v>91.857217741935401</v>
      </c>
      <c r="AC148" s="25">
        <v>95.911465053763393</v>
      </c>
      <c r="AD148" s="25">
        <v>74.394166666666607</v>
      </c>
      <c r="AE148" s="25">
        <v>52.948198924731102</v>
      </c>
      <c r="AF148" s="25">
        <v>60.114086021505301</v>
      </c>
      <c r="AG148" s="25">
        <v>54.514919354838703</v>
      </c>
      <c r="AH148" s="25">
        <v>107.51026881720399</v>
      </c>
      <c r="AI148" s="25">
        <v>103.776572580645</v>
      </c>
      <c r="AJ148" s="25">
        <v>122.276209677419</v>
      </c>
      <c r="AK148" s="25">
        <v>60.352244623655899</v>
      </c>
      <c r="AL148" s="25">
        <v>94.059650537634397</v>
      </c>
      <c r="AM148" s="25">
        <v>83.105752688172004</v>
      </c>
      <c r="AN148" s="25">
        <v>46.111962365591403</v>
      </c>
      <c r="AO148" s="25">
        <v>58.428830645161199</v>
      </c>
      <c r="AP148" s="25">
        <v>66.523991935483807</v>
      </c>
      <c r="AQ148" s="25">
        <v>72.139032258064503</v>
      </c>
      <c r="AR148" s="25">
        <v>56.345416666666601</v>
      </c>
      <c r="AS148" s="25">
        <v>72.303266129032195</v>
      </c>
      <c r="AT148" s="25">
        <v>106.275873655913</v>
      </c>
      <c r="AU148" s="25">
        <v>94.746451612903201</v>
      </c>
      <c r="AV148" s="25">
        <v>80.143387096774106</v>
      </c>
      <c r="AW148" s="25">
        <v>72.627244623655898</v>
      </c>
      <c r="AX148" s="25">
        <v>80.559220430107501</v>
      </c>
      <c r="AY148" s="25">
        <v>68.438561827956903</v>
      </c>
      <c r="AZ148" s="25">
        <v>83.4260618279569</v>
      </c>
      <c r="BA148" s="25">
        <v>69.842379032257995</v>
      </c>
      <c r="BB148" s="25">
        <v>88.702379032257994</v>
      </c>
      <c r="BC148" s="25">
        <v>74.800134408602105</v>
      </c>
      <c r="BD148" s="25">
        <v>125.22389784946201</v>
      </c>
      <c r="BE148" s="25">
        <v>90.489663978494605</v>
      </c>
    </row>
    <row r="149" spans="1:57" x14ac:dyDescent="0.35">
      <c r="A149" s="10" t="s">
        <v>184</v>
      </c>
      <c r="B149" s="11">
        <f t="shared" si="17"/>
        <v>2034</v>
      </c>
      <c r="C149" s="6">
        <f t="shared" si="18"/>
        <v>72.81998655913975</v>
      </c>
      <c r="D149" s="12">
        <f t="shared" si="19"/>
        <v>54.63155913978494</v>
      </c>
      <c r="E149" s="12">
        <f t="shared" si="20"/>
        <v>59.315554435483826</v>
      </c>
      <c r="F149" s="12">
        <f t="shared" si="21"/>
        <v>85.182856182795646</v>
      </c>
      <c r="G149" s="12">
        <f t="shared" si="22"/>
        <v>93.629807795698866</v>
      </c>
      <c r="H149" s="25">
        <v>115.543387096774</v>
      </c>
      <c r="I149" s="25">
        <v>79.929220430107506</v>
      </c>
      <c r="J149" s="25">
        <v>61.133104838709599</v>
      </c>
      <c r="K149" s="25">
        <v>71.352379032258</v>
      </c>
      <c r="L149" s="25">
        <v>85.193978494623593</v>
      </c>
      <c r="M149" s="25">
        <v>83.299072580645102</v>
      </c>
      <c r="N149" s="25">
        <v>89.179408602150502</v>
      </c>
      <c r="O149" s="25">
        <v>112.702674731182</v>
      </c>
      <c r="P149" s="25">
        <v>89.3904973118279</v>
      </c>
      <c r="Q149" s="25">
        <v>70.293790322580605</v>
      </c>
      <c r="R149" s="25">
        <v>85.149489247311806</v>
      </c>
      <c r="S149" s="25">
        <v>67.323642473118198</v>
      </c>
      <c r="T149" s="25">
        <v>65.863736559139795</v>
      </c>
      <c r="U149" s="25">
        <v>77.057177419354801</v>
      </c>
      <c r="V149" s="25">
        <v>54.419744623655902</v>
      </c>
      <c r="W149" s="25">
        <v>83.321653225806401</v>
      </c>
      <c r="X149" s="25">
        <v>83.948454301075202</v>
      </c>
      <c r="Y149" s="25">
        <v>82.315618279569804</v>
      </c>
      <c r="Z149" s="25">
        <v>57.948400537634399</v>
      </c>
      <c r="AA149" s="25">
        <v>79.233642473118195</v>
      </c>
      <c r="AB149" s="25">
        <v>51.834556451612897</v>
      </c>
      <c r="AC149" s="25">
        <v>72.327298387096704</v>
      </c>
      <c r="AD149" s="25">
        <v>73.978279569892393</v>
      </c>
      <c r="AE149" s="25">
        <v>52.308010752688098</v>
      </c>
      <c r="AF149" s="25">
        <v>51.946129032258</v>
      </c>
      <c r="AG149" s="25">
        <v>57.014126344086002</v>
      </c>
      <c r="AH149" s="25">
        <v>54.655094086021499</v>
      </c>
      <c r="AI149" s="25">
        <v>93.166935483870901</v>
      </c>
      <c r="AJ149" s="25">
        <v>67.104314516128994</v>
      </c>
      <c r="AK149" s="25">
        <v>56.943051075268798</v>
      </c>
      <c r="AL149" s="25">
        <v>89.543239247311803</v>
      </c>
      <c r="AM149" s="25">
        <v>75.700403225806397</v>
      </c>
      <c r="AN149" s="25">
        <v>59.246102150537602</v>
      </c>
      <c r="AO149" s="25">
        <v>73.312674731182796</v>
      </c>
      <c r="AP149" s="25">
        <v>59.523911290322502</v>
      </c>
      <c r="AQ149" s="25">
        <v>55.093548387096703</v>
      </c>
      <c r="AR149" s="25">
        <v>58.637795698924698</v>
      </c>
      <c r="AS149" s="25">
        <v>126.057352150537</v>
      </c>
      <c r="AT149" s="25">
        <v>65.787311827956998</v>
      </c>
      <c r="AU149" s="25">
        <v>67.515053763440804</v>
      </c>
      <c r="AV149" s="25">
        <v>52.339973118279502</v>
      </c>
      <c r="AW149" s="25">
        <v>77.690658602150506</v>
      </c>
      <c r="AX149" s="25">
        <v>68.558508064516104</v>
      </c>
      <c r="AY149" s="25">
        <v>88.619838709677396</v>
      </c>
      <c r="AZ149" s="25">
        <v>70.640094086021506</v>
      </c>
      <c r="BA149" s="25">
        <v>57.842553763440797</v>
      </c>
      <c r="BB149" s="25">
        <v>92.037459677419307</v>
      </c>
      <c r="BC149" s="25">
        <v>123.725564516129</v>
      </c>
      <c r="BD149" s="25">
        <v>88.392889784946206</v>
      </c>
      <c r="BE149" s="25">
        <v>97.795658602150496</v>
      </c>
    </row>
    <row r="150" spans="1:57" x14ac:dyDescent="0.35">
      <c r="A150" s="10" t="s">
        <v>185</v>
      </c>
      <c r="B150" s="11">
        <f t="shared" si="17"/>
        <v>2034</v>
      </c>
      <c r="C150" s="6">
        <f t="shared" si="18"/>
        <v>52.766694444444397</v>
      </c>
      <c r="D150" s="12">
        <f t="shared" si="19"/>
        <v>39.622338888888883</v>
      </c>
      <c r="E150" s="12">
        <f t="shared" si="20"/>
        <v>44.246006944444375</v>
      </c>
      <c r="F150" s="12">
        <f t="shared" si="21"/>
        <v>64.171559027777718</v>
      </c>
      <c r="G150" s="12">
        <f t="shared" si="22"/>
        <v>69.703537499999996</v>
      </c>
      <c r="H150" s="25">
        <v>67.861347222222193</v>
      </c>
      <c r="I150" s="25">
        <v>50.389652777777698</v>
      </c>
      <c r="J150" s="25">
        <v>48.462486111111097</v>
      </c>
      <c r="K150" s="25">
        <v>37.952138888888797</v>
      </c>
      <c r="L150" s="25">
        <v>40.595833333333303</v>
      </c>
      <c r="M150" s="25">
        <v>44.3730277777777</v>
      </c>
      <c r="N150" s="25">
        <v>46.484958333333303</v>
      </c>
      <c r="O150" s="25">
        <v>61.038736111111099</v>
      </c>
      <c r="P150" s="25">
        <v>63.173652777777697</v>
      </c>
      <c r="Q150" s="25">
        <v>78.217513888888803</v>
      </c>
      <c r="R150" s="25">
        <v>57.741583333333303</v>
      </c>
      <c r="S150" s="25">
        <v>65.224930555555503</v>
      </c>
      <c r="T150" s="25">
        <v>52.344166666666602</v>
      </c>
      <c r="U150" s="25">
        <v>68.501791666666605</v>
      </c>
      <c r="V150" s="25">
        <v>40.5418194444444</v>
      </c>
      <c r="W150" s="25">
        <v>69.589986111111102</v>
      </c>
      <c r="X150" s="25">
        <v>70.725499999999997</v>
      </c>
      <c r="Y150" s="25">
        <v>55.987805555555497</v>
      </c>
      <c r="Z150" s="25">
        <v>44.203666666666599</v>
      </c>
      <c r="AA150" s="25">
        <v>64.504194444444394</v>
      </c>
      <c r="AB150" s="25">
        <v>35.239791666666598</v>
      </c>
      <c r="AC150" s="25">
        <v>38.336138888888797</v>
      </c>
      <c r="AD150" s="25">
        <v>57.656916666666604</v>
      </c>
      <c r="AE150" s="25">
        <v>41.0539722222222</v>
      </c>
      <c r="AF150" s="25">
        <v>74.464694444444405</v>
      </c>
      <c r="AG150" s="25">
        <v>42.8492638888888</v>
      </c>
      <c r="AH150" s="25">
        <v>42.660361111111101</v>
      </c>
      <c r="AI150" s="25">
        <v>54.386763888888801</v>
      </c>
      <c r="AJ150" s="25">
        <v>62.946388888888798</v>
      </c>
      <c r="AK150" s="25">
        <v>40.829013888888802</v>
      </c>
      <c r="AL150" s="25">
        <v>53.013236111111098</v>
      </c>
      <c r="AM150" s="25">
        <v>68.797694444444403</v>
      </c>
      <c r="AN150" s="25">
        <v>53.470333333333301</v>
      </c>
      <c r="AO150" s="25">
        <v>52.517888888888798</v>
      </c>
      <c r="AP150" s="25">
        <v>37.238597222222197</v>
      </c>
      <c r="AQ150" s="25">
        <v>34.061652777777702</v>
      </c>
      <c r="AR150" s="25">
        <v>46.744305555555499</v>
      </c>
      <c r="AS150" s="25">
        <v>51.586083333333299</v>
      </c>
      <c r="AT150" s="25">
        <v>52.520152777777703</v>
      </c>
      <c r="AU150" s="25">
        <v>52.082041666666598</v>
      </c>
      <c r="AV150" s="25">
        <v>39.765250000000002</v>
      </c>
      <c r="AW150" s="25">
        <v>65.982569444444394</v>
      </c>
      <c r="AX150" s="25">
        <v>97.020208333333301</v>
      </c>
      <c r="AY150" s="25">
        <v>59.618083333333303</v>
      </c>
      <c r="AZ150" s="25">
        <v>51.607583333333302</v>
      </c>
      <c r="BA150" s="25">
        <v>49.221013888888798</v>
      </c>
      <c r="BB150" s="25">
        <v>62.755555555555503</v>
      </c>
      <c r="BC150" s="25">
        <v>53.040416666666601</v>
      </c>
      <c r="BD150" s="25">
        <v>71.278583333333302</v>
      </c>
      <c r="BE150" s="25">
        <v>64.896625</v>
      </c>
    </row>
    <row r="151" spans="1:57" x14ac:dyDescent="0.35">
      <c r="A151" s="10" t="s">
        <v>186</v>
      </c>
      <c r="B151" s="11">
        <f t="shared" ref="B151:B200" si="23">YEAR(A151)</f>
        <v>2034</v>
      </c>
      <c r="C151" s="6">
        <f t="shared" ref="C151:C200" si="24">PERCENTILE($H151:$BE151, 0.5)</f>
        <v>54.471444892473052</v>
      </c>
      <c r="D151" s="12">
        <f t="shared" si="19"/>
        <v>38.238450268817161</v>
      </c>
      <c r="E151" s="12">
        <f t="shared" si="20"/>
        <v>43.538981854838624</v>
      </c>
      <c r="F151" s="12">
        <f t="shared" si="21"/>
        <v>71.010164650537547</v>
      </c>
      <c r="G151" s="12">
        <f t="shared" si="22"/>
        <v>85.491447580645129</v>
      </c>
      <c r="H151" s="25">
        <v>43.509811827956902</v>
      </c>
      <c r="I151" s="25">
        <v>42.245887096774098</v>
      </c>
      <c r="J151" s="25">
        <v>48.514045698924697</v>
      </c>
      <c r="K151" s="25">
        <v>45.347163978494599</v>
      </c>
      <c r="L151" s="25">
        <v>70.378279569892399</v>
      </c>
      <c r="M151" s="25">
        <v>100.822338709677</v>
      </c>
      <c r="N151" s="25">
        <v>57.701102150537601</v>
      </c>
      <c r="O151" s="25">
        <v>45.990282258064497</v>
      </c>
      <c r="P151" s="25">
        <v>38.476223118279499</v>
      </c>
      <c r="Q151" s="25">
        <v>42.476357526881699</v>
      </c>
      <c r="R151" s="25">
        <v>49.680188172043003</v>
      </c>
      <c r="S151" s="25">
        <v>62.099690860214999</v>
      </c>
      <c r="T151" s="25">
        <v>66.318319892473099</v>
      </c>
      <c r="U151" s="25">
        <v>78.768051075268801</v>
      </c>
      <c r="V151" s="25">
        <v>54.628091397849403</v>
      </c>
      <c r="W151" s="25">
        <v>49.126478494623598</v>
      </c>
      <c r="X151" s="25">
        <v>76.274408602150501</v>
      </c>
      <c r="Y151" s="25">
        <v>47.274301075268802</v>
      </c>
      <c r="Z151" s="25">
        <v>47.363938172042999</v>
      </c>
      <c r="AA151" s="25">
        <v>38.250846774193498</v>
      </c>
      <c r="AB151" s="25">
        <v>45.919314516128999</v>
      </c>
      <c r="AC151" s="25">
        <v>84.942271505376297</v>
      </c>
      <c r="AD151" s="25">
        <v>39.1730107526881</v>
      </c>
      <c r="AE151" s="25">
        <v>75.605040322580606</v>
      </c>
      <c r="AF151" s="25">
        <v>71.220793010752601</v>
      </c>
      <c r="AG151" s="25">
        <v>57.844059139784903</v>
      </c>
      <c r="AH151" s="25">
        <v>134.91926075268799</v>
      </c>
      <c r="AI151" s="25">
        <v>56.612943548387001</v>
      </c>
      <c r="AJ151" s="25">
        <v>54.314798387096701</v>
      </c>
      <c r="AK151" s="25">
        <v>77.300591397849402</v>
      </c>
      <c r="AL151" s="25">
        <v>54.632298387096697</v>
      </c>
      <c r="AM151" s="25">
        <v>82.710752688171993</v>
      </c>
      <c r="AN151" s="25">
        <v>90.434032258064505</v>
      </c>
      <c r="AO151" s="25">
        <v>38.354475806451603</v>
      </c>
      <c r="AP151" s="25">
        <v>50.651935483870901</v>
      </c>
      <c r="AQ151" s="25">
        <v>40.202553763440797</v>
      </c>
      <c r="AR151" s="25">
        <v>92.665147849462301</v>
      </c>
      <c r="AS151" s="25">
        <v>37.017298387096702</v>
      </c>
      <c r="AT151" s="25">
        <v>73.373131720430095</v>
      </c>
      <c r="AU151" s="25">
        <v>57.003454301075202</v>
      </c>
      <c r="AV151" s="25">
        <v>64.488857526881702</v>
      </c>
      <c r="AW151" s="25">
        <v>37.742930107526803</v>
      </c>
      <c r="AX151" s="25">
        <v>62.095887096774099</v>
      </c>
      <c r="AY151" s="25">
        <v>38.126881720430099</v>
      </c>
      <c r="AZ151" s="25">
        <v>58.3851612903225</v>
      </c>
      <c r="BA151" s="25">
        <v>99.7009543010752</v>
      </c>
      <c r="BB151" s="25">
        <v>36.878830645161202</v>
      </c>
      <c r="BC151" s="25">
        <v>43.626491935483799</v>
      </c>
      <c r="BD151" s="25">
        <v>54.2317069892473</v>
      </c>
      <c r="BE151" s="25">
        <v>37.270967741935401</v>
      </c>
    </row>
    <row r="152" spans="1:57" x14ac:dyDescent="0.35">
      <c r="A152" s="10" t="s">
        <v>187</v>
      </c>
      <c r="B152" s="11">
        <f t="shared" si="23"/>
        <v>2034</v>
      </c>
      <c r="C152" s="6">
        <f t="shared" si="24"/>
        <v>72.93581249999994</v>
      </c>
      <c r="D152" s="12">
        <f t="shared" si="19"/>
        <v>44.469806944444422</v>
      </c>
      <c r="E152" s="12">
        <f t="shared" si="20"/>
        <v>57.130187499999977</v>
      </c>
      <c r="F152" s="12">
        <f t="shared" si="21"/>
        <v>91.443777777777754</v>
      </c>
      <c r="G152" s="12">
        <f t="shared" si="22"/>
        <v>105.37624722222202</v>
      </c>
      <c r="H152" s="25">
        <v>103.509138888888</v>
      </c>
      <c r="I152" s="25">
        <v>103.878722222222</v>
      </c>
      <c r="J152" s="25">
        <v>39.058638888888801</v>
      </c>
      <c r="K152" s="25">
        <v>38.437152777777698</v>
      </c>
      <c r="L152" s="25">
        <v>80.683027777777696</v>
      </c>
      <c r="M152" s="25">
        <v>99.850666666666598</v>
      </c>
      <c r="N152" s="25">
        <v>151.40462500000001</v>
      </c>
      <c r="O152" s="25">
        <v>102.032916666666</v>
      </c>
      <c r="P152" s="25">
        <v>96.362263888888805</v>
      </c>
      <c r="Q152" s="25">
        <v>66.368986111111099</v>
      </c>
      <c r="R152" s="25">
        <v>77.161347222222204</v>
      </c>
      <c r="S152" s="25">
        <v>85.734930555555493</v>
      </c>
      <c r="T152" s="25">
        <v>71.896902777777697</v>
      </c>
      <c r="U152" s="25">
        <v>92.817430555555504</v>
      </c>
      <c r="V152" s="25">
        <v>59.131736111111103</v>
      </c>
      <c r="W152" s="25">
        <v>61.083027777777701</v>
      </c>
      <c r="X152" s="25">
        <v>79.8499027777777</v>
      </c>
      <c r="Y152" s="25">
        <v>57.745166666666599</v>
      </c>
      <c r="Z152" s="25">
        <v>57.073847222222199</v>
      </c>
      <c r="AA152" s="25">
        <v>91.069652777777705</v>
      </c>
      <c r="AB152" s="25">
        <v>41.6693472222222</v>
      </c>
      <c r="AC152" s="25">
        <v>43.282569444444398</v>
      </c>
      <c r="AD152" s="25">
        <v>69.628124999999997</v>
      </c>
      <c r="AE152" s="25">
        <v>55.332666666666597</v>
      </c>
      <c r="AF152" s="25">
        <v>76.981402777777703</v>
      </c>
      <c r="AG152" s="25">
        <v>56.972652777777697</v>
      </c>
      <c r="AH152" s="25">
        <v>85.972875000000002</v>
      </c>
      <c r="AI152" s="25">
        <v>140.41420833333299</v>
      </c>
      <c r="AJ152" s="25">
        <v>55.485041666666604</v>
      </c>
      <c r="AK152" s="25">
        <v>53.767472222222203</v>
      </c>
      <c r="AL152" s="25">
        <v>118.853972222222</v>
      </c>
      <c r="AM152" s="25">
        <v>160.817861111111</v>
      </c>
      <c r="AN152" s="25">
        <v>73.974722222222198</v>
      </c>
      <c r="AO152" s="25">
        <v>57.299208333333297</v>
      </c>
      <c r="AP152" s="25">
        <v>44.6017222222222</v>
      </c>
      <c r="AQ152" s="25">
        <v>42.553805555555499</v>
      </c>
      <c r="AR152" s="25">
        <v>58.109277777777699</v>
      </c>
      <c r="AS152" s="25">
        <v>64.029805555555498</v>
      </c>
      <c r="AT152" s="25">
        <v>89.260402777777699</v>
      </c>
      <c r="AU152" s="25">
        <v>58.865666666666598</v>
      </c>
      <c r="AV152" s="25">
        <v>55.650069444444398</v>
      </c>
      <c r="AW152" s="25">
        <v>103.574138888888</v>
      </c>
      <c r="AX152" s="25">
        <v>119.563597222222</v>
      </c>
      <c r="AY152" s="25">
        <v>65.787638888888793</v>
      </c>
      <c r="AZ152" s="25">
        <v>74.431013888888799</v>
      </c>
      <c r="BA152" s="25">
        <v>50.838319444444402</v>
      </c>
      <c r="BB152" s="25">
        <v>84.367166666666606</v>
      </c>
      <c r="BC152" s="25">
        <v>71.279416666666606</v>
      </c>
      <c r="BD152" s="25">
        <v>91.568486111111099</v>
      </c>
      <c r="BE152" s="25">
        <v>76.1464583333333</v>
      </c>
    </row>
    <row r="153" spans="1:57" x14ac:dyDescent="0.35">
      <c r="A153" s="10" t="s">
        <v>188</v>
      </c>
      <c r="B153" s="11">
        <f t="shared" si="23"/>
        <v>2034</v>
      </c>
      <c r="C153" s="6">
        <f t="shared" si="24"/>
        <v>85.2403360215053</v>
      </c>
      <c r="D153" s="12">
        <f t="shared" si="19"/>
        <v>71.684233870967731</v>
      </c>
      <c r="E153" s="12">
        <f t="shared" si="20"/>
        <v>76.432127016128945</v>
      </c>
      <c r="F153" s="12">
        <f t="shared" si="21"/>
        <v>94.136794354838685</v>
      </c>
      <c r="G153" s="12">
        <f t="shared" si="22"/>
        <v>104.8288534946231</v>
      </c>
      <c r="H153" s="25">
        <v>99.077217741935399</v>
      </c>
      <c r="I153" s="25">
        <v>91.213252688172005</v>
      </c>
      <c r="J153" s="25">
        <v>84.057043010752693</v>
      </c>
      <c r="K153" s="25">
        <v>91.327016129032202</v>
      </c>
      <c r="L153" s="25">
        <v>103.526169354838</v>
      </c>
      <c r="M153" s="25">
        <v>104.683346774193</v>
      </c>
      <c r="N153" s="25">
        <v>103.15428763440801</v>
      </c>
      <c r="O153" s="25">
        <v>87.667002688172005</v>
      </c>
      <c r="P153" s="25">
        <v>94.850927419354804</v>
      </c>
      <c r="Q153" s="25">
        <v>81.945336021505298</v>
      </c>
      <c r="R153" s="25">
        <v>90.464126344085997</v>
      </c>
      <c r="S153" s="25">
        <v>76.350255376343995</v>
      </c>
      <c r="T153" s="25">
        <v>103.239126344086</v>
      </c>
      <c r="U153" s="25">
        <v>78.438897849462293</v>
      </c>
      <c r="V153" s="25">
        <v>76.904274193548304</v>
      </c>
      <c r="W153" s="25">
        <v>83.892204301075196</v>
      </c>
      <c r="X153" s="25">
        <v>65.067258064516096</v>
      </c>
      <c r="Y153" s="25">
        <v>83.596908602150506</v>
      </c>
      <c r="Z153" s="25">
        <v>75.990067204300999</v>
      </c>
      <c r="AA153" s="25">
        <v>96.930994623655906</v>
      </c>
      <c r="AB153" s="25">
        <v>88.048830645161203</v>
      </c>
      <c r="AC153" s="25">
        <v>91.799489247311797</v>
      </c>
      <c r="AD153" s="25">
        <v>102.42134408602099</v>
      </c>
      <c r="AE153" s="25">
        <v>78.742876344086</v>
      </c>
      <c r="AF153" s="25">
        <v>106.138413978494</v>
      </c>
      <c r="AG153" s="25">
        <v>73.5823252688172</v>
      </c>
      <c r="AH153" s="25">
        <v>73.283736559139697</v>
      </c>
      <c r="AI153" s="25">
        <v>128.97344086021499</v>
      </c>
      <c r="AJ153" s="25">
        <v>59.574166666666599</v>
      </c>
      <c r="AK153" s="25">
        <v>72.021034946236497</v>
      </c>
      <c r="AL153" s="25">
        <v>172.81690860214999</v>
      </c>
      <c r="AM153" s="25">
        <v>76.1760752688172</v>
      </c>
      <c r="AN153" s="25">
        <v>71.501330645161204</v>
      </c>
      <c r="AO153" s="25">
        <v>83.513548387096705</v>
      </c>
      <c r="AP153" s="25">
        <v>85.365873655913902</v>
      </c>
      <c r="AQ153" s="25">
        <v>76.677741935483795</v>
      </c>
      <c r="AR153" s="25">
        <v>82.129018817204297</v>
      </c>
      <c r="AS153" s="25">
        <v>122.327889784946</v>
      </c>
      <c r="AT153" s="25">
        <v>113.469825268817</v>
      </c>
      <c r="AU153" s="25">
        <v>61.563266129032201</v>
      </c>
      <c r="AV153" s="25">
        <v>71.704556451612902</v>
      </c>
      <c r="AW153" s="25">
        <v>88.101612903225799</v>
      </c>
      <c r="AX153" s="25">
        <v>85.114798387096698</v>
      </c>
      <c r="AY153" s="25">
        <v>85.602795698924695</v>
      </c>
      <c r="AZ153" s="25">
        <v>56.702137096774102</v>
      </c>
      <c r="BA153" s="25">
        <v>71.732755376344002</v>
      </c>
      <c r="BB153" s="25">
        <v>91.994395161290299</v>
      </c>
      <c r="BC153" s="25">
        <v>89.815940860214994</v>
      </c>
      <c r="BD153" s="25">
        <v>77.209381720430102</v>
      </c>
      <c r="BE153" s="25">
        <v>90.421370967741893</v>
      </c>
    </row>
    <row r="154" spans="1:57" x14ac:dyDescent="0.35">
      <c r="A154" s="10" t="s">
        <v>189</v>
      </c>
      <c r="B154" s="11">
        <f t="shared" si="23"/>
        <v>2035</v>
      </c>
      <c r="C154" s="6">
        <f t="shared" si="24"/>
        <v>98.850456989247249</v>
      </c>
      <c r="D154" s="12">
        <f t="shared" si="19"/>
        <v>75.204021505376318</v>
      </c>
      <c r="E154" s="12">
        <f t="shared" si="20"/>
        <v>83.88748319892467</v>
      </c>
      <c r="F154" s="12">
        <f t="shared" si="21"/>
        <v>150.177896505376</v>
      </c>
      <c r="G154" s="12">
        <f t="shared" si="22"/>
        <v>163.8141102150532</v>
      </c>
      <c r="H154" s="25">
        <v>163.80422043010699</v>
      </c>
      <c r="I154" s="25">
        <v>137.813494623655</v>
      </c>
      <c r="J154" s="25">
        <v>72.401196236559102</v>
      </c>
      <c r="K154" s="25">
        <v>129.664368279569</v>
      </c>
      <c r="L154" s="25">
        <v>85.234529569892402</v>
      </c>
      <c r="M154" s="25">
        <v>153.080698924731</v>
      </c>
      <c r="N154" s="25">
        <v>90.670618279569894</v>
      </c>
      <c r="O154" s="25">
        <v>168.62286290322501</v>
      </c>
      <c r="P154" s="25">
        <v>91.324637096774197</v>
      </c>
      <c r="Q154" s="25">
        <v>75.869596774193496</v>
      </c>
      <c r="R154" s="25">
        <v>92.954462365591397</v>
      </c>
      <c r="S154" s="25">
        <v>78.242741935483807</v>
      </c>
      <c r="T154" s="25">
        <v>139.979193548387</v>
      </c>
      <c r="U154" s="25">
        <v>126.474475806451</v>
      </c>
      <c r="V154" s="25">
        <v>84.726290322580596</v>
      </c>
      <c r="W154" s="25">
        <v>134.32764784946201</v>
      </c>
      <c r="X154" s="25">
        <v>74.990497311827895</v>
      </c>
      <c r="Y154" s="25">
        <v>175.309838709677</v>
      </c>
      <c r="Z154" s="25">
        <v>77.281841397849405</v>
      </c>
      <c r="AA154" s="25">
        <v>73.520618279569902</v>
      </c>
      <c r="AB154" s="25">
        <v>163.90311827956899</v>
      </c>
      <c r="AC154" s="25">
        <v>86.860685483870895</v>
      </c>
      <c r="AD154" s="25">
        <v>140.680295698924</v>
      </c>
      <c r="AE154" s="25">
        <v>151.70301075268799</v>
      </c>
      <c r="AF154" s="25">
        <v>83.353723118279504</v>
      </c>
      <c r="AG154" s="25">
        <v>85.503924731182707</v>
      </c>
      <c r="AH154" s="25">
        <v>84.235215053763397</v>
      </c>
      <c r="AI154" s="25">
        <v>120.56486559139699</v>
      </c>
      <c r="AJ154" s="25">
        <v>159.90501344085999</v>
      </c>
      <c r="AK154" s="25">
        <v>101.421397849462</v>
      </c>
      <c r="AL154" s="25">
        <v>99.952473118279499</v>
      </c>
      <c r="AM154" s="25">
        <v>83.771572580645099</v>
      </c>
      <c r="AN154" s="25">
        <v>182.376370967741</v>
      </c>
      <c r="AO154" s="25">
        <v>190.705779569892</v>
      </c>
      <c r="AP154" s="25">
        <v>84.322728494623604</v>
      </c>
      <c r="AQ154" s="25">
        <v>88.369959677419303</v>
      </c>
      <c r="AR154" s="25">
        <v>161.41213709677399</v>
      </c>
      <c r="AS154" s="25">
        <v>75.006263440860195</v>
      </c>
      <c r="AT154" s="25">
        <v>77.517204301075196</v>
      </c>
      <c r="AU154" s="25">
        <v>145.60255376344</v>
      </c>
      <c r="AV154" s="25">
        <v>155.95068548386999</v>
      </c>
      <c r="AW154" s="25">
        <v>126.955510752688</v>
      </c>
      <c r="AX154" s="25">
        <v>97.748440860214998</v>
      </c>
      <c r="AY154" s="25">
        <v>75.225994623655893</v>
      </c>
      <c r="AZ154" s="25">
        <v>130.93634408602099</v>
      </c>
      <c r="BA154" s="25">
        <v>159.018588709677</v>
      </c>
      <c r="BB154" s="25">
        <v>157.717755376344</v>
      </c>
      <c r="BC154" s="25">
        <v>76.912889784946202</v>
      </c>
      <c r="BD154" s="25">
        <v>86.251155913978494</v>
      </c>
      <c r="BE154" s="25">
        <v>72.140026881720402</v>
      </c>
    </row>
    <row r="155" spans="1:57" x14ac:dyDescent="0.35">
      <c r="A155" s="10" t="s">
        <v>190</v>
      </c>
      <c r="B155" s="11">
        <f t="shared" si="23"/>
        <v>2035</v>
      </c>
      <c r="C155" s="6">
        <f t="shared" si="24"/>
        <v>65.061882440476154</v>
      </c>
      <c r="D155" s="12">
        <f t="shared" si="19"/>
        <v>49.152711309523724</v>
      </c>
      <c r="E155" s="12">
        <f t="shared" si="20"/>
        <v>54.841610863095198</v>
      </c>
      <c r="F155" s="12">
        <f t="shared" si="21"/>
        <v>110.1314322916665</v>
      </c>
      <c r="G155" s="12">
        <f t="shared" si="22"/>
        <v>186.8896279761903</v>
      </c>
      <c r="H155" s="25">
        <v>61.102113095238003</v>
      </c>
      <c r="I155" s="25">
        <v>104.43822916666601</v>
      </c>
      <c r="J155" s="25">
        <v>49.766175595238003</v>
      </c>
      <c r="K155" s="25">
        <v>88.669360119047596</v>
      </c>
      <c r="L155" s="25">
        <v>55.437395833333298</v>
      </c>
      <c r="M155" s="25">
        <v>63.655565476190397</v>
      </c>
      <c r="N155" s="25">
        <v>257.90062499999999</v>
      </c>
      <c r="O155" s="25">
        <v>53.6014136904761</v>
      </c>
      <c r="P155" s="25">
        <v>80.199717261904695</v>
      </c>
      <c r="Q155" s="25">
        <v>50.806279761904698</v>
      </c>
      <c r="R155" s="25">
        <v>233.35191964285701</v>
      </c>
      <c r="S155" s="25">
        <v>148.60641369047599</v>
      </c>
      <c r="T155" s="25">
        <v>215.28349702380899</v>
      </c>
      <c r="U155" s="25">
        <v>102.25175595237999</v>
      </c>
      <c r="V155" s="25">
        <v>65.331175595238093</v>
      </c>
      <c r="W155" s="25">
        <v>117.085550595238</v>
      </c>
      <c r="X155" s="25">
        <v>71.577708333333305</v>
      </c>
      <c r="Y155" s="25">
        <v>144.04776785714199</v>
      </c>
      <c r="Z155" s="25">
        <v>152.16619047619</v>
      </c>
      <c r="AA155" s="25">
        <v>56.721741071428497</v>
      </c>
      <c r="AB155" s="25">
        <v>104.862872023809</v>
      </c>
      <c r="AC155" s="25">
        <v>243.574925595238</v>
      </c>
      <c r="AD155" s="25">
        <v>48.079687499999999</v>
      </c>
      <c r="AE155" s="25">
        <v>46.4249404761904</v>
      </c>
      <c r="AF155" s="25">
        <v>188.44788690476099</v>
      </c>
      <c r="AG155" s="25">
        <v>54.752857142857103</v>
      </c>
      <c r="AH155" s="25">
        <v>67.839553571428496</v>
      </c>
      <c r="AI155" s="25">
        <v>174.10142857142799</v>
      </c>
      <c r="AJ155" s="25">
        <v>44.507008928571402</v>
      </c>
      <c r="AK155" s="25">
        <v>104.51732142857099</v>
      </c>
      <c r="AL155" s="25">
        <v>186.71648809523799</v>
      </c>
      <c r="AM155" s="25">
        <v>61.927351190476102</v>
      </c>
      <c r="AN155" s="25">
        <v>101.30327380952301</v>
      </c>
      <c r="AO155" s="25">
        <v>44.253883928571398</v>
      </c>
      <c r="AP155" s="25">
        <v>117.51168154761901</v>
      </c>
      <c r="AQ155" s="25">
        <v>64.7925892857142</v>
      </c>
      <c r="AR155" s="25">
        <v>59.0468898809523</v>
      </c>
      <c r="AS155" s="25">
        <v>75.236592261904704</v>
      </c>
      <c r="AT155" s="25">
        <v>61.477693452380898</v>
      </c>
      <c r="AU155" s="25">
        <v>50.075089285714199</v>
      </c>
      <c r="AV155" s="25">
        <v>49.718407738095202</v>
      </c>
      <c r="AW155" s="25">
        <v>49.236175595238002</v>
      </c>
      <c r="AX155" s="25">
        <v>81.960520833333305</v>
      </c>
      <c r="AY155" s="25">
        <v>55.107872023809499</v>
      </c>
      <c r="AZ155" s="25">
        <v>58.223556547618998</v>
      </c>
      <c r="BA155" s="25">
        <v>111.887619047619</v>
      </c>
      <c r="BB155" s="25">
        <v>48.401532738095199</v>
      </c>
      <c r="BC155" s="25">
        <v>55.981145833333301</v>
      </c>
      <c r="BD155" s="25">
        <v>57.654642857142797</v>
      </c>
      <c r="BE155" s="25">
        <v>51.5438095238095</v>
      </c>
    </row>
    <row r="156" spans="1:57" x14ac:dyDescent="0.35">
      <c r="A156" s="10" t="s">
        <v>191</v>
      </c>
      <c r="B156" s="11">
        <f t="shared" si="23"/>
        <v>2035</v>
      </c>
      <c r="C156" s="6">
        <f t="shared" si="24"/>
        <v>56.347950268817144</v>
      </c>
      <c r="D156" s="12">
        <f t="shared" si="19"/>
        <v>41.430978494623567</v>
      </c>
      <c r="E156" s="12">
        <f t="shared" si="20"/>
        <v>44.801579301075201</v>
      </c>
      <c r="F156" s="12">
        <f t="shared" si="21"/>
        <v>75.680756048387053</v>
      </c>
      <c r="G156" s="12">
        <f t="shared" si="22"/>
        <v>98.209655913978423</v>
      </c>
      <c r="H156" s="25">
        <v>41.777836021505301</v>
      </c>
      <c r="I156" s="25">
        <v>99.463508064516105</v>
      </c>
      <c r="J156" s="25">
        <v>70.846330645161203</v>
      </c>
      <c r="K156" s="25">
        <v>100.154771505376</v>
      </c>
      <c r="L156" s="25">
        <v>99.3371505376344</v>
      </c>
      <c r="M156" s="25">
        <v>40.075725806451601</v>
      </c>
      <c r="N156" s="25">
        <v>73.642688172042995</v>
      </c>
      <c r="O156" s="25">
        <v>44.626411290322501</v>
      </c>
      <c r="P156" s="25">
        <v>62.262123655913904</v>
      </c>
      <c r="Q156" s="25">
        <v>40.943319892473099</v>
      </c>
      <c r="R156" s="25">
        <v>75.705228494623597</v>
      </c>
      <c r="S156" s="25">
        <v>52.7911424731182</v>
      </c>
      <c r="T156" s="25">
        <v>79.277446236559101</v>
      </c>
      <c r="U156" s="25">
        <v>98.185779569892404</v>
      </c>
      <c r="V156" s="25">
        <v>41.414986559139699</v>
      </c>
      <c r="W156" s="25">
        <v>84.898024193548295</v>
      </c>
      <c r="X156" s="25">
        <v>47.768252688171998</v>
      </c>
      <c r="Y156" s="25">
        <v>52.585981182795699</v>
      </c>
      <c r="Z156" s="25">
        <v>37.317997311827902</v>
      </c>
      <c r="AA156" s="25">
        <v>63.106505376344003</v>
      </c>
      <c r="AB156" s="25">
        <v>98.4245430107526</v>
      </c>
      <c r="AC156" s="25">
        <v>55.846989247311797</v>
      </c>
      <c r="AD156" s="25">
        <v>43.421290322580603</v>
      </c>
      <c r="AE156" s="25">
        <v>45.787190860214999</v>
      </c>
      <c r="AF156" s="25">
        <v>66.497956989247299</v>
      </c>
      <c r="AG156" s="25">
        <v>43.045174731182797</v>
      </c>
      <c r="AH156" s="25">
        <v>46.526357526881696</v>
      </c>
      <c r="AI156" s="25">
        <v>83.668145161290298</v>
      </c>
      <c r="AJ156" s="25">
        <v>42.809368279569803</v>
      </c>
      <c r="AK156" s="25">
        <v>76.207620967741903</v>
      </c>
      <c r="AL156" s="25">
        <v>59.721854838709604</v>
      </c>
      <c r="AM156" s="25">
        <v>77.200416666666598</v>
      </c>
      <c r="AN156" s="25">
        <v>72.446653225806401</v>
      </c>
      <c r="AO156" s="25">
        <v>43.947580645161203</v>
      </c>
      <c r="AP156" s="25">
        <v>37.549180107526801</v>
      </c>
      <c r="AQ156" s="25">
        <v>111.79005376344</v>
      </c>
      <c r="AR156" s="25">
        <v>47.614771505376297</v>
      </c>
      <c r="AS156" s="25">
        <v>80.1519220430107</v>
      </c>
      <c r="AT156" s="25">
        <v>60.410604838709602</v>
      </c>
      <c r="AU156" s="25">
        <v>46.921330645161198</v>
      </c>
      <c r="AV156" s="25">
        <v>43.560645161290303</v>
      </c>
      <c r="AW156" s="25">
        <v>52.486223118279497</v>
      </c>
      <c r="AX156" s="25">
        <v>66.591814516129006</v>
      </c>
      <c r="AY156" s="25">
        <v>41.432755376343998</v>
      </c>
      <c r="AZ156" s="25">
        <v>56.848911290322498</v>
      </c>
      <c r="BA156" s="25">
        <v>75.607338709677407</v>
      </c>
      <c r="BB156" s="25">
        <v>45.327083333333299</v>
      </c>
      <c r="BC156" s="25">
        <v>74.719314516129003</v>
      </c>
      <c r="BD156" s="25">
        <v>50.4700134408602</v>
      </c>
      <c r="BE156" s="25">
        <v>46.776263440860198</v>
      </c>
    </row>
    <row r="157" spans="1:57" x14ac:dyDescent="0.35">
      <c r="A157" s="10" t="s">
        <v>192</v>
      </c>
      <c r="B157" s="11">
        <f t="shared" si="23"/>
        <v>2035</v>
      </c>
      <c r="C157" s="6">
        <f t="shared" si="24"/>
        <v>44.6998055555555</v>
      </c>
      <c r="D157" s="12">
        <f t="shared" si="19"/>
        <v>36.718424999999961</v>
      </c>
      <c r="E157" s="12">
        <f t="shared" si="20"/>
        <v>38.341940972222147</v>
      </c>
      <c r="F157" s="12">
        <f t="shared" si="21"/>
        <v>47.39339583333328</v>
      </c>
      <c r="G157" s="12">
        <f t="shared" si="22"/>
        <v>52.49829027777777</v>
      </c>
      <c r="H157" s="25">
        <v>45.500194444444404</v>
      </c>
      <c r="I157" s="25">
        <v>77.769986111111095</v>
      </c>
      <c r="J157" s="25">
        <v>35.481513888888799</v>
      </c>
      <c r="K157" s="25">
        <v>51.924569444444401</v>
      </c>
      <c r="L157" s="25">
        <v>46.605958333333298</v>
      </c>
      <c r="M157" s="25">
        <v>35.045791666666602</v>
      </c>
      <c r="N157" s="25">
        <v>41.119694444444399</v>
      </c>
      <c r="O157" s="25">
        <v>45.290972222222202</v>
      </c>
      <c r="P157" s="25">
        <v>37.784916666666597</v>
      </c>
      <c r="Q157" s="25">
        <v>37.294736111111099</v>
      </c>
      <c r="R157" s="25">
        <v>36.838569444444403</v>
      </c>
      <c r="S157" s="25">
        <v>53.044277777777701</v>
      </c>
      <c r="T157" s="25">
        <v>41.721361111111101</v>
      </c>
      <c r="U157" s="25">
        <v>47.355458333333303</v>
      </c>
      <c r="V157" s="25">
        <v>38.271277777777698</v>
      </c>
      <c r="W157" s="25">
        <v>46.7575</v>
      </c>
      <c r="X157" s="25">
        <v>36.900513888888803</v>
      </c>
      <c r="Y157" s="25">
        <v>48.739777777777697</v>
      </c>
      <c r="Z157" s="25">
        <v>47.406041666666603</v>
      </c>
      <c r="AA157" s="25">
        <v>42.481819444444398</v>
      </c>
      <c r="AB157" s="25">
        <v>43.7755694444444</v>
      </c>
      <c r="AC157" s="25">
        <v>35.283000000000001</v>
      </c>
      <c r="AD157" s="25">
        <v>44.448138888888799</v>
      </c>
      <c r="AE157" s="25">
        <v>35.529361111111101</v>
      </c>
      <c r="AF157" s="25">
        <v>38.487180555555497</v>
      </c>
      <c r="AG157" s="25">
        <v>40.816749999999999</v>
      </c>
      <c r="AH157" s="25">
        <v>38.270458333333302</v>
      </c>
      <c r="AI157" s="25">
        <v>39.467986111111102</v>
      </c>
      <c r="AJ157" s="25">
        <v>42.780319444444402</v>
      </c>
      <c r="AK157" s="25">
        <v>48.686847222222198</v>
      </c>
      <c r="AL157" s="25">
        <v>49.697999999999901</v>
      </c>
      <c r="AM157" s="25">
        <v>47.191125</v>
      </c>
      <c r="AN157" s="25">
        <v>41.086236111111099</v>
      </c>
      <c r="AO157" s="25">
        <v>51.139499999999998</v>
      </c>
      <c r="AP157" s="25">
        <v>55.039833333333299</v>
      </c>
      <c r="AQ157" s="25">
        <v>52.437624999999997</v>
      </c>
      <c r="AR157" s="25">
        <v>45.342680555555503</v>
      </c>
      <c r="AS157" s="25">
        <v>57.5404027777777</v>
      </c>
      <c r="AT157" s="25">
        <v>39.277097222222203</v>
      </c>
      <c r="AU157" s="25">
        <v>38.293527777777697</v>
      </c>
      <c r="AV157" s="25">
        <v>45.988527777777698</v>
      </c>
      <c r="AW157" s="25">
        <v>45.289722222222203</v>
      </c>
      <c r="AX157" s="25">
        <v>51.868583333333298</v>
      </c>
      <c r="AY157" s="25">
        <v>57.830236111111098</v>
      </c>
      <c r="AZ157" s="25">
        <v>44.951472222222201</v>
      </c>
      <c r="BA157" s="25">
        <v>46.349249999999998</v>
      </c>
      <c r="BB157" s="25">
        <v>42.039166666666603</v>
      </c>
      <c r="BC157" s="25">
        <v>45.920805555555503</v>
      </c>
      <c r="BD157" s="25">
        <v>37.761638888888797</v>
      </c>
      <c r="BE157" s="25">
        <v>35.637124999999997</v>
      </c>
    </row>
    <row r="158" spans="1:57" x14ac:dyDescent="0.35">
      <c r="A158" s="10" t="s">
        <v>193</v>
      </c>
      <c r="B158" s="11">
        <f t="shared" si="23"/>
        <v>2035</v>
      </c>
      <c r="C158" s="6">
        <f t="shared" si="24"/>
        <v>39.563293010752645</v>
      </c>
      <c r="D158" s="12">
        <f t="shared" si="19"/>
        <v>29.74964650537628</v>
      </c>
      <c r="E158" s="12">
        <f t="shared" si="20"/>
        <v>31.342449596774127</v>
      </c>
      <c r="F158" s="12">
        <f t="shared" si="21"/>
        <v>44.211300403225799</v>
      </c>
      <c r="G158" s="12">
        <f t="shared" si="22"/>
        <v>47.37581451612899</v>
      </c>
      <c r="H158" s="25">
        <v>47.385201612903202</v>
      </c>
      <c r="I158" s="25">
        <v>58.185147849462297</v>
      </c>
      <c r="J158" s="25">
        <v>28.2226747311827</v>
      </c>
      <c r="K158" s="25">
        <v>49.277795698924699</v>
      </c>
      <c r="L158" s="25">
        <v>43.864045698924699</v>
      </c>
      <c r="M158" s="25">
        <v>31.313534946236501</v>
      </c>
      <c r="N158" s="25">
        <v>48.224099462365501</v>
      </c>
      <c r="O158" s="25">
        <v>45.525739247311797</v>
      </c>
      <c r="P158" s="25">
        <v>33.526209677419303</v>
      </c>
      <c r="Q158" s="25">
        <v>29.8154166666666</v>
      </c>
      <c r="R158" s="25">
        <v>45.061895161290302</v>
      </c>
      <c r="S158" s="25">
        <v>37.0768548387096</v>
      </c>
      <c r="T158" s="25">
        <v>47.374771505376302</v>
      </c>
      <c r="U158" s="25">
        <v>35.044556451612898</v>
      </c>
      <c r="V158" s="25">
        <v>30.323467741935399</v>
      </c>
      <c r="W158" s="25">
        <v>45.494959677419303</v>
      </c>
      <c r="X158" s="25">
        <v>26.064072580645099</v>
      </c>
      <c r="Y158" s="25">
        <v>33.696854838709598</v>
      </c>
      <c r="Z158" s="25">
        <v>36.194946236559097</v>
      </c>
      <c r="AA158" s="25">
        <v>41.1423924731182</v>
      </c>
      <c r="AB158" s="25">
        <v>33.797930107526803</v>
      </c>
      <c r="AC158" s="25">
        <v>44.326612903225801</v>
      </c>
      <c r="AD158" s="25">
        <v>45.0001209677419</v>
      </c>
      <c r="AE158" s="25">
        <v>31.141438172042999</v>
      </c>
      <c r="AF158" s="25">
        <v>42.151612903225796</v>
      </c>
      <c r="AG158" s="25">
        <v>30.010430107526801</v>
      </c>
      <c r="AH158" s="25">
        <v>28.024986559139698</v>
      </c>
      <c r="AI158" s="25">
        <v>49.362889784946198</v>
      </c>
      <c r="AJ158" s="25">
        <v>39.681491935483798</v>
      </c>
      <c r="AK158" s="25">
        <v>40.906586021505298</v>
      </c>
      <c r="AL158" s="25">
        <v>41.0704973118279</v>
      </c>
      <c r="AM158" s="25">
        <v>43.7714650537634</v>
      </c>
      <c r="AN158" s="25">
        <v>34.928494623655901</v>
      </c>
      <c r="AO158" s="25">
        <v>31.024852150537601</v>
      </c>
      <c r="AP158" s="25">
        <v>38.2425</v>
      </c>
      <c r="AQ158" s="25">
        <v>43.713924731182701</v>
      </c>
      <c r="AR158" s="25">
        <v>39.445094086021498</v>
      </c>
      <c r="AS158" s="25">
        <v>43.6580241935483</v>
      </c>
      <c r="AT158" s="25">
        <v>33.073534946236499</v>
      </c>
      <c r="AU158" s="25">
        <v>31.020537634408601</v>
      </c>
      <c r="AV158" s="25">
        <v>31.429193548387001</v>
      </c>
      <c r="AW158" s="25">
        <v>43.865362903225801</v>
      </c>
      <c r="AX158" s="25">
        <v>44.373669354838697</v>
      </c>
      <c r="AY158" s="25">
        <v>29.1577150537634</v>
      </c>
      <c r="AZ158" s="25">
        <v>39.725309139784898</v>
      </c>
      <c r="BA158" s="25">
        <v>41.353373655913899</v>
      </c>
      <c r="BB158" s="25">
        <v>31.890255376344001</v>
      </c>
      <c r="BC158" s="25">
        <v>46.9973387096774</v>
      </c>
      <c r="BD158" s="25">
        <v>30.066142473118202</v>
      </c>
      <c r="BE158" s="25">
        <v>28.4985349462365</v>
      </c>
    </row>
    <row r="159" spans="1:57" x14ac:dyDescent="0.35">
      <c r="A159" s="10" t="s">
        <v>194</v>
      </c>
      <c r="B159" s="11">
        <f t="shared" si="23"/>
        <v>2035</v>
      </c>
      <c r="C159" s="6">
        <f t="shared" si="24"/>
        <v>40.689208333333255</v>
      </c>
      <c r="D159" s="12">
        <f t="shared" si="19"/>
        <v>34.017981944444408</v>
      </c>
      <c r="E159" s="12">
        <f t="shared" si="20"/>
        <v>37.327184027777776</v>
      </c>
      <c r="F159" s="12">
        <f t="shared" si="21"/>
        <v>52.000461805555474</v>
      </c>
      <c r="G159" s="12">
        <f t="shared" si="22"/>
        <v>67.018934722222141</v>
      </c>
      <c r="H159" s="25">
        <v>55.825347222222199</v>
      </c>
      <c r="I159" s="25">
        <v>40.936555555555501</v>
      </c>
      <c r="J159" s="25">
        <v>35.912500000000001</v>
      </c>
      <c r="K159" s="25">
        <v>38.896708333333301</v>
      </c>
      <c r="L159" s="25">
        <v>51.985305555555499</v>
      </c>
      <c r="M159" s="25">
        <v>34.008069444444402</v>
      </c>
      <c r="N159" s="25">
        <v>43.273027777777699</v>
      </c>
      <c r="O159" s="25">
        <v>37.166180555555499</v>
      </c>
      <c r="P159" s="25">
        <v>85.401444444444394</v>
      </c>
      <c r="Q159" s="25">
        <v>39.531694444444398</v>
      </c>
      <c r="R159" s="25">
        <v>40.696763888888803</v>
      </c>
      <c r="S159" s="25">
        <v>55.972569444444403</v>
      </c>
      <c r="T159" s="25">
        <v>41.709347222222199</v>
      </c>
      <c r="U159" s="25">
        <v>35.841291666666599</v>
      </c>
      <c r="V159" s="25">
        <v>45.379999999999903</v>
      </c>
      <c r="W159" s="25">
        <v>45.688666666666599</v>
      </c>
      <c r="X159" s="25">
        <v>34.939458333333299</v>
      </c>
      <c r="Y159" s="25">
        <v>38.625222222222199</v>
      </c>
      <c r="Z159" s="25">
        <v>76.554222222222194</v>
      </c>
      <c r="AA159" s="25">
        <v>48.473861111111098</v>
      </c>
      <c r="AB159" s="25">
        <v>36.2023333333333</v>
      </c>
      <c r="AC159" s="25">
        <v>52.0055138888888</v>
      </c>
      <c r="AD159" s="25">
        <v>38.871166666666603</v>
      </c>
      <c r="AE159" s="25">
        <v>32.014000000000003</v>
      </c>
      <c r="AF159" s="25">
        <v>44.571166666666599</v>
      </c>
      <c r="AG159" s="25">
        <v>37.869694444444399</v>
      </c>
      <c r="AH159" s="25">
        <v>77.706027777777706</v>
      </c>
      <c r="AI159" s="25">
        <v>47.579694444444399</v>
      </c>
      <c r="AJ159" s="25">
        <v>66.636388888888803</v>
      </c>
      <c r="AK159" s="25">
        <v>40.2340555555555</v>
      </c>
      <c r="AL159" s="25">
        <v>40.6816527777777</v>
      </c>
      <c r="AM159" s="25">
        <v>70.461847222222204</v>
      </c>
      <c r="AN159" s="25">
        <v>37.240375</v>
      </c>
      <c r="AO159" s="25">
        <v>32.683527777777698</v>
      </c>
      <c r="AP159" s="25">
        <v>52.288097222222198</v>
      </c>
      <c r="AQ159" s="25">
        <v>48.456055555555501</v>
      </c>
      <c r="AR159" s="25">
        <v>43.980180555555499</v>
      </c>
      <c r="AS159" s="25">
        <v>78.741833333333304</v>
      </c>
      <c r="AT159" s="25">
        <v>38.088611111111099</v>
      </c>
      <c r="AU159" s="25">
        <v>33.654125000000001</v>
      </c>
      <c r="AV159" s="25">
        <v>34.019083333333299</v>
      </c>
      <c r="AW159" s="25">
        <v>64.159208333333297</v>
      </c>
      <c r="AX159" s="25">
        <v>56.971694444444402</v>
      </c>
      <c r="AY159" s="25">
        <v>39.7603333333333</v>
      </c>
      <c r="AZ159" s="25">
        <v>37.587611111111102</v>
      </c>
      <c r="BA159" s="25">
        <v>38.193402777777699</v>
      </c>
      <c r="BB159" s="25">
        <v>33.459180555555498</v>
      </c>
      <c r="BC159" s="25">
        <v>60.154069444444403</v>
      </c>
      <c r="BD159" s="25">
        <v>39.5288055555555</v>
      </c>
      <c r="BE159" s="25">
        <v>37.006500000000003</v>
      </c>
    </row>
    <row r="160" spans="1:57" x14ac:dyDescent="0.35">
      <c r="A160" s="10" t="s">
        <v>195</v>
      </c>
      <c r="B160" s="11">
        <f t="shared" si="23"/>
        <v>2035</v>
      </c>
      <c r="C160" s="6">
        <f t="shared" si="24"/>
        <v>81.15528897849461</v>
      </c>
      <c r="D160" s="12">
        <f t="shared" si="19"/>
        <v>61.330091397849422</v>
      </c>
      <c r="E160" s="12">
        <f t="shared" si="20"/>
        <v>69.603172043010673</v>
      </c>
      <c r="F160" s="12">
        <f t="shared" si="21"/>
        <v>97.63846102150535</v>
      </c>
      <c r="G160" s="12">
        <f t="shared" si="22"/>
        <v>110.546965053763</v>
      </c>
      <c r="H160" s="25">
        <v>66.789166666666603</v>
      </c>
      <c r="I160" s="25">
        <v>67.649274193548294</v>
      </c>
      <c r="J160" s="25">
        <v>87.588790322580607</v>
      </c>
      <c r="K160" s="25">
        <v>76.357647849462296</v>
      </c>
      <c r="L160" s="25">
        <v>78.422701612903197</v>
      </c>
      <c r="M160" s="25">
        <v>54.527930107526799</v>
      </c>
      <c r="N160" s="25">
        <v>110.162338709677</v>
      </c>
      <c r="O160" s="25">
        <v>82.877836021505303</v>
      </c>
      <c r="P160" s="25">
        <v>101.863037634408</v>
      </c>
      <c r="Q160" s="25">
        <v>102.423118279569</v>
      </c>
      <c r="R160" s="25">
        <v>72.960887096774201</v>
      </c>
      <c r="S160" s="25">
        <v>130.773306451612</v>
      </c>
      <c r="T160" s="25">
        <v>74.331599462365503</v>
      </c>
      <c r="U160" s="25">
        <v>58.975309139784898</v>
      </c>
      <c r="V160" s="25">
        <v>80.103938172043001</v>
      </c>
      <c r="W160" s="25">
        <v>114.008602150537</v>
      </c>
      <c r="X160" s="25">
        <v>93.930967741935405</v>
      </c>
      <c r="Y160" s="25">
        <v>79.348145161290304</v>
      </c>
      <c r="Z160" s="25">
        <v>96.545618279569894</v>
      </c>
      <c r="AA160" s="25">
        <v>100.006572580645</v>
      </c>
      <c r="AB160" s="25">
        <v>130.35923387096699</v>
      </c>
      <c r="AC160" s="25">
        <v>57.572284946236501</v>
      </c>
      <c r="AD160" s="25">
        <v>104.889919354838</v>
      </c>
      <c r="AE160" s="25">
        <v>49.357217741935401</v>
      </c>
      <c r="AF160" s="25">
        <v>81.615900537634403</v>
      </c>
      <c r="AG160" s="25">
        <v>104.752836021505</v>
      </c>
      <c r="AH160" s="25">
        <v>159.84224462365501</v>
      </c>
      <c r="AI160" s="25">
        <v>97.287473118279493</v>
      </c>
      <c r="AJ160" s="25">
        <v>76.333615591397802</v>
      </c>
      <c r="AK160" s="25">
        <v>83.510134408602099</v>
      </c>
      <c r="AL160" s="25">
        <v>85.255241935483795</v>
      </c>
      <c r="AM160" s="25">
        <v>74.966142473118197</v>
      </c>
      <c r="AN160" s="25">
        <v>65.423629032258006</v>
      </c>
      <c r="AO160" s="25">
        <v>86.938306451612902</v>
      </c>
      <c r="AP160" s="25">
        <v>61.591733870967701</v>
      </c>
      <c r="AQ160" s="25">
        <v>87.156827956989204</v>
      </c>
      <c r="AR160" s="25">
        <v>76.023763440860193</v>
      </c>
      <c r="AS160" s="25">
        <v>80.694677419354804</v>
      </c>
      <c r="AT160" s="25">
        <v>108.413481182795</v>
      </c>
      <c r="AU160" s="25">
        <v>63.156021505376302</v>
      </c>
      <c r="AV160" s="25">
        <v>77.717459677419299</v>
      </c>
      <c r="AW160" s="25">
        <v>89.811142473118196</v>
      </c>
      <c r="AX160" s="25">
        <v>69.840147849462298</v>
      </c>
      <c r="AY160" s="25">
        <v>144.60872311827899</v>
      </c>
      <c r="AZ160" s="25">
        <v>58.4669623655913</v>
      </c>
      <c r="BA160" s="25">
        <v>69.524180107526803</v>
      </c>
      <c r="BB160" s="25">
        <v>68.933602150537595</v>
      </c>
      <c r="BC160" s="25">
        <v>97.755456989247307</v>
      </c>
      <c r="BD160" s="25">
        <v>63.809502688172003</v>
      </c>
      <c r="BE160" s="25">
        <v>82.2408467741935</v>
      </c>
    </row>
    <row r="161" spans="1:57" x14ac:dyDescent="0.35">
      <c r="A161" s="10" t="s">
        <v>196</v>
      </c>
      <c r="B161" s="11">
        <f t="shared" si="23"/>
        <v>2035</v>
      </c>
      <c r="C161" s="6">
        <f t="shared" si="24"/>
        <v>78.211599462365541</v>
      </c>
      <c r="D161" s="12">
        <f t="shared" si="19"/>
        <v>64.441532258064512</v>
      </c>
      <c r="E161" s="12">
        <f t="shared" si="20"/>
        <v>69.498454301075242</v>
      </c>
      <c r="F161" s="12">
        <f t="shared" si="21"/>
        <v>93.950554435483852</v>
      </c>
      <c r="G161" s="12">
        <f t="shared" si="22"/>
        <v>104.75742338709651</v>
      </c>
      <c r="H161" s="25">
        <v>78.069852150537599</v>
      </c>
      <c r="I161" s="25">
        <v>77.551854838709602</v>
      </c>
      <c r="J161" s="25">
        <v>67.272889784946202</v>
      </c>
      <c r="K161" s="25">
        <v>80.192016129032197</v>
      </c>
      <c r="L161" s="25">
        <v>77.2233198924731</v>
      </c>
      <c r="M161" s="25">
        <v>67.793293010752606</v>
      </c>
      <c r="N161" s="25">
        <v>93.266706989247297</v>
      </c>
      <c r="O161" s="25">
        <v>92.509771505376307</v>
      </c>
      <c r="P161" s="25">
        <v>81.540618279569898</v>
      </c>
      <c r="Q161" s="25">
        <v>146.62549731182699</v>
      </c>
      <c r="R161" s="25">
        <v>94.165201612903203</v>
      </c>
      <c r="S161" s="25">
        <v>59.876034946236501</v>
      </c>
      <c r="T161" s="25">
        <v>94.834663978494603</v>
      </c>
      <c r="U161" s="25">
        <v>90.346075268817202</v>
      </c>
      <c r="V161" s="25">
        <v>93.306612903225798</v>
      </c>
      <c r="W161" s="25">
        <v>75.939569892473102</v>
      </c>
      <c r="X161" s="25">
        <v>69.234650537634394</v>
      </c>
      <c r="Y161" s="25">
        <v>77.993064516128996</v>
      </c>
      <c r="Z161" s="25">
        <v>67.433131720430097</v>
      </c>
      <c r="AA161" s="25">
        <v>102.22978494623599</v>
      </c>
      <c r="AB161" s="25">
        <v>135.759852150537</v>
      </c>
      <c r="AC161" s="25">
        <v>78.353346774193497</v>
      </c>
      <c r="AD161" s="25">
        <v>102.114784946236</v>
      </c>
      <c r="AE161" s="25">
        <v>61.6488844086021</v>
      </c>
      <c r="AF161" s="25">
        <v>70.289865591397799</v>
      </c>
      <c r="AG161" s="25">
        <v>85.067177419354806</v>
      </c>
      <c r="AH161" s="25">
        <v>72.032231182795698</v>
      </c>
      <c r="AI161" s="25">
        <v>128.28756720430101</v>
      </c>
      <c r="AJ161" s="25">
        <v>98.893817204301001</v>
      </c>
      <c r="AK161" s="25">
        <v>82.592204301075199</v>
      </c>
      <c r="AL161" s="25">
        <v>76.777069892473094</v>
      </c>
      <c r="AM161" s="25">
        <v>99.772392473118202</v>
      </c>
      <c r="AN161" s="25">
        <v>98.812002688172001</v>
      </c>
      <c r="AO161" s="25">
        <v>56.935752688172002</v>
      </c>
      <c r="AP161" s="25">
        <v>62.182822580645102</v>
      </c>
      <c r="AQ161" s="25">
        <v>84.526021505376306</v>
      </c>
      <c r="AR161" s="25">
        <v>67.980873655913896</v>
      </c>
      <c r="AS161" s="25">
        <v>118.071532258064</v>
      </c>
      <c r="AT161" s="25">
        <v>75.800067204301001</v>
      </c>
      <c r="AU161" s="25">
        <v>71.624677419354796</v>
      </c>
      <c r="AV161" s="25">
        <v>64.692499999999995</v>
      </c>
      <c r="AW161" s="25">
        <v>103.27807795698899</v>
      </c>
      <c r="AX161" s="25">
        <v>89.088615591397797</v>
      </c>
      <c r="AY161" s="25">
        <v>76.347715053763395</v>
      </c>
      <c r="AZ161" s="25">
        <v>68.043857526881695</v>
      </c>
      <c r="BA161" s="25">
        <v>66.035295698924699</v>
      </c>
      <c r="BB161" s="25">
        <v>54.904502688172002</v>
      </c>
      <c r="BC161" s="25">
        <v>89.027419354838699</v>
      </c>
      <c r="BD161" s="25">
        <v>77.220470430107497</v>
      </c>
      <c r="BE161" s="25">
        <v>127.847177419354</v>
      </c>
    </row>
    <row r="162" spans="1:57" x14ac:dyDescent="0.35">
      <c r="A162" s="10" t="s">
        <v>197</v>
      </c>
      <c r="B162" s="11">
        <f t="shared" si="23"/>
        <v>2035</v>
      </c>
      <c r="C162" s="6">
        <f t="shared" si="24"/>
        <v>55.033743055555504</v>
      </c>
      <c r="D162" s="12">
        <f t="shared" si="19"/>
        <v>40.728147222222184</v>
      </c>
      <c r="E162" s="12">
        <f t="shared" si="20"/>
        <v>46.225479166666652</v>
      </c>
      <c r="F162" s="12">
        <f t="shared" si="21"/>
        <v>62.590392361111071</v>
      </c>
      <c r="G162" s="12">
        <f t="shared" si="22"/>
        <v>71.849688888888835</v>
      </c>
      <c r="H162" s="25">
        <v>48.665944444444399</v>
      </c>
      <c r="I162" s="25">
        <v>79.742972222222207</v>
      </c>
      <c r="J162" s="25">
        <v>48.143166666666602</v>
      </c>
      <c r="K162" s="25">
        <v>65.988763888888897</v>
      </c>
      <c r="L162" s="25">
        <v>66.475541666666601</v>
      </c>
      <c r="M162" s="25">
        <v>40.863194444444403</v>
      </c>
      <c r="N162" s="25">
        <v>62.083236111111098</v>
      </c>
      <c r="O162" s="25">
        <v>43.838444444444399</v>
      </c>
      <c r="P162" s="25">
        <v>57.905972222222204</v>
      </c>
      <c r="Q162" s="25">
        <v>55.358930555555503</v>
      </c>
      <c r="R162" s="25">
        <v>52.854708333333299</v>
      </c>
      <c r="S162" s="25">
        <v>36.482875</v>
      </c>
      <c r="T162" s="25">
        <v>58.428083333333298</v>
      </c>
      <c r="U162" s="25">
        <v>59.934277777777702</v>
      </c>
      <c r="V162" s="25">
        <v>50.447013888888797</v>
      </c>
      <c r="W162" s="25">
        <v>83.977236111111097</v>
      </c>
      <c r="X162" s="25">
        <v>73.9952638888889</v>
      </c>
      <c r="Y162" s="25">
        <v>70.840472222222203</v>
      </c>
      <c r="Z162" s="25">
        <v>36.374833333333299</v>
      </c>
      <c r="AA162" s="25">
        <v>54.315041666666602</v>
      </c>
      <c r="AB162" s="25">
        <v>61.6669027777777</v>
      </c>
      <c r="AC162" s="25">
        <v>49.534208333333297</v>
      </c>
      <c r="AD162" s="25">
        <v>58.865319444444403</v>
      </c>
      <c r="AE162" s="25">
        <v>39.120874999999998</v>
      </c>
      <c r="AF162" s="25">
        <v>74.532111111111107</v>
      </c>
      <c r="AG162" s="25">
        <v>59.470708333333299</v>
      </c>
      <c r="AH162" s="25">
        <v>71.611291666666602</v>
      </c>
      <c r="AI162" s="25">
        <v>75.909541666666598</v>
      </c>
      <c r="AJ162" s="25">
        <v>39.512722222222202</v>
      </c>
      <c r="AK162" s="25">
        <v>67.268847222222206</v>
      </c>
      <c r="AL162" s="25">
        <v>55.292277777777699</v>
      </c>
      <c r="AM162" s="25">
        <v>50.557541666666602</v>
      </c>
      <c r="AN162" s="25">
        <v>56.401680555555501</v>
      </c>
      <c r="AO162" s="25">
        <v>43.831902777777699</v>
      </c>
      <c r="AP162" s="25">
        <v>36.068847222222203</v>
      </c>
      <c r="AQ162" s="25">
        <v>56.519944444444398</v>
      </c>
      <c r="AR162" s="25">
        <v>45.58625</v>
      </c>
      <c r="AS162" s="25">
        <v>56.561513888888797</v>
      </c>
      <c r="AT162" s="25">
        <v>54.775208333333303</v>
      </c>
      <c r="AU162" s="25">
        <v>44.721444444444401</v>
      </c>
      <c r="AV162" s="25">
        <v>43.148944444444403</v>
      </c>
      <c r="AW162" s="25">
        <v>45.007930555555497</v>
      </c>
      <c r="AX162" s="25">
        <v>49.741180555555502</v>
      </c>
      <c r="AY162" s="25">
        <v>68.630152777777695</v>
      </c>
      <c r="AZ162" s="25">
        <v>49.135166666666599</v>
      </c>
      <c r="BA162" s="25">
        <v>70.125138888888799</v>
      </c>
      <c r="BB162" s="25">
        <v>44.899402777777702</v>
      </c>
      <c r="BC162" s="25">
        <v>54.183430555555503</v>
      </c>
      <c r="BD162" s="25">
        <v>62.759444444444398</v>
      </c>
      <c r="BE162" s="25">
        <v>51.298194444444398</v>
      </c>
    </row>
    <row r="163" spans="1:57" x14ac:dyDescent="0.35">
      <c r="A163" s="10" t="s">
        <v>198</v>
      </c>
      <c r="B163" s="11">
        <f t="shared" si="23"/>
        <v>2035</v>
      </c>
      <c r="C163" s="6">
        <f t="shared" si="24"/>
        <v>59.387385752688097</v>
      </c>
      <c r="D163" s="12">
        <f t="shared" si="19"/>
        <v>35.83452284946231</v>
      </c>
      <c r="E163" s="12">
        <f t="shared" si="20"/>
        <v>48.229173387096701</v>
      </c>
      <c r="F163" s="12">
        <f t="shared" si="21"/>
        <v>72.332510080645093</v>
      </c>
      <c r="G163" s="12">
        <f t="shared" si="22"/>
        <v>92.495819892473037</v>
      </c>
      <c r="H163" s="25">
        <v>67.801868279569803</v>
      </c>
      <c r="I163" s="25">
        <v>89.478427419354801</v>
      </c>
      <c r="J163" s="25">
        <v>70.135349462365497</v>
      </c>
      <c r="K163" s="25">
        <v>52.226008064516101</v>
      </c>
      <c r="L163" s="25">
        <v>74.148776881720394</v>
      </c>
      <c r="M163" s="25">
        <v>60.737365591397797</v>
      </c>
      <c r="N163" s="25">
        <v>55.532997311827899</v>
      </c>
      <c r="O163" s="25">
        <v>70.707970430107494</v>
      </c>
      <c r="P163" s="25">
        <v>61.490806451612897</v>
      </c>
      <c r="Q163" s="25">
        <v>48.9317741935483</v>
      </c>
      <c r="R163" s="25">
        <v>40.288172043010697</v>
      </c>
      <c r="S163" s="25">
        <v>47.657069892473103</v>
      </c>
      <c r="T163" s="25">
        <v>51.971196236559102</v>
      </c>
      <c r="U163" s="25">
        <v>34.180524193548301</v>
      </c>
      <c r="V163" s="25">
        <v>65.794233870967702</v>
      </c>
      <c r="W163" s="25">
        <v>69.501733870967698</v>
      </c>
      <c r="X163" s="25">
        <v>53.924448924731102</v>
      </c>
      <c r="Y163" s="25">
        <v>35.973534946236498</v>
      </c>
      <c r="Z163" s="25">
        <v>46.175255376343998</v>
      </c>
      <c r="AA163" s="25">
        <v>54.711814516129003</v>
      </c>
      <c r="AB163" s="25">
        <v>32.181720430107497</v>
      </c>
      <c r="AC163" s="25">
        <v>33.652916666666599</v>
      </c>
      <c r="AD163" s="25">
        <v>84.7538037634408</v>
      </c>
      <c r="AE163" s="25">
        <v>94.534905913978406</v>
      </c>
      <c r="AF163" s="25">
        <v>39.131115591397801</v>
      </c>
      <c r="AG163" s="25">
        <v>71.523991935483807</v>
      </c>
      <c r="AH163" s="25">
        <v>77.543548387096706</v>
      </c>
      <c r="AI163" s="25">
        <v>47.994973118279503</v>
      </c>
      <c r="AJ163" s="25">
        <v>92.489623655913903</v>
      </c>
      <c r="AK163" s="25">
        <v>58.037405913978397</v>
      </c>
      <c r="AL163" s="25">
        <v>49.763279569892397</v>
      </c>
      <c r="AM163" s="25">
        <v>95.025107526881698</v>
      </c>
      <c r="AN163" s="25">
        <v>33.367069892473097</v>
      </c>
      <c r="AO163" s="25">
        <v>70.286814516128999</v>
      </c>
      <c r="AP163" s="25">
        <v>45.227526881720401</v>
      </c>
      <c r="AQ163" s="25">
        <v>56.335389784946202</v>
      </c>
      <c r="AR163" s="25">
        <v>72.602016129032194</v>
      </c>
      <c r="AS163" s="25">
        <v>144.802567204301</v>
      </c>
      <c r="AT163" s="25">
        <v>88.007876344086</v>
      </c>
      <c r="AU163" s="25">
        <v>47.017688172043002</v>
      </c>
      <c r="AV163" s="25">
        <v>70.214986559139703</v>
      </c>
      <c r="AW163" s="25">
        <v>92.551586021505301</v>
      </c>
      <c r="AX163" s="25">
        <v>104.049233870967</v>
      </c>
      <c r="AY163" s="25">
        <v>61.364731182795701</v>
      </c>
      <c r="AZ163" s="25">
        <v>66.687526881720402</v>
      </c>
      <c r="BA163" s="25">
        <v>34.583413978494598</v>
      </c>
      <c r="BB163" s="25">
        <v>57.0303629032258</v>
      </c>
      <c r="BC163" s="25">
        <v>56.792822580645101</v>
      </c>
      <c r="BD163" s="25">
        <v>84.4888306451613</v>
      </c>
      <c r="BE163" s="25">
        <v>50.563198924731097</v>
      </c>
    </row>
    <row r="164" spans="1:57" x14ac:dyDescent="0.35">
      <c r="A164" s="10" t="s">
        <v>199</v>
      </c>
      <c r="B164" s="11">
        <f t="shared" si="23"/>
        <v>2035</v>
      </c>
      <c r="C164" s="6">
        <f t="shared" si="24"/>
        <v>82.634812499999953</v>
      </c>
      <c r="D164" s="12">
        <f t="shared" si="19"/>
        <v>56.788272222222147</v>
      </c>
      <c r="E164" s="12">
        <f t="shared" si="20"/>
        <v>64.997451388888848</v>
      </c>
      <c r="F164" s="12">
        <f t="shared" si="21"/>
        <v>96.200795138888878</v>
      </c>
      <c r="G164" s="12">
        <f t="shared" si="22"/>
        <v>115.42648055555551</v>
      </c>
      <c r="H164" s="25">
        <v>58.180222222222199</v>
      </c>
      <c r="I164" s="25">
        <v>114.726</v>
      </c>
      <c r="J164" s="25">
        <v>107.009805555555</v>
      </c>
      <c r="K164" s="25">
        <v>92.077749999999995</v>
      </c>
      <c r="L164" s="25">
        <v>71.249152777777695</v>
      </c>
      <c r="M164" s="25">
        <v>78.138513888888895</v>
      </c>
      <c r="N164" s="25">
        <v>111.473833333333</v>
      </c>
      <c r="O164" s="25">
        <v>60.222805555555503</v>
      </c>
      <c r="P164" s="25">
        <v>83.253347222222203</v>
      </c>
      <c r="Q164" s="25">
        <v>73.491055555555505</v>
      </c>
      <c r="R164" s="25">
        <v>110.63765277777701</v>
      </c>
      <c r="S164" s="25">
        <v>40.509208333333298</v>
      </c>
      <c r="T164" s="25">
        <v>95.948972222222196</v>
      </c>
      <c r="U164" s="25">
        <v>62.702708333333298</v>
      </c>
      <c r="V164" s="25">
        <v>91.966930555555507</v>
      </c>
      <c r="W164" s="25">
        <v>155.26154166666601</v>
      </c>
      <c r="X164" s="25">
        <v>87.409333333333294</v>
      </c>
      <c r="Y164" s="25">
        <v>121.73080555555499</v>
      </c>
      <c r="Z164" s="25">
        <v>39.887291666666599</v>
      </c>
      <c r="AA164" s="25">
        <v>57.124277777777699</v>
      </c>
      <c r="AB164" s="25">
        <v>89.376041666666595</v>
      </c>
      <c r="AC164" s="25">
        <v>80.144111111111101</v>
      </c>
      <c r="AD164" s="25">
        <v>111.131805555555</v>
      </c>
      <c r="AE164" s="25">
        <v>87.191374999999994</v>
      </c>
      <c r="AF164" s="25">
        <v>96.284736111111101</v>
      </c>
      <c r="AG164" s="25">
        <v>85.894444444444403</v>
      </c>
      <c r="AH164" s="25">
        <v>82.016277777777702</v>
      </c>
      <c r="AI164" s="25">
        <v>159.16793055555499</v>
      </c>
      <c r="AJ164" s="25">
        <v>62.633583333333299</v>
      </c>
      <c r="AK164" s="25">
        <v>86.994236111111107</v>
      </c>
      <c r="AL164" s="25">
        <v>140.265958333333</v>
      </c>
      <c r="AM164" s="25">
        <v>64.447708333333296</v>
      </c>
      <c r="AN164" s="25">
        <v>68.868736111111104</v>
      </c>
      <c r="AO164" s="25">
        <v>70.8388611111111</v>
      </c>
      <c r="AP164" s="25">
        <v>41.130736111111098</v>
      </c>
      <c r="AQ164" s="25">
        <v>132.594083333333</v>
      </c>
      <c r="AR164" s="25">
        <v>94.039263888888897</v>
      </c>
      <c r="AS164" s="25">
        <v>96.875874999999994</v>
      </c>
      <c r="AT164" s="25">
        <v>89.210166666666595</v>
      </c>
      <c r="AU164" s="25">
        <v>74.990902777777706</v>
      </c>
      <c r="AV164" s="25">
        <v>58.452944444444398</v>
      </c>
      <c r="AW164" s="25">
        <v>107.77941666666599</v>
      </c>
      <c r="AX164" s="25">
        <v>53.764222222222202</v>
      </c>
      <c r="AY164" s="25">
        <v>75.637388888888793</v>
      </c>
      <c r="AZ164" s="25">
        <v>57.4036388888888</v>
      </c>
      <c r="BA164" s="25">
        <v>66.646680555555506</v>
      </c>
      <c r="BB164" s="25">
        <v>72.427013888888794</v>
      </c>
      <c r="BC164" s="25">
        <v>51.375833333333297</v>
      </c>
      <c r="BD164" s="25">
        <v>71.033902777777698</v>
      </c>
      <c r="BE164" s="25">
        <v>91.819541666666595</v>
      </c>
    </row>
    <row r="165" spans="1:57" x14ac:dyDescent="0.35">
      <c r="A165" s="10" t="s">
        <v>200</v>
      </c>
      <c r="B165" s="11">
        <f t="shared" si="23"/>
        <v>2035</v>
      </c>
      <c r="C165" s="6">
        <f t="shared" si="24"/>
        <v>96.961182795698846</v>
      </c>
      <c r="D165" s="12">
        <f t="shared" si="19"/>
        <v>61.3054274193548</v>
      </c>
      <c r="E165" s="12">
        <f t="shared" si="20"/>
        <v>77.884297715053705</v>
      </c>
      <c r="F165" s="12">
        <f t="shared" si="21"/>
        <v>114.01362231182725</v>
      </c>
      <c r="G165" s="12">
        <f t="shared" si="22"/>
        <v>123.4201142473114</v>
      </c>
      <c r="H165" s="25">
        <v>132.90864247311799</v>
      </c>
      <c r="I165" s="25">
        <v>80.480564516128993</v>
      </c>
      <c r="J165" s="25">
        <v>115.005241935483</v>
      </c>
      <c r="K165" s="25">
        <v>83.371196236559101</v>
      </c>
      <c r="L165" s="25">
        <v>57.1280510752688</v>
      </c>
      <c r="M165" s="25">
        <v>76.253185483870894</v>
      </c>
      <c r="N165" s="25">
        <v>94.861801075268801</v>
      </c>
      <c r="O165" s="25">
        <v>118.56149193548301</v>
      </c>
      <c r="P165" s="25">
        <v>114.021989247311</v>
      </c>
      <c r="Q165" s="25">
        <v>127.613293010752</v>
      </c>
      <c r="R165" s="25">
        <v>98.825255376344003</v>
      </c>
      <c r="S165" s="25">
        <v>92.754516129032197</v>
      </c>
      <c r="T165" s="25">
        <v>106.202110215053</v>
      </c>
      <c r="U165" s="25">
        <v>84.448615591397797</v>
      </c>
      <c r="V165" s="25">
        <v>124.25340053763399</v>
      </c>
      <c r="W165" s="25">
        <v>86.241115591397801</v>
      </c>
      <c r="X165" s="25">
        <v>116.05240591397801</v>
      </c>
      <c r="Y165" s="25">
        <v>82.693884408602102</v>
      </c>
      <c r="Z165" s="25">
        <v>98.743696236559103</v>
      </c>
      <c r="AA165" s="25">
        <v>55.499663978494603</v>
      </c>
      <c r="AB165" s="25">
        <v>77.031357526881706</v>
      </c>
      <c r="AC165" s="25">
        <v>89.359516129032201</v>
      </c>
      <c r="AD165" s="25">
        <v>123.32752688172</v>
      </c>
      <c r="AE165" s="25">
        <v>77.794072580645107</v>
      </c>
      <c r="AF165" s="25">
        <v>92.322997311827905</v>
      </c>
      <c r="AG165" s="25">
        <v>111.009341397849</v>
      </c>
      <c r="AH165" s="25">
        <v>127.997983870967</v>
      </c>
      <c r="AI165" s="25">
        <v>104.43181451612899</v>
      </c>
      <c r="AJ165" s="25">
        <v>106.927137096774</v>
      </c>
      <c r="AK165" s="25">
        <v>96.274959677419304</v>
      </c>
      <c r="AL165" s="25">
        <v>97.647405913978403</v>
      </c>
      <c r="AM165" s="25">
        <v>68.0673252688172</v>
      </c>
      <c r="AN165" s="25">
        <v>110.43352150537601</v>
      </c>
      <c r="AO165" s="25">
        <v>78.1549731182795</v>
      </c>
      <c r="AP165" s="25">
        <v>109.035456989247</v>
      </c>
      <c r="AQ165" s="25">
        <v>57.081962365591401</v>
      </c>
      <c r="AR165" s="25">
        <v>113.988521505376</v>
      </c>
      <c r="AS165" s="25">
        <v>61.511639784946198</v>
      </c>
      <c r="AT165" s="25">
        <v>117.42063172042999</v>
      </c>
      <c r="AU165" s="25">
        <v>71.243951612903203</v>
      </c>
      <c r="AV165" s="25">
        <v>86.173669354838694</v>
      </c>
      <c r="AW165" s="25">
        <v>117.668723118279</v>
      </c>
      <c r="AX165" s="25">
        <v>57.719838709677397</v>
      </c>
      <c r="AY165" s="25">
        <v>117.69873655913899</v>
      </c>
      <c r="AZ165" s="25">
        <v>126.894556451612</v>
      </c>
      <c r="BA165" s="25">
        <v>76.576922043010697</v>
      </c>
      <c r="BB165" s="25">
        <v>70.920080645161207</v>
      </c>
      <c r="BC165" s="25">
        <v>59.449516129032197</v>
      </c>
      <c r="BD165" s="25">
        <v>110.35498655913899</v>
      </c>
      <c r="BE165" s="25">
        <v>108.845819892473</v>
      </c>
    </row>
    <row r="166" spans="1:57" x14ac:dyDescent="0.35">
      <c r="A166" s="10" t="s">
        <v>201</v>
      </c>
      <c r="B166" s="11">
        <f t="shared" si="23"/>
        <v>2036</v>
      </c>
      <c r="C166" s="6">
        <f t="shared" si="24"/>
        <v>127.2888440860215</v>
      </c>
      <c r="D166" s="12">
        <f t="shared" si="19"/>
        <v>85.975262096774159</v>
      </c>
      <c r="E166" s="12">
        <f t="shared" si="20"/>
        <v>93.692624327956949</v>
      </c>
      <c r="F166" s="12">
        <f t="shared" si="21"/>
        <v>179.92331317204275</v>
      </c>
      <c r="G166" s="12">
        <f t="shared" si="22"/>
        <v>206.06884274193533</v>
      </c>
      <c r="H166" s="25">
        <v>165.259193548387</v>
      </c>
      <c r="I166" s="25">
        <v>170.77362903225799</v>
      </c>
      <c r="J166" s="25">
        <v>109.847338709677</v>
      </c>
      <c r="K166" s="25">
        <v>117.993938172043</v>
      </c>
      <c r="L166" s="25">
        <v>111.77188172043</v>
      </c>
      <c r="M166" s="25">
        <v>89.344717741935398</v>
      </c>
      <c r="N166" s="25">
        <v>95.188319892473103</v>
      </c>
      <c r="O166" s="25">
        <v>173.00215053763401</v>
      </c>
      <c r="P166" s="25">
        <v>117.273440860215</v>
      </c>
      <c r="Q166" s="25">
        <v>191.40432795698899</v>
      </c>
      <c r="R166" s="25">
        <v>223.56708333333299</v>
      </c>
      <c r="S166" s="25">
        <v>137.17189516129</v>
      </c>
      <c r="T166" s="25">
        <v>92.117983870967706</v>
      </c>
      <c r="U166" s="25">
        <v>200.845739247311</v>
      </c>
      <c r="V166" s="25">
        <v>76.4047311827957</v>
      </c>
      <c r="W166" s="25">
        <v>77.662795698924697</v>
      </c>
      <c r="X166" s="25">
        <v>91.670577956989206</v>
      </c>
      <c r="Y166" s="25">
        <v>89.183239247311803</v>
      </c>
      <c r="Z166" s="25">
        <v>96.542916666666599</v>
      </c>
      <c r="AA166" s="25">
        <v>204.612822580645</v>
      </c>
      <c r="AB166" s="25">
        <v>136.58375000000001</v>
      </c>
      <c r="AC166" s="25">
        <v>176.313521505376</v>
      </c>
      <c r="AD166" s="25">
        <v>96.598239247311795</v>
      </c>
      <c r="AE166" s="25">
        <v>115.31625</v>
      </c>
      <c r="AF166" s="25">
        <v>219.173024193548</v>
      </c>
      <c r="AG166" s="25">
        <v>159.847163978494</v>
      </c>
      <c r="AH166" s="25">
        <v>152.73432795698901</v>
      </c>
      <c r="AI166" s="25">
        <v>198.96548387096701</v>
      </c>
      <c r="AJ166" s="25">
        <v>81.466948924731099</v>
      </c>
      <c r="AK166" s="25">
        <v>91.646814516128998</v>
      </c>
      <c r="AL166" s="25">
        <v>220.28587365591301</v>
      </c>
      <c r="AM166" s="25">
        <v>104.863723118279</v>
      </c>
      <c r="AN166" s="25">
        <v>196.48133064516099</v>
      </c>
      <c r="AO166" s="25">
        <v>318.82095430107501</v>
      </c>
      <c r="AP166" s="25">
        <v>86.216008064516103</v>
      </c>
      <c r="AQ166" s="25">
        <v>89.989395161290304</v>
      </c>
      <c r="AR166" s="25">
        <v>83.808548387096707</v>
      </c>
      <c r="AS166" s="25">
        <v>93.194059139784898</v>
      </c>
      <c r="AT166" s="25">
        <v>113.71774193548301</v>
      </c>
      <c r="AU166" s="25">
        <v>153.351868279569</v>
      </c>
      <c r="AV166" s="25">
        <v>225.03881720430101</v>
      </c>
      <c r="AW166" s="25">
        <v>172.87337365591301</v>
      </c>
      <c r="AX166" s="25">
        <v>108.81063172043</v>
      </c>
      <c r="AY166" s="25">
        <v>79.935685483870898</v>
      </c>
      <c r="AZ166" s="25">
        <v>196.05936827956899</v>
      </c>
      <c r="BA166" s="25">
        <v>164.74104838709599</v>
      </c>
      <c r="BB166" s="25">
        <v>181.04313172043001</v>
      </c>
      <c r="BC166" s="25">
        <v>203.37760752688101</v>
      </c>
      <c r="BD166" s="25">
        <v>176.56385752688101</v>
      </c>
      <c r="BE166" s="25">
        <v>102.884556451612</v>
      </c>
    </row>
    <row r="167" spans="1:57" x14ac:dyDescent="0.35">
      <c r="A167" s="10" t="s">
        <v>202</v>
      </c>
      <c r="B167" s="11">
        <f t="shared" si="23"/>
        <v>2036</v>
      </c>
      <c r="C167" s="6">
        <f t="shared" si="24"/>
        <v>51.897025862068901</v>
      </c>
      <c r="D167" s="12">
        <f t="shared" si="19"/>
        <v>43.665084770114937</v>
      </c>
      <c r="E167" s="12">
        <f t="shared" si="20"/>
        <v>46.554123563218297</v>
      </c>
      <c r="F167" s="12">
        <f t="shared" si="21"/>
        <v>87.375420258620622</v>
      </c>
      <c r="G167" s="12">
        <f t="shared" si="22"/>
        <v>101.08927155172371</v>
      </c>
      <c r="H167" s="25">
        <v>88.814022988505698</v>
      </c>
      <c r="I167" s="25">
        <v>87.990603448275806</v>
      </c>
      <c r="J167" s="25">
        <v>77.589008620689597</v>
      </c>
      <c r="K167" s="25">
        <v>52.299928160919499</v>
      </c>
      <c r="L167" s="25">
        <v>85.744267241379305</v>
      </c>
      <c r="M167" s="25">
        <v>47.869324712643603</v>
      </c>
      <c r="N167" s="25">
        <v>49.109640804597603</v>
      </c>
      <c r="O167" s="25">
        <v>47.974425287356297</v>
      </c>
      <c r="P167" s="25">
        <v>45.0252155172413</v>
      </c>
      <c r="Q167" s="25">
        <v>47.084583333333299</v>
      </c>
      <c r="R167" s="25">
        <v>40.8595114942528</v>
      </c>
      <c r="S167" s="25">
        <v>80.556422413793101</v>
      </c>
      <c r="T167" s="25">
        <v>46.560028735632102</v>
      </c>
      <c r="U167" s="25">
        <v>121.46375</v>
      </c>
      <c r="V167" s="25">
        <v>55.741681034482703</v>
      </c>
      <c r="W167" s="25">
        <v>62.715402298850499</v>
      </c>
      <c r="X167" s="25">
        <v>96.877557471264296</v>
      </c>
      <c r="Y167" s="25">
        <v>44.956350574712602</v>
      </c>
      <c r="Z167" s="25">
        <v>198.832528735632</v>
      </c>
      <c r="AA167" s="25">
        <v>48.126997126436699</v>
      </c>
      <c r="AB167" s="25">
        <v>84.444985632183901</v>
      </c>
      <c r="AC167" s="25">
        <v>47.341882183907998</v>
      </c>
      <c r="AD167" s="25">
        <v>51.449928160919498</v>
      </c>
      <c r="AE167" s="25">
        <v>72.095071839080404</v>
      </c>
      <c r="AF167" s="25">
        <v>47.108275862068901</v>
      </c>
      <c r="AG167" s="25">
        <v>40.304956896551701</v>
      </c>
      <c r="AH167" s="25">
        <v>95.082169540229799</v>
      </c>
      <c r="AI167" s="25">
        <v>107.61831896551701</v>
      </c>
      <c r="AJ167" s="25">
        <v>43.429597701149397</v>
      </c>
      <c r="AK167" s="25">
        <v>44.856882183907999</v>
      </c>
      <c r="AL167" s="25">
        <v>44.804353448275798</v>
      </c>
      <c r="AM167" s="25">
        <v>178.814626436781</v>
      </c>
      <c r="AN167" s="25">
        <v>97.373864942528698</v>
      </c>
      <c r="AO167" s="25">
        <v>47.6690804597701</v>
      </c>
      <c r="AP167" s="25">
        <v>46.552155172413698</v>
      </c>
      <c r="AQ167" s="25">
        <v>53.4581034482758</v>
      </c>
      <c r="AR167" s="25">
        <v>44.827787356321799</v>
      </c>
      <c r="AS167" s="25">
        <v>43.691249999999997</v>
      </c>
      <c r="AT167" s="25">
        <v>96.918649425287299</v>
      </c>
      <c r="AU167" s="25">
        <v>40.860416666666602</v>
      </c>
      <c r="AV167" s="25">
        <v>52.2088362068965</v>
      </c>
      <c r="AW167" s="25">
        <v>100.36382183908</v>
      </c>
      <c r="AX167" s="25">
        <v>87.919137931034399</v>
      </c>
      <c r="AY167" s="25">
        <v>71.981048850574695</v>
      </c>
      <c r="AZ167" s="25">
        <v>41.370359195402301</v>
      </c>
      <c r="BA167" s="25">
        <v>110.80386494252799</v>
      </c>
      <c r="BB167" s="25">
        <v>51.490172413793097</v>
      </c>
      <c r="BC167" s="25">
        <v>51.585215517241302</v>
      </c>
      <c r="BD167" s="25">
        <v>44.236479885057399</v>
      </c>
      <c r="BE167" s="25">
        <v>63.877083333333303</v>
      </c>
    </row>
    <row r="168" spans="1:57" x14ac:dyDescent="0.35">
      <c r="A168" s="10" t="s">
        <v>203</v>
      </c>
      <c r="B168" s="11">
        <f t="shared" si="23"/>
        <v>2036</v>
      </c>
      <c r="C168" s="6">
        <f t="shared" si="24"/>
        <v>64.34018145161285</v>
      </c>
      <c r="D168" s="12">
        <f t="shared" si="19"/>
        <v>42.84587499999995</v>
      </c>
      <c r="E168" s="12">
        <f t="shared" si="20"/>
        <v>48.322479838709626</v>
      </c>
      <c r="F168" s="12">
        <f t="shared" si="21"/>
        <v>87.66396169354833</v>
      </c>
      <c r="G168" s="12">
        <f t="shared" si="22"/>
        <v>120.4510295698922</v>
      </c>
      <c r="H168" s="25">
        <v>73.402258064516104</v>
      </c>
      <c r="I168" s="25">
        <v>60.319637096774102</v>
      </c>
      <c r="J168" s="25">
        <v>53.860873655913899</v>
      </c>
      <c r="K168" s="25">
        <v>109.862661290322</v>
      </c>
      <c r="L168" s="25">
        <v>40.159516129032198</v>
      </c>
      <c r="M168" s="25">
        <v>121.951344086021</v>
      </c>
      <c r="N168" s="25">
        <v>39.804986559139699</v>
      </c>
      <c r="O168" s="25">
        <v>64.562755376344001</v>
      </c>
      <c r="P168" s="25">
        <v>83.2598924731182</v>
      </c>
      <c r="Q168" s="25">
        <v>47.340752688172003</v>
      </c>
      <c r="R168" s="25">
        <v>42.847459677419302</v>
      </c>
      <c r="S168" s="25">
        <v>130.774784946236</v>
      </c>
      <c r="T168" s="25">
        <v>44.338131720430098</v>
      </c>
      <c r="U168" s="25">
        <v>151.485981182795</v>
      </c>
      <c r="V168" s="25">
        <v>54.488709677419301</v>
      </c>
      <c r="W168" s="25">
        <v>43.924999999999997</v>
      </c>
      <c r="X168" s="25">
        <v>38.410282258064498</v>
      </c>
      <c r="Y168" s="25">
        <v>96.378346774193503</v>
      </c>
      <c r="Z168" s="25">
        <v>61.601962365591397</v>
      </c>
      <c r="AA168" s="25">
        <v>45.370094086021503</v>
      </c>
      <c r="AB168" s="25">
        <v>122.712056451612</v>
      </c>
      <c r="AC168" s="25">
        <v>44.390927419354803</v>
      </c>
      <c r="AD168" s="25">
        <v>72.932809139784894</v>
      </c>
      <c r="AE168" s="25">
        <v>120.284327956989</v>
      </c>
      <c r="AF168" s="25">
        <v>74.524045698924695</v>
      </c>
      <c r="AG168" s="25">
        <v>48.120940860215001</v>
      </c>
      <c r="AH168" s="25">
        <v>89.710994623655907</v>
      </c>
      <c r="AI168" s="25">
        <v>80.899260752688093</v>
      </c>
      <c r="AJ168" s="25">
        <v>89.898602150537599</v>
      </c>
      <c r="AK168" s="25">
        <v>81.526881720430097</v>
      </c>
      <c r="AL168" s="25">
        <v>49.035067204301001</v>
      </c>
      <c r="AM168" s="25">
        <v>73.540443548387003</v>
      </c>
      <c r="AN168" s="25">
        <v>64.117607526881699</v>
      </c>
      <c r="AO168" s="25">
        <v>69.042016129032206</v>
      </c>
      <c r="AP168" s="25">
        <v>92.862002688171998</v>
      </c>
      <c r="AQ168" s="25">
        <v>56.702809139784897</v>
      </c>
      <c r="AR168" s="25">
        <v>88.8493413978494</v>
      </c>
      <c r="AS168" s="25">
        <v>84.107822580645106</v>
      </c>
      <c r="AT168" s="25">
        <v>42.831612903225803</v>
      </c>
      <c r="AU168" s="25">
        <v>51.123830645161199</v>
      </c>
      <c r="AV168" s="25">
        <v>51.256559139784898</v>
      </c>
      <c r="AW168" s="25">
        <v>60.373427419354798</v>
      </c>
      <c r="AX168" s="25">
        <v>110.67032258064501</v>
      </c>
      <c r="AY168" s="25">
        <v>63.3591129032258</v>
      </c>
      <c r="AZ168" s="25">
        <v>46.947822580645102</v>
      </c>
      <c r="BA168" s="25">
        <v>147.58448924731101</v>
      </c>
      <c r="BB168" s="25">
        <v>81.228131720430099</v>
      </c>
      <c r="BC168" s="25">
        <v>48.927096774193501</v>
      </c>
      <c r="BD168" s="25">
        <v>66.950215053763401</v>
      </c>
      <c r="BE168" s="25">
        <v>41.3625537634408</v>
      </c>
    </row>
    <row r="169" spans="1:57" x14ac:dyDescent="0.35">
      <c r="A169" s="10" t="s">
        <v>204</v>
      </c>
      <c r="B169" s="11">
        <f t="shared" si="23"/>
        <v>2036</v>
      </c>
      <c r="C169" s="6">
        <f t="shared" si="24"/>
        <v>45.814833333333254</v>
      </c>
      <c r="D169" s="12">
        <f t="shared" si="19"/>
        <v>38.520498611111051</v>
      </c>
      <c r="E169" s="12">
        <f t="shared" si="20"/>
        <v>41.584038194444403</v>
      </c>
      <c r="F169" s="12">
        <f t="shared" si="21"/>
        <v>49.281309027777723</v>
      </c>
      <c r="G169" s="12">
        <f t="shared" si="22"/>
        <v>58.706808333333257</v>
      </c>
      <c r="H169" s="25">
        <v>45.413069444444403</v>
      </c>
      <c r="I169" s="25">
        <v>46.691805555555497</v>
      </c>
      <c r="J169" s="25">
        <v>42.656902777777702</v>
      </c>
      <c r="K169" s="25">
        <v>48.027986111111098</v>
      </c>
      <c r="L169" s="25">
        <v>49.048013888888804</v>
      </c>
      <c r="M169" s="25">
        <v>42.877791666666603</v>
      </c>
      <c r="N169" s="25">
        <v>38.514486111111097</v>
      </c>
      <c r="O169" s="25">
        <v>41.239388888888797</v>
      </c>
      <c r="P169" s="25">
        <v>46.816333333333297</v>
      </c>
      <c r="Q169" s="25">
        <v>48.835805555555503</v>
      </c>
      <c r="R169" s="25">
        <v>47.5672361111111</v>
      </c>
      <c r="S169" s="25">
        <v>47.430069444444399</v>
      </c>
      <c r="T169" s="25">
        <v>38.060638888888803</v>
      </c>
      <c r="U169" s="25">
        <v>58.6972777777777</v>
      </c>
      <c r="V169" s="25">
        <v>39.302416666666602</v>
      </c>
      <c r="W169" s="25">
        <v>37.349916666666601</v>
      </c>
      <c r="X169" s="25">
        <v>58.792583333333297</v>
      </c>
      <c r="Y169" s="25">
        <v>46.269500000000001</v>
      </c>
      <c r="Z169" s="25">
        <v>42.676486111111103</v>
      </c>
      <c r="AA169" s="25">
        <v>42.4655972222222</v>
      </c>
      <c r="AB169" s="25">
        <v>52.394583333333301</v>
      </c>
      <c r="AC169" s="25">
        <v>36.915263888888802</v>
      </c>
      <c r="AD169" s="25">
        <v>44.345138888888798</v>
      </c>
      <c r="AE169" s="25">
        <v>57.340819444444399</v>
      </c>
      <c r="AF169" s="25">
        <v>40.079902777777697</v>
      </c>
      <c r="AG169" s="25">
        <v>50.136125</v>
      </c>
      <c r="AH169" s="25">
        <v>75.962416666666599</v>
      </c>
      <c r="AI169" s="25">
        <v>43.972805555555503</v>
      </c>
      <c r="AJ169" s="25">
        <v>49.417319444444402</v>
      </c>
      <c r="AK169" s="25">
        <v>49.280152777777701</v>
      </c>
      <c r="AL169" s="25">
        <v>38.521166666666602</v>
      </c>
      <c r="AM169" s="25">
        <v>47.391305555555498</v>
      </c>
      <c r="AN169" s="25">
        <v>47.360777777777699</v>
      </c>
      <c r="AO169" s="25">
        <v>41.165972222222202</v>
      </c>
      <c r="AP169" s="25">
        <v>45.650888888888801</v>
      </c>
      <c r="AQ169" s="25">
        <v>39.9392361111111</v>
      </c>
      <c r="AR169" s="25">
        <v>45.455722222222199</v>
      </c>
      <c r="AS169" s="25">
        <v>63.1882083333333</v>
      </c>
      <c r="AT169" s="25">
        <v>61.176888888888797</v>
      </c>
      <c r="AU169" s="25">
        <v>41.8655277777777</v>
      </c>
      <c r="AV169" s="25">
        <v>49.299986111111103</v>
      </c>
      <c r="AW169" s="25">
        <v>45.978777777777701</v>
      </c>
      <c r="AX169" s="25">
        <v>60.6569583333333</v>
      </c>
      <c r="AY169" s="25">
        <v>42.661972222222197</v>
      </c>
      <c r="AZ169" s="25">
        <v>44.120597222222202</v>
      </c>
      <c r="BA169" s="25">
        <v>51.921652777777702</v>
      </c>
      <c r="BB169" s="25">
        <v>41.4902083333333</v>
      </c>
      <c r="BC169" s="25">
        <v>37.4458611111111</v>
      </c>
      <c r="BD169" s="25">
        <v>41.1940416666666</v>
      </c>
      <c r="BE169" s="25">
        <v>49.281694444444398</v>
      </c>
    </row>
    <row r="170" spans="1:57" x14ac:dyDescent="0.35">
      <c r="A170" s="10" t="s">
        <v>205</v>
      </c>
      <c r="B170" s="11">
        <f t="shared" si="23"/>
        <v>2036</v>
      </c>
      <c r="C170" s="6">
        <f t="shared" si="24"/>
        <v>38.02081989247305</v>
      </c>
      <c r="D170" s="12">
        <f t="shared" si="19"/>
        <v>29.822173387096733</v>
      </c>
      <c r="E170" s="12">
        <f t="shared" si="20"/>
        <v>31.399344758064476</v>
      </c>
      <c r="F170" s="12">
        <f t="shared" si="21"/>
        <v>42.357805779569823</v>
      </c>
      <c r="G170" s="12">
        <f t="shared" si="22"/>
        <v>47.366172043010657</v>
      </c>
      <c r="H170" s="25">
        <v>33.317405913978497</v>
      </c>
      <c r="I170" s="25">
        <v>31.7264919354838</v>
      </c>
      <c r="J170" s="25">
        <v>29.582620967741899</v>
      </c>
      <c r="K170" s="25">
        <v>40.605349462365503</v>
      </c>
      <c r="L170" s="25">
        <v>38.2555913978494</v>
      </c>
      <c r="M170" s="25">
        <v>42.8046102150537</v>
      </c>
      <c r="N170" s="25">
        <v>29.0767204301075</v>
      </c>
      <c r="O170" s="25">
        <v>31.036908602150501</v>
      </c>
      <c r="P170" s="25">
        <v>41.271532258064497</v>
      </c>
      <c r="Q170" s="25">
        <v>32.311639784946202</v>
      </c>
      <c r="R170" s="25">
        <v>37.202836021505298</v>
      </c>
      <c r="S170" s="25">
        <v>39.0098924731182</v>
      </c>
      <c r="T170" s="25">
        <v>30.377298387096701</v>
      </c>
      <c r="U170" s="25">
        <v>36.137903225806397</v>
      </c>
      <c r="V170" s="25">
        <v>35.263091397849401</v>
      </c>
      <c r="W170" s="25">
        <v>27.929139784946202</v>
      </c>
      <c r="X170" s="25">
        <v>37.786048387096699</v>
      </c>
      <c r="Y170" s="25">
        <v>42.194327956989198</v>
      </c>
      <c r="Z170" s="25">
        <v>43.288709677419298</v>
      </c>
      <c r="AA170" s="25">
        <v>67.383723118279505</v>
      </c>
      <c r="AB170" s="25">
        <v>44.950416666666598</v>
      </c>
      <c r="AC170" s="25">
        <v>30.046451612903201</v>
      </c>
      <c r="AD170" s="25">
        <v>41.283803763440801</v>
      </c>
      <c r="AE170" s="25">
        <v>41.923965053763403</v>
      </c>
      <c r="AF170" s="25">
        <v>31.290295698924702</v>
      </c>
      <c r="AG170" s="25">
        <v>39.168373655913904</v>
      </c>
      <c r="AH170" s="25">
        <v>52.458534946236497</v>
      </c>
      <c r="AI170" s="25">
        <v>32.281908602150502</v>
      </c>
      <c r="AJ170" s="25">
        <v>42.412298387096698</v>
      </c>
      <c r="AK170" s="25">
        <v>44.988870967741903</v>
      </c>
      <c r="AL170" s="25">
        <v>29.872150537634401</v>
      </c>
      <c r="AM170" s="25">
        <v>50.248373655913902</v>
      </c>
      <c r="AN170" s="25">
        <v>47.762486559139703</v>
      </c>
      <c r="AO170" s="25">
        <v>32.080376344085998</v>
      </c>
      <c r="AP170" s="25">
        <v>42.192647849462297</v>
      </c>
      <c r="AQ170" s="25">
        <v>28.9174865591397</v>
      </c>
      <c r="AR170" s="25">
        <v>42.428709677419299</v>
      </c>
      <c r="AS170" s="25">
        <v>43.255295698924698</v>
      </c>
      <c r="AT170" s="25">
        <v>38.561169354838697</v>
      </c>
      <c r="AU170" s="25">
        <v>38.811586021505299</v>
      </c>
      <c r="AV170" s="25">
        <v>39.372365591397802</v>
      </c>
      <c r="AW170" s="25">
        <v>32.517540322580601</v>
      </c>
      <c r="AX170" s="25">
        <v>47.3221370967741</v>
      </c>
      <c r="AY170" s="25">
        <v>27.773145161290302</v>
      </c>
      <c r="AZ170" s="25">
        <v>50.289341397849398</v>
      </c>
      <c r="BA170" s="25">
        <v>33.0629973118279</v>
      </c>
      <c r="BB170" s="25">
        <v>30.237137096774099</v>
      </c>
      <c r="BC170" s="25">
        <v>29.848790322580601</v>
      </c>
      <c r="BD170" s="25">
        <v>30.983131720430102</v>
      </c>
      <c r="BE170" s="25">
        <v>32.137594086021501</v>
      </c>
    </row>
    <row r="171" spans="1:57" x14ac:dyDescent="0.35">
      <c r="A171" s="10" t="s">
        <v>206</v>
      </c>
      <c r="B171" s="11">
        <f t="shared" si="23"/>
        <v>2036</v>
      </c>
      <c r="C171" s="6">
        <f t="shared" si="24"/>
        <v>37.173402777777703</v>
      </c>
      <c r="D171" s="12">
        <f t="shared" si="19"/>
        <v>33.766220833333279</v>
      </c>
      <c r="E171" s="12">
        <f t="shared" si="20"/>
        <v>35.469059027777703</v>
      </c>
      <c r="F171" s="12">
        <f t="shared" si="21"/>
        <v>45.812284722222152</v>
      </c>
      <c r="G171" s="12">
        <f t="shared" si="22"/>
        <v>74.340836111111074</v>
      </c>
      <c r="H171" s="25">
        <v>36.413041666666601</v>
      </c>
      <c r="I171" s="25">
        <v>36.539083333333302</v>
      </c>
      <c r="J171" s="25">
        <v>41.606555555555502</v>
      </c>
      <c r="K171" s="25">
        <v>74.142069444444402</v>
      </c>
      <c r="L171" s="25">
        <v>86.014986111111099</v>
      </c>
      <c r="M171" s="25">
        <v>48.336791666666599</v>
      </c>
      <c r="N171" s="25">
        <v>41.174875</v>
      </c>
      <c r="O171" s="25">
        <v>33.564777777777699</v>
      </c>
      <c r="P171" s="25">
        <v>46.238888888888802</v>
      </c>
      <c r="Q171" s="25">
        <v>36.128208333333298</v>
      </c>
      <c r="R171" s="25">
        <v>38.369541666666599</v>
      </c>
      <c r="S171" s="25">
        <v>37.031361111111103</v>
      </c>
      <c r="T171" s="25">
        <v>37.0857777777777</v>
      </c>
      <c r="U171" s="25">
        <v>35.937777777777697</v>
      </c>
      <c r="V171" s="25">
        <v>36.625749999999996</v>
      </c>
      <c r="W171" s="25">
        <v>35.460638888888802</v>
      </c>
      <c r="X171" s="25">
        <v>41.760916666666603</v>
      </c>
      <c r="Y171" s="25">
        <v>81.916069444444403</v>
      </c>
      <c r="Z171" s="25">
        <v>76.1297361111111</v>
      </c>
      <c r="AA171" s="25">
        <v>35.4943194444444</v>
      </c>
      <c r="AB171" s="25">
        <v>39.238597222222197</v>
      </c>
      <c r="AC171" s="25">
        <v>33.841569444444403</v>
      </c>
      <c r="AD171" s="25">
        <v>81.6112638888888</v>
      </c>
      <c r="AE171" s="25">
        <v>37.155416666666603</v>
      </c>
      <c r="AF171" s="25">
        <v>35.816958333333297</v>
      </c>
      <c r="AG171" s="25">
        <v>34.666055555555502</v>
      </c>
      <c r="AH171" s="25">
        <v>39.139180555555498</v>
      </c>
      <c r="AI171" s="25">
        <v>34.969416666666604</v>
      </c>
      <c r="AJ171" s="25">
        <v>50.085875000000001</v>
      </c>
      <c r="AK171" s="25">
        <v>46.481319444444402</v>
      </c>
      <c r="AL171" s="25">
        <v>33.648208333333301</v>
      </c>
      <c r="AM171" s="25">
        <v>42.162708333333299</v>
      </c>
      <c r="AN171" s="25">
        <v>34.843041666666601</v>
      </c>
      <c r="AO171" s="25">
        <v>33.674472222222199</v>
      </c>
      <c r="AP171" s="25">
        <v>93.756833333333304</v>
      </c>
      <c r="AQ171" s="25">
        <v>37.191388888888802</v>
      </c>
      <c r="AR171" s="25">
        <v>56.102611111111102</v>
      </c>
      <c r="AS171" s="25">
        <v>44.532472222222196</v>
      </c>
      <c r="AT171" s="25">
        <v>64.923249999999996</v>
      </c>
      <c r="AU171" s="25">
        <v>50.064791666666601</v>
      </c>
      <c r="AV171" s="25">
        <v>37.2795138888888</v>
      </c>
      <c r="AW171" s="25">
        <v>35.825333333333298</v>
      </c>
      <c r="AX171" s="25">
        <v>43.744097222222202</v>
      </c>
      <c r="AY171" s="25">
        <v>35.447152777777703</v>
      </c>
      <c r="AZ171" s="25">
        <v>44.049888888888802</v>
      </c>
      <c r="BA171" s="25">
        <v>35.000736111111102</v>
      </c>
      <c r="BB171" s="25">
        <v>33.7395833333333</v>
      </c>
      <c r="BC171" s="25">
        <v>32.570902777777697</v>
      </c>
      <c r="BD171" s="25">
        <v>33.769180555555501</v>
      </c>
      <c r="BE171" s="25">
        <v>35.558263888888803</v>
      </c>
    </row>
    <row r="172" spans="1:57" x14ac:dyDescent="0.35">
      <c r="A172" s="10" t="s">
        <v>207</v>
      </c>
      <c r="B172" s="11">
        <f t="shared" si="23"/>
        <v>2036</v>
      </c>
      <c r="C172" s="6">
        <f t="shared" si="24"/>
        <v>76.367560483870903</v>
      </c>
      <c r="D172" s="12">
        <f t="shared" si="19"/>
        <v>56.408096774193545</v>
      </c>
      <c r="E172" s="12">
        <f t="shared" si="20"/>
        <v>64.693135080645106</v>
      </c>
      <c r="F172" s="12">
        <f t="shared" si="21"/>
        <v>89.955813172043008</v>
      </c>
      <c r="G172" s="12">
        <f t="shared" si="22"/>
        <v>113.64831720430053</v>
      </c>
      <c r="H172" s="25">
        <v>76.646008064516096</v>
      </c>
      <c r="I172" s="25">
        <v>56.1064516129032</v>
      </c>
      <c r="J172" s="25">
        <v>82.938104838709606</v>
      </c>
      <c r="K172" s="25">
        <v>64.673373655913906</v>
      </c>
      <c r="L172" s="25">
        <v>100.406465053763</v>
      </c>
      <c r="M172" s="25">
        <v>91.203427419354796</v>
      </c>
      <c r="N172" s="25">
        <v>108.561814516129</v>
      </c>
      <c r="O172" s="25">
        <v>50.078333333333298</v>
      </c>
      <c r="P172" s="25">
        <v>97.625215053763398</v>
      </c>
      <c r="Q172" s="25">
        <v>56.791948924731102</v>
      </c>
      <c r="R172" s="25">
        <v>73.023924731182802</v>
      </c>
      <c r="S172" s="25">
        <v>82.752083333333303</v>
      </c>
      <c r="T172" s="25">
        <v>97.050927419354807</v>
      </c>
      <c r="U172" s="25">
        <v>75.791129032257999</v>
      </c>
      <c r="V172" s="25">
        <v>72.644126344086004</v>
      </c>
      <c r="W172" s="25">
        <v>86.260470430107503</v>
      </c>
      <c r="X172" s="25">
        <v>61.559045698924699</v>
      </c>
      <c r="Y172" s="25">
        <v>86.006814516128998</v>
      </c>
      <c r="Z172" s="25">
        <v>66.980349462365496</v>
      </c>
      <c r="AA172" s="25">
        <v>67.127916666666593</v>
      </c>
      <c r="AB172" s="25">
        <v>112.430161290322</v>
      </c>
      <c r="AC172" s="25">
        <v>59.244112903225798</v>
      </c>
      <c r="AD172" s="25">
        <v>138.55071236559101</v>
      </c>
      <c r="AE172" s="25">
        <v>83.729206989247302</v>
      </c>
      <c r="AF172" s="25">
        <v>62.169637096774103</v>
      </c>
      <c r="AG172" s="25">
        <v>64.283588709677403</v>
      </c>
      <c r="AH172" s="25">
        <v>91.187594086021505</v>
      </c>
      <c r="AI172" s="25">
        <v>64.752419354838693</v>
      </c>
      <c r="AJ172" s="25">
        <v>73.433494623655903</v>
      </c>
      <c r="AK172" s="25">
        <v>62.554274193548302</v>
      </c>
      <c r="AL172" s="25">
        <v>47.446881720430099</v>
      </c>
      <c r="AM172" s="25">
        <v>80.158776881720399</v>
      </c>
      <c r="AN172" s="25">
        <v>70.738293010752599</v>
      </c>
      <c r="AO172" s="25">
        <v>51.1581451612903</v>
      </c>
      <c r="AP172" s="25">
        <v>77.836129032258</v>
      </c>
      <c r="AQ172" s="25">
        <v>76.863857526881702</v>
      </c>
      <c r="AR172" s="25">
        <v>76.624327956989205</v>
      </c>
      <c r="AS172" s="25">
        <v>139.400120967741</v>
      </c>
      <c r="AT172" s="25">
        <v>72.864986559139794</v>
      </c>
      <c r="AU172" s="25">
        <v>84.785430107526807</v>
      </c>
      <c r="AV172" s="25">
        <v>126.50469086021501</v>
      </c>
      <c r="AW172" s="25">
        <v>76.110793010752602</v>
      </c>
      <c r="AX172" s="25">
        <v>75.790712365591403</v>
      </c>
      <c r="AY172" s="25">
        <v>150.839610215053</v>
      </c>
      <c r="AZ172" s="25">
        <v>70.971465053763396</v>
      </c>
      <c r="BA172" s="25">
        <v>56.441612903225803</v>
      </c>
      <c r="BB172" s="25">
        <v>49.961008064516101</v>
      </c>
      <c r="BC172" s="25">
        <v>82.724408602150504</v>
      </c>
      <c r="BD172" s="25">
        <v>124.611720430107</v>
      </c>
      <c r="BE172" s="25">
        <v>99.213561827956994</v>
      </c>
    </row>
    <row r="173" spans="1:57" x14ac:dyDescent="0.35">
      <c r="A173" s="10" t="s">
        <v>208</v>
      </c>
      <c r="B173" s="11">
        <f t="shared" si="23"/>
        <v>2036</v>
      </c>
      <c r="C173" s="6">
        <f t="shared" si="24"/>
        <v>84.364280913978448</v>
      </c>
      <c r="D173" s="12">
        <f t="shared" si="19"/>
        <v>56.74669623655911</v>
      </c>
      <c r="E173" s="12">
        <f t="shared" si="20"/>
        <v>70.75387432795695</v>
      </c>
      <c r="F173" s="12">
        <f t="shared" si="21"/>
        <v>102.69607190860175</v>
      </c>
      <c r="G173" s="12">
        <f t="shared" si="22"/>
        <v>120.65460887096731</v>
      </c>
      <c r="H173" s="25">
        <v>86.521317204300999</v>
      </c>
      <c r="I173" s="25">
        <v>153.01040322580599</v>
      </c>
      <c r="J173" s="25">
        <v>102.920524193548</v>
      </c>
      <c r="K173" s="25">
        <v>84.365604838709601</v>
      </c>
      <c r="L173" s="25">
        <v>98.629099462365602</v>
      </c>
      <c r="M173" s="25">
        <v>106.843602150537</v>
      </c>
      <c r="N173" s="25">
        <v>76.914112903225799</v>
      </c>
      <c r="O173" s="25">
        <v>56.848333333333301</v>
      </c>
      <c r="P173" s="25">
        <v>78.709327956989199</v>
      </c>
      <c r="Q173" s="25">
        <v>59.5515725806451</v>
      </c>
      <c r="R173" s="25">
        <v>82.756545698924697</v>
      </c>
      <c r="S173" s="25">
        <v>132.442634408602</v>
      </c>
      <c r="T173" s="25">
        <v>122.859758064516</v>
      </c>
      <c r="U173" s="25">
        <v>107.759852150537</v>
      </c>
      <c r="V173" s="25">
        <v>84.747163978494598</v>
      </c>
      <c r="W173" s="25">
        <v>70.709690860215005</v>
      </c>
      <c r="X173" s="25">
        <v>84.4362231182795</v>
      </c>
      <c r="Y173" s="25">
        <v>121.519879032258</v>
      </c>
      <c r="Z173" s="25">
        <v>90.506733870967693</v>
      </c>
      <c r="AA173" s="25">
        <v>56.887298387096699</v>
      </c>
      <c r="AB173" s="25">
        <v>77.507634408602101</v>
      </c>
      <c r="AC173" s="25">
        <v>53.281478494623599</v>
      </c>
      <c r="AD173" s="25">
        <v>105.13956989247301</v>
      </c>
      <c r="AE173" s="25">
        <v>97.436935483870897</v>
      </c>
      <c r="AF173" s="25">
        <v>55.7521505376344</v>
      </c>
      <c r="AG173" s="25">
        <v>107.167903225806</v>
      </c>
      <c r="AH173" s="25">
        <v>86.169596774193494</v>
      </c>
      <c r="AI173" s="25">
        <v>104.904018817204</v>
      </c>
      <c r="AJ173" s="25">
        <v>70.606438172042999</v>
      </c>
      <c r="AK173" s="25">
        <v>102.02271505376299</v>
      </c>
      <c r="AL173" s="25">
        <v>55.340161290322499</v>
      </c>
      <c r="AM173" s="25">
        <v>73.373077956989206</v>
      </c>
      <c r="AN173" s="25">
        <v>95.422728494623598</v>
      </c>
      <c r="AO173" s="25">
        <v>54.8978629032258</v>
      </c>
      <c r="AP173" s="25">
        <v>86.488091397849402</v>
      </c>
      <c r="AQ173" s="25">
        <v>70.8864247311828</v>
      </c>
      <c r="AR173" s="25">
        <v>78.217190860214998</v>
      </c>
      <c r="AS173" s="25">
        <v>92.025255376344006</v>
      </c>
      <c r="AT173" s="25">
        <v>67.806720430107504</v>
      </c>
      <c r="AU173" s="25">
        <v>75.457123655913904</v>
      </c>
      <c r="AV173" s="25">
        <v>110.173965053763</v>
      </c>
      <c r="AW173" s="25">
        <v>80.571182795698903</v>
      </c>
      <c r="AX173" s="25">
        <v>120.558467741935</v>
      </c>
      <c r="AY173" s="25">
        <v>73.003897849462305</v>
      </c>
      <c r="AZ173" s="25">
        <v>206.78552419354801</v>
      </c>
      <c r="BA173" s="25">
        <v>80.447970430107503</v>
      </c>
      <c r="BB173" s="25">
        <v>57.733669354838703</v>
      </c>
      <c r="BC173" s="25">
        <v>59.179395161290302</v>
      </c>
      <c r="BD173" s="25">
        <v>55.831962365591401</v>
      </c>
      <c r="BE173" s="25">
        <v>84.362956989247294</v>
      </c>
    </row>
    <row r="174" spans="1:57" x14ac:dyDescent="0.35">
      <c r="A174" s="10" t="s">
        <v>209</v>
      </c>
      <c r="B174" s="11">
        <f t="shared" si="23"/>
        <v>2036</v>
      </c>
      <c r="C174" s="6">
        <f t="shared" si="24"/>
        <v>56.385847222222196</v>
      </c>
      <c r="D174" s="12">
        <f t="shared" si="19"/>
        <v>42.646318055555469</v>
      </c>
      <c r="E174" s="12">
        <f t="shared" si="20"/>
        <v>46.02399305555555</v>
      </c>
      <c r="F174" s="12">
        <f t="shared" si="21"/>
        <v>62.383802083333322</v>
      </c>
      <c r="G174" s="12">
        <f t="shared" si="22"/>
        <v>79.492677777777715</v>
      </c>
      <c r="H174" s="25">
        <v>72.364222222222196</v>
      </c>
      <c r="I174" s="25">
        <v>60.277958333333302</v>
      </c>
      <c r="J174" s="25">
        <v>63.085749999999997</v>
      </c>
      <c r="K174" s="25">
        <v>57.235374999999998</v>
      </c>
      <c r="L174" s="25">
        <v>36.672097222222199</v>
      </c>
      <c r="M174" s="25">
        <v>57.689680555555498</v>
      </c>
      <c r="N174" s="25">
        <v>58.049902777777703</v>
      </c>
      <c r="O174" s="25">
        <v>45.939374999999998</v>
      </c>
      <c r="P174" s="25">
        <v>59.627708333333302</v>
      </c>
      <c r="Q174" s="25">
        <v>46.277847222222199</v>
      </c>
      <c r="R174" s="25">
        <v>45.4375</v>
      </c>
      <c r="S174" s="25">
        <v>73.307513888888806</v>
      </c>
      <c r="T174" s="25">
        <v>59.737930555555501</v>
      </c>
      <c r="U174" s="25">
        <v>53.567097222222202</v>
      </c>
      <c r="V174" s="25">
        <v>54.261722222222197</v>
      </c>
      <c r="W174" s="25">
        <v>104.151611111111</v>
      </c>
      <c r="X174" s="25">
        <v>37.8940138888888</v>
      </c>
      <c r="Y174" s="25">
        <v>57.085041666666598</v>
      </c>
      <c r="Z174" s="25">
        <v>55.512458333333299</v>
      </c>
      <c r="AA174" s="25">
        <v>50.2161388888888</v>
      </c>
      <c r="AB174" s="25">
        <v>135.278875</v>
      </c>
      <c r="AC174" s="25">
        <v>57.030083333333302</v>
      </c>
      <c r="AD174" s="25">
        <v>52.934333333333299</v>
      </c>
      <c r="AE174" s="25">
        <v>79.113541666666606</v>
      </c>
      <c r="AF174" s="25">
        <v>47.336888888888801</v>
      </c>
      <c r="AG174" s="25">
        <v>39.674402777777701</v>
      </c>
      <c r="AH174" s="25">
        <v>76.670152777777702</v>
      </c>
      <c r="AI174" s="25">
        <v>57.7765972222222</v>
      </c>
      <c r="AJ174" s="25">
        <v>55.474708333333297</v>
      </c>
      <c r="AK174" s="25">
        <v>58.593625000000003</v>
      </c>
      <c r="AL174" s="25">
        <v>50.2275833333333</v>
      </c>
      <c r="AM174" s="25">
        <v>63.3865972222222</v>
      </c>
      <c r="AN174" s="25">
        <v>49.466097222222203</v>
      </c>
      <c r="AO174" s="25">
        <v>45.8913333333333</v>
      </c>
      <c r="AP174" s="25">
        <v>65.606402777777703</v>
      </c>
      <c r="AQ174" s="25">
        <v>65.419458333333296</v>
      </c>
      <c r="AR174" s="25">
        <v>82.904902777777707</v>
      </c>
      <c r="AS174" s="25">
        <v>55.741611111111098</v>
      </c>
      <c r="AT174" s="25">
        <v>36.253374999999998</v>
      </c>
      <c r="AU174" s="25">
        <v>42.582680555555498</v>
      </c>
      <c r="AV174" s="25">
        <v>42.653388888888799</v>
      </c>
      <c r="AW174" s="25">
        <v>59.186069444444399</v>
      </c>
      <c r="AX174" s="25">
        <v>85.436430555555503</v>
      </c>
      <c r="AY174" s="25">
        <v>85.212458333333302</v>
      </c>
      <c r="AZ174" s="25">
        <v>43.458208333333303</v>
      </c>
      <c r="BA174" s="25">
        <v>50.570458333333299</v>
      </c>
      <c r="BB174" s="25">
        <v>45.865861111111101</v>
      </c>
      <c r="BC174" s="25">
        <v>42.883055555555501</v>
      </c>
      <c r="BD174" s="25">
        <v>45.694638888888797</v>
      </c>
      <c r="BE174" s="25">
        <v>58.5105694444444</v>
      </c>
    </row>
    <row r="175" spans="1:57" x14ac:dyDescent="0.35">
      <c r="A175" s="10" t="s">
        <v>210</v>
      </c>
      <c r="B175" s="11">
        <f t="shared" si="23"/>
        <v>2036</v>
      </c>
      <c r="C175" s="6">
        <f t="shared" si="24"/>
        <v>68.515443548387054</v>
      </c>
      <c r="D175" s="12">
        <f t="shared" si="19"/>
        <v>49.289873655913965</v>
      </c>
      <c r="E175" s="12">
        <f t="shared" si="20"/>
        <v>58.896841397849421</v>
      </c>
      <c r="F175" s="12">
        <f t="shared" si="21"/>
        <v>84.462842741935404</v>
      </c>
      <c r="G175" s="12">
        <f t="shared" si="22"/>
        <v>103.99254704301021</v>
      </c>
      <c r="H175" s="25">
        <v>51.475322580645098</v>
      </c>
      <c r="I175" s="25">
        <v>47.839086021505302</v>
      </c>
      <c r="J175" s="25">
        <v>64.672795698924702</v>
      </c>
      <c r="K175" s="25">
        <v>69.605053763440793</v>
      </c>
      <c r="L175" s="25">
        <v>55.366639784946202</v>
      </c>
      <c r="M175" s="25">
        <v>71.280524193548302</v>
      </c>
      <c r="N175" s="25">
        <v>83.375604838709606</v>
      </c>
      <c r="O175" s="25">
        <v>67.070981182795606</v>
      </c>
      <c r="P175" s="25">
        <v>103.227284946236</v>
      </c>
      <c r="Q175" s="25">
        <v>84.825255376344003</v>
      </c>
      <c r="R175" s="25">
        <v>70.872688172042999</v>
      </c>
      <c r="S175" s="25">
        <v>57.841747311827902</v>
      </c>
      <c r="T175" s="25">
        <v>59.383467741935398</v>
      </c>
      <c r="U175" s="25">
        <v>49.44</v>
      </c>
      <c r="V175" s="25">
        <v>61.777836021505301</v>
      </c>
      <c r="W175" s="25">
        <v>90.742258064516093</v>
      </c>
      <c r="X175" s="25">
        <v>53.198763440860198</v>
      </c>
      <c r="Y175" s="25">
        <v>62.184099462365502</v>
      </c>
      <c r="Z175" s="25">
        <v>75.2601612903225</v>
      </c>
      <c r="AA175" s="25">
        <v>89.618037634408594</v>
      </c>
      <c r="AB175" s="25">
        <v>63.937647849462302</v>
      </c>
      <c r="AC175" s="25">
        <v>138.63239247311799</v>
      </c>
      <c r="AD175" s="25">
        <v>76.296370967741893</v>
      </c>
      <c r="AE175" s="25">
        <v>118.933884408602</v>
      </c>
      <c r="AF175" s="25">
        <v>52.975430107526797</v>
      </c>
      <c r="AG175" s="25">
        <v>110.87990591397801</v>
      </c>
      <c r="AH175" s="25">
        <v>70.718467741935399</v>
      </c>
      <c r="AI175" s="25">
        <v>59.572217741935397</v>
      </c>
      <c r="AJ175" s="25">
        <v>96.248440860214998</v>
      </c>
      <c r="AK175" s="25">
        <v>82.473077956989201</v>
      </c>
      <c r="AL175" s="25">
        <v>67.425833333333301</v>
      </c>
      <c r="AM175" s="25">
        <v>43.694180107526797</v>
      </c>
      <c r="AN175" s="25">
        <v>44.574650537634398</v>
      </c>
      <c r="AO175" s="25">
        <v>116.013481182795</v>
      </c>
      <c r="AP175" s="25">
        <v>89.889247311827901</v>
      </c>
      <c r="AQ175" s="25">
        <v>71.473817204301</v>
      </c>
      <c r="AR175" s="25">
        <v>58.824758064516097</v>
      </c>
      <c r="AS175" s="25">
        <v>70.901787634408606</v>
      </c>
      <c r="AT175" s="25">
        <v>46.689193548387102</v>
      </c>
      <c r="AU175" s="25">
        <v>80.6031451612903</v>
      </c>
      <c r="AV175" s="25">
        <v>91.415295698924695</v>
      </c>
      <c r="AW175" s="25">
        <v>59.4688709677419</v>
      </c>
      <c r="AX175" s="25">
        <v>59.113091397849402</v>
      </c>
      <c r="AY175" s="25">
        <v>102.49802419354801</v>
      </c>
      <c r="AZ175" s="25">
        <v>65.300537634408599</v>
      </c>
      <c r="BA175" s="25">
        <v>47.938736559139699</v>
      </c>
      <c r="BB175" s="25">
        <v>73.910094086021502</v>
      </c>
      <c r="BC175" s="25">
        <v>53.1139516129032</v>
      </c>
      <c r="BD175" s="25">
        <v>150.76865591397799</v>
      </c>
      <c r="BE175" s="25">
        <v>65.544301075268805</v>
      </c>
    </row>
    <row r="176" spans="1:57" x14ac:dyDescent="0.35">
      <c r="A176" s="10" t="s">
        <v>211</v>
      </c>
      <c r="B176" s="11">
        <f t="shared" si="23"/>
        <v>2036</v>
      </c>
      <c r="C176" s="6">
        <f t="shared" si="24"/>
        <v>73.262131944444405</v>
      </c>
      <c r="D176" s="12">
        <f t="shared" si="19"/>
        <v>50.244081944444439</v>
      </c>
      <c r="E176" s="12">
        <f t="shared" si="20"/>
        <v>56.847138888888828</v>
      </c>
      <c r="F176" s="12">
        <f t="shared" si="21"/>
        <v>87.554069444444423</v>
      </c>
      <c r="G176" s="12">
        <f t="shared" si="22"/>
        <v>115.3777430555549</v>
      </c>
      <c r="H176" s="25">
        <v>89.673736111111097</v>
      </c>
      <c r="I176" s="25">
        <v>80.251694444444396</v>
      </c>
      <c r="J176" s="25">
        <v>81.267111111111106</v>
      </c>
      <c r="K176" s="25">
        <v>53.327319444444399</v>
      </c>
      <c r="L176" s="25">
        <v>42.692625</v>
      </c>
      <c r="M176" s="25">
        <v>54.439763888888798</v>
      </c>
      <c r="N176" s="25">
        <v>78.352097222222199</v>
      </c>
      <c r="O176" s="25">
        <v>56.453555555555504</v>
      </c>
      <c r="P176" s="25">
        <v>58.027888888888803</v>
      </c>
      <c r="Q176" s="25">
        <v>115.324916666666</v>
      </c>
      <c r="R176" s="25">
        <v>75.658249999999995</v>
      </c>
      <c r="S176" s="25">
        <v>93.446819444444401</v>
      </c>
      <c r="T176" s="25">
        <v>87.657972222222199</v>
      </c>
      <c r="U176" s="25">
        <v>69.066805555555504</v>
      </c>
      <c r="V176" s="25">
        <v>84.456583333333299</v>
      </c>
      <c r="W176" s="25">
        <v>92.888388888888798</v>
      </c>
      <c r="X176" s="25">
        <v>41.527374999999999</v>
      </c>
      <c r="Y176" s="25">
        <v>58.328180555555498</v>
      </c>
      <c r="Z176" s="25">
        <v>107.468916666666</v>
      </c>
      <c r="AA176" s="25">
        <v>69.720986111111102</v>
      </c>
      <c r="AB176" s="25">
        <v>119.02718055555501</v>
      </c>
      <c r="AC176" s="25">
        <v>50.940999999999903</v>
      </c>
      <c r="AD176" s="25">
        <v>61.277319444444402</v>
      </c>
      <c r="AE176" s="25">
        <v>95.828472222222203</v>
      </c>
      <c r="AF176" s="25">
        <v>55.474458333333303</v>
      </c>
      <c r="AG176" s="25">
        <v>69.402597222222198</v>
      </c>
      <c r="AH176" s="25">
        <v>115.853180555555</v>
      </c>
      <c r="AI176" s="25">
        <v>66.796416666666602</v>
      </c>
      <c r="AJ176" s="25">
        <v>49.492194444444401</v>
      </c>
      <c r="AK176" s="25">
        <v>60.810638888888803</v>
      </c>
      <c r="AL176" s="25">
        <v>63.979624999999999</v>
      </c>
      <c r="AM176" s="25">
        <v>150.33462499999999</v>
      </c>
      <c r="AN176" s="25">
        <v>86.255291666666594</v>
      </c>
      <c r="AO176" s="25">
        <v>70.866013888888801</v>
      </c>
      <c r="AP176" s="25">
        <v>55.102486111111098</v>
      </c>
      <c r="AQ176" s="25">
        <v>115.957041666666</v>
      </c>
      <c r="AR176" s="25">
        <v>60.110152777777699</v>
      </c>
      <c r="AS176" s="25">
        <v>50.3367222222222</v>
      </c>
      <c r="AT176" s="25">
        <v>41.746472222222202</v>
      </c>
      <c r="AU176" s="25">
        <v>78.894861111111098</v>
      </c>
      <c r="AV176" s="25">
        <v>87.242361111111094</v>
      </c>
      <c r="AW176" s="25">
        <v>78.470375000000004</v>
      </c>
      <c r="AX176" s="25">
        <v>130.37623611111101</v>
      </c>
      <c r="AY176" s="25">
        <v>77.258388888888803</v>
      </c>
      <c r="AZ176" s="25">
        <v>81.229888888888794</v>
      </c>
      <c r="BA176" s="25">
        <v>76.336319444444399</v>
      </c>
      <c r="BB176" s="25">
        <v>49.344499999999996</v>
      </c>
      <c r="BC176" s="25">
        <v>50.327624999999998</v>
      </c>
      <c r="BD176" s="25">
        <v>63.662888888888801</v>
      </c>
      <c r="BE176" s="25">
        <v>101.88638888888801</v>
      </c>
    </row>
    <row r="177" spans="1:57" x14ac:dyDescent="0.35">
      <c r="A177" s="10" t="s">
        <v>212</v>
      </c>
      <c r="B177" s="11">
        <f t="shared" si="23"/>
        <v>2036</v>
      </c>
      <c r="C177" s="6">
        <f t="shared" si="24"/>
        <v>95.734280913978438</v>
      </c>
      <c r="D177" s="12">
        <f t="shared" si="19"/>
        <v>59.631643817204292</v>
      </c>
      <c r="E177" s="12">
        <f t="shared" si="20"/>
        <v>75.185994623655901</v>
      </c>
      <c r="F177" s="12">
        <f t="shared" si="21"/>
        <v>116.43543682795649</v>
      </c>
      <c r="G177" s="12">
        <f t="shared" si="22"/>
        <v>142.90757795698832</v>
      </c>
      <c r="H177" s="25">
        <v>96.687163978494596</v>
      </c>
      <c r="I177" s="25">
        <v>102.68275537634401</v>
      </c>
      <c r="J177" s="25">
        <v>126.568494623655</v>
      </c>
      <c r="K177" s="25">
        <v>58.828709677419297</v>
      </c>
      <c r="L177" s="25">
        <v>116.709771505376</v>
      </c>
      <c r="M177" s="25">
        <v>60.249704301075198</v>
      </c>
      <c r="N177" s="25">
        <v>112.716465053763</v>
      </c>
      <c r="O177" s="25">
        <v>79.013561827956906</v>
      </c>
      <c r="P177" s="25">
        <v>62.361720430107503</v>
      </c>
      <c r="Q177" s="25">
        <v>72.283091397849404</v>
      </c>
      <c r="R177" s="25">
        <v>142.58193548387001</v>
      </c>
      <c r="S177" s="25">
        <v>91.723521505376297</v>
      </c>
      <c r="T177" s="25">
        <v>136.77268817204299</v>
      </c>
      <c r="U177" s="25">
        <v>101.534072580645</v>
      </c>
      <c r="V177" s="25">
        <v>120.02243279569799</v>
      </c>
      <c r="W177" s="25">
        <v>118.447661290322</v>
      </c>
      <c r="X177" s="25">
        <v>111.37252688172001</v>
      </c>
      <c r="Y177" s="25">
        <v>58.426142473118198</v>
      </c>
      <c r="Z177" s="25">
        <v>108.52606182795699</v>
      </c>
      <c r="AA177" s="25">
        <v>76.911451612903207</v>
      </c>
      <c r="AB177" s="25">
        <v>94.781397849462294</v>
      </c>
      <c r="AC177" s="25">
        <v>80.512271505376305</v>
      </c>
      <c r="AD177" s="25">
        <v>59.698400537634399</v>
      </c>
      <c r="AE177" s="25">
        <v>90.608494623655901</v>
      </c>
      <c r="AF177" s="25">
        <v>76.125255376344001</v>
      </c>
      <c r="AG177" s="25">
        <v>163.795161290322</v>
      </c>
      <c r="AH177" s="25">
        <v>101.188669354838</v>
      </c>
      <c r="AI177" s="25">
        <v>98.473373655913903</v>
      </c>
      <c r="AJ177" s="25">
        <v>59.030833333333298</v>
      </c>
      <c r="AK177" s="25">
        <v>66.855510752688105</v>
      </c>
      <c r="AL177" s="25">
        <v>75.295309139784905</v>
      </c>
      <c r="AM177" s="25">
        <v>137.53444892473101</v>
      </c>
      <c r="AN177" s="25">
        <v>105.69063172043001</v>
      </c>
      <c r="AO177" s="25">
        <v>72.477674731182802</v>
      </c>
      <c r="AP177" s="25">
        <v>61.062379032258001</v>
      </c>
      <c r="AQ177" s="25">
        <v>136.43935483870899</v>
      </c>
      <c r="AR177" s="25">
        <v>57.213131720430098</v>
      </c>
      <c r="AS177" s="25">
        <v>57.039798387096702</v>
      </c>
      <c r="AT177" s="25">
        <v>107.924314516129</v>
      </c>
      <c r="AU177" s="25">
        <v>153.758037634408</v>
      </c>
      <c r="AV177" s="25">
        <v>191.53966397849399</v>
      </c>
      <c r="AW177" s="25">
        <v>98.696599462365597</v>
      </c>
      <c r="AX177" s="25">
        <v>91.722715053763395</v>
      </c>
      <c r="AY177" s="25">
        <v>115.612432795698</v>
      </c>
      <c r="AZ177" s="25">
        <v>145.838360215053</v>
      </c>
      <c r="BA177" s="25">
        <v>93.9298655913978</v>
      </c>
      <c r="BB177" s="25">
        <v>78.073709677419302</v>
      </c>
      <c r="BC177" s="25">
        <v>77.520631720430103</v>
      </c>
      <c r="BD177" s="25">
        <v>75.149556451612895</v>
      </c>
      <c r="BE177" s="25">
        <v>164.57231182795601</v>
      </c>
    </row>
    <row r="178" spans="1:57" x14ac:dyDescent="0.35">
      <c r="A178" s="10" t="s">
        <v>213</v>
      </c>
      <c r="B178" s="11">
        <f t="shared" si="23"/>
        <v>2037</v>
      </c>
      <c r="C178" s="6">
        <f t="shared" si="24"/>
        <v>100.85555107526801</v>
      </c>
      <c r="D178" s="12">
        <f t="shared" si="19"/>
        <v>83.152670698924723</v>
      </c>
      <c r="E178" s="12">
        <f t="shared" si="20"/>
        <v>89.124630376344072</v>
      </c>
      <c r="F178" s="12">
        <f t="shared" si="21"/>
        <v>155.95670698924701</v>
      </c>
      <c r="G178" s="12">
        <f t="shared" si="22"/>
        <v>174.91315725806402</v>
      </c>
      <c r="H178" s="25">
        <v>84.647795698924696</v>
      </c>
      <c r="I178" s="25">
        <v>85.260389784946199</v>
      </c>
      <c r="J178" s="25">
        <v>96.753655913978406</v>
      </c>
      <c r="K178" s="25">
        <v>218.93555107526799</v>
      </c>
      <c r="L178" s="25">
        <v>166.573884408602</v>
      </c>
      <c r="M178" s="25">
        <v>91.030967741935399</v>
      </c>
      <c r="N178" s="25">
        <v>163.43998655913899</v>
      </c>
      <c r="O178" s="25">
        <v>92.179018817204295</v>
      </c>
      <c r="P178" s="25">
        <v>95.963172043010701</v>
      </c>
      <c r="Q178" s="25">
        <v>148.55005376343999</v>
      </c>
      <c r="R178" s="25">
        <v>79.349301075268798</v>
      </c>
      <c r="S178" s="25">
        <v>78.634233870967705</v>
      </c>
      <c r="T178" s="25">
        <v>85.405430107526797</v>
      </c>
      <c r="U178" s="25">
        <v>155.79489247311801</v>
      </c>
      <c r="V178" s="25">
        <v>83.100376344086001</v>
      </c>
      <c r="W178" s="25">
        <v>173.66603494623601</v>
      </c>
      <c r="X178" s="25">
        <v>89.087500000000006</v>
      </c>
      <c r="Y178" s="25">
        <v>83.728534946236493</v>
      </c>
      <c r="Z178" s="25">
        <v>89.2360215053763</v>
      </c>
      <c r="AA178" s="25">
        <v>82.8394220430107</v>
      </c>
      <c r="AB178" s="25">
        <v>172.62391129032201</v>
      </c>
      <c r="AC178" s="25">
        <v>121.03736559139701</v>
      </c>
      <c r="AD178" s="25">
        <v>92.952459677419299</v>
      </c>
      <c r="AE178" s="25">
        <v>100.18568548387</v>
      </c>
      <c r="AF178" s="25">
        <v>147.13986559139701</v>
      </c>
      <c r="AG178" s="25">
        <v>83.158481182795697</v>
      </c>
      <c r="AH178" s="25">
        <v>91.652580645161294</v>
      </c>
      <c r="AI178" s="25">
        <v>110.42900537634399</v>
      </c>
      <c r="AJ178" s="25">
        <v>91.670766129032202</v>
      </c>
      <c r="AK178" s="25">
        <v>92.6915591397849</v>
      </c>
      <c r="AL178" s="25">
        <v>172.95466397849401</v>
      </c>
      <c r="AM178" s="25">
        <v>140.35705645161201</v>
      </c>
      <c r="AN178" s="25">
        <v>85.579932795698895</v>
      </c>
      <c r="AO178" s="25">
        <v>156.01064516129</v>
      </c>
      <c r="AP178" s="25">
        <v>117.40580645161199</v>
      </c>
      <c r="AQ178" s="25">
        <v>167.86616935483801</v>
      </c>
      <c r="AR178" s="25">
        <v>101.525416666666</v>
      </c>
      <c r="AS178" s="25">
        <v>91.548252688171999</v>
      </c>
      <c r="AT178" s="25">
        <v>190.069543010752</v>
      </c>
      <c r="AU178" s="25">
        <v>83.019408602150506</v>
      </c>
      <c r="AV178" s="25">
        <v>90.457688172043007</v>
      </c>
      <c r="AW178" s="25">
        <v>213.490551075268</v>
      </c>
      <c r="AX178" s="25">
        <v>158.07887096774101</v>
      </c>
      <c r="AY178" s="25">
        <v>139.61272849462301</v>
      </c>
      <c r="AZ178" s="25">
        <v>141.42142473118199</v>
      </c>
      <c r="BA178" s="25">
        <v>151.16915322580601</v>
      </c>
      <c r="BB178" s="25">
        <v>147.019475806451</v>
      </c>
      <c r="BC178" s="25">
        <v>241.70721774193501</v>
      </c>
      <c r="BD178" s="25">
        <v>186.137258064516</v>
      </c>
      <c r="BE178" s="25">
        <v>88.255483870967694</v>
      </c>
    </row>
    <row r="179" spans="1:57" x14ac:dyDescent="0.35">
      <c r="A179" s="10" t="s">
        <v>214</v>
      </c>
      <c r="B179" s="11">
        <f t="shared" si="23"/>
        <v>2037</v>
      </c>
      <c r="C179" s="6">
        <f t="shared" si="24"/>
        <v>100.15949404761849</v>
      </c>
      <c r="D179" s="12">
        <f t="shared" si="19"/>
        <v>57.990907738095174</v>
      </c>
      <c r="E179" s="12">
        <f t="shared" si="20"/>
        <v>61.779095982142849</v>
      </c>
      <c r="F179" s="12">
        <f t="shared" si="21"/>
        <v>118.93601934523775</v>
      </c>
      <c r="G179" s="12">
        <f t="shared" si="22"/>
        <v>146.87628869047589</v>
      </c>
      <c r="H179" s="25">
        <v>128.312663690476</v>
      </c>
      <c r="I179" s="25">
        <v>59.575074404761899</v>
      </c>
      <c r="J179" s="25">
        <v>104.925892857142</v>
      </c>
      <c r="K179" s="25">
        <v>54.409508928571398</v>
      </c>
      <c r="L179" s="25">
        <v>107.95324404761899</v>
      </c>
      <c r="M179" s="25">
        <v>85.853839285714201</v>
      </c>
      <c r="N179" s="25">
        <v>189.351949404761</v>
      </c>
      <c r="O179" s="25">
        <v>58.567053571428502</v>
      </c>
      <c r="P179" s="25">
        <v>86.215699404761907</v>
      </c>
      <c r="Q179" s="25">
        <v>65.049821428571406</v>
      </c>
      <c r="R179" s="25">
        <v>59.280267857142803</v>
      </c>
      <c r="S179" s="25">
        <v>68.788363095238097</v>
      </c>
      <c r="T179" s="25">
        <v>59.358214285714197</v>
      </c>
      <c r="U179" s="25">
        <v>96.471770833333295</v>
      </c>
      <c r="V179" s="25">
        <v>108.158154761904</v>
      </c>
      <c r="W179" s="25">
        <v>60.508125</v>
      </c>
      <c r="X179" s="25">
        <v>65.233526785714204</v>
      </c>
      <c r="Y179" s="25">
        <v>57.727470238095201</v>
      </c>
      <c r="Z179" s="25">
        <v>127.07757440476099</v>
      </c>
      <c r="AA179" s="25">
        <v>61.4220238095238</v>
      </c>
      <c r="AB179" s="25">
        <v>61.681949404761902</v>
      </c>
      <c r="AC179" s="25">
        <v>99.265654761904699</v>
      </c>
      <c r="AD179" s="25">
        <v>103.75074404761899</v>
      </c>
      <c r="AE179" s="25">
        <v>299.29019345237998</v>
      </c>
      <c r="AF179" s="25">
        <v>66.366681547618995</v>
      </c>
      <c r="AG179" s="25">
        <v>72.941696428571404</v>
      </c>
      <c r="AH179" s="25">
        <v>120.386398809523</v>
      </c>
      <c r="AI179" s="25">
        <v>130.365997023809</v>
      </c>
      <c r="AJ179" s="25">
        <v>142.15677083333301</v>
      </c>
      <c r="AK179" s="25">
        <v>119.116845238095</v>
      </c>
      <c r="AL179" s="25">
        <v>118.393541666666</v>
      </c>
      <c r="AM179" s="25">
        <v>100.28135416666601</v>
      </c>
      <c r="AN179" s="25">
        <v>113.928556547619</v>
      </c>
      <c r="AO179" s="25">
        <v>53.393943452380903</v>
      </c>
      <c r="AP179" s="25">
        <v>126.843303571428</v>
      </c>
      <c r="AQ179" s="25">
        <v>62.070535714285697</v>
      </c>
      <c r="AR179" s="25">
        <v>207.902455357142</v>
      </c>
      <c r="AS179" s="25">
        <v>93.484122023809505</v>
      </c>
      <c r="AT179" s="25">
        <v>106.179092261904</v>
      </c>
      <c r="AU179" s="25">
        <v>58.020178571428502</v>
      </c>
      <c r="AV179" s="25">
        <v>131.235357142857</v>
      </c>
      <c r="AW179" s="25">
        <v>110.602767857142</v>
      </c>
      <c r="AX179" s="25">
        <v>45.736145833333303</v>
      </c>
      <c r="AY179" s="25">
        <v>100.037633928571</v>
      </c>
      <c r="AZ179" s="25">
        <v>109.265758928571</v>
      </c>
      <c r="BA179" s="25">
        <v>224.94578869047601</v>
      </c>
      <c r="BB179" s="25">
        <v>100.728363095238</v>
      </c>
      <c r="BC179" s="25">
        <v>108.221309523809</v>
      </c>
      <c r="BD179" s="25">
        <v>45.713110119047599</v>
      </c>
      <c r="BE179" s="25">
        <v>215.78491071428499</v>
      </c>
    </row>
    <row r="180" spans="1:57" x14ac:dyDescent="0.35">
      <c r="A180" s="10" t="s">
        <v>215</v>
      </c>
      <c r="B180" s="11">
        <f t="shared" si="23"/>
        <v>2037</v>
      </c>
      <c r="C180" s="6">
        <f t="shared" si="24"/>
        <v>66.62499327956985</v>
      </c>
      <c r="D180" s="12">
        <f t="shared" si="19"/>
        <v>42.427217741935401</v>
      </c>
      <c r="E180" s="12">
        <f t="shared" si="20"/>
        <v>48.397002688172023</v>
      </c>
      <c r="F180" s="12">
        <f t="shared" si="21"/>
        <v>88.834875672042983</v>
      </c>
      <c r="G180" s="12">
        <f t="shared" si="22"/>
        <v>120.10154569892421</v>
      </c>
      <c r="H180" s="25">
        <v>133.718642473118</v>
      </c>
      <c r="I180" s="25">
        <v>75.912822580645098</v>
      </c>
      <c r="J180" s="25">
        <v>42.5942473118279</v>
      </c>
      <c r="K180" s="25">
        <v>56.894771505376298</v>
      </c>
      <c r="L180" s="25">
        <v>101.058346774193</v>
      </c>
      <c r="M180" s="25">
        <v>47.686787634408603</v>
      </c>
      <c r="N180" s="25">
        <v>81.638225806451601</v>
      </c>
      <c r="O180" s="25">
        <v>91.830255376344098</v>
      </c>
      <c r="P180" s="25">
        <v>40.645255376343997</v>
      </c>
      <c r="Q180" s="25">
        <v>43.852567204301003</v>
      </c>
      <c r="R180" s="25">
        <v>82.1600537634408</v>
      </c>
      <c r="S180" s="25">
        <v>42.223870967741902</v>
      </c>
      <c r="T180" s="25">
        <v>66.430725806451605</v>
      </c>
      <c r="U180" s="25">
        <v>141.25873655913901</v>
      </c>
      <c r="V180" s="25">
        <v>101.259327956989</v>
      </c>
      <c r="W180" s="25">
        <v>46.292365591397797</v>
      </c>
      <c r="X180" s="25">
        <v>41.072190860215002</v>
      </c>
      <c r="Y180" s="25">
        <v>64.367903225806401</v>
      </c>
      <c r="Z180" s="25">
        <v>106.077755376344</v>
      </c>
      <c r="AA180" s="25">
        <v>82.345551075268801</v>
      </c>
      <c r="AB180" s="25">
        <v>61.976411290322503</v>
      </c>
      <c r="AC180" s="25">
        <v>67.187526881720402</v>
      </c>
      <c r="AD180" s="25">
        <v>82.683467741935402</v>
      </c>
      <c r="AE180" s="25">
        <v>64.835134408602102</v>
      </c>
      <c r="AF180" s="25">
        <v>48.779099462365501</v>
      </c>
      <c r="AG180" s="25">
        <v>50.544717741935401</v>
      </c>
      <c r="AH180" s="25">
        <v>168.74840053763401</v>
      </c>
      <c r="AI180" s="25">
        <v>139.70659946236501</v>
      </c>
      <c r="AJ180" s="25">
        <v>41.602392473118201</v>
      </c>
      <c r="AK180" s="25">
        <v>42.877298387096701</v>
      </c>
      <c r="AL180" s="25">
        <v>60.005510752688103</v>
      </c>
      <c r="AM180" s="25">
        <v>75.116626344086001</v>
      </c>
      <c r="AN180" s="25">
        <v>150.20770161290301</v>
      </c>
      <c r="AO180" s="25">
        <v>44.570026881720402</v>
      </c>
      <c r="AP180" s="25">
        <v>68.721169354838693</v>
      </c>
      <c r="AQ180" s="25">
        <v>49.288413978494603</v>
      </c>
      <c r="AR180" s="25">
        <v>109.65626344086</v>
      </c>
      <c r="AS180" s="25">
        <v>40.704744623655898</v>
      </c>
      <c r="AT180" s="25">
        <v>66.819260752688095</v>
      </c>
      <c r="AU180" s="25">
        <v>92.081774193548299</v>
      </c>
      <c r="AV180" s="25">
        <v>48.269637096774197</v>
      </c>
      <c r="AW180" s="25">
        <v>80.469489247311799</v>
      </c>
      <c r="AX180" s="25">
        <v>57.9703897849462</v>
      </c>
      <c r="AY180" s="25">
        <v>62.267258064516099</v>
      </c>
      <c r="AZ180" s="25">
        <v>84.479018817204306</v>
      </c>
      <c r="BA180" s="25">
        <v>60.724690860214999</v>
      </c>
      <c r="BB180" s="25">
        <v>118.588534946236</v>
      </c>
      <c r="BC180" s="25">
        <v>90.2868279569892</v>
      </c>
      <c r="BD180" s="25">
        <v>42.4498118279569</v>
      </c>
      <c r="BE180" s="25">
        <v>74.758239247311806</v>
      </c>
    </row>
    <row r="181" spans="1:57" x14ac:dyDescent="0.35">
      <c r="A181" s="10" t="s">
        <v>216</v>
      </c>
      <c r="B181" s="11">
        <f t="shared" si="23"/>
        <v>2037</v>
      </c>
      <c r="C181" s="6">
        <f t="shared" si="24"/>
        <v>50.383895833333298</v>
      </c>
      <c r="D181" s="12">
        <f t="shared" si="19"/>
        <v>43.127408333333271</v>
      </c>
      <c r="E181" s="12">
        <f t="shared" si="20"/>
        <v>46.735152777777749</v>
      </c>
      <c r="F181" s="12">
        <f t="shared" si="21"/>
        <v>56.368465277777702</v>
      </c>
      <c r="G181" s="12">
        <f t="shared" si="22"/>
        <v>66.03329999999994</v>
      </c>
      <c r="H181" s="25">
        <v>88.220791666666599</v>
      </c>
      <c r="I181" s="25">
        <v>47.2934861111111</v>
      </c>
      <c r="J181" s="25">
        <v>48.343791666666597</v>
      </c>
      <c r="K181" s="25">
        <v>53.2174027777777</v>
      </c>
      <c r="L181" s="25">
        <v>59.442513888888797</v>
      </c>
      <c r="M181" s="25">
        <v>51.269416666666601</v>
      </c>
      <c r="N181" s="25">
        <v>47.303694444444403</v>
      </c>
      <c r="O181" s="25">
        <v>55.087013888888798</v>
      </c>
      <c r="P181" s="25">
        <v>50.914791666666602</v>
      </c>
      <c r="Q181" s="25">
        <v>39.736194444444401</v>
      </c>
      <c r="R181" s="25">
        <v>63.337305555555503</v>
      </c>
      <c r="S181" s="25">
        <v>46.155541666666601</v>
      </c>
      <c r="T181" s="25">
        <v>50.311958333333301</v>
      </c>
      <c r="U181" s="25">
        <v>73.918472222222206</v>
      </c>
      <c r="V181" s="25">
        <v>66.6905</v>
      </c>
      <c r="W181" s="25">
        <v>51.100305555555501</v>
      </c>
      <c r="X181" s="25">
        <v>47.478749999999998</v>
      </c>
      <c r="Y181" s="25">
        <v>62.4054583333333</v>
      </c>
      <c r="Z181" s="25">
        <v>55.378194444444397</v>
      </c>
      <c r="AA181" s="25">
        <v>52.911805555555503</v>
      </c>
      <c r="AB181" s="25">
        <v>42.659333333333301</v>
      </c>
      <c r="AC181" s="25">
        <v>47.594902777777698</v>
      </c>
      <c r="AD181" s="25">
        <v>73.453916666666601</v>
      </c>
      <c r="AE181" s="25">
        <v>42.084416666666598</v>
      </c>
      <c r="AF181" s="25">
        <v>43.295791666666602</v>
      </c>
      <c r="AG181" s="25">
        <v>39.395527777777701</v>
      </c>
      <c r="AH181" s="25">
        <v>76.445638888888894</v>
      </c>
      <c r="AI181" s="25">
        <v>56.5106527777777</v>
      </c>
      <c r="AJ181" s="25">
        <v>50.455833333333302</v>
      </c>
      <c r="AK181" s="25">
        <v>50.960833333333298</v>
      </c>
      <c r="AL181" s="25">
        <v>47.001902777777701</v>
      </c>
      <c r="AM181" s="25">
        <v>54.9776666666666</v>
      </c>
      <c r="AN181" s="25">
        <v>56.645000000000003</v>
      </c>
      <c r="AO181" s="25">
        <v>49.6088194444444</v>
      </c>
      <c r="AP181" s="25">
        <v>57.170736111111097</v>
      </c>
      <c r="AQ181" s="25">
        <v>45.280249999999903</v>
      </c>
      <c r="AR181" s="25">
        <v>43.179416666666597</v>
      </c>
      <c r="AS181" s="25">
        <v>48.128749999999997</v>
      </c>
      <c r="AT181" s="25">
        <v>46.816319444444403</v>
      </c>
      <c r="AU181" s="25">
        <v>43.305666666666603</v>
      </c>
      <c r="AV181" s="25">
        <v>65.960277777777705</v>
      </c>
      <c r="AW181" s="25">
        <v>55.941902777777699</v>
      </c>
      <c r="AX181" s="25">
        <v>47.648819444444399</v>
      </c>
      <c r="AY181" s="25">
        <v>50.217972222222201</v>
      </c>
      <c r="AZ181" s="25">
        <v>46.7080972222222</v>
      </c>
      <c r="BA181" s="25">
        <v>43.928208333333302</v>
      </c>
      <c r="BB181" s="25">
        <v>53.019597222222203</v>
      </c>
      <c r="BC181" s="25">
        <v>58.056388888888797</v>
      </c>
      <c r="BD181" s="25">
        <v>44.873750000000001</v>
      </c>
      <c r="BE181" s="25">
        <v>40.2209583333333</v>
      </c>
    </row>
    <row r="182" spans="1:57" x14ac:dyDescent="0.35">
      <c r="A182" s="10" t="s">
        <v>217</v>
      </c>
      <c r="B182" s="11">
        <f t="shared" si="23"/>
        <v>2037</v>
      </c>
      <c r="C182" s="6">
        <f t="shared" si="24"/>
        <v>43.468602150537599</v>
      </c>
      <c r="D182" s="12">
        <f t="shared" si="19"/>
        <v>34.445147849462344</v>
      </c>
      <c r="E182" s="12">
        <f t="shared" si="20"/>
        <v>37.705376344085977</v>
      </c>
      <c r="F182" s="12">
        <f t="shared" si="21"/>
        <v>46.353350134408551</v>
      </c>
      <c r="G182" s="12">
        <f t="shared" si="22"/>
        <v>51.720361559139704</v>
      </c>
      <c r="H182" s="25">
        <v>51.716868279569802</v>
      </c>
      <c r="I182" s="25">
        <v>44.739260752688097</v>
      </c>
      <c r="J182" s="25">
        <v>50.024341397849398</v>
      </c>
      <c r="K182" s="25">
        <v>44.242607526881699</v>
      </c>
      <c r="L182" s="25">
        <v>37.933279569892399</v>
      </c>
      <c r="M182" s="25">
        <v>39.464005376343998</v>
      </c>
      <c r="N182" s="25">
        <v>36.367567204300997</v>
      </c>
      <c r="O182" s="25">
        <v>44.181760752688099</v>
      </c>
      <c r="P182" s="25">
        <v>42.058104838709603</v>
      </c>
      <c r="Q182" s="25">
        <v>33.474879032258002</v>
      </c>
      <c r="R182" s="25">
        <v>46.365228494623601</v>
      </c>
      <c r="S182" s="25">
        <v>30.8954569892473</v>
      </c>
      <c r="T182" s="25">
        <v>43.434650537634397</v>
      </c>
      <c r="U182" s="25">
        <v>36.760228494623597</v>
      </c>
      <c r="V182" s="25">
        <v>43.602096774193498</v>
      </c>
      <c r="W182" s="25">
        <v>44.196868279569799</v>
      </c>
      <c r="X182" s="25">
        <v>30.9428360215053</v>
      </c>
      <c r="Y182" s="25">
        <v>42.116276881720403</v>
      </c>
      <c r="Z182" s="25">
        <v>48.707634408602097</v>
      </c>
      <c r="AA182" s="25">
        <v>45.173037634408601</v>
      </c>
      <c r="AB182" s="25">
        <v>35.574260752688097</v>
      </c>
      <c r="AC182" s="25">
        <v>38.137782258064497</v>
      </c>
      <c r="AD182" s="25">
        <v>43.6561155913978</v>
      </c>
      <c r="AE182" s="25">
        <v>50.669892473118203</v>
      </c>
      <c r="AF182" s="25">
        <v>34.170672043010697</v>
      </c>
      <c r="AG182" s="25">
        <v>31.4851344086021</v>
      </c>
      <c r="AH182" s="25">
        <v>75.640766129032201</v>
      </c>
      <c r="AI182" s="25">
        <v>48.9288575268817</v>
      </c>
      <c r="AJ182" s="25">
        <v>41.060067204300999</v>
      </c>
      <c r="AK182" s="25">
        <v>40.575134408602104</v>
      </c>
      <c r="AL182" s="25">
        <v>36.203387096774101</v>
      </c>
      <c r="AM182" s="25">
        <v>37.629408602150498</v>
      </c>
      <c r="AN182" s="25">
        <v>43.612903225806399</v>
      </c>
      <c r="AO182" s="25">
        <v>43.226344086021498</v>
      </c>
      <c r="AP182" s="25">
        <v>51.751801075268801</v>
      </c>
      <c r="AQ182" s="25">
        <v>34.475645161290302</v>
      </c>
      <c r="AR182" s="25">
        <v>54.905712365591398</v>
      </c>
      <c r="AS182" s="25">
        <v>42.132446236559097</v>
      </c>
      <c r="AT182" s="25">
        <v>46.757379032258001</v>
      </c>
      <c r="AU182" s="25">
        <v>47.830336021505303</v>
      </c>
      <c r="AV182" s="25">
        <v>60.9147580645161</v>
      </c>
      <c r="AW182" s="25">
        <v>36.896612903225801</v>
      </c>
      <c r="AX182" s="25">
        <v>51.923561827956902</v>
      </c>
      <c r="AY182" s="25">
        <v>38.710094086021499</v>
      </c>
      <c r="AZ182" s="25">
        <v>37.402862903225802</v>
      </c>
      <c r="BA182" s="25">
        <v>45.172540322580602</v>
      </c>
      <c r="BB182" s="25">
        <v>46.317715053763401</v>
      </c>
      <c r="BC182" s="25">
        <v>38.814959677419303</v>
      </c>
      <c r="BD182" s="25">
        <v>43.502553763440801</v>
      </c>
      <c r="BE182" s="25">
        <v>45.450551075268798</v>
      </c>
    </row>
    <row r="183" spans="1:57" x14ac:dyDescent="0.35">
      <c r="A183" s="10" t="s">
        <v>218</v>
      </c>
      <c r="B183" s="11">
        <f t="shared" si="23"/>
        <v>2037</v>
      </c>
      <c r="C183" s="6">
        <f t="shared" si="24"/>
        <v>45.233701388888846</v>
      </c>
      <c r="D183" s="12">
        <f t="shared" si="19"/>
        <v>38.937369444444421</v>
      </c>
      <c r="E183" s="12">
        <f t="shared" si="20"/>
        <v>41.583618055555476</v>
      </c>
      <c r="F183" s="12">
        <f t="shared" si="21"/>
        <v>50.529006944444397</v>
      </c>
      <c r="G183" s="12">
        <f t="shared" si="22"/>
        <v>54.845102777777747</v>
      </c>
      <c r="H183" s="25">
        <v>43.1309166666666</v>
      </c>
      <c r="I183" s="25">
        <v>48.963749999999997</v>
      </c>
      <c r="J183" s="25">
        <v>59.049402777777701</v>
      </c>
      <c r="K183" s="25">
        <v>48.652250000000002</v>
      </c>
      <c r="L183" s="25">
        <v>48.016694444444397</v>
      </c>
      <c r="M183" s="25">
        <v>67.944722222222197</v>
      </c>
      <c r="N183" s="25">
        <v>39.553944444444397</v>
      </c>
      <c r="O183" s="25">
        <v>50.058124999999997</v>
      </c>
      <c r="P183" s="25">
        <v>44.611902777777701</v>
      </c>
      <c r="Q183" s="25">
        <v>41.054805555555497</v>
      </c>
      <c r="R183" s="25">
        <v>49.889958333333297</v>
      </c>
      <c r="S183" s="25">
        <v>38.1365972222222</v>
      </c>
      <c r="T183" s="25">
        <v>50.582833333333298</v>
      </c>
      <c r="U183" s="25">
        <v>41.329291666666599</v>
      </c>
      <c r="V183" s="25">
        <v>43.700666666666599</v>
      </c>
      <c r="W183" s="25">
        <v>38.584625000000003</v>
      </c>
      <c r="X183" s="25">
        <v>36.999333333333297</v>
      </c>
      <c r="Y183" s="25">
        <v>50.752388888888802</v>
      </c>
      <c r="Z183" s="25">
        <v>48.689624999999999</v>
      </c>
      <c r="AA183" s="25">
        <v>49.4577777777777</v>
      </c>
      <c r="AB183" s="25">
        <v>49.862458333333301</v>
      </c>
      <c r="AC183" s="25">
        <v>53.080138888888797</v>
      </c>
      <c r="AD183" s="25">
        <v>54.377958333333297</v>
      </c>
      <c r="AE183" s="25">
        <v>46.481124999999899</v>
      </c>
      <c r="AF183" s="25">
        <v>41.924763888888798</v>
      </c>
      <c r="AG183" s="25">
        <v>40.655374999999999</v>
      </c>
      <c r="AH183" s="25">
        <v>69.095319444444399</v>
      </c>
      <c r="AI183" s="25">
        <v>43.083458333333297</v>
      </c>
      <c r="AJ183" s="25">
        <v>54.257472222222198</v>
      </c>
      <c r="AK183" s="25">
        <v>53.001166666666599</v>
      </c>
      <c r="AL183" s="25">
        <v>44.655444444444399</v>
      </c>
      <c r="AM183" s="25">
        <v>38.845319444444399</v>
      </c>
      <c r="AN183" s="25">
        <v>44.175388888888797</v>
      </c>
      <c r="AO183" s="25">
        <v>41.469902777777698</v>
      </c>
      <c r="AP183" s="25">
        <v>36.316527777777701</v>
      </c>
      <c r="AQ183" s="25">
        <v>44.163416666666599</v>
      </c>
      <c r="AR183" s="25">
        <v>48.976527777777697</v>
      </c>
      <c r="AS183" s="25">
        <v>43.081166666666597</v>
      </c>
      <c r="AT183" s="25">
        <v>38.9475972222222</v>
      </c>
      <c r="AU183" s="25">
        <v>50.367527777777703</v>
      </c>
      <c r="AV183" s="25">
        <v>76.364819444444393</v>
      </c>
      <c r="AW183" s="25">
        <v>39.896638888888802</v>
      </c>
      <c r="AX183" s="25">
        <v>40.533861111111101</v>
      </c>
      <c r="AY183" s="25">
        <v>45.662333333333301</v>
      </c>
      <c r="AZ183" s="25">
        <v>62.413388888888797</v>
      </c>
      <c r="BA183" s="25">
        <v>44.805069444444399</v>
      </c>
      <c r="BB183" s="25">
        <v>53.801624999999902</v>
      </c>
      <c r="BC183" s="25">
        <v>42.939777777777699</v>
      </c>
      <c r="BD183" s="25">
        <v>42.243819444444398</v>
      </c>
      <c r="BE183" s="25">
        <v>51.853625000000001</v>
      </c>
    </row>
    <row r="184" spans="1:57" x14ac:dyDescent="0.35">
      <c r="A184" s="10" t="s">
        <v>219</v>
      </c>
      <c r="B184" s="11">
        <f t="shared" si="23"/>
        <v>2037</v>
      </c>
      <c r="C184" s="6">
        <f t="shared" si="24"/>
        <v>87.806982526881711</v>
      </c>
      <c r="D184" s="12">
        <f t="shared" si="19"/>
        <v>66.922715053763397</v>
      </c>
      <c r="E184" s="12">
        <f t="shared" si="20"/>
        <v>73.12669018817202</v>
      </c>
      <c r="F184" s="12">
        <f t="shared" si="21"/>
        <v>102.34314180107475</v>
      </c>
      <c r="G184" s="12">
        <f t="shared" si="22"/>
        <v>114.1460940860209</v>
      </c>
      <c r="H184" s="25">
        <v>100.272983870967</v>
      </c>
      <c r="I184" s="25">
        <v>82.914422043010703</v>
      </c>
      <c r="J184" s="25">
        <v>86.277647849462298</v>
      </c>
      <c r="K184" s="25">
        <v>99.961465053763405</v>
      </c>
      <c r="L184" s="25">
        <v>65.631666666666604</v>
      </c>
      <c r="M184" s="25">
        <v>107.38401881720399</v>
      </c>
      <c r="N184" s="25">
        <v>66.126384408602107</v>
      </c>
      <c r="O184" s="25">
        <v>115.631021505376</v>
      </c>
      <c r="P184" s="25">
        <v>72.583911290322504</v>
      </c>
      <c r="Q184" s="25">
        <v>90.653817204301006</v>
      </c>
      <c r="R184" s="25">
        <v>101.759784946236</v>
      </c>
      <c r="S184" s="25">
        <v>102.537594086021</v>
      </c>
      <c r="T184" s="25">
        <v>126.638481182795</v>
      </c>
      <c r="U184" s="25">
        <v>65.236223118279497</v>
      </c>
      <c r="V184" s="25">
        <v>75.9202150537634</v>
      </c>
      <c r="W184" s="25">
        <v>91.039327956989197</v>
      </c>
      <c r="X184" s="25">
        <v>103.62068548387001</v>
      </c>
      <c r="Y184" s="25">
        <v>88.270188172043007</v>
      </c>
      <c r="Z184" s="25">
        <v>78.414516129032194</v>
      </c>
      <c r="AA184" s="25">
        <v>113.981102150537</v>
      </c>
      <c r="AB184" s="25">
        <v>56.405833333333298</v>
      </c>
      <c r="AC184" s="25">
        <v>92.303293010752597</v>
      </c>
      <c r="AD184" s="25">
        <v>82.573333333333295</v>
      </c>
      <c r="AE184" s="25">
        <v>68.880053763440799</v>
      </c>
      <c r="AF184" s="25">
        <v>73.758575268817197</v>
      </c>
      <c r="AG184" s="25">
        <v>74.884663978494601</v>
      </c>
      <c r="AH184" s="25">
        <v>98.593696236559097</v>
      </c>
      <c r="AI184" s="25">
        <v>82.510631720430098</v>
      </c>
      <c r="AJ184" s="25">
        <v>87.343776881720402</v>
      </c>
      <c r="AK184" s="25">
        <v>118.216155913978</v>
      </c>
      <c r="AL184" s="25">
        <v>70.266801075268802</v>
      </c>
      <c r="AM184" s="25">
        <v>80.053629032258002</v>
      </c>
      <c r="AN184" s="25">
        <v>160.77181451612901</v>
      </c>
      <c r="AO184" s="25">
        <v>67.011196236559101</v>
      </c>
      <c r="AP184" s="25">
        <v>61.009825268817202</v>
      </c>
      <c r="AQ184" s="25">
        <v>69.450739247311802</v>
      </c>
      <c r="AR184" s="25">
        <v>70.937903225806394</v>
      </c>
      <c r="AS184" s="25">
        <v>77.8879569892473</v>
      </c>
      <c r="AT184" s="25">
        <v>90.119435483870902</v>
      </c>
      <c r="AU184" s="25">
        <v>92.898642473118201</v>
      </c>
      <c r="AV184" s="25">
        <v>73.344663978494594</v>
      </c>
      <c r="AW184" s="25">
        <v>68.240282258064497</v>
      </c>
      <c r="AX184" s="25">
        <v>135.692755376344</v>
      </c>
      <c r="AY184" s="25">
        <v>90.487836021505302</v>
      </c>
      <c r="AZ184" s="25">
        <v>110.669663978494</v>
      </c>
      <c r="BA184" s="25">
        <v>104.053293010752</v>
      </c>
      <c r="BB184" s="25">
        <v>98.370793010752607</v>
      </c>
      <c r="BC184" s="25">
        <v>108.16598118279499</v>
      </c>
      <c r="BD184" s="25">
        <v>103.34885752688101</v>
      </c>
      <c r="BE184" s="25">
        <v>73.054032258064495</v>
      </c>
    </row>
    <row r="185" spans="1:57" x14ac:dyDescent="0.35">
      <c r="A185" s="10" t="s">
        <v>220</v>
      </c>
      <c r="B185" s="11">
        <f t="shared" si="23"/>
        <v>2037</v>
      </c>
      <c r="C185" s="6">
        <f t="shared" si="24"/>
        <v>80.739993279569859</v>
      </c>
      <c r="D185" s="12">
        <f t="shared" si="19"/>
        <v>67.791883064516057</v>
      </c>
      <c r="E185" s="12">
        <f t="shared" si="20"/>
        <v>72.806495295698895</v>
      </c>
      <c r="F185" s="12">
        <f t="shared" si="21"/>
        <v>91.578138440860144</v>
      </c>
      <c r="G185" s="12">
        <f t="shared" si="22"/>
        <v>106.83245564516041</v>
      </c>
      <c r="H185" s="25">
        <v>104.86540322580601</v>
      </c>
      <c r="I185" s="25">
        <v>91.436303763440804</v>
      </c>
      <c r="J185" s="25">
        <v>78.662889784946202</v>
      </c>
      <c r="K185" s="25">
        <v>68.537298387096698</v>
      </c>
      <c r="L185" s="25">
        <v>93.311908602150496</v>
      </c>
      <c r="M185" s="25">
        <v>60.424395161290299</v>
      </c>
      <c r="N185" s="25">
        <v>79.602069892473097</v>
      </c>
      <c r="O185" s="25">
        <v>106.09630376344001</v>
      </c>
      <c r="P185" s="25">
        <v>57.966518817204303</v>
      </c>
      <c r="Q185" s="25">
        <v>61.083145161290297</v>
      </c>
      <c r="R185" s="25">
        <v>78.018373655913905</v>
      </c>
      <c r="S185" s="25">
        <v>123.729838709677</v>
      </c>
      <c r="T185" s="25">
        <v>76.748965053763399</v>
      </c>
      <c r="U185" s="25">
        <v>119.89947580645099</v>
      </c>
      <c r="V185" s="25">
        <v>106.630497311827</v>
      </c>
      <c r="W185" s="25">
        <v>85.333723118279494</v>
      </c>
      <c r="X185" s="25">
        <v>76.711075268817197</v>
      </c>
      <c r="Y185" s="25">
        <v>78.270389784946204</v>
      </c>
      <c r="Z185" s="25">
        <v>89.792352150537596</v>
      </c>
      <c r="AA185" s="25">
        <v>116.72310483870901</v>
      </c>
      <c r="AB185" s="25">
        <v>70.113588709677401</v>
      </c>
      <c r="AC185" s="25">
        <v>70.292607526881696</v>
      </c>
      <c r="AD185" s="25">
        <v>91.625416666666595</v>
      </c>
      <c r="AE185" s="25">
        <v>84.858333333333306</v>
      </c>
      <c r="AF185" s="25">
        <v>56.427284946236497</v>
      </c>
      <c r="AG185" s="25">
        <v>84.830954301075195</v>
      </c>
      <c r="AH185" s="25">
        <v>93.429381720430101</v>
      </c>
      <c r="AI185" s="25">
        <v>97.901908602150499</v>
      </c>
      <c r="AJ185" s="25">
        <v>82.412069892473099</v>
      </c>
      <c r="AK185" s="25">
        <v>59.746451612903201</v>
      </c>
      <c r="AL185" s="25">
        <v>87.192862903225802</v>
      </c>
      <c r="AM185" s="25">
        <v>81.831249999999997</v>
      </c>
      <c r="AN185" s="25">
        <v>85.084529569892396</v>
      </c>
      <c r="AO185" s="25">
        <v>72.181572580645096</v>
      </c>
      <c r="AP185" s="25">
        <v>77.513696236559099</v>
      </c>
      <c r="AQ185" s="25">
        <v>73.709879032258002</v>
      </c>
      <c r="AR185" s="25">
        <v>97.764045698924704</v>
      </c>
      <c r="AS185" s="25">
        <v>88.287163978494604</v>
      </c>
      <c r="AT185" s="25">
        <v>72.838239247311805</v>
      </c>
      <c r="AU185" s="25">
        <v>75.078413978494595</v>
      </c>
      <c r="AV185" s="25">
        <v>80.149919354838701</v>
      </c>
      <c r="AW185" s="25">
        <v>70.411693548387106</v>
      </c>
      <c r="AX185" s="25">
        <v>85.857983870967701</v>
      </c>
      <c r="AY185" s="25">
        <v>109.395577956989</v>
      </c>
      <c r="AZ185" s="25">
        <v>71.757943548387104</v>
      </c>
      <c r="BA185" s="25">
        <v>81.330067204301002</v>
      </c>
      <c r="BB185" s="25">
        <v>70.678682795698904</v>
      </c>
      <c r="BC185" s="25">
        <v>79.857365591397794</v>
      </c>
      <c r="BD185" s="25">
        <v>72.795913978494596</v>
      </c>
      <c r="BE185" s="25">
        <v>108.650080645161</v>
      </c>
    </row>
    <row r="186" spans="1:57" x14ac:dyDescent="0.35">
      <c r="A186" s="10" t="s">
        <v>221</v>
      </c>
      <c r="B186" s="11">
        <f t="shared" si="23"/>
        <v>2037</v>
      </c>
      <c r="C186" s="6">
        <f t="shared" si="24"/>
        <v>56.72395833333325</v>
      </c>
      <c r="D186" s="12">
        <f t="shared" si="19"/>
        <v>43.543672222222192</v>
      </c>
      <c r="E186" s="12">
        <f t="shared" si="20"/>
        <v>48.929645833333275</v>
      </c>
      <c r="F186" s="12">
        <f t="shared" si="21"/>
        <v>70.018690972222203</v>
      </c>
      <c r="G186" s="12">
        <f t="shared" si="22"/>
        <v>75.325394444444385</v>
      </c>
      <c r="H186" s="25">
        <v>79.9449166666666</v>
      </c>
      <c r="I186" s="25">
        <v>55.216611111111099</v>
      </c>
      <c r="J186" s="25">
        <v>38.106416666666597</v>
      </c>
      <c r="K186" s="25">
        <v>54.740166666666603</v>
      </c>
      <c r="L186" s="25">
        <v>53.293291666666597</v>
      </c>
      <c r="M186" s="25">
        <v>39.280194444444398</v>
      </c>
      <c r="N186" s="25">
        <v>57.416680555555502</v>
      </c>
      <c r="O186" s="25">
        <v>56.8501388888888</v>
      </c>
      <c r="P186" s="25">
        <v>48.479416666666602</v>
      </c>
      <c r="Q186" s="25">
        <v>44.192374999999998</v>
      </c>
      <c r="R186" s="25">
        <v>67.301041666666606</v>
      </c>
      <c r="S186" s="25">
        <v>75.135916666666603</v>
      </c>
      <c r="T186" s="25">
        <v>52.922805555555499</v>
      </c>
      <c r="U186" s="25">
        <v>80.655249999999995</v>
      </c>
      <c r="V186" s="25">
        <v>80.349944444444404</v>
      </c>
      <c r="W186" s="25">
        <v>56.303208333333302</v>
      </c>
      <c r="X186" s="25">
        <v>50.280333333333303</v>
      </c>
      <c r="Y186" s="25">
        <v>57.855847222222202</v>
      </c>
      <c r="Z186" s="25">
        <v>77.030694444444407</v>
      </c>
      <c r="AA186" s="25">
        <v>56.597777777777701</v>
      </c>
      <c r="AB186" s="25">
        <v>46.610305555555499</v>
      </c>
      <c r="AC186" s="25">
        <v>59.023652777777698</v>
      </c>
      <c r="AD186" s="25">
        <v>71.101569444444394</v>
      </c>
      <c r="AE186" s="25">
        <v>58.073527777777699</v>
      </c>
      <c r="AF186" s="25">
        <v>44.793374999999997</v>
      </c>
      <c r="AG186" s="25">
        <v>51.757458333333297</v>
      </c>
      <c r="AH186" s="25">
        <v>100.73806944444399</v>
      </c>
      <c r="AI186" s="25">
        <v>73.1481944444444</v>
      </c>
      <c r="AJ186" s="25">
        <v>40.517638888888797</v>
      </c>
      <c r="AK186" s="25">
        <v>41.197194444444399</v>
      </c>
      <c r="AL186" s="25">
        <v>61.781277777777703</v>
      </c>
      <c r="AM186" s="25">
        <v>59.098944444444399</v>
      </c>
      <c r="AN186" s="25">
        <v>70.329319444444394</v>
      </c>
      <c r="AO186" s="25">
        <v>43.6395138888888</v>
      </c>
      <c r="AP186" s="25">
        <v>74.665513888888796</v>
      </c>
      <c r="AQ186" s="25">
        <v>45.3024722222222</v>
      </c>
      <c r="AR186" s="25">
        <v>68.717583333333295</v>
      </c>
      <c r="AS186" s="25">
        <v>56.256402777777701</v>
      </c>
      <c r="AT186" s="25">
        <v>70.316125</v>
      </c>
      <c r="AU186" s="25">
        <v>53.434333333333299</v>
      </c>
      <c r="AV186" s="25">
        <v>42.791847222222202</v>
      </c>
      <c r="AW186" s="25">
        <v>58.704055555555499</v>
      </c>
      <c r="AX186" s="25">
        <v>46.619777777777699</v>
      </c>
      <c r="AY186" s="25">
        <v>69.126388888888798</v>
      </c>
      <c r="AZ186" s="25">
        <v>55.689430555555496</v>
      </c>
      <c r="BA186" s="25">
        <v>54.668374999999997</v>
      </c>
      <c r="BB186" s="25">
        <v>74.879236111111098</v>
      </c>
      <c r="BC186" s="25">
        <v>70.9190277777777</v>
      </c>
      <c r="BD186" s="25">
        <v>43.6272083333333</v>
      </c>
      <c r="BE186" s="25">
        <v>62.046236111111099</v>
      </c>
    </row>
    <row r="187" spans="1:57" x14ac:dyDescent="0.35">
      <c r="A187" s="10" t="s">
        <v>222</v>
      </c>
      <c r="B187" s="11">
        <f t="shared" si="23"/>
        <v>2037</v>
      </c>
      <c r="C187" s="6">
        <f t="shared" si="24"/>
        <v>54.039422043010703</v>
      </c>
      <c r="D187" s="12">
        <f t="shared" si="19"/>
        <v>37.765674731182791</v>
      </c>
      <c r="E187" s="12">
        <f t="shared" si="20"/>
        <v>46.459690860215019</v>
      </c>
      <c r="F187" s="12">
        <f t="shared" si="21"/>
        <v>70.206663306451574</v>
      </c>
      <c r="G187" s="12">
        <f t="shared" si="22"/>
        <v>87.935115591397832</v>
      </c>
      <c r="H187" s="25">
        <v>100.703010752688</v>
      </c>
      <c r="I187" s="25">
        <v>58.7685483870967</v>
      </c>
      <c r="J187" s="25">
        <v>50.4869086021505</v>
      </c>
      <c r="K187" s="25">
        <v>67.846559139784901</v>
      </c>
      <c r="L187" s="25">
        <v>36.773991935483799</v>
      </c>
      <c r="M187" s="25">
        <v>46.375201612903197</v>
      </c>
      <c r="N187" s="25">
        <v>37.769018817204298</v>
      </c>
      <c r="O187" s="25">
        <v>87.813225806451598</v>
      </c>
      <c r="P187" s="25">
        <v>48.871075268817201</v>
      </c>
      <c r="Q187" s="25">
        <v>99.030712365591398</v>
      </c>
      <c r="R187" s="25">
        <v>57.075483870967702</v>
      </c>
      <c r="S187" s="25">
        <v>70.772446236559105</v>
      </c>
      <c r="T187" s="25">
        <v>62.864502688172003</v>
      </c>
      <c r="U187" s="25">
        <v>41.073051075268801</v>
      </c>
      <c r="V187" s="25">
        <v>66.370470430107503</v>
      </c>
      <c r="W187" s="25">
        <v>89.032123655913907</v>
      </c>
      <c r="X187" s="25">
        <v>68.509314516128995</v>
      </c>
      <c r="Y187" s="25">
        <v>77.741397849462302</v>
      </c>
      <c r="Z187" s="25">
        <v>76.859260752688101</v>
      </c>
      <c r="AA187" s="25">
        <v>59.470201612903203</v>
      </c>
      <c r="AB187" s="25">
        <v>54.263669354838697</v>
      </c>
      <c r="AC187" s="25">
        <v>36.291061827956902</v>
      </c>
      <c r="AD187" s="25">
        <v>72.847284946236499</v>
      </c>
      <c r="AE187" s="25">
        <v>41.189381720430099</v>
      </c>
      <c r="AF187" s="25">
        <v>52.488481182795702</v>
      </c>
      <c r="AG187" s="25">
        <v>113.39053763440801</v>
      </c>
      <c r="AH187" s="25">
        <v>66.918978494623602</v>
      </c>
      <c r="AI187" s="25">
        <v>80.140766129032201</v>
      </c>
      <c r="AJ187" s="25">
        <v>50.7754032258064</v>
      </c>
      <c r="AK187" s="25">
        <v>46.714596774193502</v>
      </c>
      <c r="AL187" s="25">
        <v>40.498064516128998</v>
      </c>
      <c r="AM187" s="25">
        <v>39.992231182795699</v>
      </c>
      <c r="AN187" s="25">
        <v>59.441465053763402</v>
      </c>
      <c r="AO187" s="25">
        <v>87.089529569892406</v>
      </c>
      <c r="AP187" s="25">
        <v>37.735577956989196</v>
      </c>
      <c r="AQ187" s="25">
        <v>53.815174731182701</v>
      </c>
      <c r="AR187" s="25">
        <v>42.218064516128997</v>
      </c>
      <c r="AS187" s="25">
        <v>48.056034946236501</v>
      </c>
      <c r="AT187" s="25">
        <v>47.040430107526802</v>
      </c>
      <c r="AU187" s="25">
        <v>82.271303763440798</v>
      </c>
      <c r="AV187" s="25">
        <v>48.338508064516098</v>
      </c>
      <c r="AW187" s="25">
        <v>37.282930107526802</v>
      </c>
      <c r="AX187" s="25">
        <v>97.629018817204297</v>
      </c>
      <c r="AY187" s="25">
        <v>37.876612903225798</v>
      </c>
      <c r="AZ187" s="25">
        <v>36.666747311827898</v>
      </c>
      <c r="BA187" s="25">
        <v>47.214327956989202</v>
      </c>
      <c r="BB187" s="25">
        <v>64.4687365591397</v>
      </c>
      <c r="BC187" s="25">
        <v>51.548615591397798</v>
      </c>
      <c r="BD187" s="25">
        <v>68.190779569892399</v>
      </c>
      <c r="BE187" s="25">
        <v>46.7131586021505</v>
      </c>
    </row>
    <row r="188" spans="1:57" x14ac:dyDescent="0.35">
      <c r="A188" s="10" t="s">
        <v>223</v>
      </c>
      <c r="B188" s="11">
        <f t="shared" si="23"/>
        <v>2037</v>
      </c>
      <c r="C188" s="6">
        <f t="shared" si="24"/>
        <v>77.139986111111057</v>
      </c>
      <c r="D188" s="12">
        <f t="shared" si="19"/>
        <v>49.044791666666612</v>
      </c>
      <c r="E188" s="12">
        <f t="shared" si="20"/>
        <v>62.939770833333299</v>
      </c>
      <c r="F188" s="12">
        <f t="shared" si="21"/>
        <v>93.542871527777734</v>
      </c>
      <c r="G188" s="12">
        <f t="shared" si="22"/>
        <v>124.64669305555492</v>
      </c>
      <c r="H188" s="25">
        <v>145.680319444444</v>
      </c>
      <c r="I188" s="25">
        <v>59.1464583333333</v>
      </c>
      <c r="J188" s="25">
        <v>49.051930555555501</v>
      </c>
      <c r="K188" s="25">
        <v>94.334819444444406</v>
      </c>
      <c r="L188" s="25">
        <v>65.678166666666598</v>
      </c>
      <c r="M188" s="25">
        <v>43.789791666666602</v>
      </c>
      <c r="N188" s="25">
        <v>89.4496527777777</v>
      </c>
      <c r="O188" s="25">
        <v>60.989847222222203</v>
      </c>
      <c r="P188" s="25">
        <v>45.576277777777698</v>
      </c>
      <c r="Q188" s="25">
        <v>65.264750000000006</v>
      </c>
      <c r="R188" s="25">
        <v>111.116416666666</v>
      </c>
      <c r="S188" s="25">
        <v>123.23566666666601</v>
      </c>
      <c r="T188" s="25">
        <v>52.109319444444402</v>
      </c>
      <c r="U188" s="25">
        <v>72.606652777777697</v>
      </c>
      <c r="V188" s="25">
        <v>97.715458333333302</v>
      </c>
      <c r="W188" s="25">
        <v>81.258722222222204</v>
      </c>
      <c r="X188" s="25">
        <v>81.554666666666606</v>
      </c>
      <c r="Y188" s="25">
        <v>55.943041666666602</v>
      </c>
      <c r="Z188" s="25">
        <v>115.827944444444</v>
      </c>
      <c r="AA188" s="25">
        <v>77.850611111111107</v>
      </c>
      <c r="AB188" s="25">
        <v>78.593805555555505</v>
      </c>
      <c r="AC188" s="25">
        <v>75.264458333333295</v>
      </c>
      <c r="AD188" s="25">
        <v>137.34593055555499</v>
      </c>
      <c r="AE188" s="25">
        <v>80.022708333333298</v>
      </c>
      <c r="AF188" s="25">
        <v>73.114055555555495</v>
      </c>
      <c r="AG188" s="25">
        <v>77.736652777777707</v>
      </c>
      <c r="AH188" s="25">
        <v>174.96370833333299</v>
      </c>
      <c r="AI188" s="25">
        <v>121.743333333333</v>
      </c>
      <c r="AJ188" s="25">
        <v>48.980541666666603</v>
      </c>
      <c r="AK188" s="25">
        <v>46.434166666666599</v>
      </c>
      <c r="AL188" s="25">
        <v>73.947569444444397</v>
      </c>
      <c r="AM188" s="25">
        <v>81.996180555555497</v>
      </c>
      <c r="AN188" s="25">
        <v>142.42145833333299</v>
      </c>
      <c r="AO188" s="25">
        <v>76.543319444444407</v>
      </c>
      <c r="AP188" s="25">
        <v>63.669708333333297</v>
      </c>
      <c r="AQ188" s="25">
        <v>77.844638888888895</v>
      </c>
      <c r="AR188" s="25">
        <v>120.136</v>
      </c>
      <c r="AS188" s="25">
        <v>48.535597222222201</v>
      </c>
      <c r="AT188" s="25">
        <v>56.943555555555498</v>
      </c>
      <c r="AU188" s="25">
        <v>65.011166666666597</v>
      </c>
      <c r="AV188" s="25">
        <v>49.087777777777703</v>
      </c>
      <c r="AW188" s="25">
        <v>67.000930555555499</v>
      </c>
      <c r="AX188" s="25">
        <v>91.167027777777705</v>
      </c>
      <c r="AY188" s="25">
        <v>62.696458333333297</v>
      </c>
      <c r="AZ188" s="25">
        <v>69.325416666666598</v>
      </c>
      <c r="BA188" s="25">
        <v>81.239374999999995</v>
      </c>
      <c r="BB188" s="25">
        <v>148.66262499999999</v>
      </c>
      <c r="BC188" s="25">
        <v>70.672902777777693</v>
      </c>
      <c r="BD188" s="25">
        <v>85.200111111111099</v>
      </c>
      <c r="BE188" s="25">
        <v>104.795277777777</v>
      </c>
    </row>
    <row r="189" spans="1:57" x14ac:dyDescent="0.35">
      <c r="A189" s="10" t="s">
        <v>224</v>
      </c>
      <c r="B189" s="11">
        <f t="shared" si="23"/>
        <v>2037</v>
      </c>
      <c r="C189" s="6">
        <f t="shared" si="24"/>
        <v>97.626579301075196</v>
      </c>
      <c r="D189" s="12">
        <f t="shared" si="19"/>
        <v>62.357216397849427</v>
      </c>
      <c r="E189" s="12">
        <f t="shared" si="20"/>
        <v>80.620981182795646</v>
      </c>
      <c r="F189" s="12">
        <f t="shared" si="21"/>
        <v>105.9679166666665</v>
      </c>
      <c r="G189" s="12">
        <f t="shared" si="22"/>
        <v>123.6028118279565</v>
      </c>
      <c r="H189" s="25">
        <v>98.985268817204201</v>
      </c>
      <c r="I189" s="25">
        <v>58.940725806451603</v>
      </c>
      <c r="J189" s="25">
        <v>94.229865591397797</v>
      </c>
      <c r="K189" s="25">
        <v>127.036733870967</v>
      </c>
      <c r="L189" s="25">
        <v>98.154166666666598</v>
      </c>
      <c r="M189" s="25">
        <v>93.373669354838697</v>
      </c>
      <c r="N189" s="25">
        <v>102.52818548387</v>
      </c>
      <c r="O189" s="25">
        <v>57.169099462365502</v>
      </c>
      <c r="P189" s="25">
        <v>93.470604838709605</v>
      </c>
      <c r="Q189" s="25">
        <v>71.2685483870967</v>
      </c>
      <c r="R189" s="25">
        <v>62.463508064516098</v>
      </c>
      <c r="S189" s="25">
        <v>115.319825268817</v>
      </c>
      <c r="T189" s="25">
        <v>56.5657930107526</v>
      </c>
      <c r="U189" s="25">
        <v>100.268830645161</v>
      </c>
      <c r="V189" s="25">
        <v>82.593333333333305</v>
      </c>
      <c r="W189" s="25">
        <v>125.682634408602</v>
      </c>
      <c r="X189" s="25">
        <v>116.021801075268</v>
      </c>
      <c r="Y189" s="25">
        <v>58.102365591397799</v>
      </c>
      <c r="Z189" s="25">
        <v>80.585040322580596</v>
      </c>
      <c r="AA189" s="25">
        <v>61.400591397849396</v>
      </c>
      <c r="AB189" s="25">
        <v>71.102580645161297</v>
      </c>
      <c r="AC189" s="25">
        <v>134.30051075268801</v>
      </c>
      <c r="AD189" s="25">
        <v>83.464784946236506</v>
      </c>
      <c r="AE189" s="25">
        <v>109.492446236559</v>
      </c>
      <c r="AF189" s="25">
        <v>72.660591397849402</v>
      </c>
      <c r="AG189" s="25">
        <v>104.756384408602</v>
      </c>
      <c r="AH189" s="25">
        <v>80.061787634408603</v>
      </c>
      <c r="AI189" s="25">
        <v>81.581438172042994</v>
      </c>
      <c r="AJ189" s="25">
        <v>99.804811827956897</v>
      </c>
      <c r="AK189" s="25">
        <v>98.752043010752701</v>
      </c>
      <c r="AL189" s="25">
        <v>101.788440860215</v>
      </c>
      <c r="AM189" s="25">
        <v>100.138911290322</v>
      </c>
      <c r="AN189" s="25">
        <v>80.891344086021505</v>
      </c>
      <c r="AO189" s="25">
        <v>123.371720430107</v>
      </c>
      <c r="AP189" s="25">
        <v>101.702674731182</v>
      </c>
      <c r="AQ189" s="25">
        <v>74.515147849462295</v>
      </c>
      <c r="AR189" s="25">
        <v>106.371760752688</v>
      </c>
      <c r="AS189" s="25">
        <v>88.130161290322505</v>
      </c>
      <c r="AT189" s="25">
        <v>99.763561827956906</v>
      </c>
      <c r="AU189" s="25">
        <v>66.395954301075193</v>
      </c>
      <c r="AV189" s="25">
        <v>97.098991935483795</v>
      </c>
      <c r="AW189" s="25">
        <v>102.092930107526</v>
      </c>
      <c r="AX189" s="25">
        <v>140.320282258064</v>
      </c>
      <c r="AY189" s="25">
        <v>95.955456989247295</v>
      </c>
      <c r="AZ189" s="25">
        <v>108.250362903225</v>
      </c>
      <c r="BA189" s="25">
        <v>109.511209677419</v>
      </c>
      <c r="BB189" s="25">
        <v>80.728803763440794</v>
      </c>
      <c r="BC189" s="25">
        <v>117.275698924731</v>
      </c>
      <c r="BD189" s="25">
        <v>151.05147849462301</v>
      </c>
      <c r="BE189" s="25">
        <v>96.887271505376305</v>
      </c>
    </row>
    <row r="190" spans="1:57" x14ac:dyDescent="0.35">
      <c r="A190" s="10" t="s">
        <v>225</v>
      </c>
      <c r="B190" s="11">
        <f t="shared" si="23"/>
        <v>2038</v>
      </c>
      <c r="C190" s="6">
        <f t="shared" si="24"/>
        <v>103.7573521505375</v>
      </c>
      <c r="D190" s="12">
        <f t="shared" si="19"/>
        <v>76.640368279569842</v>
      </c>
      <c r="E190" s="12">
        <f t="shared" si="20"/>
        <v>85.196693548387046</v>
      </c>
      <c r="F190" s="12">
        <f t="shared" si="21"/>
        <v>147.11006048387077</v>
      </c>
      <c r="G190" s="12">
        <f t="shared" si="22"/>
        <v>158.45484408602061</v>
      </c>
      <c r="H190" s="25">
        <v>148.382688172043</v>
      </c>
      <c r="I190" s="25">
        <v>90.039610215053699</v>
      </c>
      <c r="J190" s="25">
        <v>129.21443548387001</v>
      </c>
      <c r="K190" s="25">
        <v>84.9364784946236</v>
      </c>
      <c r="L190" s="25">
        <v>172.210295698924</v>
      </c>
      <c r="M190" s="25">
        <v>82.507123655913901</v>
      </c>
      <c r="N190" s="25">
        <v>148.771465053763</v>
      </c>
      <c r="O190" s="25">
        <v>78.381129032258002</v>
      </c>
      <c r="P190" s="25">
        <v>92.387352150537595</v>
      </c>
      <c r="Q190" s="25">
        <v>103.340698924731</v>
      </c>
      <c r="R190" s="25">
        <v>125.360537634408</v>
      </c>
      <c r="S190" s="25">
        <v>139.32177419354801</v>
      </c>
      <c r="T190" s="25">
        <v>74.156989247311799</v>
      </c>
      <c r="U190" s="25">
        <v>81.274045698924695</v>
      </c>
      <c r="V190" s="25">
        <v>135.85189516129</v>
      </c>
      <c r="W190" s="25">
        <v>75.664448924731104</v>
      </c>
      <c r="X190" s="25">
        <v>72.116680107526804</v>
      </c>
      <c r="Y190" s="25">
        <v>158.13674731182701</v>
      </c>
      <c r="Z190" s="25">
        <v>85.977338709677397</v>
      </c>
      <c r="AA190" s="25">
        <v>120.13622311827901</v>
      </c>
      <c r="AB190" s="25">
        <v>155.91205645161199</v>
      </c>
      <c r="AC190" s="25">
        <v>89.344905913978494</v>
      </c>
      <c r="AD190" s="25">
        <v>151.07622311827899</v>
      </c>
      <c r="AE190" s="25">
        <v>100.620793010752</v>
      </c>
      <c r="AF190" s="25">
        <v>117.652446236559</v>
      </c>
      <c r="AG190" s="25">
        <v>150.71758064516101</v>
      </c>
      <c r="AH190" s="25">
        <v>93.620564516128994</v>
      </c>
      <c r="AI190" s="25">
        <v>84.363252688171997</v>
      </c>
      <c r="AJ190" s="25">
        <v>116.033010752688</v>
      </c>
      <c r="AK190" s="25">
        <v>203.05040322580601</v>
      </c>
      <c r="AL190" s="25">
        <v>90.229569892473094</v>
      </c>
      <c r="AM190" s="25">
        <v>185.224314516129</v>
      </c>
      <c r="AN190" s="25">
        <v>77.563024193548301</v>
      </c>
      <c r="AO190" s="25">
        <v>156.91098118279501</v>
      </c>
      <c r="AP190" s="25">
        <v>132.08168010752601</v>
      </c>
      <c r="AQ190" s="25">
        <v>104.174005376344</v>
      </c>
      <c r="AR190" s="25">
        <v>92.817553763440799</v>
      </c>
      <c r="AS190" s="25">
        <v>119.64877688172</v>
      </c>
      <c r="AT190" s="25">
        <v>153.10435483870901</v>
      </c>
      <c r="AU190" s="25">
        <v>161.31771505376301</v>
      </c>
      <c r="AV190" s="25">
        <v>102.069543010752</v>
      </c>
      <c r="AW190" s="25">
        <v>161.48430107526801</v>
      </c>
      <c r="AX190" s="25">
        <v>72.163024193548395</v>
      </c>
      <c r="AY190" s="25">
        <v>100.425793010752</v>
      </c>
      <c r="AZ190" s="25">
        <v>78.053279569892396</v>
      </c>
      <c r="BA190" s="25">
        <v>140.70313172043001</v>
      </c>
      <c r="BB190" s="25">
        <v>75.576868279569894</v>
      </c>
      <c r="BC190" s="25">
        <v>76.748803763440804</v>
      </c>
      <c r="BD190" s="25">
        <v>143.292177419354</v>
      </c>
      <c r="BE190" s="25">
        <v>102.670618279569</v>
      </c>
    </row>
    <row r="191" spans="1:57" x14ac:dyDescent="0.35">
      <c r="A191" s="10" t="s">
        <v>226</v>
      </c>
      <c r="B191" s="11">
        <f t="shared" si="23"/>
        <v>2038</v>
      </c>
      <c r="C191" s="6">
        <f t="shared" si="24"/>
        <v>109.95710565476151</v>
      </c>
      <c r="D191" s="12">
        <f t="shared" si="19"/>
        <v>59.976550595238081</v>
      </c>
      <c r="E191" s="12">
        <f t="shared" si="20"/>
        <v>71.346502976190465</v>
      </c>
      <c r="F191" s="12">
        <f t="shared" si="21"/>
        <v>132.91815104166599</v>
      </c>
      <c r="G191" s="12">
        <f t="shared" si="22"/>
        <v>224.10194940476171</v>
      </c>
      <c r="H191" s="25">
        <v>156.82113095238</v>
      </c>
      <c r="I191" s="25">
        <v>232.95151785714199</v>
      </c>
      <c r="J191" s="25">
        <v>84.072142857142794</v>
      </c>
      <c r="K191" s="25">
        <v>68.421800595238096</v>
      </c>
      <c r="L191" s="25">
        <v>68.629598214285707</v>
      </c>
      <c r="M191" s="25">
        <v>97.720907738095207</v>
      </c>
      <c r="N191" s="25">
        <v>58.342604166666597</v>
      </c>
      <c r="O191" s="25">
        <v>59.446354166666602</v>
      </c>
      <c r="P191" s="25">
        <v>227.89065476190399</v>
      </c>
      <c r="Q191" s="25">
        <v>132.00474702380899</v>
      </c>
      <c r="R191" s="25">
        <v>124.026264880952</v>
      </c>
      <c r="S191" s="25">
        <v>117.651994047619</v>
      </c>
      <c r="T191" s="25">
        <v>89.138080357142798</v>
      </c>
      <c r="U191" s="25">
        <v>223.680982142857</v>
      </c>
      <c r="V191" s="25">
        <v>115.767425595238</v>
      </c>
      <c r="W191" s="25">
        <v>83.245520833333302</v>
      </c>
      <c r="X191" s="25">
        <v>76.339047619047605</v>
      </c>
      <c r="Y191" s="25">
        <v>137.01858630952299</v>
      </c>
      <c r="Z191" s="25">
        <v>278.15133928571402</v>
      </c>
      <c r="AA191" s="25">
        <v>119.943303571428</v>
      </c>
      <c r="AB191" s="25">
        <v>64.012901785714206</v>
      </c>
      <c r="AC191" s="25">
        <v>74.918139880952296</v>
      </c>
      <c r="AD191" s="25">
        <v>57.923511904761902</v>
      </c>
      <c r="AE191" s="25">
        <v>130.48275297619</v>
      </c>
      <c r="AF191" s="25">
        <v>156.69800595237999</v>
      </c>
      <c r="AG191" s="25">
        <v>103.930044642857</v>
      </c>
      <c r="AH191" s="25">
        <v>203.42010416666599</v>
      </c>
      <c r="AI191" s="25">
        <v>79.250863095238103</v>
      </c>
      <c r="AJ191" s="25">
        <v>128.14870535714201</v>
      </c>
      <c r="AK191" s="25">
        <v>59.316294642857102</v>
      </c>
      <c r="AL191" s="25">
        <v>111.305104166666</v>
      </c>
      <c r="AM191" s="25">
        <v>64.448958333333294</v>
      </c>
      <c r="AN191" s="25">
        <v>60.035461309523797</v>
      </c>
      <c r="AO191" s="25">
        <v>110.97321428571399</v>
      </c>
      <c r="AP191" s="25">
        <v>139.31508928571401</v>
      </c>
      <c r="AQ191" s="25">
        <v>167.67020833333299</v>
      </c>
      <c r="AR191" s="25">
        <v>131.2003125</v>
      </c>
      <c r="AS191" s="25">
        <v>133.02486607142799</v>
      </c>
      <c r="AT191" s="25">
        <v>58.752559523809502</v>
      </c>
      <c r="AU191" s="25">
        <v>108.940997023809</v>
      </c>
      <c r="AV191" s="25">
        <v>73.2630208333333</v>
      </c>
      <c r="AW191" s="25">
        <v>118.94558035714201</v>
      </c>
      <c r="AX191" s="25">
        <v>70.383645833333304</v>
      </c>
      <c r="AY191" s="25">
        <v>240.158214285714</v>
      </c>
      <c r="AZ191" s="25">
        <v>258.43340773809501</v>
      </c>
      <c r="BA191" s="25">
        <v>132.59800595237999</v>
      </c>
      <c r="BB191" s="25">
        <v>70.707663690476195</v>
      </c>
      <c r="BC191" s="25">
        <v>78.630744047619004</v>
      </c>
      <c r="BD191" s="25">
        <v>60.344940476190402</v>
      </c>
      <c r="BE191" s="25">
        <v>96.475104166666597</v>
      </c>
    </row>
    <row r="192" spans="1:57" x14ac:dyDescent="0.35">
      <c r="A192" s="10" t="s">
        <v>227</v>
      </c>
      <c r="B192" s="11">
        <f t="shared" si="23"/>
        <v>2038</v>
      </c>
      <c r="C192" s="6">
        <f t="shared" si="24"/>
        <v>63.549724462365546</v>
      </c>
      <c r="D192" s="12">
        <f t="shared" si="19"/>
        <v>41.276711021505342</v>
      </c>
      <c r="E192" s="12">
        <f t="shared" si="20"/>
        <v>45.15184475806447</v>
      </c>
      <c r="F192" s="12">
        <f t="shared" si="21"/>
        <v>81.84491935483868</v>
      </c>
      <c r="G192" s="12">
        <f t="shared" si="22"/>
        <v>110.3421545698921</v>
      </c>
      <c r="H192" s="25">
        <v>88.435913978494597</v>
      </c>
      <c r="I192" s="25">
        <v>72.705564516129002</v>
      </c>
      <c r="J192" s="25">
        <v>48.7253629032258</v>
      </c>
      <c r="K192" s="25">
        <v>47.949126344085997</v>
      </c>
      <c r="L192" s="25">
        <v>49.512889784946204</v>
      </c>
      <c r="M192" s="25">
        <v>64.088588709677396</v>
      </c>
      <c r="N192" s="25">
        <v>48.1247446236559</v>
      </c>
      <c r="O192" s="25">
        <v>38.4974596774193</v>
      </c>
      <c r="P192" s="25">
        <v>73.5741801075268</v>
      </c>
      <c r="Q192" s="25">
        <v>44.087822580645103</v>
      </c>
      <c r="R192" s="25">
        <v>46.569435483870897</v>
      </c>
      <c r="S192" s="25">
        <v>70.620981182795703</v>
      </c>
      <c r="T192" s="25">
        <v>155.931451612903</v>
      </c>
      <c r="U192" s="25">
        <v>61.621935483870899</v>
      </c>
      <c r="V192" s="25">
        <v>77.408763440860199</v>
      </c>
      <c r="W192" s="25">
        <v>92.582083333333301</v>
      </c>
      <c r="X192" s="25">
        <v>132.62299731182699</v>
      </c>
      <c r="Y192" s="25">
        <v>136.30809139784901</v>
      </c>
      <c r="Z192" s="25">
        <v>57.8864247311827</v>
      </c>
      <c r="AA192" s="25">
        <v>73.596720430107496</v>
      </c>
      <c r="AB192" s="25">
        <v>47.534448924731102</v>
      </c>
      <c r="AC192" s="25">
        <v>82.016545698924702</v>
      </c>
      <c r="AD192" s="25">
        <v>44.6155913978494</v>
      </c>
      <c r="AE192" s="25">
        <v>43.371989247311802</v>
      </c>
      <c r="AF192" s="25">
        <v>74.469099462365506</v>
      </c>
      <c r="AG192" s="25">
        <v>78.6247446236559</v>
      </c>
      <c r="AH192" s="25">
        <v>63.010860215053697</v>
      </c>
      <c r="AI192" s="25">
        <v>111.818239247311</v>
      </c>
      <c r="AJ192" s="25">
        <v>40.403400537634397</v>
      </c>
      <c r="AK192" s="25">
        <v>47.583682795698898</v>
      </c>
      <c r="AL192" s="25">
        <v>41.2757795698924</v>
      </c>
      <c r="AM192" s="25">
        <v>41.0021639784946</v>
      </c>
      <c r="AN192" s="25">
        <v>84.757473118279506</v>
      </c>
      <c r="AO192" s="25">
        <v>74.624838709677405</v>
      </c>
      <c r="AP192" s="25">
        <v>110.17814516129</v>
      </c>
      <c r="AQ192" s="25">
        <v>172.88221774193499</v>
      </c>
      <c r="AR192" s="25">
        <v>43.652271505376298</v>
      </c>
      <c r="AS192" s="25">
        <v>87.480846774193495</v>
      </c>
      <c r="AT192" s="25">
        <v>44.679314516128997</v>
      </c>
      <c r="AU192" s="25">
        <v>52.1286827956989</v>
      </c>
      <c r="AV192" s="25">
        <v>92.611505376344098</v>
      </c>
      <c r="AW192" s="25">
        <v>66.839583333333294</v>
      </c>
      <c r="AX192" s="25">
        <v>41.5265456989247</v>
      </c>
      <c r="AY192" s="25">
        <v>88.337983870967705</v>
      </c>
      <c r="AZ192" s="25">
        <v>80.636142473118198</v>
      </c>
      <c r="BA192" s="25">
        <v>81.330040322580601</v>
      </c>
      <c r="BB192" s="25">
        <v>38.888212365591301</v>
      </c>
      <c r="BC192" s="25">
        <v>44.344999999999999</v>
      </c>
      <c r="BD192" s="25">
        <v>41.276814516129001</v>
      </c>
      <c r="BE192" s="25">
        <v>50.372043010752598</v>
      </c>
    </row>
    <row r="193" spans="1:57" x14ac:dyDescent="0.35">
      <c r="A193" s="10" t="s">
        <v>228</v>
      </c>
      <c r="B193" s="11">
        <f t="shared" si="23"/>
        <v>2038</v>
      </c>
      <c r="C193" s="6">
        <f t="shared" si="24"/>
        <v>45.69791666666665</v>
      </c>
      <c r="D193" s="12">
        <f t="shared" si="19"/>
        <v>35.687134722222154</v>
      </c>
      <c r="E193" s="12">
        <f t="shared" si="20"/>
        <v>40.108274305555526</v>
      </c>
      <c r="F193" s="12">
        <f t="shared" si="21"/>
        <v>51.813868055555503</v>
      </c>
      <c r="G193" s="12">
        <f t="shared" si="22"/>
        <v>68.638306944444366</v>
      </c>
      <c r="H193" s="25">
        <v>63.857472222222199</v>
      </c>
      <c r="I193" s="25">
        <v>37.576361111111098</v>
      </c>
      <c r="J193" s="25">
        <v>44.566944444444403</v>
      </c>
      <c r="K193" s="25">
        <v>32.992472222222197</v>
      </c>
      <c r="L193" s="25">
        <v>74.746805555555497</v>
      </c>
      <c r="M193" s="25">
        <v>44.219833333333298</v>
      </c>
      <c r="N193" s="25">
        <v>40.038972222222199</v>
      </c>
      <c r="O193" s="25">
        <v>52.073819444444403</v>
      </c>
      <c r="P193" s="25">
        <v>35.068222222222197</v>
      </c>
      <c r="Q193" s="25">
        <v>44.9891805555555</v>
      </c>
      <c r="R193" s="25">
        <v>48.863680555555497</v>
      </c>
      <c r="S193" s="25">
        <v>42.918763888888797</v>
      </c>
      <c r="T193" s="25">
        <v>69.164069444444394</v>
      </c>
      <c r="U193" s="25">
        <v>35.750041666666597</v>
      </c>
      <c r="V193" s="25">
        <v>40.316180555555498</v>
      </c>
      <c r="W193" s="25">
        <v>52.543472222222199</v>
      </c>
      <c r="X193" s="25">
        <v>48.428402777777698</v>
      </c>
      <c r="Y193" s="25">
        <v>67.119888888888894</v>
      </c>
      <c r="Z193" s="25">
        <v>34.8126527777777</v>
      </c>
      <c r="AA193" s="25">
        <v>72.349222222222195</v>
      </c>
      <c r="AB193" s="25">
        <v>46.355486111111098</v>
      </c>
      <c r="AC193" s="25">
        <v>50.073041666666597</v>
      </c>
      <c r="AD193" s="25">
        <v>42.119347222222203</v>
      </c>
      <c r="AE193" s="25">
        <v>67.029402777777705</v>
      </c>
      <c r="AF193" s="25">
        <v>39.210958333333302</v>
      </c>
      <c r="AG193" s="25">
        <v>51.034013888888801</v>
      </c>
      <c r="AH193" s="25">
        <v>39.612583333333298</v>
      </c>
      <c r="AI193" s="25">
        <v>42.530402777777702</v>
      </c>
      <c r="AJ193" s="25">
        <v>68.579888888888803</v>
      </c>
      <c r="AK193" s="25">
        <v>50.452763888888803</v>
      </c>
      <c r="AL193" s="25">
        <v>50.734888888888797</v>
      </c>
      <c r="AM193" s="25">
        <v>50.486236111111097</v>
      </c>
      <c r="AN193" s="25">
        <v>61.309277777777702</v>
      </c>
      <c r="AO193" s="25">
        <v>48.927361111111097</v>
      </c>
      <c r="AP193" s="25">
        <v>48.1303611111111</v>
      </c>
      <c r="AQ193" s="25">
        <v>84.430430555555503</v>
      </c>
      <c r="AR193" s="25">
        <v>56.9794027777777</v>
      </c>
      <c r="AS193" s="25">
        <v>45.040347222222202</v>
      </c>
      <c r="AT193" s="25">
        <v>42.641708333333298</v>
      </c>
      <c r="AU193" s="25">
        <v>42.947638888888797</v>
      </c>
      <c r="AV193" s="25">
        <v>43.168222222222198</v>
      </c>
      <c r="AW193" s="25">
        <v>47.115041666666599</v>
      </c>
      <c r="AX193" s="25">
        <v>39.537208333333297</v>
      </c>
      <c r="AY193" s="25">
        <v>39.541125000000001</v>
      </c>
      <c r="AZ193" s="25">
        <v>35.1209722222222</v>
      </c>
      <c r="BA193" s="25">
        <v>78.502236111111102</v>
      </c>
      <c r="BB193" s="25">
        <v>36.984555555555502</v>
      </c>
      <c r="BC193" s="25">
        <v>34.2886666666666</v>
      </c>
      <c r="BD193" s="25">
        <v>42.286263888888797</v>
      </c>
      <c r="BE193" s="25">
        <v>47.563097222222197</v>
      </c>
    </row>
    <row r="194" spans="1:57" x14ac:dyDescent="0.35">
      <c r="A194" s="10" t="s">
        <v>229</v>
      </c>
      <c r="B194" s="11">
        <f t="shared" si="23"/>
        <v>2038</v>
      </c>
      <c r="C194" s="6">
        <f t="shared" si="24"/>
        <v>38.042997311827904</v>
      </c>
      <c r="D194" s="12">
        <f t="shared" si="19"/>
        <v>29.585467741935449</v>
      </c>
      <c r="E194" s="12">
        <f t="shared" si="20"/>
        <v>32.660530913978427</v>
      </c>
      <c r="F194" s="12">
        <f t="shared" si="21"/>
        <v>42.622762096774174</v>
      </c>
      <c r="G194" s="12">
        <f t="shared" si="22"/>
        <v>46.327275537634364</v>
      </c>
      <c r="H194" s="25">
        <v>40.084448924731099</v>
      </c>
      <c r="I194" s="25">
        <v>42.903750000000002</v>
      </c>
      <c r="J194" s="25">
        <v>28.822002688171999</v>
      </c>
      <c r="K194" s="25">
        <v>29.3234274193548</v>
      </c>
      <c r="L194" s="25">
        <v>30.1230241935483</v>
      </c>
      <c r="M194" s="25">
        <v>45.183655913978399</v>
      </c>
      <c r="N194" s="25">
        <v>39.428037634408597</v>
      </c>
      <c r="O194" s="25">
        <v>31.457876344085999</v>
      </c>
      <c r="P194" s="25">
        <v>40.046922043010703</v>
      </c>
      <c r="Q194" s="25">
        <v>34.669610215053702</v>
      </c>
      <c r="R194" s="25">
        <v>33.960282258064503</v>
      </c>
      <c r="S194" s="25">
        <v>32.966223118279501</v>
      </c>
      <c r="T194" s="25">
        <v>42.917258064516098</v>
      </c>
      <c r="U194" s="25">
        <v>39.832943548387</v>
      </c>
      <c r="V194" s="25">
        <v>32.306209677419297</v>
      </c>
      <c r="W194" s="25">
        <v>40.869381720430098</v>
      </c>
      <c r="X194" s="25">
        <v>42.026572580645102</v>
      </c>
      <c r="Y194" s="25">
        <v>49.415577956989203</v>
      </c>
      <c r="Z194" s="25">
        <v>42.299018817204299</v>
      </c>
      <c r="AA194" s="25">
        <v>32.769623655913897</v>
      </c>
      <c r="AB194" s="25">
        <v>30.964314516129001</v>
      </c>
      <c r="AC194" s="25">
        <v>46.3093279569892</v>
      </c>
      <c r="AD194" s="25">
        <v>38.164852150537598</v>
      </c>
      <c r="AE194" s="25">
        <v>36.494879032257998</v>
      </c>
      <c r="AF194" s="25">
        <v>34.145752688172003</v>
      </c>
      <c r="AG194" s="25">
        <v>35.352137096774101</v>
      </c>
      <c r="AH194" s="25">
        <v>61.359301075268803</v>
      </c>
      <c r="AI194" s="25">
        <v>42.367701612903197</v>
      </c>
      <c r="AJ194" s="25">
        <v>36.219005376344001</v>
      </c>
      <c r="AK194" s="25">
        <v>29.6145833333333</v>
      </c>
      <c r="AL194" s="25">
        <v>42.707782258064498</v>
      </c>
      <c r="AM194" s="25">
        <v>43.291290322580601</v>
      </c>
      <c r="AN194" s="25">
        <v>40.982419354838697</v>
      </c>
      <c r="AO194" s="25">
        <v>33.077983870967699</v>
      </c>
      <c r="AP194" s="25">
        <v>45.619771505376299</v>
      </c>
      <c r="AQ194" s="25">
        <v>46.488803763440799</v>
      </c>
      <c r="AR194" s="25">
        <v>36.012795698924698</v>
      </c>
      <c r="AS194" s="25">
        <v>30.9482392473118</v>
      </c>
      <c r="AT194" s="25">
        <v>30.609784946236498</v>
      </c>
      <c r="AU194" s="25">
        <v>46.837674731182801</v>
      </c>
      <c r="AV194" s="25">
        <v>43.343051075268797</v>
      </c>
      <c r="AW194" s="25">
        <v>32.624166666666603</v>
      </c>
      <c r="AX194" s="25">
        <v>27.589852150537599</v>
      </c>
      <c r="AY194" s="25">
        <v>41.729489247311797</v>
      </c>
      <c r="AZ194" s="25">
        <v>47.475040322580597</v>
      </c>
      <c r="BA194" s="25">
        <v>33.6538440860215</v>
      </c>
      <c r="BB194" s="25">
        <v>37.921142473118202</v>
      </c>
      <c r="BC194" s="25">
        <v>27.424099462365501</v>
      </c>
      <c r="BD194" s="25">
        <v>40.018319892473102</v>
      </c>
      <c r="BE194" s="25">
        <v>28.5928629032258</v>
      </c>
    </row>
    <row r="195" spans="1:57" x14ac:dyDescent="0.35">
      <c r="A195" s="10" t="s">
        <v>230</v>
      </c>
      <c r="B195" s="11">
        <f t="shared" si="23"/>
        <v>2038</v>
      </c>
      <c r="C195" s="6">
        <f t="shared" si="24"/>
        <v>40.422909722222201</v>
      </c>
      <c r="D195" s="12">
        <f t="shared" si="19"/>
        <v>34.567519444444436</v>
      </c>
      <c r="E195" s="12">
        <f t="shared" si="20"/>
        <v>36.909628472222174</v>
      </c>
      <c r="F195" s="12">
        <f t="shared" si="21"/>
        <v>51.133798611111075</v>
      </c>
      <c r="G195" s="12">
        <f t="shared" si="22"/>
        <v>58.593236111111061</v>
      </c>
      <c r="H195" s="25">
        <v>37.498708333333298</v>
      </c>
      <c r="I195" s="25">
        <v>40.199611111111103</v>
      </c>
      <c r="J195" s="25">
        <v>36.810305555555502</v>
      </c>
      <c r="K195" s="25">
        <v>34.594124999999998</v>
      </c>
      <c r="L195" s="25">
        <v>33.9891111111111</v>
      </c>
      <c r="M195" s="25">
        <v>65.634347222222203</v>
      </c>
      <c r="N195" s="25">
        <v>96.087152777777703</v>
      </c>
      <c r="O195" s="25">
        <v>34.175944444444397</v>
      </c>
      <c r="P195" s="25">
        <v>38.870333333333299</v>
      </c>
      <c r="Q195" s="25">
        <v>58.569305555555502</v>
      </c>
      <c r="R195" s="25">
        <v>40.735124999999996</v>
      </c>
      <c r="S195" s="25">
        <v>37.207597222222198</v>
      </c>
      <c r="T195" s="25">
        <v>46.779222222222202</v>
      </c>
      <c r="U195" s="25">
        <v>41.358874999999998</v>
      </c>
      <c r="V195" s="25">
        <v>43.044708333333297</v>
      </c>
      <c r="W195" s="25">
        <v>60.476750000000003</v>
      </c>
      <c r="X195" s="25">
        <v>58.808611111111098</v>
      </c>
      <c r="Y195" s="25">
        <v>43.738833333333297</v>
      </c>
      <c r="Z195" s="25">
        <v>43.206958333333297</v>
      </c>
      <c r="AA195" s="25">
        <v>35.047236111111097</v>
      </c>
      <c r="AB195" s="25">
        <v>33.219847222222199</v>
      </c>
      <c r="AC195" s="25">
        <v>40.277097222222203</v>
      </c>
      <c r="AD195" s="25">
        <v>39.974680555555501</v>
      </c>
      <c r="AE195" s="25">
        <v>65.636736111111105</v>
      </c>
      <c r="AF195" s="25">
        <v>40.205138888888797</v>
      </c>
      <c r="AG195" s="25">
        <v>40.568722222222199</v>
      </c>
      <c r="AH195" s="25">
        <v>39.261499999999998</v>
      </c>
      <c r="AI195" s="25">
        <v>58.262111111111103</v>
      </c>
      <c r="AJ195" s="25">
        <v>54.578138888888802</v>
      </c>
      <c r="AK195" s="25">
        <v>35.380375000000001</v>
      </c>
      <c r="AL195" s="25">
        <v>38.373763888888803</v>
      </c>
      <c r="AM195" s="25">
        <v>35.261638888888797</v>
      </c>
      <c r="AN195" s="25">
        <v>51.143444444444398</v>
      </c>
      <c r="AO195" s="25">
        <v>52.523333333333298</v>
      </c>
      <c r="AP195" s="25">
        <v>54.576944444444401</v>
      </c>
      <c r="AQ195" s="25">
        <v>52.858527777777702</v>
      </c>
      <c r="AR195" s="25">
        <v>50.122819444444403</v>
      </c>
      <c r="AS195" s="25">
        <v>33.633944444444403</v>
      </c>
      <c r="AT195" s="25">
        <v>46.448097222222202</v>
      </c>
      <c r="AU195" s="25">
        <v>39.123541666666597</v>
      </c>
      <c r="AV195" s="25">
        <v>58.245097222222199</v>
      </c>
      <c r="AW195" s="25">
        <v>41.150819444444402</v>
      </c>
      <c r="AX195" s="25">
        <v>34.328069444444402</v>
      </c>
      <c r="AY195" s="25">
        <v>39.238333333333301</v>
      </c>
      <c r="AZ195" s="25">
        <v>40.129388888888798</v>
      </c>
      <c r="BA195" s="25">
        <v>35.951291666666599</v>
      </c>
      <c r="BB195" s="25">
        <v>42.859486111111103</v>
      </c>
      <c r="BC195" s="25">
        <v>36.185430555555499</v>
      </c>
      <c r="BD195" s="25">
        <v>51.104861111111099</v>
      </c>
      <c r="BE195" s="25">
        <v>36.733916666666602</v>
      </c>
    </row>
    <row r="196" spans="1:57" x14ac:dyDescent="0.35">
      <c r="A196" s="10" t="s">
        <v>231</v>
      </c>
      <c r="B196" s="11">
        <f t="shared" si="23"/>
        <v>2038</v>
      </c>
      <c r="C196" s="6">
        <f t="shared" si="24"/>
        <v>105.22612903225749</v>
      </c>
      <c r="D196" s="12">
        <f t="shared" si="19"/>
        <v>72.155689516128973</v>
      </c>
      <c r="E196" s="12">
        <f t="shared" si="20"/>
        <v>87.63389112903225</v>
      </c>
      <c r="F196" s="12">
        <f t="shared" si="21"/>
        <v>130.27127016129</v>
      </c>
      <c r="G196" s="12">
        <f t="shared" si="22"/>
        <v>173.65961693548311</v>
      </c>
      <c r="H196" s="25">
        <v>121.58923387096701</v>
      </c>
      <c r="I196" s="25">
        <v>126.203064516129</v>
      </c>
      <c r="J196" s="25">
        <v>87.771169354838705</v>
      </c>
      <c r="K196" s="25">
        <v>163.0025</v>
      </c>
      <c r="L196" s="25">
        <v>107.404099462365</v>
      </c>
      <c r="M196" s="25">
        <v>188.153266129032</v>
      </c>
      <c r="N196" s="25">
        <v>97.689811827956902</v>
      </c>
      <c r="O196" s="25">
        <v>116.014005376344</v>
      </c>
      <c r="P196" s="25">
        <v>110.479637096774</v>
      </c>
      <c r="Q196" s="25">
        <v>103.04815860215</v>
      </c>
      <c r="R196" s="25">
        <v>156.255564516129</v>
      </c>
      <c r="S196" s="25">
        <v>94.870913978494599</v>
      </c>
      <c r="T196" s="25">
        <v>72.782486559139699</v>
      </c>
      <c r="U196" s="25">
        <v>90.459287634408597</v>
      </c>
      <c r="V196" s="25">
        <v>64.894999999999996</v>
      </c>
      <c r="W196" s="25">
        <v>173.19692204301001</v>
      </c>
      <c r="X196" s="25">
        <v>84.830013440860199</v>
      </c>
      <c r="Y196" s="25">
        <v>191.42201612903199</v>
      </c>
      <c r="Z196" s="25">
        <v>98.777392473118198</v>
      </c>
      <c r="AA196" s="25">
        <v>99.399086021505298</v>
      </c>
      <c r="AB196" s="25">
        <v>83.874206989247298</v>
      </c>
      <c r="AC196" s="25">
        <v>107.42544354838699</v>
      </c>
      <c r="AD196" s="25">
        <v>195.57815860215001</v>
      </c>
      <c r="AE196" s="25">
        <v>177.82387096774099</v>
      </c>
      <c r="AF196" s="25">
        <v>72.736935483870894</v>
      </c>
      <c r="AG196" s="25">
        <v>78.144879032258004</v>
      </c>
      <c r="AH196" s="25">
        <v>87.588131720430098</v>
      </c>
      <c r="AI196" s="25">
        <v>146.56090053763401</v>
      </c>
      <c r="AJ196" s="25">
        <v>108.91090053763401</v>
      </c>
      <c r="AK196" s="25">
        <v>137.785564516129</v>
      </c>
      <c r="AL196" s="25">
        <v>114.071155913978</v>
      </c>
      <c r="AM196" s="25">
        <v>193.61025537634401</v>
      </c>
      <c r="AN196" s="25">
        <v>99.682607526881696</v>
      </c>
      <c r="AO196" s="25">
        <v>97.671922043010696</v>
      </c>
      <c r="AP196" s="25">
        <v>144.72952956989201</v>
      </c>
      <c r="AQ196" s="25">
        <v>83.068360215053701</v>
      </c>
      <c r="AR196" s="25">
        <v>128.12008064516101</v>
      </c>
      <c r="AS196" s="25">
        <v>91.227271505376294</v>
      </c>
      <c r="AT196" s="25">
        <v>63.5264112903225</v>
      </c>
      <c r="AU196" s="25">
        <v>109.15482526881701</v>
      </c>
      <c r="AV196" s="25">
        <v>114.298010752688</v>
      </c>
      <c r="AW196" s="25">
        <v>54.592110215053701</v>
      </c>
      <c r="AX196" s="25">
        <v>132.07068548386999</v>
      </c>
      <c r="AY196" s="25">
        <v>66.924475806451596</v>
      </c>
      <c r="AZ196" s="25">
        <v>77.041330645161295</v>
      </c>
      <c r="BA196" s="25">
        <v>113.28991935483801</v>
      </c>
      <c r="BB196" s="25">
        <v>87.8183467741935</v>
      </c>
      <c r="BC196" s="25">
        <v>59.379247311827903</v>
      </c>
      <c r="BD196" s="25">
        <v>130.988333333333</v>
      </c>
      <c r="BE196" s="25">
        <v>89.508723118279505</v>
      </c>
    </row>
    <row r="197" spans="1:57" x14ac:dyDescent="0.35">
      <c r="A197" s="10" t="s">
        <v>232</v>
      </c>
      <c r="B197" s="11">
        <f t="shared" si="23"/>
        <v>2038</v>
      </c>
      <c r="C197" s="6">
        <f t="shared" si="24"/>
        <v>80.868555107526845</v>
      </c>
      <c r="D197" s="12">
        <f t="shared" si="19"/>
        <v>62.092891129032182</v>
      </c>
      <c r="E197" s="12">
        <f t="shared" si="20"/>
        <v>68.994381720430084</v>
      </c>
      <c r="F197" s="12">
        <f t="shared" si="21"/>
        <v>93.122291666666626</v>
      </c>
      <c r="G197" s="12">
        <f t="shared" si="22"/>
        <v>112.33173118279554</v>
      </c>
      <c r="H197" s="25">
        <v>91.729825268817194</v>
      </c>
      <c r="I197" s="25">
        <v>108.059663978494</v>
      </c>
      <c r="J197" s="25">
        <v>87.938467741935398</v>
      </c>
      <c r="K197" s="25">
        <v>110.171948924731</v>
      </c>
      <c r="L197" s="25">
        <v>59.485309139784903</v>
      </c>
      <c r="M197" s="25">
        <v>141.88844086021501</v>
      </c>
      <c r="N197" s="25">
        <v>79.921209677419299</v>
      </c>
      <c r="O197" s="25">
        <v>81.045147849462296</v>
      </c>
      <c r="P197" s="25">
        <v>69.661034946236498</v>
      </c>
      <c r="Q197" s="25">
        <v>55.655725806451599</v>
      </c>
      <c r="R197" s="25">
        <v>59.280510752688102</v>
      </c>
      <c r="S197" s="25">
        <v>73.519959677419294</v>
      </c>
      <c r="T197" s="25">
        <v>146.55434139784899</v>
      </c>
      <c r="U197" s="25">
        <v>100.34845430107499</v>
      </c>
      <c r="V197" s="25">
        <v>87.477580645161297</v>
      </c>
      <c r="W197" s="25">
        <v>79.47</v>
      </c>
      <c r="X197" s="25">
        <v>96.159247311827897</v>
      </c>
      <c r="Y197" s="25">
        <v>76.065067204301002</v>
      </c>
      <c r="Z197" s="25">
        <v>108.72130376344001</v>
      </c>
      <c r="AA197" s="25">
        <v>89.699852150537595</v>
      </c>
      <c r="AB197" s="25">
        <v>47.8592473118279</v>
      </c>
      <c r="AC197" s="25">
        <v>131.76977150537601</v>
      </c>
      <c r="AD197" s="25">
        <v>64.749905913978495</v>
      </c>
      <c r="AE197" s="25">
        <v>78.188306451612902</v>
      </c>
      <c r="AF197" s="25">
        <v>80.691962365591394</v>
      </c>
      <c r="AG197" s="25">
        <v>67.768427419354794</v>
      </c>
      <c r="AH197" s="25">
        <v>66.572177419354801</v>
      </c>
      <c r="AI197" s="25">
        <v>73.012782258064505</v>
      </c>
      <c r="AJ197" s="25">
        <v>70.007392473118202</v>
      </c>
      <c r="AK197" s="25">
        <v>92.705860215053704</v>
      </c>
      <c r="AL197" s="25">
        <v>67.102177419354803</v>
      </c>
      <c r="AM197" s="25">
        <v>66.279032258064504</v>
      </c>
      <c r="AN197" s="25">
        <v>68.772163978494603</v>
      </c>
      <c r="AO197" s="25">
        <v>78.200282258064505</v>
      </c>
      <c r="AP197" s="25">
        <v>75.915147849462301</v>
      </c>
      <c r="AQ197" s="25">
        <v>91.4931451612903</v>
      </c>
      <c r="AR197" s="25">
        <v>85.339690860215001</v>
      </c>
      <c r="AS197" s="25">
        <v>86.272298387096697</v>
      </c>
      <c r="AT197" s="25">
        <v>65.363534946236499</v>
      </c>
      <c r="AU197" s="25">
        <v>62.263373655913902</v>
      </c>
      <c r="AV197" s="25">
        <v>200.62521505376299</v>
      </c>
      <c r="AW197" s="25">
        <v>84.237674731182693</v>
      </c>
      <c r="AX197" s="25">
        <v>93.261102150537596</v>
      </c>
      <c r="AY197" s="25">
        <v>87.292876344085997</v>
      </c>
      <c r="AZ197" s="25">
        <v>136.37755376344001</v>
      </c>
      <c r="BA197" s="25">
        <v>60.5585483870967</v>
      </c>
      <c r="BB197" s="25">
        <v>89.571599462365597</v>
      </c>
      <c r="BC197" s="25">
        <v>93.324166666666599</v>
      </c>
      <c r="BD197" s="25">
        <v>80.278521505376304</v>
      </c>
      <c r="BE197" s="25">
        <v>93.702432795698897</v>
      </c>
    </row>
    <row r="198" spans="1:57" x14ac:dyDescent="0.35">
      <c r="A198" s="10" t="s">
        <v>233</v>
      </c>
      <c r="B198" s="11">
        <f t="shared" si="23"/>
        <v>2038</v>
      </c>
      <c r="C198" s="6">
        <f t="shared" si="24"/>
        <v>51.013527777777753</v>
      </c>
      <c r="D198" s="12">
        <f t="shared" si="19"/>
        <v>37.35607083333332</v>
      </c>
      <c r="E198" s="12">
        <f t="shared" si="20"/>
        <v>45.379815972222175</v>
      </c>
      <c r="F198" s="12">
        <f t="shared" si="21"/>
        <v>59.341454861111075</v>
      </c>
      <c r="G198" s="12">
        <f t="shared" si="22"/>
        <v>72.465519444444411</v>
      </c>
      <c r="H198" s="25">
        <v>56.515847222222199</v>
      </c>
      <c r="I198" s="25">
        <v>57.600027777777697</v>
      </c>
      <c r="J198" s="25">
        <v>68.428805555555499</v>
      </c>
      <c r="K198" s="25">
        <v>49.488750000000003</v>
      </c>
      <c r="L198" s="25">
        <v>45.341819444444397</v>
      </c>
      <c r="M198" s="25">
        <v>49.219277777777698</v>
      </c>
      <c r="N198" s="25">
        <v>43.471416666666599</v>
      </c>
      <c r="O198" s="25">
        <v>60.915972222222202</v>
      </c>
      <c r="P198" s="25">
        <v>55.987791666666602</v>
      </c>
      <c r="Q198" s="25">
        <v>36.799958333333301</v>
      </c>
      <c r="R198" s="25">
        <v>33.867388888888797</v>
      </c>
      <c r="S198" s="25">
        <v>50.4621944444444</v>
      </c>
      <c r="T198" s="25">
        <v>67.399388888888794</v>
      </c>
      <c r="U198" s="25">
        <v>60.463680555555499</v>
      </c>
      <c r="V198" s="25">
        <v>66.190569444444407</v>
      </c>
      <c r="W198" s="25">
        <v>49.020555555555497</v>
      </c>
      <c r="X198" s="25">
        <v>50.420263888888798</v>
      </c>
      <c r="Y198" s="25">
        <v>53.504263888888801</v>
      </c>
      <c r="Z198" s="25">
        <v>48.1824444444444</v>
      </c>
      <c r="AA198" s="25">
        <v>51.1495416666666</v>
      </c>
      <c r="AB198" s="25">
        <v>37.417861111111101</v>
      </c>
      <c r="AC198" s="25">
        <v>59.328736111111098</v>
      </c>
      <c r="AD198" s="25">
        <v>39.892652777777698</v>
      </c>
      <c r="AE198" s="25">
        <v>46.586125000000003</v>
      </c>
      <c r="AF198" s="25">
        <v>51.071624999999997</v>
      </c>
      <c r="AG198" s="25">
        <v>55.801722222222203</v>
      </c>
      <c r="AH198" s="25">
        <v>72.430347222222196</v>
      </c>
      <c r="AI198" s="25">
        <v>78.869138888888799</v>
      </c>
      <c r="AJ198" s="25">
        <v>36.324861111111098</v>
      </c>
      <c r="AK198" s="25">
        <v>39.395499999999998</v>
      </c>
      <c r="AL198" s="25">
        <v>31.377083333333299</v>
      </c>
      <c r="AM198" s="25">
        <v>39.552180555555502</v>
      </c>
      <c r="AN198" s="25">
        <v>59.940722222222199</v>
      </c>
      <c r="AO198" s="25">
        <v>79.881763888888898</v>
      </c>
      <c r="AP198" s="25">
        <v>55.1468611111111</v>
      </c>
      <c r="AQ198" s="25">
        <v>59.345694444444398</v>
      </c>
      <c r="AR198" s="25">
        <v>34.219388888888801</v>
      </c>
      <c r="AS198" s="25">
        <v>86.488486111111101</v>
      </c>
      <c r="AT198" s="25">
        <v>43.748361111111102</v>
      </c>
      <c r="AU198" s="25">
        <v>49.255347222222198</v>
      </c>
      <c r="AV198" s="25">
        <v>50.955430555555502</v>
      </c>
      <c r="AW198" s="25">
        <v>55.595083333333299</v>
      </c>
      <c r="AX198" s="25">
        <v>53.460291666666599</v>
      </c>
      <c r="AY198" s="25">
        <v>57.283749999999998</v>
      </c>
      <c r="AZ198" s="25">
        <v>47.6488333333333</v>
      </c>
      <c r="BA198" s="25">
        <v>74.778611111111104</v>
      </c>
      <c r="BB198" s="25">
        <v>72.782069444444403</v>
      </c>
      <c r="BC198" s="25">
        <v>45.493805555555497</v>
      </c>
      <c r="BD198" s="25">
        <v>42.248680555555502</v>
      </c>
      <c r="BE198" s="25">
        <v>47.431388888888797</v>
      </c>
    </row>
    <row r="199" spans="1:57" x14ac:dyDescent="0.35">
      <c r="A199" s="10" t="s">
        <v>234</v>
      </c>
      <c r="B199" s="11">
        <f t="shared" si="23"/>
        <v>2038</v>
      </c>
      <c r="C199" s="6">
        <f t="shared" si="24"/>
        <v>53.406848118279555</v>
      </c>
      <c r="D199" s="12">
        <f t="shared" ref="D199:D200" si="25">PERCENTILE($H199:$BE199, 0.1)</f>
        <v>36.463053763440833</v>
      </c>
      <c r="E199" s="12">
        <f t="shared" ref="E199:E200" si="26">PERCENTILE($H199:$BE199, 0.25)</f>
        <v>42.976649865591355</v>
      </c>
      <c r="F199" s="12">
        <f t="shared" ref="F199:F200" si="27">PERCENTILE($H199:$BE199, 0.75)</f>
        <v>71.834768145161249</v>
      </c>
      <c r="G199" s="12">
        <f t="shared" ref="G199:G200" si="28">PERCENTILE($H199:$BE199, 0.9)</f>
        <v>83.675895161290299</v>
      </c>
      <c r="H199" s="25">
        <v>69.446612903225798</v>
      </c>
      <c r="I199" s="25">
        <v>37.527499999999897</v>
      </c>
      <c r="J199" s="25">
        <v>52.622096774193501</v>
      </c>
      <c r="K199" s="25">
        <v>50.532594086021497</v>
      </c>
      <c r="L199" s="25">
        <v>66.168064516128993</v>
      </c>
      <c r="M199" s="25">
        <v>83.192526881720397</v>
      </c>
      <c r="N199" s="25">
        <v>72.639395161290295</v>
      </c>
      <c r="O199" s="25">
        <v>95.438440860214996</v>
      </c>
      <c r="P199" s="25">
        <v>38.207943548387</v>
      </c>
      <c r="Q199" s="25">
        <v>50.410013440860197</v>
      </c>
      <c r="R199" s="25">
        <v>39.191061827956901</v>
      </c>
      <c r="S199" s="25">
        <v>54.190255376343998</v>
      </c>
      <c r="T199" s="25">
        <v>77.265201612903198</v>
      </c>
      <c r="U199" s="25">
        <v>38.252204301075203</v>
      </c>
      <c r="V199" s="25">
        <v>36.432473118279503</v>
      </c>
      <c r="W199" s="25">
        <v>92.370698924731101</v>
      </c>
      <c r="X199" s="25">
        <v>61.620067204301002</v>
      </c>
      <c r="Y199" s="25">
        <v>113.246559139784</v>
      </c>
      <c r="Z199" s="25">
        <v>35.452594086021499</v>
      </c>
      <c r="AA199" s="25">
        <v>42.012190860215</v>
      </c>
      <c r="AB199" s="25">
        <v>47.281586021505298</v>
      </c>
      <c r="AC199" s="25">
        <v>59.626505376343999</v>
      </c>
      <c r="AD199" s="25">
        <v>74.458118279569803</v>
      </c>
      <c r="AE199" s="25">
        <v>45.315725806451603</v>
      </c>
      <c r="AF199" s="25">
        <v>51.131236559139701</v>
      </c>
      <c r="AG199" s="25">
        <v>53.283051075268801</v>
      </c>
      <c r="AH199" s="25">
        <v>44.316962365591401</v>
      </c>
      <c r="AI199" s="25">
        <v>57.641034946236502</v>
      </c>
      <c r="AJ199" s="25">
        <v>51.579663978494601</v>
      </c>
      <c r="AK199" s="25">
        <v>70.440645161290306</v>
      </c>
      <c r="AL199" s="25">
        <v>42.529879032258002</v>
      </c>
      <c r="AM199" s="25">
        <v>79.603266129032207</v>
      </c>
      <c r="AN199" s="25">
        <v>62.204153225806401</v>
      </c>
      <c r="AO199" s="25">
        <v>34.659717741935403</v>
      </c>
      <c r="AP199" s="25">
        <v>71.237701612903194</v>
      </c>
      <c r="AQ199" s="25">
        <v>92.971881720430105</v>
      </c>
      <c r="AR199" s="25">
        <v>45.749892473118202</v>
      </c>
      <c r="AS199" s="25">
        <v>37.082486559139703</v>
      </c>
      <c r="AT199" s="25">
        <v>72.0337903225806</v>
      </c>
      <c r="AU199" s="25">
        <v>36.466451612903199</v>
      </c>
      <c r="AV199" s="25">
        <v>53.530645161290302</v>
      </c>
      <c r="AW199" s="25">
        <v>51.855336021505302</v>
      </c>
      <c r="AX199" s="25">
        <v>74.6158467741935</v>
      </c>
      <c r="AY199" s="25">
        <v>35.1072043010752</v>
      </c>
      <c r="AZ199" s="25">
        <v>34.797446236559097</v>
      </c>
      <c r="BA199" s="25">
        <v>88.026209677419303</v>
      </c>
      <c r="BB199" s="25">
        <v>51.332728494623602</v>
      </c>
      <c r="BC199" s="25">
        <v>60.616115591397801</v>
      </c>
      <c r="BD199" s="25">
        <v>75.987580645161202</v>
      </c>
      <c r="BE199" s="25">
        <v>57.5650403225806</v>
      </c>
    </row>
    <row r="200" spans="1:57" x14ac:dyDescent="0.35">
      <c r="A200" s="10" t="s">
        <v>235</v>
      </c>
      <c r="B200" s="11">
        <f t="shared" si="23"/>
        <v>2038</v>
      </c>
      <c r="C200" s="6">
        <f t="shared" si="24"/>
        <v>90.96298611111105</v>
      </c>
      <c r="D200" s="12">
        <f t="shared" si="25"/>
        <v>42.649591666666652</v>
      </c>
      <c r="E200" s="12">
        <f t="shared" si="26"/>
        <v>68.305739583333306</v>
      </c>
      <c r="F200" s="12">
        <f t="shared" si="27"/>
        <v>119.520829861111</v>
      </c>
      <c r="G200" s="12">
        <f t="shared" si="28"/>
        <v>138.5628236111109</v>
      </c>
      <c r="H200" s="25">
        <v>127.67318055555501</v>
      </c>
      <c r="I200" s="25">
        <v>159.773361111111</v>
      </c>
      <c r="J200" s="25">
        <v>113.489666666666</v>
      </c>
      <c r="K200" s="25">
        <v>81.937666666666601</v>
      </c>
      <c r="L200" s="25">
        <v>67.980958333333305</v>
      </c>
      <c r="M200" s="25">
        <v>96.372999999999905</v>
      </c>
      <c r="N200" s="25">
        <v>129.547236111111</v>
      </c>
      <c r="O200" s="25">
        <v>110.25070833333299</v>
      </c>
      <c r="P200" s="25">
        <v>113.15943055555501</v>
      </c>
      <c r="Q200" s="25">
        <v>38.135750000000002</v>
      </c>
      <c r="R200" s="25">
        <v>37.680513888888797</v>
      </c>
      <c r="S200" s="25">
        <v>158.26984722222201</v>
      </c>
      <c r="T200" s="25">
        <v>88.118638888888796</v>
      </c>
      <c r="U200" s="25">
        <v>138.030972222222</v>
      </c>
      <c r="V200" s="25">
        <v>69.483972222222206</v>
      </c>
      <c r="W200" s="25">
        <v>61.582333333333303</v>
      </c>
      <c r="X200" s="25">
        <v>69.887069444444407</v>
      </c>
      <c r="Y200" s="25">
        <v>120.239875</v>
      </c>
      <c r="Z200" s="25">
        <v>143.34948611111099</v>
      </c>
      <c r="AA200" s="25">
        <v>76.338750000000005</v>
      </c>
      <c r="AB200" s="25">
        <v>60.014944444444403</v>
      </c>
      <c r="AC200" s="25">
        <v>120.97602777777701</v>
      </c>
      <c r="AD200" s="25">
        <v>97.176055555555493</v>
      </c>
      <c r="AE200" s="25">
        <v>40.228041666666599</v>
      </c>
      <c r="AF200" s="25">
        <v>87.370249999999999</v>
      </c>
      <c r="AG200" s="25">
        <v>146.54013888888801</v>
      </c>
      <c r="AH200" s="25">
        <v>127.845763888888</v>
      </c>
      <c r="AI200" s="25">
        <v>69.280083333333295</v>
      </c>
      <c r="AJ200" s="25">
        <v>40.533291666666599</v>
      </c>
      <c r="AK200" s="25">
        <v>57.747888888888802</v>
      </c>
      <c r="AL200" s="25">
        <v>40.402638888888802</v>
      </c>
      <c r="AM200" s="25">
        <v>88.388763888888803</v>
      </c>
      <c r="AN200" s="25">
        <v>97.631611111111098</v>
      </c>
      <c r="AO200" s="25">
        <v>78.574583333333294</v>
      </c>
      <c r="AP200" s="25">
        <v>117.36369444444399</v>
      </c>
      <c r="AQ200" s="25">
        <v>154.727527777777</v>
      </c>
      <c r="AR200" s="25">
        <v>42.884736111111103</v>
      </c>
      <c r="AS200" s="25">
        <v>65.1333611111111</v>
      </c>
      <c r="AT200" s="25">
        <v>72.272305555555505</v>
      </c>
      <c r="AU200" s="25">
        <v>103.64305555555499</v>
      </c>
      <c r="AV200" s="25">
        <v>58.806166666666599</v>
      </c>
      <c r="AW200" s="25">
        <v>61.392694444444402</v>
      </c>
      <c r="AX200" s="25">
        <v>88.228305555555494</v>
      </c>
      <c r="AY200" s="25">
        <v>93.537208333333297</v>
      </c>
      <c r="AZ200" s="25">
        <v>122.72986111111101</v>
      </c>
      <c r="BA200" s="25">
        <v>76.394680555555496</v>
      </c>
      <c r="BB200" s="25">
        <v>112.52786111111099</v>
      </c>
      <c r="BC200" s="25">
        <v>121.03274999999999</v>
      </c>
      <c r="BD200" s="25">
        <v>113.342652777777</v>
      </c>
      <c r="BE200" s="25">
        <v>116.165180555555</v>
      </c>
    </row>
    <row r="201" spans="1:57" x14ac:dyDescent="0.35">
      <c r="H201" s="26">
        <v>114.99439516129</v>
      </c>
      <c r="I201" s="26">
        <v>112.41598118279499</v>
      </c>
      <c r="J201" s="26">
        <v>107.111021505376</v>
      </c>
      <c r="K201" s="26">
        <v>113.26919354838699</v>
      </c>
      <c r="L201" s="26">
        <v>68.453131720430093</v>
      </c>
      <c r="M201" s="26">
        <v>52.258077956989197</v>
      </c>
      <c r="N201" s="26">
        <v>145.44220430107501</v>
      </c>
      <c r="O201" s="26">
        <v>121.591612903225</v>
      </c>
      <c r="P201" s="26">
        <v>114.171948924731</v>
      </c>
      <c r="Q201" s="26">
        <v>89.102459677419304</v>
      </c>
      <c r="R201" s="26">
        <v>94.023413978494602</v>
      </c>
      <c r="S201" s="26">
        <v>156.28090053763401</v>
      </c>
      <c r="T201" s="26">
        <v>57.0303629032258</v>
      </c>
      <c r="U201" s="26">
        <v>106.84177419354801</v>
      </c>
      <c r="V201" s="26">
        <v>90.220430107526795</v>
      </c>
      <c r="W201" s="26">
        <v>56.085537634408603</v>
      </c>
      <c r="X201" s="26">
        <v>59.760107526881697</v>
      </c>
      <c r="Y201" s="26">
        <v>82.658669354838693</v>
      </c>
      <c r="Z201" s="26">
        <v>101.109489247311</v>
      </c>
      <c r="AA201" s="26">
        <v>92.541357526881697</v>
      </c>
      <c r="AB201" s="26">
        <v>72.551397849462305</v>
      </c>
      <c r="AC201" s="26">
        <v>125.985107526881</v>
      </c>
      <c r="AD201" s="26">
        <v>123.231129032258</v>
      </c>
      <c r="AE201" s="26">
        <v>104.421666666666</v>
      </c>
      <c r="AF201" s="26">
        <v>92.343064516129004</v>
      </c>
      <c r="AG201" s="26">
        <v>92.484005376344101</v>
      </c>
      <c r="AH201" s="26">
        <v>112.39545698924699</v>
      </c>
      <c r="AI201" s="26">
        <v>53.868991935483798</v>
      </c>
      <c r="AJ201" s="26">
        <v>98.538830645161198</v>
      </c>
      <c r="AK201" s="26">
        <v>78.183696236559101</v>
      </c>
      <c r="AL201" s="26">
        <v>91.424663978494607</v>
      </c>
      <c r="AM201" s="26">
        <v>112.558870967741</v>
      </c>
      <c r="AN201" s="26">
        <v>60.916236559139698</v>
      </c>
      <c r="AO201" s="26">
        <v>99.516491935483799</v>
      </c>
      <c r="AP201" s="26">
        <v>112.402204301075</v>
      </c>
      <c r="AQ201" s="26">
        <v>87.384072580645096</v>
      </c>
      <c r="AR201" s="26">
        <v>106.92767473118199</v>
      </c>
      <c r="AS201" s="26">
        <v>90.501344086021504</v>
      </c>
      <c r="AT201" s="26">
        <v>90.356693548387099</v>
      </c>
      <c r="AU201" s="26">
        <v>92.049932795698894</v>
      </c>
      <c r="AV201" s="26">
        <v>54.954327956989196</v>
      </c>
      <c r="AW201" s="26">
        <v>105.077889784946</v>
      </c>
      <c r="AX201" s="26">
        <v>116.847876344086</v>
      </c>
      <c r="AY201" s="26">
        <v>107.767768817204</v>
      </c>
      <c r="AZ201" s="26">
        <v>106.617150537634</v>
      </c>
      <c r="BA201" s="26">
        <v>93.806075268817196</v>
      </c>
      <c r="BB201" s="26">
        <v>115.798440860215</v>
      </c>
      <c r="BC201" s="26">
        <v>120.896532258064</v>
      </c>
      <c r="BD201" s="26">
        <v>152.305833333333</v>
      </c>
      <c r="BE201" s="26">
        <v>126.199610215053</v>
      </c>
    </row>
    <row r="202" spans="1:57" ht="26" x14ac:dyDescent="0.6">
      <c r="A202" s="2" t="s">
        <v>238</v>
      </c>
      <c r="B202" s="2"/>
    </row>
    <row r="204" spans="1:57" x14ac:dyDescent="0.35">
      <c r="A204" s="3" t="s">
        <v>1</v>
      </c>
      <c r="B204" s="3"/>
      <c r="C204" s="4" t="s">
        <v>2</v>
      </c>
      <c r="D204" s="5" t="s">
        <v>3</v>
      </c>
      <c r="E204" s="5" t="s">
        <v>4</v>
      </c>
      <c r="F204" s="5" t="s">
        <v>5</v>
      </c>
      <c r="G204" s="5" t="s">
        <v>6</v>
      </c>
      <c r="H204" s="3" t="s">
        <v>7</v>
      </c>
      <c r="I204" s="3" t="s">
        <v>8</v>
      </c>
      <c r="J204" s="3" t="s">
        <v>9</v>
      </c>
      <c r="K204" s="3" t="s">
        <v>10</v>
      </c>
      <c r="L204" s="3" t="s">
        <v>11</v>
      </c>
      <c r="M204" s="3" t="s">
        <v>12</v>
      </c>
      <c r="N204" s="3" t="s">
        <v>13</v>
      </c>
      <c r="O204" s="3" t="s">
        <v>14</v>
      </c>
      <c r="P204" s="3" t="s">
        <v>15</v>
      </c>
      <c r="Q204" s="3" t="s">
        <v>16</v>
      </c>
      <c r="R204" s="3" t="s">
        <v>17</v>
      </c>
      <c r="S204" s="3" t="s">
        <v>18</v>
      </c>
      <c r="T204" s="3" t="s">
        <v>19</v>
      </c>
      <c r="U204" s="3" t="s">
        <v>20</v>
      </c>
      <c r="V204" s="3" t="s">
        <v>21</v>
      </c>
      <c r="W204" s="3" t="s">
        <v>22</v>
      </c>
      <c r="X204" s="3" t="s">
        <v>23</v>
      </c>
      <c r="Y204" s="3" t="s">
        <v>24</v>
      </c>
      <c r="Z204" s="3" t="s">
        <v>25</v>
      </c>
      <c r="AA204" s="3" t="s">
        <v>26</v>
      </c>
      <c r="AB204" s="3" t="s">
        <v>27</v>
      </c>
      <c r="AC204" s="3" t="s">
        <v>28</v>
      </c>
      <c r="AD204" s="3" t="s">
        <v>29</v>
      </c>
      <c r="AE204" s="3" t="s">
        <v>30</v>
      </c>
      <c r="AF204" s="3" t="s">
        <v>31</v>
      </c>
      <c r="AG204" s="3" t="s">
        <v>32</v>
      </c>
      <c r="AH204" s="3" t="s">
        <v>33</v>
      </c>
      <c r="AI204" s="3" t="s">
        <v>34</v>
      </c>
      <c r="AJ204" s="3" t="s">
        <v>35</v>
      </c>
      <c r="AK204" s="3" t="s">
        <v>36</v>
      </c>
      <c r="AL204" s="3" t="s">
        <v>37</v>
      </c>
      <c r="AM204" s="3" t="s">
        <v>38</v>
      </c>
      <c r="AN204" s="3" t="s">
        <v>39</v>
      </c>
      <c r="AO204" s="3" t="s">
        <v>40</v>
      </c>
      <c r="AP204" s="3" t="s">
        <v>41</v>
      </c>
      <c r="AQ204" s="3" t="s">
        <v>42</v>
      </c>
      <c r="AR204" s="3" t="s">
        <v>43</v>
      </c>
      <c r="AS204" s="3" t="s">
        <v>44</v>
      </c>
      <c r="AT204" s="3" t="s">
        <v>45</v>
      </c>
      <c r="AU204" s="3" t="s">
        <v>46</v>
      </c>
      <c r="AV204" s="3" t="s">
        <v>47</v>
      </c>
      <c r="AW204" s="3" t="s">
        <v>48</v>
      </c>
      <c r="AX204" s="3" t="s">
        <v>49</v>
      </c>
      <c r="AY204" s="3" t="s">
        <v>50</v>
      </c>
      <c r="AZ204" s="3" t="s">
        <v>51</v>
      </c>
      <c r="BA204" s="3" t="s">
        <v>52</v>
      </c>
      <c r="BB204" s="3" t="s">
        <v>53</v>
      </c>
      <c r="BC204" s="3" t="s">
        <v>54</v>
      </c>
      <c r="BD204" s="3" t="s">
        <v>55</v>
      </c>
      <c r="BE204" s="3" t="s">
        <v>56</v>
      </c>
    </row>
    <row r="205" spans="1:57" x14ac:dyDescent="0.35">
      <c r="A205" s="3"/>
      <c r="B205" s="3"/>
      <c r="C205" s="6"/>
      <c r="D205" s="7"/>
      <c r="E205" s="7"/>
      <c r="F205" s="7"/>
      <c r="G205" s="7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</row>
    <row r="206" spans="1:57" x14ac:dyDescent="0.35">
      <c r="A206" s="8">
        <v>2024</v>
      </c>
      <c r="B206" s="3"/>
      <c r="C206" s="6">
        <f>PERCENTILE($H206:$BE206, 0.5)</f>
        <v>119.33009538149348</v>
      </c>
      <c r="D206" s="7">
        <f>PERCENTILE($H206:$BE206, 0.1)</f>
        <v>114.56486442280129</v>
      </c>
      <c r="E206" s="7">
        <f>PERCENTILE($H206:$BE206, 0.25)</f>
        <v>116.00166652906863</v>
      </c>
      <c r="F206" s="7">
        <f>PERCENTILE($H206:$BE206, 0.75)</f>
        <v>124.23842495122335</v>
      </c>
      <c r="G206" s="7">
        <f>PERCENTILE($H206:$BE206, 0.9)</f>
        <v>129.09472512220003</v>
      </c>
      <c r="H206" s="9">
        <f t="shared" ref="H206:W220" si="29">AVERAGEIFS(H$222:H$400,$B$222:$B$400,$A206)</f>
        <v>121.63345586329791</v>
      </c>
      <c r="I206" s="9">
        <f t="shared" si="29"/>
        <v>115.65521548236661</v>
      </c>
      <c r="J206" s="9">
        <f t="shared" si="29"/>
        <v>119.59757587697551</v>
      </c>
      <c r="K206" s="9">
        <f t="shared" si="29"/>
        <v>126.93851681405103</v>
      </c>
      <c r="L206" s="9">
        <f t="shared" si="29"/>
        <v>121.19158708603764</v>
      </c>
      <c r="M206" s="9">
        <f t="shared" si="29"/>
        <v>131.69813918692256</v>
      </c>
      <c r="N206" s="9">
        <f t="shared" si="29"/>
        <v>115.97429153180849</v>
      </c>
      <c r="O206" s="9">
        <f t="shared" si="29"/>
        <v>117.98217081281861</v>
      </c>
      <c r="P206" s="9">
        <f t="shared" si="29"/>
        <v>116.02667710654329</v>
      </c>
      <c r="Q206" s="9">
        <f t="shared" si="29"/>
        <v>131.60974927867889</v>
      </c>
      <c r="R206" s="9">
        <f t="shared" si="29"/>
        <v>132.3682418894177</v>
      </c>
      <c r="S206" s="9">
        <f t="shared" si="29"/>
        <v>121.66314782987455</v>
      </c>
      <c r="T206" s="9">
        <f t="shared" si="29"/>
        <v>121.02119854245161</v>
      </c>
      <c r="U206" s="9">
        <f t="shared" si="29"/>
        <v>120.96910587384679</v>
      </c>
      <c r="V206" s="9">
        <f t="shared" si="29"/>
        <v>122.77568476457036</v>
      </c>
      <c r="W206" s="9">
        <f t="shared" si="29"/>
        <v>125.67717017616768</v>
      </c>
      <c r="X206" s="9">
        <f t="shared" ref="X206:AM220" si="30">AVERAGEIFS(X$222:X$400,$B$222:$B$400,$A206)</f>
        <v>117.97236386583928</v>
      </c>
      <c r="Y206" s="9">
        <f t="shared" si="30"/>
        <v>124.86423088388608</v>
      </c>
      <c r="Z206" s="9">
        <f t="shared" si="30"/>
        <v>118.13029415793864</v>
      </c>
      <c r="AA206" s="9">
        <f t="shared" si="30"/>
        <v>113.46456570043064</v>
      </c>
      <c r="AB206" s="9">
        <f t="shared" si="30"/>
        <v>114.92443176262384</v>
      </c>
      <c r="AC206" s="9">
        <f t="shared" si="30"/>
        <v>118.06951371314882</v>
      </c>
      <c r="AD206" s="9">
        <f t="shared" si="30"/>
        <v>114.88812667220066</v>
      </c>
      <c r="AE206" s="9">
        <f t="shared" si="30"/>
        <v>124.72600501344102</v>
      </c>
      <c r="AF206" s="9">
        <f t="shared" si="30"/>
        <v>116.70389219711598</v>
      </c>
      <c r="AG206" s="9">
        <f t="shared" si="30"/>
        <v>114.68711983639803</v>
      </c>
      <c r="AH206" s="9">
        <f t="shared" si="30"/>
        <v>122.3480879063229</v>
      </c>
      <c r="AI206" s="9">
        <f t="shared" si="30"/>
        <v>116.70921860466353</v>
      </c>
      <c r="AJ206" s="9">
        <f t="shared" si="30"/>
        <v>115.99332966991041</v>
      </c>
      <c r="AK206" s="9">
        <f t="shared" si="30"/>
        <v>118.42449156190797</v>
      </c>
      <c r="AL206" s="9">
        <f t="shared" si="30"/>
        <v>111.80146189639034</v>
      </c>
      <c r="AM206" s="9">
        <f t="shared" si="30"/>
        <v>116.50943759264851</v>
      </c>
      <c r="AN206" s="9">
        <f t="shared" ref="AN206:BC220" si="31">AVERAGEIFS(AN$222:AN$400,$B$222:$B$400,$A206)</f>
        <v>116.86316893504626</v>
      </c>
      <c r="AO206" s="9">
        <f t="shared" si="31"/>
        <v>131.18597303661684</v>
      </c>
      <c r="AP206" s="9">
        <f t="shared" si="31"/>
        <v>121.59478271846528</v>
      </c>
      <c r="AQ206" s="9">
        <f t="shared" si="31"/>
        <v>112.39910575793753</v>
      </c>
      <c r="AR206" s="9">
        <f t="shared" si="31"/>
        <v>122.30590383035013</v>
      </c>
      <c r="AS206" s="9">
        <f t="shared" si="31"/>
        <v>121.55974953635304</v>
      </c>
      <c r="AT206" s="9">
        <f t="shared" si="31"/>
        <v>113.14090019832877</v>
      </c>
      <c r="AU206" s="9">
        <f t="shared" si="31"/>
        <v>128.40174294802381</v>
      </c>
      <c r="AV206" s="9">
        <f t="shared" si="31"/>
        <v>126.95822857965408</v>
      </c>
      <c r="AW206" s="9">
        <f t="shared" si="31"/>
        <v>128.86236424282038</v>
      </c>
      <c r="AX206" s="9">
        <f t="shared" si="31"/>
        <v>115.41208090398477</v>
      </c>
      <c r="AY206" s="9">
        <f t="shared" si="31"/>
        <v>125.89213631167026</v>
      </c>
      <c r="AZ206" s="9">
        <f t="shared" si="31"/>
        <v>118.50134907422118</v>
      </c>
      <c r="BA206" s="9">
        <f t="shared" si="31"/>
        <v>112.8232028976541</v>
      </c>
      <c r="BB206" s="9">
        <f t="shared" si="31"/>
        <v>132.96787455262003</v>
      </c>
      <c r="BC206" s="9">
        <f t="shared" si="31"/>
        <v>115.21921789982927</v>
      </c>
      <c r="BD206" s="9">
        <f t="shared" ref="BD206:BM220" si="32">AVERAGEIFS(BD$222:BD$400,$B$222:$B$400,$A206)</f>
        <v>119.06261488601145</v>
      </c>
      <c r="BE206" s="9">
        <f t="shared" si="32"/>
        <v>121.66565499260143</v>
      </c>
    </row>
    <row r="207" spans="1:57" x14ac:dyDescent="0.35">
      <c r="A207" s="8">
        <f>A206+1</f>
        <v>2025</v>
      </c>
      <c r="B207" s="3"/>
      <c r="C207" s="6">
        <f t="shared" ref="C207:C220" si="33">PERCENTILE($H207:$BE207, 0.5)</f>
        <v>124.48464771730508</v>
      </c>
      <c r="D207" s="7">
        <f t="shared" ref="D207:D270" si="34">PERCENTILE($H207:$BE207, 0.1)</f>
        <v>112.92357377968024</v>
      </c>
      <c r="E207" s="7">
        <f t="shared" ref="E207:E270" si="35">PERCENTILE($H207:$BE207, 0.25)</f>
        <v>118.17328451980134</v>
      </c>
      <c r="F207" s="7">
        <f t="shared" ref="F207:F270" si="36">PERCENTILE($H207:$BE207, 0.75)</f>
        <v>132.1150907721136</v>
      </c>
      <c r="G207" s="7">
        <f t="shared" ref="G207:G270" si="37">PERCENTILE($H207:$BE207, 0.9)</f>
        <v>139.67804007352157</v>
      </c>
      <c r="H207" s="9">
        <f t="shared" si="29"/>
        <v>122.6819031703517</v>
      </c>
      <c r="I207" s="9">
        <f t="shared" si="29"/>
        <v>133.61695496824146</v>
      </c>
      <c r="J207" s="9">
        <f t="shared" si="29"/>
        <v>118.16945363912885</v>
      </c>
      <c r="K207" s="9">
        <f t="shared" si="29"/>
        <v>121.96893778432674</v>
      </c>
      <c r="L207" s="9">
        <f t="shared" si="29"/>
        <v>126.97585042669999</v>
      </c>
      <c r="M207" s="9">
        <f t="shared" si="29"/>
        <v>127.48126417279765</v>
      </c>
      <c r="N207" s="9">
        <f t="shared" si="29"/>
        <v>117.23333662619574</v>
      </c>
      <c r="O207" s="9">
        <f t="shared" si="29"/>
        <v>120.24648789979398</v>
      </c>
      <c r="P207" s="9">
        <f t="shared" si="29"/>
        <v>111.92550639724352</v>
      </c>
      <c r="Q207" s="9">
        <f t="shared" si="29"/>
        <v>131.88682550626038</v>
      </c>
      <c r="R207" s="9">
        <f t="shared" si="29"/>
        <v>112.05545381739971</v>
      </c>
      <c r="S207" s="9">
        <f t="shared" si="29"/>
        <v>132.19117919406466</v>
      </c>
      <c r="T207" s="9">
        <f t="shared" si="29"/>
        <v>117.63967579112347</v>
      </c>
      <c r="U207" s="9">
        <f t="shared" si="29"/>
        <v>123.70997563970214</v>
      </c>
      <c r="V207" s="9">
        <f t="shared" si="29"/>
        <v>135.61990171272484</v>
      </c>
      <c r="W207" s="9">
        <f t="shared" si="29"/>
        <v>134.16654254269017</v>
      </c>
      <c r="X207" s="9">
        <f t="shared" si="30"/>
        <v>136.318226552791</v>
      </c>
      <c r="Y207" s="9">
        <f t="shared" si="30"/>
        <v>135.08033812660153</v>
      </c>
      <c r="Z207" s="9">
        <f t="shared" si="30"/>
        <v>118.18477716181884</v>
      </c>
      <c r="AA207" s="9">
        <f t="shared" si="30"/>
        <v>117.31765295836136</v>
      </c>
      <c r="AB207" s="9">
        <f t="shared" si="30"/>
        <v>124.82868982774268</v>
      </c>
      <c r="AC207" s="9">
        <f t="shared" si="30"/>
        <v>111.19245647174291</v>
      </c>
      <c r="AD207" s="9">
        <f t="shared" si="30"/>
        <v>131.5093306924816</v>
      </c>
      <c r="AE207" s="9">
        <f t="shared" si="30"/>
        <v>144.16206234310189</v>
      </c>
      <c r="AF207" s="9">
        <f t="shared" si="30"/>
        <v>158.38292100626671</v>
      </c>
      <c r="AG207" s="9">
        <f t="shared" si="30"/>
        <v>123.80683155127957</v>
      </c>
      <c r="AH207" s="9">
        <f t="shared" si="30"/>
        <v>116.91596104628552</v>
      </c>
      <c r="AI207" s="9">
        <f t="shared" si="30"/>
        <v>113.02003155326696</v>
      </c>
      <c r="AJ207" s="9">
        <f t="shared" si="30"/>
        <v>109.10010548654164</v>
      </c>
      <c r="AK207" s="9">
        <f t="shared" si="30"/>
        <v>131.06336671889946</v>
      </c>
      <c r="AL207" s="9">
        <f t="shared" si="30"/>
        <v>126.50632405090636</v>
      </c>
      <c r="AM207" s="9">
        <f t="shared" si="30"/>
        <v>143.25576768907459</v>
      </c>
      <c r="AN207" s="9">
        <f t="shared" si="31"/>
        <v>114.83778803801118</v>
      </c>
      <c r="AO207" s="9">
        <f t="shared" si="31"/>
        <v>118.969506148839</v>
      </c>
      <c r="AP207" s="9">
        <f t="shared" si="31"/>
        <v>124.94680225759539</v>
      </c>
      <c r="AQ207" s="9">
        <f t="shared" si="31"/>
        <v>128.1830772916972</v>
      </c>
      <c r="AR207" s="9">
        <f t="shared" si="31"/>
        <v>111.72157880489385</v>
      </c>
      <c r="AS207" s="9">
        <f t="shared" si="31"/>
        <v>130.5658762337338</v>
      </c>
      <c r="AT207" s="9">
        <f t="shared" si="31"/>
        <v>123.72125777274043</v>
      </c>
      <c r="AU207" s="9">
        <f t="shared" si="31"/>
        <v>118.77194182296942</v>
      </c>
      <c r="AV207" s="9">
        <f t="shared" si="31"/>
        <v>122.21331221817707</v>
      </c>
      <c r="AW207" s="9">
        <f t="shared" si="31"/>
        <v>154.09518651647545</v>
      </c>
      <c r="AX207" s="9">
        <f t="shared" si="31"/>
        <v>136.95130457902471</v>
      </c>
      <c r="AY207" s="9">
        <f t="shared" si="31"/>
        <v>124.26202348896977</v>
      </c>
      <c r="AZ207" s="9">
        <f t="shared" si="31"/>
        <v>139.91101172430305</v>
      </c>
      <c r="BA207" s="9">
        <f t="shared" si="31"/>
        <v>124.70727194564039</v>
      </c>
      <c r="BB207" s="9">
        <f t="shared" si="31"/>
        <v>113.35196263535288</v>
      </c>
      <c r="BC207" s="9">
        <f t="shared" si="31"/>
        <v>129.22848982438475</v>
      </c>
      <c r="BD207" s="9">
        <f t="shared" si="32"/>
        <v>119.09737216654672</v>
      </c>
      <c r="BE207" s="9">
        <f t="shared" si="32"/>
        <v>139.65215433454586</v>
      </c>
    </row>
    <row r="208" spans="1:57" x14ac:dyDescent="0.35">
      <c r="A208" s="8">
        <f t="shared" ref="A208:A220" si="38">A207+1</f>
        <v>2026</v>
      </c>
      <c r="B208" s="3"/>
      <c r="C208" s="6">
        <f t="shared" si="33"/>
        <v>123.45125757464535</v>
      </c>
      <c r="D208" s="7">
        <f t="shared" si="34"/>
        <v>110.85802224282656</v>
      </c>
      <c r="E208" s="7">
        <f t="shared" si="35"/>
        <v>118.09391436113907</v>
      </c>
      <c r="F208" s="7">
        <f t="shared" si="36"/>
        <v>128.10809684334112</v>
      </c>
      <c r="G208" s="7">
        <f t="shared" si="37"/>
        <v>134.24475744658648</v>
      </c>
      <c r="H208" s="9">
        <f t="shared" si="29"/>
        <v>127.01292320698342</v>
      </c>
      <c r="I208" s="9">
        <f t="shared" si="29"/>
        <v>128.47315472212702</v>
      </c>
      <c r="J208" s="9">
        <f t="shared" si="29"/>
        <v>135.55269302998735</v>
      </c>
      <c r="K208" s="9">
        <f t="shared" si="29"/>
        <v>124.88185943107145</v>
      </c>
      <c r="L208" s="9">
        <f t="shared" si="29"/>
        <v>111.71609720546796</v>
      </c>
      <c r="M208" s="9">
        <f t="shared" si="29"/>
        <v>109.6755761763596</v>
      </c>
      <c r="N208" s="9">
        <f t="shared" si="29"/>
        <v>125.40775054846348</v>
      </c>
      <c r="O208" s="9">
        <f t="shared" si="29"/>
        <v>118.47490079835312</v>
      </c>
      <c r="P208" s="9">
        <f t="shared" si="29"/>
        <v>138.93128293379138</v>
      </c>
      <c r="Q208" s="9">
        <f t="shared" si="29"/>
        <v>123.28103073001405</v>
      </c>
      <c r="R208" s="9">
        <f t="shared" si="29"/>
        <v>120.28677967132472</v>
      </c>
      <c r="S208" s="9">
        <f t="shared" si="29"/>
        <v>122.02231806257738</v>
      </c>
      <c r="T208" s="9">
        <f t="shared" si="29"/>
        <v>125.17697318678141</v>
      </c>
      <c r="U208" s="9">
        <f t="shared" si="29"/>
        <v>111.8536653183338</v>
      </c>
      <c r="V208" s="9">
        <f t="shared" si="29"/>
        <v>124.62189922701947</v>
      </c>
      <c r="W208" s="9">
        <f t="shared" si="29"/>
        <v>126.45729265066115</v>
      </c>
      <c r="X208" s="9">
        <f t="shared" si="30"/>
        <v>131.58923934251379</v>
      </c>
      <c r="Y208" s="9">
        <f t="shared" si="30"/>
        <v>120.46745511827608</v>
      </c>
      <c r="Z208" s="9">
        <f t="shared" si="30"/>
        <v>116.68249480096459</v>
      </c>
      <c r="AA208" s="9">
        <f t="shared" si="30"/>
        <v>105.94053191006996</v>
      </c>
      <c r="AB208" s="9">
        <f t="shared" si="30"/>
        <v>137.22365238154671</v>
      </c>
      <c r="AC208" s="9">
        <f t="shared" si="30"/>
        <v>116.56207972080195</v>
      </c>
      <c r="AD208" s="9">
        <f t="shared" si="30"/>
        <v>125.40986262496705</v>
      </c>
      <c r="AE208" s="9">
        <f t="shared" si="30"/>
        <v>134.09943127065304</v>
      </c>
      <c r="AF208" s="9">
        <f t="shared" si="30"/>
        <v>116.70021187730352</v>
      </c>
      <c r="AG208" s="9">
        <f t="shared" si="30"/>
        <v>123.65645989189909</v>
      </c>
      <c r="AH208" s="9">
        <f t="shared" si="30"/>
        <v>133.05427062969457</v>
      </c>
      <c r="AI208" s="9">
        <f t="shared" si="30"/>
        <v>121.8824826477977</v>
      </c>
      <c r="AJ208" s="9">
        <f t="shared" si="30"/>
        <v>120.33218167457068</v>
      </c>
      <c r="AK208" s="9">
        <f t="shared" si="30"/>
        <v>145.11467946446717</v>
      </c>
      <c r="AL208" s="9">
        <f t="shared" si="30"/>
        <v>126.58323862996531</v>
      </c>
      <c r="AM208" s="9">
        <f t="shared" si="30"/>
        <v>129.9587922327226</v>
      </c>
      <c r="AN208" s="9">
        <f t="shared" si="31"/>
        <v>110.74281764850832</v>
      </c>
      <c r="AO208" s="9">
        <f t="shared" si="31"/>
        <v>142.52748130075383</v>
      </c>
      <c r="AP208" s="9">
        <f t="shared" si="31"/>
        <v>129.28659890237986</v>
      </c>
      <c r="AQ208" s="9">
        <f t="shared" si="31"/>
        <v>110.87082275330637</v>
      </c>
      <c r="AR208" s="9">
        <f t="shared" si="31"/>
        <v>118.49919970531938</v>
      </c>
      <c r="AS208" s="9">
        <f t="shared" si="31"/>
        <v>119.09746920850436</v>
      </c>
      <c r="AT208" s="9">
        <f t="shared" si="31"/>
        <v>130.16225036924959</v>
      </c>
      <c r="AU208" s="9">
        <f t="shared" si="31"/>
        <v>124.05027398276617</v>
      </c>
      <c r="AV208" s="9">
        <f t="shared" si="31"/>
        <v>117.96691888206772</v>
      </c>
      <c r="AW208" s="9">
        <f t="shared" si="31"/>
        <v>118.87126733762938</v>
      </c>
      <c r="AX208" s="9">
        <f t="shared" si="31"/>
        <v>119.80303533531844</v>
      </c>
      <c r="AY208" s="9">
        <f t="shared" si="31"/>
        <v>112.92990030528152</v>
      </c>
      <c r="AZ208" s="9">
        <f t="shared" si="31"/>
        <v>125.2449832133828</v>
      </c>
      <c r="BA208" s="9">
        <f t="shared" si="31"/>
        <v>133.97574841835115</v>
      </c>
      <c r="BB208" s="9">
        <f t="shared" si="31"/>
        <v>120.53554385718762</v>
      </c>
      <c r="BC208" s="9">
        <f t="shared" si="31"/>
        <v>109.0033125579712</v>
      </c>
      <c r="BD208" s="9">
        <f t="shared" si="32"/>
        <v>110.24343817512444</v>
      </c>
      <c r="BE208" s="9">
        <f t="shared" si="32"/>
        <v>123.62148441927665</v>
      </c>
    </row>
    <row r="209" spans="1:57" x14ac:dyDescent="0.35">
      <c r="A209" s="8">
        <f t="shared" si="38"/>
        <v>2027</v>
      </c>
      <c r="B209" s="3"/>
      <c r="C209" s="6">
        <f t="shared" si="33"/>
        <v>125.25386204001995</v>
      </c>
      <c r="D209" s="7">
        <f t="shared" si="34"/>
        <v>105.11406842716211</v>
      </c>
      <c r="E209" s="7">
        <f t="shared" si="35"/>
        <v>114.12636666688032</v>
      </c>
      <c r="F209" s="7">
        <f t="shared" si="36"/>
        <v>145.20169134055303</v>
      </c>
      <c r="G209" s="7">
        <f t="shared" si="37"/>
        <v>161.02212004834448</v>
      </c>
      <c r="H209" s="9">
        <f t="shared" si="29"/>
        <v>132.70903642160272</v>
      </c>
      <c r="I209" s="9">
        <f t="shared" si="29"/>
        <v>166.79112233695767</v>
      </c>
      <c r="J209" s="9">
        <f t="shared" si="29"/>
        <v>162.25766425441603</v>
      </c>
      <c r="K209" s="9">
        <f t="shared" si="29"/>
        <v>114.2740664173549</v>
      </c>
      <c r="L209" s="9">
        <f t="shared" si="29"/>
        <v>103.54876098973925</v>
      </c>
      <c r="M209" s="9">
        <f t="shared" si="29"/>
        <v>105.28799147576466</v>
      </c>
      <c r="N209" s="9">
        <f t="shared" si="29"/>
        <v>121.91396669939076</v>
      </c>
      <c r="O209" s="9">
        <f t="shared" si="29"/>
        <v>98.93767409693659</v>
      </c>
      <c r="P209" s="9">
        <f t="shared" si="29"/>
        <v>171.43127882270747</v>
      </c>
      <c r="Q209" s="9">
        <f t="shared" si="29"/>
        <v>129.9303654941115</v>
      </c>
      <c r="R209" s="9">
        <f t="shared" si="29"/>
        <v>122.4619762256812</v>
      </c>
      <c r="S209" s="9">
        <f t="shared" si="29"/>
        <v>146.48516830402855</v>
      </c>
      <c r="T209" s="9">
        <f t="shared" si="29"/>
        <v>116.46409698610449</v>
      </c>
      <c r="U209" s="9">
        <f t="shared" si="29"/>
        <v>116.25129907511517</v>
      </c>
      <c r="V209" s="9">
        <f t="shared" si="29"/>
        <v>120.27791020986875</v>
      </c>
      <c r="W209" s="9">
        <f t="shared" si="29"/>
        <v>134.73849542112521</v>
      </c>
      <c r="X209" s="9">
        <f t="shared" si="30"/>
        <v>149.94080486861949</v>
      </c>
      <c r="Y209" s="9">
        <f t="shared" si="30"/>
        <v>151.53984093715076</v>
      </c>
      <c r="Z209" s="9">
        <f t="shared" si="30"/>
        <v>116.16640252587655</v>
      </c>
      <c r="AA209" s="9">
        <f t="shared" si="30"/>
        <v>110.80842979975807</v>
      </c>
      <c r="AB209" s="9">
        <f t="shared" si="30"/>
        <v>134.06630770276931</v>
      </c>
      <c r="AC209" s="9">
        <f t="shared" si="30"/>
        <v>131.22258326312161</v>
      </c>
      <c r="AD209" s="9">
        <f t="shared" si="30"/>
        <v>175.20265709343508</v>
      </c>
      <c r="AE209" s="9">
        <f t="shared" si="30"/>
        <v>123.18257728227893</v>
      </c>
      <c r="AF209" s="9">
        <f t="shared" si="30"/>
        <v>122.01971986294559</v>
      </c>
      <c r="AG209" s="9">
        <f t="shared" si="30"/>
        <v>139.04437149352262</v>
      </c>
      <c r="AH209" s="9">
        <f t="shared" si="30"/>
        <v>116.46998041179846</v>
      </c>
      <c r="AI209" s="9">
        <f t="shared" si="30"/>
        <v>109.3211782833643</v>
      </c>
      <c r="AJ209" s="9">
        <f t="shared" si="30"/>
        <v>109.26838709061484</v>
      </c>
      <c r="AK209" s="9">
        <f t="shared" si="30"/>
        <v>160.88483735878097</v>
      </c>
      <c r="AL209" s="9">
        <f t="shared" si="30"/>
        <v>131.83195291189205</v>
      </c>
      <c r="AM209" s="9">
        <f t="shared" si="30"/>
        <v>111.34735535230304</v>
      </c>
      <c r="AN209" s="9">
        <f t="shared" si="31"/>
        <v>145.19399171661533</v>
      </c>
      <c r="AO209" s="9">
        <f t="shared" si="31"/>
        <v>134.3734915791201</v>
      </c>
      <c r="AP209" s="9">
        <f t="shared" si="31"/>
        <v>145.2042578818656</v>
      </c>
      <c r="AQ209" s="9">
        <f t="shared" si="31"/>
        <v>101.63869890163555</v>
      </c>
      <c r="AR209" s="9">
        <f t="shared" si="31"/>
        <v>107.64933471204408</v>
      </c>
      <c r="AS209" s="9">
        <f t="shared" si="31"/>
        <v>115.2237212225434</v>
      </c>
      <c r="AT209" s="9">
        <f t="shared" si="31"/>
        <v>168.20094199161514</v>
      </c>
      <c r="AU209" s="9">
        <f t="shared" si="31"/>
        <v>149.93903788762836</v>
      </c>
      <c r="AV209" s="9">
        <f t="shared" si="31"/>
        <v>152.72970484727853</v>
      </c>
      <c r="AW209" s="9">
        <f t="shared" si="31"/>
        <v>100.75529050780351</v>
      </c>
      <c r="AX209" s="9">
        <f t="shared" si="31"/>
        <v>126.5459707069997</v>
      </c>
      <c r="AY209" s="9">
        <f t="shared" si="31"/>
        <v>130.54845155264169</v>
      </c>
      <c r="AZ209" s="9">
        <f t="shared" si="31"/>
        <v>114.07713341672212</v>
      </c>
      <c r="BA209" s="9">
        <f t="shared" si="31"/>
        <v>153.6392342261515</v>
      </c>
      <c r="BB209" s="9">
        <f t="shared" si="31"/>
        <v>123.96175337304022</v>
      </c>
      <c r="BC209" s="9">
        <f t="shared" si="31"/>
        <v>128.87116212601475</v>
      </c>
      <c r="BD209" s="9">
        <f t="shared" si="32"/>
        <v>102.28908645343928</v>
      </c>
      <c r="BE209" s="9">
        <f t="shared" si="32"/>
        <v>105.74973716178272</v>
      </c>
    </row>
    <row r="210" spans="1:57" x14ac:dyDescent="0.35">
      <c r="A210" s="8">
        <f t="shared" si="38"/>
        <v>2028</v>
      </c>
      <c r="B210" s="3"/>
      <c r="C210" s="6">
        <f t="shared" si="33"/>
        <v>130.24329437663081</v>
      </c>
      <c r="D210" s="7">
        <f t="shared" si="34"/>
        <v>108.63727782591019</v>
      </c>
      <c r="E210" s="7">
        <f t="shared" si="35"/>
        <v>114.16404364424777</v>
      </c>
      <c r="F210" s="7">
        <f t="shared" si="36"/>
        <v>144.4995125962073</v>
      </c>
      <c r="G210" s="7">
        <f t="shared" si="37"/>
        <v>157.04793989597408</v>
      </c>
      <c r="H210" s="9">
        <f t="shared" si="29"/>
        <v>167.3375081867994</v>
      </c>
      <c r="I210" s="9">
        <f t="shared" si="29"/>
        <v>157.02821413594859</v>
      </c>
      <c r="J210" s="9">
        <f t="shared" si="29"/>
        <v>110.90796190683864</v>
      </c>
      <c r="K210" s="9">
        <f t="shared" si="29"/>
        <v>128.66858546475416</v>
      </c>
      <c r="L210" s="9">
        <f t="shared" si="29"/>
        <v>112.25891963412629</v>
      </c>
      <c r="M210" s="9">
        <f t="shared" si="29"/>
        <v>133.8345084499631</v>
      </c>
      <c r="N210" s="9">
        <f t="shared" si="29"/>
        <v>114.49891448514082</v>
      </c>
      <c r="O210" s="9">
        <f t="shared" si="29"/>
        <v>148.12213866452865</v>
      </c>
      <c r="P210" s="9">
        <f t="shared" si="29"/>
        <v>105.13404679253546</v>
      </c>
      <c r="Q210" s="9">
        <f t="shared" si="29"/>
        <v>141.67444908082612</v>
      </c>
      <c r="R210" s="9">
        <f t="shared" si="29"/>
        <v>107.80363425544475</v>
      </c>
      <c r="S210" s="9">
        <f t="shared" si="29"/>
        <v>131.81800328850747</v>
      </c>
      <c r="T210" s="9">
        <f t="shared" si="29"/>
        <v>114.30125576571477</v>
      </c>
      <c r="U210" s="9">
        <f t="shared" si="29"/>
        <v>107.11470291573484</v>
      </c>
      <c r="V210" s="9">
        <f t="shared" si="29"/>
        <v>152.92510044528672</v>
      </c>
      <c r="W210" s="9">
        <f t="shared" si="29"/>
        <v>151.46273634671235</v>
      </c>
      <c r="X210" s="9">
        <f t="shared" si="30"/>
        <v>152.38851873172126</v>
      </c>
      <c r="Y210" s="9">
        <f t="shared" si="30"/>
        <v>147.65508563363065</v>
      </c>
      <c r="Z210" s="9">
        <f t="shared" si="30"/>
        <v>133.39542175668171</v>
      </c>
      <c r="AA210" s="9">
        <f t="shared" si="30"/>
        <v>121.70477755500507</v>
      </c>
      <c r="AB210" s="9">
        <f t="shared" si="30"/>
        <v>141.46807627429015</v>
      </c>
      <c r="AC210" s="9">
        <f t="shared" si="30"/>
        <v>182.24549577444404</v>
      </c>
      <c r="AD210" s="9">
        <f t="shared" si="30"/>
        <v>134.63196728404031</v>
      </c>
      <c r="AE210" s="9">
        <f t="shared" si="30"/>
        <v>114.11830627042544</v>
      </c>
      <c r="AF210" s="9">
        <f t="shared" si="30"/>
        <v>120.03345449790561</v>
      </c>
      <c r="AG210" s="9">
        <f t="shared" si="30"/>
        <v>120.90226311765009</v>
      </c>
      <c r="AH210" s="9">
        <f t="shared" si="30"/>
        <v>111.4289267982971</v>
      </c>
      <c r="AI210" s="9">
        <f t="shared" si="30"/>
        <v>121.32910940053262</v>
      </c>
      <c r="AJ210" s="9">
        <f t="shared" si="30"/>
        <v>183.50849287327483</v>
      </c>
      <c r="AK210" s="9">
        <f t="shared" si="30"/>
        <v>108.00017113758535</v>
      </c>
      <c r="AL210" s="9">
        <f t="shared" si="30"/>
        <v>102.11348512207083</v>
      </c>
      <c r="AM210" s="9">
        <f t="shared" si="30"/>
        <v>137.71433089646598</v>
      </c>
      <c r="AN210" s="9">
        <f t="shared" si="31"/>
        <v>133.96243078757402</v>
      </c>
      <c r="AO210" s="9">
        <f t="shared" si="31"/>
        <v>145.44120043466771</v>
      </c>
      <c r="AP210" s="9">
        <f t="shared" si="31"/>
        <v>141.6659414945517</v>
      </c>
      <c r="AQ210" s="9">
        <f t="shared" si="31"/>
        <v>114.30463032815497</v>
      </c>
      <c r="AR210" s="9">
        <f t="shared" si="31"/>
        <v>157.22547173620353</v>
      </c>
      <c r="AS210" s="9">
        <f t="shared" si="31"/>
        <v>127.5358566067675</v>
      </c>
      <c r="AT210" s="9">
        <f t="shared" si="31"/>
        <v>138.68865770311331</v>
      </c>
      <c r="AU210" s="9">
        <f t="shared" si="31"/>
        <v>108.70806745794629</v>
      </c>
      <c r="AV210" s="9">
        <f t="shared" si="31"/>
        <v>202.78149179459035</v>
      </c>
      <c r="AW210" s="9">
        <f t="shared" si="31"/>
        <v>110.48122704782942</v>
      </c>
      <c r="AX210" s="9">
        <f t="shared" si="31"/>
        <v>112.47183585618063</v>
      </c>
      <c r="AY210" s="9">
        <f t="shared" si="31"/>
        <v>120.9723878664649</v>
      </c>
      <c r="AZ210" s="9">
        <f t="shared" si="31"/>
        <v>156.0782565987688</v>
      </c>
      <c r="BA210" s="9">
        <f t="shared" si="31"/>
        <v>120.46292121209065</v>
      </c>
      <c r="BB210" s="9">
        <f t="shared" si="31"/>
        <v>133.04653548808102</v>
      </c>
      <c r="BC210" s="9">
        <f t="shared" si="31"/>
        <v>108.76961292440329</v>
      </c>
      <c r="BD210" s="9">
        <f t="shared" si="32"/>
        <v>128.50045192266359</v>
      </c>
      <c r="BE210" s="9">
        <f t="shared" si="32"/>
        <v>133.18636984568488</v>
      </c>
    </row>
    <row r="211" spans="1:57" x14ac:dyDescent="0.35">
      <c r="A211" s="8">
        <f t="shared" si="38"/>
        <v>2029</v>
      </c>
      <c r="B211" s="3"/>
      <c r="C211" s="6">
        <f t="shared" si="33"/>
        <v>125.22912454278551</v>
      </c>
      <c r="D211" s="7">
        <f t="shared" si="34"/>
        <v>109.87050463193796</v>
      </c>
      <c r="E211" s="7">
        <f t="shared" si="35"/>
        <v>116.34794141552524</v>
      </c>
      <c r="F211" s="7">
        <f t="shared" si="36"/>
        <v>142.40979561825998</v>
      </c>
      <c r="G211" s="7">
        <f t="shared" si="37"/>
        <v>164.95295876819847</v>
      </c>
      <c r="H211" s="9">
        <f t="shared" si="29"/>
        <v>164.71001595254663</v>
      </c>
      <c r="I211" s="9">
        <f t="shared" si="29"/>
        <v>124.71745557811262</v>
      </c>
      <c r="J211" s="9">
        <f t="shared" si="29"/>
        <v>108.75323643805837</v>
      </c>
      <c r="K211" s="9">
        <f t="shared" si="29"/>
        <v>135.98446382472883</v>
      </c>
      <c r="L211" s="9">
        <f t="shared" si="29"/>
        <v>148.9474977790579</v>
      </c>
      <c r="M211" s="9">
        <f t="shared" si="29"/>
        <v>152.19592513177597</v>
      </c>
      <c r="N211" s="9">
        <f t="shared" si="29"/>
        <v>131.89264023961695</v>
      </c>
      <c r="O211" s="9">
        <f t="shared" si="29"/>
        <v>113.81298049762097</v>
      </c>
      <c r="P211" s="9">
        <f t="shared" si="29"/>
        <v>125.19524394161328</v>
      </c>
      <c r="Q211" s="9">
        <f t="shared" si="29"/>
        <v>175.76626214170599</v>
      </c>
      <c r="R211" s="9">
        <f t="shared" si="29"/>
        <v>149.92833103302993</v>
      </c>
      <c r="S211" s="9">
        <f t="shared" si="29"/>
        <v>136.07241447413082</v>
      </c>
      <c r="T211" s="9">
        <f t="shared" si="29"/>
        <v>117.14103622739742</v>
      </c>
      <c r="U211" s="9">
        <f t="shared" si="29"/>
        <v>122.04003705352126</v>
      </c>
      <c r="V211" s="9">
        <f t="shared" si="29"/>
        <v>129.1998521808427</v>
      </c>
      <c r="W211" s="9">
        <f t="shared" si="29"/>
        <v>106.18647224342705</v>
      </c>
      <c r="X211" s="9">
        <f t="shared" si="30"/>
        <v>116.35362407089696</v>
      </c>
      <c r="Y211" s="9">
        <f t="shared" si="30"/>
        <v>145.89457764531764</v>
      </c>
      <c r="Z211" s="9">
        <f t="shared" si="30"/>
        <v>124.66362205505793</v>
      </c>
      <c r="AA211" s="9">
        <f t="shared" si="30"/>
        <v>126.85386954651479</v>
      </c>
      <c r="AB211" s="9">
        <f t="shared" si="30"/>
        <v>178.94381473604815</v>
      </c>
      <c r="AC211" s="9">
        <f t="shared" si="30"/>
        <v>121.70979745765635</v>
      </c>
      <c r="AD211" s="9">
        <f t="shared" si="30"/>
        <v>111.9923092604851</v>
      </c>
      <c r="AE211" s="9">
        <f t="shared" si="30"/>
        <v>134.67297485024582</v>
      </c>
      <c r="AF211" s="9">
        <f t="shared" si="30"/>
        <v>124.13217590333171</v>
      </c>
      <c r="AG211" s="9">
        <f t="shared" si="30"/>
        <v>115.6209026935001</v>
      </c>
      <c r="AH211" s="9">
        <f t="shared" si="30"/>
        <v>125.26300514395773</v>
      </c>
      <c r="AI211" s="9">
        <f t="shared" si="30"/>
        <v>107.4847307948163</v>
      </c>
      <c r="AJ211" s="9">
        <f t="shared" si="30"/>
        <v>127.823775353854</v>
      </c>
      <c r="AK211" s="9">
        <f t="shared" si="30"/>
        <v>109.99464554236903</v>
      </c>
      <c r="AL211" s="9">
        <f t="shared" si="30"/>
        <v>131.64353601382177</v>
      </c>
      <c r="AM211" s="9">
        <f t="shared" si="30"/>
        <v>105.26828447856708</v>
      </c>
      <c r="AN211" s="9">
        <f t="shared" si="31"/>
        <v>119.209160973792</v>
      </c>
      <c r="AO211" s="9">
        <f t="shared" si="31"/>
        <v>127.21629059286386</v>
      </c>
      <c r="AP211" s="9">
        <f t="shared" si="31"/>
        <v>144.52225599963637</v>
      </c>
      <c r="AQ211" s="9">
        <f t="shared" si="31"/>
        <v>146.70797676227315</v>
      </c>
      <c r="AR211" s="9">
        <f t="shared" si="31"/>
        <v>129.79083072331085</v>
      </c>
      <c r="AS211" s="9">
        <f t="shared" si="31"/>
        <v>167.13944410906504</v>
      </c>
      <c r="AT211" s="9">
        <f t="shared" si="31"/>
        <v>119.92700884009589</v>
      </c>
      <c r="AU211" s="9">
        <f t="shared" si="31"/>
        <v>157.27705703062523</v>
      </c>
      <c r="AV211" s="9">
        <f t="shared" si="31"/>
        <v>124.24108980696241</v>
      </c>
      <c r="AW211" s="9">
        <f t="shared" si="31"/>
        <v>116.07600274753378</v>
      </c>
      <c r="AX211" s="9">
        <f t="shared" si="31"/>
        <v>115.1625538633611</v>
      </c>
      <c r="AY211" s="9">
        <f t="shared" si="31"/>
        <v>116.346047197068</v>
      </c>
      <c r="AZ211" s="9">
        <f t="shared" si="31"/>
        <v>168.45948095085942</v>
      </c>
      <c r="BA211" s="9">
        <f t="shared" si="31"/>
        <v>170.53141293448599</v>
      </c>
      <c r="BB211" s="9">
        <f t="shared" si="31"/>
        <v>110.73206159092832</v>
      </c>
      <c r="BC211" s="9">
        <f t="shared" si="31"/>
        <v>120.96353939905784</v>
      </c>
      <c r="BD211" s="9">
        <f t="shared" si="32"/>
        <v>107.45408457385491</v>
      </c>
      <c r="BE211" s="9">
        <f t="shared" si="32"/>
        <v>134.40830812408274</v>
      </c>
    </row>
    <row r="212" spans="1:57" x14ac:dyDescent="0.35">
      <c r="A212" s="8">
        <f t="shared" si="38"/>
        <v>2030</v>
      </c>
      <c r="B212" s="3"/>
      <c r="C212" s="6">
        <f t="shared" si="33"/>
        <v>129.11471938428315</v>
      </c>
      <c r="D212" s="7">
        <f t="shared" si="34"/>
        <v>115.04571623042624</v>
      </c>
      <c r="E212" s="7">
        <f t="shared" si="35"/>
        <v>121.28010147608971</v>
      </c>
      <c r="F212" s="7">
        <f t="shared" si="36"/>
        <v>144.31054096642214</v>
      </c>
      <c r="G212" s="7">
        <f t="shared" si="37"/>
        <v>151.06714837035173</v>
      </c>
      <c r="H212" s="9">
        <f t="shared" si="29"/>
        <v>124.26980557318295</v>
      </c>
      <c r="I212" s="9">
        <f t="shared" si="29"/>
        <v>128.07318303887004</v>
      </c>
      <c r="J212" s="9">
        <f t="shared" si="29"/>
        <v>150.58885875457199</v>
      </c>
      <c r="K212" s="9">
        <f t="shared" si="29"/>
        <v>148.05736843375573</v>
      </c>
      <c r="L212" s="9">
        <f t="shared" si="29"/>
        <v>110.85237561266082</v>
      </c>
      <c r="M212" s="9">
        <f t="shared" si="29"/>
        <v>120.76025369425321</v>
      </c>
      <c r="N212" s="9">
        <f t="shared" si="29"/>
        <v>111.71704875550692</v>
      </c>
      <c r="O212" s="9">
        <f t="shared" si="29"/>
        <v>137.52561868165495</v>
      </c>
      <c r="P212" s="9">
        <f t="shared" si="29"/>
        <v>116.83948548274742</v>
      </c>
      <c r="Q212" s="9">
        <f t="shared" si="29"/>
        <v>145.09642401076391</v>
      </c>
      <c r="R212" s="9">
        <f t="shared" si="29"/>
        <v>144.74529691873715</v>
      </c>
      <c r="S212" s="9">
        <f t="shared" si="29"/>
        <v>166.02676446123539</v>
      </c>
      <c r="T212" s="9">
        <f t="shared" si="29"/>
        <v>113.9797964711484</v>
      </c>
      <c r="U212" s="9">
        <f t="shared" si="29"/>
        <v>161.1074793050453</v>
      </c>
      <c r="V212" s="9">
        <f t="shared" si="29"/>
        <v>128.24117327303307</v>
      </c>
      <c r="W212" s="9">
        <f t="shared" si="29"/>
        <v>132.28415752681829</v>
      </c>
      <c r="X212" s="9">
        <f t="shared" si="30"/>
        <v>128.2450650335436</v>
      </c>
      <c r="Y212" s="9">
        <f t="shared" si="30"/>
        <v>143.00627310947709</v>
      </c>
      <c r="Z212" s="9">
        <f t="shared" si="30"/>
        <v>120.22384979637356</v>
      </c>
      <c r="AA212" s="9">
        <f t="shared" si="30"/>
        <v>157.58388780741032</v>
      </c>
      <c r="AB212" s="9">
        <f t="shared" si="30"/>
        <v>126.44077747681025</v>
      </c>
      <c r="AC212" s="9">
        <f t="shared" si="30"/>
        <v>112.21341349188276</v>
      </c>
      <c r="AD212" s="9">
        <f t="shared" si="30"/>
        <v>123.11884249323704</v>
      </c>
      <c r="AE212" s="9">
        <f t="shared" si="30"/>
        <v>130.57524190149178</v>
      </c>
      <c r="AF212" s="9">
        <f t="shared" si="30"/>
        <v>127.41026436572373</v>
      </c>
      <c r="AG212" s="9">
        <f t="shared" si="30"/>
        <v>141.66769654390666</v>
      </c>
      <c r="AH212" s="9">
        <f t="shared" si="30"/>
        <v>115.08586010643687</v>
      </c>
      <c r="AI212" s="9">
        <f t="shared" si="30"/>
        <v>148.81394326907099</v>
      </c>
      <c r="AJ212" s="9">
        <f t="shared" si="30"/>
        <v>155.37175491236925</v>
      </c>
      <c r="AK212" s="9">
        <f t="shared" si="30"/>
        <v>130.69466958582109</v>
      </c>
      <c r="AL212" s="9">
        <f t="shared" si="30"/>
        <v>129.11061784701545</v>
      </c>
      <c r="AM212" s="9">
        <f t="shared" si="30"/>
        <v>129.11882092155088</v>
      </c>
      <c r="AN212" s="9">
        <f t="shared" si="31"/>
        <v>144.97531130326468</v>
      </c>
      <c r="AO212" s="9">
        <f t="shared" si="31"/>
        <v>117.685085825952</v>
      </c>
      <c r="AP212" s="9">
        <f t="shared" si="31"/>
        <v>123.0719463861568</v>
      </c>
      <c r="AQ212" s="9">
        <f t="shared" si="31"/>
        <v>118.9414745372199</v>
      </c>
      <c r="AR212" s="9">
        <f t="shared" si="31"/>
        <v>128.95924260199382</v>
      </c>
      <c r="AS212" s="9">
        <f t="shared" si="31"/>
        <v>142.70152041669422</v>
      </c>
      <c r="AT212" s="9">
        <f t="shared" si="31"/>
        <v>126.51439359095218</v>
      </c>
      <c r="AU212" s="9">
        <f t="shared" si="31"/>
        <v>147.09483738596435</v>
      </c>
      <c r="AV212" s="9">
        <f t="shared" si="31"/>
        <v>134.81023215612549</v>
      </c>
      <c r="AW212" s="9">
        <f t="shared" si="31"/>
        <v>114.68442134633057</v>
      </c>
      <c r="AX212" s="9">
        <f t="shared" si="31"/>
        <v>139.56475105760452</v>
      </c>
      <c r="AY212" s="9">
        <f t="shared" si="31"/>
        <v>115.86198527870094</v>
      </c>
      <c r="AZ212" s="9">
        <f t="shared" si="31"/>
        <v>122.83964482159922</v>
      </c>
      <c r="BA212" s="9">
        <f t="shared" si="31"/>
        <v>130.39913142638304</v>
      </c>
      <c r="BB212" s="9">
        <f t="shared" si="31"/>
        <v>120.33257985762886</v>
      </c>
      <c r="BC212" s="9">
        <f t="shared" si="31"/>
        <v>206.59056654089284</v>
      </c>
      <c r="BD212" s="9">
        <f t="shared" si="32"/>
        <v>147.58579446373491</v>
      </c>
      <c r="BE212" s="9">
        <f t="shared" si="32"/>
        <v>134.07526991548519</v>
      </c>
    </row>
    <row r="213" spans="1:57" x14ac:dyDescent="0.35">
      <c r="A213" s="8">
        <f t="shared" si="38"/>
        <v>2031</v>
      </c>
      <c r="B213" s="3"/>
      <c r="C213" s="6">
        <f t="shared" si="33"/>
        <v>135.29524632224513</v>
      </c>
      <c r="D213" s="7">
        <f t="shared" si="34"/>
        <v>118.59477599322113</v>
      </c>
      <c r="E213" s="7">
        <f t="shared" si="35"/>
        <v>126.45880352749342</v>
      </c>
      <c r="F213" s="7">
        <f t="shared" si="36"/>
        <v>149.33954132427007</v>
      </c>
      <c r="G213" s="7">
        <f t="shared" si="37"/>
        <v>163.70795647697403</v>
      </c>
      <c r="H213" s="9">
        <f t="shared" si="29"/>
        <v>130.39047746209766</v>
      </c>
      <c r="I213" s="9">
        <f t="shared" si="29"/>
        <v>132.00171310898273</v>
      </c>
      <c r="J213" s="9">
        <f t="shared" si="29"/>
        <v>120.20784748821482</v>
      </c>
      <c r="K213" s="9">
        <f t="shared" si="29"/>
        <v>154.82958391097398</v>
      </c>
      <c r="L213" s="9">
        <f t="shared" si="29"/>
        <v>128.33662295141752</v>
      </c>
      <c r="M213" s="9">
        <f t="shared" si="29"/>
        <v>138.72810826875968</v>
      </c>
      <c r="N213" s="9">
        <f t="shared" si="29"/>
        <v>169.44854059084452</v>
      </c>
      <c r="O213" s="9">
        <f t="shared" si="29"/>
        <v>104.30316096380555</v>
      </c>
      <c r="P213" s="9">
        <f t="shared" si="29"/>
        <v>121.11681467550507</v>
      </c>
      <c r="Q213" s="9">
        <f t="shared" si="29"/>
        <v>125.12199535964352</v>
      </c>
      <c r="R213" s="9">
        <f t="shared" si="29"/>
        <v>112.40282153364568</v>
      </c>
      <c r="S213" s="9">
        <f t="shared" si="29"/>
        <v>135.47707825227101</v>
      </c>
      <c r="T213" s="9">
        <f t="shared" si="29"/>
        <v>147.88930278609345</v>
      </c>
      <c r="U213" s="9">
        <f t="shared" si="29"/>
        <v>134.38679025721456</v>
      </c>
      <c r="V213" s="9">
        <f t="shared" si="29"/>
        <v>121.50761108843263</v>
      </c>
      <c r="W213" s="9">
        <f t="shared" si="29"/>
        <v>126.52449742951346</v>
      </c>
      <c r="X213" s="9">
        <f t="shared" si="30"/>
        <v>163.67291425811956</v>
      </c>
      <c r="Y213" s="9">
        <f t="shared" si="30"/>
        <v>114.63250423296252</v>
      </c>
      <c r="Z213" s="9">
        <f t="shared" si="30"/>
        <v>113.50001647292798</v>
      </c>
      <c r="AA213" s="9">
        <f t="shared" si="30"/>
        <v>135.11341439221923</v>
      </c>
      <c r="AB213" s="9">
        <f t="shared" si="30"/>
        <v>187.94911016494189</v>
      </c>
      <c r="AC213" s="9">
        <f t="shared" si="30"/>
        <v>126.43690556015339</v>
      </c>
      <c r="AD213" s="9">
        <f t="shared" si="30"/>
        <v>168.44021976731707</v>
      </c>
      <c r="AE213" s="9">
        <f t="shared" si="30"/>
        <v>118.3989915113544</v>
      </c>
      <c r="AF213" s="9">
        <f t="shared" si="30"/>
        <v>140.86896465596274</v>
      </c>
      <c r="AG213" s="9">
        <f t="shared" si="30"/>
        <v>170.51019446474768</v>
      </c>
      <c r="AH213" s="9">
        <f t="shared" si="30"/>
        <v>137.60299775733213</v>
      </c>
      <c r="AI213" s="9">
        <f t="shared" si="30"/>
        <v>160.22899790262534</v>
      </c>
      <c r="AJ213" s="9">
        <f t="shared" si="30"/>
        <v>130.71843641198129</v>
      </c>
      <c r="AK213" s="9">
        <f t="shared" si="30"/>
        <v>140.20996718345828</v>
      </c>
      <c r="AL213" s="9">
        <f t="shared" si="30"/>
        <v>142.00308511808791</v>
      </c>
      <c r="AM213" s="9">
        <f t="shared" si="30"/>
        <v>153.80931901414661</v>
      </c>
      <c r="AN213" s="9">
        <f t="shared" si="31"/>
        <v>147.73839212314434</v>
      </c>
      <c r="AO213" s="9">
        <f t="shared" si="31"/>
        <v>134.08341439133375</v>
      </c>
      <c r="AP213" s="9">
        <f t="shared" si="31"/>
        <v>149.82295417032896</v>
      </c>
      <c r="AQ213" s="9">
        <f t="shared" si="31"/>
        <v>163.70416325407101</v>
      </c>
      <c r="AR213" s="9">
        <f t="shared" si="31"/>
        <v>133.04081394426822</v>
      </c>
      <c r="AS213" s="9">
        <f t="shared" si="31"/>
        <v>132.92432994670449</v>
      </c>
      <c r="AT213" s="9">
        <f t="shared" si="31"/>
        <v>150.44104353055843</v>
      </c>
      <c r="AU213" s="9">
        <f t="shared" si="31"/>
        <v>133.74803761190364</v>
      </c>
      <c r="AV213" s="9">
        <f t="shared" si="31"/>
        <v>152.07113004631231</v>
      </c>
      <c r="AW213" s="9">
        <f t="shared" si="31"/>
        <v>122.85732978091086</v>
      </c>
      <c r="AX213" s="9">
        <f t="shared" si="31"/>
        <v>121.789752822479</v>
      </c>
      <c r="AY213" s="9">
        <f t="shared" si="31"/>
        <v>129.12167466248522</v>
      </c>
      <c r="AZ213" s="9">
        <f t="shared" si="31"/>
        <v>146.70518659880943</v>
      </c>
      <c r="BA213" s="9">
        <f t="shared" si="31"/>
        <v>145.51614698092942</v>
      </c>
      <c r="BB213" s="9">
        <f t="shared" si="31"/>
        <v>146.25520797940285</v>
      </c>
      <c r="BC213" s="9">
        <f t="shared" si="31"/>
        <v>163.74209548310134</v>
      </c>
      <c r="BD213" s="9">
        <f t="shared" si="32"/>
        <v>118.61652982453965</v>
      </c>
      <c r="BE213" s="9">
        <f t="shared" si="32"/>
        <v>136.84025320363588</v>
      </c>
    </row>
    <row r="214" spans="1:57" x14ac:dyDescent="0.35">
      <c r="A214" s="8">
        <f t="shared" si="38"/>
        <v>2032</v>
      </c>
      <c r="B214" s="3"/>
      <c r="C214" s="6">
        <f t="shared" si="33"/>
        <v>142.17473812589873</v>
      </c>
      <c r="D214" s="7">
        <f t="shared" si="34"/>
        <v>126.93334053348225</v>
      </c>
      <c r="E214" s="7">
        <f t="shared" si="35"/>
        <v>131.8942618024916</v>
      </c>
      <c r="F214" s="7">
        <f t="shared" si="36"/>
        <v>153.27377907379744</v>
      </c>
      <c r="G214" s="7">
        <f t="shared" si="37"/>
        <v>161.74961771362246</v>
      </c>
      <c r="H214" s="9">
        <f t="shared" si="29"/>
        <v>141.5847277203309</v>
      </c>
      <c r="I214" s="9">
        <f t="shared" si="29"/>
        <v>130.28009898831209</v>
      </c>
      <c r="J214" s="9">
        <f t="shared" si="29"/>
        <v>137.53838933637351</v>
      </c>
      <c r="K214" s="9">
        <f t="shared" si="29"/>
        <v>158.04362897561973</v>
      </c>
      <c r="L214" s="9">
        <f t="shared" si="29"/>
        <v>132.69271608281025</v>
      </c>
      <c r="M214" s="9">
        <f t="shared" si="29"/>
        <v>161.16278026486205</v>
      </c>
      <c r="N214" s="9">
        <f t="shared" si="29"/>
        <v>157.43013507631898</v>
      </c>
      <c r="O214" s="9">
        <f t="shared" si="29"/>
        <v>134.4344348843928</v>
      </c>
      <c r="P214" s="9">
        <f t="shared" si="29"/>
        <v>151.44576583522397</v>
      </c>
      <c r="Q214" s="9">
        <f t="shared" si="29"/>
        <v>182.93538925845758</v>
      </c>
      <c r="R214" s="9">
        <f t="shared" si="29"/>
        <v>150.66192945572325</v>
      </c>
      <c r="S214" s="9">
        <f t="shared" si="29"/>
        <v>141.00630245808762</v>
      </c>
      <c r="T214" s="9">
        <f t="shared" si="29"/>
        <v>124.3527057344517</v>
      </c>
      <c r="U214" s="9">
        <f t="shared" si="29"/>
        <v>127.22007773337454</v>
      </c>
      <c r="V214" s="9">
        <f t="shared" si="29"/>
        <v>144.155714697299</v>
      </c>
      <c r="W214" s="9">
        <f t="shared" si="29"/>
        <v>149.25007197882385</v>
      </c>
      <c r="X214" s="9">
        <f t="shared" si="30"/>
        <v>167.03115475246605</v>
      </c>
      <c r="Y214" s="9">
        <f t="shared" si="30"/>
        <v>133.28843171099308</v>
      </c>
      <c r="Z214" s="9">
        <f t="shared" si="30"/>
        <v>142.41501468156798</v>
      </c>
      <c r="AA214" s="9">
        <f t="shared" si="30"/>
        <v>143.16496769020947</v>
      </c>
      <c r="AB214" s="9">
        <f t="shared" si="30"/>
        <v>158.80402517632299</v>
      </c>
      <c r="AC214" s="9">
        <f t="shared" si="30"/>
        <v>130.669718874072</v>
      </c>
      <c r="AD214" s="9">
        <f t="shared" si="30"/>
        <v>139.59656246873541</v>
      </c>
      <c r="AE214" s="9">
        <f t="shared" si="30"/>
        <v>145.95232506127047</v>
      </c>
      <c r="AF214" s="9">
        <f t="shared" si="30"/>
        <v>135.54413355854578</v>
      </c>
      <c r="AG214" s="9">
        <f t="shared" si="30"/>
        <v>159.01934282260353</v>
      </c>
      <c r="AH214" s="9">
        <f t="shared" si="30"/>
        <v>116.67862266771088</v>
      </c>
      <c r="AI214" s="9">
        <f t="shared" si="30"/>
        <v>141.78831509420084</v>
      </c>
      <c r="AJ214" s="9">
        <f t="shared" si="30"/>
        <v>143.40461033251111</v>
      </c>
      <c r="AK214" s="9">
        <f t="shared" si="30"/>
        <v>147.25686680222736</v>
      </c>
      <c r="AL214" s="9">
        <f t="shared" si="30"/>
        <v>175.34619212991277</v>
      </c>
      <c r="AM214" s="9">
        <f t="shared" si="30"/>
        <v>131.79072240994199</v>
      </c>
      <c r="AN214" s="9">
        <f t="shared" si="31"/>
        <v>121.53247602052846</v>
      </c>
      <c r="AO214" s="9">
        <f t="shared" si="31"/>
        <v>129.15520356694262</v>
      </c>
      <c r="AP214" s="9">
        <f t="shared" si="31"/>
        <v>203.08474039751229</v>
      </c>
      <c r="AQ214" s="9">
        <f t="shared" si="31"/>
        <v>119.29795173616037</v>
      </c>
      <c r="AR214" s="9">
        <f t="shared" si="31"/>
        <v>129.71309768925633</v>
      </c>
      <c r="AS214" s="9">
        <f t="shared" si="31"/>
        <v>141.93446157022944</v>
      </c>
      <c r="AT214" s="9">
        <f t="shared" si="31"/>
        <v>158.18159406741191</v>
      </c>
      <c r="AU214" s="9">
        <f t="shared" si="31"/>
        <v>154.74433297845459</v>
      </c>
      <c r="AV214" s="9">
        <f t="shared" si="31"/>
        <v>199.19395728215807</v>
      </c>
      <c r="AW214" s="9">
        <f t="shared" si="31"/>
        <v>132.20487998014048</v>
      </c>
      <c r="AX214" s="9">
        <f t="shared" si="31"/>
        <v>128.77272385206996</v>
      </c>
      <c r="AY214" s="9">
        <f t="shared" si="31"/>
        <v>129.83259644358398</v>
      </c>
      <c r="AZ214" s="9">
        <f t="shared" si="31"/>
        <v>120.90489280709703</v>
      </c>
      <c r="BA214" s="9">
        <f t="shared" si="31"/>
        <v>143.39269765126241</v>
      </c>
      <c r="BB214" s="9">
        <f t="shared" si="31"/>
        <v>145.63028853194473</v>
      </c>
      <c r="BC214" s="9">
        <f t="shared" si="31"/>
        <v>147.66275023313301</v>
      </c>
      <c r="BD214" s="9">
        <f t="shared" si="32"/>
        <v>153.8831168199886</v>
      </c>
      <c r="BE214" s="9">
        <f t="shared" si="32"/>
        <v>133.66848667005573</v>
      </c>
    </row>
    <row r="215" spans="1:57" x14ac:dyDescent="0.35">
      <c r="A215" s="8">
        <f t="shared" si="38"/>
        <v>2033</v>
      </c>
      <c r="B215" s="3"/>
      <c r="C215" s="6">
        <f t="shared" si="33"/>
        <v>154.19457385607359</v>
      </c>
      <c r="D215" s="7">
        <f t="shared" si="34"/>
        <v>141.69025507350008</v>
      </c>
      <c r="E215" s="7">
        <f t="shared" si="35"/>
        <v>144.54016147044106</v>
      </c>
      <c r="F215" s="7">
        <f t="shared" si="36"/>
        <v>167.78137164484332</v>
      </c>
      <c r="G215" s="7">
        <f t="shared" si="37"/>
        <v>182.97797579047122</v>
      </c>
      <c r="H215" s="9">
        <f t="shared" si="29"/>
        <v>153.93361760336253</v>
      </c>
      <c r="I215" s="9">
        <f t="shared" si="29"/>
        <v>194.53774188352747</v>
      </c>
      <c r="J215" s="9">
        <f t="shared" si="29"/>
        <v>133.46587898044911</v>
      </c>
      <c r="K215" s="9">
        <f t="shared" si="29"/>
        <v>159.49723549467765</v>
      </c>
      <c r="L215" s="9">
        <f t="shared" si="29"/>
        <v>155.21587450901549</v>
      </c>
      <c r="M215" s="9">
        <f t="shared" si="29"/>
        <v>154.45553010878464</v>
      </c>
      <c r="N215" s="9">
        <f t="shared" si="29"/>
        <v>170.75070034254449</v>
      </c>
      <c r="O215" s="9">
        <f t="shared" si="29"/>
        <v>143.41056889226115</v>
      </c>
      <c r="P215" s="9">
        <f t="shared" si="29"/>
        <v>154.6987986470464</v>
      </c>
      <c r="Q215" s="9">
        <f t="shared" si="29"/>
        <v>178.7188394931751</v>
      </c>
      <c r="R215" s="9">
        <f t="shared" si="29"/>
        <v>155.51560796882566</v>
      </c>
      <c r="S215" s="9">
        <f t="shared" si="29"/>
        <v>153.63799019070575</v>
      </c>
      <c r="T215" s="9">
        <f t="shared" si="29"/>
        <v>191.76990826155418</v>
      </c>
      <c r="U215" s="9">
        <f t="shared" si="29"/>
        <v>215.01622412095469</v>
      </c>
      <c r="V215" s="9">
        <f t="shared" si="29"/>
        <v>146.70393068239434</v>
      </c>
      <c r="W215" s="9">
        <f t="shared" si="29"/>
        <v>144.61531188406019</v>
      </c>
      <c r="X215" s="9">
        <f t="shared" si="30"/>
        <v>153.4531691491826</v>
      </c>
      <c r="Y215" s="9">
        <f t="shared" si="30"/>
        <v>158.89938161109964</v>
      </c>
      <c r="Z215" s="9">
        <f t="shared" si="30"/>
        <v>135.84892419528401</v>
      </c>
      <c r="AA215" s="9">
        <f t="shared" si="30"/>
        <v>143.74156677306073</v>
      </c>
      <c r="AB215" s="9">
        <f t="shared" si="30"/>
        <v>168.78874661868949</v>
      </c>
      <c r="AC215" s="9">
        <f t="shared" si="30"/>
        <v>175.7297827555376</v>
      </c>
      <c r="AD215" s="9">
        <f t="shared" si="30"/>
        <v>185.31388694180805</v>
      </c>
      <c r="AE215" s="9">
        <f t="shared" si="30"/>
        <v>167.79272973014125</v>
      </c>
      <c r="AF215" s="9">
        <f t="shared" si="30"/>
        <v>155.58266567326419</v>
      </c>
      <c r="AG215" s="9">
        <f t="shared" si="30"/>
        <v>163.00801234869161</v>
      </c>
      <c r="AH215" s="9">
        <f t="shared" si="30"/>
        <v>143.60690027274561</v>
      </c>
      <c r="AI215" s="9">
        <f t="shared" si="30"/>
        <v>158.78044287503272</v>
      </c>
      <c r="AJ215" s="9">
        <f t="shared" si="30"/>
        <v>148.62590794584403</v>
      </c>
      <c r="AK215" s="9">
        <f t="shared" si="30"/>
        <v>153.2475204612488</v>
      </c>
      <c r="AL215" s="9">
        <f t="shared" si="30"/>
        <v>148.38423945938339</v>
      </c>
      <c r="AM215" s="9">
        <f t="shared" si="30"/>
        <v>221.52542101497033</v>
      </c>
      <c r="AN215" s="9">
        <f t="shared" si="31"/>
        <v>160.94566539618157</v>
      </c>
      <c r="AO215" s="9">
        <f t="shared" si="31"/>
        <v>139.38691055234588</v>
      </c>
      <c r="AP215" s="9">
        <f t="shared" si="31"/>
        <v>136.68142281728902</v>
      </c>
      <c r="AQ215" s="9">
        <f t="shared" si="31"/>
        <v>142.56255769010923</v>
      </c>
      <c r="AR215" s="9">
        <f t="shared" si="31"/>
        <v>167.74729738894959</v>
      </c>
      <c r="AS215" s="9">
        <f t="shared" si="31"/>
        <v>152.6832162960163</v>
      </c>
      <c r="AT215" s="9">
        <f t="shared" si="31"/>
        <v>132.02460204269127</v>
      </c>
      <c r="AU215" s="9">
        <f t="shared" si="31"/>
        <v>182.71843010698933</v>
      </c>
      <c r="AV215" s="9">
        <f t="shared" si="31"/>
        <v>150.53990978913924</v>
      </c>
      <c r="AW215" s="9">
        <f t="shared" si="31"/>
        <v>141.94618224251721</v>
      </c>
      <c r="AX215" s="9">
        <f t="shared" si="31"/>
        <v>162.59905109140965</v>
      </c>
      <c r="AY215" s="9">
        <f t="shared" si="31"/>
        <v>148.07562345638303</v>
      </c>
      <c r="AZ215" s="9">
        <f t="shared" si="31"/>
        <v>172.70085267723769</v>
      </c>
      <c r="BA215" s="9">
        <f t="shared" si="31"/>
        <v>168.17104257972844</v>
      </c>
      <c r="BB215" s="9">
        <f t="shared" si="31"/>
        <v>143.25278044041372</v>
      </c>
      <c r="BC215" s="9">
        <f t="shared" si="31"/>
        <v>144.51511133256801</v>
      </c>
      <c r="BD215" s="9">
        <f t="shared" si="32"/>
        <v>144.68428499026504</v>
      </c>
      <c r="BE215" s="9">
        <f t="shared" si="32"/>
        <v>143.4546256402991</v>
      </c>
    </row>
    <row r="216" spans="1:57" x14ac:dyDescent="0.35">
      <c r="A216" s="8">
        <f t="shared" si="38"/>
        <v>2034</v>
      </c>
      <c r="B216" s="3"/>
      <c r="C216" s="6">
        <f t="shared" si="33"/>
        <v>164.46598278446376</v>
      </c>
      <c r="D216" s="7">
        <f t="shared" si="34"/>
        <v>147.61908029096469</v>
      </c>
      <c r="E216" s="7">
        <f t="shared" si="35"/>
        <v>153.87655258717211</v>
      </c>
      <c r="F216" s="7">
        <f t="shared" si="36"/>
        <v>174.78375544098853</v>
      </c>
      <c r="G216" s="7">
        <f t="shared" si="37"/>
        <v>194.29531928944778</v>
      </c>
      <c r="H216" s="9">
        <f t="shared" si="29"/>
        <v>166.10885452469324</v>
      </c>
      <c r="I216" s="9">
        <f t="shared" si="29"/>
        <v>159.10395531746357</v>
      </c>
      <c r="J216" s="9">
        <f t="shared" si="29"/>
        <v>192.98824221791537</v>
      </c>
      <c r="K216" s="9">
        <f t="shared" si="29"/>
        <v>142.52557245754375</v>
      </c>
      <c r="L216" s="9">
        <f t="shared" si="29"/>
        <v>156.47381888985805</v>
      </c>
      <c r="M216" s="9">
        <f t="shared" si="29"/>
        <v>165.52586777722482</v>
      </c>
      <c r="N216" s="9">
        <f t="shared" si="29"/>
        <v>165.04696425669843</v>
      </c>
      <c r="O216" s="9">
        <f t="shared" si="29"/>
        <v>165.24529948796015</v>
      </c>
      <c r="P216" s="9">
        <f t="shared" si="29"/>
        <v>152.67966608211043</v>
      </c>
      <c r="Q216" s="9">
        <f t="shared" si="29"/>
        <v>160.5149378085421</v>
      </c>
      <c r="R216" s="9">
        <f t="shared" si="29"/>
        <v>160.25889453355734</v>
      </c>
      <c r="S216" s="9">
        <f t="shared" si="29"/>
        <v>153.41526236257661</v>
      </c>
      <c r="T216" s="9">
        <f t="shared" si="29"/>
        <v>158.31031916631386</v>
      </c>
      <c r="U216" s="9">
        <f t="shared" si="29"/>
        <v>194.02962823233906</v>
      </c>
      <c r="V216" s="9">
        <f t="shared" si="29"/>
        <v>165.56962202323874</v>
      </c>
      <c r="W216" s="9">
        <f t="shared" si="29"/>
        <v>150.20884056661239</v>
      </c>
      <c r="X216" s="9">
        <f t="shared" si="30"/>
        <v>164.02378404092457</v>
      </c>
      <c r="Y216" s="9">
        <f t="shared" si="30"/>
        <v>152.46758016605247</v>
      </c>
      <c r="Z216" s="9">
        <f t="shared" si="30"/>
        <v>161.55468719217575</v>
      </c>
      <c r="AA216" s="9">
        <f t="shared" si="30"/>
        <v>148.18502560578924</v>
      </c>
      <c r="AB216" s="9">
        <f t="shared" si="30"/>
        <v>130.20239069830475</v>
      </c>
      <c r="AC216" s="9">
        <f t="shared" si="30"/>
        <v>170.146617964977</v>
      </c>
      <c r="AD216" s="9">
        <f t="shared" si="30"/>
        <v>168.84136539751</v>
      </c>
      <c r="AE216" s="9">
        <f t="shared" si="30"/>
        <v>164.90818152800296</v>
      </c>
      <c r="AF216" s="9">
        <f t="shared" si="30"/>
        <v>196.68653880342606</v>
      </c>
      <c r="AG216" s="9">
        <f t="shared" si="30"/>
        <v>151.63113019275269</v>
      </c>
      <c r="AH216" s="9">
        <f t="shared" si="30"/>
        <v>237.85833044644781</v>
      </c>
      <c r="AI216" s="9">
        <f t="shared" si="30"/>
        <v>217.94275000677362</v>
      </c>
      <c r="AJ216" s="9">
        <f t="shared" si="30"/>
        <v>140.05807664182876</v>
      </c>
      <c r="AK216" s="9">
        <f t="shared" si="30"/>
        <v>180.86273640007514</v>
      </c>
      <c r="AL216" s="9">
        <f t="shared" si="30"/>
        <v>170.98204232830031</v>
      </c>
      <c r="AM216" s="9">
        <f t="shared" si="30"/>
        <v>205.72103948746221</v>
      </c>
      <c r="AN216" s="9">
        <f t="shared" si="31"/>
        <v>188.23374079848429</v>
      </c>
      <c r="AO216" s="9">
        <f t="shared" si="31"/>
        <v>168.53647690710957</v>
      </c>
      <c r="AP216" s="9">
        <f t="shared" si="31"/>
        <v>187.57712024630882</v>
      </c>
      <c r="AQ216" s="9">
        <f t="shared" si="31"/>
        <v>126.77158248834125</v>
      </c>
      <c r="AR216" s="9">
        <f t="shared" si="31"/>
        <v>183.4186105811294</v>
      </c>
      <c r="AS216" s="9">
        <f t="shared" si="31"/>
        <v>159.05167716563221</v>
      </c>
      <c r="AT216" s="9">
        <f t="shared" si="31"/>
        <v>160.49224714350538</v>
      </c>
      <c r="AU216" s="9">
        <f t="shared" si="31"/>
        <v>129.85275031544731</v>
      </c>
      <c r="AV216" s="9">
        <f t="shared" si="31"/>
        <v>169.16201955538483</v>
      </c>
      <c r="AW216" s="9">
        <f t="shared" si="31"/>
        <v>155.26042326095856</v>
      </c>
      <c r="AX216" s="9">
        <f t="shared" si="31"/>
        <v>200.78633293361182</v>
      </c>
      <c r="AY216" s="9">
        <f t="shared" si="31"/>
        <v>161.03331311121741</v>
      </c>
      <c r="AZ216" s="9">
        <f t="shared" si="31"/>
        <v>152.89252391299274</v>
      </c>
      <c r="BA216" s="9">
        <f t="shared" si="31"/>
        <v>171.77107438925418</v>
      </c>
      <c r="BB216" s="9">
        <f t="shared" si="31"/>
        <v>149.83384714481826</v>
      </c>
      <c r="BC216" s="9">
        <f t="shared" si="31"/>
        <v>161.53764794939102</v>
      </c>
      <c r="BD216" s="9">
        <f t="shared" si="32"/>
        <v>177.32342623311013</v>
      </c>
      <c r="BE216" s="9">
        <f t="shared" si="32"/>
        <v>175.7879824582333</v>
      </c>
    </row>
    <row r="217" spans="1:57" x14ac:dyDescent="0.35">
      <c r="A217" s="8">
        <f t="shared" si="38"/>
        <v>2035</v>
      </c>
      <c r="B217" s="3"/>
      <c r="C217" s="6">
        <f t="shared" si="33"/>
        <v>179.5695757693353</v>
      </c>
      <c r="D217" s="7">
        <f t="shared" si="34"/>
        <v>160.34206693581373</v>
      </c>
      <c r="E217" s="7">
        <f t="shared" si="35"/>
        <v>169.58113692496016</v>
      </c>
      <c r="F217" s="7">
        <f t="shared" si="36"/>
        <v>198.49688276487745</v>
      </c>
      <c r="G217" s="7">
        <f t="shared" si="37"/>
        <v>215.74683118361563</v>
      </c>
      <c r="H217" s="9">
        <f t="shared" si="29"/>
        <v>199.06491015353663</v>
      </c>
      <c r="I217" s="9">
        <f t="shared" si="29"/>
        <v>215.25009894287101</v>
      </c>
      <c r="J217" s="9">
        <f t="shared" si="29"/>
        <v>181.35459661520019</v>
      </c>
      <c r="K217" s="9">
        <f t="shared" si="29"/>
        <v>179.53969066398449</v>
      </c>
      <c r="L217" s="9">
        <f t="shared" si="29"/>
        <v>154.39009023999742</v>
      </c>
      <c r="M217" s="9">
        <f t="shared" si="29"/>
        <v>185.62465978468467</v>
      </c>
      <c r="N217" s="9">
        <f t="shared" si="29"/>
        <v>189.61436730640332</v>
      </c>
      <c r="O217" s="9">
        <f t="shared" si="29"/>
        <v>169.42217843360228</v>
      </c>
      <c r="P217" s="9">
        <f t="shared" si="29"/>
        <v>216.80081007149636</v>
      </c>
      <c r="Q217" s="9">
        <f t="shared" si="29"/>
        <v>168.82789442763544</v>
      </c>
      <c r="R217" s="9">
        <f t="shared" si="29"/>
        <v>178.36181061255104</v>
      </c>
      <c r="S217" s="9">
        <f t="shared" si="29"/>
        <v>167.26476935447039</v>
      </c>
      <c r="T217" s="9">
        <f t="shared" si="29"/>
        <v>198.94868931316671</v>
      </c>
      <c r="U217" s="9">
        <f t="shared" si="29"/>
        <v>179.03911434329825</v>
      </c>
      <c r="V217" s="9">
        <f t="shared" si="29"/>
        <v>189.07366917009531</v>
      </c>
      <c r="W217" s="9">
        <f t="shared" si="29"/>
        <v>221.92564928745045</v>
      </c>
      <c r="X217" s="9">
        <f t="shared" si="30"/>
        <v>187.86222226801931</v>
      </c>
      <c r="Y217" s="9">
        <f t="shared" si="30"/>
        <v>187.76472914981244</v>
      </c>
      <c r="Z217" s="9">
        <f t="shared" si="30"/>
        <v>171.5301589604957</v>
      </c>
      <c r="AA217" s="9">
        <f t="shared" si="30"/>
        <v>135.73522626274712</v>
      </c>
      <c r="AB217" s="9">
        <f t="shared" si="30"/>
        <v>215.73403579297579</v>
      </c>
      <c r="AC217" s="9">
        <f t="shared" si="30"/>
        <v>167.98157405063714</v>
      </c>
      <c r="AD217" s="9">
        <f t="shared" si="30"/>
        <v>192.08833365960618</v>
      </c>
      <c r="AE217" s="9">
        <f t="shared" si="30"/>
        <v>204.16602307975123</v>
      </c>
      <c r="AF217" s="9">
        <f t="shared" si="30"/>
        <v>180.49528347808226</v>
      </c>
      <c r="AG217" s="9">
        <f t="shared" si="30"/>
        <v>169.50737961050345</v>
      </c>
      <c r="AH217" s="9">
        <f t="shared" si="30"/>
        <v>237.0954052599941</v>
      </c>
      <c r="AI217" s="9">
        <f t="shared" si="30"/>
        <v>215.86198969937413</v>
      </c>
      <c r="AJ217" s="9">
        <f t="shared" si="30"/>
        <v>197.14146312000969</v>
      </c>
      <c r="AK217" s="9">
        <f t="shared" si="30"/>
        <v>172.89689401399389</v>
      </c>
      <c r="AL217" s="9">
        <f t="shared" si="30"/>
        <v>192.24544061542085</v>
      </c>
      <c r="AM217" s="9">
        <f t="shared" si="30"/>
        <v>164.41141572239334</v>
      </c>
      <c r="AN217" s="9">
        <f t="shared" si="31"/>
        <v>172.20292619942907</v>
      </c>
      <c r="AO217" s="9">
        <f t="shared" si="31"/>
        <v>226.47554120089649</v>
      </c>
      <c r="AP217" s="9">
        <f t="shared" si="31"/>
        <v>150.26170823925173</v>
      </c>
      <c r="AQ217" s="9">
        <f t="shared" si="31"/>
        <v>199.57113569342513</v>
      </c>
      <c r="AR217" s="9">
        <f t="shared" si="31"/>
        <v>174.97436106232047</v>
      </c>
      <c r="AS217" s="9">
        <f t="shared" si="31"/>
        <v>207.44884255621994</v>
      </c>
      <c r="AT217" s="9">
        <f t="shared" si="31"/>
        <v>181.52291547480169</v>
      </c>
      <c r="AU217" s="9">
        <f t="shared" si="31"/>
        <v>179.59946087468609</v>
      </c>
      <c r="AV217" s="9">
        <f t="shared" si="31"/>
        <v>171.562001697314</v>
      </c>
      <c r="AW217" s="9">
        <f t="shared" si="31"/>
        <v>204.45514660836906</v>
      </c>
      <c r="AX217" s="9">
        <f t="shared" si="31"/>
        <v>169.80240886833028</v>
      </c>
      <c r="AY217" s="9">
        <f t="shared" si="31"/>
        <v>172.96390420759701</v>
      </c>
      <c r="AZ217" s="9">
        <f t="shared" si="31"/>
        <v>173.12253909102071</v>
      </c>
      <c r="BA217" s="9">
        <f t="shared" si="31"/>
        <v>177.07761117795374</v>
      </c>
      <c r="BB217" s="9">
        <f t="shared" si="31"/>
        <v>161.00339767979332</v>
      </c>
      <c r="BC217" s="9">
        <f t="shared" si="31"/>
        <v>143.62091955596966</v>
      </c>
      <c r="BD217" s="9">
        <f t="shared" si="32"/>
        <v>165.0928545942472</v>
      </c>
      <c r="BE217" s="9">
        <f t="shared" si="32"/>
        <v>154.09934553379614</v>
      </c>
    </row>
    <row r="218" spans="1:57" x14ac:dyDescent="0.35">
      <c r="A218" s="8">
        <f t="shared" si="38"/>
        <v>2036</v>
      </c>
      <c r="B218" s="3"/>
      <c r="C218" s="6">
        <f t="shared" si="33"/>
        <v>189.9327000878954</v>
      </c>
      <c r="D218" s="7">
        <f t="shared" si="34"/>
        <v>160.38615059183854</v>
      </c>
      <c r="E218" s="7">
        <f t="shared" si="35"/>
        <v>175.98299323973265</v>
      </c>
      <c r="F218" s="7">
        <f t="shared" si="36"/>
        <v>211.21786601196433</v>
      </c>
      <c r="G218" s="7">
        <f t="shared" si="37"/>
        <v>221.49095255000299</v>
      </c>
      <c r="H218" s="9">
        <f t="shared" si="29"/>
        <v>184.445720940206</v>
      </c>
      <c r="I218" s="9">
        <f t="shared" si="29"/>
        <v>187.4335142035377</v>
      </c>
      <c r="J218" s="9">
        <f t="shared" si="29"/>
        <v>190.68878979757142</v>
      </c>
      <c r="K218" s="9">
        <f t="shared" si="29"/>
        <v>191.59459134468815</v>
      </c>
      <c r="L218" s="9">
        <f t="shared" si="29"/>
        <v>214.23114328446309</v>
      </c>
      <c r="M218" s="9">
        <f t="shared" si="29"/>
        <v>149.0254339109604</v>
      </c>
      <c r="N218" s="9">
        <f t="shared" si="29"/>
        <v>191.40954975857571</v>
      </c>
      <c r="O218" s="9">
        <f t="shared" si="29"/>
        <v>160.53540507440988</v>
      </c>
      <c r="P218" s="9">
        <f t="shared" si="29"/>
        <v>165.36353434560479</v>
      </c>
      <c r="Q218" s="9">
        <f t="shared" si="29"/>
        <v>197.44224267439969</v>
      </c>
      <c r="R218" s="9">
        <f t="shared" si="29"/>
        <v>174.99769289927778</v>
      </c>
      <c r="S218" s="9">
        <f t="shared" si="29"/>
        <v>202.15206960423691</v>
      </c>
      <c r="T218" s="9">
        <f t="shared" si="29"/>
        <v>169.59267094662962</v>
      </c>
      <c r="U218" s="9">
        <f t="shared" si="29"/>
        <v>235.12108130239881</v>
      </c>
      <c r="V218" s="9">
        <f t="shared" si="29"/>
        <v>168.19014877519587</v>
      </c>
      <c r="W218" s="9">
        <f t="shared" si="29"/>
        <v>195.40587065773295</v>
      </c>
      <c r="X218" s="9">
        <f t="shared" si="30"/>
        <v>163.20578204203986</v>
      </c>
      <c r="Y218" s="9">
        <f t="shared" si="30"/>
        <v>166.12440498425045</v>
      </c>
      <c r="Z218" s="9">
        <f t="shared" si="30"/>
        <v>219.16347536350543</v>
      </c>
      <c r="AA218" s="9">
        <f t="shared" si="30"/>
        <v>244.60318916758445</v>
      </c>
      <c r="AB218" s="9">
        <f t="shared" si="30"/>
        <v>218.38306368668907</v>
      </c>
      <c r="AC218" s="9">
        <f t="shared" si="30"/>
        <v>188.83619122090036</v>
      </c>
      <c r="AD218" s="9">
        <f t="shared" si="30"/>
        <v>182.45976415164287</v>
      </c>
      <c r="AE218" s="9">
        <f t="shared" si="30"/>
        <v>217.38206472636412</v>
      </c>
      <c r="AF218" s="9">
        <f t="shared" si="30"/>
        <v>182.86399158634808</v>
      </c>
      <c r="AG218" s="9">
        <f t="shared" si="30"/>
        <v>187.1998826631133</v>
      </c>
      <c r="AH218" s="9">
        <f t="shared" si="30"/>
        <v>220.85196105945681</v>
      </c>
      <c r="AI218" s="9">
        <f t="shared" si="30"/>
        <v>188.29571723933097</v>
      </c>
      <c r="AJ218" s="9">
        <f t="shared" si="30"/>
        <v>140.84432128273593</v>
      </c>
      <c r="AK218" s="9">
        <f t="shared" si="30"/>
        <v>150.09394755252049</v>
      </c>
      <c r="AL218" s="9">
        <f t="shared" si="30"/>
        <v>178.93889426109732</v>
      </c>
      <c r="AM218" s="9">
        <f t="shared" si="30"/>
        <v>199.52181342232885</v>
      </c>
      <c r="AN218" s="9">
        <f t="shared" si="31"/>
        <v>217.79138788208286</v>
      </c>
      <c r="AO218" s="9">
        <f t="shared" si="31"/>
        <v>227.24187596491842</v>
      </c>
      <c r="AP218" s="9">
        <f t="shared" si="31"/>
        <v>168.00964022653116</v>
      </c>
      <c r="AQ218" s="9">
        <f t="shared" si="31"/>
        <v>185.24759290571387</v>
      </c>
      <c r="AR218" s="9">
        <f t="shared" si="31"/>
        <v>155.75009412703722</v>
      </c>
      <c r="AS218" s="9">
        <f t="shared" si="31"/>
        <v>159.04286024869654</v>
      </c>
      <c r="AT218" s="9">
        <f t="shared" si="31"/>
        <v>189.17661037821938</v>
      </c>
      <c r="AU218" s="9">
        <f t="shared" si="31"/>
        <v>200.27416046007329</v>
      </c>
      <c r="AV218" s="9">
        <f t="shared" si="31"/>
        <v>242.04585678464301</v>
      </c>
      <c r="AW218" s="9">
        <f t="shared" si="31"/>
        <v>195.95516482750247</v>
      </c>
      <c r="AX218" s="9">
        <f t="shared" si="31"/>
        <v>220.19109499328897</v>
      </c>
      <c r="AY218" s="9">
        <f t="shared" si="31"/>
        <v>211.84762823257532</v>
      </c>
      <c r="AZ218" s="9">
        <f t="shared" si="31"/>
        <v>209.32857935013138</v>
      </c>
      <c r="BA218" s="9">
        <f t="shared" si="31"/>
        <v>204.19793051308545</v>
      </c>
      <c r="BB218" s="9">
        <f t="shared" si="31"/>
        <v>185.38299771996989</v>
      </c>
      <c r="BC218" s="9">
        <f t="shared" si="31"/>
        <v>188.23625792411374</v>
      </c>
      <c r="BD218" s="9">
        <f t="shared" si="32"/>
        <v>236.27549100165072</v>
      </c>
      <c r="BE218" s="9">
        <f t="shared" si="32"/>
        <v>196.18841660466538</v>
      </c>
    </row>
    <row r="219" spans="1:57" x14ac:dyDescent="0.35">
      <c r="A219" s="8">
        <f t="shared" si="38"/>
        <v>2037</v>
      </c>
      <c r="B219" s="3"/>
      <c r="C219" s="6">
        <f t="shared" si="33"/>
        <v>187.27080546403116</v>
      </c>
      <c r="D219" s="7">
        <f t="shared" si="34"/>
        <v>156.1140405625155</v>
      </c>
      <c r="E219" s="7">
        <f t="shared" si="35"/>
        <v>168.1761384589318</v>
      </c>
      <c r="F219" s="7">
        <f t="shared" si="36"/>
        <v>203.82401859230146</v>
      </c>
      <c r="G219" s="7">
        <f t="shared" si="37"/>
        <v>219.60955107219777</v>
      </c>
      <c r="H219" s="9">
        <f t="shared" si="29"/>
        <v>242.41763904223231</v>
      </c>
      <c r="I219" s="9">
        <f t="shared" si="29"/>
        <v>135.80583196671748</v>
      </c>
      <c r="J219" s="9">
        <f t="shared" si="29"/>
        <v>156.45807402261678</v>
      </c>
      <c r="K219" s="9">
        <f t="shared" si="29"/>
        <v>205.35027993333074</v>
      </c>
      <c r="L219" s="9">
        <f t="shared" si="29"/>
        <v>184.35264959381433</v>
      </c>
      <c r="M219" s="9">
        <f t="shared" si="29"/>
        <v>157.76431534120343</v>
      </c>
      <c r="N219" s="9">
        <f t="shared" si="29"/>
        <v>190.09745662673126</v>
      </c>
      <c r="O219" s="9">
        <f t="shared" si="29"/>
        <v>173.18533403826291</v>
      </c>
      <c r="P219" s="9">
        <f t="shared" si="29"/>
        <v>143.81632294569749</v>
      </c>
      <c r="Q219" s="9">
        <f t="shared" si="29"/>
        <v>219.20064298858179</v>
      </c>
      <c r="R219" s="9">
        <f t="shared" si="29"/>
        <v>175.09009312040556</v>
      </c>
      <c r="S219" s="9">
        <f t="shared" si="29"/>
        <v>223.28972382474169</v>
      </c>
      <c r="T219" s="9">
        <f t="shared" si="29"/>
        <v>153.01773942160401</v>
      </c>
      <c r="U219" s="9">
        <f t="shared" si="29"/>
        <v>205.73934705206739</v>
      </c>
      <c r="V219" s="9">
        <f t="shared" si="29"/>
        <v>187.1806934514855</v>
      </c>
      <c r="W219" s="9">
        <f t="shared" si="29"/>
        <v>213.1891164100191</v>
      </c>
      <c r="X219" s="9">
        <f t="shared" si="30"/>
        <v>167.51459062375616</v>
      </c>
      <c r="Y219" s="9">
        <f t="shared" si="30"/>
        <v>151.23053673120577</v>
      </c>
      <c r="Z219" s="9">
        <f t="shared" si="30"/>
        <v>198.99501475490351</v>
      </c>
      <c r="AA219" s="9">
        <f t="shared" si="30"/>
        <v>164.24983233014913</v>
      </c>
      <c r="AB219" s="9">
        <f t="shared" si="30"/>
        <v>199.12317836385876</v>
      </c>
      <c r="AC219" s="9">
        <f t="shared" si="30"/>
        <v>190.49622274379257</v>
      </c>
      <c r="AD219" s="9">
        <f t="shared" si="30"/>
        <v>205.08161215743806</v>
      </c>
      <c r="AE219" s="9">
        <f t="shared" si="30"/>
        <v>172.66258254491279</v>
      </c>
      <c r="AF219" s="9">
        <f t="shared" si="30"/>
        <v>179.08018936235854</v>
      </c>
      <c r="AG219" s="9">
        <f t="shared" si="30"/>
        <v>177.72270393835629</v>
      </c>
      <c r="AH219" s="9">
        <f t="shared" si="30"/>
        <v>271.81394308765931</v>
      </c>
      <c r="AI219" s="9">
        <f t="shared" si="30"/>
        <v>217.44131706277139</v>
      </c>
      <c r="AJ219" s="9">
        <f t="shared" si="30"/>
        <v>156.59063066018996</v>
      </c>
      <c r="AK219" s="9">
        <f t="shared" si="30"/>
        <v>152.90088030232334</v>
      </c>
      <c r="AL219" s="9">
        <f t="shared" si="30"/>
        <v>172.5655612232141</v>
      </c>
      <c r="AM219" s="9">
        <f t="shared" si="30"/>
        <v>166.81779456904789</v>
      </c>
      <c r="AN219" s="9">
        <f t="shared" si="31"/>
        <v>226.94425236274412</v>
      </c>
      <c r="AO219" s="9">
        <f t="shared" si="31"/>
        <v>163.89820289136344</v>
      </c>
      <c r="AP219" s="9">
        <f t="shared" si="31"/>
        <v>191.86324677973494</v>
      </c>
      <c r="AQ219" s="9">
        <f t="shared" si="31"/>
        <v>200.79779558122277</v>
      </c>
      <c r="AR219" s="9">
        <f t="shared" si="31"/>
        <v>193.38020789565232</v>
      </c>
      <c r="AS219" s="9">
        <f t="shared" si="31"/>
        <v>157.25681535596291</v>
      </c>
      <c r="AT219" s="9">
        <f t="shared" si="31"/>
        <v>193.79692124879227</v>
      </c>
      <c r="AU219" s="9">
        <f t="shared" si="31"/>
        <v>170.16078196445872</v>
      </c>
      <c r="AV219" s="9">
        <f t="shared" si="31"/>
        <v>187.88632021106253</v>
      </c>
      <c r="AW219" s="9">
        <f t="shared" si="31"/>
        <v>178.26772431046743</v>
      </c>
      <c r="AX219" s="9">
        <f t="shared" si="31"/>
        <v>200.05793784993872</v>
      </c>
      <c r="AY219" s="9">
        <f t="shared" si="31"/>
        <v>172.56067888111775</v>
      </c>
      <c r="AZ219" s="9">
        <f t="shared" si="31"/>
        <v>204.83275959599436</v>
      </c>
      <c r="BA219" s="9">
        <f t="shared" si="31"/>
        <v>187.36091747657682</v>
      </c>
      <c r="BB219" s="9">
        <f t="shared" si="31"/>
        <v>225.29233925326358</v>
      </c>
      <c r="BC219" s="9">
        <f t="shared" si="31"/>
        <v>217.75029583304192</v>
      </c>
      <c r="BD219" s="9">
        <f t="shared" si="32"/>
        <v>183.23438790118141</v>
      </c>
      <c r="BE219" s="9">
        <f t="shared" si="32"/>
        <v>192.54605106390113</v>
      </c>
    </row>
    <row r="220" spans="1:57" x14ac:dyDescent="0.35">
      <c r="A220" s="8">
        <f t="shared" si="38"/>
        <v>2038</v>
      </c>
      <c r="B220" s="3"/>
      <c r="C220" s="6">
        <f t="shared" si="33"/>
        <v>252.00068021779754</v>
      </c>
      <c r="D220" s="7">
        <f t="shared" si="34"/>
        <v>212.23100961129671</v>
      </c>
      <c r="E220" s="7">
        <f t="shared" si="35"/>
        <v>232.37923125737615</v>
      </c>
      <c r="F220" s="7">
        <f t="shared" si="36"/>
        <v>282.70309163828352</v>
      </c>
      <c r="G220" s="7">
        <f t="shared" si="37"/>
        <v>305.45905984351754</v>
      </c>
      <c r="H220" s="9">
        <f t="shared" si="29"/>
        <v>284.10913112855201</v>
      </c>
      <c r="I220" s="9">
        <f t="shared" si="29"/>
        <v>245.60200647367145</v>
      </c>
      <c r="J220" s="9">
        <f t="shared" si="29"/>
        <v>265.61892888373893</v>
      </c>
      <c r="K220" s="9">
        <f t="shared" si="29"/>
        <v>229.29587651999552</v>
      </c>
      <c r="L220" s="9">
        <f t="shared" si="29"/>
        <v>272.99412196215241</v>
      </c>
      <c r="M220" s="9">
        <f t="shared" si="29"/>
        <v>291.09295196553808</v>
      </c>
      <c r="N220" s="9">
        <f t="shared" si="29"/>
        <v>329.14811474533042</v>
      </c>
      <c r="O220" s="9">
        <f t="shared" si="29"/>
        <v>283.62968142292999</v>
      </c>
      <c r="P220" s="9">
        <f t="shared" si="29"/>
        <v>233.60750017109913</v>
      </c>
      <c r="Q220" s="9">
        <f t="shared" si="29"/>
        <v>208.23868149747142</v>
      </c>
      <c r="R220" s="9">
        <f t="shared" si="29"/>
        <v>189.85587190054969</v>
      </c>
      <c r="S220" s="9">
        <f t="shared" si="29"/>
        <v>268.36601783130595</v>
      </c>
      <c r="T220" s="9">
        <f t="shared" si="29"/>
        <v>261.62722802030197</v>
      </c>
      <c r="U220" s="9">
        <f t="shared" si="29"/>
        <v>230.07035509949202</v>
      </c>
      <c r="V220" s="9">
        <f t="shared" si="29"/>
        <v>238.74149462318027</v>
      </c>
      <c r="W220" s="9">
        <f t="shared" si="29"/>
        <v>267.76051238094493</v>
      </c>
      <c r="X220" s="9">
        <f t="shared" si="30"/>
        <v>212.65182341517004</v>
      </c>
      <c r="Y220" s="9">
        <f t="shared" si="30"/>
        <v>388.43295612365858</v>
      </c>
      <c r="Z220" s="9">
        <f t="shared" si="30"/>
        <v>253.93220601370686</v>
      </c>
      <c r="AA220" s="9">
        <f t="shared" si="30"/>
        <v>246.45737132855237</v>
      </c>
      <c r="AB220" s="9">
        <f t="shared" si="30"/>
        <v>224.28787054953966</v>
      </c>
      <c r="AC220" s="9">
        <f t="shared" si="30"/>
        <v>301.42105451468279</v>
      </c>
      <c r="AD220" s="9">
        <f t="shared" si="30"/>
        <v>252.74494671960977</v>
      </c>
      <c r="AE220" s="9">
        <f t="shared" si="30"/>
        <v>244.11960323811789</v>
      </c>
      <c r="AF220" s="9">
        <f t="shared" si="30"/>
        <v>235.91012182331576</v>
      </c>
      <c r="AG220" s="9">
        <f t="shared" si="30"/>
        <v>283.41711249823749</v>
      </c>
      <c r="AH220" s="9">
        <f t="shared" si="30"/>
        <v>234.05492402595164</v>
      </c>
      <c r="AI220" s="9">
        <f t="shared" si="30"/>
        <v>251.4280492014588</v>
      </c>
      <c r="AJ220" s="9">
        <f t="shared" si="30"/>
        <v>231.96980828613516</v>
      </c>
      <c r="AK220" s="9">
        <f t="shared" si="30"/>
        <v>310.62753241234918</v>
      </c>
      <c r="AL220" s="9">
        <f t="shared" si="30"/>
        <v>215.44726494327912</v>
      </c>
      <c r="AM220" s="9">
        <f t="shared" si="30"/>
        <v>274.79127161333537</v>
      </c>
      <c r="AN220" s="9">
        <f t="shared" si="31"/>
        <v>214.28658933524187</v>
      </c>
      <c r="AO220" s="9">
        <f t="shared" si="31"/>
        <v>283.97035219799125</v>
      </c>
      <c r="AP220" s="9">
        <f t="shared" si="31"/>
        <v>330.71176069692115</v>
      </c>
      <c r="AQ220" s="9">
        <f t="shared" si="31"/>
        <v>344.82316556367732</v>
      </c>
      <c r="AR220" s="9">
        <f t="shared" si="31"/>
        <v>208.44368537643686</v>
      </c>
      <c r="AS220" s="9">
        <f t="shared" si="31"/>
        <v>251.36108541436434</v>
      </c>
      <c r="AT220" s="9">
        <f t="shared" si="31"/>
        <v>264.86485924380099</v>
      </c>
      <c r="AU220" s="9">
        <f t="shared" si="31"/>
        <v>302.21564177311109</v>
      </c>
      <c r="AV220" s="9">
        <f t="shared" si="31"/>
        <v>237.28086569505504</v>
      </c>
      <c r="AW220" s="9">
        <f t="shared" si="31"/>
        <v>227.43272950964266</v>
      </c>
      <c r="AX220" s="9">
        <f t="shared" si="31"/>
        <v>252.5733112341363</v>
      </c>
      <c r="AY220" s="9">
        <f t="shared" si="31"/>
        <v>207.94381724777261</v>
      </c>
      <c r="AZ220" s="9">
        <f t="shared" si="31"/>
        <v>243.55441986747473</v>
      </c>
      <c r="BA220" s="9">
        <f t="shared" si="31"/>
        <v>304.88478511364735</v>
      </c>
      <c r="BB220" s="9">
        <f t="shared" si="31"/>
        <v>280.56102905842164</v>
      </c>
      <c r="BC220" s="9">
        <f t="shared" si="31"/>
        <v>203.82285490728921</v>
      </c>
      <c r="BD220" s="9">
        <f t="shared" si="32"/>
        <v>249.23122155438324</v>
      </c>
      <c r="BE220" s="9">
        <f t="shared" si="32"/>
        <v>270.95992323932182</v>
      </c>
    </row>
    <row r="221" spans="1:57" x14ac:dyDescent="0.35">
      <c r="A221" s="3"/>
      <c r="B221" s="3"/>
      <c r="C221" s="6"/>
      <c r="D221" s="7"/>
      <c r="E221" s="7"/>
      <c r="F221" s="7"/>
      <c r="G221" s="7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</row>
    <row r="222" spans="1:57" x14ac:dyDescent="0.35">
      <c r="A222" s="10" t="s">
        <v>57</v>
      </c>
      <c r="B222" s="11">
        <f>YEAR(A222)</f>
        <v>2024</v>
      </c>
      <c r="C222" s="6">
        <f>PERCENTILE($H222:$BE222, 0.5)</f>
        <v>213.95461224489799</v>
      </c>
      <c r="D222" s="12">
        <f t="shared" si="34"/>
        <v>213.27361788617799</v>
      </c>
      <c r="E222" s="12">
        <f t="shared" si="35"/>
        <v>213.61351323828902</v>
      </c>
      <c r="F222" s="12">
        <f t="shared" si="36"/>
        <v>214.29708588956998</v>
      </c>
      <c r="G222" s="12">
        <f t="shared" si="37"/>
        <v>214.640553278688</v>
      </c>
      <c r="H222" s="59">
        <v>214.29631901840401</v>
      </c>
      <c r="I222" s="59">
        <v>214.29717791410999</v>
      </c>
      <c r="J222" s="59">
        <v>214.640409836065</v>
      </c>
      <c r="K222" s="59">
        <v>214.640553278688</v>
      </c>
      <c r="L222" s="25">
        <v>213.95461224489799</v>
      </c>
      <c r="M222" s="59">
        <v>214.640635245901</v>
      </c>
      <c r="N222" s="59">
        <v>213.954836734693</v>
      </c>
      <c r="O222" s="59">
        <v>214.640204918032</v>
      </c>
      <c r="P222" s="59">
        <v>214.640635245901</v>
      </c>
      <c r="Q222" s="59">
        <v>213.61323828920499</v>
      </c>
      <c r="R222" s="59">
        <v>213.27327235772299</v>
      </c>
      <c r="S222" s="59">
        <v>214.98492813141601</v>
      </c>
      <c r="T222" s="59">
        <v>214.296666666666</v>
      </c>
      <c r="U222" s="59">
        <v>214.29680981595001</v>
      </c>
      <c r="V222" s="59">
        <v>214.640204918032</v>
      </c>
      <c r="W222" s="59">
        <v>213.61346232179201</v>
      </c>
      <c r="X222" s="59">
        <v>213.61366598778</v>
      </c>
      <c r="Y222" s="59">
        <v>213.95434693877499</v>
      </c>
      <c r="Z222" s="25">
        <v>213.95461224489799</v>
      </c>
      <c r="AA222" s="59">
        <v>213.954836734693</v>
      </c>
      <c r="AB222" s="59">
        <v>214.64014344262199</v>
      </c>
      <c r="AC222" s="59">
        <v>214.98519507186799</v>
      </c>
      <c r="AD222" s="59">
        <v>214.29717791410999</v>
      </c>
      <c r="AE222" s="59">
        <v>213.61323828920499</v>
      </c>
      <c r="AF222" s="59">
        <v>213.954836734693</v>
      </c>
      <c r="AG222" s="59">
        <v>213.954040816326</v>
      </c>
      <c r="AH222" s="59">
        <v>213.95440816326499</v>
      </c>
      <c r="AI222" s="59">
        <v>214.640409836065</v>
      </c>
      <c r="AJ222" s="59">
        <v>213.95440816326499</v>
      </c>
      <c r="AK222" s="59">
        <v>213.954836734693</v>
      </c>
      <c r="AL222" s="59">
        <v>213.27319105691001</v>
      </c>
      <c r="AM222" s="59">
        <v>213.953836734693</v>
      </c>
      <c r="AN222" s="59">
        <v>213.61346232179201</v>
      </c>
      <c r="AO222" s="59">
        <v>214.29680981595001</v>
      </c>
      <c r="AP222" s="59">
        <v>213.95434693877499</v>
      </c>
      <c r="AQ222" s="59">
        <v>213.95359183673401</v>
      </c>
      <c r="AR222" s="59">
        <v>213.95363265306099</v>
      </c>
      <c r="AS222" s="59">
        <v>213.27341463414601</v>
      </c>
      <c r="AT222" s="59">
        <v>214.29680981595001</v>
      </c>
      <c r="AU222" s="59">
        <v>213.27361788617799</v>
      </c>
      <c r="AV222" s="59">
        <v>214.640553278688</v>
      </c>
      <c r="AW222" s="59">
        <v>213.61366598778</v>
      </c>
      <c r="AX222" s="25">
        <v>213.95461224489799</v>
      </c>
      <c r="AY222" s="59">
        <v>214.29623721881299</v>
      </c>
      <c r="AZ222" s="59">
        <v>213.61346232179201</v>
      </c>
      <c r="BA222" s="59">
        <v>212.93501014198699</v>
      </c>
      <c r="BB222" s="59">
        <v>213.27361788617799</v>
      </c>
      <c r="BC222" s="59">
        <v>213.27361788617799</v>
      </c>
      <c r="BD222" s="59">
        <v>213.61366598778</v>
      </c>
      <c r="BE222" s="59">
        <v>213.27361788617799</v>
      </c>
    </row>
    <row r="223" spans="1:57" x14ac:dyDescent="0.35">
      <c r="A223" s="10" t="s">
        <v>58</v>
      </c>
      <c r="B223" s="11">
        <f t="shared" ref="B223:B286" si="39">YEAR(A223)</f>
        <v>2024</v>
      </c>
      <c r="C223" s="6">
        <f t="shared" ref="C223:C286" si="40">PERCENTILE($H223:$BE223, 0.5)</f>
        <v>121.315670103092</v>
      </c>
      <c r="D223" s="12">
        <f t="shared" si="34"/>
        <v>121.106041131105</v>
      </c>
      <c r="E223" s="12">
        <f t="shared" si="35"/>
        <v>121.315670103092</v>
      </c>
      <c r="F223" s="12">
        <f t="shared" si="36"/>
        <v>121.315670103092</v>
      </c>
      <c r="G223" s="12">
        <f t="shared" si="37"/>
        <v>121.315670103092</v>
      </c>
      <c r="H223" s="59">
        <v>121.315670103092</v>
      </c>
      <c r="I223" s="59">
        <v>121.315670103092</v>
      </c>
      <c r="J223" s="59">
        <v>121.315670103092</v>
      </c>
      <c r="K223" s="59">
        <v>121.315670103092</v>
      </c>
      <c r="L223" s="59">
        <v>120.897692307692</v>
      </c>
      <c r="M223" s="59">
        <v>121.315670103092</v>
      </c>
      <c r="N223" s="59">
        <v>121.315670103092</v>
      </c>
      <c r="O223" s="59">
        <v>121.315670103092</v>
      </c>
      <c r="P223" s="59">
        <v>121.106246786632</v>
      </c>
      <c r="Q223" s="59">
        <v>121.106041131105</v>
      </c>
      <c r="R223" s="59">
        <v>121.315670103092</v>
      </c>
      <c r="S223" s="59">
        <v>121.315670103092</v>
      </c>
      <c r="T223" s="59">
        <v>121.315670103092</v>
      </c>
      <c r="U223" s="59">
        <v>121.315670103092</v>
      </c>
      <c r="V223" s="59">
        <v>121.315670103092</v>
      </c>
      <c r="W223" s="59">
        <v>121.315670103092</v>
      </c>
      <c r="X223" s="59">
        <v>121.315670103092</v>
      </c>
      <c r="Y223" s="59">
        <v>121.315670103092</v>
      </c>
      <c r="Z223" s="59">
        <v>121.315670103092</v>
      </c>
      <c r="AA223" s="59">
        <v>121.315670103092</v>
      </c>
      <c r="AB223" s="59">
        <v>121.106041131105</v>
      </c>
      <c r="AC223" s="59">
        <v>121.106041131105</v>
      </c>
      <c r="AD223" s="59">
        <v>121.315670103092</v>
      </c>
      <c r="AE223" s="59">
        <v>121.315670103092</v>
      </c>
      <c r="AF223" s="59">
        <v>121.315670103092</v>
      </c>
      <c r="AG223" s="59">
        <v>121.315670103092</v>
      </c>
      <c r="AH223" s="59">
        <v>121.106246786632</v>
      </c>
      <c r="AI223" s="59">
        <v>121.315670103092</v>
      </c>
      <c r="AJ223" s="59">
        <v>121.315670103092</v>
      </c>
      <c r="AK223" s="59">
        <v>121.315670103092</v>
      </c>
      <c r="AL223" s="59">
        <v>121.315670103092</v>
      </c>
      <c r="AM223" s="59">
        <v>121.106041131105</v>
      </c>
      <c r="AN223" s="59">
        <v>121.315670103092</v>
      </c>
      <c r="AO223" s="59">
        <v>121.315670103092</v>
      </c>
      <c r="AP223" s="59">
        <v>121.315670103092</v>
      </c>
      <c r="AQ223" s="59">
        <v>121.315670103092</v>
      </c>
      <c r="AR223" s="59">
        <v>121.315670103092</v>
      </c>
      <c r="AS223" s="59">
        <v>121.315670103092</v>
      </c>
      <c r="AT223" s="59">
        <v>121.315670103092</v>
      </c>
      <c r="AU223" s="59">
        <v>121.106246786632</v>
      </c>
      <c r="AV223" s="59">
        <v>121.315670103092</v>
      </c>
      <c r="AW223" s="59">
        <v>121.315670103092</v>
      </c>
      <c r="AX223" s="59">
        <v>121.315670103092</v>
      </c>
      <c r="AY223" s="59">
        <v>121.315670103092</v>
      </c>
      <c r="AZ223" s="59">
        <v>121.106246786632</v>
      </c>
      <c r="BA223" s="59">
        <v>121.315670103092</v>
      </c>
      <c r="BB223" s="59">
        <v>121.315670103092</v>
      </c>
      <c r="BC223" s="59">
        <v>121.106041131105</v>
      </c>
      <c r="BD223" s="59">
        <v>121.315670103092</v>
      </c>
      <c r="BE223" s="59">
        <v>121.315670103092</v>
      </c>
    </row>
    <row r="224" spans="1:57" x14ac:dyDescent="0.35">
      <c r="A224" s="10" t="s">
        <v>59</v>
      </c>
      <c r="B224" s="11">
        <f t="shared" si="39"/>
        <v>2024</v>
      </c>
      <c r="C224" s="6">
        <f t="shared" si="40"/>
        <v>96.096047745358007</v>
      </c>
      <c r="D224" s="12">
        <f t="shared" si="34"/>
        <v>96.080910593238187</v>
      </c>
      <c r="E224" s="12">
        <f t="shared" si="35"/>
        <v>96.095782493368702</v>
      </c>
      <c r="F224" s="12">
        <f t="shared" si="36"/>
        <v>96.245558510638304</v>
      </c>
      <c r="G224" s="12">
        <f t="shared" si="37"/>
        <v>96.245558510638304</v>
      </c>
      <c r="H224" s="25">
        <v>96.245558510638304</v>
      </c>
      <c r="I224" s="25">
        <v>96.095782493368702</v>
      </c>
      <c r="J224" s="25">
        <v>96.095782493368702</v>
      </c>
      <c r="K224" s="59">
        <v>96.096047745358007</v>
      </c>
      <c r="L224" s="59">
        <v>96.096047745358007</v>
      </c>
      <c r="M224" s="59">
        <v>96.096047745358007</v>
      </c>
      <c r="N224" s="25">
        <v>95.947063492063506</v>
      </c>
      <c r="O224" s="25">
        <v>96.245558510638304</v>
      </c>
      <c r="P224" s="59">
        <v>96.096047745358007</v>
      </c>
      <c r="Q224" s="25">
        <v>96.245558510638304</v>
      </c>
      <c r="R224" s="25">
        <v>95.947063492063506</v>
      </c>
      <c r="S224" s="25">
        <v>96.245558510638304</v>
      </c>
      <c r="T224" s="25">
        <v>96.095782493368702</v>
      </c>
      <c r="U224" s="25">
        <v>96.095782493368702</v>
      </c>
      <c r="V224" s="25">
        <v>96.245558510638304</v>
      </c>
      <c r="W224" s="25">
        <v>96.245558510638304</v>
      </c>
      <c r="X224" s="25">
        <v>96.245558510638304</v>
      </c>
      <c r="Y224" s="25">
        <v>95.947063492063506</v>
      </c>
      <c r="Z224" s="25">
        <v>96.245558510638304</v>
      </c>
      <c r="AA224" s="59">
        <v>96.096047745358007</v>
      </c>
      <c r="AB224" s="25">
        <v>96.245558510638304</v>
      </c>
      <c r="AC224" s="25">
        <v>96.245558510638304</v>
      </c>
      <c r="AD224" s="25">
        <v>96.245558510638304</v>
      </c>
      <c r="AE224" s="25">
        <v>96.095782493368702</v>
      </c>
      <c r="AF224" s="25">
        <v>96.245558510638304</v>
      </c>
      <c r="AG224" s="25">
        <v>96.245558510638304</v>
      </c>
      <c r="AH224" s="25">
        <v>96.095782493368702</v>
      </c>
      <c r="AI224" s="59">
        <v>96.096047745358007</v>
      </c>
      <c r="AJ224" s="25">
        <v>96.245558510638304</v>
      </c>
      <c r="AK224" s="25">
        <v>96.245558510638304</v>
      </c>
      <c r="AL224" s="25">
        <v>96.095782493368702</v>
      </c>
      <c r="AM224" s="59">
        <v>96.096047745358007</v>
      </c>
      <c r="AN224" s="59">
        <v>96.096047745358007</v>
      </c>
      <c r="AO224" s="59">
        <v>96.096047745358007</v>
      </c>
      <c r="AP224" s="25">
        <v>96.245558510638304</v>
      </c>
      <c r="AQ224" s="25">
        <v>96.245558510638304</v>
      </c>
      <c r="AR224" s="59">
        <v>96.096047745358007</v>
      </c>
      <c r="AS224" s="25">
        <v>96.245558510638304</v>
      </c>
      <c r="AT224" s="59">
        <v>96.096047745358007</v>
      </c>
      <c r="AU224" s="25">
        <v>95.947063492063506</v>
      </c>
      <c r="AV224" s="59">
        <v>96.096047745358007</v>
      </c>
      <c r="AW224" s="25">
        <v>96.245558510638304</v>
      </c>
      <c r="AX224" s="25">
        <v>96.245558510638304</v>
      </c>
      <c r="AY224" s="25">
        <v>96.245558510638304</v>
      </c>
      <c r="AZ224" s="25">
        <v>96.095782493368702</v>
      </c>
      <c r="BA224" s="25">
        <v>96.245558510638304</v>
      </c>
      <c r="BB224" s="25">
        <v>96.095782493368702</v>
      </c>
      <c r="BC224" s="59">
        <v>96.096047745358007</v>
      </c>
      <c r="BD224" s="25">
        <v>95.947063492063506</v>
      </c>
      <c r="BE224" s="25">
        <v>96.245558510638304</v>
      </c>
    </row>
    <row r="225" spans="1:57" x14ac:dyDescent="0.35">
      <c r="A225" s="10" t="s">
        <v>60</v>
      </c>
      <c r="B225" s="11">
        <f t="shared" si="39"/>
        <v>2024</v>
      </c>
      <c r="C225" s="6">
        <f t="shared" si="40"/>
        <v>137.137210144927</v>
      </c>
      <c r="D225" s="12">
        <f t="shared" si="34"/>
        <v>137.137210144927</v>
      </c>
      <c r="E225" s="12">
        <f t="shared" si="35"/>
        <v>137.137210144927</v>
      </c>
      <c r="F225" s="12">
        <f t="shared" si="36"/>
        <v>137.137210144927</v>
      </c>
      <c r="G225" s="12">
        <f t="shared" si="37"/>
        <v>137.50254545454499</v>
      </c>
      <c r="H225" s="59">
        <v>137.137210144927</v>
      </c>
      <c r="I225" s="59">
        <v>137.137210144927</v>
      </c>
      <c r="J225" s="59">
        <v>137.137210144927</v>
      </c>
      <c r="K225" s="59">
        <v>137.137210144927</v>
      </c>
      <c r="L225" s="59">
        <v>137.137210144927</v>
      </c>
      <c r="M225" s="59">
        <v>137.137210144927</v>
      </c>
      <c r="N225" s="59">
        <v>137.137210144927</v>
      </c>
      <c r="O225" s="59">
        <v>137.137210144927</v>
      </c>
      <c r="P225" s="59">
        <v>137.137210144927</v>
      </c>
      <c r="Q225" s="59">
        <v>137.137210144927</v>
      </c>
      <c r="R225" s="59">
        <v>137.137210144927</v>
      </c>
      <c r="S225" s="59">
        <v>137.137210144927</v>
      </c>
      <c r="T225" s="59">
        <v>137.137210144927</v>
      </c>
      <c r="U225" s="59">
        <v>137.137210144927</v>
      </c>
      <c r="V225" s="59">
        <v>137.137210144927</v>
      </c>
      <c r="W225" s="59">
        <v>137.137210144927</v>
      </c>
      <c r="X225" s="59">
        <v>137.50254545454499</v>
      </c>
      <c r="Y225" s="59">
        <v>137.137210144927</v>
      </c>
      <c r="Z225" s="59">
        <v>137.137210144927</v>
      </c>
      <c r="AA225" s="59">
        <v>137.137210144927</v>
      </c>
      <c r="AB225" s="59">
        <v>137.137210144927</v>
      </c>
      <c r="AC225" s="59">
        <v>137.137210144927</v>
      </c>
      <c r="AD225" s="59">
        <v>137.50254545454499</v>
      </c>
      <c r="AE225" s="59">
        <v>137.137210144927</v>
      </c>
      <c r="AF225" s="59">
        <v>137.50254545454499</v>
      </c>
      <c r="AG225" s="59">
        <v>137.137210144927</v>
      </c>
      <c r="AH225" s="59">
        <v>137.137210144927</v>
      </c>
      <c r="AI225" s="59">
        <v>137.137210144927</v>
      </c>
      <c r="AJ225" s="59">
        <v>137.137210144927</v>
      </c>
      <c r="AK225" s="59">
        <v>137.137210144927</v>
      </c>
      <c r="AL225" s="59">
        <v>137.137210144927</v>
      </c>
      <c r="AM225" s="59">
        <v>137.502581818181</v>
      </c>
      <c r="AN225" s="59">
        <v>137.137210144927</v>
      </c>
      <c r="AO225" s="59">
        <v>137.137210144927</v>
      </c>
      <c r="AP225" s="59">
        <v>137.50254545454499</v>
      </c>
      <c r="AQ225" s="59">
        <v>137.137210144927</v>
      </c>
      <c r="AR225" s="59">
        <v>137.137210144927</v>
      </c>
      <c r="AS225" s="59">
        <v>137.137210144927</v>
      </c>
      <c r="AT225" s="59">
        <v>137.137210144927</v>
      </c>
      <c r="AU225" s="59">
        <v>137.137210144927</v>
      </c>
      <c r="AV225" s="59">
        <v>137.137210144927</v>
      </c>
      <c r="AW225" s="59">
        <v>137.502581818181</v>
      </c>
      <c r="AX225" s="59">
        <v>137.137210144927</v>
      </c>
      <c r="AY225" s="59">
        <v>137.137210144927</v>
      </c>
      <c r="AZ225" s="59">
        <v>137.137210144927</v>
      </c>
      <c r="BA225" s="59">
        <v>137.137210144927</v>
      </c>
      <c r="BB225" s="59">
        <v>137.137210144927</v>
      </c>
      <c r="BC225" s="59">
        <v>137.137210144927</v>
      </c>
      <c r="BD225" s="59">
        <v>137.137210144927</v>
      </c>
      <c r="BE225" s="59">
        <v>137.137210144927</v>
      </c>
    </row>
    <row r="226" spans="1:57" x14ac:dyDescent="0.35">
      <c r="A226" s="10" t="s">
        <v>61</v>
      </c>
      <c r="B226" s="11">
        <f t="shared" si="39"/>
        <v>2024</v>
      </c>
      <c r="C226" s="6">
        <f t="shared" si="40"/>
        <v>72.440049751243706</v>
      </c>
      <c r="D226" s="12">
        <f t="shared" si="34"/>
        <v>72.082571428571399</v>
      </c>
      <c r="E226" s="12">
        <f t="shared" si="35"/>
        <v>72.261002475247523</v>
      </c>
      <c r="F226" s="12">
        <f t="shared" si="36"/>
        <v>72.621200000000002</v>
      </c>
      <c r="G226" s="12">
        <f t="shared" si="37"/>
        <v>72.803577889447226</v>
      </c>
      <c r="H226" s="59">
        <v>72.802964824120593</v>
      </c>
      <c r="I226" s="59">
        <v>72.804472361809005</v>
      </c>
      <c r="J226" s="25">
        <v>72.260990099009902</v>
      </c>
      <c r="K226" s="25">
        <v>72.619249999999994</v>
      </c>
      <c r="L226" s="59">
        <v>72.439651741293503</v>
      </c>
      <c r="M226" s="59">
        <v>72.439303482586993</v>
      </c>
      <c r="N226" s="25">
        <v>72.618750000000006</v>
      </c>
      <c r="O226" s="59">
        <v>72.083448275861997</v>
      </c>
      <c r="P226" s="25">
        <v>72.621200000000002</v>
      </c>
      <c r="Q226" s="59">
        <v>72.259603960396007</v>
      </c>
      <c r="R226" s="59">
        <v>72.082610837438395</v>
      </c>
      <c r="S226" s="25">
        <v>72.987929292929294</v>
      </c>
      <c r="T226" s="25">
        <v>72.621200000000002</v>
      </c>
      <c r="U226" s="59">
        <v>71.906764705882296</v>
      </c>
      <c r="V226" s="59">
        <v>73.173756345177594</v>
      </c>
      <c r="W226" s="59">
        <v>72.438557213930295</v>
      </c>
      <c r="X226" s="59">
        <v>72.082216748768403</v>
      </c>
      <c r="Y226" s="59">
        <v>72.438258706467593</v>
      </c>
      <c r="Z226" s="25">
        <v>73.362499999999997</v>
      </c>
      <c r="AA226" s="59">
        <v>72.4382089552238</v>
      </c>
      <c r="AB226" s="25">
        <v>72.439203980099506</v>
      </c>
      <c r="AC226" s="25">
        <v>72.620050000000006</v>
      </c>
      <c r="AD226" s="59">
        <v>72.0827093596059</v>
      </c>
      <c r="AE226" s="59">
        <v>72.620199999999997</v>
      </c>
      <c r="AF226" s="25">
        <v>72.261039603960398</v>
      </c>
      <c r="AG226" s="59">
        <v>72.081822660098496</v>
      </c>
      <c r="AH226" s="59">
        <v>72.440696517412903</v>
      </c>
      <c r="AI226" s="59">
        <v>72.082955665024599</v>
      </c>
      <c r="AJ226" s="59">
        <v>72.0816256157635</v>
      </c>
      <c r="AK226" s="59">
        <v>72.440049751243706</v>
      </c>
      <c r="AL226" s="59">
        <v>72.440049751243706</v>
      </c>
      <c r="AM226" s="59">
        <v>72.440049751243706</v>
      </c>
      <c r="AN226" s="59">
        <v>72.2606435643564</v>
      </c>
      <c r="AO226" s="59">
        <v>71.728878048780402</v>
      </c>
      <c r="AP226" s="59">
        <v>72.802713567839106</v>
      </c>
      <c r="AQ226" s="59">
        <v>72.438905472636804</v>
      </c>
      <c r="AR226" s="59">
        <v>72.804120603014994</v>
      </c>
      <c r="AS226" s="25">
        <v>72.801859296482405</v>
      </c>
      <c r="AT226" s="25">
        <v>72.620800000000003</v>
      </c>
      <c r="AU226" s="59">
        <v>72.440746268656696</v>
      </c>
      <c r="AV226" s="59">
        <v>72.440348258706393</v>
      </c>
      <c r="AW226" s="25">
        <v>72.259851485148502</v>
      </c>
      <c r="AX226" s="59">
        <v>72.802010050251198</v>
      </c>
      <c r="AY226" s="59">
        <v>72.803517587939695</v>
      </c>
      <c r="AZ226" s="59">
        <v>72.439054726368099</v>
      </c>
      <c r="BA226" s="59">
        <v>72.803517587939695</v>
      </c>
      <c r="BB226" s="59">
        <v>72.439004975124305</v>
      </c>
      <c r="BC226" s="59">
        <v>72.261386138613801</v>
      </c>
      <c r="BD226" s="59">
        <v>72.803467336683397</v>
      </c>
      <c r="BE226" s="59">
        <v>72.620549999999994</v>
      </c>
    </row>
    <row r="227" spans="1:57" x14ac:dyDescent="0.35">
      <c r="A227" s="10" t="s">
        <v>62</v>
      </c>
      <c r="B227" s="11">
        <f t="shared" si="39"/>
        <v>2024</v>
      </c>
      <c r="C227" s="6">
        <f t="shared" si="40"/>
        <v>69.934741600341795</v>
      </c>
      <c r="D227" s="12">
        <f t="shared" si="34"/>
        <v>69.648717948717902</v>
      </c>
      <c r="E227" s="12">
        <f t="shared" si="35"/>
        <v>69.839329896907202</v>
      </c>
      <c r="F227" s="12">
        <f t="shared" si="36"/>
        <v>70.225468750000005</v>
      </c>
      <c r="G227" s="12">
        <f t="shared" si="37"/>
        <v>70.246121400523535</v>
      </c>
      <c r="H227" s="59">
        <v>69.839742268041206</v>
      </c>
      <c r="I227" s="59">
        <v>69.839742268041206</v>
      </c>
      <c r="J227" s="59">
        <v>69.647743589743499</v>
      </c>
      <c r="K227" s="59">
        <v>70.031450777201997</v>
      </c>
      <c r="L227" s="59">
        <v>70.032331606217596</v>
      </c>
      <c r="M227" s="25">
        <v>70.423089005235596</v>
      </c>
      <c r="N227" s="59">
        <v>70.032331606217596</v>
      </c>
      <c r="O227" s="25">
        <v>69.839329896907202</v>
      </c>
      <c r="P227" s="59">
        <v>69.648717948717902</v>
      </c>
      <c r="Q227" s="25">
        <v>69.839329896907202</v>
      </c>
      <c r="R227" s="59">
        <v>70.029740932642397</v>
      </c>
      <c r="S227" s="59">
        <v>69.648717948717902</v>
      </c>
      <c r="T227" s="25">
        <v>69.839329896907202</v>
      </c>
      <c r="U227" s="25">
        <v>70.423089005235596</v>
      </c>
      <c r="V227" s="25">
        <v>69.839329896907202</v>
      </c>
      <c r="W227" s="59">
        <v>69.839742268041206</v>
      </c>
      <c r="X227" s="59">
        <v>69.648717948717902</v>
      </c>
      <c r="Y227" s="25">
        <v>69.839329896907202</v>
      </c>
      <c r="Z227" s="59">
        <v>70.031606217616499</v>
      </c>
      <c r="AA227" s="25">
        <v>70.423089005235596</v>
      </c>
      <c r="AB227" s="59">
        <v>69.839742268041206</v>
      </c>
      <c r="AC227" s="25">
        <v>70.225468750000005</v>
      </c>
      <c r="AD227" s="59">
        <v>70.032331606217596</v>
      </c>
      <c r="AE227" s="59">
        <v>70.032331606217596</v>
      </c>
      <c r="AF227" s="25">
        <v>69.839329896907202</v>
      </c>
      <c r="AG227" s="25">
        <v>70.225468750000005</v>
      </c>
      <c r="AH227" s="59">
        <v>70.226458333333298</v>
      </c>
      <c r="AI227" s="59">
        <v>70.226041666666603</v>
      </c>
      <c r="AJ227" s="25">
        <v>69.839329896907202</v>
      </c>
      <c r="AK227" s="59">
        <v>70.032331606217596</v>
      </c>
      <c r="AL227" s="59">
        <v>69.647743589743499</v>
      </c>
      <c r="AM227" s="59">
        <v>69.648717948717902</v>
      </c>
      <c r="AN227" s="59">
        <v>70.226458333333298</v>
      </c>
      <c r="AO227" s="59">
        <v>70.032331606217596</v>
      </c>
      <c r="AP227" s="59">
        <v>69.648717948717902</v>
      </c>
      <c r="AQ227" s="59">
        <v>70.226458333333298</v>
      </c>
      <c r="AR227" s="59">
        <v>70.226041666666603</v>
      </c>
      <c r="AS227" s="25">
        <v>69.839329896907202</v>
      </c>
      <c r="AT227" s="59">
        <v>69.839742268041206</v>
      </c>
      <c r="AU227" s="59">
        <v>70.032331606217596</v>
      </c>
      <c r="AV227" s="25">
        <v>70.423089005235596</v>
      </c>
      <c r="AW227" s="59">
        <v>69.838608247422599</v>
      </c>
      <c r="AX227" s="59">
        <v>70.226197916666607</v>
      </c>
      <c r="AY227" s="25">
        <v>69.839329896907202</v>
      </c>
      <c r="AZ227" s="59">
        <v>69.648717948717902</v>
      </c>
      <c r="BA227" s="59">
        <v>69.459081632652996</v>
      </c>
      <c r="BB227" s="59">
        <v>70.032331606217596</v>
      </c>
      <c r="BC227" s="59">
        <v>70.226458333333298</v>
      </c>
      <c r="BD227" s="25">
        <v>69.839329896907202</v>
      </c>
      <c r="BE227" s="25">
        <v>70.423089005235596</v>
      </c>
    </row>
    <row r="228" spans="1:57" x14ac:dyDescent="0.35">
      <c r="A228" s="10" t="s">
        <v>63</v>
      </c>
      <c r="B228" s="11">
        <f t="shared" si="39"/>
        <v>2024</v>
      </c>
      <c r="C228" s="6">
        <f t="shared" si="40"/>
        <v>180.78880126182901</v>
      </c>
      <c r="D228" s="12">
        <f t="shared" si="34"/>
        <v>180.325283018867</v>
      </c>
      <c r="E228" s="12">
        <f t="shared" si="35"/>
        <v>180.325283018867</v>
      </c>
      <c r="F228" s="12">
        <f t="shared" si="36"/>
        <v>180.78914826498399</v>
      </c>
      <c r="G228" s="12">
        <f t="shared" si="37"/>
        <v>180.78914826498399</v>
      </c>
      <c r="H228" s="59">
        <v>180.78880126182901</v>
      </c>
      <c r="I228" s="59">
        <v>180.78880126182901</v>
      </c>
      <c r="J228" s="59">
        <v>180.78914826498399</v>
      </c>
      <c r="K228" s="59">
        <v>181.25560126582201</v>
      </c>
      <c r="L228" s="59">
        <v>180.325283018867</v>
      </c>
      <c r="M228" s="59">
        <v>180.78914826498399</v>
      </c>
      <c r="N228" s="59">
        <v>180.325283018867</v>
      </c>
      <c r="O228" s="59">
        <v>180.78914826498399</v>
      </c>
      <c r="P228" s="59">
        <v>180.78914826498399</v>
      </c>
      <c r="Q228" s="59">
        <v>180.325283018867</v>
      </c>
      <c r="R228" s="59">
        <v>180.78914826498399</v>
      </c>
      <c r="S228" s="59">
        <v>180.325283018867</v>
      </c>
      <c r="T228" s="59">
        <v>180.325283018867</v>
      </c>
      <c r="U228" s="59">
        <v>180.325283018867</v>
      </c>
      <c r="V228" s="59">
        <v>180.325283018867</v>
      </c>
      <c r="W228" s="59">
        <v>180.78880126182901</v>
      </c>
      <c r="X228" s="59">
        <v>180.325283018867</v>
      </c>
      <c r="Y228" s="59">
        <v>180.78880126182901</v>
      </c>
      <c r="Z228" s="59">
        <v>180.78914826498399</v>
      </c>
      <c r="AA228" s="59">
        <v>180.78914826498399</v>
      </c>
      <c r="AB228" s="59">
        <v>180.78914826498399</v>
      </c>
      <c r="AC228" s="59">
        <v>180.325283018867</v>
      </c>
      <c r="AD228" s="59">
        <v>180.78914826498399</v>
      </c>
      <c r="AE228" s="59">
        <v>180.325283018867</v>
      </c>
      <c r="AF228" s="59">
        <v>180.78914826498399</v>
      </c>
      <c r="AG228" s="59">
        <v>180.78880126182901</v>
      </c>
      <c r="AH228" s="59">
        <v>180.78914826498399</v>
      </c>
      <c r="AI228" s="59">
        <v>180.78914826498399</v>
      </c>
      <c r="AJ228" s="59">
        <v>180.325283018867</v>
      </c>
      <c r="AK228" s="59">
        <v>180.78880126182901</v>
      </c>
      <c r="AL228" s="59">
        <v>180.78914826498399</v>
      </c>
      <c r="AM228" s="59">
        <v>180.78914826498399</v>
      </c>
      <c r="AN228" s="59">
        <v>180.325283018867</v>
      </c>
      <c r="AO228" s="59">
        <v>180.78914826498399</v>
      </c>
      <c r="AP228" s="59">
        <v>180.325283018867</v>
      </c>
      <c r="AQ228" s="59">
        <v>180.325283018867</v>
      </c>
      <c r="AR228" s="59">
        <v>180.325283018867</v>
      </c>
      <c r="AS228" s="59">
        <v>180.325283018867</v>
      </c>
      <c r="AT228" s="59">
        <v>180.78914826498399</v>
      </c>
      <c r="AU228" s="59">
        <v>180.325283018867</v>
      </c>
      <c r="AV228" s="59">
        <v>180.78914826498399</v>
      </c>
      <c r="AW228" s="59">
        <v>180.325283018867</v>
      </c>
      <c r="AX228" s="59">
        <v>180.325283018867</v>
      </c>
      <c r="AY228" s="59">
        <v>180.78880126182901</v>
      </c>
      <c r="AZ228" s="59">
        <v>180.78914826498399</v>
      </c>
      <c r="BA228" s="59">
        <v>180.78914826498399</v>
      </c>
      <c r="BB228" s="59">
        <v>180.325283018867</v>
      </c>
      <c r="BC228" s="59">
        <v>181.25560126582201</v>
      </c>
      <c r="BD228" s="59">
        <v>181.25560126582201</v>
      </c>
      <c r="BE228" s="59">
        <v>180.325283018867</v>
      </c>
    </row>
    <row r="229" spans="1:57" x14ac:dyDescent="0.35">
      <c r="A229" s="10" t="s">
        <v>64</v>
      </c>
      <c r="B229" s="11">
        <f t="shared" si="39"/>
        <v>2024</v>
      </c>
      <c r="C229" s="6">
        <f t="shared" si="40"/>
        <v>110.97302987861801</v>
      </c>
      <c r="D229" s="12">
        <f t="shared" si="34"/>
        <v>90.970047328455991</v>
      </c>
      <c r="E229" s="12">
        <f t="shared" si="35"/>
        <v>99.550600969555461</v>
      </c>
      <c r="F229" s="12">
        <f t="shared" si="36"/>
        <v>126.55886217309924</v>
      </c>
      <c r="G229" s="12">
        <f t="shared" si="37"/>
        <v>145.0389367906761</v>
      </c>
      <c r="H229" s="59">
        <v>120.64090697674401</v>
      </c>
      <c r="I229" s="59">
        <v>91.740913348946094</v>
      </c>
      <c r="J229" s="59">
        <v>105.14114678899</v>
      </c>
      <c r="K229" s="59">
        <v>126.67054404145</v>
      </c>
      <c r="L229" s="59">
        <v>147.767531172069</v>
      </c>
      <c r="M229" s="25">
        <v>129.47929999999999</v>
      </c>
      <c r="N229" s="25">
        <v>99.517694174757295</v>
      </c>
      <c r="O229" s="59">
        <v>111.193202614379</v>
      </c>
      <c r="P229" s="59">
        <v>99.524388489208604</v>
      </c>
      <c r="Q229" s="59">
        <v>120.838537313432</v>
      </c>
      <c r="R229" s="59">
        <v>172.437602739726</v>
      </c>
      <c r="S229" s="59">
        <v>114.466516129032</v>
      </c>
      <c r="T229" s="59">
        <v>102.480858369098</v>
      </c>
      <c r="U229" s="59">
        <v>99.629238410596002</v>
      </c>
      <c r="V229" s="59">
        <v>125.436394230769</v>
      </c>
      <c r="W229" s="59">
        <v>165.02414893617001</v>
      </c>
      <c r="X229" s="59">
        <v>115.25287526427</v>
      </c>
      <c r="Y229" s="59">
        <v>144.73575963718801</v>
      </c>
      <c r="Z229" s="59">
        <v>88.883509933774803</v>
      </c>
      <c r="AA229" s="59">
        <v>88.611631944444397</v>
      </c>
      <c r="AB229" s="59">
        <v>108.400536193029</v>
      </c>
      <c r="AC229" s="59">
        <v>120.489480198019</v>
      </c>
      <c r="AD229" s="59">
        <v>123.17558295964101</v>
      </c>
      <c r="AE229" s="59">
        <v>126.223816568047</v>
      </c>
      <c r="AF229" s="59">
        <v>91.201884816753903</v>
      </c>
      <c r="AG229" s="59">
        <v>105.116308539944</v>
      </c>
      <c r="AH229" s="59">
        <v>104.00897216273999</v>
      </c>
      <c r="AI229" s="59">
        <v>123.747414965986</v>
      </c>
      <c r="AJ229" s="59">
        <v>109.081351351351</v>
      </c>
      <c r="AK229" s="59">
        <v>103.316677215189</v>
      </c>
      <c r="AL229" s="59">
        <v>82.4728523489932</v>
      </c>
      <c r="AM229" s="59">
        <v>118.523403755868</v>
      </c>
      <c r="AN229" s="59">
        <v>97.43966367713</v>
      </c>
      <c r="AO229" s="59">
        <v>132.93123209168999</v>
      </c>
      <c r="AP229" s="59">
        <v>85.947210884353694</v>
      </c>
      <c r="AQ229" s="25">
        <v>92.319888059701498</v>
      </c>
      <c r="AR229" s="59">
        <v>107.34673333333301</v>
      </c>
      <c r="AS229" s="59">
        <v>155.83895939086199</v>
      </c>
      <c r="AT229" s="59">
        <v>105.489745042492</v>
      </c>
      <c r="AU229" s="59">
        <v>153.151974025974</v>
      </c>
      <c r="AV229" s="59">
        <v>135.27633867276799</v>
      </c>
      <c r="AW229" s="59">
        <v>110.752857142857</v>
      </c>
      <c r="AX229" s="25">
        <v>87.874934497816596</v>
      </c>
      <c r="AY229" s="59">
        <v>126.84501305483001</v>
      </c>
      <c r="AZ229" s="59">
        <v>99.302868852459</v>
      </c>
      <c r="BA229" s="59">
        <v>94.908135198135099</v>
      </c>
      <c r="BB229" s="25">
        <v>136.84800000000001</v>
      </c>
      <c r="BC229" s="59">
        <v>113.90782135076201</v>
      </c>
      <c r="BD229" s="59">
        <v>104.176659090909</v>
      </c>
      <c r="BE229" s="59">
        <v>128.92927083333299</v>
      </c>
    </row>
    <row r="230" spans="1:57" x14ac:dyDescent="0.35">
      <c r="A230" s="10" t="s">
        <v>65</v>
      </c>
      <c r="B230" s="11">
        <f t="shared" si="39"/>
        <v>2024</v>
      </c>
      <c r="C230" s="6">
        <f t="shared" si="40"/>
        <v>99.041640882371894</v>
      </c>
      <c r="D230" s="12">
        <f t="shared" si="34"/>
        <v>80.115471099521884</v>
      </c>
      <c r="E230" s="12">
        <f t="shared" si="35"/>
        <v>88.037464922072218</v>
      </c>
      <c r="F230" s="12">
        <f t="shared" si="36"/>
        <v>113.39077291232525</v>
      </c>
      <c r="G230" s="12">
        <f t="shared" si="37"/>
        <v>132.52528817204299</v>
      </c>
      <c r="H230" s="59">
        <v>95.791379310344794</v>
      </c>
      <c r="I230" s="59">
        <v>92.560032154340803</v>
      </c>
      <c r="J230" s="59">
        <v>97.696770833333304</v>
      </c>
      <c r="K230" s="25">
        <v>132.03399999999999</v>
      </c>
      <c r="L230" s="25">
        <v>93.143824561403505</v>
      </c>
      <c r="M230" s="25">
        <v>145.402268370607</v>
      </c>
      <c r="N230" s="25">
        <v>93.900336391437307</v>
      </c>
      <c r="O230" s="59">
        <v>100.19576601671299</v>
      </c>
      <c r="P230" s="59">
        <v>105.83478964401201</v>
      </c>
      <c r="Q230" s="59">
        <v>130.67739219712499</v>
      </c>
      <c r="R230" s="59">
        <v>137.33161812297701</v>
      </c>
      <c r="S230" s="59">
        <v>130.23591036414501</v>
      </c>
      <c r="T230" s="25">
        <v>87.213735632183898</v>
      </c>
      <c r="U230" s="59">
        <v>88.156236933797899</v>
      </c>
      <c r="V230" s="59">
        <v>116.479892857142</v>
      </c>
      <c r="W230" s="59">
        <v>119.38302931596</v>
      </c>
      <c r="X230" s="59">
        <v>99.641858407079596</v>
      </c>
      <c r="Y230" s="59">
        <v>105.200726495726</v>
      </c>
      <c r="Z230" s="59">
        <v>88.711586206896499</v>
      </c>
      <c r="AA230" s="59">
        <v>98.441423357664206</v>
      </c>
      <c r="AB230" s="59">
        <v>81.284999999999897</v>
      </c>
      <c r="AC230" s="59">
        <v>81.3511666666666</v>
      </c>
      <c r="AD230" s="59">
        <v>80.293423728813494</v>
      </c>
      <c r="AE230" s="59">
        <v>113.41890868596801</v>
      </c>
      <c r="AF230" s="59">
        <v>78.513897435897405</v>
      </c>
      <c r="AG230" s="59">
        <v>84.391690140845</v>
      </c>
      <c r="AH230" s="59">
        <v>100.76796721311401</v>
      </c>
      <c r="AI230" s="59">
        <v>109.62483679525199</v>
      </c>
      <c r="AJ230" s="59">
        <v>113.107218934911</v>
      </c>
      <c r="AK230" s="59">
        <v>102.136007462686</v>
      </c>
      <c r="AL230" s="59">
        <v>77.939999999999898</v>
      </c>
      <c r="AM230" s="59">
        <v>87.679966442953003</v>
      </c>
      <c r="AN230" s="59">
        <v>100.318598130841</v>
      </c>
      <c r="AO230" s="25">
        <v>94.526093750000001</v>
      </c>
      <c r="AP230" s="59">
        <v>136.94688172043001</v>
      </c>
      <c r="AQ230" s="59">
        <v>96.776103448275805</v>
      </c>
      <c r="AR230" s="59">
        <v>110.059131944444</v>
      </c>
      <c r="AS230" s="59">
        <v>93.6813397129186</v>
      </c>
      <c r="AT230" s="59">
        <v>76.478733766233702</v>
      </c>
      <c r="AU230" s="59">
        <v>162.65681940700799</v>
      </c>
      <c r="AV230" s="25">
        <v>116.09268398268399</v>
      </c>
      <c r="AW230" s="59">
        <v>152.57017857142799</v>
      </c>
      <c r="AX230" s="59">
        <v>87.997874251496995</v>
      </c>
      <c r="AY230" s="59">
        <v>107.01496874999999</v>
      </c>
      <c r="AZ230" s="59">
        <v>88.177680722891495</v>
      </c>
      <c r="BA230" s="59">
        <v>77.493829113923994</v>
      </c>
      <c r="BB230" s="59">
        <v>113.306365591397</v>
      </c>
      <c r="BC230" s="59">
        <v>84.921696428571394</v>
      </c>
      <c r="BD230" s="59">
        <v>120.130570469798</v>
      </c>
      <c r="BE230" s="59">
        <v>78.425481481481398</v>
      </c>
    </row>
    <row r="231" spans="1:57" x14ac:dyDescent="0.35">
      <c r="A231" s="10" t="s">
        <v>66</v>
      </c>
      <c r="B231" s="11">
        <f t="shared" si="39"/>
        <v>2024</v>
      </c>
      <c r="C231" s="6">
        <f t="shared" si="40"/>
        <v>88.64085937868839</v>
      </c>
      <c r="D231" s="12">
        <f t="shared" si="34"/>
        <v>66.221708421333886</v>
      </c>
      <c r="E231" s="12">
        <f t="shared" si="35"/>
        <v>74.870795554512881</v>
      </c>
      <c r="F231" s="12">
        <f t="shared" si="36"/>
        <v>101.74160900584525</v>
      </c>
      <c r="G231" s="12">
        <f t="shared" si="37"/>
        <v>112.42673647495401</v>
      </c>
      <c r="H231" s="59">
        <v>101.58524336283099</v>
      </c>
      <c r="I231" s="59">
        <v>85.330966921119597</v>
      </c>
      <c r="J231" s="25">
        <v>90.287004830917894</v>
      </c>
      <c r="K231" s="59">
        <v>87.705545454545401</v>
      </c>
      <c r="L231" s="59">
        <v>101.79373088685</v>
      </c>
      <c r="M231" s="59">
        <v>121.862419825072</v>
      </c>
      <c r="N231" s="59">
        <v>102.47117647058801</v>
      </c>
      <c r="O231" s="59">
        <v>98.9991428571428</v>
      </c>
      <c r="P231" s="59">
        <v>59.482863849765202</v>
      </c>
      <c r="Q231" s="59">
        <v>109.035780821917</v>
      </c>
      <c r="R231" s="59">
        <v>88.182311977715798</v>
      </c>
      <c r="S231" s="59">
        <v>94.088870967741897</v>
      </c>
      <c r="T231" s="59">
        <v>79.205155555555507</v>
      </c>
      <c r="U231" s="59">
        <v>89.923806818181802</v>
      </c>
      <c r="V231" s="59">
        <v>102.611554054054</v>
      </c>
      <c r="W231" s="59">
        <v>92.156984536082405</v>
      </c>
      <c r="X231" s="59">
        <v>67.553333333333299</v>
      </c>
      <c r="Y231" s="59">
        <v>102.223017456359</v>
      </c>
      <c r="Z231" s="59">
        <v>68.812544910179597</v>
      </c>
      <c r="AA231" s="25">
        <v>65.437942122186499</v>
      </c>
      <c r="AB231" s="59">
        <v>91.473785046728906</v>
      </c>
      <c r="AC231" s="59">
        <v>84.285887640449403</v>
      </c>
      <c r="AD231" s="59">
        <v>68.551796407185606</v>
      </c>
      <c r="AE231" s="59">
        <v>112.096284829721</v>
      </c>
      <c r="AF231" s="25">
        <v>86.716125461254606</v>
      </c>
      <c r="AG231" s="25">
        <v>79.488369565217397</v>
      </c>
      <c r="AH231" s="59">
        <v>64.521494845360806</v>
      </c>
      <c r="AI231" s="59">
        <v>66.308793565683601</v>
      </c>
      <c r="AJ231" s="59">
        <v>77.728310991957102</v>
      </c>
      <c r="AK231" s="59">
        <v>105.723184523809</v>
      </c>
      <c r="AL231" s="59">
        <v>81.912330827067606</v>
      </c>
      <c r="AM231" s="25">
        <v>64.0369124423963</v>
      </c>
      <c r="AN231" s="59">
        <v>75.833389830508395</v>
      </c>
      <c r="AO231" s="59">
        <v>106.729837837837</v>
      </c>
      <c r="AP231" s="25">
        <v>97.723625377643501</v>
      </c>
      <c r="AQ231" s="59">
        <v>74.5499307958477</v>
      </c>
      <c r="AR231" s="59">
        <v>115.40080128205101</v>
      </c>
      <c r="AS231" s="59">
        <v>123.330140515222</v>
      </c>
      <c r="AT231" s="59">
        <v>64.342394366197098</v>
      </c>
      <c r="AU231" s="59">
        <v>90.602391304347805</v>
      </c>
      <c r="AV231" s="59">
        <v>117.708359550561</v>
      </c>
      <c r="AW231" s="59">
        <v>118.198904899135</v>
      </c>
      <c r="AX231" s="25">
        <v>78.905506072874502</v>
      </c>
      <c r="AY231" s="59">
        <v>87.268640000000005</v>
      </c>
      <c r="AZ231" s="59">
        <v>89.099406779660995</v>
      </c>
      <c r="BA231" s="59">
        <v>69.912682926829206</v>
      </c>
      <c r="BB231" s="59">
        <v>101.30865951742599</v>
      </c>
      <c r="BC231" s="59">
        <v>73.127477876106099</v>
      </c>
      <c r="BD231" s="25">
        <v>69.397360000000006</v>
      </c>
      <c r="BE231" s="59">
        <v>93.241826280623599</v>
      </c>
    </row>
    <row r="232" spans="1:57" x14ac:dyDescent="0.35">
      <c r="A232" s="10" t="s">
        <v>67</v>
      </c>
      <c r="B232" s="11">
        <f t="shared" si="39"/>
        <v>2024</v>
      </c>
      <c r="C232" s="6">
        <f t="shared" si="40"/>
        <v>110.1151748308085</v>
      </c>
      <c r="D232" s="12">
        <f t="shared" si="34"/>
        <v>83.73568977591033</v>
      </c>
      <c r="E232" s="12">
        <f t="shared" si="35"/>
        <v>93.615227199354251</v>
      </c>
      <c r="F232" s="12">
        <f t="shared" si="36"/>
        <v>136.42234109655499</v>
      </c>
      <c r="G232" s="12">
        <f t="shared" si="37"/>
        <v>153.55741698841669</v>
      </c>
      <c r="H232" s="59">
        <v>132.19111111111101</v>
      </c>
      <c r="I232" s="59">
        <v>109.469722222222</v>
      </c>
      <c r="J232" s="59">
        <v>116.472669902912</v>
      </c>
      <c r="K232" s="59">
        <v>153.50324324324299</v>
      </c>
      <c r="L232" s="59">
        <v>110.681728971962</v>
      </c>
      <c r="M232" s="59">
        <v>153.19271929824501</v>
      </c>
      <c r="N232" s="25">
        <v>89.453030303030303</v>
      </c>
      <c r="O232" s="59">
        <v>101.53149122807</v>
      </c>
      <c r="P232" s="25">
        <v>82.359754901960798</v>
      </c>
      <c r="Q232" s="59">
        <v>145.571701244813</v>
      </c>
      <c r="R232" s="59">
        <v>176.38769874476901</v>
      </c>
      <c r="S232" s="59">
        <v>106.028662790697</v>
      </c>
      <c r="T232" s="59">
        <v>154.04498069498001</v>
      </c>
      <c r="U232" s="59">
        <v>176.21757575757499</v>
      </c>
      <c r="V232" s="59">
        <v>94.114761904761906</v>
      </c>
      <c r="W232" s="59">
        <v>120.640576131687</v>
      </c>
      <c r="X232" s="59">
        <v>101.466338582677</v>
      </c>
      <c r="Y232" s="59">
        <v>93.302027649769499</v>
      </c>
      <c r="Z232" s="59">
        <v>146.735958904109</v>
      </c>
      <c r="AA232" s="59">
        <v>92.710882352941098</v>
      </c>
      <c r="AB232" s="59">
        <v>83.888571428571396</v>
      </c>
      <c r="AC232" s="59">
        <v>93.561271186440607</v>
      </c>
      <c r="AD232" s="59">
        <v>94.188999999999993</v>
      </c>
      <c r="AE232" s="59">
        <v>113.964895397489</v>
      </c>
      <c r="AF232" s="59">
        <v>120.60260504201599</v>
      </c>
      <c r="AG232" s="25">
        <v>81.238479999999996</v>
      </c>
      <c r="AH232" s="59">
        <v>140.24866995073799</v>
      </c>
      <c r="AI232" s="59">
        <v>92.707134502923907</v>
      </c>
      <c r="AJ232" s="59">
        <v>78.746271186440595</v>
      </c>
      <c r="AK232" s="59">
        <v>111.25357142857099</v>
      </c>
      <c r="AL232" s="59">
        <v>85.633865546218402</v>
      </c>
      <c r="AM232" s="59">
        <v>93.7770952380952</v>
      </c>
      <c r="AN232" s="59">
        <v>99.468796296296205</v>
      </c>
      <c r="AO232" s="59">
        <v>176.38091703056699</v>
      </c>
      <c r="AP232" s="59">
        <v>107.718692307692</v>
      </c>
      <c r="AQ232" s="25">
        <v>99.795546218487402</v>
      </c>
      <c r="AR232" s="59">
        <v>130.97795918367299</v>
      </c>
      <c r="AS232" s="59">
        <v>90.591746031745998</v>
      </c>
      <c r="AT232" s="59">
        <v>112.59319502074599</v>
      </c>
      <c r="AU232" s="59">
        <v>120.891243781094</v>
      </c>
      <c r="AV232" s="59">
        <v>137.83275109170299</v>
      </c>
      <c r="AW232" s="59">
        <v>150.06059574468</v>
      </c>
      <c r="AX232" s="59">
        <v>125.74024475524401</v>
      </c>
      <c r="AY232" s="59">
        <v>147.280253164556</v>
      </c>
      <c r="AZ232" s="59">
        <v>112.85251428571399</v>
      </c>
      <c r="BA232" s="59">
        <v>77.186736842105205</v>
      </c>
      <c r="BB232" s="59">
        <v>167.60939393939299</v>
      </c>
      <c r="BC232" s="59">
        <v>77.505866666666606</v>
      </c>
      <c r="BD232" s="59">
        <v>97.479196428571399</v>
      </c>
      <c r="BE232" s="59">
        <v>109.548620689655</v>
      </c>
    </row>
    <row r="233" spans="1:57" x14ac:dyDescent="0.35">
      <c r="A233" s="10" t="s">
        <v>68</v>
      </c>
      <c r="B233" s="11">
        <f t="shared" si="39"/>
        <v>2024</v>
      </c>
      <c r="C233" s="6">
        <f t="shared" si="40"/>
        <v>130.87857537746748</v>
      </c>
      <c r="D233" s="12">
        <f t="shared" si="34"/>
        <v>109.70146056782259</v>
      </c>
      <c r="E233" s="12">
        <f t="shared" si="35"/>
        <v>117.61049794308474</v>
      </c>
      <c r="F233" s="12">
        <f t="shared" si="36"/>
        <v>141.94429835048402</v>
      </c>
      <c r="G233" s="12">
        <f t="shared" si="37"/>
        <v>158.80036964382032</v>
      </c>
      <c r="H233" s="59">
        <v>116.96656346749199</v>
      </c>
      <c r="I233" s="59">
        <v>116.482094594594</v>
      </c>
      <c r="J233" s="59">
        <v>133.68636363636301</v>
      </c>
      <c r="K233" s="59">
        <v>130.25308571428499</v>
      </c>
      <c r="L233" s="59">
        <v>110.029400630914</v>
      </c>
      <c r="M233" s="59">
        <v>137.59985875706201</v>
      </c>
      <c r="N233" s="25">
        <v>115.018115942029</v>
      </c>
      <c r="O233" s="59">
        <v>111.815876923076</v>
      </c>
      <c r="P233" s="59">
        <v>153.079122257053</v>
      </c>
      <c r="Q233" s="59">
        <v>182.66731481481401</v>
      </c>
      <c r="R233" s="59">
        <v>123.504954954954</v>
      </c>
      <c r="S233" s="59">
        <v>122.49251655629099</v>
      </c>
      <c r="T233" s="59">
        <v>137.678509933774</v>
      </c>
      <c r="U233" s="59">
        <v>106.201803278688</v>
      </c>
      <c r="V233" s="59">
        <v>141.988601190476</v>
      </c>
      <c r="W233" s="59">
        <v>119.542301369863</v>
      </c>
      <c r="X233" s="59">
        <v>141.02030303030301</v>
      </c>
      <c r="Y233" s="59">
        <v>161.48855882352899</v>
      </c>
      <c r="Z233" s="59">
        <v>131.58362445414801</v>
      </c>
      <c r="AA233" s="59">
        <v>124.218697674418</v>
      </c>
      <c r="AB233" s="59">
        <v>121.84824074074</v>
      </c>
      <c r="AC233" s="59">
        <v>144.501552238805</v>
      </c>
      <c r="AD233" s="59">
        <v>120.18257575757499</v>
      </c>
      <c r="AE233" s="59">
        <v>139.86843902439</v>
      </c>
      <c r="AF233" s="59">
        <v>131.50406504065</v>
      </c>
      <c r="AG233" s="59">
        <v>134.262017543859</v>
      </c>
      <c r="AH233" s="59">
        <v>166.879999999999</v>
      </c>
      <c r="AI233" s="25">
        <v>115.83496</v>
      </c>
      <c r="AJ233" s="59">
        <v>122.357718120805</v>
      </c>
      <c r="AK233" s="59">
        <v>106.75</v>
      </c>
      <c r="AL233" s="59">
        <v>122.959698630136</v>
      </c>
      <c r="AM233" s="59">
        <v>142.55944983818699</v>
      </c>
      <c r="AN233" s="59">
        <v>138.32280405405399</v>
      </c>
      <c r="AO233" s="59">
        <v>172.26749999999899</v>
      </c>
      <c r="AP233" s="59">
        <v>139.00614678899001</v>
      </c>
      <c r="AQ233" s="59">
        <v>93.705123152709305</v>
      </c>
      <c r="AR233" s="59">
        <v>112.028214285714</v>
      </c>
      <c r="AS233" s="59">
        <v>104.336483180428</v>
      </c>
      <c r="AT233" s="59">
        <v>106.69130584192401</v>
      </c>
      <c r="AU233" s="59">
        <v>123.25598765431999</v>
      </c>
      <c r="AV233" s="59">
        <v>123.746542857142</v>
      </c>
      <c r="AW233" s="59">
        <v>123.664615384615</v>
      </c>
      <c r="AX233" s="59">
        <v>112.419869281045</v>
      </c>
      <c r="AY233" s="59">
        <v>149.870436046511</v>
      </c>
      <c r="AZ233" s="59">
        <v>141.754095563139</v>
      </c>
      <c r="BA233" s="59">
        <v>143.691854304635</v>
      </c>
      <c r="BB233" s="59">
        <v>185.92317535545001</v>
      </c>
      <c r="BC233" s="59">
        <v>141.81138983050801</v>
      </c>
      <c r="BD233" s="59">
        <v>145.655584415584</v>
      </c>
      <c r="BE233" s="59">
        <v>158.50168195718601</v>
      </c>
    </row>
    <row r="234" spans="1:57" s="14" customFormat="1" x14ac:dyDescent="0.35">
      <c r="A234" s="10" t="s">
        <v>69</v>
      </c>
      <c r="B234" s="11">
        <f t="shared" si="39"/>
        <v>2025</v>
      </c>
      <c r="C234" s="6">
        <f t="shared" si="40"/>
        <v>166.12987094208</v>
      </c>
      <c r="D234" s="12">
        <f t="shared" si="34"/>
        <v>124.0758047400068</v>
      </c>
      <c r="E234" s="12">
        <f t="shared" si="35"/>
        <v>148.47579931997575</v>
      </c>
      <c r="F234" s="12">
        <f t="shared" si="36"/>
        <v>187.91099247289151</v>
      </c>
      <c r="G234" s="12">
        <f t="shared" si="37"/>
        <v>204.40836107807311</v>
      </c>
      <c r="H234" s="59">
        <v>174.84854166666599</v>
      </c>
      <c r="I234" s="59">
        <v>188.766892655367</v>
      </c>
      <c r="J234" s="59">
        <v>116.56805555555501</v>
      </c>
      <c r="K234" s="59">
        <v>210.04338926174401</v>
      </c>
      <c r="L234" s="59">
        <v>131.32717514124201</v>
      </c>
      <c r="M234" s="59">
        <v>192.67908759124001</v>
      </c>
      <c r="N234" s="59">
        <v>167.36065891472799</v>
      </c>
      <c r="O234" s="59">
        <v>156.882571428571</v>
      </c>
      <c r="P234" s="25">
        <v>125.208</v>
      </c>
      <c r="Q234" s="59">
        <v>169.294907749077</v>
      </c>
      <c r="R234" s="59">
        <v>107.678018867924</v>
      </c>
      <c r="S234" s="25">
        <v>169.23</v>
      </c>
      <c r="T234" s="59">
        <v>130.024299516908</v>
      </c>
      <c r="U234" s="59">
        <v>203.59425249169399</v>
      </c>
      <c r="V234" s="59">
        <v>197.692577319587</v>
      </c>
      <c r="W234" s="59">
        <v>151.176235741444</v>
      </c>
      <c r="X234" s="59">
        <v>151.266325757575</v>
      </c>
      <c r="Y234" s="59">
        <v>171.248530612244</v>
      </c>
      <c r="Z234" s="59">
        <v>167.79776073619601</v>
      </c>
      <c r="AA234" s="59">
        <v>124.592530120481</v>
      </c>
      <c r="AB234" s="59">
        <v>121.76350194552499</v>
      </c>
      <c r="AC234" s="59">
        <v>155.04475555555501</v>
      </c>
      <c r="AD234" s="59">
        <v>141.92708029196999</v>
      </c>
      <c r="AE234" s="59">
        <v>173.046424581005</v>
      </c>
      <c r="AF234" s="59">
        <v>195.03474226804099</v>
      </c>
      <c r="AG234" s="59">
        <v>164.89908296943199</v>
      </c>
      <c r="AH234" s="59">
        <v>124.332727272727</v>
      </c>
      <c r="AI234" s="59">
        <v>163.208975409836</v>
      </c>
      <c r="AJ234" s="59">
        <v>116.765948275862</v>
      </c>
      <c r="AK234" s="59">
        <v>154.74593886462799</v>
      </c>
      <c r="AL234" s="59">
        <v>203.72113207547099</v>
      </c>
      <c r="AM234" s="59">
        <v>231.60403124999999</v>
      </c>
      <c r="AN234" s="59">
        <v>159.36513725490099</v>
      </c>
      <c r="AO234" s="59">
        <v>154.003852459016</v>
      </c>
      <c r="AP234" s="59">
        <v>211.13220064724899</v>
      </c>
      <c r="AQ234" s="59">
        <v>203.782246835443</v>
      </c>
      <c r="AR234" s="59">
        <v>147.57565384615299</v>
      </c>
      <c r="AS234" s="59">
        <v>199.89966867469801</v>
      </c>
      <c r="AT234" s="59">
        <v>228.96870550161799</v>
      </c>
      <c r="AU234" s="59">
        <v>210.202107023411</v>
      </c>
      <c r="AV234" s="59">
        <v>185.343291925465</v>
      </c>
      <c r="AW234" s="59">
        <v>180.63437209302299</v>
      </c>
      <c r="AX234" s="59">
        <v>181.185898876404</v>
      </c>
      <c r="AY234" s="25">
        <v>151.34299999999999</v>
      </c>
      <c r="AZ234" s="59">
        <v>164.16214285714199</v>
      </c>
      <c r="BA234" s="59">
        <v>138.86358974358899</v>
      </c>
      <c r="BB234" s="59">
        <v>109.383453608247</v>
      </c>
      <c r="BC234" s="59">
        <v>175.53537313432801</v>
      </c>
      <c r="BD234" s="59">
        <v>164.57208</v>
      </c>
      <c r="BE234" s="59">
        <v>171.73231999999999</v>
      </c>
    </row>
    <row r="235" spans="1:57" x14ac:dyDescent="0.35">
      <c r="A235" s="10" t="s">
        <v>70</v>
      </c>
      <c r="B235" s="11">
        <f t="shared" si="39"/>
        <v>2025</v>
      </c>
      <c r="C235" s="6">
        <f t="shared" si="40"/>
        <v>153.86834600330201</v>
      </c>
      <c r="D235" s="12">
        <f t="shared" si="34"/>
        <v>110.5227899899581</v>
      </c>
      <c r="E235" s="12">
        <f t="shared" si="35"/>
        <v>136.2392329332325</v>
      </c>
      <c r="F235" s="12">
        <f t="shared" si="36"/>
        <v>170.51060842241725</v>
      </c>
      <c r="G235" s="12">
        <f t="shared" si="37"/>
        <v>194.07095997445143</v>
      </c>
      <c r="H235" s="59">
        <v>162.87292592592499</v>
      </c>
      <c r="I235" s="59">
        <v>173.51107317073101</v>
      </c>
      <c r="J235" s="59">
        <v>136.11161290322499</v>
      </c>
      <c r="K235" s="59">
        <v>170.63908127208401</v>
      </c>
      <c r="L235" s="59">
        <v>136.62209302325499</v>
      </c>
      <c r="M235" s="59">
        <v>143.87587719298199</v>
      </c>
      <c r="N235" s="59">
        <v>160.266097560975</v>
      </c>
      <c r="O235" s="59">
        <v>170.12518987341701</v>
      </c>
      <c r="P235" s="59">
        <v>137.510634920634</v>
      </c>
      <c r="Q235" s="59">
        <v>216.60259842519599</v>
      </c>
      <c r="R235" s="59">
        <v>122.869224137931</v>
      </c>
      <c r="S235" s="59">
        <v>154.06539759036099</v>
      </c>
      <c r="T235" s="59">
        <v>118.541415929203</v>
      </c>
      <c r="U235" s="59">
        <v>163.28738095238</v>
      </c>
      <c r="V235" s="59">
        <v>153.05631067961099</v>
      </c>
      <c r="W235" s="59">
        <v>189.681603053435</v>
      </c>
      <c r="X235" s="59">
        <v>196.294145199063</v>
      </c>
      <c r="Y235" s="59">
        <v>148.82714666666601</v>
      </c>
      <c r="Z235" s="59">
        <v>125.994175824175</v>
      </c>
      <c r="AA235" s="59">
        <v>144.13765151515099</v>
      </c>
      <c r="AB235" s="59">
        <v>167.760865139949</v>
      </c>
      <c r="AC235" s="59">
        <v>150.11845864661601</v>
      </c>
      <c r="AD235" s="59">
        <v>110.14247933884199</v>
      </c>
      <c r="AE235" s="59">
        <v>198.22522522522499</v>
      </c>
      <c r="AF235" s="59">
        <v>182.36183962264101</v>
      </c>
      <c r="AG235" s="59">
        <v>153.671294416243</v>
      </c>
      <c r="AH235" s="59">
        <v>186.21291666666599</v>
      </c>
      <c r="AI235" s="59">
        <v>133.90456273764201</v>
      </c>
      <c r="AJ235" s="59">
        <v>106.21207920792</v>
      </c>
      <c r="AK235" s="59">
        <v>201.09387978141999</v>
      </c>
      <c r="AL235" s="59">
        <v>87.8683050847457</v>
      </c>
      <c r="AM235" s="59">
        <v>173.53016393442601</v>
      </c>
      <c r="AN235" s="59">
        <v>142.99296610169401</v>
      </c>
      <c r="AO235" s="59">
        <v>172.63237037037001</v>
      </c>
      <c r="AP235" s="59">
        <v>103.378923076923</v>
      </c>
      <c r="AQ235" s="59">
        <v>94.433965517241305</v>
      </c>
      <c r="AR235" s="59">
        <v>163.063109243697</v>
      </c>
      <c r="AS235" s="59">
        <v>119.627384615384</v>
      </c>
      <c r="AT235" s="59">
        <v>168.641609589041</v>
      </c>
      <c r="AU235" s="59">
        <v>165.42026022304799</v>
      </c>
      <c r="AV235" s="59">
        <v>142.91676923076901</v>
      </c>
      <c r="AW235" s="59">
        <v>169.18893518518499</v>
      </c>
      <c r="AX235" s="59">
        <v>165.95327188940001</v>
      </c>
      <c r="AY235" s="59">
        <v>145.582290076335</v>
      </c>
      <c r="AZ235" s="59">
        <v>168.35430693069301</v>
      </c>
      <c r="BA235" s="59">
        <v>110.565046728971</v>
      </c>
      <c r="BB235" s="59">
        <v>146.25709923664101</v>
      </c>
      <c r="BC235" s="59">
        <v>111.542931034482</v>
      </c>
      <c r="BD235" s="59">
        <v>222.51988593155801</v>
      </c>
      <c r="BE235" s="59">
        <v>193.82393939393901</v>
      </c>
    </row>
    <row r="236" spans="1:57" x14ac:dyDescent="0.35">
      <c r="A236" s="10" t="s">
        <v>71</v>
      </c>
      <c r="B236" s="11">
        <f t="shared" si="39"/>
        <v>2025</v>
      </c>
      <c r="C236" s="6">
        <f t="shared" si="40"/>
        <v>104.86770926428301</v>
      </c>
      <c r="D236" s="12">
        <f t="shared" si="34"/>
        <v>77.278073582061396</v>
      </c>
      <c r="E236" s="12">
        <f t="shared" si="35"/>
        <v>90.267871596762276</v>
      </c>
      <c r="F236" s="12">
        <f t="shared" si="36"/>
        <v>133.33024687140374</v>
      </c>
      <c r="G236" s="12">
        <f t="shared" si="37"/>
        <v>157.97770716855422</v>
      </c>
      <c r="H236" s="59">
        <v>79.574065934065899</v>
      </c>
      <c r="I236" s="59">
        <v>137.33036101082999</v>
      </c>
      <c r="J236" s="59">
        <v>85.564444444444405</v>
      </c>
      <c r="K236" s="59">
        <v>89.994569536423796</v>
      </c>
      <c r="L236" s="59">
        <v>108.35294117647</v>
      </c>
      <c r="M236" s="59">
        <v>87.359939759036095</v>
      </c>
      <c r="N236" s="59">
        <v>110.631216216216</v>
      </c>
      <c r="O236" s="59">
        <v>101.082107438016</v>
      </c>
      <c r="P236" s="59">
        <v>103.572072727272</v>
      </c>
      <c r="Q236" s="59">
        <v>116.033924050632</v>
      </c>
      <c r="R236" s="59">
        <v>120.81692946058</v>
      </c>
      <c r="S236" s="59">
        <v>155.63178947368399</v>
      </c>
      <c r="T236" s="59">
        <v>115.354484126984</v>
      </c>
      <c r="U236" s="59">
        <v>132.51744318181801</v>
      </c>
      <c r="V236" s="59">
        <v>135.07622950819601</v>
      </c>
      <c r="W236" s="59">
        <v>147.176008230452</v>
      </c>
      <c r="X236" s="59">
        <v>100.416347826086</v>
      </c>
      <c r="Y236" s="59">
        <v>126.270311284046</v>
      </c>
      <c r="Z236" s="59">
        <v>91.087777777777703</v>
      </c>
      <c r="AA236" s="59">
        <v>75.198850574712594</v>
      </c>
      <c r="AB236" s="59">
        <v>102.877161016949</v>
      </c>
      <c r="AC236" s="59">
        <v>93.542337662337602</v>
      </c>
      <c r="AD236" s="59">
        <v>94.005724137930997</v>
      </c>
      <c r="AE236" s="59">
        <v>229.15144000000001</v>
      </c>
      <c r="AF236" s="59">
        <v>231.71289256198301</v>
      </c>
      <c r="AG236" s="59">
        <v>93.344393939393896</v>
      </c>
      <c r="AH236" s="59">
        <v>84.915564516128995</v>
      </c>
      <c r="AI236" s="59">
        <v>97.637663551401801</v>
      </c>
      <c r="AJ236" s="59">
        <v>104.104937759336</v>
      </c>
      <c r="AK236" s="25">
        <v>118.861592039801</v>
      </c>
      <c r="AL236" s="59">
        <v>80.204230769230705</v>
      </c>
      <c r="AM236" s="59">
        <v>182.79957317073101</v>
      </c>
      <c r="AN236" s="59">
        <v>77.509098360655699</v>
      </c>
      <c r="AO236" s="59">
        <v>94.513457943925204</v>
      </c>
      <c r="AP236" s="59">
        <v>81.494818181818104</v>
      </c>
      <c r="AQ236" s="59">
        <v>70.414459459459394</v>
      </c>
      <c r="AR236" s="25">
        <v>74.485280898876397</v>
      </c>
      <c r="AS236" s="59">
        <v>105.63048076923</v>
      </c>
      <c r="AT236" s="59">
        <v>136.049038461538</v>
      </c>
      <c r="AU236" s="59">
        <v>112.476433566433</v>
      </c>
      <c r="AV236" s="59">
        <v>74.316847826086899</v>
      </c>
      <c r="AW236" s="59">
        <v>156.93351791530901</v>
      </c>
      <c r="AX236" s="59">
        <v>184.96841549295701</v>
      </c>
      <c r="AY236" s="59">
        <v>106.786896551724</v>
      </c>
      <c r="AZ236" s="59">
        <v>167.375410447761</v>
      </c>
      <c r="BA236" s="59">
        <v>146.314928571428</v>
      </c>
      <c r="BB236" s="59">
        <v>97.140617283950604</v>
      </c>
      <c r="BC236" s="59">
        <v>125.035319148936</v>
      </c>
      <c r="BD236" s="59">
        <v>67.844742268041202</v>
      </c>
      <c r="BE236" s="59">
        <v>133.601181434599</v>
      </c>
    </row>
    <row r="237" spans="1:57" x14ac:dyDescent="0.35">
      <c r="A237" s="10" t="s">
        <v>72</v>
      </c>
      <c r="B237" s="11">
        <f t="shared" si="39"/>
        <v>2025</v>
      </c>
      <c r="C237" s="6">
        <f t="shared" si="40"/>
        <v>92.566431082981651</v>
      </c>
      <c r="D237" s="12">
        <f t="shared" si="34"/>
        <v>67.823312083249078</v>
      </c>
      <c r="E237" s="12">
        <f t="shared" si="35"/>
        <v>78.195039972364725</v>
      </c>
      <c r="F237" s="12">
        <f t="shared" si="36"/>
        <v>103.292000098551</v>
      </c>
      <c r="G237" s="12">
        <f t="shared" si="37"/>
        <v>120.68879797441342</v>
      </c>
      <c r="H237" s="59">
        <v>100.31304093567201</v>
      </c>
      <c r="I237" s="59">
        <v>86.412487309644604</v>
      </c>
      <c r="J237" s="25">
        <v>113.93710937500001</v>
      </c>
      <c r="K237" s="59">
        <v>101.929225806451</v>
      </c>
      <c r="L237" s="59">
        <v>143.43693877550999</v>
      </c>
      <c r="M237" s="59">
        <v>70.474166666666605</v>
      </c>
      <c r="N237" s="59">
        <v>92.513417721518906</v>
      </c>
      <c r="O237" s="59">
        <v>88.510097087378597</v>
      </c>
      <c r="P237" s="25">
        <v>88.835507246376807</v>
      </c>
      <c r="Q237" s="59">
        <v>88.320724637681096</v>
      </c>
      <c r="R237" s="59">
        <v>102.351151079136</v>
      </c>
      <c r="S237" s="59">
        <v>66.571734693877502</v>
      </c>
      <c r="T237" s="25">
        <v>83.803798449612401</v>
      </c>
      <c r="U237" s="59">
        <v>127.26619402985</v>
      </c>
      <c r="V237" s="59">
        <v>81.131337579617806</v>
      </c>
      <c r="W237" s="59">
        <v>67.962376237623701</v>
      </c>
      <c r="X237" s="25">
        <v>82.163839999999993</v>
      </c>
      <c r="Y237" s="59">
        <v>97.924529914529899</v>
      </c>
      <c r="Z237" s="59">
        <v>64.766214285714199</v>
      </c>
      <c r="AA237" s="59">
        <v>98.4923134328358</v>
      </c>
      <c r="AB237" s="59">
        <v>119.957976190476</v>
      </c>
      <c r="AC237" s="59">
        <v>131.24982954545399</v>
      </c>
      <c r="AD237" s="59">
        <v>110.75992481202999</v>
      </c>
      <c r="AE237" s="59">
        <v>107.98474860335099</v>
      </c>
      <c r="AF237" s="25">
        <v>79.289865771812103</v>
      </c>
      <c r="AG237" s="59">
        <v>115.665865384615</v>
      </c>
      <c r="AH237" s="59">
        <v>103.60561643835599</v>
      </c>
      <c r="AI237" s="59">
        <v>135.06514705882299</v>
      </c>
      <c r="AJ237" s="59">
        <v>87.280945945945902</v>
      </c>
      <c r="AK237" s="59">
        <v>117.919278350515</v>
      </c>
      <c r="AL237" s="59">
        <v>69.185895522387995</v>
      </c>
      <c r="AM237" s="59">
        <v>99.983372093023206</v>
      </c>
      <c r="AN237" s="25">
        <v>76.855999999999995</v>
      </c>
      <c r="AO237" s="59">
        <v>99.939567567567494</v>
      </c>
      <c r="AP237" s="59">
        <v>65.8044444444444</v>
      </c>
      <c r="AQ237" s="59">
        <v>100.67942857142801</v>
      </c>
      <c r="AR237" s="59">
        <v>100.104314720812</v>
      </c>
      <c r="AS237" s="59">
        <v>64.214062499999997</v>
      </c>
      <c r="AT237" s="59">
        <v>92.619444444444397</v>
      </c>
      <c r="AU237" s="59">
        <v>74.5858441558441</v>
      </c>
      <c r="AV237" s="59">
        <v>61.749262295081898</v>
      </c>
      <c r="AW237" s="25">
        <v>90.768051282051303</v>
      </c>
      <c r="AX237" s="59">
        <v>97.582321428571404</v>
      </c>
      <c r="AY237" s="59">
        <v>127.291148648648</v>
      </c>
      <c r="AZ237" s="59">
        <v>72.268333333333302</v>
      </c>
      <c r="BA237" s="59">
        <v>77.830098039215599</v>
      </c>
      <c r="BB237" s="59">
        <v>73.513804347825996</v>
      </c>
      <c r="BC237" s="59">
        <v>84.864333333333306</v>
      </c>
      <c r="BD237" s="59">
        <v>102.24743902439</v>
      </c>
      <c r="BE237" s="59">
        <v>107.168701298701</v>
      </c>
    </row>
    <row r="238" spans="1:57" x14ac:dyDescent="0.35">
      <c r="A238" s="10" t="s">
        <v>73</v>
      </c>
      <c r="B238" s="11">
        <f t="shared" si="39"/>
        <v>2025</v>
      </c>
      <c r="C238" s="6">
        <f t="shared" si="40"/>
        <v>72.839472222222213</v>
      </c>
      <c r="D238" s="12">
        <f t="shared" si="34"/>
        <v>58.425048319327672</v>
      </c>
      <c r="E238" s="12">
        <f t="shared" si="35"/>
        <v>62.389177398942849</v>
      </c>
      <c r="F238" s="12">
        <f t="shared" si="36"/>
        <v>88.850937079973107</v>
      </c>
      <c r="G238" s="12">
        <f t="shared" si="37"/>
        <v>112.06944916761961</v>
      </c>
      <c r="H238" s="59">
        <v>82.088098591549198</v>
      </c>
      <c r="I238" s="59">
        <v>113.93457364341</v>
      </c>
      <c r="J238" s="59">
        <v>68.505666666666599</v>
      </c>
      <c r="K238" s="59">
        <v>56.3074193548387</v>
      </c>
      <c r="L238" s="59">
        <v>73.509999999999906</v>
      </c>
      <c r="M238" s="59">
        <v>53.620263157894698</v>
      </c>
      <c r="N238" s="59">
        <v>60.928510638297801</v>
      </c>
      <c r="O238" s="59">
        <v>76.018421052631496</v>
      </c>
      <c r="P238" s="59">
        <v>64.383482142857105</v>
      </c>
      <c r="Q238" s="59">
        <v>58.491323529411702</v>
      </c>
      <c r="R238" s="59">
        <v>63.154122137404499</v>
      </c>
      <c r="S238" s="59">
        <v>66.035877862595399</v>
      </c>
      <c r="T238" s="59">
        <v>87.043548387096706</v>
      </c>
      <c r="U238" s="59">
        <v>58.977090909090897</v>
      </c>
      <c r="V238" s="59">
        <v>88.298279569892401</v>
      </c>
      <c r="W238" s="59">
        <v>93.463587786259495</v>
      </c>
      <c r="X238" s="59">
        <v>62.367524752475198</v>
      </c>
      <c r="Y238" s="59">
        <v>73.184083333333305</v>
      </c>
      <c r="Z238" s="59">
        <v>62.4541353383458</v>
      </c>
      <c r="AA238" s="59">
        <v>103.62219512195099</v>
      </c>
      <c r="AB238" s="59">
        <v>111.862213114754</v>
      </c>
      <c r="AC238" s="59">
        <v>74.464179104477594</v>
      </c>
      <c r="AD238" s="59">
        <v>92.3301960784313</v>
      </c>
      <c r="AE238" s="59">
        <v>76.953539823008796</v>
      </c>
      <c r="AF238" s="59">
        <v>88.027009345794298</v>
      </c>
      <c r="AG238" s="59">
        <v>72.203333333333305</v>
      </c>
      <c r="AH238" s="59">
        <v>57.828571428571401</v>
      </c>
      <c r="AI238" s="59">
        <v>76.736666666666594</v>
      </c>
      <c r="AJ238" s="59">
        <v>68.793947368421001</v>
      </c>
      <c r="AK238" s="59">
        <v>85.923507462686501</v>
      </c>
      <c r="AL238" s="25">
        <v>89.610789473684207</v>
      </c>
      <c r="AM238" s="59">
        <v>92.812619047618995</v>
      </c>
      <c r="AN238" s="59">
        <v>56.2123214285714</v>
      </c>
      <c r="AO238" s="59">
        <v>59.2598611111111</v>
      </c>
      <c r="AP238" s="25">
        <v>72.494861111111106</v>
      </c>
      <c r="AQ238" s="59">
        <v>68.713370786516805</v>
      </c>
      <c r="AR238" s="59">
        <v>67.4345454545454</v>
      </c>
      <c r="AS238" s="25">
        <v>89.03515625</v>
      </c>
      <c r="AT238" s="59">
        <v>52.810222222222201</v>
      </c>
      <c r="AU238" s="59">
        <v>59.813417721518903</v>
      </c>
      <c r="AV238" s="59">
        <v>60.580184049079698</v>
      </c>
      <c r="AW238" s="59">
        <v>122.548809523809</v>
      </c>
      <c r="AX238" s="25">
        <v>97.291965811965795</v>
      </c>
      <c r="AY238" s="59">
        <v>60.587037037037</v>
      </c>
      <c r="AZ238" s="59">
        <v>113.96728070175401</v>
      </c>
      <c r="BA238" s="59">
        <v>168.33982142857101</v>
      </c>
      <c r="BB238" s="59">
        <v>66.184642857142805</v>
      </c>
      <c r="BC238" s="59">
        <v>130.05454545454501</v>
      </c>
      <c r="BD238" s="59">
        <v>87.285340909090905</v>
      </c>
      <c r="BE238" s="59">
        <v>69.215765765765696</v>
      </c>
    </row>
    <row r="239" spans="1:57" x14ac:dyDescent="0.35">
      <c r="A239" s="10" t="s">
        <v>74</v>
      </c>
      <c r="B239" s="11">
        <f t="shared" si="39"/>
        <v>2025</v>
      </c>
      <c r="C239" s="6">
        <f t="shared" si="40"/>
        <v>99.543602760875302</v>
      </c>
      <c r="D239" s="12">
        <f t="shared" si="34"/>
        <v>64.298278146853121</v>
      </c>
      <c r="E239" s="12">
        <f t="shared" si="35"/>
        <v>87.751877767235854</v>
      </c>
      <c r="F239" s="12">
        <f t="shared" si="36"/>
        <v>125.47749197836374</v>
      </c>
      <c r="G239" s="12">
        <f t="shared" si="37"/>
        <v>143.43461394817001</v>
      </c>
      <c r="H239" s="59">
        <v>107.805491803278</v>
      </c>
      <c r="I239" s="59">
        <v>89.134607843137204</v>
      </c>
      <c r="J239" s="59">
        <v>92.597766990291206</v>
      </c>
      <c r="K239" s="59">
        <v>89.357184466019405</v>
      </c>
      <c r="L239" s="59">
        <v>71.360744680850999</v>
      </c>
      <c r="M239" s="25">
        <v>138.40525</v>
      </c>
      <c r="N239" s="59">
        <v>63.231666666666598</v>
      </c>
      <c r="O239" s="59">
        <v>87.290967741935404</v>
      </c>
      <c r="P239" s="59">
        <v>108.60298611111099</v>
      </c>
      <c r="Q239" s="59">
        <v>103.05413793103401</v>
      </c>
      <c r="R239" s="59">
        <v>126.25571428571401</v>
      </c>
      <c r="S239" s="59">
        <v>159.40288288288201</v>
      </c>
      <c r="T239" s="59">
        <v>126.8984</v>
      </c>
      <c r="U239" s="59">
        <v>89.451962616822399</v>
      </c>
      <c r="V239" s="25">
        <v>98.534395604395598</v>
      </c>
      <c r="W239" s="59">
        <v>100.95773584905599</v>
      </c>
      <c r="X239" s="59">
        <v>144.48296875</v>
      </c>
      <c r="Y239" s="59">
        <v>168.075803571428</v>
      </c>
      <c r="Z239" s="59">
        <v>125.220462962962</v>
      </c>
      <c r="AA239" s="59">
        <v>94.265833333333305</v>
      </c>
      <c r="AB239" s="59">
        <v>100.55280991735501</v>
      </c>
      <c r="AC239" s="59">
        <v>93.937746478873194</v>
      </c>
      <c r="AD239" s="59">
        <v>135.54086956521701</v>
      </c>
      <c r="AE239" s="59">
        <v>77.308932038834897</v>
      </c>
      <c r="AF239" s="59">
        <v>145.07892307692299</v>
      </c>
      <c r="AG239" s="59">
        <v>137.942931034482</v>
      </c>
      <c r="AH239" s="59">
        <v>64.3735227272727</v>
      </c>
      <c r="AI239" s="25">
        <v>67.043981481481495</v>
      </c>
      <c r="AJ239" s="59">
        <v>93.660139860139793</v>
      </c>
      <c r="AK239" s="59">
        <v>116.946037735849</v>
      </c>
      <c r="AL239" s="59">
        <v>90.181794871794807</v>
      </c>
      <c r="AM239" s="59">
        <v>143.31813008130001</v>
      </c>
      <c r="AN239" s="59">
        <v>60.551733333333303</v>
      </c>
      <c r="AO239" s="59">
        <v>70.027238095238005</v>
      </c>
      <c r="AP239" s="59">
        <v>93.022672413793103</v>
      </c>
      <c r="AQ239" s="25">
        <v>170.87</v>
      </c>
      <c r="AR239" s="25">
        <v>89.628</v>
      </c>
      <c r="AS239" s="59">
        <v>122.252142857142</v>
      </c>
      <c r="AT239" s="59">
        <v>104.538588235294</v>
      </c>
      <c r="AU239" s="59">
        <v>63.621076923076899</v>
      </c>
      <c r="AV239" s="59">
        <v>83.723719008264396</v>
      </c>
      <c r="AW239" s="59">
        <v>133.60830508474501</v>
      </c>
      <c r="AX239" s="25">
        <v>63.521875000000001</v>
      </c>
      <c r="AY239" s="59">
        <v>125.563168316831</v>
      </c>
      <c r="AZ239" s="59">
        <v>121.293675213675</v>
      </c>
      <c r="BA239" s="59">
        <v>71.468524590163895</v>
      </c>
      <c r="BB239" s="59">
        <v>122.585079365079</v>
      </c>
      <c r="BC239" s="59">
        <v>55.672045454545398</v>
      </c>
      <c r="BD239" s="25">
        <v>95.931100000000001</v>
      </c>
      <c r="BE239" s="59">
        <v>125.035762711864</v>
      </c>
    </row>
    <row r="240" spans="1:57" x14ac:dyDescent="0.35">
      <c r="A240" s="10" t="s">
        <v>75</v>
      </c>
      <c r="B240" s="11">
        <f t="shared" si="39"/>
        <v>2025</v>
      </c>
      <c r="C240" s="6">
        <f t="shared" si="40"/>
        <v>133.084301990049</v>
      </c>
      <c r="D240" s="12">
        <f t="shared" si="34"/>
        <v>114.78284371020059</v>
      </c>
      <c r="E240" s="12">
        <f t="shared" si="35"/>
        <v>119.84116849021126</v>
      </c>
      <c r="F240" s="12">
        <f t="shared" si="36"/>
        <v>145.76005004495025</v>
      </c>
      <c r="G240" s="12">
        <f t="shared" si="37"/>
        <v>156.477050954433</v>
      </c>
      <c r="H240" s="59">
        <v>139.08612188365601</v>
      </c>
      <c r="I240" s="59">
        <v>130.350119402985</v>
      </c>
      <c r="J240" s="59">
        <v>154.98119122257</v>
      </c>
      <c r="K240" s="59">
        <v>157.226026785714</v>
      </c>
      <c r="L240" s="59">
        <v>126.14344086021499</v>
      </c>
      <c r="M240" s="59">
        <v>126.745486381322</v>
      </c>
      <c r="N240" s="59">
        <v>116.223882352941</v>
      </c>
      <c r="O240" s="59">
        <v>128.00046692607</v>
      </c>
      <c r="P240" s="59">
        <v>135.364205882352</v>
      </c>
      <c r="Q240" s="59">
        <v>139.13558823529399</v>
      </c>
      <c r="R240" s="59">
        <v>133.724066666666</v>
      </c>
      <c r="S240" s="59">
        <v>153.63931137724501</v>
      </c>
      <c r="T240" s="59">
        <v>145.595774647887</v>
      </c>
      <c r="U240" s="59">
        <v>114.73891986062701</v>
      </c>
      <c r="V240" s="59">
        <v>132.44453731343199</v>
      </c>
      <c r="W240" s="59">
        <v>181.99527027027</v>
      </c>
      <c r="X240" s="59">
        <v>120.783510324483</v>
      </c>
      <c r="Y240" s="59">
        <v>159.31902735562301</v>
      </c>
      <c r="Z240" s="59">
        <v>117.926656346749</v>
      </c>
      <c r="AA240" s="59">
        <v>103.579925093632</v>
      </c>
      <c r="AB240" s="59">
        <v>114.78772413793099</v>
      </c>
      <c r="AC240" s="59">
        <v>107.457542857142</v>
      </c>
      <c r="AD240" s="59">
        <v>130.389239766081</v>
      </c>
      <c r="AE240" s="59">
        <v>137.87799435028199</v>
      </c>
      <c r="AF240" s="59">
        <v>156.30047477744799</v>
      </c>
      <c r="AG240" s="59">
        <v>117.323089430894</v>
      </c>
      <c r="AH240" s="59">
        <v>142.18560975609699</v>
      </c>
      <c r="AI240" s="59">
        <v>123.861027777777</v>
      </c>
      <c r="AJ240" s="59">
        <v>136.99618055555499</v>
      </c>
      <c r="AK240" s="59">
        <v>118.568544776119</v>
      </c>
      <c r="AL240" s="25">
        <v>147.87590625000001</v>
      </c>
      <c r="AM240" s="59">
        <v>156.393831417624</v>
      </c>
      <c r="AN240" s="59">
        <v>176.56694117647001</v>
      </c>
      <c r="AO240" s="59">
        <v>163.865032894736</v>
      </c>
      <c r="AP240" s="59">
        <v>144.55738853503101</v>
      </c>
      <c r="AQ240" s="59">
        <v>151.59434920634899</v>
      </c>
      <c r="AR240" s="59">
        <v>119.09614958448699</v>
      </c>
      <c r="AS240" s="25">
        <v>134.25549839228299</v>
      </c>
      <c r="AT240" s="25">
        <v>91.379687500000003</v>
      </c>
      <c r="AU240" s="59">
        <v>145.81480851063799</v>
      </c>
      <c r="AV240" s="59">
        <v>152.522208201892</v>
      </c>
      <c r="AW240" s="59">
        <v>124.52167173252199</v>
      </c>
      <c r="AX240" s="59">
        <v>113.17838095238</v>
      </c>
      <c r="AY240" s="59">
        <v>119.52705454545401</v>
      </c>
      <c r="AZ240" s="59">
        <v>124.395660377358</v>
      </c>
      <c r="BA240" s="59">
        <v>117.022516129032</v>
      </c>
      <c r="BB240" s="59">
        <v>134.36592465753401</v>
      </c>
      <c r="BC240" s="59">
        <v>124.264696132596</v>
      </c>
      <c r="BD240" s="59">
        <v>122.757447368421</v>
      </c>
      <c r="BE240" s="59">
        <v>140.03051369862999</v>
      </c>
    </row>
    <row r="241" spans="1:57" x14ac:dyDescent="0.35">
      <c r="A241" s="10" t="s">
        <v>76</v>
      </c>
      <c r="B241" s="11">
        <f t="shared" si="39"/>
        <v>2025</v>
      </c>
      <c r="C241" s="6">
        <f t="shared" si="40"/>
        <v>119.7430270120595</v>
      </c>
      <c r="D241" s="12">
        <f t="shared" si="34"/>
        <v>104.4169443116203</v>
      </c>
      <c r="E241" s="12">
        <f t="shared" si="35"/>
        <v>112.9131727607915</v>
      </c>
      <c r="F241" s="12">
        <f t="shared" si="36"/>
        <v>126.88679561573126</v>
      </c>
      <c r="G241" s="12">
        <f t="shared" si="37"/>
        <v>133.48239660204209</v>
      </c>
      <c r="H241" s="59">
        <v>113.560781249999</v>
      </c>
      <c r="I241" s="59">
        <v>121.73093117408899</v>
      </c>
      <c r="J241" s="59">
        <v>112.55446991404</v>
      </c>
      <c r="K241" s="59">
        <v>120.73806818181799</v>
      </c>
      <c r="L241" s="59">
        <v>152.821627906976</v>
      </c>
      <c r="M241" s="59">
        <v>120.98740740740701</v>
      </c>
      <c r="N241" s="59">
        <v>94.189246231155707</v>
      </c>
      <c r="O241" s="59">
        <v>103.538860294117</v>
      </c>
      <c r="P241" s="59">
        <v>110.346686567164</v>
      </c>
      <c r="Q241" s="59">
        <v>113.333724696356</v>
      </c>
      <c r="R241" s="59">
        <v>126.569712041884</v>
      </c>
      <c r="S241" s="59">
        <v>112.825029069767</v>
      </c>
      <c r="T241" s="59">
        <v>114.36689969604799</v>
      </c>
      <c r="U241" s="59">
        <v>117.683982300884</v>
      </c>
      <c r="V241" s="59">
        <v>122.654899598393</v>
      </c>
      <c r="W241" s="59">
        <v>120.081911764705</v>
      </c>
      <c r="X241" s="59">
        <v>126.80354609929</v>
      </c>
      <c r="Y241" s="59">
        <v>121.219472049689</v>
      </c>
      <c r="Z241" s="59">
        <v>101.980267558528</v>
      </c>
      <c r="AA241" s="59">
        <v>133.348536585365</v>
      </c>
      <c r="AB241" s="59">
        <v>130.49770833333301</v>
      </c>
      <c r="AC241" s="59">
        <v>134.68713675213601</v>
      </c>
      <c r="AD241" s="25">
        <v>98.439190283400805</v>
      </c>
      <c r="AE241" s="59">
        <v>129.891263157894</v>
      </c>
      <c r="AF241" s="59">
        <v>115.85652482269499</v>
      </c>
      <c r="AG241" s="59">
        <v>105.102874493927</v>
      </c>
      <c r="AH241" s="59">
        <v>123.762260273972</v>
      </c>
      <c r="AI241" s="59">
        <v>126.91454545454501</v>
      </c>
      <c r="AJ241" s="59">
        <v>116.509085545722</v>
      </c>
      <c r="AK241" s="59">
        <v>119.404142259414</v>
      </c>
      <c r="AL241" s="59">
        <v>140.48075842696599</v>
      </c>
      <c r="AM241" s="59">
        <v>109.439649681528</v>
      </c>
      <c r="AN241" s="59">
        <v>112.765700483091</v>
      </c>
      <c r="AO241" s="59">
        <v>122.232926829268</v>
      </c>
      <c r="AP241" s="59">
        <v>109.211114369501</v>
      </c>
      <c r="AQ241" s="59">
        <v>124.677055016181</v>
      </c>
      <c r="AR241" s="59">
        <v>125.58710622710601</v>
      </c>
      <c r="AS241" s="59">
        <v>127.962015706806</v>
      </c>
      <c r="AT241" s="59">
        <v>117.234206896551</v>
      </c>
      <c r="AU241" s="59">
        <v>115.279407894736</v>
      </c>
      <c r="AV241" s="25">
        <v>104.51450920245399</v>
      </c>
      <c r="AW241" s="59">
        <v>161.44131343283499</v>
      </c>
      <c r="AX241" s="59">
        <v>140.27885714285699</v>
      </c>
      <c r="AY241" s="25">
        <v>132.96006249999999</v>
      </c>
      <c r="AZ241" s="59">
        <v>118.124612676056</v>
      </c>
      <c r="BA241" s="59">
        <v>96.360772946859896</v>
      </c>
      <c r="BB241" s="59">
        <v>113.17760383386501</v>
      </c>
      <c r="BC241" s="59">
        <v>113.47896265560099</v>
      </c>
      <c r="BD241" s="59">
        <v>130.35057142857099</v>
      </c>
      <c r="BE241" s="59">
        <v>126.916415094339</v>
      </c>
    </row>
    <row r="242" spans="1:57" x14ac:dyDescent="0.35">
      <c r="A242" s="10" t="s">
        <v>77</v>
      </c>
      <c r="B242" s="11">
        <f t="shared" si="39"/>
        <v>2025</v>
      </c>
      <c r="C242" s="6">
        <f t="shared" si="40"/>
        <v>101.79492824949401</v>
      </c>
      <c r="D242" s="12">
        <f t="shared" si="34"/>
        <v>82.762773654916501</v>
      </c>
      <c r="E242" s="12">
        <f t="shared" si="35"/>
        <v>90.229673200631083</v>
      </c>
      <c r="F242" s="12">
        <f t="shared" si="36"/>
        <v>119.05397961809901</v>
      </c>
      <c r="G242" s="12">
        <f t="shared" si="37"/>
        <v>140.35573033230889</v>
      </c>
      <c r="H242" s="59">
        <v>199.58923076923</v>
      </c>
      <c r="I242" s="59">
        <v>72.017358490565996</v>
      </c>
      <c r="J242" s="59">
        <v>103.58869863013599</v>
      </c>
      <c r="K242" s="59">
        <v>97.017004608294897</v>
      </c>
      <c r="L242" s="59">
        <v>113.667973856209</v>
      </c>
      <c r="M242" s="59">
        <v>76.112465753424601</v>
      </c>
      <c r="N242" s="59">
        <v>69.391229508196702</v>
      </c>
      <c r="O242" s="59">
        <v>89.797455621301694</v>
      </c>
      <c r="P242" s="59">
        <v>98.651341463414596</v>
      </c>
      <c r="Q242" s="25">
        <v>85.747363184079603</v>
      </c>
      <c r="R242" s="59">
        <v>78.475918367346907</v>
      </c>
      <c r="S242" s="59">
        <v>107.52019999999899</v>
      </c>
      <c r="T242" s="59">
        <v>96.804320388349495</v>
      </c>
      <c r="U242" s="59">
        <v>126.310195121951</v>
      </c>
      <c r="V242" s="59">
        <v>83.364380165289205</v>
      </c>
      <c r="W242" s="59">
        <v>131.01131707317001</v>
      </c>
      <c r="X242" s="59">
        <v>146.720084388185</v>
      </c>
      <c r="Y242" s="59">
        <v>121.37081081081</v>
      </c>
      <c r="Z242" s="59">
        <v>91.402337662337601</v>
      </c>
      <c r="AA242" s="59">
        <v>91.653597560975598</v>
      </c>
      <c r="AB242" s="59">
        <v>119.938670212765</v>
      </c>
      <c r="AC242" s="59">
        <v>83.239090909090905</v>
      </c>
      <c r="AD242" s="59">
        <v>157.26229050279301</v>
      </c>
      <c r="AE242" s="59">
        <v>91.5804460966542</v>
      </c>
      <c r="AF242" s="59">
        <v>100.22320143884799</v>
      </c>
      <c r="AG242" s="59">
        <v>139.64857988165599</v>
      </c>
      <c r="AH242" s="25">
        <v>99.740851063829794</v>
      </c>
      <c r="AI242" s="59">
        <v>85.961153846153806</v>
      </c>
      <c r="AJ242" s="59">
        <v>108.04784530386701</v>
      </c>
      <c r="AK242" s="59">
        <v>101.913567839195</v>
      </c>
      <c r="AL242" s="59">
        <v>91.451089108910793</v>
      </c>
      <c r="AM242" s="25">
        <v>88.237434782608702</v>
      </c>
      <c r="AN242" s="59">
        <v>74.359677419354796</v>
      </c>
      <c r="AO242" s="59">
        <v>104.00681159420201</v>
      </c>
      <c r="AP242" s="59">
        <v>129.61209677419299</v>
      </c>
      <c r="AQ242" s="59">
        <v>98.965153846153797</v>
      </c>
      <c r="AR242" s="59">
        <v>147.11626666666601</v>
      </c>
      <c r="AS242" s="59">
        <v>89.838785046728901</v>
      </c>
      <c r="AT242" s="59">
        <v>116.399907834101</v>
      </c>
      <c r="AU242" s="59">
        <v>112.393646408839</v>
      </c>
      <c r="AV242" s="59">
        <v>88.398510638297793</v>
      </c>
      <c r="AW242" s="59">
        <v>150.701999999999</v>
      </c>
      <c r="AX242" s="59">
        <v>122.669939939939</v>
      </c>
      <c r="AY242" s="59">
        <v>94.632727272727195</v>
      </c>
      <c r="AZ242" s="59">
        <v>103.601428571428</v>
      </c>
      <c r="BA242" s="59">
        <v>108.32537037037</v>
      </c>
      <c r="BB242" s="59">
        <v>113.79529032258</v>
      </c>
      <c r="BC242" s="59">
        <v>126.828429319371</v>
      </c>
      <c r="BD242" s="59">
        <v>101.676288659793</v>
      </c>
      <c r="BE242" s="59">
        <v>103.10731707316999</v>
      </c>
    </row>
    <row r="243" spans="1:57" x14ac:dyDescent="0.35">
      <c r="A243" s="10" t="s">
        <v>78</v>
      </c>
      <c r="B243" s="11">
        <f t="shared" si="39"/>
        <v>2025</v>
      </c>
      <c r="C243" s="6">
        <f t="shared" si="40"/>
        <v>119.6508908279215</v>
      </c>
      <c r="D243" s="12">
        <f t="shared" si="34"/>
        <v>89.509830370370366</v>
      </c>
      <c r="E243" s="12">
        <f t="shared" si="35"/>
        <v>108.68836362047826</v>
      </c>
      <c r="F243" s="12">
        <f t="shared" si="36"/>
        <v>135.75831031468473</v>
      </c>
      <c r="G243" s="12">
        <f t="shared" si="37"/>
        <v>160.10356197530859</v>
      </c>
      <c r="H243" s="59">
        <v>109.321186440677</v>
      </c>
      <c r="I243" s="59">
        <v>113.78575630252099</v>
      </c>
      <c r="J243" s="59">
        <v>135.68181818181799</v>
      </c>
      <c r="K243" s="59">
        <v>72.533194444444405</v>
      </c>
      <c r="L243" s="59">
        <v>124.05548022598801</v>
      </c>
      <c r="M243" s="59">
        <v>168.621788990825</v>
      </c>
      <c r="N243" s="59">
        <v>114.13497409326401</v>
      </c>
      <c r="O243" s="25">
        <v>91.857653061224497</v>
      </c>
      <c r="P243" s="59">
        <v>141.201720930232</v>
      </c>
      <c r="Q243" s="59">
        <v>100.277045454545</v>
      </c>
      <c r="R243" s="59">
        <v>119.608258928571</v>
      </c>
      <c r="S243" s="59">
        <v>116.552921348314</v>
      </c>
      <c r="T243" s="59">
        <v>110.497790055248</v>
      </c>
      <c r="U243" s="25">
        <v>82.183225806451603</v>
      </c>
      <c r="V243" s="59">
        <v>110.21068571428501</v>
      </c>
      <c r="W243" s="59">
        <v>89.764399999999995</v>
      </c>
      <c r="X243" s="59">
        <v>145.881259259259</v>
      </c>
      <c r="Y243" s="59">
        <v>119.693522727272</v>
      </c>
      <c r="Z243" s="59">
        <v>126.630904255319</v>
      </c>
      <c r="AA243" s="59">
        <v>116.910584795321</v>
      </c>
      <c r="AB243" s="59">
        <v>80.381294117647002</v>
      </c>
      <c r="AC243" s="59">
        <v>112.521923076923</v>
      </c>
      <c r="AD243" s="25">
        <v>159.96879999999999</v>
      </c>
      <c r="AE243" s="59">
        <v>165.86081632653</v>
      </c>
      <c r="AF243" s="59">
        <v>172.89331797234999</v>
      </c>
      <c r="AG243" s="25">
        <v>87.218703703703696</v>
      </c>
      <c r="AH243" s="59">
        <v>124.096448087431</v>
      </c>
      <c r="AI243" s="59">
        <v>132.87232558139499</v>
      </c>
      <c r="AJ243" s="59">
        <v>111.226745283018</v>
      </c>
      <c r="AK243" s="59">
        <v>132.29442622950799</v>
      </c>
      <c r="AL243" s="59">
        <v>97.855381165919198</v>
      </c>
      <c r="AM243" s="59">
        <v>97.121222222222201</v>
      </c>
      <c r="AN243" s="59">
        <v>140.11215962441301</v>
      </c>
      <c r="AO243" s="25">
        <v>161.72432000000001</v>
      </c>
      <c r="AP243" s="59">
        <v>126.81484429065701</v>
      </c>
      <c r="AQ243" s="59">
        <v>114.80210762331799</v>
      </c>
      <c r="AR243" s="59">
        <v>86.078495575221197</v>
      </c>
      <c r="AS243" s="25">
        <v>149.04944</v>
      </c>
      <c r="AT243" s="59">
        <v>90.876555555555498</v>
      </c>
      <c r="AU243" s="59">
        <v>108.477422680412</v>
      </c>
      <c r="AV243" s="59">
        <v>161.316419753086</v>
      </c>
      <c r="AW243" s="59">
        <v>135.78380769230699</v>
      </c>
      <c r="AX243" s="59">
        <v>130.125629629629</v>
      </c>
      <c r="AY243" s="59">
        <v>125.83932642486999</v>
      </c>
      <c r="AZ243" s="59">
        <v>146.427128712871</v>
      </c>
      <c r="BA243" s="59">
        <v>102.80602150537599</v>
      </c>
      <c r="BB243" s="59">
        <v>120.776571428571</v>
      </c>
      <c r="BC243" s="59">
        <v>126.08846590909</v>
      </c>
      <c r="BD243" s="59">
        <v>113.060202020202</v>
      </c>
      <c r="BE243" s="59">
        <v>138.03165137614599</v>
      </c>
    </row>
    <row r="244" spans="1:57" x14ac:dyDescent="0.35">
      <c r="A244" s="10" t="s">
        <v>79</v>
      </c>
      <c r="B244" s="11">
        <f t="shared" si="39"/>
        <v>2025</v>
      </c>
      <c r="C244" s="6">
        <f t="shared" si="40"/>
        <v>160.25086288416</v>
      </c>
      <c r="D244" s="12">
        <f t="shared" si="34"/>
        <v>90.745407407407413</v>
      </c>
      <c r="E244" s="12">
        <f t="shared" si="35"/>
        <v>132.6821387208295</v>
      </c>
      <c r="F244" s="12">
        <f t="shared" si="36"/>
        <v>180.58249664429525</v>
      </c>
      <c r="G244" s="12">
        <f t="shared" si="37"/>
        <v>209.65469324945821</v>
      </c>
      <c r="H244" s="59">
        <v>83.060958904109498</v>
      </c>
      <c r="I244" s="59">
        <v>170.856413043478</v>
      </c>
      <c r="J244" s="59">
        <v>157.65234042553101</v>
      </c>
      <c r="K244" s="59">
        <v>132.19876923076899</v>
      </c>
      <c r="L244" s="25">
        <v>180.70400000000001</v>
      </c>
      <c r="M244" s="25">
        <v>220.9615</v>
      </c>
      <c r="N244" s="59">
        <v>207.601818181818</v>
      </c>
      <c r="O244" s="59">
        <v>175.01464646464601</v>
      </c>
      <c r="P244" s="59">
        <v>115.543367346938</v>
      </c>
      <c r="Q244" s="25">
        <v>236.39</v>
      </c>
      <c r="R244" s="59">
        <v>134.132247191011</v>
      </c>
      <c r="S244" s="59">
        <v>159.29847222222199</v>
      </c>
      <c r="T244" s="59">
        <v>151.892705882352</v>
      </c>
      <c r="U244" s="59">
        <v>127.187359999999</v>
      </c>
      <c r="V244" s="59">
        <v>227.09518749999901</v>
      </c>
      <c r="W244" s="59">
        <v>169.187393364928</v>
      </c>
      <c r="X244" s="59">
        <v>184.818019323671</v>
      </c>
      <c r="Y244" s="59">
        <v>143.08783068783001</v>
      </c>
      <c r="Z244" s="59">
        <v>180.21798657718099</v>
      </c>
      <c r="AA244" s="59">
        <v>161.545511811023</v>
      </c>
      <c r="AB244" s="25">
        <v>162.11425</v>
      </c>
      <c r="AC244" s="59">
        <v>82.334285714285699</v>
      </c>
      <c r="AD244" s="59">
        <v>207.86555555555501</v>
      </c>
      <c r="AE244" s="59">
        <v>126.987967914438</v>
      </c>
      <c r="AF244" s="59">
        <v>215.49901041666601</v>
      </c>
      <c r="AG244" s="25">
        <v>135.21906250000001</v>
      </c>
      <c r="AH244" s="59">
        <v>155.14536764705801</v>
      </c>
      <c r="AI244" s="59">
        <v>83.144999999999996</v>
      </c>
      <c r="AJ244" s="59">
        <v>137.31656862745001</v>
      </c>
      <c r="AK244" s="59">
        <v>153.008212560386</v>
      </c>
      <c r="AL244" s="59">
        <v>193.59866141732201</v>
      </c>
      <c r="AM244" s="59">
        <v>159.838055555555</v>
      </c>
      <c r="AN244" s="59">
        <v>171.33090909090899</v>
      </c>
      <c r="AO244" s="25">
        <v>91.45</v>
      </c>
      <c r="AP244" s="59">
        <v>174.23378048780401</v>
      </c>
      <c r="AQ244" s="59">
        <v>146.187823129251</v>
      </c>
      <c r="AR244" s="59">
        <v>84.404074074074003</v>
      </c>
      <c r="AS244" s="59">
        <v>165.89644736842101</v>
      </c>
      <c r="AT244" s="59">
        <v>119.19325203251999</v>
      </c>
      <c r="AU244" s="59">
        <v>116.487454545454</v>
      </c>
      <c r="AV244" s="59">
        <v>169.35144654088</v>
      </c>
      <c r="AW244" s="59">
        <v>217.59232804232801</v>
      </c>
      <c r="AX244" s="59">
        <v>160.663670212765</v>
      </c>
      <c r="AY244" s="59">
        <v>148.29850340135999</v>
      </c>
      <c r="AZ244" s="59">
        <v>175.94951086956499</v>
      </c>
      <c r="BA244" s="59">
        <v>209.005324675324</v>
      </c>
      <c r="BB244" s="59">
        <v>128.265227272727</v>
      </c>
      <c r="BC244" s="25">
        <v>208.67</v>
      </c>
      <c r="BD244" s="25">
        <v>81.413934426229503</v>
      </c>
      <c r="BE244" s="59">
        <v>196.73612745098001</v>
      </c>
    </row>
    <row r="245" spans="1:57" x14ac:dyDescent="0.35">
      <c r="A245" s="10" t="s">
        <v>80</v>
      </c>
      <c r="B245" s="11">
        <f t="shared" si="39"/>
        <v>2025</v>
      </c>
      <c r="C245" s="6">
        <f t="shared" si="40"/>
        <v>162.2232180451125</v>
      </c>
      <c r="D245" s="12">
        <f t="shared" si="34"/>
        <v>128.71641517499319</v>
      </c>
      <c r="E245" s="12">
        <f t="shared" si="35"/>
        <v>137.46421200236901</v>
      </c>
      <c r="F245" s="12">
        <f t="shared" si="36"/>
        <v>180.07978791213074</v>
      </c>
      <c r="G245" s="12">
        <f t="shared" si="37"/>
        <v>203.25329762135922</v>
      </c>
      <c r="H245" s="59">
        <v>120.062393939393</v>
      </c>
      <c r="I245" s="59">
        <v>205.572885572139</v>
      </c>
      <c r="J245" s="59">
        <v>140.29026936026901</v>
      </c>
      <c r="K245" s="59">
        <v>165.64332046332001</v>
      </c>
      <c r="L245" s="59">
        <v>161.70778947368399</v>
      </c>
      <c r="M245" s="59">
        <v>129.93193717277401</v>
      </c>
      <c r="N245" s="59">
        <v>150.327321428571</v>
      </c>
      <c r="O245" s="59">
        <v>174.839417808219</v>
      </c>
      <c r="P245" s="59">
        <v>113.886071428571</v>
      </c>
      <c r="Q245" s="59">
        <v>155.96056818181799</v>
      </c>
      <c r="R245" s="59">
        <v>109.030082644628</v>
      </c>
      <c r="S245" s="59">
        <v>165.520533807829</v>
      </c>
      <c r="T245" s="59">
        <v>130.85267241379299</v>
      </c>
      <c r="U245" s="59">
        <v>141.32170040485801</v>
      </c>
      <c r="V245" s="59">
        <v>197.88</v>
      </c>
      <c r="W245" s="59">
        <v>167.540671140939</v>
      </c>
      <c r="X245" s="59">
        <v>173.82114695340499</v>
      </c>
      <c r="Y245" s="59">
        <v>170.74298850574701</v>
      </c>
      <c r="Z245" s="59">
        <v>162.73864661654099</v>
      </c>
      <c r="AA245" s="59">
        <v>160.464305555555</v>
      </c>
      <c r="AB245" s="59">
        <v>165.45010380622799</v>
      </c>
      <c r="AC245" s="59">
        <v>115.712191358024</v>
      </c>
      <c r="AD245" s="59">
        <v>139.480617977528</v>
      </c>
      <c r="AE245" s="25">
        <v>215.07595000000001</v>
      </c>
      <c r="AF245" s="59">
        <v>218.31724999999901</v>
      </c>
      <c r="AG245" s="59">
        <v>163.44276752767499</v>
      </c>
      <c r="AH245" s="59">
        <v>136.792076677316</v>
      </c>
      <c r="AI245" s="59">
        <v>129.889329073482</v>
      </c>
      <c r="AJ245" s="59">
        <v>122.28684210526301</v>
      </c>
      <c r="AK245" s="59">
        <v>152.08127272727199</v>
      </c>
      <c r="AL245" s="59">
        <v>226.041944444444</v>
      </c>
      <c r="AM245" s="59">
        <v>183.99112903225799</v>
      </c>
      <c r="AN245" s="59">
        <v>129.43081218274099</v>
      </c>
      <c r="AO245" s="59">
        <v>133.97863492063399</v>
      </c>
      <c r="AP245" s="59">
        <v>187.60448275862001</v>
      </c>
      <c r="AQ245" s="59">
        <v>193.076967509025</v>
      </c>
      <c r="AR245" s="59">
        <v>136.08594936708801</v>
      </c>
      <c r="AS245" s="59">
        <v>199.12943262411301</v>
      </c>
      <c r="AT245" s="25">
        <v>165.94387499999999</v>
      </c>
      <c r="AU245" s="59">
        <v>140.691422222222</v>
      </c>
      <c r="AV245" s="59">
        <v>181.826577946768</v>
      </c>
      <c r="AW245" s="59">
        <v>205.41912621359199</v>
      </c>
      <c r="AX245" s="59">
        <v>185.99542857142799</v>
      </c>
      <c r="AY245" s="59">
        <v>152.733067092651</v>
      </c>
      <c r="AZ245" s="25">
        <v>203.01265000000001</v>
      </c>
      <c r="BA245" s="59">
        <v>149.58524861878399</v>
      </c>
      <c r="BB245" s="59">
        <v>134.778237410071</v>
      </c>
      <c r="BC245" s="59">
        <v>168.706776315789</v>
      </c>
      <c r="BD245" s="59">
        <v>139.50943396226401</v>
      </c>
      <c r="BE245" s="59">
        <v>170.42615671641701</v>
      </c>
    </row>
    <row r="246" spans="1:57" x14ac:dyDescent="0.35">
      <c r="A246" s="10" t="s">
        <v>81</v>
      </c>
      <c r="B246" s="11">
        <f t="shared" si="39"/>
        <v>2026</v>
      </c>
      <c r="C246" s="6">
        <f t="shared" si="40"/>
        <v>152.85013821792751</v>
      </c>
      <c r="D246" s="12">
        <f t="shared" si="34"/>
        <v>127.94197448091839</v>
      </c>
      <c r="E246" s="12">
        <f t="shared" si="35"/>
        <v>139.35428817204223</v>
      </c>
      <c r="F246" s="12">
        <f t="shared" si="36"/>
        <v>176.40181108868524</v>
      </c>
      <c r="G246" s="12">
        <f t="shared" si="37"/>
        <v>185.39087692507081</v>
      </c>
      <c r="H246" s="59">
        <v>155.72429378531001</v>
      </c>
      <c r="I246" s="59">
        <v>130.876686390532</v>
      </c>
      <c r="J246" s="59">
        <v>175.66674242424199</v>
      </c>
      <c r="K246" s="59">
        <v>180.67058823529399</v>
      </c>
      <c r="L246" s="59">
        <v>116.770125523012</v>
      </c>
      <c r="M246" s="25">
        <v>145.65437499999999</v>
      </c>
      <c r="N246" s="59">
        <v>193.69304511278099</v>
      </c>
      <c r="O246" s="59">
        <v>125.455150214592</v>
      </c>
      <c r="P246" s="59">
        <v>178.125857142857</v>
      </c>
      <c r="Q246" s="59">
        <v>124.023286384976</v>
      </c>
      <c r="R246" s="59">
        <v>142.68531818181799</v>
      </c>
      <c r="S246" s="59">
        <v>142.99880851063801</v>
      </c>
      <c r="T246" s="59">
        <v>154.99158371040701</v>
      </c>
      <c r="U246" s="59">
        <v>139.67741935483801</v>
      </c>
      <c r="V246" s="59">
        <v>163.979018867924</v>
      </c>
      <c r="W246" s="59">
        <v>207.74723333333301</v>
      </c>
      <c r="X246" s="59">
        <v>168.67237785016201</v>
      </c>
      <c r="Y246" s="59">
        <v>150.73972222222201</v>
      </c>
      <c r="Z246" s="59">
        <v>125.273218390804</v>
      </c>
      <c r="AA246" s="59">
        <v>132.47434456928801</v>
      </c>
      <c r="AB246" s="59">
        <v>157.638724832214</v>
      </c>
      <c r="AC246" s="59">
        <v>182.373291925465</v>
      </c>
      <c r="AD246" s="59">
        <v>161.00290322580599</v>
      </c>
      <c r="AE246" s="59">
        <v>165.21240506329099</v>
      </c>
      <c r="AF246" s="59">
        <v>165.96473856209099</v>
      </c>
      <c r="AG246" s="59">
        <v>145.641578947368</v>
      </c>
      <c r="AH246" s="59">
        <v>178.08006600659999</v>
      </c>
      <c r="AI246" s="59">
        <v>160.21175675675599</v>
      </c>
      <c r="AJ246" s="59">
        <v>139.24657777777699</v>
      </c>
      <c r="AK246" s="59">
        <v>197.43916334661299</v>
      </c>
      <c r="AL246" s="59">
        <v>184.468413793103</v>
      </c>
      <c r="AM246" s="59">
        <v>183.460344827586</v>
      </c>
      <c r="AN246" s="59">
        <v>115.651969696969</v>
      </c>
      <c r="AO246" s="59">
        <v>206.67108910891</v>
      </c>
      <c r="AP246" s="59">
        <v>154.09049382716</v>
      </c>
      <c r="AQ246" s="59">
        <v>144.85870078740101</v>
      </c>
      <c r="AR246" s="59">
        <v>138.22808917197401</v>
      </c>
      <c r="AS246" s="59">
        <v>147.75131818181799</v>
      </c>
      <c r="AT246" s="25">
        <v>149.309203187251</v>
      </c>
      <c r="AU246" s="59">
        <v>182.415909090909</v>
      </c>
      <c r="AV246" s="59">
        <v>128.21828828828799</v>
      </c>
      <c r="AW246" s="25">
        <v>160.40468749999999</v>
      </c>
      <c r="AX246" s="59">
        <v>176.64683397683299</v>
      </c>
      <c r="AY246" s="59">
        <v>132.863265306122</v>
      </c>
      <c r="AZ246" s="59">
        <v>203.26211538461499</v>
      </c>
      <c r="BA246" s="59">
        <v>151.60978260869501</v>
      </c>
      <c r="BB246" s="59">
        <v>147.930279329608</v>
      </c>
      <c r="BC246" s="59">
        <v>137.79181451612899</v>
      </c>
      <c r="BD246" s="59">
        <v>128.69465811965799</v>
      </c>
      <c r="BE246" s="59">
        <v>148.70521276595699</v>
      </c>
    </row>
    <row r="247" spans="1:57" x14ac:dyDescent="0.35">
      <c r="A247" s="10" t="s">
        <v>82</v>
      </c>
      <c r="B247" s="11">
        <f t="shared" si="39"/>
        <v>2026</v>
      </c>
      <c r="C247" s="6">
        <f t="shared" si="40"/>
        <v>139.54534659090899</v>
      </c>
      <c r="D247" s="12">
        <f t="shared" si="34"/>
        <v>96.77827319984597</v>
      </c>
      <c r="E247" s="12">
        <f t="shared" si="35"/>
        <v>122.4619826344985</v>
      </c>
      <c r="F247" s="12">
        <f t="shared" si="36"/>
        <v>158.55295424193824</v>
      </c>
      <c r="G247" s="12">
        <f t="shared" si="37"/>
        <v>182.95658914728679</v>
      </c>
      <c r="H247" s="59">
        <v>148.14249999999899</v>
      </c>
      <c r="I247" s="25">
        <v>177.85835937499999</v>
      </c>
      <c r="J247" s="59">
        <v>169.02919480519401</v>
      </c>
      <c r="K247" s="59">
        <v>145.21244736842101</v>
      </c>
      <c r="L247" s="59">
        <v>90.046888888888802</v>
      </c>
      <c r="M247" s="59">
        <v>100.826893203883</v>
      </c>
      <c r="N247" s="59">
        <v>137.248818181818</v>
      </c>
      <c r="O247" s="59">
        <v>146.542021660649</v>
      </c>
      <c r="P247" s="59">
        <v>198.594509803921</v>
      </c>
      <c r="Q247" s="59">
        <v>117.490102040816</v>
      </c>
      <c r="R247" s="59">
        <v>136.07955223880501</v>
      </c>
      <c r="S247" s="59">
        <v>125.115667655786</v>
      </c>
      <c r="T247" s="59">
        <v>126.685536723163</v>
      </c>
      <c r="U247" s="59">
        <v>130.82891050583601</v>
      </c>
      <c r="V247" s="59">
        <v>122.043185840707</v>
      </c>
      <c r="W247" s="59">
        <v>119.086153846153</v>
      </c>
      <c r="X247" s="59">
        <v>202.82746621621601</v>
      </c>
      <c r="Y247" s="25">
        <v>96.916938775510204</v>
      </c>
      <c r="Z247" s="59">
        <v>135.93319672131099</v>
      </c>
      <c r="AA247" s="59">
        <v>88.605769230769198</v>
      </c>
      <c r="AB247" s="59">
        <v>197.605625</v>
      </c>
      <c r="AC247" s="59">
        <v>118.062760736196</v>
      </c>
      <c r="AD247" s="59">
        <v>134.73827586206801</v>
      </c>
      <c r="AE247" s="59">
        <v>149.000982658959</v>
      </c>
      <c r="AF247" s="59">
        <v>147.11605809128599</v>
      </c>
      <c r="AG247" s="59">
        <v>136.23757142857099</v>
      </c>
      <c r="AH247" s="59">
        <v>176.54011538461501</v>
      </c>
      <c r="AI247" s="59">
        <v>180.446909090909</v>
      </c>
      <c r="AJ247" s="59">
        <v>150.95034383954101</v>
      </c>
      <c r="AK247" s="59">
        <v>171.04631840796</v>
      </c>
      <c r="AL247" s="25">
        <v>182.875</v>
      </c>
      <c r="AM247" s="59">
        <v>184.108571428571</v>
      </c>
      <c r="AN247" s="59">
        <v>95.530283018867905</v>
      </c>
      <c r="AO247" s="59">
        <v>179.52196969696899</v>
      </c>
      <c r="AP247" s="59">
        <v>150.57418181818099</v>
      </c>
      <c r="AQ247" s="59">
        <v>153.30457264957201</v>
      </c>
      <c r="AR247" s="59">
        <v>119.748706896551</v>
      </c>
      <c r="AS247" s="59">
        <v>130.52948787061899</v>
      </c>
      <c r="AT247" s="59">
        <v>149.06459610027801</v>
      </c>
      <c r="AU247" s="59">
        <v>183.690891472868</v>
      </c>
      <c r="AV247" s="59">
        <v>94.131702127659494</v>
      </c>
      <c r="AW247" s="25">
        <v>147.54640624999999</v>
      </c>
      <c r="AX247" s="25">
        <v>129.422</v>
      </c>
      <c r="AY247" s="59">
        <v>123.718373015873</v>
      </c>
      <c r="AZ247" s="59">
        <v>148.37946153846099</v>
      </c>
      <c r="BA247" s="59">
        <v>160.30241477272699</v>
      </c>
      <c r="BB247" s="25">
        <v>141.84187499999999</v>
      </c>
      <c r="BC247" s="59">
        <v>127.03894736842101</v>
      </c>
      <c r="BD247" s="59">
        <v>89.4202469135802</v>
      </c>
      <c r="BE247" s="59">
        <v>116.569906542056</v>
      </c>
    </row>
    <row r="248" spans="1:57" x14ac:dyDescent="0.35">
      <c r="A248" s="10" t="s">
        <v>83</v>
      </c>
      <c r="B248" s="11">
        <f t="shared" si="39"/>
        <v>2026</v>
      </c>
      <c r="C248" s="6">
        <f t="shared" si="40"/>
        <v>119.563356950067</v>
      </c>
      <c r="D248" s="12">
        <f t="shared" si="34"/>
        <v>88.511574671052571</v>
      </c>
      <c r="E248" s="12">
        <f t="shared" si="35"/>
        <v>104.42013912133825</v>
      </c>
      <c r="F248" s="12">
        <f t="shared" si="36"/>
        <v>131.68918737293799</v>
      </c>
      <c r="G248" s="12">
        <f t="shared" si="37"/>
        <v>159.205020595333</v>
      </c>
      <c r="H248" s="59">
        <v>155.247117117117</v>
      </c>
      <c r="I248" s="59">
        <v>128.795416666666</v>
      </c>
      <c r="J248" s="59">
        <v>121.230158730158</v>
      </c>
      <c r="K248" s="59">
        <v>118.384871794871</v>
      </c>
      <c r="L248" s="59">
        <v>113.203544303797</v>
      </c>
      <c r="M248" s="59">
        <v>113.503360655737</v>
      </c>
      <c r="N248" s="59">
        <v>144.56573770491801</v>
      </c>
      <c r="O248" s="25">
        <v>83.234099999999998</v>
      </c>
      <c r="P248" s="59">
        <v>163.49180257510699</v>
      </c>
      <c r="Q248" s="25">
        <v>128.86976653696499</v>
      </c>
      <c r="R248" s="25">
        <v>85.014562499999997</v>
      </c>
      <c r="S248" s="59">
        <v>115.64927272727201</v>
      </c>
      <c r="T248" s="59">
        <v>121.07502463054099</v>
      </c>
      <c r="U248" s="59">
        <v>81.0590361445783</v>
      </c>
      <c r="V248" s="59">
        <v>128.50398437499999</v>
      </c>
      <c r="W248" s="59">
        <v>84.7162650602409</v>
      </c>
      <c r="X248" s="59">
        <v>159.15678787878699</v>
      </c>
      <c r="Y248" s="59">
        <v>103.49741818181801</v>
      </c>
      <c r="Z248" s="59">
        <v>126.352952380952</v>
      </c>
      <c r="AA248" s="59">
        <v>111.115041322314</v>
      </c>
      <c r="AB248" s="59">
        <v>159.63911504424701</v>
      </c>
      <c r="AC248" s="59">
        <v>125.26365638766499</v>
      </c>
      <c r="AD248" s="59">
        <v>116.82756302521</v>
      </c>
      <c r="AE248" s="59">
        <v>120.741842105263</v>
      </c>
      <c r="AF248" s="59">
        <v>142.09475177304901</v>
      </c>
      <c r="AG248" s="59">
        <v>99.024370860927107</v>
      </c>
      <c r="AH248" s="59">
        <v>174.24482758620599</v>
      </c>
      <c r="AI248" s="59">
        <v>116.16298969072101</v>
      </c>
      <c r="AJ248" s="59">
        <v>101.17783251231501</v>
      </c>
      <c r="AK248" s="59">
        <v>146.28951612903199</v>
      </c>
      <c r="AL248" s="59">
        <v>99.069670329670302</v>
      </c>
      <c r="AM248" s="59">
        <v>131.793508771929</v>
      </c>
      <c r="AN248" s="59">
        <v>105.273556485355</v>
      </c>
      <c r="AO248" s="59">
        <v>172.10365853658499</v>
      </c>
      <c r="AP248" s="59">
        <v>135.02780487804799</v>
      </c>
      <c r="AQ248" s="59">
        <v>88.900131578947295</v>
      </c>
      <c r="AR248" s="59">
        <v>116.92473684210501</v>
      </c>
      <c r="AS248" s="59">
        <v>83.514033149171198</v>
      </c>
      <c r="AT248" s="59">
        <v>131.37622317596501</v>
      </c>
      <c r="AU248" s="59">
        <v>123.62961538461499</v>
      </c>
      <c r="AV248" s="59">
        <v>143.662405063291</v>
      </c>
      <c r="AW248" s="59">
        <v>109.14675675675601</v>
      </c>
      <c r="AX248" s="59">
        <v>98.136134453781494</v>
      </c>
      <c r="AY248" s="59">
        <v>104.135666666666</v>
      </c>
      <c r="AZ248" s="59">
        <v>178.21566037735801</v>
      </c>
      <c r="BA248" s="59">
        <v>123.219064039408</v>
      </c>
      <c r="BB248" s="59">
        <v>111.28072072072</v>
      </c>
      <c r="BC248" s="25">
        <v>89.745000000000005</v>
      </c>
      <c r="BD248" s="25">
        <v>121.19374999999999</v>
      </c>
      <c r="BE248" s="59">
        <v>109.290103092783</v>
      </c>
    </row>
    <row r="249" spans="1:57" x14ac:dyDescent="0.35">
      <c r="A249" s="10" t="s">
        <v>84</v>
      </c>
      <c r="B249" s="11">
        <f t="shared" si="39"/>
        <v>2026</v>
      </c>
      <c r="C249" s="6">
        <f t="shared" si="40"/>
        <v>91.414027682843454</v>
      </c>
      <c r="D249" s="12">
        <f t="shared" si="34"/>
        <v>78.888351750261165</v>
      </c>
      <c r="E249" s="12">
        <f t="shared" si="35"/>
        <v>83.891666666666595</v>
      </c>
      <c r="F249" s="12">
        <f t="shared" si="36"/>
        <v>105.52608783394174</v>
      </c>
      <c r="G249" s="12">
        <f t="shared" si="37"/>
        <v>120.8154532844385</v>
      </c>
      <c r="H249" s="25">
        <v>91.497792207792202</v>
      </c>
      <c r="I249" s="59">
        <v>128.624726027397</v>
      </c>
      <c r="J249" s="59">
        <v>76.129540229884995</v>
      </c>
      <c r="K249" s="59">
        <v>72.5545652173913</v>
      </c>
      <c r="L249" s="59">
        <v>98.965428571428504</v>
      </c>
      <c r="M249" s="59">
        <v>83.867142857142795</v>
      </c>
      <c r="N249" s="59">
        <v>73.154677419354798</v>
      </c>
      <c r="O249" s="59">
        <v>105.928387096774</v>
      </c>
      <c r="P249" s="59">
        <v>126.94</v>
      </c>
      <c r="Q249" s="59">
        <v>88.546764705882296</v>
      </c>
      <c r="R249" s="59">
        <v>92.790315789473595</v>
      </c>
      <c r="S249" s="59">
        <v>125.04282051282</v>
      </c>
      <c r="T249" s="25">
        <v>79.5</v>
      </c>
      <c r="U249" s="25">
        <v>90.987426900584794</v>
      </c>
      <c r="V249" s="25">
        <v>79.9408064516129</v>
      </c>
      <c r="W249" s="59">
        <v>123.830859375</v>
      </c>
      <c r="X249" s="59">
        <v>109.86394285714201</v>
      </c>
      <c r="Y249" s="59">
        <v>94.611801242235998</v>
      </c>
      <c r="Z249" s="59">
        <v>96.879420289855005</v>
      </c>
      <c r="AA249" s="59">
        <v>83.965238095238007</v>
      </c>
      <c r="AB249" s="25">
        <v>93.921709401709407</v>
      </c>
      <c r="AC249" s="59">
        <v>81.833758389261703</v>
      </c>
      <c r="AD249" s="25">
        <v>108.41</v>
      </c>
      <c r="AE249" s="25">
        <v>96.707099999999997</v>
      </c>
      <c r="AF249" s="59">
        <v>108.245652173913</v>
      </c>
      <c r="AG249" s="59">
        <v>72.226388888888806</v>
      </c>
      <c r="AH249" s="59">
        <v>85.297284768211895</v>
      </c>
      <c r="AI249" s="59">
        <v>91.330263157894706</v>
      </c>
      <c r="AJ249" s="59">
        <v>85.721238095237993</v>
      </c>
      <c r="AK249" s="59">
        <v>158.563534482758</v>
      </c>
      <c r="AL249" s="59">
        <v>86.469859154929495</v>
      </c>
      <c r="AM249" s="25">
        <v>87.946830985915497</v>
      </c>
      <c r="AN249" s="59">
        <v>87.519085365853599</v>
      </c>
      <c r="AO249" s="59">
        <v>118.67560283687899</v>
      </c>
      <c r="AP249" s="59">
        <v>85.365794392523298</v>
      </c>
      <c r="AQ249" s="59">
        <v>105.771395348837</v>
      </c>
      <c r="AR249" s="59">
        <v>80.810150375939799</v>
      </c>
      <c r="AS249" s="59">
        <v>72.713522727272704</v>
      </c>
      <c r="AT249" s="59">
        <v>120.480408163265</v>
      </c>
      <c r="AU249" s="59">
        <v>104.790165289256</v>
      </c>
      <c r="AV249" s="59">
        <v>86.2714838709677</v>
      </c>
      <c r="AW249" s="59">
        <v>94.581129032258005</v>
      </c>
      <c r="AX249" s="59">
        <v>79.1948863636363</v>
      </c>
      <c r="AY249" s="59">
        <v>116.51428571428499</v>
      </c>
      <c r="AZ249" s="25">
        <v>96.219655172413795</v>
      </c>
      <c r="BA249" s="59">
        <v>89.887798165137596</v>
      </c>
      <c r="BB249" s="59">
        <v>83.298391608391597</v>
      </c>
      <c r="BC249" s="59">
        <v>104.284934210526</v>
      </c>
      <c r="BD249" s="25">
        <v>97.471768707482994</v>
      </c>
      <c r="BE249" s="59">
        <v>82.329922480620098</v>
      </c>
    </row>
    <row r="250" spans="1:57" x14ac:dyDescent="0.35">
      <c r="A250" s="10" t="s">
        <v>85</v>
      </c>
      <c r="B250" s="11">
        <f t="shared" si="39"/>
        <v>2026</v>
      </c>
      <c r="C250" s="6">
        <f t="shared" si="40"/>
        <v>79.340717759764146</v>
      </c>
      <c r="D250" s="12">
        <f t="shared" si="34"/>
        <v>62.796841032608675</v>
      </c>
      <c r="E250" s="12">
        <f t="shared" si="35"/>
        <v>67.658039549502348</v>
      </c>
      <c r="F250" s="12">
        <f t="shared" si="36"/>
        <v>98.297279219972623</v>
      </c>
      <c r="G250" s="12">
        <f t="shared" si="37"/>
        <v>114.55376989553622</v>
      </c>
      <c r="H250" s="59">
        <v>65.299444444444404</v>
      </c>
      <c r="I250" s="13">
        <v>65.727894736842103</v>
      </c>
      <c r="J250" s="59">
        <v>94.340360360360293</v>
      </c>
      <c r="K250" s="59">
        <v>91.336521739130404</v>
      </c>
      <c r="L250" s="59">
        <v>63.929876543209801</v>
      </c>
      <c r="M250" s="59">
        <v>59.814399999999999</v>
      </c>
      <c r="N250" s="13">
        <v>66.89</v>
      </c>
      <c r="O250" s="59">
        <v>98.821030927834997</v>
      </c>
      <c r="P250" s="59">
        <v>124.617160493827</v>
      </c>
      <c r="Q250" s="59">
        <v>88.2334146341463</v>
      </c>
      <c r="R250" s="59">
        <v>102.97406779661</v>
      </c>
      <c r="S250" s="13">
        <v>86.15</v>
      </c>
      <c r="T250" s="59">
        <v>113.208831168831</v>
      </c>
      <c r="U250" s="13">
        <v>67.642168674698794</v>
      </c>
      <c r="V250" s="13">
        <v>153.1968</v>
      </c>
      <c r="W250" s="59">
        <v>86.365454545454497</v>
      </c>
      <c r="X250" s="59">
        <v>102.476458333333</v>
      </c>
      <c r="Y250" s="13">
        <v>62.411562500000002</v>
      </c>
      <c r="Z250" s="59">
        <v>67.705652173912995</v>
      </c>
      <c r="AA250" s="59">
        <v>69.025555555555499</v>
      </c>
      <c r="AB250" s="59">
        <v>69.066419753086393</v>
      </c>
      <c r="AC250" s="59">
        <v>69.166153846153804</v>
      </c>
      <c r="AD250" s="59">
        <v>127.72814814814799</v>
      </c>
      <c r="AE250" s="59">
        <v>103.86438095238</v>
      </c>
      <c r="AF250" s="59">
        <v>61.922307692307598</v>
      </c>
      <c r="AG250" s="59">
        <v>142.547738095238</v>
      </c>
      <c r="AH250" s="59">
        <v>100.30775510204001</v>
      </c>
      <c r="AI250" s="59">
        <v>70.385656565656504</v>
      </c>
      <c r="AJ250" s="59">
        <v>73.578285714285698</v>
      </c>
      <c r="AK250" s="59">
        <v>88.399866666666597</v>
      </c>
      <c r="AL250" s="59">
        <v>71.959888888888798</v>
      </c>
      <c r="AM250" s="59">
        <v>69.418777777777706</v>
      </c>
      <c r="AN250" s="59">
        <v>66.287792207792194</v>
      </c>
      <c r="AO250" s="59">
        <v>113.43561538461501</v>
      </c>
      <c r="AP250" s="59">
        <v>105.415820895522</v>
      </c>
      <c r="AQ250" s="59">
        <v>65.842647058823502</v>
      </c>
      <c r="AR250" s="13">
        <v>134.30000000000001</v>
      </c>
      <c r="AS250" s="59">
        <v>96.726024096385501</v>
      </c>
      <c r="AT250" s="59">
        <v>79.063130434782593</v>
      </c>
      <c r="AU250" s="59">
        <v>79.6183050847457</v>
      </c>
      <c r="AV250" s="59">
        <v>73.526494845360801</v>
      </c>
      <c r="AW250" s="59">
        <v>80.511775700934507</v>
      </c>
      <c r="AX250" s="59">
        <v>80.061086956521706</v>
      </c>
      <c r="AY250" s="13">
        <v>94.900854700854694</v>
      </c>
      <c r="AZ250" s="59">
        <v>61.205454545454501</v>
      </c>
      <c r="BA250" s="59">
        <v>80.0581355932203</v>
      </c>
      <c r="BB250" s="59">
        <v>62.838260869565197</v>
      </c>
      <c r="BC250" s="59">
        <v>76.737529411764697</v>
      </c>
      <c r="BD250" s="59">
        <v>62.424062499999998</v>
      </c>
      <c r="BE250" s="13">
        <v>72.099999999999994</v>
      </c>
    </row>
    <row r="251" spans="1:57" x14ac:dyDescent="0.35">
      <c r="A251" s="10" t="s">
        <v>86</v>
      </c>
      <c r="B251" s="11">
        <f t="shared" si="39"/>
        <v>2026</v>
      </c>
      <c r="C251" s="6">
        <f t="shared" si="40"/>
        <v>93.504286585365804</v>
      </c>
      <c r="D251" s="12">
        <f t="shared" si="34"/>
        <v>72.311452941176441</v>
      </c>
      <c r="E251" s="12">
        <f t="shared" si="35"/>
        <v>79.424159811985845</v>
      </c>
      <c r="F251" s="12">
        <f t="shared" si="36"/>
        <v>105.98921674225225</v>
      </c>
      <c r="G251" s="12">
        <f t="shared" si="37"/>
        <v>127.63850966356431</v>
      </c>
      <c r="H251" s="59">
        <v>132.238028169014</v>
      </c>
      <c r="I251" s="59">
        <v>98.813114754098294</v>
      </c>
      <c r="J251" s="59">
        <v>100.132065217391</v>
      </c>
      <c r="K251" s="59">
        <v>74.422473118279498</v>
      </c>
      <c r="L251" s="59">
        <v>98.986777777777704</v>
      </c>
      <c r="M251" s="59">
        <v>69.962666666666607</v>
      </c>
      <c r="N251" s="59">
        <v>63.529565217391301</v>
      </c>
      <c r="O251" s="59">
        <v>127.184949494949</v>
      </c>
      <c r="P251" s="59">
        <v>72.342333333333301</v>
      </c>
      <c r="Q251" s="59">
        <v>147.68303191489301</v>
      </c>
      <c r="R251" s="13">
        <v>103.3456</v>
      </c>
      <c r="S251" s="59">
        <v>82.092285714285694</v>
      </c>
      <c r="T251" s="59">
        <v>122.392857142857</v>
      </c>
      <c r="U251" s="59">
        <v>92.974476190476096</v>
      </c>
      <c r="V251" s="59">
        <v>100.61327868852401</v>
      </c>
      <c r="W251" s="59">
        <v>80.108378378378305</v>
      </c>
      <c r="X251" s="59">
        <v>92.509759036144501</v>
      </c>
      <c r="Y251" s="59">
        <v>132.80834285714201</v>
      </c>
      <c r="Z251" s="13">
        <v>69.005312500000002</v>
      </c>
      <c r="AA251" s="59">
        <v>83.453356164383493</v>
      </c>
      <c r="AB251" s="59">
        <v>110.13071428571401</v>
      </c>
      <c r="AC251" s="13">
        <v>77.292764227642294</v>
      </c>
      <c r="AD251" s="13">
        <v>74.092195121951207</v>
      </c>
      <c r="AE251" s="13">
        <v>72.033529411764704</v>
      </c>
      <c r="AF251" s="59">
        <v>84.595138888888897</v>
      </c>
      <c r="AG251" s="59">
        <v>85.5912222222222</v>
      </c>
      <c r="AH251" s="59">
        <v>101.025263157894</v>
      </c>
      <c r="AI251" s="59">
        <v>78.489999999999995</v>
      </c>
      <c r="AJ251" s="59">
        <v>103.956455696202</v>
      </c>
      <c r="AK251" s="59">
        <v>76.611308411214907</v>
      </c>
      <c r="AL251" s="59">
        <v>101.91216216216201</v>
      </c>
      <c r="AM251" s="59">
        <v>131.720551181102</v>
      </c>
      <c r="AN251" s="59">
        <v>109.34955696202501</v>
      </c>
      <c r="AO251" s="59">
        <v>82.430857142857107</v>
      </c>
      <c r="AP251" s="59">
        <v>112.422499999999</v>
      </c>
      <c r="AQ251" s="59">
        <v>117.21495327102799</v>
      </c>
      <c r="AR251" s="59">
        <v>107.129999999999</v>
      </c>
      <c r="AS251" s="59">
        <v>106.039387755102</v>
      </c>
      <c r="AT251" s="13">
        <v>78.352121212121205</v>
      </c>
      <c r="AU251" s="59">
        <v>67.864920634920594</v>
      </c>
      <c r="AV251" s="13">
        <v>80.528601398601396</v>
      </c>
      <c r="AW251" s="59">
        <v>93.451499999999896</v>
      </c>
      <c r="AX251" s="59">
        <v>79.196086956521697</v>
      </c>
      <c r="AY251" s="59">
        <v>104.661648351648</v>
      </c>
      <c r="AZ251" s="59">
        <v>81.182881355932096</v>
      </c>
      <c r="BA251" s="59">
        <v>138.140444444444</v>
      </c>
      <c r="BB251" s="59">
        <v>93.557073170731698</v>
      </c>
      <c r="BC251" s="13">
        <v>92.086093750000003</v>
      </c>
      <c r="BD251" s="13">
        <v>97.236239316239306</v>
      </c>
      <c r="BE251" s="59">
        <v>105.838703703703</v>
      </c>
    </row>
    <row r="252" spans="1:57" x14ac:dyDescent="0.35">
      <c r="A252" s="10" t="s">
        <v>87</v>
      </c>
      <c r="B252" s="11">
        <f t="shared" si="39"/>
        <v>2026</v>
      </c>
      <c r="C252" s="6">
        <f t="shared" si="40"/>
        <v>118.07909415953301</v>
      </c>
      <c r="D252" s="12">
        <f t="shared" si="34"/>
        <v>99.478014359746965</v>
      </c>
      <c r="E252" s="12">
        <f t="shared" si="35"/>
        <v>105.77758964143375</v>
      </c>
      <c r="F252" s="12">
        <f t="shared" si="36"/>
        <v>129.57462488794974</v>
      </c>
      <c r="G252" s="12">
        <f t="shared" si="37"/>
        <v>143.6236167182654</v>
      </c>
      <c r="H252" s="59">
        <v>104.33643884892</v>
      </c>
      <c r="I252" s="59">
        <v>105.513746478873</v>
      </c>
      <c r="J252" s="59">
        <v>145.12070588235201</v>
      </c>
      <c r="K252" s="59">
        <v>116.430064935064</v>
      </c>
      <c r="L252" s="59">
        <v>121.158753462603</v>
      </c>
      <c r="M252" s="59">
        <v>97.572702702702699</v>
      </c>
      <c r="N252" s="59">
        <v>93.0102097902097</v>
      </c>
      <c r="O252" s="59">
        <v>88.832484662576604</v>
      </c>
      <c r="P252" s="59">
        <v>120.177841530054</v>
      </c>
      <c r="Q252" s="59">
        <v>113.917946666666</v>
      </c>
      <c r="R252" s="59">
        <v>107.980035087719</v>
      </c>
      <c r="S252" s="59">
        <v>130.89231884057901</v>
      </c>
      <c r="T252" s="59">
        <v>143.59854489163999</v>
      </c>
      <c r="U252" s="59">
        <v>110.260552325581</v>
      </c>
      <c r="V252" s="59">
        <v>87.913582089552193</v>
      </c>
      <c r="W252" s="59">
        <v>129.27919298245601</v>
      </c>
      <c r="X252" s="59">
        <v>118.830807692307</v>
      </c>
      <c r="Y252" s="59">
        <v>121.029152542372</v>
      </c>
      <c r="Z252" s="59">
        <v>118.06488599348501</v>
      </c>
      <c r="AA252" s="59">
        <v>101.311443298969</v>
      </c>
      <c r="AB252" s="59">
        <v>145.05690476190401</v>
      </c>
      <c r="AC252" s="59">
        <v>105.421492537313</v>
      </c>
      <c r="AD252" s="59">
        <v>112.620813953488</v>
      </c>
      <c r="AE252" s="59">
        <v>149.34784810126499</v>
      </c>
      <c r="AF252" s="59">
        <v>116.005409090909</v>
      </c>
      <c r="AG252" s="59">
        <v>121.61501779359401</v>
      </c>
      <c r="AH252" s="59">
        <v>118.09330232558101</v>
      </c>
      <c r="AI252" s="59">
        <v>126.90156351791499</v>
      </c>
      <c r="AJ252" s="59">
        <v>105.727211155378</v>
      </c>
      <c r="AK252" s="59">
        <v>120.054942196531</v>
      </c>
      <c r="AL252" s="59">
        <v>115.41909774436</v>
      </c>
      <c r="AM252" s="59">
        <v>101.887288629737</v>
      </c>
      <c r="AN252" s="59">
        <v>123.705391061452</v>
      </c>
      <c r="AO252" s="59">
        <v>135.188414239482</v>
      </c>
      <c r="AP252" s="59">
        <v>120.625894039735</v>
      </c>
      <c r="AQ252" s="59">
        <v>99.479936305732394</v>
      </c>
      <c r="AR252" s="59">
        <v>105.36080459770101</v>
      </c>
      <c r="AS252" s="59">
        <v>134.392647058823</v>
      </c>
      <c r="AT252" s="59">
        <v>143.849263157894</v>
      </c>
      <c r="AU252" s="59">
        <v>136.30233201581001</v>
      </c>
      <c r="AV252" s="59">
        <v>133.27439153439099</v>
      </c>
      <c r="AW252" s="59">
        <v>123.144545454545</v>
      </c>
      <c r="AX252" s="59">
        <v>106.574869565217</v>
      </c>
      <c r="AY252" s="59">
        <v>114.03738028169001</v>
      </c>
      <c r="AZ252" s="59">
        <v>145.16145669291299</v>
      </c>
      <c r="BA252" s="13">
        <v>129.67310218978099</v>
      </c>
      <c r="BB252" s="59">
        <v>99.460716845878096</v>
      </c>
      <c r="BC252" s="59">
        <v>110.14796774193501</v>
      </c>
      <c r="BD252" s="59">
        <v>130.45858356940499</v>
      </c>
      <c r="BE252" s="59">
        <v>105.928725099601</v>
      </c>
    </row>
    <row r="253" spans="1:57" x14ac:dyDescent="0.35">
      <c r="A253" s="10" t="s">
        <v>88</v>
      </c>
      <c r="B253" s="11">
        <f t="shared" si="39"/>
        <v>2026</v>
      </c>
      <c r="C253" s="6">
        <f t="shared" si="40"/>
        <v>121.55219882877799</v>
      </c>
      <c r="D253" s="12">
        <f t="shared" si="34"/>
        <v>103.4798994505494</v>
      </c>
      <c r="E253" s="12">
        <f t="shared" si="35"/>
        <v>108.31782972582924</v>
      </c>
      <c r="F253" s="12">
        <f t="shared" si="36"/>
        <v>133.35942892735324</v>
      </c>
      <c r="G253" s="12">
        <f t="shared" si="37"/>
        <v>146.29291342639618</v>
      </c>
      <c r="H253" s="59">
        <v>134.461428571428</v>
      </c>
      <c r="I253" s="59">
        <v>146.11493377483399</v>
      </c>
      <c r="J253" s="59">
        <v>137.09515243902399</v>
      </c>
      <c r="K253" s="59">
        <v>124.03686111111099</v>
      </c>
      <c r="L253" s="59">
        <v>118.833982035928</v>
      </c>
      <c r="M253" s="59">
        <v>112.291390134529</v>
      </c>
      <c r="N253" s="59">
        <v>128.274541484716</v>
      </c>
      <c r="O253" s="13">
        <v>96.986953124999999</v>
      </c>
      <c r="P253" s="59">
        <v>134.06447154471499</v>
      </c>
      <c r="Q253" s="59">
        <v>110.839663212435</v>
      </c>
      <c r="R253" s="59">
        <v>152.61286259541899</v>
      </c>
      <c r="S253" s="13">
        <v>106.651393728223</v>
      </c>
      <c r="T253" s="59">
        <v>108.17321554770299</v>
      </c>
      <c r="U253" s="59">
        <v>147.89473029045601</v>
      </c>
      <c r="V253" s="59">
        <v>164.25384259259201</v>
      </c>
      <c r="W253" s="59">
        <v>108.692964071856</v>
      </c>
      <c r="X253" s="59">
        <v>106.81854285714201</v>
      </c>
      <c r="Y253" s="59">
        <v>111.270145348837</v>
      </c>
      <c r="Z253" s="59">
        <v>127.653746223564</v>
      </c>
      <c r="AA253" s="59">
        <v>111.305290697674</v>
      </c>
      <c r="AB253" s="59">
        <v>92.8019031141868</v>
      </c>
      <c r="AC253" s="59">
        <v>106.42258865248201</v>
      </c>
      <c r="AD253" s="59">
        <v>125.49531007751899</v>
      </c>
      <c r="AE253" s="59">
        <v>131.244301075268</v>
      </c>
      <c r="AF253" s="59">
        <v>102.543466257668</v>
      </c>
      <c r="AG253" s="59">
        <v>130.21817629179299</v>
      </c>
      <c r="AH253" s="59">
        <v>121.68030674846599</v>
      </c>
      <c r="AI253" s="59">
        <v>98.131884498480204</v>
      </c>
      <c r="AJ253" s="59">
        <v>141.99824451410601</v>
      </c>
      <c r="AK253" s="59">
        <v>122.88869109947601</v>
      </c>
      <c r="AL253" s="59">
        <v>112.417672955974</v>
      </c>
      <c r="AM253" s="59">
        <v>106.845907473309</v>
      </c>
      <c r="AN253" s="59">
        <v>124.027916666666</v>
      </c>
      <c r="AO253" s="59">
        <v>143.536335877862</v>
      </c>
      <c r="AP253" s="59">
        <v>130.868495297805</v>
      </c>
      <c r="AQ253" s="59">
        <v>119.60917218543</v>
      </c>
      <c r="AR253" s="59">
        <v>108.55911111111099</v>
      </c>
      <c r="AS253" s="59">
        <v>115.190899280575</v>
      </c>
      <c r="AT253" s="59">
        <v>129.24846153846099</v>
      </c>
      <c r="AU253" s="59">
        <v>110.794603174603</v>
      </c>
      <c r="AV253" s="59">
        <v>140.60272997032601</v>
      </c>
      <c r="AW253" s="59">
        <v>107.78994535519099</v>
      </c>
      <c r="AX253" s="59">
        <v>138.725258620689</v>
      </c>
      <c r="AY253" s="59">
        <v>103.48399999999999</v>
      </c>
      <c r="AZ253" s="59">
        <v>103.442994505494</v>
      </c>
      <c r="BA253" s="59">
        <v>164.96166666666599</v>
      </c>
      <c r="BB253" s="59">
        <v>127.04558528427999</v>
      </c>
      <c r="BC253" s="59">
        <v>121.42409090909</v>
      </c>
      <c r="BD253" s="59">
        <v>108.237402597402</v>
      </c>
      <c r="BE253" s="59">
        <v>172.67045161290301</v>
      </c>
    </row>
    <row r="254" spans="1:57" x14ac:dyDescent="0.35">
      <c r="A254" s="10" t="s">
        <v>89</v>
      </c>
      <c r="B254" s="11">
        <f t="shared" si="39"/>
        <v>2026</v>
      </c>
      <c r="C254" s="6">
        <f t="shared" si="40"/>
        <v>103.2819486463045</v>
      </c>
      <c r="D254" s="12">
        <f t="shared" si="34"/>
        <v>84.37388716314112</v>
      </c>
      <c r="E254" s="12">
        <f t="shared" si="35"/>
        <v>91.21136312056737</v>
      </c>
      <c r="F254" s="12">
        <f t="shared" si="36"/>
        <v>117.16932914511875</v>
      </c>
      <c r="G254" s="12">
        <f t="shared" si="37"/>
        <v>131.85799367088569</v>
      </c>
      <c r="H254" s="13">
        <v>84.548423645320199</v>
      </c>
      <c r="I254" s="59">
        <v>113.28590643274801</v>
      </c>
      <c r="J254" s="13">
        <v>90.945599999999999</v>
      </c>
      <c r="K254" s="59">
        <v>104.227196261682</v>
      </c>
      <c r="L254" s="59">
        <v>82.418979591836703</v>
      </c>
      <c r="M254" s="59">
        <v>77.267943262411293</v>
      </c>
      <c r="N254" s="59">
        <v>106.185179856115</v>
      </c>
      <c r="O254" s="59">
        <v>144.69682926829199</v>
      </c>
      <c r="P254" s="59">
        <v>101.878381742738</v>
      </c>
      <c r="Q254" s="59">
        <v>131.29970873786399</v>
      </c>
      <c r="R254" s="59">
        <v>109.708675799086</v>
      </c>
      <c r="S254" s="59">
        <v>136.57999999999899</v>
      </c>
      <c r="T254" s="59">
        <v>123.780406976744</v>
      </c>
      <c r="U254" s="59">
        <v>131.833333333333</v>
      </c>
      <c r="V254" s="13">
        <v>92.008652482269497</v>
      </c>
      <c r="W254" s="59">
        <v>130.07731958762801</v>
      </c>
      <c r="X254" s="59">
        <v>115.69760504201599</v>
      </c>
      <c r="Y254" s="59">
        <v>107.163981481481</v>
      </c>
      <c r="Z254" s="59">
        <v>119.68627777777699</v>
      </c>
      <c r="AA254" s="59">
        <v>78.493258426966193</v>
      </c>
      <c r="AB254" s="59">
        <v>108.68731543624099</v>
      </c>
      <c r="AC254" s="59">
        <v>101.80421926910201</v>
      </c>
      <c r="AD254" s="59">
        <v>85.211228070175395</v>
      </c>
      <c r="AE254" s="59">
        <v>151.256880733944</v>
      </c>
      <c r="AF254" s="59">
        <v>98.467198275862003</v>
      </c>
      <c r="AG254" s="59">
        <v>100.990862944162</v>
      </c>
      <c r="AH254" s="13">
        <v>125.77249999999999</v>
      </c>
      <c r="AI254" s="59">
        <v>117.659903846153</v>
      </c>
      <c r="AJ254" s="59">
        <v>89.530402010050196</v>
      </c>
      <c r="AK254" s="59">
        <v>94.598502415458896</v>
      </c>
      <c r="AL254" s="59">
        <v>109.31769841269799</v>
      </c>
      <c r="AM254" s="59">
        <v>88.416508474576204</v>
      </c>
      <c r="AN254" s="59">
        <v>92.293463687150805</v>
      </c>
      <c r="AO254" s="59">
        <v>108.228780487804</v>
      </c>
      <c r="AP254" s="59">
        <v>102.11773333333301</v>
      </c>
      <c r="AQ254" s="59">
        <v>92.018543689320296</v>
      </c>
      <c r="AR254" s="59">
        <v>132.07993670886</v>
      </c>
      <c r="AS254" s="59">
        <v>89.750612244897894</v>
      </c>
      <c r="AT254" s="59">
        <v>146.019690721649</v>
      </c>
      <c r="AU254" s="59">
        <v>109.307551020408</v>
      </c>
      <c r="AV254" s="59">
        <v>82.803058823529398</v>
      </c>
      <c r="AW254" s="13">
        <v>86.757974683544305</v>
      </c>
      <c r="AX254" s="13">
        <v>76.596216216216206</v>
      </c>
      <c r="AY254" s="59">
        <v>99.350434782608602</v>
      </c>
      <c r="AZ254" s="13">
        <v>93.517808219178093</v>
      </c>
      <c r="BA254" s="59">
        <v>102.336701030927</v>
      </c>
      <c r="BB254" s="59">
        <v>124.37349206349199</v>
      </c>
      <c r="BC254" s="59">
        <v>110.99071428571401</v>
      </c>
      <c r="BD254" s="13">
        <v>90.243089005235603</v>
      </c>
      <c r="BE254" s="13">
        <v>110.3145</v>
      </c>
    </row>
    <row r="255" spans="1:57" x14ac:dyDescent="0.35">
      <c r="A255" s="10" t="s">
        <v>90</v>
      </c>
      <c r="B255" s="11">
        <f t="shared" si="39"/>
        <v>2026</v>
      </c>
      <c r="C255" s="6">
        <f t="shared" si="40"/>
        <v>113.5288860573765</v>
      </c>
      <c r="D255" s="12">
        <f t="shared" si="34"/>
        <v>94.411096990424014</v>
      </c>
      <c r="E255" s="12">
        <f t="shared" si="35"/>
        <v>99.813578663469954</v>
      </c>
      <c r="F255" s="12">
        <f t="shared" si="36"/>
        <v>120.68209800420149</v>
      </c>
      <c r="G255" s="12">
        <f t="shared" si="37"/>
        <v>127.50206709549671</v>
      </c>
      <c r="H255" s="59">
        <v>120.210594594594</v>
      </c>
      <c r="I255" s="59">
        <v>146.57364532019699</v>
      </c>
      <c r="J255" s="59">
        <v>122.725413533834</v>
      </c>
      <c r="K255" s="13">
        <v>120.11750000000001</v>
      </c>
      <c r="L255" s="59">
        <v>121.13922330097</v>
      </c>
      <c r="M255" s="59">
        <v>110.974336734693</v>
      </c>
      <c r="N255" s="59">
        <v>144.72528735632099</v>
      </c>
      <c r="O255" s="59">
        <v>158.69065217391301</v>
      </c>
      <c r="P255" s="59">
        <v>118.82189573459701</v>
      </c>
      <c r="Q255" s="59">
        <v>100.138680851063</v>
      </c>
      <c r="R255" s="13">
        <v>83.442499999999995</v>
      </c>
      <c r="S255" s="59">
        <v>94.424823529411697</v>
      </c>
      <c r="T255" s="59">
        <v>99.524811320754694</v>
      </c>
      <c r="U255" s="59">
        <v>98.651025641025598</v>
      </c>
      <c r="V255" s="59">
        <v>106.37092307692301</v>
      </c>
      <c r="W255" s="59">
        <v>102.469547738693</v>
      </c>
      <c r="X255" s="59">
        <v>122.17945454545401</v>
      </c>
      <c r="Y255" s="59">
        <v>149.30904761904699</v>
      </c>
      <c r="Z255" s="13">
        <v>120.70444999999999</v>
      </c>
      <c r="AA255" s="59">
        <v>118.618686868686</v>
      </c>
      <c r="AB255" s="59">
        <v>117.07401606425699</v>
      </c>
      <c r="AC255" s="13">
        <v>97.220523809523797</v>
      </c>
      <c r="AD255" s="59">
        <v>116.048306010928</v>
      </c>
      <c r="AE255" s="59">
        <v>115.926702127659</v>
      </c>
      <c r="AF255" s="13">
        <v>95.75</v>
      </c>
      <c r="AG255" s="59">
        <v>105.360865384615</v>
      </c>
      <c r="AH255" s="59">
        <v>124.60747126436701</v>
      </c>
      <c r="AI255" s="59">
        <v>104.313113207547</v>
      </c>
      <c r="AJ255" s="59">
        <v>120.372857142857</v>
      </c>
      <c r="AK255" s="59">
        <v>120.615042016806</v>
      </c>
      <c r="AL255" s="59">
        <v>115.077153558052</v>
      </c>
      <c r="AM255" s="59">
        <v>121.266282051282</v>
      </c>
      <c r="AN255" s="59">
        <v>97.116538461538397</v>
      </c>
      <c r="AO255" s="59">
        <v>116.32077181208</v>
      </c>
      <c r="AP255" s="59">
        <v>108.056162790697</v>
      </c>
      <c r="AQ255" s="13">
        <v>96.25712</v>
      </c>
      <c r="AR255" s="13">
        <v>94.287558139534895</v>
      </c>
      <c r="AS255" s="59">
        <v>103.403482142857</v>
      </c>
      <c r="AT255" s="59">
        <v>87.608842105263093</v>
      </c>
      <c r="AU255" s="13">
        <v>92.962340425531906</v>
      </c>
      <c r="AV255" s="59">
        <v>99.705211267605605</v>
      </c>
      <c r="AW255" s="59">
        <v>91.851694214876005</v>
      </c>
      <c r="AX255" s="59">
        <v>120.103823529411</v>
      </c>
      <c r="AY255" s="59">
        <v>103.619481481481</v>
      </c>
      <c r="AZ255" s="59">
        <v>106.02</v>
      </c>
      <c r="BA255" s="59">
        <v>125.75579545454499</v>
      </c>
      <c r="BB255" s="59">
        <v>136.52778723404199</v>
      </c>
      <c r="BC255" s="59">
        <v>100.93910891089099</v>
      </c>
      <c r="BD255" s="59">
        <v>111.980618556701</v>
      </c>
      <c r="BE255" s="59">
        <v>126.499209302325</v>
      </c>
    </row>
    <row r="256" spans="1:57" x14ac:dyDescent="0.35">
      <c r="A256" s="10" t="s">
        <v>91</v>
      </c>
      <c r="B256" s="11">
        <f t="shared" si="39"/>
        <v>2026</v>
      </c>
      <c r="C256" s="6">
        <f t="shared" si="40"/>
        <v>147.69955059750799</v>
      </c>
      <c r="D256" s="12">
        <f t="shared" si="34"/>
        <v>113.04044827586151</v>
      </c>
      <c r="E256" s="12">
        <f t="shared" si="35"/>
        <v>132.70965119165777</v>
      </c>
      <c r="F256" s="12">
        <f t="shared" si="36"/>
        <v>159.87022865853623</v>
      </c>
      <c r="G256" s="12">
        <f t="shared" si="37"/>
        <v>175.77023670919661</v>
      </c>
      <c r="H256" s="59">
        <v>172.50354651162701</v>
      </c>
      <c r="I256" s="59">
        <v>135.89128834355799</v>
      </c>
      <c r="J256" s="59">
        <v>179.78361111111099</v>
      </c>
      <c r="K256" s="59">
        <v>146.542325581395</v>
      </c>
      <c r="L256" s="59">
        <v>139.22982456140301</v>
      </c>
      <c r="M256" s="59">
        <v>160.300833333333</v>
      </c>
      <c r="N256" s="59">
        <v>163.80985507246299</v>
      </c>
      <c r="O256" s="13">
        <v>93.113437500000003</v>
      </c>
      <c r="P256" s="59">
        <v>137.75739130434701</v>
      </c>
      <c r="Q256" s="59">
        <v>160.596837606837</v>
      </c>
      <c r="R256" s="59">
        <v>147.73357487922701</v>
      </c>
      <c r="S256" s="59">
        <v>150.26499999999999</v>
      </c>
      <c r="T256" s="59">
        <v>132.339219512195</v>
      </c>
      <c r="U256" s="59">
        <v>102.83</v>
      </c>
      <c r="V256" s="59">
        <v>122.94164179104401</v>
      </c>
      <c r="W256" s="59">
        <v>150.682627737226</v>
      </c>
      <c r="X256" s="59">
        <v>114.174942528735</v>
      </c>
      <c r="Y256" s="13">
        <v>157.22020000000001</v>
      </c>
      <c r="Z256" s="59">
        <v>151.89357142857099</v>
      </c>
      <c r="AA256" s="59">
        <v>136.77826446280901</v>
      </c>
      <c r="AB256" s="59">
        <v>198.106272189349</v>
      </c>
      <c r="AC256" s="59">
        <v>129.769405405405</v>
      </c>
      <c r="AD256" s="59">
        <v>158.57841463414599</v>
      </c>
      <c r="AE256" s="59">
        <v>152.357874396135</v>
      </c>
      <c r="AF256" s="59">
        <v>135.899347826086</v>
      </c>
      <c r="AG256" s="59">
        <v>148.53497584541</v>
      </c>
      <c r="AH256" s="59">
        <v>138.09714285714199</v>
      </c>
      <c r="AI256" s="59">
        <v>132.65491228070101</v>
      </c>
      <c r="AJ256" s="59">
        <v>171.20121693121601</v>
      </c>
      <c r="AK256" s="59">
        <v>219.27241525423699</v>
      </c>
      <c r="AL256" s="59">
        <v>152.00898648648601</v>
      </c>
      <c r="AM256" s="13">
        <v>150.04453125000001</v>
      </c>
      <c r="AN256" s="59">
        <v>132.87386792452801</v>
      </c>
      <c r="AO256" s="59">
        <v>141.446242774566</v>
      </c>
      <c r="AP256" s="59">
        <v>153.81062499999999</v>
      </c>
      <c r="AQ256" s="59">
        <v>84.379696969696894</v>
      </c>
      <c r="AR256" s="59">
        <v>127.131632653061</v>
      </c>
      <c r="AS256" s="59">
        <v>175.324306220095</v>
      </c>
      <c r="AT256" s="59">
        <v>161.61952830188599</v>
      </c>
      <c r="AU256" s="59">
        <v>129.42836734693799</v>
      </c>
      <c r="AV256" s="59">
        <v>189.17396551724099</v>
      </c>
      <c r="AW256" s="59">
        <v>142.26722222222199</v>
      </c>
      <c r="AX256" s="59">
        <v>180.527215189873</v>
      </c>
      <c r="AY256" s="59">
        <v>94.581911764705794</v>
      </c>
      <c r="AZ256" s="59">
        <v>117.486496815286</v>
      </c>
      <c r="BA256" s="59">
        <v>152.45025252525201</v>
      </c>
      <c r="BB256" s="59">
        <v>140.71185185185101</v>
      </c>
      <c r="BC256" s="59">
        <v>87.812931034482702</v>
      </c>
      <c r="BD256" s="59">
        <v>147.66552631578901</v>
      </c>
      <c r="BE256" s="59">
        <v>163.46013071895399</v>
      </c>
    </row>
    <row r="257" spans="1:57" x14ac:dyDescent="0.35">
      <c r="A257" s="10" t="s">
        <v>92</v>
      </c>
      <c r="B257" s="11">
        <f t="shared" si="39"/>
        <v>2026</v>
      </c>
      <c r="C257" s="6">
        <f t="shared" si="40"/>
        <v>174.8718358395985</v>
      </c>
      <c r="D257" s="12">
        <f t="shared" si="34"/>
        <v>151.89559396576141</v>
      </c>
      <c r="E257" s="12">
        <f t="shared" si="35"/>
        <v>162.93262779552703</v>
      </c>
      <c r="F257" s="12">
        <f t="shared" si="36"/>
        <v>189.68302292145825</v>
      </c>
      <c r="G257" s="12">
        <f t="shared" si="37"/>
        <v>201.60903615380582</v>
      </c>
      <c r="H257" s="59">
        <v>159.945470588235</v>
      </c>
      <c r="I257" s="59">
        <v>163.60213836477899</v>
      </c>
      <c r="J257" s="59">
        <v>214.43377162629699</v>
      </c>
      <c r="K257" s="59">
        <v>204.64689781021801</v>
      </c>
      <c r="L257" s="59">
        <v>175.90976190476101</v>
      </c>
      <c r="M257" s="59">
        <v>184.07086956521701</v>
      </c>
      <c r="N257" s="59">
        <v>189.806089385474</v>
      </c>
      <c r="O257" s="59">
        <v>152.212813455657</v>
      </c>
      <c r="P257" s="13">
        <v>190.36375000000001</v>
      </c>
      <c r="Q257" s="59">
        <v>167.73316546762501</v>
      </c>
      <c r="R257" s="59">
        <v>179.07429118773899</v>
      </c>
      <c r="S257" s="59">
        <v>168.40542553191401</v>
      </c>
      <c r="T257" s="59">
        <v>176.853646616541</v>
      </c>
      <c r="U257" s="59">
        <v>147.60490445859801</v>
      </c>
      <c r="V257" s="59">
        <v>173.69707446808499</v>
      </c>
      <c r="W257" s="59">
        <v>194.43151515151499</v>
      </c>
      <c r="X257" s="59">
        <v>165.862727272727</v>
      </c>
      <c r="Y257" s="59">
        <v>158.63114864864801</v>
      </c>
      <c r="Z257" s="59">
        <v>141.03725373134299</v>
      </c>
      <c r="AA257" s="59">
        <v>156.14013422818701</v>
      </c>
      <c r="AB257" s="59">
        <v>196.955108695652</v>
      </c>
      <c r="AC257" s="59">
        <v>204.11434146341401</v>
      </c>
      <c r="AD257" s="59">
        <v>184.16519337016501</v>
      </c>
      <c r="AE257" s="59">
        <v>201.49932862190801</v>
      </c>
      <c r="AF257" s="59">
        <v>141.79847389558199</v>
      </c>
      <c r="AG257" s="13">
        <v>195.88874999999999</v>
      </c>
      <c r="AH257" s="59">
        <v>152.905212355212</v>
      </c>
      <c r="AI257" s="59">
        <v>185.90083916083901</v>
      </c>
      <c r="AJ257" s="59">
        <v>160.52551470588199</v>
      </c>
      <c r="AK257" s="59">
        <v>225.59685314685299</v>
      </c>
      <c r="AL257" s="59">
        <v>188.00326007326001</v>
      </c>
      <c r="AM257" s="59">
        <v>202.59640394088601</v>
      </c>
      <c r="AN257" s="59">
        <v>179.28439024390201</v>
      </c>
      <c r="AO257" s="59">
        <v>192.77043771043699</v>
      </c>
      <c r="AP257" s="59">
        <v>193.06368055555501</v>
      </c>
      <c r="AQ257" s="59">
        <v>162.81300319488801</v>
      </c>
      <c r="AR257" s="59">
        <v>157.42966996699599</v>
      </c>
      <c r="AS257" s="59">
        <v>173.83390977443599</v>
      </c>
      <c r="AT257" s="59">
        <v>185.95553633217901</v>
      </c>
      <c r="AU257" s="59">
        <v>167.798286852589</v>
      </c>
      <c r="AV257" s="59">
        <v>163.70469387755099</v>
      </c>
      <c r="AW257" s="59">
        <v>189.001570881226</v>
      </c>
      <c r="AX257" s="59">
        <v>172.452012195121</v>
      </c>
      <c r="AY257" s="59">
        <v>163.29150159744401</v>
      </c>
      <c r="AZ257" s="59">
        <v>168.845813953488</v>
      </c>
      <c r="BA257" s="59">
        <v>189.313823529411</v>
      </c>
      <c r="BB257" s="59">
        <v>177.56049230769199</v>
      </c>
      <c r="BC257" s="59">
        <v>149.04061855670099</v>
      </c>
      <c r="BD257" s="13">
        <v>137.89531249999999</v>
      </c>
      <c r="BE257" s="59">
        <v>169.750947712418</v>
      </c>
    </row>
    <row r="258" spans="1:57" x14ac:dyDescent="0.35">
      <c r="A258" s="10" t="s">
        <v>93</v>
      </c>
      <c r="B258" s="11">
        <f t="shared" si="39"/>
        <v>2027</v>
      </c>
      <c r="C258" s="6">
        <f t="shared" si="40"/>
        <v>160.87192421253701</v>
      </c>
      <c r="D258" s="12">
        <f t="shared" si="34"/>
        <v>136.6484145648237</v>
      </c>
      <c r="E258" s="12">
        <f t="shared" si="35"/>
        <v>148.74980967078176</v>
      </c>
      <c r="F258" s="12">
        <f t="shared" si="36"/>
        <v>186.58722377677725</v>
      </c>
      <c r="G258" s="12">
        <f t="shared" si="37"/>
        <v>205.53909981684922</v>
      </c>
      <c r="H258" s="59">
        <v>157.66965665236</v>
      </c>
      <c r="I258" s="59">
        <v>177.446915584415</v>
      </c>
      <c r="J258" s="13">
        <v>255.41041237113399</v>
      </c>
      <c r="K258" s="59">
        <v>144.53503067484601</v>
      </c>
      <c r="L258" s="59">
        <v>161.029277978339</v>
      </c>
      <c r="M258" s="59">
        <v>147.20386046511601</v>
      </c>
      <c r="N258" s="13">
        <v>120.34895</v>
      </c>
      <c r="O258" s="59">
        <v>169.88748971193399</v>
      </c>
      <c r="P258" s="59">
        <v>128.87604278074801</v>
      </c>
      <c r="Q258" s="59">
        <v>138.39746781115801</v>
      </c>
      <c r="R258" s="59">
        <v>203.42614232209701</v>
      </c>
      <c r="S258" s="59">
        <v>249.424166666666</v>
      </c>
      <c r="T258" s="59">
        <v>155.09456043956001</v>
      </c>
      <c r="U258" s="59">
        <v>156.49836206896501</v>
      </c>
      <c r="V258" s="59">
        <v>160.714570446735</v>
      </c>
      <c r="W258" s="59">
        <v>202.924933333333</v>
      </c>
      <c r="X258" s="59">
        <v>194.53393013100401</v>
      </c>
      <c r="Y258" s="59">
        <v>199.515029585798</v>
      </c>
      <c r="Z258" s="59">
        <v>148.38907407407399</v>
      </c>
      <c r="AA258" s="59">
        <v>185.976150627615</v>
      </c>
      <c r="AB258" s="59">
        <v>198.572525773195</v>
      </c>
      <c r="AC258" s="59">
        <v>156.19940476190399</v>
      </c>
      <c r="AD258" s="59">
        <v>191.16931707316999</v>
      </c>
      <c r="AE258" s="59">
        <v>133.245775862068</v>
      </c>
      <c r="AF258" s="59">
        <v>158.37540785498399</v>
      </c>
      <c r="AG258" s="59">
        <v>230.062161290322</v>
      </c>
      <c r="AH258" s="59">
        <v>156.65678431372501</v>
      </c>
      <c r="AI258" s="59">
        <v>145.49909090909</v>
      </c>
      <c r="AJ258" s="59">
        <v>138.82493023255799</v>
      </c>
      <c r="AK258" s="59">
        <v>222.83820276497599</v>
      </c>
      <c r="AL258" s="59">
        <v>178.25489010989</v>
      </c>
      <c r="AM258" s="59">
        <v>152.864853556485</v>
      </c>
      <c r="AN258" s="59">
        <v>169.352228260869</v>
      </c>
      <c r="AO258" s="59">
        <v>208.950164835164</v>
      </c>
      <c r="AP258" s="59">
        <v>180.69102389078401</v>
      </c>
      <c r="AQ258" s="59">
        <v>184.627181467181</v>
      </c>
      <c r="AR258" s="13">
        <v>170.73449612403101</v>
      </c>
      <c r="AS258" s="59">
        <v>129.016727272727</v>
      </c>
      <c r="AT258" s="59">
        <v>205.16009259259201</v>
      </c>
      <c r="AU258" s="59">
        <v>186.79091482649801</v>
      </c>
      <c r="AV258" s="59">
        <v>181.40294117646999</v>
      </c>
      <c r="AW258" s="59">
        <v>135.03393013100401</v>
      </c>
      <c r="AX258" s="59">
        <v>149.83201646090501</v>
      </c>
      <c r="AY258" s="59">
        <v>171.62675925925899</v>
      </c>
      <c r="AZ258" s="59">
        <v>140.87923976608101</v>
      </c>
      <c r="BA258" s="59">
        <v>179.824103773584</v>
      </c>
      <c r="BB258" s="59">
        <v>155.98394849785399</v>
      </c>
      <c r="BC258" s="59">
        <v>160.368766666666</v>
      </c>
      <c r="BD258" s="59">
        <v>136.827801724137</v>
      </c>
      <c r="BE258" s="59">
        <v>156.12966527196599</v>
      </c>
    </row>
    <row r="259" spans="1:57" x14ac:dyDescent="0.35">
      <c r="A259" s="10" t="s">
        <v>94</v>
      </c>
      <c r="B259" s="11">
        <f t="shared" si="39"/>
        <v>2027</v>
      </c>
      <c r="C259" s="6">
        <f t="shared" si="40"/>
        <v>150.57521534556798</v>
      </c>
      <c r="D259" s="12">
        <f t="shared" si="34"/>
        <v>101.31967570220822</v>
      </c>
      <c r="E259" s="12">
        <f t="shared" si="35"/>
        <v>124.14746293639351</v>
      </c>
      <c r="F259" s="12">
        <f t="shared" si="36"/>
        <v>189.01901670568125</v>
      </c>
      <c r="G259" s="12">
        <f t="shared" si="37"/>
        <v>249.74884138829589</v>
      </c>
      <c r="H259" s="59">
        <v>151.414923076923</v>
      </c>
      <c r="I259" s="59">
        <v>196.06656716417899</v>
      </c>
      <c r="J259" s="59">
        <v>219.775608465608</v>
      </c>
      <c r="K259" s="59">
        <v>167.48916376306599</v>
      </c>
      <c r="L259" s="13">
        <v>140.12927999999999</v>
      </c>
      <c r="M259" s="59">
        <v>143.688064516129</v>
      </c>
      <c r="N259" s="59">
        <v>102.214725274725</v>
      </c>
      <c r="O259" s="13">
        <v>95.592200000000005</v>
      </c>
      <c r="P259" s="59">
        <v>249.620970149253</v>
      </c>
      <c r="Q259" s="59">
        <v>157.95495049504899</v>
      </c>
      <c r="R259" s="59">
        <v>124.356910569105</v>
      </c>
      <c r="S259" s="59">
        <v>98.965388601036196</v>
      </c>
      <c r="T259" s="59">
        <v>103.245922330097</v>
      </c>
      <c r="U259" s="59">
        <v>125.97758620689601</v>
      </c>
      <c r="V259" s="59">
        <v>158.36859999999999</v>
      </c>
      <c r="W259" s="59">
        <v>184.29783197831901</v>
      </c>
      <c r="X259" s="59">
        <v>149.73550761421299</v>
      </c>
      <c r="Y259" s="59">
        <v>107.90404494382</v>
      </c>
      <c r="Z259" s="59">
        <v>144.94055335968301</v>
      </c>
      <c r="AA259" s="59">
        <v>156.450647773279</v>
      </c>
      <c r="AB259" s="59">
        <v>174.20872881355899</v>
      </c>
      <c r="AC259" s="59">
        <v>214.784782608695</v>
      </c>
      <c r="AD259" s="59">
        <v>289.60614213197903</v>
      </c>
      <c r="AE259" s="59">
        <v>166.91352380952301</v>
      </c>
      <c r="AF259" s="59">
        <v>141.45260563380199</v>
      </c>
      <c r="AG259" s="13">
        <v>251.27687499999999</v>
      </c>
      <c r="AH259" s="59">
        <v>121.34849999999901</v>
      </c>
      <c r="AI259" s="59">
        <v>129.68045045045</v>
      </c>
      <c r="AJ259" s="59">
        <v>93.580722891566197</v>
      </c>
      <c r="AK259" s="59">
        <v>191.32338541666601</v>
      </c>
      <c r="AL259" s="59">
        <v>190.27622047244</v>
      </c>
      <c r="AM259" s="59">
        <v>126.530084388185</v>
      </c>
      <c r="AN259" s="59">
        <v>232.62592307692299</v>
      </c>
      <c r="AO259" s="59">
        <v>147.43647540983599</v>
      </c>
      <c r="AP259" s="59">
        <v>250.899682539682</v>
      </c>
      <c r="AQ259" s="59">
        <v>94.404949494949406</v>
      </c>
      <c r="AR259" s="13">
        <v>113.3075</v>
      </c>
      <c r="AS259" s="13">
        <v>163.37450000000001</v>
      </c>
      <c r="AT259" s="59">
        <v>255.24399305555499</v>
      </c>
      <c r="AU259" s="59">
        <v>255.84098245614001</v>
      </c>
      <c r="AV259" s="59">
        <v>125.827379679144</v>
      </c>
      <c r="AW259" s="59">
        <v>101.581263157894</v>
      </c>
      <c r="AX259" s="59">
        <v>131.92992156862701</v>
      </c>
      <c r="AY259" s="59">
        <v>221.51027027027001</v>
      </c>
      <c r="AZ259" s="59">
        <v>124.077647058823</v>
      </c>
      <c r="BA259" s="59">
        <v>185.247405405405</v>
      </c>
      <c r="BB259" s="59">
        <v>151.95951742627301</v>
      </c>
      <c r="BC259" s="59">
        <v>157.89185185185099</v>
      </c>
      <c r="BD259" s="59">
        <v>94.405154639175194</v>
      </c>
      <c r="BE259" s="59">
        <v>114.53261802575101</v>
      </c>
    </row>
    <row r="260" spans="1:57" x14ac:dyDescent="0.35">
      <c r="A260" s="10" t="s">
        <v>95</v>
      </c>
      <c r="B260" s="11">
        <f t="shared" si="39"/>
        <v>2027</v>
      </c>
      <c r="C260" s="6">
        <f t="shared" si="40"/>
        <v>105.970571947674</v>
      </c>
      <c r="D260" s="12">
        <f t="shared" si="34"/>
        <v>83.641062239428223</v>
      </c>
      <c r="E260" s="12">
        <f t="shared" si="35"/>
        <v>88.939641801075197</v>
      </c>
      <c r="F260" s="12">
        <f t="shared" si="36"/>
        <v>128.74173988789499</v>
      </c>
      <c r="G260" s="12">
        <f t="shared" si="37"/>
        <v>185.23297102285761</v>
      </c>
      <c r="H260" s="59">
        <v>91.411818181818106</v>
      </c>
      <c r="I260" s="59">
        <v>88.805161290322502</v>
      </c>
      <c r="J260" s="59">
        <v>205.180295358649</v>
      </c>
      <c r="K260" s="59">
        <v>83.645890410958899</v>
      </c>
      <c r="L260" s="59">
        <v>89.343083333333297</v>
      </c>
      <c r="M260" s="59">
        <v>84.668146067415705</v>
      </c>
      <c r="N260" s="59">
        <v>107.202572614107</v>
      </c>
      <c r="O260" s="59">
        <v>82.193181818181799</v>
      </c>
      <c r="P260" s="59">
        <v>176.984959349593</v>
      </c>
      <c r="Q260" s="59">
        <v>91.673943661971805</v>
      </c>
      <c r="R260" s="13">
        <v>105.0905625</v>
      </c>
      <c r="S260" s="59">
        <v>165.99931899641501</v>
      </c>
      <c r="T260" s="59">
        <v>109.764186046511</v>
      </c>
      <c r="U260" s="59">
        <v>76.038833333333301</v>
      </c>
      <c r="V260" s="59">
        <v>106.850581395348</v>
      </c>
      <c r="W260" s="13">
        <v>86.390969696969705</v>
      </c>
      <c r="X260" s="59">
        <v>125.672592592592</v>
      </c>
      <c r="Y260" s="59">
        <v>192.83149999999901</v>
      </c>
      <c r="Z260" s="59">
        <v>93.4184057971014</v>
      </c>
      <c r="AA260" s="59">
        <v>128.98173913043399</v>
      </c>
      <c r="AB260" s="59">
        <v>100.65016528925599</v>
      </c>
      <c r="AC260" s="59">
        <v>84.457572815533894</v>
      </c>
      <c r="AD260" s="59">
        <v>246.71213768115899</v>
      </c>
      <c r="AE260" s="13">
        <v>92.426874999999995</v>
      </c>
      <c r="AF260" s="59">
        <v>192.26126760563301</v>
      </c>
      <c r="AG260" s="59">
        <v>113.448947368421</v>
      </c>
      <c r="AH260" s="59">
        <v>110.84489655172401</v>
      </c>
      <c r="AI260" s="59">
        <v>100.027834645669</v>
      </c>
      <c r="AJ260" s="59">
        <v>91.412478260869506</v>
      </c>
      <c r="AK260" s="59">
        <v>184.45204918032701</v>
      </c>
      <c r="AL260" s="59">
        <v>83.482558139534802</v>
      </c>
      <c r="AM260" s="59">
        <v>108.78410958904099</v>
      </c>
      <c r="AN260" s="59">
        <v>127.51342342342301</v>
      </c>
      <c r="AO260" s="59">
        <v>127.315966386554</v>
      </c>
      <c r="AP260" s="13">
        <v>87.587440000000001</v>
      </c>
      <c r="AQ260" s="13">
        <v>79.997394957983204</v>
      </c>
      <c r="AR260" s="59">
        <v>83.597608695652099</v>
      </c>
      <c r="AS260" s="59">
        <v>128.021742160278</v>
      </c>
      <c r="AT260" s="59">
        <v>198.70365269461001</v>
      </c>
      <c r="AU260" s="59">
        <v>142.39039215686199</v>
      </c>
      <c r="AV260" s="59">
        <v>130.26970260223001</v>
      </c>
      <c r="AW260" s="59">
        <v>86.746305418719203</v>
      </c>
      <c r="AX260" s="59">
        <v>152.65774193548299</v>
      </c>
      <c r="AY260" s="59">
        <v>117.677876712328</v>
      </c>
      <c r="AZ260" s="59">
        <v>84.032991452991396</v>
      </c>
      <c r="BA260" s="59">
        <v>118.79423728813499</v>
      </c>
      <c r="BB260" s="59">
        <v>98.685691489361702</v>
      </c>
      <c r="BC260" s="59">
        <v>133.493275862068</v>
      </c>
      <c r="BD260" s="59">
        <v>97.209467213114706</v>
      </c>
      <c r="BE260" s="59">
        <v>94.851785714285697</v>
      </c>
    </row>
    <row r="261" spans="1:57" x14ac:dyDescent="0.35">
      <c r="A261" s="10" t="s">
        <v>96</v>
      </c>
      <c r="B261" s="11">
        <f t="shared" si="39"/>
        <v>2027</v>
      </c>
      <c r="C261" s="6">
        <f t="shared" si="40"/>
        <v>98.627397513885199</v>
      </c>
      <c r="D261" s="12">
        <f t="shared" si="34"/>
        <v>83.406767955127393</v>
      </c>
      <c r="E261" s="12">
        <f t="shared" si="35"/>
        <v>89.209931118999293</v>
      </c>
      <c r="F261" s="12">
        <f t="shared" si="36"/>
        <v>119.16612466755251</v>
      </c>
      <c r="G261" s="12">
        <f t="shared" si="37"/>
        <v>130.59601088559202</v>
      </c>
      <c r="H261" s="59">
        <v>128.43481481481399</v>
      </c>
      <c r="I261" s="59">
        <v>122.31401515151499</v>
      </c>
      <c r="J261" s="59">
        <v>132.81084656084599</v>
      </c>
      <c r="K261" s="59">
        <v>101.944630872483</v>
      </c>
      <c r="L261" s="59">
        <v>83.737204301075195</v>
      </c>
      <c r="M261" s="13">
        <v>94.446799999999996</v>
      </c>
      <c r="N261" s="59">
        <v>100.619879518072</v>
      </c>
      <c r="O261" s="59">
        <v>90.0942222222222</v>
      </c>
      <c r="P261" s="13">
        <v>94.693893129770998</v>
      </c>
      <c r="Q261" s="59">
        <v>108.09039603960299</v>
      </c>
      <c r="R261" s="59">
        <v>83.312086330935202</v>
      </c>
      <c r="S261" s="13">
        <v>86.361937499999996</v>
      </c>
      <c r="T261" s="59">
        <v>81.318292682926796</v>
      </c>
      <c r="U261" s="59">
        <v>98.503216080401998</v>
      </c>
      <c r="V261" s="59">
        <v>92.808991596638606</v>
      </c>
      <c r="W261" s="13">
        <v>94.946969696969703</v>
      </c>
      <c r="X261" s="59">
        <v>130.34991803278601</v>
      </c>
      <c r="Y261" s="59">
        <v>140.94088757396401</v>
      </c>
      <c r="Z261" s="59">
        <v>113.07726495726401</v>
      </c>
      <c r="AA261" s="59">
        <v>87.915714285714202</v>
      </c>
      <c r="AB261" s="59">
        <v>92.835461538461502</v>
      </c>
      <c r="AC261" s="13">
        <v>94.748477157360398</v>
      </c>
      <c r="AD261" s="59">
        <v>100.014972972972</v>
      </c>
      <c r="AE261" s="59">
        <v>125.800251572327</v>
      </c>
      <c r="AF261" s="59">
        <v>126.54369747899101</v>
      </c>
      <c r="AG261" s="59">
        <v>98.751578947368401</v>
      </c>
      <c r="AH261" s="59">
        <v>103.17282051282</v>
      </c>
      <c r="AI261" s="59">
        <v>107.39270440251499</v>
      </c>
      <c r="AJ261" s="59">
        <v>154.26411042944699</v>
      </c>
      <c r="AK261" s="59">
        <v>85.976193548387002</v>
      </c>
      <c r="AL261" s="59">
        <v>80.255083333333303</v>
      </c>
      <c r="AM261" s="13">
        <v>115.55556249999999</v>
      </c>
      <c r="AN261" s="13">
        <v>85.219307692307694</v>
      </c>
      <c r="AO261" s="59">
        <v>120.36964539007</v>
      </c>
      <c r="AP261" s="59">
        <v>107.57353846153801</v>
      </c>
      <c r="AQ261" s="59">
        <v>89.541293103448197</v>
      </c>
      <c r="AR261" s="59">
        <v>83.477368421052603</v>
      </c>
      <c r="AS261" s="59">
        <v>92.856433566433495</v>
      </c>
      <c r="AT261" s="59">
        <v>112.429034482758</v>
      </c>
      <c r="AU261" s="59">
        <v>128.048453608247</v>
      </c>
      <c r="AV261" s="59">
        <v>170.579222797927</v>
      </c>
      <c r="AW261" s="13">
        <v>89.099477124182997</v>
      </c>
      <c r="AX261" s="59">
        <v>121.988388888888</v>
      </c>
      <c r="AY261" s="13">
        <v>79.712706766917293</v>
      </c>
      <c r="AZ261" s="59">
        <v>81.164745762711803</v>
      </c>
      <c r="BA261" s="59">
        <v>153.91601190476101</v>
      </c>
      <c r="BB261" s="59">
        <v>83.417288135593196</v>
      </c>
      <c r="BC261" s="59">
        <v>105.918899082568</v>
      </c>
      <c r="BD261" s="59">
        <v>89.931890243902401</v>
      </c>
      <c r="BE261" s="59">
        <v>93.613036649214607</v>
      </c>
    </row>
    <row r="262" spans="1:57" x14ac:dyDescent="0.35">
      <c r="A262" s="10" t="s">
        <v>97</v>
      </c>
      <c r="B262" s="11">
        <f t="shared" si="39"/>
        <v>2027</v>
      </c>
      <c r="C262" s="6">
        <f t="shared" si="40"/>
        <v>77.7740079365079</v>
      </c>
      <c r="D262" s="12">
        <f t="shared" si="34"/>
        <v>66.097763459841048</v>
      </c>
      <c r="E262" s="12">
        <f t="shared" si="35"/>
        <v>68.351789772727273</v>
      </c>
      <c r="F262" s="12">
        <f t="shared" si="36"/>
        <v>116.19935446570949</v>
      </c>
      <c r="G262" s="12">
        <f t="shared" si="37"/>
        <v>136.17409157509141</v>
      </c>
      <c r="H262" s="59">
        <v>174.95571428571401</v>
      </c>
      <c r="I262" s="59">
        <v>99.249636363636299</v>
      </c>
      <c r="J262" s="13">
        <v>68.465909090909093</v>
      </c>
      <c r="K262" s="59">
        <v>76.0407692307692</v>
      </c>
      <c r="L262" s="13">
        <v>68.084999999999994</v>
      </c>
      <c r="M262" s="59">
        <v>71.084626865671595</v>
      </c>
      <c r="N262" s="59">
        <v>69.651914893617004</v>
      </c>
      <c r="O262" s="59">
        <v>76.903478260869505</v>
      </c>
      <c r="P262" s="59">
        <v>70.146315789473604</v>
      </c>
      <c r="Q262" s="59">
        <v>150.537582417582</v>
      </c>
      <c r="R262" s="59">
        <v>134.57814814814799</v>
      </c>
      <c r="S262" s="59">
        <v>154.48323943661899</v>
      </c>
      <c r="T262" s="59">
        <v>67.8953846153846</v>
      </c>
      <c r="U262" s="59">
        <v>87.293292682926804</v>
      </c>
      <c r="V262" s="59">
        <v>108.123365384615</v>
      </c>
      <c r="W262" s="59">
        <v>116.57494736842099</v>
      </c>
      <c r="X262" s="59">
        <v>102.827113402061</v>
      </c>
      <c r="Y262" s="59">
        <v>113.520298507462</v>
      </c>
      <c r="Z262" s="59">
        <v>65.547999999999902</v>
      </c>
      <c r="AA262" s="59">
        <v>70.968333333333305</v>
      </c>
      <c r="AB262" s="13">
        <v>67.855999999999995</v>
      </c>
      <c r="AC262" s="59">
        <v>115.072575757575</v>
      </c>
      <c r="AD262" s="59">
        <v>122.63280487804801</v>
      </c>
      <c r="AE262" s="59">
        <v>67.4245555555555</v>
      </c>
      <c r="AF262" s="13">
        <v>64.11</v>
      </c>
      <c r="AG262" s="59">
        <v>121.24388429752</v>
      </c>
      <c r="AH262" s="59">
        <v>76.973571428571404</v>
      </c>
      <c r="AI262" s="59">
        <v>68.1135051546391</v>
      </c>
      <c r="AJ262" s="59">
        <v>83.932857142857102</v>
      </c>
      <c r="AK262" s="59">
        <v>64.633220338982994</v>
      </c>
      <c r="AL262" s="59">
        <v>73.607499999999902</v>
      </c>
      <c r="AM262" s="59">
        <v>67.478181818181795</v>
      </c>
      <c r="AN262" s="13">
        <v>202.73374999999999</v>
      </c>
      <c r="AO262" s="59">
        <v>74.978333333333296</v>
      </c>
      <c r="AP262" s="59">
        <v>106.807809523809</v>
      </c>
      <c r="AQ262" s="59">
        <v>68.313749999999999</v>
      </c>
      <c r="AR262" s="13">
        <v>126.93675</v>
      </c>
      <c r="AS262" s="59">
        <v>66.109898989898895</v>
      </c>
      <c r="AT262" s="13">
        <v>207.72499999999999</v>
      </c>
      <c r="AU262" s="59">
        <v>76.846521739130395</v>
      </c>
      <c r="AV262" s="59">
        <v>70.515972222222203</v>
      </c>
      <c r="AW262" s="59">
        <v>63.1863414634146</v>
      </c>
      <c r="AX262" s="59">
        <v>95.280370370370306</v>
      </c>
      <c r="AY262" s="59">
        <v>78.574444444444396</v>
      </c>
      <c r="AZ262" s="59">
        <v>121.197222222222</v>
      </c>
      <c r="BA262" s="59">
        <v>79.119999999999905</v>
      </c>
      <c r="BB262" s="59">
        <v>125.43989473684201</v>
      </c>
      <c r="BC262" s="59">
        <v>133.31626262626199</v>
      </c>
      <c r="BD262" s="13">
        <v>65.988543689320394</v>
      </c>
      <c r="BE262" s="59">
        <v>98.525833333333296</v>
      </c>
    </row>
    <row r="263" spans="1:57" x14ac:dyDescent="0.35">
      <c r="A263" s="10" t="s">
        <v>98</v>
      </c>
      <c r="B263" s="11">
        <f t="shared" si="39"/>
        <v>2027</v>
      </c>
      <c r="C263" s="6">
        <f t="shared" si="40"/>
        <v>97.555322272727253</v>
      </c>
      <c r="D263" s="12">
        <f t="shared" si="34"/>
        <v>71.305960851648322</v>
      </c>
      <c r="E263" s="12">
        <f t="shared" si="35"/>
        <v>74.729178675754554</v>
      </c>
      <c r="F263" s="12">
        <f t="shared" si="36"/>
        <v>132.04968549796101</v>
      </c>
      <c r="G263" s="12">
        <f t="shared" si="37"/>
        <v>157.38256815147432</v>
      </c>
      <c r="H263" s="59">
        <v>133.802352941176</v>
      </c>
      <c r="I263" s="59">
        <v>221.27965517241299</v>
      </c>
      <c r="J263" s="59">
        <v>157.26700934579401</v>
      </c>
      <c r="K263" s="59">
        <v>69.460799999999907</v>
      </c>
      <c r="L263" s="13">
        <v>68.915000000000006</v>
      </c>
      <c r="M263" s="59">
        <v>77.378271604938206</v>
      </c>
      <c r="N263" s="59">
        <v>125.53405797101399</v>
      </c>
      <c r="O263" s="13">
        <v>70.953125</v>
      </c>
      <c r="P263" s="59">
        <v>172.90908045977</v>
      </c>
      <c r="Q263" s="59">
        <v>118.77943396226399</v>
      </c>
      <c r="R263" s="59">
        <v>71.921176470588193</v>
      </c>
      <c r="S263" s="59">
        <v>75.588571428571399</v>
      </c>
      <c r="T263" s="59">
        <v>80.054615384615303</v>
      </c>
      <c r="U263" s="59">
        <v>140.55815789473601</v>
      </c>
      <c r="V263" s="59">
        <v>84.150897435897406</v>
      </c>
      <c r="W263" s="59">
        <v>135.39119402985</v>
      </c>
      <c r="X263" s="59">
        <v>72.825846153846101</v>
      </c>
      <c r="Y263" s="59">
        <v>116.53329896907201</v>
      </c>
      <c r="Z263" s="13">
        <v>102.712</v>
      </c>
      <c r="AA263" s="59">
        <v>81.519285714285701</v>
      </c>
      <c r="AB263" s="59">
        <v>143.66649999999899</v>
      </c>
      <c r="AC263" s="59">
        <v>96.699204545454506</v>
      </c>
      <c r="AD263" s="13">
        <v>87.21</v>
      </c>
      <c r="AE263" s="13">
        <v>98.411439999999999</v>
      </c>
      <c r="AF263" s="59">
        <v>95.302542372881305</v>
      </c>
      <c r="AG263" s="59">
        <v>158.42259740259701</v>
      </c>
      <c r="AH263" s="59">
        <v>84.4629559748427</v>
      </c>
      <c r="AI263" s="59">
        <v>73.519507042253494</v>
      </c>
      <c r="AJ263" s="59">
        <v>110.37410071942401</v>
      </c>
      <c r="AK263" s="13">
        <v>121.116</v>
      </c>
      <c r="AL263" s="59">
        <v>220.817341772151</v>
      </c>
      <c r="AM263" s="59">
        <v>72.097258064516097</v>
      </c>
      <c r="AN263" s="59">
        <v>159.72872727272701</v>
      </c>
      <c r="AO263" s="13">
        <v>71.791060606060597</v>
      </c>
      <c r="AP263" s="59">
        <v>113.238849557522</v>
      </c>
      <c r="AQ263" s="13">
        <v>70.391999999999996</v>
      </c>
      <c r="AR263" s="59">
        <v>66.596551724137896</v>
      </c>
      <c r="AS263" s="59">
        <v>75.556461538461505</v>
      </c>
      <c r="AT263" s="59">
        <v>134.68574074073999</v>
      </c>
      <c r="AU263" s="13">
        <v>99.250399999999999</v>
      </c>
      <c r="AV263" s="59">
        <v>126.791683168316</v>
      </c>
      <c r="AW263" s="59">
        <v>95.504263565891407</v>
      </c>
      <c r="AX263" s="59">
        <v>143.66026666666599</v>
      </c>
      <c r="AY263" s="59">
        <v>87.758103448275804</v>
      </c>
      <c r="AZ263" s="13">
        <v>74.244915254237299</v>
      </c>
      <c r="BA263" s="59">
        <v>156.06168421052601</v>
      </c>
      <c r="BB263" s="13">
        <v>98.846612903225804</v>
      </c>
      <c r="BC263" s="59">
        <v>74.453417721518903</v>
      </c>
      <c r="BD263" s="59">
        <v>123.418258064516</v>
      </c>
      <c r="BE263" s="59">
        <v>71.345164835164795</v>
      </c>
    </row>
    <row r="264" spans="1:57" x14ac:dyDescent="0.35">
      <c r="A264" s="10" t="s">
        <v>99</v>
      </c>
      <c r="B264" s="11">
        <f t="shared" si="39"/>
        <v>2027</v>
      </c>
      <c r="C264" s="6">
        <f t="shared" si="40"/>
        <v>125.2074477284235</v>
      </c>
      <c r="D264" s="12">
        <f t="shared" si="34"/>
        <v>95.578328130081204</v>
      </c>
      <c r="E264" s="12">
        <f t="shared" si="35"/>
        <v>104.237391203703</v>
      </c>
      <c r="F264" s="12">
        <f t="shared" si="36"/>
        <v>150.10150151942673</v>
      </c>
      <c r="G264" s="12">
        <f t="shared" si="37"/>
        <v>175.08284215573408</v>
      </c>
      <c r="H264" s="59">
        <v>100.149999999999</v>
      </c>
      <c r="I264" s="59">
        <v>208.554024767801</v>
      </c>
      <c r="J264" s="59">
        <v>145.07950331125801</v>
      </c>
      <c r="K264" s="59">
        <v>145.63340336134399</v>
      </c>
      <c r="L264" s="59">
        <v>144.40796791443799</v>
      </c>
      <c r="M264" s="13">
        <v>91.542297297297296</v>
      </c>
      <c r="N264" s="59">
        <v>104.116604938271</v>
      </c>
      <c r="O264" s="59">
        <v>123.63028985507199</v>
      </c>
      <c r="P264" s="59">
        <v>103.012654545454</v>
      </c>
      <c r="Q264" s="59">
        <v>110.894518518518</v>
      </c>
      <c r="R264" s="59">
        <v>124.263089005235</v>
      </c>
      <c r="S264" s="59">
        <v>119.20778761061899</v>
      </c>
      <c r="T264" s="59">
        <v>98.161184668989506</v>
      </c>
      <c r="U264" s="59">
        <v>173.37318840579701</v>
      </c>
      <c r="V264" s="59">
        <v>150.141217712177</v>
      </c>
      <c r="W264" s="59">
        <v>155.44315436241601</v>
      </c>
      <c r="X264" s="59">
        <v>175.93993670885999</v>
      </c>
      <c r="Y264" s="59">
        <v>137.265170454545</v>
      </c>
      <c r="Z264" s="59">
        <v>123.427100840336</v>
      </c>
      <c r="AA264" s="59">
        <v>90.699183006535904</v>
      </c>
      <c r="AB264" s="59">
        <v>137.644539682539</v>
      </c>
      <c r="AC264" s="59">
        <v>181.393937677053</v>
      </c>
      <c r="AD264" s="59">
        <v>150.28773026315699</v>
      </c>
      <c r="AE264" s="59">
        <v>136.74152046783601</v>
      </c>
      <c r="AF264" s="59">
        <v>104.930295358649</v>
      </c>
      <c r="AG264" s="59">
        <v>107.636280701754</v>
      </c>
      <c r="AH264" s="59">
        <v>111.148804664723</v>
      </c>
      <c r="AI264" s="59">
        <v>168.75233846153799</v>
      </c>
      <c r="AJ264" s="59">
        <v>101.173122923588</v>
      </c>
      <c r="AK264" s="59">
        <v>209.80957236842099</v>
      </c>
      <c r="AL264" s="59">
        <v>111.07662878787799</v>
      </c>
      <c r="AM264" s="59">
        <v>147.63263322884001</v>
      </c>
      <c r="AN264" s="59">
        <v>106.030319148936</v>
      </c>
      <c r="AO264" s="13">
        <v>85.227516778523494</v>
      </c>
      <c r="AP264" s="59">
        <v>126.151806451612</v>
      </c>
      <c r="AQ264" s="59">
        <v>149.982352941176</v>
      </c>
      <c r="AR264" s="59">
        <v>115.814081632653</v>
      </c>
      <c r="AS264" s="59">
        <v>141.052759643916</v>
      </c>
      <c r="AT264" s="59">
        <v>169.89971311475401</v>
      </c>
      <c r="AU264" s="59">
        <v>94.170081300812996</v>
      </c>
      <c r="AV264" s="59">
        <v>184.87706070287501</v>
      </c>
      <c r="AW264" s="59">
        <v>95.734799999999893</v>
      </c>
      <c r="AX264" s="59">
        <v>99.356490066225106</v>
      </c>
      <c r="AY264" s="59">
        <v>128.08995495495401</v>
      </c>
      <c r="AZ264" s="59">
        <v>104.59974999999901</v>
      </c>
      <c r="BA264" s="59">
        <v>156.283942307692</v>
      </c>
      <c r="BB264" s="59">
        <v>174.98760942760899</v>
      </c>
      <c r="BC264" s="59">
        <v>142.44942652329701</v>
      </c>
      <c r="BD264" s="59">
        <v>93.393292307692207</v>
      </c>
      <c r="BE264" s="59">
        <v>101.784668674698</v>
      </c>
    </row>
    <row r="265" spans="1:57" x14ac:dyDescent="0.35">
      <c r="A265" s="10" t="s">
        <v>100</v>
      </c>
      <c r="B265" s="11">
        <f t="shared" si="39"/>
        <v>2027</v>
      </c>
      <c r="C265" s="6">
        <f t="shared" si="40"/>
        <v>125.27527914872701</v>
      </c>
      <c r="D265" s="12">
        <f t="shared" si="34"/>
        <v>99.868861630700906</v>
      </c>
      <c r="E265" s="12">
        <f t="shared" si="35"/>
        <v>105.67547824073999</v>
      </c>
      <c r="F265" s="12">
        <f t="shared" si="36"/>
        <v>148.07346716723549</v>
      </c>
      <c r="G265" s="12">
        <f t="shared" si="37"/>
        <v>177.11520116083079</v>
      </c>
      <c r="H265" s="13">
        <v>144.398073089701</v>
      </c>
      <c r="I265" s="59">
        <v>140.97177083333301</v>
      </c>
      <c r="J265" s="59">
        <v>98.429058295964097</v>
      </c>
      <c r="K265" s="59">
        <v>140.43317567567499</v>
      </c>
      <c r="L265" s="59">
        <v>95.108010752688102</v>
      </c>
      <c r="M265" s="59">
        <v>104.01195999999899</v>
      </c>
      <c r="N265" s="59">
        <v>130.169861111111</v>
      </c>
      <c r="O265" s="59">
        <v>95.800562499999899</v>
      </c>
      <c r="P265" s="59">
        <v>199.622406639004</v>
      </c>
      <c r="Q265" s="59">
        <v>148.816979591836</v>
      </c>
      <c r="R265" s="59">
        <v>100.028839779005</v>
      </c>
      <c r="S265" s="59">
        <v>236.07661417322799</v>
      </c>
      <c r="T265" s="59">
        <v>131.67653710247299</v>
      </c>
      <c r="U265" s="59">
        <v>105.225817307692</v>
      </c>
      <c r="V265" s="59">
        <v>123.45868913857601</v>
      </c>
      <c r="W265" s="59">
        <v>137.04917073170699</v>
      </c>
      <c r="X265" s="59">
        <v>182.22401960784299</v>
      </c>
      <c r="Y265" s="59">
        <v>118.750361445783</v>
      </c>
      <c r="Z265" s="59">
        <v>107.94210317460301</v>
      </c>
      <c r="AA265" s="59">
        <v>127.091869158878</v>
      </c>
      <c r="AB265" s="59">
        <v>137.831538461538</v>
      </c>
      <c r="AC265" s="59">
        <v>157.117711442786</v>
      </c>
      <c r="AD265" s="59">
        <v>152.63524793388399</v>
      </c>
      <c r="AE265" s="59">
        <v>148.90654761904699</v>
      </c>
      <c r="AF265" s="59">
        <v>104.991309090909</v>
      </c>
      <c r="AG265" s="59">
        <v>109.572826086956</v>
      </c>
      <c r="AH265" s="59">
        <v>116.51806722689</v>
      </c>
      <c r="AI265" s="59">
        <v>105.61756666666599</v>
      </c>
      <c r="AJ265" s="59">
        <v>118.244999999999</v>
      </c>
      <c r="AK265" s="59">
        <v>170.335733944954</v>
      </c>
      <c r="AL265" s="59">
        <v>113.747429718875</v>
      </c>
      <c r="AM265" s="13">
        <v>105.44799999999999</v>
      </c>
      <c r="AN265" s="59">
        <v>144.378526315789</v>
      </c>
      <c r="AO265" s="13">
        <v>178.483387755102</v>
      </c>
      <c r="AP265" s="59">
        <v>117.942236421725</v>
      </c>
      <c r="AQ265" s="59">
        <v>111.630777202072</v>
      </c>
      <c r="AR265" s="59">
        <v>103.427040816326</v>
      </c>
      <c r="AS265" s="13">
        <v>148.620409556314</v>
      </c>
      <c r="AT265" s="59">
        <v>176.963180428134</v>
      </c>
      <c r="AU265" s="59">
        <v>113.165928571428</v>
      </c>
      <c r="AV265" s="13">
        <v>146.43263999999999</v>
      </c>
      <c r="AW265" s="59">
        <v>123.405681063122</v>
      </c>
      <c r="AX265" s="59">
        <v>103.411530054644</v>
      </c>
      <c r="AY265" s="59">
        <v>155.97060126582201</v>
      </c>
      <c r="AZ265" s="59">
        <v>127.483855421686</v>
      </c>
      <c r="BA265" s="59">
        <v>190.28632727272699</v>
      </c>
      <c r="BB265" s="13">
        <v>141.60114999999999</v>
      </c>
      <c r="BC265" s="59">
        <v>95.793920863309296</v>
      </c>
      <c r="BD265" s="59">
        <v>90.664559386973096</v>
      </c>
      <c r="BE265" s="59">
        <v>105.849212962962</v>
      </c>
    </row>
    <row r="266" spans="1:57" x14ac:dyDescent="0.35">
      <c r="A266" s="10" t="s">
        <v>101</v>
      </c>
      <c r="B266" s="11">
        <f t="shared" si="39"/>
        <v>2027</v>
      </c>
      <c r="C266" s="6">
        <f t="shared" si="40"/>
        <v>92.076389276373106</v>
      </c>
      <c r="D266" s="12">
        <f t="shared" si="34"/>
        <v>76.241585654008389</v>
      </c>
      <c r="E266" s="12">
        <f t="shared" si="35"/>
        <v>83.04940541037908</v>
      </c>
      <c r="F266" s="12">
        <f t="shared" si="36"/>
        <v>107.917472279783</v>
      </c>
      <c r="G266" s="12">
        <f t="shared" si="37"/>
        <v>130.00531255975639</v>
      </c>
      <c r="H266" s="59">
        <v>104.31812182741101</v>
      </c>
      <c r="I266" s="59">
        <v>105.803333333333</v>
      </c>
      <c r="J266" s="59">
        <v>123.942536764705</v>
      </c>
      <c r="K266" s="59">
        <v>85.961928251120995</v>
      </c>
      <c r="L266" s="59">
        <v>72.722484076433105</v>
      </c>
      <c r="M266" s="59">
        <v>85.453417721518903</v>
      </c>
      <c r="N266" s="59">
        <v>102.13611702127599</v>
      </c>
      <c r="O266" s="59">
        <v>82.1084831460674</v>
      </c>
      <c r="P266" s="59">
        <v>133.26497175141199</v>
      </c>
      <c r="Q266" s="13">
        <v>82.638899521531101</v>
      </c>
      <c r="R266" s="59">
        <v>85.456069364161806</v>
      </c>
      <c r="S266" s="59">
        <v>87.723881118881096</v>
      </c>
      <c r="T266" s="59">
        <v>91.025810810810796</v>
      </c>
      <c r="U266" s="59">
        <v>76.090666666666607</v>
      </c>
      <c r="V266" s="59">
        <v>110.650672268907</v>
      </c>
      <c r="W266" s="59">
        <v>111.516910994764</v>
      </c>
      <c r="X266" s="59">
        <v>87.583107344632694</v>
      </c>
      <c r="Y266" s="13">
        <v>148.20709375000001</v>
      </c>
      <c r="Z266" s="59">
        <v>118.295395348837</v>
      </c>
      <c r="AA266" s="13">
        <v>80.192499999999995</v>
      </c>
      <c r="AB266" s="59">
        <v>129.64312820512799</v>
      </c>
      <c r="AC266" s="59">
        <v>70.466489361702102</v>
      </c>
      <c r="AD266" s="59">
        <v>150.17814371257401</v>
      </c>
      <c r="AE266" s="59">
        <v>93.593402061855599</v>
      </c>
      <c r="AF266" s="59">
        <v>119.815107913669</v>
      </c>
      <c r="AG266" s="59">
        <v>100.031623931623</v>
      </c>
      <c r="AH266" s="59">
        <v>105.71835748792201</v>
      </c>
      <c r="AI266" s="59">
        <v>81.559576719576697</v>
      </c>
      <c r="AJ266" s="59">
        <v>84.733121951219502</v>
      </c>
      <c r="AK266" s="59">
        <v>184.805775862068</v>
      </c>
      <c r="AL266" s="59">
        <v>98.868304093567204</v>
      </c>
      <c r="AM266" s="59">
        <v>76.258354430379697</v>
      </c>
      <c r="AN266" s="59">
        <v>94.883118811881104</v>
      </c>
      <c r="AO266" s="59">
        <v>105.912201257861</v>
      </c>
      <c r="AP266" s="59">
        <v>84.280923076923003</v>
      </c>
      <c r="AQ266" s="59">
        <v>88.434294871794805</v>
      </c>
      <c r="AR266" s="59">
        <v>93.126967741935403</v>
      </c>
      <c r="AS266" s="59">
        <v>74.484054054053999</v>
      </c>
      <c r="AT266" s="59">
        <v>113.482055335968</v>
      </c>
      <c r="AU266" s="59">
        <v>136.28992932862101</v>
      </c>
      <c r="AV266" s="59">
        <v>105.654845679012</v>
      </c>
      <c r="AW266" s="59">
        <v>85.386165803108796</v>
      </c>
      <c r="AX266" s="13">
        <v>96.527118644067798</v>
      </c>
      <c r="AY266" s="59">
        <v>85.861169354838694</v>
      </c>
      <c r="AZ266" s="59">
        <v>108.585895953757</v>
      </c>
      <c r="BA266" s="59">
        <v>90.349386973180003</v>
      </c>
      <c r="BB266" s="59">
        <v>79.885489130434706</v>
      </c>
      <c r="BC266" s="13">
        <v>75.164320000000004</v>
      </c>
      <c r="BD266" s="59">
        <v>79.713410404624199</v>
      </c>
      <c r="BE266" s="59">
        <v>80.8468965517241</v>
      </c>
    </row>
    <row r="267" spans="1:57" x14ac:dyDescent="0.35">
      <c r="A267" s="10" t="s">
        <v>102</v>
      </c>
      <c r="B267" s="11">
        <f t="shared" si="39"/>
        <v>2027</v>
      </c>
      <c r="C267" s="6">
        <f t="shared" si="40"/>
        <v>115.181224806201</v>
      </c>
      <c r="D267" s="12">
        <f t="shared" si="34"/>
        <v>90.209297794117617</v>
      </c>
      <c r="E267" s="12">
        <f t="shared" si="35"/>
        <v>100.1997320588235</v>
      </c>
      <c r="F267" s="12">
        <f t="shared" si="36"/>
        <v>156.72064895625499</v>
      </c>
      <c r="G267" s="12">
        <f t="shared" si="37"/>
        <v>181.72155852306503</v>
      </c>
      <c r="H267" s="59">
        <v>98.472473118279495</v>
      </c>
      <c r="I267" s="59">
        <v>240.76530612244801</v>
      </c>
      <c r="J267" s="59">
        <v>228.483497757847</v>
      </c>
      <c r="K267" s="59">
        <v>106.41897727272701</v>
      </c>
      <c r="L267" s="13">
        <v>85.241075268817198</v>
      </c>
      <c r="M267" s="59">
        <v>90.238958333333301</v>
      </c>
      <c r="N267" s="13">
        <v>159.53921875</v>
      </c>
      <c r="O267" s="13">
        <v>98.539457831325294</v>
      </c>
      <c r="P267" s="59">
        <v>156.821939655172</v>
      </c>
      <c r="Q267" s="59">
        <v>140.96344827586199</v>
      </c>
      <c r="R267" s="59">
        <v>180.324676806083</v>
      </c>
      <c r="S267" s="59">
        <v>152.431637931034</v>
      </c>
      <c r="T267" s="59">
        <v>171.87625698324001</v>
      </c>
      <c r="U267" s="59">
        <v>102.037063492063</v>
      </c>
      <c r="V267" s="59">
        <v>97.238388429752007</v>
      </c>
      <c r="W267" s="59">
        <v>88.277128712871203</v>
      </c>
      <c r="X267" s="59">
        <v>208.09327102803701</v>
      </c>
      <c r="Y267" s="59">
        <v>151.06435483870899</v>
      </c>
      <c r="Z267" s="13">
        <v>111.86199999999999</v>
      </c>
      <c r="AA267" s="13">
        <v>99.755279999999999</v>
      </c>
      <c r="AB267" s="59">
        <v>101.533088235294</v>
      </c>
      <c r="AC267" s="59">
        <v>173.62598684210499</v>
      </c>
      <c r="AD267" s="59">
        <v>156.41677685950401</v>
      </c>
      <c r="AE267" s="59">
        <v>110.54909090909</v>
      </c>
      <c r="AF267" s="59">
        <v>83.139363636363598</v>
      </c>
      <c r="AG267" s="59">
        <v>105.01605839416</v>
      </c>
      <c r="AH267" s="59">
        <v>151.11310810810801</v>
      </c>
      <c r="AI267" s="59">
        <v>97.094768518518507</v>
      </c>
      <c r="AJ267" s="59">
        <v>98.814945054944999</v>
      </c>
      <c r="AK267" s="59">
        <v>167.42839024390199</v>
      </c>
      <c r="AL267" s="59">
        <v>153.16648241205999</v>
      </c>
      <c r="AM267" s="59">
        <v>121.899504950495</v>
      </c>
      <c r="AN267" s="59">
        <v>113.93511627906901</v>
      </c>
      <c r="AO267" s="59">
        <v>171.21358490566001</v>
      </c>
      <c r="AP267" s="13">
        <v>142.73613114754099</v>
      </c>
      <c r="AQ267" s="59">
        <v>88.552134831460606</v>
      </c>
      <c r="AR267" s="59">
        <v>118.746327433628</v>
      </c>
      <c r="AS267" s="59">
        <v>110.08304166666601</v>
      </c>
      <c r="AT267" s="59">
        <v>96.452608695652103</v>
      </c>
      <c r="AU267" s="59">
        <v>194.293493975903</v>
      </c>
      <c r="AV267" s="59">
        <v>179.85726457399099</v>
      </c>
      <c r="AW267" s="59">
        <v>107.502094594594</v>
      </c>
      <c r="AX267" s="59">
        <v>204.89915254237201</v>
      </c>
      <c r="AY267" s="59">
        <v>124.98433734939699</v>
      </c>
      <c r="AZ267" s="59">
        <v>132.04216216216199</v>
      </c>
      <c r="BA267" s="59">
        <v>111.853824884792</v>
      </c>
      <c r="BB267" s="59">
        <v>89.942352941176395</v>
      </c>
      <c r="BC267" s="59">
        <v>102.742692307692</v>
      </c>
      <c r="BD267" s="59">
        <v>105.501871345029</v>
      </c>
      <c r="BE267" s="59">
        <v>116.427333333333</v>
      </c>
    </row>
    <row r="268" spans="1:57" x14ac:dyDescent="0.35">
      <c r="A268" s="10" t="s">
        <v>103</v>
      </c>
      <c r="B268" s="11">
        <f t="shared" si="39"/>
        <v>2027</v>
      </c>
      <c r="C268" s="6">
        <f t="shared" si="40"/>
        <v>128.13258998435001</v>
      </c>
      <c r="D268" s="12">
        <f t="shared" si="34"/>
        <v>91.516086352105475</v>
      </c>
      <c r="E268" s="12">
        <f t="shared" si="35"/>
        <v>101.76588321260625</v>
      </c>
      <c r="F268" s="12">
        <f t="shared" si="36"/>
        <v>174.25174745524674</v>
      </c>
      <c r="G268" s="12">
        <f t="shared" si="37"/>
        <v>227.56232891781343</v>
      </c>
      <c r="H268" s="59">
        <v>160.49733333333299</v>
      </c>
      <c r="I268" s="59">
        <v>126.45295774647801</v>
      </c>
      <c r="J268" s="59">
        <v>172.741405405405</v>
      </c>
      <c r="K268" s="59">
        <v>96.139536423840994</v>
      </c>
      <c r="L268" s="59">
        <v>120.236363636363</v>
      </c>
      <c r="M268" s="59">
        <v>139.464583333333</v>
      </c>
      <c r="N268" s="59">
        <v>101.763606557377</v>
      </c>
      <c r="O268" s="59">
        <v>94.292031249999994</v>
      </c>
      <c r="P268" s="59">
        <v>337.28911949685499</v>
      </c>
      <c r="Q268" s="59">
        <v>149.55178571428499</v>
      </c>
      <c r="R268" s="59">
        <v>118.028636363636</v>
      </c>
      <c r="S268" s="59">
        <v>175.04771739130399</v>
      </c>
      <c r="T268" s="59">
        <v>161.85964285714201</v>
      </c>
      <c r="U268" s="59">
        <v>92.733333333333306</v>
      </c>
      <c r="V268" s="59">
        <v>116.78077519379799</v>
      </c>
      <c r="W268" s="59">
        <v>166.573712871287</v>
      </c>
      <c r="X268" s="59">
        <v>235.91608247422599</v>
      </c>
      <c r="Y268" s="59">
        <v>226.63413407821201</v>
      </c>
      <c r="Z268" s="13">
        <v>116.11920000000001</v>
      </c>
      <c r="AA268" s="59">
        <v>89.979066666666597</v>
      </c>
      <c r="AB268" s="59">
        <v>145.96437499999999</v>
      </c>
      <c r="AC268" s="59">
        <v>87.364923076923006</v>
      </c>
      <c r="AD268" s="59">
        <v>255.674742268041</v>
      </c>
      <c r="AE268" s="59">
        <v>163.14576271186399</v>
      </c>
      <c r="AF268" s="13">
        <v>141.55668750000001</v>
      </c>
      <c r="AG268" s="59">
        <v>117.60060810810801</v>
      </c>
      <c r="AH268" s="59">
        <v>90.472370370370299</v>
      </c>
      <c r="AI268" s="59">
        <v>125.974594594594</v>
      </c>
      <c r="AJ268" s="59">
        <v>91.899017857142795</v>
      </c>
      <c r="AK268" s="59">
        <v>184.98340314136101</v>
      </c>
      <c r="AL268" s="59">
        <v>125.819315068493</v>
      </c>
      <c r="AM268" s="59">
        <v>120.57561643835599</v>
      </c>
      <c r="AN268" s="59">
        <v>143.91359477124101</v>
      </c>
      <c r="AO268" s="59">
        <v>103.668476821192</v>
      </c>
      <c r="AP268" s="59">
        <v>258.40454054053998</v>
      </c>
      <c r="AQ268" s="13">
        <v>90.051929824561398</v>
      </c>
      <c r="AR268" s="59">
        <v>104.098023255813</v>
      </c>
      <c r="AS268" s="59">
        <v>101.772713178294</v>
      </c>
      <c r="AT268" s="59">
        <v>179.57282758620599</v>
      </c>
      <c r="AU268" s="59">
        <v>210.46235668789799</v>
      </c>
      <c r="AV268" s="59">
        <v>217.82961748633801</v>
      </c>
      <c r="AW268" s="59">
        <v>92.179615384615303</v>
      </c>
      <c r="AX268" s="59">
        <v>91.632054794520499</v>
      </c>
      <c r="AY268" s="59">
        <v>174.75519480519401</v>
      </c>
      <c r="AZ268" s="59">
        <v>138.55298507462601</v>
      </c>
      <c r="BA268" s="59">
        <v>255.47494949494899</v>
      </c>
      <c r="BB268" s="59">
        <v>129.812222222222</v>
      </c>
      <c r="BC268" s="59">
        <v>201.42395683453199</v>
      </c>
      <c r="BD268" s="13">
        <v>99.052264150943401</v>
      </c>
      <c r="BE268" s="59">
        <v>85.301304347826004</v>
      </c>
    </row>
    <row r="269" spans="1:57" x14ac:dyDescent="0.35">
      <c r="A269" s="10" t="s">
        <v>104</v>
      </c>
      <c r="B269" s="11">
        <f t="shared" si="39"/>
        <v>2027</v>
      </c>
      <c r="C269" s="6">
        <f t="shared" si="40"/>
        <v>149.02752949987701</v>
      </c>
      <c r="D269" s="12">
        <f t="shared" si="34"/>
        <v>120.3027331983797</v>
      </c>
      <c r="E269" s="12">
        <f t="shared" si="35"/>
        <v>134.10485801309176</v>
      </c>
      <c r="F269" s="12">
        <f t="shared" si="36"/>
        <v>163.08133276586423</v>
      </c>
      <c r="G269" s="12">
        <f t="shared" si="37"/>
        <v>193.43570220560861</v>
      </c>
      <c r="H269" s="59">
        <v>146.98315573770401</v>
      </c>
      <c r="I269" s="59">
        <v>273.784124513618</v>
      </c>
      <c r="J269" s="59">
        <v>139.50588832487301</v>
      </c>
      <c r="K269" s="59">
        <v>153.58549107142801</v>
      </c>
      <c r="L269" s="59">
        <v>113.630384615384</v>
      </c>
      <c r="M269" s="59">
        <v>134.27491150442401</v>
      </c>
      <c r="N269" s="59">
        <v>239.670091743119</v>
      </c>
      <c r="O269" s="59">
        <v>107.25756756756699</v>
      </c>
      <c r="P269" s="59">
        <v>233.93299212598399</v>
      </c>
      <c r="Q269" s="59">
        <v>160.86497991967801</v>
      </c>
      <c r="R269" s="59">
        <v>138.75737704918001</v>
      </c>
      <c r="S269" s="59">
        <v>156.51175879396899</v>
      </c>
      <c r="T269" s="59">
        <v>145.596769911504</v>
      </c>
      <c r="U269" s="59">
        <v>160.68607142857101</v>
      </c>
      <c r="V269" s="59">
        <v>134.04817351598101</v>
      </c>
      <c r="W269" s="59">
        <v>137.47502127659499</v>
      </c>
      <c r="X269" s="59">
        <v>133.588333333333</v>
      </c>
      <c r="Y269" s="59">
        <v>165.31191709844501</v>
      </c>
      <c r="Z269" s="59">
        <v>148.26573275862</v>
      </c>
      <c r="AA269" s="59">
        <v>130.171387900355</v>
      </c>
      <c r="AB269" s="59">
        <v>178.38964143426199</v>
      </c>
      <c r="AC269" s="59">
        <v>142.73993311036699</v>
      </c>
      <c r="AD269" s="59">
        <v>199.893869346733</v>
      </c>
      <c r="AE269" s="59">
        <v>141.03218181818099</v>
      </c>
      <c r="AF269" s="59">
        <v>131.758353909465</v>
      </c>
      <c r="AG269" s="59">
        <v>155.46901639344199</v>
      </c>
      <c r="AH269" s="59">
        <v>169.209528301886</v>
      </c>
      <c r="AI269" s="59">
        <v>108.622201834862</v>
      </c>
      <c r="AJ269" s="59">
        <v>143.966237623762</v>
      </c>
      <c r="AK269" s="59">
        <v>142.91612149532699</v>
      </c>
      <c r="AL269" s="59">
        <v>152.61168103448199</v>
      </c>
      <c r="AM269" s="59">
        <v>121.04410526315699</v>
      </c>
      <c r="AN269" s="59">
        <v>162.013865546218</v>
      </c>
      <c r="AO269" s="59">
        <v>217.13508547008499</v>
      </c>
      <c r="AP269" s="59">
        <v>166.137112970711</v>
      </c>
      <c r="AQ269" s="13">
        <v>103.736328125</v>
      </c>
      <c r="AR269" s="59">
        <v>111.9293006993</v>
      </c>
      <c r="AS269" s="59">
        <v>151.73591304347801</v>
      </c>
      <c r="AT269" s="59">
        <v>168.09340517241299</v>
      </c>
      <c r="AU269" s="13">
        <v>161.71899999999999</v>
      </c>
      <c r="AV269" s="59">
        <v>192.71812807881699</v>
      </c>
      <c r="AW269" s="59">
        <v>133.70354838709599</v>
      </c>
      <c r="AX269" s="59">
        <v>127.376596491228</v>
      </c>
      <c r="AY269" s="13">
        <v>140.06</v>
      </c>
      <c r="AZ269" s="59">
        <v>132.06419087136899</v>
      </c>
      <c r="BA269" s="59">
        <v>166.45893719806699</v>
      </c>
      <c r="BB269" s="59">
        <v>156.97926356589099</v>
      </c>
      <c r="BC269" s="59">
        <v>163.43715517241299</v>
      </c>
      <c r="BD269" s="59">
        <v>151.36252427184399</v>
      </c>
      <c r="BE269" s="59">
        <v>149.78932624113401</v>
      </c>
    </row>
    <row r="270" spans="1:57" x14ac:dyDescent="0.35">
      <c r="A270" s="10" t="s">
        <v>105</v>
      </c>
      <c r="B270" s="11">
        <f t="shared" si="39"/>
        <v>2028</v>
      </c>
      <c r="C270" s="6">
        <f t="shared" si="40"/>
        <v>176.65837676783701</v>
      </c>
      <c r="D270" s="12">
        <f t="shared" si="34"/>
        <v>147.99233803885778</v>
      </c>
      <c r="E270" s="12">
        <f t="shared" si="35"/>
        <v>158.51144420903898</v>
      </c>
      <c r="F270" s="12">
        <f t="shared" si="36"/>
        <v>206.9225796879995</v>
      </c>
      <c r="G270" s="12">
        <f t="shared" si="37"/>
        <v>231.46428488159361</v>
      </c>
      <c r="H270" s="59">
        <v>268.83921465968501</v>
      </c>
      <c r="I270" s="59">
        <v>174.545209125475</v>
      </c>
      <c r="J270" s="59">
        <v>230.06689138576701</v>
      </c>
      <c r="K270" s="59">
        <v>206.222281368821</v>
      </c>
      <c r="L270" s="59">
        <v>223.02475609755999</v>
      </c>
      <c r="M270" s="59">
        <v>165.56697247706401</v>
      </c>
      <c r="N270" s="59">
        <v>203.82610038609999</v>
      </c>
      <c r="O270" s="59">
        <v>177.31015384615301</v>
      </c>
      <c r="P270" s="59">
        <v>156.70970338983</v>
      </c>
      <c r="Q270" s="59">
        <v>203.36118589743501</v>
      </c>
      <c r="R270" s="59">
        <v>200.17177935942999</v>
      </c>
      <c r="S270" s="59">
        <v>177.21325123152701</v>
      </c>
      <c r="T270" s="59">
        <v>192.57333333333301</v>
      </c>
      <c r="U270" s="59">
        <v>153.079011857707</v>
      </c>
      <c r="V270" s="59">
        <v>139.48075471698101</v>
      </c>
      <c r="W270" s="59">
        <v>204.96986970684</v>
      </c>
      <c r="X270" s="59">
        <v>172.88909574467999</v>
      </c>
      <c r="Y270" s="59">
        <v>171.77869230769201</v>
      </c>
      <c r="Z270" s="59">
        <v>225.21444444444401</v>
      </c>
      <c r="AA270" s="59">
        <v>210.36641304347799</v>
      </c>
      <c r="AB270" s="59">
        <v>163.916666666666</v>
      </c>
      <c r="AC270" s="59">
        <v>246.21335548172701</v>
      </c>
      <c r="AD270" s="59">
        <v>165.26376518218601</v>
      </c>
      <c r="AE270" s="59">
        <v>167.026040816326</v>
      </c>
      <c r="AF270" s="59">
        <v>238.110229007633</v>
      </c>
      <c r="AG270" s="59">
        <v>165.61909090909</v>
      </c>
      <c r="AH270" s="13">
        <v>133.875321888412</v>
      </c>
      <c r="AI270" s="59">
        <v>149.18668067226801</v>
      </c>
      <c r="AJ270" s="59">
        <v>173.64929292929199</v>
      </c>
      <c r="AK270" s="59">
        <v>256.29163043478201</v>
      </c>
      <c r="AL270" s="59">
        <v>148.47716535433</v>
      </c>
      <c r="AM270" s="59">
        <v>295.63271356783901</v>
      </c>
      <c r="AN270" s="59">
        <v>205.676506410256</v>
      </c>
      <c r="AO270" s="59">
        <v>230.725846645367</v>
      </c>
      <c r="AP270" s="59">
        <v>169.84939577039199</v>
      </c>
      <c r="AQ270" s="59">
        <v>127.261196581196</v>
      </c>
      <c r="AR270" s="59">
        <v>179.3649235474</v>
      </c>
      <c r="AS270" s="59">
        <v>222.296885245901</v>
      </c>
      <c r="AT270" s="59">
        <v>145.09981481481401</v>
      </c>
      <c r="AU270" s="59">
        <v>134.73692946058</v>
      </c>
      <c r="AV270" s="59">
        <v>176.10350230414701</v>
      </c>
      <c r="AW270" s="59">
        <v>191.59323308270601</v>
      </c>
      <c r="AX270" s="59">
        <v>151.43192429022</v>
      </c>
      <c r="AY270" s="13">
        <v>207.61284000000001</v>
      </c>
      <c r="AZ270" s="59">
        <v>184.62027888446201</v>
      </c>
      <c r="BA270" s="59">
        <v>155.350922509225</v>
      </c>
      <c r="BB270" s="59">
        <v>171.75585669781901</v>
      </c>
      <c r="BC270" s="59">
        <v>148.31372950819599</v>
      </c>
      <c r="BD270" s="59">
        <v>207.15601246105899</v>
      </c>
      <c r="BE270" s="59">
        <v>150.66166666666601</v>
      </c>
    </row>
    <row r="271" spans="1:57" x14ac:dyDescent="0.35">
      <c r="A271" s="10" t="s">
        <v>106</v>
      </c>
      <c r="B271" s="11">
        <f t="shared" si="39"/>
        <v>2028</v>
      </c>
      <c r="C271" s="6">
        <f t="shared" si="40"/>
        <v>138.37477440063248</v>
      </c>
      <c r="D271" s="12">
        <f t="shared" ref="D271:D334" si="41">PERCENTILE($H271:$BE271, 0.1)</f>
        <v>106.670068274654</v>
      </c>
      <c r="E271" s="12">
        <f t="shared" ref="E271:E334" si="42">PERCENTILE($H271:$BE271, 0.25)</f>
        <v>119.74672218596925</v>
      </c>
      <c r="F271" s="12">
        <f t="shared" ref="F271:F334" si="43">PERCENTILE($H271:$BE271, 0.75)</f>
        <v>172.95522142857101</v>
      </c>
      <c r="G271" s="12">
        <f t="shared" ref="G271:G334" si="44">PERCENTILE($H271:$BE271, 0.9)</f>
        <v>224.24934999999999</v>
      </c>
      <c r="H271" s="59">
        <v>300.41676923076898</v>
      </c>
      <c r="I271" s="59">
        <v>172.01288571428501</v>
      </c>
      <c r="J271" s="59">
        <v>92.162314814814806</v>
      </c>
      <c r="K271" s="59">
        <v>131.79461538461501</v>
      </c>
      <c r="L271" s="59">
        <v>99.315355450236893</v>
      </c>
      <c r="M271" s="59">
        <v>137.94611445783099</v>
      </c>
      <c r="N271" s="59">
        <v>138.80343434343399</v>
      </c>
      <c r="O271" s="59">
        <v>152.27856777493599</v>
      </c>
      <c r="P271" s="59">
        <v>113.541617021276</v>
      </c>
      <c r="Q271" s="59">
        <v>173.26933333333301</v>
      </c>
      <c r="R271" s="59">
        <v>107.78043103448201</v>
      </c>
      <c r="S271" s="59">
        <v>134.043589743589</v>
      </c>
      <c r="T271" s="59">
        <v>129.45513513513501</v>
      </c>
      <c r="U271" s="59">
        <v>107.593260869565</v>
      </c>
      <c r="V271" s="59">
        <v>129.791638418079</v>
      </c>
      <c r="W271" s="59">
        <v>206.68857142857101</v>
      </c>
      <c r="X271" s="59">
        <v>177.058951612903</v>
      </c>
      <c r="Y271" s="59">
        <v>189.84836363636299</v>
      </c>
      <c r="Z271" s="59">
        <v>106.91584905660299</v>
      </c>
      <c r="AA271" s="59">
        <v>121.424722222222</v>
      </c>
      <c r="AB271" s="13">
        <v>224.1344</v>
      </c>
      <c r="AC271" s="13">
        <v>214.81187499999999</v>
      </c>
      <c r="AD271" s="59">
        <v>121.26284182305599</v>
      </c>
      <c r="AE271" s="59">
        <v>115.894148471615</v>
      </c>
      <c r="AF271" s="59">
        <v>119.241348973607</v>
      </c>
      <c r="AG271" s="59">
        <v>110.81670807453401</v>
      </c>
      <c r="AH271" s="59">
        <v>103.36404494382001</v>
      </c>
      <c r="AI271" s="59">
        <v>154.89787234042501</v>
      </c>
      <c r="AJ271" s="59">
        <v>292.61764705882302</v>
      </c>
      <c r="AK271" s="59">
        <v>135.45417475728101</v>
      </c>
      <c r="AL271" s="59">
        <v>153.40222772277201</v>
      </c>
      <c r="AM271" s="59">
        <v>137.009112903225</v>
      </c>
      <c r="AN271" s="59">
        <v>143.57365384615301</v>
      </c>
      <c r="AO271" s="59">
        <v>166.66214285714199</v>
      </c>
      <c r="AP271" s="59">
        <v>158.70752988047801</v>
      </c>
      <c r="AQ271" s="59">
        <v>141.44572916666601</v>
      </c>
      <c r="AR271" s="59">
        <v>227.388443579766</v>
      </c>
      <c r="AS271" s="59">
        <v>157.97982532751001</v>
      </c>
      <c r="AT271" s="59">
        <v>179.773592592592</v>
      </c>
      <c r="AU271" s="59">
        <v>102.698101265822</v>
      </c>
      <c r="AV271" s="59">
        <v>238.934527363184</v>
      </c>
      <c r="AW271" s="13">
        <v>107.97875000000001</v>
      </c>
      <c r="AX271" s="59">
        <v>139.017372549019</v>
      </c>
      <c r="AY271" s="59">
        <v>126.895942857142</v>
      </c>
      <c r="AZ271" s="59">
        <v>131.24482288828301</v>
      </c>
      <c r="BA271" s="59">
        <v>104.45804123711299</v>
      </c>
      <c r="BB271" s="59">
        <v>159.19084942084899</v>
      </c>
      <c r="BC271" s="59">
        <v>123.620181818181</v>
      </c>
      <c r="BD271" s="13">
        <v>218.42031249999999</v>
      </c>
      <c r="BE271" s="13">
        <v>225.28389999999999</v>
      </c>
    </row>
    <row r="272" spans="1:57" x14ac:dyDescent="0.35">
      <c r="A272" s="10" t="s">
        <v>107</v>
      </c>
      <c r="B272" s="11">
        <f t="shared" si="39"/>
        <v>2028</v>
      </c>
      <c r="C272" s="6">
        <f t="shared" si="40"/>
        <v>115.27241775716601</v>
      </c>
      <c r="D272" s="12">
        <f t="shared" si="41"/>
        <v>83.949969207579656</v>
      </c>
      <c r="E272" s="12">
        <f t="shared" si="42"/>
        <v>95.906125857963247</v>
      </c>
      <c r="F272" s="12">
        <f t="shared" si="43"/>
        <v>153.48562649450002</v>
      </c>
      <c r="G272" s="12">
        <f t="shared" si="44"/>
        <v>227.02530666666644</v>
      </c>
      <c r="H272" s="59">
        <v>136.19786407766901</v>
      </c>
      <c r="I272" s="59">
        <v>222.11004950495001</v>
      </c>
      <c r="J272" s="59">
        <v>97.580521739130404</v>
      </c>
      <c r="K272" s="59">
        <v>139.587809523809</v>
      </c>
      <c r="L272" s="59">
        <v>81.717604166666604</v>
      </c>
      <c r="M272" s="59">
        <v>154.58792682926801</v>
      </c>
      <c r="N272" s="59">
        <v>87.652018348623798</v>
      </c>
      <c r="O272" s="59">
        <v>113.99858447488501</v>
      </c>
      <c r="P272" s="59">
        <v>78.348571428571404</v>
      </c>
      <c r="Q272" s="59">
        <v>137.34931506849301</v>
      </c>
      <c r="R272" s="13">
        <v>78.859765624999994</v>
      </c>
      <c r="S272" s="59">
        <v>130.61113207547101</v>
      </c>
      <c r="T272" s="59">
        <v>138.77581395348801</v>
      </c>
      <c r="U272" s="59">
        <v>93.979674796747901</v>
      </c>
      <c r="V272" s="59">
        <v>336.46855595667802</v>
      </c>
      <c r="W272" s="59">
        <v>88.003076923076904</v>
      </c>
      <c r="X272" s="59">
        <v>131.28362318840499</v>
      </c>
      <c r="Y272" s="59">
        <v>157.09139013452901</v>
      </c>
      <c r="Z272" s="13">
        <v>83.496203703703699</v>
      </c>
      <c r="AA272" s="59">
        <v>242.443066666666</v>
      </c>
      <c r="AB272" s="59">
        <v>225.312222222222</v>
      </c>
      <c r="AC272" s="59">
        <v>251.353222222222</v>
      </c>
      <c r="AD272" s="59">
        <v>150.178725490196</v>
      </c>
      <c r="AE272" s="59">
        <v>176.99725000000001</v>
      </c>
      <c r="AF272" s="59">
        <v>108.498673469387</v>
      </c>
      <c r="AG272" s="59">
        <v>110.753802281368</v>
      </c>
      <c r="AH272" s="59">
        <v>121.971701244813</v>
      </c>
      <c r="AI272" s="59">
        <v>114.917362204724</v>
      </c>
      <c r="AJ272" s="59">
        <v>261.31326923076898</v>
      </c>
      <c r="AK272" s="13">
        <v>86.669366197183095</v>
      </c>
      <c r="AL272" s="59">
        <v>79.724647887323897</v>
      </c>
      <c r="AM272" s="59">
        <v>122.035764705882</v>
      </c>
      <c r="AN272" s="59">
        <v>108.313711340206</v>
      </c>
      <c r="AO272" s="59">
        <v>91.244489795918298</v>
      </c>
      <c r="AP272" s="59">
        <v>171.71693877550999</v>
      </c>
      <c r="AQ272" s="59">
        <v>147.92910204081599</v>
      </c>
      <c r="AR272" s="59">
        <v>159.43134228187901</v>
      </c>
      <c r="AS272" s="59">
        <v>98.127373737373702</v>
      </c>
      <c r="AT272" s="59">
        <v>133.06536912751599</v>
      </c>
      <c r="AU272" s="59">
        <v>95.716101694915196</v>
      </c>
      <c r="AV272" s="59">
        <v>255.03741935483799</v>
      </c>
      <c r="AW272" s="59">
        <v>96.476198347107399</v>
      </c>
      <c r="AX272" s="59">
        <v>84.000387596899202</v>
      </c>
      <c r="AY272" s="59">
        <v>86.500828729281693</v>
      </c>
      <c r="AZ272" s="59">
        <v>200.106666666666</v>
      </c>
      <c r="BA272" s="59">
        <v>115.62747330960801</v>
      </c>
      <c r="BB272" s="59">
        <v>101.445655172413</v>
      </c>
      <c r="BC272" s="59">
        <v>112.500547945205</v>
      </c>
      <c r="BD272" s="59">
        <v>110.836644736842</v>
      </c>
      <c r="BE272" s="59">
        <v>100.01406504065</v>
      </c>
    </row>
    <row r="273" spans="1:57" x14ac:dyDescent="0.35">
      <c r="A273" s="10" t="s">
        <v>108</v>
      </c>
      <c r="B273" s="11">
        <f t="shared" si="39"/>
        <v>2028</v>
      </c>
      <c r="C273" s="6">
        <f t="shared" si="40"/>
        <v>96.011969050743602</v>
      </c>
      <c r="D273" s="12">
        <f t="shared" si="41"/>
        <v>82.855185135135102</v>
      </c>
      <c r="E273" s="12">
        <f t="shared" si="42"/>
        <v>88.279364434576351</v>
      </c>
      <c r="F273" s="12">
        <f t="shared" si="43"/>
        <v>116.06216996699649</v>
      </c>
      <c r="G273" s="12">
        <f t="shared" si="44"/>
        <v>144.82058684719502</v>
      </c>
      <c r="H273" s="59">
        <v>84.539999999999907</v>
      </c>
      <c r="I273" s="59">
        <v>88.774036697247695</v>
      </c>
      <c r="J273" s="59">
        <v>100.631276595744</v>
      </c>
      <c r="K273" s="13">
        <v>83.02</v>
      </c>
      <c r="L273" s="59">
        <v>116.728961038961</v>
      </c>
      <c r="M273" s="59">
        <v>126.218857142857</v>
      </c>
      <c r="N273" s="59">
        <v>79.878688524590103</v>
      </c>
      <c r="O273" s="59">
        <v>205.77210884353701</v>
      </c>
      <c r="P273" s="59">
        <v>88.139127516778501</v>
      </c>
      <c r="Q273" s="59">
        <v>114.865346534653</v>
      </c>
      <c r="R273" s="59">
        <v>96.889541284403606</v>
      </c>
      <c r="S273" s="59">
        <v>90.651165048543604</v>
      </c>
      <c r="T273" s="59">
        <v>129.97797752808901</v>
      </c>
      <c r="U273" s="59">
        <v>94.119652777777702</v>
      </c>
      <c r="V273" s="59">
        <v>116.46111111111099</v>
      </c>
      <c r="W273" s="59">
        <v>83.822799999999901</v>
      </c>
      <c r="X273" s="59">
        <v>92.948317757009306</v>
      </c>
      <c r="Y273" s="59">
        <v>82.7863513513513</v>
      </c>
      <c r="Z273" s="59">
        <v>84.239393939393906</v>
      </c>
      <c r="AA273" s="59">
        <v>126.661747572815</v>
      </c>
      <c r="AB273" s="59">
        <v>90.9150925925926</v>
      </c>
      <c r="AC273" s="59">
        <v>88.700075187969901</v>
      </c>
      <c r="AD273" s="59">
        <v>78.209824561403494</v>
      </c>
      <c r="AE273" s="59">
        <v>90.507204301075205</v>
      </c>
      <c r="AF273" s="59">
        <v>75.272083333333299</v>
      </c>
      <c r="AG273" s="59">
        <v>80.053225806451593</v>
      </c>
      <c r="AH273" s="59">
        <v>150.48659574467999</v>
      </c>
      <c r="AI273" s="59">
        <v>129.79797385620901</v>
      </c>
      <c r="AJ273" s="13">
        <v>89.221818181818193</v>
      </c>
      <c r="AK273" s="59">
        <v>91.454132231404898</v>
      </c>
      <c r="AL273" s="59">
        <v>96.697638888888804</v>
      </c>
      <c r="AM273" s="59">
        <v>82.862833333333299</v>
      </c>
      <c r="AN273" s="59">
        <v>105.28369230769199</v>
      </c>
      <c r="AO273" s="59">
        <v>95.3262992125984</v>
      </c>
      <c r="AP273" s="59">
        <v>259.30133928571399</v>
      </c>
      <c r="AQ273" s="59">
        <v>93.568175182481696</v>
      </c>
      <c r="AR273" s="59">
        <v>122.613166666666</v>
      </c>
      <c r="AS273" s="13">
        <v>105.840625</v>
      </c>
      <c r="AT273" s="59">
        <v>110.939316239316</v>
      </c>
      <c r="AU273" s="59">
        <v>104.38465277777701</v>
      </c>
      <c r="AV273" s="59">
        <v>144.19103030303</v>
      </c>
      <c r="AW273" s="59">
        <v>82.919102564102502</v>
      </c>
      <c r="AX273" s="59">
        <v>83.522066115702401</v>
      </c>
      <c r="AY273" s="59">
        <v>103.04302631578901</v>
      </c>
      <c r="AZ273" s="59">
        <v>166.50913580246899</v>
      </c>
      <c r="BA273" s="59">
        <v>104.66668571428499</v>
      </c>
      <c r="BB273" s="59">
        <v>167.20411764705801</v>
      </c>
      <c r="BC273" s="59">
        <v>105.54816568047301</v>
      </c>
      <c r="BD273" s="59">
        <v>114.38191489361699</v>
      </c>
      <c r="BE273" s="59">
        <v>89.305705521472305</v>
      </c>
    </row>
    <row r="274" spans="1:57" x14ac:dyDescent="0.35">
      <c r="A274" s="10" t="s">
        <v>109</v>
      </c>
      <c r="B274" s="11">
        <f t="shared" si="39"/>
        <v>2028</v>
      </c>
      <c r="C274" s="6">
        <f t="shared" si="40"/>
        <v>76.333222222222204</v>
      </c>
      <c r="D274" s="12">
        <f t="shared" si="41"/>
        <v>66.33098273512033</v>
      </c>
      <c r="E274" s="12">
        <f t="shared" si="42"/>
        <v>69.799982142857118</v>
      </c>
      <c r="F274" s="12">
        <f t="shared" si="43"/>
        <v>99.15675202546295</v>
      </c>
      <c r="G274" s="12">
        <f t="shared" si="44"/>
        <v>127.69763423028721</v>
      </c>
      <c r="H274" s="59">
        <v>186.70792452830099</v>
      </c>
      <c r="I274" s="59">
        <v>80.094235294117595</v>
      </c>
      <c r="J274" s="59">
        <v>68.8423076923076</v>
      </c>
      <c r="K274" s="59">
        <v>70.942807017543799</v>
      </c>
      <c r="L274" s="59">
        <v>104.830731707317</v>
      </c>
      <c r="M274" s="59">
        <v>101.649259259259</v>
      </c>
      <c r="N274" s="13">
        <v>72.616249999999994</v>
      </c>
      <c r="O274" s="13">
        <v>66.165633802816899</v>
      </c>
      <c r="P274" s="59">
        <v>69.767741935483798</v>
      </c>
      <c r="Q274" s="59">
        <v>126.821276595744</v>
      </c>
      <c r="R274" s="13">
        <v>80.119130434782605</v>
      </c>
      <c r="S274" s="59">
        <v>80.479777777777699</v>
      </c>
      <c r="T274" s="59">
        <v>73.856923076922996</v>
      </c>
      <c r="U274" s="59">
        <v>69.863370786516796</v>
      </c>
      <c r="V274" s="59">
        <v>135.584852941176</v>
      </c>
      <c r="W274" s="59">
        <v>75.052345679012305</v>
      </c>
      <c r="X274" s="59">
        <v>76.983571428571395</v>
      </c>
      <c r="Y274" s="59">
        <v>146.00690647482</v>
      </c>
      <c r="Z274" s="59">
        <v>70.170416666666597</v>
      </c>
      <c r="AA274" s="59">
        <v>100.83199999999999</v>
      </c>
      <c r="AB274" s="59">
        <v>65.7072222222222</v>
      </c>
      <c r="AC274" s="59">
        <v>70.243378378378296</v>
      </c>
      <c r="AD274" s="59">
        <v>99.5206172839506</v>
      </c>
      <c r="AE274" s="59">
        <v>98.065156250000001</v>
      </c>
      <c r="AF274" s="59">
        <v>66.349354838709601</v>
      </c>
      <c r="AG274" s="59">
        <v>70.782368421052595</v>
      </c>
      <c r="AH274" s="59">
        <v>85.360833333333304</v>
      </c>
      <c r="AI274" s="59">
        <v>86.472758620689604</v>
      </c>
      <c r="AJ274" s="13">
        <v>67.335499999999996</v>
      </c>
      <c r="AK274" s="13">
        <v>69.855999999999995</v>
      </c>
      <c r="AL274" s="59">
        <v>67.276447368421003</v>
      </c>
      <c r="AM274" s="13">
        <v>76.162000000000006</v>
      </c>
      <c r="AN274" s="59">
        <v>71.282307692307597</v>
      </c>
      <c r="AO274" s="59">
        <v>102.020833333333</v>
      </c>
      <c r="AP274" s="59">
        <v>69.548823529411706</v>
      </c>
      <c r="AQ274" s="59">
        <v>69.781309523809497</v>
      </c>
      <c r="AR274" s="59">
        <v>216.555789473684</v>
      </c>
      <c r="AS274" s="13">
        <v>84.316029411764703</v>
      </c>
      <c r="AT274" s="59">
        <v>97.825294117647005</v>
      </c>
      <c r="AU274" s="59">
        <v>96.408513513513498</v>
      </c>
      <c r="AV274" s="59">
        <v>145.54328571428499</v>
      </c>
      <c r="AW274" s="59">
        <v>115.7153125</v>
      </c>
      <c r="AX274" s="59">
        <v>65.305749999999904</v>
      </c>
      <c r="AY274" s="59">
        <v>70.814489795918306</v>
      </c>
      <c r="AZ274" s="59">
        <v>65.752235294117597</v>
      </c>
      <c r="BA274" s="59">
        <v>66.794945054945003</v>
      </c>
      <c r="BB274" s="59">
        <v>122.52</v>
      </c>
      <c r="BC274" s="13">
        <v>64.352500000000006</v>
      </c>
      <c r="BD274" s="59">
        <v>76.504444444444403</v>
      </c>
      <c r="BE274" s="59">
        <v>87.804545454545405</v>
      </c>
    </row>
    <row r="275" spans="1:57" x14ac:dyDescent="0.35">
      <c r="A275" s="10" t="s">
        <v>110</v>
      </c>
      <c r="B275" s="11">
        <f t="shared" si="39"/>
        <v>2028</v>
      </c>
      <c r="C275" s="6">
        <f t="shared" si="40"/>
        <v>84.534230123180251</v>
      </c>
      <c r="D275" s="12">
        <f t="shared" si="41"/>
        <v>70.705561046511548</v>
      </c>
      <c r="E275" s="12">
        <f t="shared" si="42"/>
        <v>73.701727395411552</v>
      </c>
      <c r="F275" s="12">
        <f t="shared" si="43"/>
        <v>132.24268915866674</v>
      </c>
      <c r="G275" s="12">
        <f t="shared" si="44"/>
        <v>186.07958915441156</v>
      </c>
      <c r="H275" s="59">
        <v>121.614363636363</v>
      </c>
      <c r="I275" s="59">
        <v>129.84792452830101</v>
      </c>
      <c r="J275" s="13">
        <v>73.987435897435901</v>
      </c>
      <c r="K275" s="13">
        <v>71.0565671641791</v>
      </c>
      <c r="L275" s="59">
        <v>74.747631578947306</v>
      </c>
      <c r="M275" s="13">
        <v>142.11320000000001</v>
      </c>
      <c r="N275" s="59">
        <v>85.144736842105203</v>
      </c>
      <c r="O275" s="59">
        <v>150.296578947368</v>
      </c>
      <c r="P275" s="59">
        <v>69.026181818181797</v>
      </c>
      <c r="Q275" s="59">
        <v>99.899873417721494</v>
      </c>
      <c r="R275" s="59">
        <v>79.185555555555496</v>
      </c>
      <c r="S275" s="59">
        <v>105.283902439024</v>
      </c>
      <c r="T275" s="59">
        <v>77.921842105263096</v>
      </c>
      <c r="U275" s="59">
        <v>106.23379629629601</v>
      </c>
      <c r="V275" s="59">
        <v>70.714651162790602</v>
      </c>
      <c r="W275" s="13">
        <v>179.499649122807</v>
      </c>
      <c r="X275" s="59">
        <v>252.44</v>
      </c>
      <c r="Y275" s="59">
        <v>83.138787878787795</v>
      </c>
      <c r="Z275" s="59">
        <v>333.06476190476099</v>
      </c>
      <c r="AA275" s="59">
        <v>73.143947368420996</v>
      </c>
      <c r="AB275" s="59">
        <v>161.8415</v>
      </c>
      <c r="AC275" s="59">
        <v>132.68492753623099</v>
      </c>
      <c r="AD275" s="59">
        <v>167.33696202531601</v>
      </c>
      <c r="AE275" s="59">
        <v>72.246964285714199</v>
      </c>
      <c r="AF275" s="59">
        <v>73.135813953488295</v>
      </c>
      <c r="AG275" s="13">
        <v>71.196399999999997</v>
      </c>
      <c r="AH275" s="59">
        <v>75.479606299212506</v>
      </c>
      <c r="AI275" s="59">
        <v>83.923723404255298</v>
      </c>
      <c r="AJ275" s="59">
        <v>351.53425925925899</v>
      </c>
      <c r="AK275" s="59">
        <v>77.385217391304295</v>
      </c>
      <c r="AL275" s="59">
        <v>83.903035714285707</v>
      </c>
      <c r="AM275" s="59">
        <v>117.091891891891</v>
      </c>
      <c r="AN275" s="59">
        <v>229.66870370370299</v>
      </c>
      <c r="AO275" s="59">
        <v>181.256470588235</v>
      </c>
      <c r="AP275" s="59">
        <v>73.606491228070098</v>
      </c>
      <c r="AQ275" s="59">
        <v>142.91837209302301</v>
      </c>
      <c r="AR275" s="59">
        <v>77.041428571428497</v>
      </c>
      <c r="AS275" s="59">
        <v>130.91597402597401</v>
      </c>
      <c r="AT275" s="59">
        <v>114.32433962264101</v>
      </c>
      <c r="AU275" s="59">
        <v>69.891145833333297</v>
      </c>
      <c r="AV275" s="13">
        <v>229.48765624999999</v>
      </c>
      <c r="AW275" s="13">
        <v>68.223749999999995</v>
      </c>
      <c r="AX275" s="59">
        <v>72.800158730158699</v>
      </c>
      <c r="AY275" s="59">
        <v>68.982142857142804</v>
      </c>
      <c r="AZ275" s="59">
        <v>128.469056603773</v>
      </c>
      <c r="BA275" s="59">
        <v>94.216171875000001</v>
      </c>
      <c r="BB275" s="13">
        <v>78.173469387755105</v>
      </c>
      <c r="BC275" s="59">
        <v>77.322857142857103</v>
      </c>
      <c r="BD275" s="13">
        <v>70.623750000000001</v>
      </c>
      <c r="BE275" s="59">
        <v>116.39526315789399</v>
      </c>
    </row>
    <row r="276" spans="1:57" x14ac:dyDescent="0.35">
      <c r="A276" s="10" t="s">
        <v>111</v>
      </c>
      <c r="B276" s="11">
        <f t="shared" si="39"/>
        <v>2028</v>
      </c>
      <c r="C276" s="6">
        <f t="shared" si="40"/>
        <v>115.81493204577899</v>
      </c>
      <c r="D276" s="12">
        <f t="shared" si="41"/>
        <v>90.065812698412671</v>
      </c>
      <c r="E276" s="12">
        <f t="shared" si="42"/>
        <v>99.277558625120349</v>
      </c>
      <c r="F276" s="12">
        <f t="shared" si="43"/>
        <v>135.290580763159</v>
      </c>
      <c r="G276" s="12">
        <f t="shared" si="44"/>
        <v>179.79850836550742</v>
      </c>
      <c r="H276" s="59">
        <v>107.868149606299</v>
      </c>
      <c r="I276" s="13">
        <v>117.969598540146</v>
      </c>
      <c r="J276" s="59">
        <v>192.716069364161</v>
      </c>
      <c r="K276" s="59">
        <v>121.39721189591</v>
      </c>
      <c r="L276" s="59">
        <v>107.72678200692</v>
      </c>
      <c r="M276" s="59">
        <v>107.822720588235</v>
      </c>
      <c r="N276" s="59">
        <v>185.75238095238001</v>
      </c>
      <c r="O276" s="59">
        <v>196.29315950920201</v>
      </c>
      <c r="P276" s="59">
        <v>124.090614886731</v>
      </c>
      <c r="Q276" s="59">
        <v>103.130536398467</v>
      </c>
      <c r="R276" s="59">
        <v>79.463725490195998</v>
      </c>
      <c r="S276" s="59">
        <v>165.73228873239401</v>
      </c>
      <c r="T276" s="59">
        <v>83.941201923076903</v>
      </c>
      <c r="U276" s="59">
        <v>123.15494880545999</v>
      </c>
      <c r="V276" s="59">
        <v>137.63145270270201</v>
      </c>
      <c r="W276" s="59">
        <v>107.028649789029</v>
      </c>
      <c r="X276" s="59">
        <v>136.173389121338</v>
      </c>
      <c r="Y276" s="59">
        <v>140.55155882352901</v>
      </c>
      <c r="Z276" s="59">
        <v>96.129243243243195</v>
      </c>
      <c r="AA276" s="59">
        <v>94.825878787878693</v>
      </c>
      <c r="AB276" s="13">
        <v>85.402066420664198</v>
      </c>
      <c r="AC276" s="59">
        <v>244.777762237762</v>
      </c>
      <c r="AD276" s="59">
        <v>96.428601694915201</v>
      </c>
      <c r="AE276" s="59">
        <v>87.316496350364901</v>
      </c>
      <c r="AF276" s="59">
        <v>104.84522222222201</v>
      </c>
      <c r="AG276" s="59">
        <v>118.203405017921</v>
      </c>
      <c r="AH276" s="59">
        <v>100.83568904593599</v>
      </c>
      <c r="AI276" s="59">
        <v>132.64215568862201</v>
      </c>
      <c r="AJ276" s="59">
        <v>115.80166666666599</v>
      </c>
      <c r="AK276" s="59">
        <v>90.349333333333306</v>
      </c>
      <c r="AL276" s="59">
        <v>124.35836120401299</v>
      </c>
      <c r="AM276" s="59">
        <v>96.382410071942402</v>
      </c>
      <c r="AN276" s="59">
        <v>120.169404761904</v>
      </c>
      <c r="AO276" s="59">
        <v>114.322571428571</v>
      </c>
      <c r="AP276" s="59">
        <v>125.26196652719599</v>
      </c>
      <c r="AQ276" s="59">
        <v>97.730524475524405</v>
      </c>
      <c r="AR276" s="59">
        <v>115.828197424892</v>
      </c>
      <c r="AS276" s="59">
        <v>129.23674740484401</v>
      </c>
      <c r="AT276" s="59">
        <v>145.90339100346</v>
      </c>
      <c r="AU276" s="59">
        <v>104.785859872611</v>
      </c>
      <c r="AV276" s="59">
        <v>202.88062314539999</v>
      </c>
      <c r="AW276" s="59">
        <v>98.758181818181797</v>
      </c>
      <c r="AX276" s="59">
        <v>104.80123404255301</v>
      </c>
      <c r="AY276" s="59">
        <v>152.63210909090901</v>
      </c>
      <c r="AZ276" s="59">
        <v>155.803547169811</v>
      </c>
      <c r="BA276" s="59">
        <v>104.197371794871</v>
      </c>
      <c r="BB276" s="59">
        <v>125.692954545454</v>
      </c>
      <c r="BC276" s="59">
        <v>95.265653594771194</v>
      </c>
      <c r="BD276" s="59">
        <v>87.514126984126904</v>
      </c>
      <c r="BE276" s="59">
        <v>179.13696696696601</v>
      </c>
    </row>
    <row r="277" spans="1:57" x14ac:dyDescent="0.35">
      <c r="A277" s="10" t="s">
        <v>112</v>
      </c>
      <c r="B277" s="11">
        <f t="shared" si="39"/>
        <v>2028</v>
      </c>
      <c r="C277" s="6">
        <f t="shared" si="40"/>
        <v>135.5427421098635</v>
      </c>
      <c r="D277" s="12">
        <f t="shared" si="41"/>
        <v>96.896507071359309</v>
      </c>
      <c r="E277" s="12">
        <f t="shared" si="42"/>
        <v>106.68502781084875</v>
      </c>
      <c r="F277" s="12">
        <f t="shared" si="43"/>
        <v>164.79053077342977</v>
      </c>
      <c r="G277" s="12">
        <f t="shared" si="44"/>
        <v>195.79215144696221</v>
      </c>
      <c r="H277" s="59">
        <v>223.146691449814</v>
      </c>
      <c r="I277" s="59">
        <v>165.866104868913</v>
      </c>
      <c r="J277" s="59">
        <v>102.70279620853</v>
      </c>
      <c r="K277" s="59">
        <v>166.797766990291</v>
      </c>
      <c r="L277" s="59">
        <v>128.78985915492899</v>
      </c>
      <c r="M277" s="59">
        <v>125.182430278884</v>
      </c>
      <c r="N277" s="59">
        <v>97.200631578947295</v>
      </c>
      <c r="O277" s="59">
        <v>170.761834862385</v>
      </c>
      <c r="P277" s="59">
        <v>142.74495454545399</v>
      </c>
      <c r="Q277" s="59">
        <v>168.97896296296199</v>
      </c>
      <c r="R277" s="13">
        <v>85.622749999999996</v>
      </c>
      <c r="S277" s="59">
        <v>255.318582375478</v>
      </c>
      <c r="T277" s="59">
        <v>107.284437086092</v>
      </c>
      <c r="U277" s="59">
        <v>97.5951985559566</v>
      </c>
      <c r="V277" s="59">
        <v>195.45475206611499</v>
      </c>
      <c r="W277" s="59">
        <v>112.85367713004401</v>
      </c>
      <c r="X277" s="59">
        <v>177.87977099236599</v>
      </c>
      <c r="Y277" s="59">
        <v>165.37065340909001</v>
      </c>
      <c r="Z277" s="59">
        <v>100.27045751633899</v>
      </c>
      <c r="AA277" s="59">
        <v>93.644848484848396</v>
      </c>
      <c r="AB277" s="59">
        <v>134.95286184210499</v>
      </c>
      <c r="AC277" s="59">
        <v>152.84836734693801</v>
      </c>
      <c r="AD277" s="59">
        <v>156.02697749196099</v>
      </c>
      <c r="AE277" s="59">
        <v>106.485224719101</v>
      </c>
      <c r="AF277" s="59">
        <v>133.27901287553601</v>
      </c>
      <c r="AG277" s="59">
        <v>115.181570247933</v>
      </c>
      <c r="AH277" s="59">
        <v>129.74848275862001</v>
      </c>
      <c r="AI277" s="59">
        <v>141.440873015873</v>
      </c>
      <c r="AJ277" s="59">
        <v>213.36548387096701</v>
      </c>
      <c r="AK277" s="59">
        <v>94.159386503067395</v>
      </c>
      <c r="AL277" s="59">
        <v>91.896857142857101</v>
      </c>
      <c r="AM277" s="59">
        <v>208.21441379310301</v>
      </c>
      <c r="AN277" s="59">
        <v>104.811023622047</v>
      </c>
      <c r="AO277" s="59">
        <v>136.132622377622</v>
      </c>
      <c r="AP277" s="59">
        <v>141.98159609120501</v>
      </c>
      <c r="AQ277" s="59">
        <v>102.428356643356</v>
      </c>
      <c r="AR277" s="59">
        <v>163.050162866449</v>
      </c>
      <c r="AS277" s="59">
        <v>121.800546874999</v>
      </c>
      <c r="AT277" s="59">
        <v>129.186703296703</v>
      </c>
      <c r="AU277" s="59">
        <v>139.19491749174901</v>
      </c>
      <c r="AV277" s="59">
        <v>198.82874587458701</v>
      </c>
      <c r="AW277" s="59">
        <v>92.789666666666605</v>
      </c>
      <c r="AX277" s="59">
        <v>145.23556249999999</v>
      </c>
      <c r="AY277" s="59">
        <v>127.42316279069701</v>
      </c>
      <c r="AZ277" s="59">
        <v>116.421228668941</v>
      </c>
      <c r="BA277" s="59">
        <v>165.45635179153001</v>
      </c>
      <c r="BB277" s="59">
        <v>145.38385756676499</v>
      </c>
      <c r="BC277" s="59">
        <v>160.49089385474801</v>
      </c>
      <c r="BD277" s="59">
        <v>105.180776699029</v>
      </c>
      <c r="BE277" s="59">
        <v>142.002364672364</v>
      </c>
    </row>
    <row r="278" spans="1:57" x14ac:dyDescent="0.35">
      <c r="A278" s="10" t="s">
        <v>113</v>
      </c>
      <c r="B278" s="11">
        <f t="shared" si="39"/>
        <v>2028</v>
      </c>
      <c r="C278" s="6">
        <f t="shared" si="40"/>
        <v>102.4595576752435</v>
      </c>
      <c r="D278" s="12">
        <f t="shared" si="41"/>
        <v>80.730543956043888</v>
      </c>
      <c r="E278" s="12">
        <f t="shared" si="42"/>
        <v>90.246820098039152</v>
      </c>
      <c r="F278" s="12">
        <f t="shared" si="43"/>
        <v>122.80381718795925</v>
      </c>
      <c r="G278" s="12">
        <f t="shared" si="44"/>
        <v>143.21245562348312</v>
      </c>
      <c r="H278" s="59">
        <v>99.588686868686807</v>
      </c>
      <c r="I278" s="59">
        <v>122.66424657534201</v>
      </c>
      <c r="J278" s="59">
        <v>79.594285714285704</v>
      </c>
      <c r="K278" s="59">
        <v>103.694243902439</v>
      </c>
      <c r="L278" s="59">
        <v>87.340555555555497</v>
      </c>
      <c r="M278" s="59">
        <v>93.307937219730903</v>
      </c>
      <c r="N278" s="13">
        <v>75.177683615819205</v>
      </c>
      <c r="O278" s="59">
        <v>90.848480392156802</v>
      </c>
      <c r="P278" s="59">
        <v>77.188840579710103</v>
      </c>
      <c r="Q278" s="59">
        <v>130.89379746835399</v>
      </c>
      <c r="R278" s="59">
        <v>87.673999999999893</v>
      </c>
      <c r="S278" s="59">
        <v>103.881043956043</v>
      </c>
      <c r="T278" s="59">
        <v>83.857891566264996</v>
      </c>
      <c r="U278" s="59">
        <v>101.299217391304</v>
      </c>
      <c r="V278" s="59">
        <v>130.84944927536199</v>
      </c>
      <c r="W278" s="59">
        <v>384.394237288135</v>
      </c>
      <c r="X278" s="59">
        <v>123.14406060605999</v>
      </c>
      <c r="Y278" s="59">
        <v>140.74930131004299</v>
      </c>
      <c r="Z278" s="59">
        <v>82.615882352941099</v>
      </c>
      <c r="AA278" s="59">
        <v>91.651522842639594</v>
      </c>
      <c r="AB278" s="59">
        <v>117.948168316831</v>
      </c>
      <c r="AC278" s="59">
        <v>114.057857142857</v>
      </c>
      <c r="AD278" s="59">
        <v>103.61989795918301</v>
      </c>
      <c r="AE278" s="59">
        <v>93.325441176470505</v>
      </c>
      <c r="AF278" s="59">
        <v>130.870289855072</v>
      </c>
      <c r="AG278" s="59">
        <v>110.377302158273</v>
      </c>
      <c r="AH278" s="59">
        <v>98.734396551724103</v>
      </c>
      <c r="AI278" s="59">
        <v>95.885454545454493</v>
      </c>
      <c r="AJ278" s="59">
        <v>165.38084444444399</v>
      </c>
      <c r="AK278" s="59">
        <v>77.795602409638505</v>
      </c>
      <c r="AL278" s="59">
        <v>79.521686746987896</v>
      </c>
      <c r="AM278" s="59">
        <v>130.40626436781599</v>
      </c>
      <c r="AN278" s="59">
        <v>86.944790419161606</v>
      </c>
      <c r="AO278" s="59">
        <v>112.35240310077501</v>
      </c>
      <c r="AP278" s="59">
        <v>115.381632653061</v>
      </c>
      <c r="AQ278" s="59">
        <v>103.928577981651</v>
      </c>
      <c r="AR278" s="59">
        <v>173.071176470588</v>
      </c>
      <c r="AS278" s="59">
        <v>85.912087912087898</v>
      </c>
      <c r="AT278" s="59">
        <v>165.501681415929</v>
      </c>
      <c r="AU278" s="59">
        <v>92.1625333333333</v>
      </c>
      <c r="AV278" s="59">
        <v>194.42469101123501</v>
      </c>
      <c r="AW278" s="59">
        <v>80.856794871794804</v>
      </c>
      <c r="AX278" s="59">
        <v>94.051004566209997</v>
      </c>
      <c r="AY278" s="59">
        <v>124.060512820512</v>
      </c>
      <c r="AZ278" s="59">
        <v>119.795675675675</v>
      </c>
      <c r="BA278" s="59">
        <v>100.884060913705</v>
      </c>
      <c r="BB278" s="59">
        <v>122.817373271889</v>
      </c>
      <c r="BC278" s="59">
        <v>90.046266666666597</v>
      </c>
      <c r="BD278" s="59">
        <v>122.76314893617</v>
      </c>
      <c r="BE278" s="59">
        <v>93.608869565217304</v>
      </c>
    </row>
    <row r="279" spans="1:57" x14ac:dyDescent="0.35">
      <c r="A279" s="10" t="s">
        <v>114</v>
      </c>
      <c r="B279" s="11">
        <f t="shared" si="39"/>
        <v>2028</v>
      </c>
      <c r="C279" s="6">
        <f t="shared" si="40"/>
        <v>114.227756021486</v>
      </c>
      <c r="D279" s="12">
        <f t="shared" si="41"/>
        <v>92.543071704357416</v>
      </c>
      <c r="E279" s="12">
        <f t="shared" si="42"/>
        <v>98.75843836161188</v>
      </c>
      <c r="F279" s="12">
        <f t="shared" si="43"/>
        <v>150.89479550530376</v>
      </c>
      <c r="G279" s="12">
        <f t="shared" si="44"/>
        <v>186.05086278616949</v>
      </c>
      <c r="H279" s="59">
        <v>198.551400966183</v>
      </c>
      <c r="I279" s="59">
        <v>180.45575757575699</v>
      </c>
      <c r="J279" s="13">
        <v>92.936726190476193</v>
      </c>
      <c r="K279" s="59">
        <v>144.84336842105199</v>
      </c>
      <c r="L279" s="59">
        <v>100.924963503649</v>
      </c>
      <c r="M279" s="59">
        <v>114.81827586206801</v>
      </c>
      <c r="N279" s="59">
        <v>129.834742857142</v>
      </c>
      <c r="O279" s="59">
        <v>96.086049382715998</v>
      </c>
      <c r="P279" s="59">
        <v>86.741650485436793</v>
      </c>
      <c r="Q279" s="59">
        <v>185.411255060728</v>
      </c>
      <c r="R279" s="59">
        <v>98.1255502392344</v>
      </c>
      <c r="S279" s="13">
        <v>98.599673913043503</v>
      </c>
      <c r="T279" s="59">
        <v>136.53549999999899</v>
      </c>
      <c r="U279" s="59">
        <v>107.564644808743</v>
      </c>
      <c r="V279" s="59">
        <v>185.66978609625599</v>
      </c>
      <c r="W279" s="59">
        <v>128.56333333333299</v>
      </c>
      <c r="X279" s="59">
        <v>134.16928994082801</v>
      </c>
      <c r="Y279" s="59">
        <v>222.130769230769</v>
      </c>
      <c r="Z279" s="59">
        <v>151.280653266331</v>
      </c>
      <c r="AA279" s="59">
        <v>86.282160493827107</v>
      </c>
      <c r="AB279" s="59">
        <v>149.73722222222199</v>
      </c>
      <c r="AC279" s="59">
        <v>176.069084249084</v>
      </c>
      <c r="AD279" s="59">
        <v>108.381747572815</v>
      </c>
      <c r="AE279" s="13">
        <v>145.30583999999999</v>
      </c>
      <c r="AF279" s="59">
        <v>100.57837209302301</v>
      </c>
      <c r="AG279" s="59">
        <v>199.005154639175</v>
      </c>
      <c r="AH279" s="59">
        <v>87.882712765957393</v>
      </c>
      <c r="AI279" s="59">
        <v>110.759333333333</v>
      </c>
      <c r="AJ279" s="59">
        <v>99.234731707316996</v>
      </c>
      <c r="AK279" s="59">
        <v>102.984308510638</v>
      </c>
      <c r="AL279" s="13">
        <v>96.63</v>
      </c>
      <c r="AM279" s="59">
        <v>110.98655913978401</v>
      </c>
      <c r="AN279" s="59">
        <v>156.96640692640599</v>
      </c>
      <c r="AO279" s="59">
        <v>94.052719665271894</v>
      </c>
      <c r="AP279" s="59">
        <v>115.54109090909</v>
      </c>
      <c r="AQ279" s="59">
        <v>103.321943127962</v>
      </c>
      <c r="AR279" s="59">
        <v>158.43065217391299</v>
      </c>
      <c r="AS279" s="59">
        <v>129.12708333333299</v>
      </c>
      <c r="AT279" s="59">
        <v>148.67048076923001</v>
      </c>
      <c r="AU279" s="59">
        <v>113.637236180904</v>
      </c>
      <c r="AV279" s="59">
        <v>189.48055299539101</v>
      </c>
      <c r="AW279" s="59">
        <v>110.397633136094</v>
      </c>
      <c r="AX279" s="13">
        <v>92.817346938775501</v>
      </c>
      <c r="AY279" s="59">
        <v>89.238734177215093</v>
      </c>
      <c r="AZ279" s="59">
        <v>215.46822222222201</v>
      </c>
      <c r="BA279" s="59">
        <v>158.223271028037</v>
      </c>
      <c r="BB279" s="59">
        <v>109.544102564102</v>
      </c>
      <c r="BC279" s="13">
        <v>90.0745945945946</v>
      </c>
      <c r="BD279" s="59">
        <v>95.208241758241698</v>
      </c>
      <c r="BE279" s="59">
        <v>115.696497695852</v>
      </c>
    </row>
    <row r="280" spans="1:57" x14ac:dyDescent="0.35">
      <c r="A280" s="10" t="s">
        <v>115</v>
      </c>
      <c r="B280" s="11">
        <f t="shared" si="39"/>
        <v>2028</v>
      </c>
      <c r="C280" s="6">
        <f t="shared" si="40"/>
        <v>119.59509637188199</v>
      </c>
      <c r="D280" s="12">
        <f t="shared" si="41"/>
        <v>89.79566730182917</v>
      </c>
      <c r="E280" s="12">
        <f t="shared" si="42"/>
        <v>101.90869624060124</v>
      </c>
      <c r="F280" s="12">
        <f t="shared" si="43"/>
        <v>156.80798554216801</v>
      </c>
      <c r="G280" s="12">
        <f t="shared" si="44"/>
        <v>215.96068469939701</v>
      </c>
      <c r="H280" s="59">
        <v>138.13943820224699</v>
      </c>
      <c r="I280" s="59">
        <v>223.29396039603901</v>
      </c>
      <c r="J280" s="59">
        <v>90.006093749999906</v>
      </c>
      <c r="K280" s="59">
        <v>143.612113402061</v>
      </c>
      <c r="L280" s="59">
        <v>82.480731707317005</v>
      </c>
      <c r="M280" s="59">
        <v>161.93100529100499</v>
      </c>
      <c r="N280" s="59">
        <v>93.311764705882297</v>
      </c>
      <c r="O280" s="59">
        <v>179.11181372549001</v>
      </c>
      <c r="P280" s="59">
        <v>100.12138888888801</v>
      </c>
      <c r="Q280" s="59">
        <v>92.368791946308704</v>
      </c>
      <c r="R280" s="59">
        <v>184.794507042253</v>
      </c>
      <c r="S280" s="59">
        <v>117.893241758241</v>
      </c>
      <c r="T280" s="13">
        <v>92.542873563218393</v>
      </c>
      <c r="U280" s="59">
        <v>110.22657142857101</v>
      </c>
      <c r="V280" s="59">
        <v>134.616893203883</v>
      </c>
      <c r="W280" s="59">
        <v>112.17459677419301</v>
      </c>
      <c r="X280" s="59">
        <v>185.14127388534999</v>
      </c>
      <c r="Y280" s="59">
        <v>105.585511111111</v>
      </c>
      <c r="Z280" s="59">
        <v>146.933703703703</v>
      </c>
      <c r="AA280" s="59">
        <v>95.854938271604894</v>
      </c>
      <c r="AB280" s="59">
        <v>153.51554216867399</v>
      </c>
      <c r="AC280" s="59">
        <v>230.338273809523</v>
      </c>
      <c r="AD280" s="59">
        <v>215.145876288659</v>
      </c>
      <c r="AE280" s="59">
        <v>86.600327868852403</v>
      </c>
      <c r="AF280" s="59">
        <v>135.01253886010301</v>
      </c>
      <c r="AG280" s="59">
        <v>132.08654822335001</v>
      </c>
      <c r="AH280" s="59">
        <v>122.614403669724</v>
      </c>
      <c r="AI280" s="59">
        <v>110.161681415929</v>
      </c>
      <c r="AJ280" s="59">
        <v>185.20740112994301</v>
      </c>
      <c r="AK280" s="59">
        <v>99.131839080459699</v>
      </c>
      <c r="AL280" s="59">
        <v>81.513376623376601</v>
      </c>
      <c r="AM280" s="59">
        <v>105.14377245508901</v>
      </c>
      <c r="AN280" s="59">
        <v>101.786933333333</v>
      </c>
      <c r="AO280" s="59">
        <v>285.90543478260798</v>
      </c>
      <c r="AP280" s="59">
        <v>145.28529914529901</v>
      </c>
      <c r="AQ280" s="59">
        <v>119.874081632653</v>
      </c>
      <c r="AR280" s="59">
        <v>119.316111111111</v>
      </c>
      <c r="AS280" s="59">
        <v>87.901829268292602</v>
      </c>
      <c r="AT280" s="59">
        <v>107.084044117647</v>
      </c>
      <c r="AU280" s="59">
        <v>119.10714285714199</v>
      </c>
      <c r="AV280" s="59">
        <v>233.526409090909</v>
      </c>
      <c r="AW280" s="59">
        <v>157.905466666666</v>
      </c>
      <c r="AX280" s="13">
        <v>164.61734375</v>
      </c>
      <c r="AY280" s="59">
        <v>113.096907216494</v>
      </c>
      <c r="AZ280" s="59">
        <v>227.080416666666</v>
      </c>
      <c r="BA280" s="59">
        <v>106.429821428571</v>
      </c>
      <c r="BB280" s="59">
        <v>102.273984962406</v>
      </c>
      <c r="BC280" s="59">
        <v>86.935633802816895</v>
      </c>
      <c r="BD280" s="59">
        <v>124.264913294797</v>
      </c>
      <c r="BE280" s="59">
        <v>139.51230769230699</v>
      </c>
    </row>
    <row r="281" spans="1:57" x14ac:dyDescent="0.35">
      <c r="A281" s="10" t="s">
        <v>116</v>
      </c>
      <c r="B281" s="11">
        <f t="shared" si="39"/>
        <v>2028</v>
      </c>
      <c r="C281" s="6">
        <f t="shared" si="40"/>
        <v>154.00848208701851</v>
      </c>
      <c r="D281" s="12">
        <f t="shared" si="41"/>
        <v>121.3880846012662</v>
      </c>
      <c r="E281" s="12">
        <f t="shared" si="42"/>
        <v>124.81444122942325</v>
      </c>
      <c r="F281" s="12">
        <f t="shared" si="43"/>
        <v>172.46508494771101</v>
      </c>
      <c r="G281" s="12">
        <f t="shared" si="44"/>
        <v>187.75162046204619</v>
      </c>
      <c r="H281" s="59">
        <v>142.439595015576</v>
      </c>
      <c r="I281" s="59">
        <v>206.70456081080999</v>
      </c>
      <c r="J281" s="59">
        <v>109.668823529411</v>
      </c>
      <c r="K281" s="59">
        <v>161.05424050632899</v>
      </c>
      <c r="L281" s="59">
        <v>139.47910364145599</v>
      </c>
      <c r="M281" s="59">
        <v>174.86940199335501</v>
      </c>
      <c r="N281" s="59">
        <v>124.78854166666601</v>
      </c>
      <c r="O281" s="59">
        <v>178.542698412698</v>
      </c>
      <c r="P281" s="59">
        <v>155.188169014084</v>
      </c>
      <c r="Q281" s="59">
        <v>163.74371428571399</v>
      </c>
      <c r="R281" s="13">
        <v>114.956875</v>
      </c>
      <c r="S281" s="59">
        <v>122.10839041095799</v>
      </c>
      <c r="T281" s="59">
        <v>124.892139917695</v>
      </c>
      <c r="U281" s="59">
        <v>120.667086614173</v>
      </c>
      <c r="V281" s="59">
        <v>122.377307692307</v>
      </c>
      <c r="W281" s="59">
        <v>134.502028985507</v>
      </c>
      <c r="X281" s="59">
        <v>168.55088050314399</v>
      </c>
      <c r="Y281" s="59">
        <v>166.82274193548301</v>
      </c>
      <c r="Z281" s="59">
        <v>120.41405128205101</v>
      </c>
      <c r="AA281" s="59">
        <v>123.32608490566</v>
      </c>
      <c r="AB281" s="59">
        <v>124.233950617283</v>
      </c>
      <c r="AC281" s="59">
        <v>264.84777070063598</v>
      </c>
      <c r="AD281" s="59">
        <v>154.20777003484301</v>
      </c>
      <c r="AE281" s="59">
        <v>129.64958100558599</v>
      </c>
      <c r="AF281" s="59">
        <v>155.20851449275301</v>
      </c>
      <c r="AG281" s="59">
        <v>166.751581632653</v>
      </c>
      <c r="AH281" s="59">
        <v>126.793333333333</v>
      </c>
      <c r="AI281" s="59">
        <v>145.863443708609</v>
      </c>
      <c r="AJ281" s="13">
        <v>187.44</v>
      </c>
      <c r="AK281" s="59">
        <v>114.47106280193201</v>
      </c>
      <c r="AL281" s="59">
        <v>121.960376811594</v>
      </c>
      <c r="AM281" s="59">
        <v>170.64423452768699</v>
      </c>
      <c r="AN281" s="59">
        <v>173.072035087719</v>
      </c>
      <c r="AO281" s="59">
        <v>135.29257142857099</v>
      </c>
      <c r="AP281" s="59">
        <v>153.80919413919401</v>
      </c>
      <c r="AQ281" s="59">
        <v>121.46819548872099</v>
      </c>
      <c r="AR281" s="59">
        <v>174.614266666666</v>
      </c>
      <c r="AS281" s="59">
        <v>176.97527173912999</v>
      </c>
      <c r="AT281" s="59">
        <v>186.88986531986501</v>
      </c>
      <c r="AU281" s="59">
        <v>131.77367521367501</v>
      </c>
      <c r="AV281" s="59">
        <v>224.939458128078</v>
      </c>
      <c r="AW281" s="59">
        <v>122.160634920634</v>
      </c>
      <c r="AX281" s="59">
        <v>152.06187919463</v>
      </c>
      <c r="AY281" s="59">
        <v>181.367957746478</v>
      </c>
      <c r="AZ281" s="59">
        <v>161.66779264214</v>
      </c>
      <c r="BA281" s="59">
        <v>169.24993788819799</v>
      </c>
      <c r="BB281" s="59">
        <v>190.55620462046201</v>
      </c>
      <c r="BC281" s="59">
        <v>150.76433048433</v>
      </c>
      <c r="BD281" s="59">
        <v>209.151136363636</v>
      </c>
      <c r="BE281" s="59">
        <v>158.81428571428501</v>
      </c>
    </row>
    <row r="282" spans="1:57" x14ac:dyDescent="0.35">
      <c r="A282" s="10" t="s">
        <v>117</v>
      </c>
      <c r="B282" s="11">
        <f t="shared" si="39"/>
        <v>2029</v>
      </c>
      <c r="C282" s="6">
        <f t="shared" si="40"/>
        <v>157.77100565002002</v>
      </c>
      <c r="D282" s="12">
        <f t="shared" si="41"/>
        <v>133.8661170833588</v>
      </c>
      <c r="E282" s="12">
        <f t="shared" si="42"/>
        <v>147.91404699131473</v>
      </c>
      <c r="F282" s="12">
        <f t="shared" si="43"/>
        <v>177.55344054921926</v>
      </c>
      <c r="G282" s="12">
        <f t="shared" si="44"/>
        <v>203.1580898524933</v>
      </c>
      <c r="H282" s="59">
        <v>174.821145374449</v>
      </c>
      <c r="I282" s="59">
        <v>134.317808219178</v>
      </c>
      <c r="J282" s="59">
        <v>145.329159292035</v>
      </c>
      <c r="K282" s="59">
        <v>148.63839999999999</v>
      </c>
      <c r="L282" s="59">
        <v>302.15801136363598</v>
      </c>
      <c r="M282" s="13">
        <v>224.43215000000001</v>
      </c>
      <c r="N282" s="59">
        <v>156.70129032258001</v>
      </c>
      <c r="O282" s="59">
        <v>147.69829787233999</v>
      </c>
      <c r="P282" s="59">
        <v>158.26883977900499</v>
      </c>
      <c r="Q282" s="59">
        <v>240.494524886877</v>
      </c>
      <c r="R282" s="59">
        <v>148.96917695473201</v>
      </c>
      <c r="S282" s="59">
        <v>195.99431818181799</v>
      </c>
      <c r="T282" s="59">
        <v>203.323646616541</v>
      </c>
      <c r="U282" s="59">
        <v>162.701215469613</v>
      </c>
      <c r="V282" s="59">
        <v>149.25763636363601</v>
      </c>
      <c r="W282" s="59">
        <v>164.02164122137401</v>
      </c>
      <c r="X282" s="59">
        <v>166.86806349206299</v>
      </c>
      <c r="Y282" s="59">
        <v>148.606697674418</v>
      </c>
      <c r="Z282" s="59">
        <v>148.39032258064501</v>
      </c>
      <c r="AA282" s="59">
        <v>159.43232432432399</v>
      </c>
      <c r="AB282" s="59">
        <v>136.87274418604599</v>
      </c>
      <c r="AC282" s="59">
        <v>157.27317152103501</v>
      </c>
      <c r="AD282" s="59">
        <v>325.47721189590999</v>
      </c>
      <c r="AE282" s="59">
        <v>134.448683127572</v>
      </c>
      <c r="AF282" s="59">
        <v>160.468923766816</v>
      </c>
      <c r="AG282" s="59">
        <v>181.18923809523801</v>
      </c>
      <c r="AH282" s="59">
        <v>147.73069364161799</v>
      </c>
      <c r="AI282" s="59">
        <v>203.13969465648799</v>
      </c>
      <c r="AJ282" s="59">
        <v>172.04025641025601</v>
      </c>
      <c r="AK282" s="59">
        <v>152.86593220338901</v>
      </c>
      <c r="AL282" s="59">
        <v>172.54718446601899</v>
      </c>
      <c r="AM282" s="59">
        <v>198.96821705426299</v>
      </c>
      <c r="AN282" s="59">
        <v>149.082075471698</v>
      </c>
      <c r="AO282" s="59">
        <v>125.29537254901901</v>
      </c>
      <c r="AP282" s="59">
        <v>129.800896860986</v>
      </c>
      <c r="AQ282" s="59">
        <v>195.60483282674701</v>
      </c>
      <c r="AR282" s="59">
        <v>163.99918699186901</v>
      </c>
      <c r="AS282" s="59">
        <v>150.67707317073101</v>
      </c>
      <c r="AT282" s="59">
        <v>126.473869565217</v>
      </c>
      <c r="AU282" s="59">
        <v>178.464205607476</v>
      </c>
      <c r="AV282" s="59">
        <v>152.54883116883099</v>
      </c>
      <c r="AW282" s="59">
        <v>143.73707547169801</v>
      </c>
      <c r="AX282" s="59">
        <v>118.272769230769</v>
      </c>
      <c r="AY282" s="59">
        <v>147.75528846153799</v>
      </c>
      <c r="AZ282" s="59">
        <v>188.58048672566301</v>
      </c>
      <c r="BA282" s="59">
        <v>161.41181818181801</v>
      </c>
      <c r="BB282" s="59">
        <v>129.42276497695801</v>
      </c>
      <c r="BC282" s="59">
        <v>155.540842696629</v>
      </c>
      <c r="BD282" s="59">
        <v>161.539879032258</v>
      </c>
      <c r="BE282" s="59">
        <v>193.35634228187899</v>
      </c>
    </row>
    <row r="283" spans="1:57" x14ac:dyDescent="0.35">
      <c r="A283" s="10" t="s">
        <v>118</v>
      </c>
      <c r="B283" s="11">
        <f t="shared" si="39"/>
        <v>2029</v>
      </c>
      <c r="C283" s="6">
        <f t="shared" si="40"/>
        <v>141.81985588972401</v>
      </c>
      <c r="D283" s="12">
        <f t="shared" si="41"/>
        <v>103.53588976281119</v>
      </c>
      <c r="E283" s="12">
        <f t="shared" si="42"/>
        <v>110.41275201612899</v>
      </c>
      <c r="F283" s="12">
        <f t="shared" si="43"/>
        <v>172.40460333141377</v>
      </c>
      <c r="G283" s="12">
        <f t="shared" si="44"/>
        <v>185.7705538629225</v>
      </c>
      <c r="H283" s="59">
        <v>134.10338624338601</v>
      </c>
      <c r="I283" s="59">
        <v>154.10745714285699</v>
      </c>
      <c r="J283" s="59">
        <v>140.806140350877</v>
      </c>
      <c r="K283" s="59">
        <v>161.861108108108</v>
      </c>
      <c r="L283" s="59">
        <v>197.06433628318501</v>
      </c>
      <c r="M283" s="59">
        <v>145.12952631578901</v>
      </c>
      <c r="N283" s="59">
        <v>124.60838926174399</v>
      </c>
      <c r="O283" s="59">
        <v>139.78362637362599</v>
      </c>
      <c r="P283" s="59">
        <v>98.261009174311894</v>
      </c>
      <c r="Q283" s="59">
        <v>180.565235294117</v>
      </c>
      <c r="R283" s="59">
        <v>287.935673352435</v>
      </c>
      <c r="S283" s="59">
        <v>129.88952569169899</v>
      </c>
      <c r="T283" s="59">
        <v>96.547052631578893</v>
      </c>
      <c r="U283" s="59">
        <v>111.259708737864</v>
      </c>
      <c r="V283" s="59">
        <v>181.88826203208501</v>
      </c>
      <c r="W283" s="13">
        <v>110.16</v>
      </c>
      <c r="X283" s="59">
        <v>103.913502109704</v>
      </c>
      <c r="Y283" s="59">
        <v>146.499518716577</v>
      </c>
      <c r="Z283" s="59">
        <v>213.073017751479</v>
      </c>
      <c r="AA283" s="59">
        <v>177.86889908256799</v>
      </c>
      <c r="AB283" s="59">
        <v>276.12579787234</v>
      </c>
      <c r="AC283" s="59">
        <v>108.671260504201</v>
      </c>
      <c r="AD283" s="59">
        <v>99.851904761904706</v>
      </c>
      <c r="AE283" s="59">
        <v>177.16980000000001</v>
      </c>
      <c r="AF283" s="59">
        <v>172.17420600858301</v>
      </c>
      <c r="AG283" s="59">
        <v>111.171008064516</v>
      </c>
      <c r="AH283" s="59">
        <v>100.13737864077601</v>
      </c>
      <c r="AI283" s="59">
        <v>108.561121495327</v>
      </c>
      <c r="AJ283" s="59">
        <v>167.102578796561</v>
      </c>
      <c r="AK283" s="59">
        <v>105.55585253456201</v>
      </c>
      <c r="AL283" s="59">
        <v>177.16160784313701</v>
      </c>
      <c r="AM283" s="59">
        <v>104.698461538461</v>
      </c>
      <c r="AN283" s="59">
        <v>172.48140243902401</v>
      </c>
      <c r="AO283" s="13">
        <v>170.99610000000001</v>
      </c>
      <c r="AP283" s="59">
        <v>156.03677777777699</v>
      </c>
      <c r="AQ283" s="59">
        <v>116.72360465116201</v>
      </c>
      <c r="AR283" s="59">
        <v>147.73195710455701</v>
      </c>
      <c r="AS283" s="59">
        <v>180.88924242424201</v>
      </c>
      <c r="AT283" s="59">
        <v>106.13071428571401</v>
      </c>
      <c r="AU283" s="59">
        <v>109.954312267657</v>
      </c>
      <c r="AV283" s="59">
        <v>129.28670103092699</v>
      </c>
      <c r="AW283" s="59">
        <v>170.48747474747401</v>
      </c>
      <c r="AX283" s="59">
        <v>184.51568914955999</v>
      </c>
      <c r="AY283" s="59">
        <v>118.745624999999</v>
      </c>
      <c r="AZ283" s="59">
        <v>228.695989304812</v>
      </c>
      <c r="BA283" s="59">
        <v>153.24337142857101</v>
      </c>
      <c r="BB283" s="59">
        <v>119.793879310344</v>
      </c>
      <c r="BC283" s="59">
        <v>140.785212765957</v>
      </c>
      <c r="BD283" s="59">
        <v>99.753203883495104</v>
      </c>
      <c r="BE283" s="59">
        <v>142.83357142857099</v>
      </c>
    </row>
    <row r="284" spans="1:57" x14ac:dyDescent="0.35">
      <c r="A284" s="10" t="s">
        <v>119</v>
      </c>
      <c r="B284" s="11">
        <f t="shared" si="39"/>
        <v>2029</v>
      </c>
      <c r="C284" s="6">
        <f t="shared" si="40"/>
        <v>117.7168413904115</v>
      </c>
      <c r="D284" s="12">
        <f t="shared" si="41"/>
        <v>85.376919484702029</v>
      </c>
      <c r="E284" s="12">
        <f t="shared" si="42"/>
        <v>97.480553571428501</v>
      </c>
      <c r="F284" s="12">
        <f t="shared" si="43"/>
        <v>153.13639993635175</v>
      </c>
      <c r="G284" s="12">
        <f t="shared" si="44"/>
        <v>202.76518421052569</v>
      </c>
      <c r="H284" s="59">
        <v>209.83500000000001</v>
      </c>
      <c r="I284" s="59">
        <v>109.738454545454</v>
      </c>
      <c r="J284" s="59">
        <v>87.235813953488304</v>
      </c>
      <c r="K284" s="59">
        <v>164.240692640692</v>
      </c>
      <c r="L284" s="59">
        <v>177.51927272727201</v>
      </c>
      <c r="M284" s="59">
        <v>145.654676616915</v>
      </c>
      <c r="N284" s="59">
        <v>119.235972222222</v>
      </c>
      <c r="O284" s="59">
        <v>116.816009852216</v>
      </c>
      <c r="P284" s="59">
        <v>155.32020270270201</v>
      </c>
      <c r="Q284" s="59">
        <v>135.20033898304999</v>
      </c>
      <c r="R284" s="59">
        <v>128.71608910891001</v>
      </c>
      <c r="S284" s="59">
        <v>116.80026315789399</v>
      </c>
      <c r="T284" s="59">
        <v>100.465714285714</v>
      </c>
      <c r="U284" s="13">
        <v>163.21</v>
      </c>
      <c r="V284" s="59">
        <v>110.09447368421</v>
      </c>
      <c r="W284" s="59">
        <v>92.086666666666602</v>
      </c>
      <c r="X284" s="59">
        <v>114.756585365853</v>
      </c>
      <c r="Y284" s="59">
        <v>200.13342465753399</v>
      </c>
      <c r="Z284" s="59">
        <v>133.90984293193699</v>
      </c>
      <c r="AA284" s="59">
        <v>87.381645569620204</v>
      </c>
      <c r="AB284" s="59">
        <v>202.733815789473</v>
      </c>
      <c r="AC284" s="59">
        <v>184.38173333333299</v>
      </c>
      <c r="AD284" s="59">
        <v>79.939787234042498</v>
      </c>
      <c r="AE284" s="59">
        <v>135.40058558558499</v>
      </c>
      <c r="AF284" s="59">
        <v>117.71378640776599</v>
      </c>
      <c r="AG284" s="59">
        <v>138.26042253521101</v>
      </c>
      <c r="AH284" s="59">
        <v>113.20759259259199</v>
      </c>
      <c r="AI284" s="59">
        <v>81.449999999999903</v>
      </c>
      <c r="AJ284" s="59">
        <v>117.719896373057</v>
      </c>
      <c r="AK284" s="59">
        <v>85.329629629629594</v>
      </c>
      <c r="AL284" s="59">
        <v>206.84075187969901</v>
      </c>
      <c r="AM284" s="13">
        <v>82.701796874999999</v>
      </c>
      <c r="AN284" s="13">
        <v>96.485500000000002</v>
      </c>
      <c r="AO284" s="59">
        <v>107.165891472868</v>
      </c>
      <c r="AP284" s="59">
        <v>152.50594017093999</v>
      </c>
      <c r="AQ284" s="59">
        <v>286.035432098765</v>
      </c>
      <c r="AR284" s="59">
        <v>125.970245098039</v>
      </c>
      <c r="AS284" s="59">
        <v>272.46698630136899</v>
      </c>
      <c r="AT284" s="59">
        <v>100.81971659919</v>
      </c>
      <c r="AU284" s="59">
        <v>127.961372549019</v>
      </c>
      <c r="AV284" s="59">
        <v>138.40640350877101</v>
      </c>
      <c r="AW284" s="59">
        <v>87.265181818181802</v>
      </c>
      <c r="AX284" s="59">
        <v>90.970364583333307</v>
      </c>
      <c r="AY284" s="59">
        <v>106.973164556962</v>
      </c>
      <c r="AZ284" s="59">
        <v>153.34655319148899</v>
      </c>
      <c r="BA284" s="13">
        <v>203.04750000000001</v>
      </c>
      <c r="BB284" s="59">
        <v>85.382173913043403</v>
      </c>
      <c r="BC284" s="59">
        <v>84.025882352941096</v>
      </c>
      <c r="BD284" s="59">
        <v>87.580337078651596</v>
      </c>
      <c r="BE284" s="59">
        <v>115.46123711340201</v>
      </c>
    </row>
    <row r="285" spans="1:57" x14ac:dyDescent="0.35">
      <c r="A285" s="10" t="s">
        <v>120</v>
      </c>
      <c r="B285" s="11">
        <f t="shared" si="39"/>
        <v>2029</v>
      </c>
      <c r="C285" s="6">
        <f t="shared" si="40"/>
        <v>103.665346016407</v>
      </c>
      <c r="D285" s="12">
        <f t="shared" si="41"/>
        <v>80.072378620689577</v>
      </c>
      <c r="E285" s="12">
        <f t="shared" si="42"/>
        <v>89.379958567227959</v>
      </c>
      <c r="F285" s="12">
        <f t="shared" si="43"/>
        <v>125.02741258741175</v>
      </c>
      <c r="G285" s="12">
        <f t="shared" si="44"/>
        <v>148.42265497778882</v>
      </c>
      <c r="H285" s="59">
        <v>127.16615384615299</v>
      </c>
      <c r="I285" s="59">
        <v>83.553853211009098</v>
      </c>
      <c r="J285" s="13">
        <v>93.102500000000006</v>
      </c>
      <c r="K285" s="59">
        <v>112.53237037037</v>
      </c>
      <c r="L285" s="59">
        <v>92.882248062015506</v>
      </c>
      <c r="M285" s="13">
        <v>107.51409937888199</v>
      </c>
      <c r="N285" s="59">
        <v>107.512685714285</v>
      </c>
      <c r="O285" s="59">
        <v>86.227549019607807</v>
      </c>
      <c r="P285" s="59">
        <v>107.439465648854</v>
      </c>
      <c r="Q285" s="59">
        <v>155.23497674418601</v>
      </c>
      <c r="R285" s="59">
        <v>95.493913043478202</v>
      </c>
      <c r="S285" s="59">
        <v>103.380782122905</v>
      </c>
      <c r="T285" s="59">
        <v>78.875983606557298</v>
      </c>
      <c r="U285" s="59">
        <v>86.098928571428502</v>
      </c>
      <c r="V285" s="59">
        <v>128.07240384615301</v>
      </c>
      <c r="W285" s="59">
        <v>70.3685496183206</v>
      </c>
      <c r="X285" s="59">
        <v>96.070310077519295</v>
      </c>
      <c r="Y285" s="59">
        <v>137.31429447852699</v>
      </c>
      <c r="Z285" s="59">
        <v>88.212528735632105</v>
      </c>
      <c r="AA285" s="59">
        <v>74.081574074073998</v>
      </c>
      <c r="AB285" s="59">
        <v>156.86005649717501</v>
      </c>
      <c r="AC285" s="59">
        <v>111.109124087591</v>
      </c>
      <c r="AD285" s="59">
        <v>79.881199999999893</v>
      </c>
      <c r="AE285" s="13">
        <v>93.690062499999996</v>
      </c>
      <c r="AF285" s="59">
        <v>168.36381355932201</v>
      </c>
      <c r="AG285" s="59">
        <v>102.5829375</v>
      </c>
      <c r="AH285" s="59">
        <v>94.526999999999902</v>
      </c>
      <c r="AI285" s="59">
        <v>81.8779069767441</v>
      </c>
      <c r="AJ285" s="13">
        <v>133.39727999999999</v>
      </c>
      <c r="AK285" s="13">
        <v>114.85595000000001</v>
      </c>
      <c r="AL285" s="59">
        <v>141.85754385964901</v>
      </c>
      <c r="AM285" s="59">
        <v>80.093620689655097</v>
      </c>
      <c r="AN285" s="59">
        <v>77.239532710280301</v>
      </c>
      <c r="AO285" s="59">
        <v>96.510903614457803</v>
      </c>
      <c r="AP285" s="59">
        <v>96.248360655737599</v>
      </c>
      <c r="AQ285" s="59">
        <v>118.611188811188</v>
      </c>
      <c r="AR285" s="59">
        <v>112.280769230769</v>
      </c>
      <c r="AS285" s="59">
        <v>129.18534591194901</v>
      </c>
      <c r="AT285" s="59">
        <v>116.595813953488</v>
      </c>
      <c r="AU285" s="59">
        <v>185.56069767441801</v>
      </c>
      <c r="AV285" s="13">
        <v>96.238909090909104</v>
      </c>
      <c r="AW285" s="59">
        <v>115.729659863945</v>
      </c>
      <c r="AX285" s="59">
        <v>103.949909909909</v>
      </c>
      <c r="AY285" s="59">
        <v>95.725759162303603</v>
      </c>
      <c r="AZ285" s="59">
        <v>112.24376404494301</v>
      </c>
      <c r="BA285" s="13">
        <v>170.56800000000001</v>
      </c>
      <c r="BB285" s="59">
        <v>147.665730337078</v>
      </c>
      <c r="BC285" s="59">
        <v>84.304464285714204</v>
      </c>
      <c r="BD285" s="59">
        <v>80.114153846153798</v>
      </c>
      <c r="BE285" s="59">
        <v>137.30737704917999</v>
      </c>
    </row>
    <row r="286" spans="1:57" x14ac:dyDescent="0.35">
      <c r="A286" s="10" t="s">
        <v>121</v>
      </c>
      <c r="B286" s="11">
        <f t="shared" si="39"/>
        <v>2029</v>
      </c>
      <c r="C286" s="6">
        <f t="shared" si="40"/>
        <v>88.075946275946251</v>
      </c>
      <c r="D286" s="12">
        <f t="shared" si="41"/>
        <v>72.653590909090838</v>
      </c>
      <c r="E286" s="12">
        <f t="shared" si="42"/>
        <v>76.201376278772358</v>
      </c>
      <c r="F286" s="12">
        <f t="shared" si="43"/>
        <v>116.22762039311975</v>
      </c>
      <c r="G286" s="12">
        <f t="shared" si="44"/>
        <v>144.03286223055261</v>
      </c>
      <c r="H286" s="59">
        <v>73.757466666666602</v>
      </c>
      <c r="I286" s="59">
        <v>125.722388059701</v>
      </c>
      <c r="J286" s="59">
        <v>112.207830188679</v>
      </c>
      <c r="K286" s="13">
        <v>93.6815909090909</v>
      </c>
      <c r="L286" s="59">
        <v>123.73965517241299</v>
      </c>
      <c r="M286" s="59">
        <v>117.312911392405</v>
      </c>
      <c r="N286" s="59">
        <v>115.056235294117</v>
      </c>
      <c r="O286" s="59">
        <v>75.213676470588197</v>
      </c>
      <c r="P286" s="59">
        <v>72.866666666666603</v>
      </c>
      <c r="Q286" s="59">
        <v>121.619310344827</v>
      </c>
      <c r="R286" s="59">
        <v>116.245675675675</v>
      </c>
      <c r="S286" s="59">
        <v>110.61947368421001</v>
      </c>
      <c r="T286" s="13">
        <v>73.985789473684207</v>
      </c>
      <c r="U286" s="59">
        <v>80.125384615384604</v>
      </c>
      <c r="V286" s="59">
        <v>85.893333333333302</v>
      </c>
      <c r="W286" s="59">
        <v>88.862222222222201</v>
      </c>
      <c r="X286" s="59">
        <v>70.735909090909004</v>
      </c>
      <c r="Y286" s="59">
        <v>84.029189189189097</v>
      </c>
      <c r="Z286" s="59">
        <v>85.357241379310295</v>
      </c>
      <c r="AA286" s="59">
        <v>77.359285714285704</v>
      </c>
      <c r="AB286" s="59">
        <v>171.80202127659501</v>
      </c>
      <c r="AC286" s="59">
        <v>68.0029411764705</v>
      </c>
      <c r="AD286" s="59">
        <v>73.354444444444397</v>
      </c>
      <c r="AE286" s="59">
        <v>72.876574074074</v>
      </c>
      <c r="AF286" s="59">
        <v>116.17345454545401</v>
      </c>
      <c r="AG286" s="13">
        <v>78.3683870967742</v>
      </c>
      <c r="AH286" s="13">
        <v>137.40119999999999</v>
      </c>
      <c r="AI286" s="13">
        <v>91.298108108108096</v>
      </c>
      <c r="AJ286" s="59">
        <v>97.634729729729699</v>
      </c>
      <c r="AK286" s="59">
        <v>80.554268292682906</v>
      </c>
      <c r="AL286" s="59">
        <v>70.065263157894705</v>
      </c>
      <c r="AM286" s="59">
        <v>76.004117647058806</v>
      </c>
      <c r="AN286" s="59">
        <v>91.312792792792706</v>
      </c>
      <c r="AO286" s="13">
        <v>67.770624999999995</v>
      </c>
      <c r="AP286" s="59">
        <v>112.201666666666</v>
      </c>
      <c r="AQ286" s="59">
        <v>144.62181818181801</v>
      </c>
      <c r="AR286" s="59">
        <v>76.793152173913001</v>
      </c>
      <c r="AS286" s="59">
        <v>191.81412499999999</v>
      </c>
      <c r="AT286" s="59">
        <v>74.937471264367801</v>
      </c>
      <c r="AU286" s="59">
        <v>244.71909090909</v>
      </c>
      <c r="AV286" s="59">
        <v>90.642999999999901</v>
      </c>
      <c r="AW286" s="59">
        <v>87.289670329670301</v>
      </c>
      <c r="AX286" s="13">
        <v>76.921111111111102</v>
      </c>
      <c r="AY286" s="59">
        <v>115.486037735849</v>
      </c>
      <c r="AZ286" s="59">
        <v>143.967422680412</v>
      </c>
      <c r="BA286" s="13">
        <v>148.25700000000001</v>
      </c>
      <c r="BB286" s="59">
        <v>80.469508196721307</v>
      </c>
      <c r="BC286" s="13">
        <v>70.653750000000002</v>
      </c>
      <c r="BD286" s="13">
        <v>77.475238095238097</v>
      </c>
      <c r="BE286" s="59">
        <v>122.810896551724</v>
      </c>
    </row>
    <row r="287" spans="1:57" x14ac:dyDescent="0.35">
      <c r="A287" s="10" t="s">
        <v>122</v>
      </c>
      <c r="B287" s="11">
        <f t="shared" ref="B287:B350" si="45">YEAR(A287)</f>
        <v>2029</v>
      </c>
      <c r="C287" s="6">
        <f t="shared" ref="C287:C350" si="46">PERCENTILE($H287:$BE287, 0.5)</f>
        <v>100.33386660569624</v>
      </c>
      <c r="D287" s="12">
        <f t="shared" si="41"/>
        <v>77.313344530046194</v>
      </c>
      <c r="E287" s="12">
        <f t="shared" si="42"/>
        <v>80.863466569767368</v>
      </c>
      <c r="F287" s="12">
        <f t="shared" si="43"/>
        <v>119.69967247832901</v>
      </c>
      <c r="G287" s="12">
        <f t="shared" si="44"/>
        <v>184.4002277161859</v>
      </c>
      <c r="H287" s="59">
        <v>148.70347368421</v>
      </c>
      <c r="I287" s="59">
        <v>99.0783146067415</v>
      </c>
      <c r="J287" s="59">
        <v>81.165116279069693</v>
      </c>
      <c r="K287" s="59">
        <v>101.589418604651</v>
      </c>
      <c r="L287" s="59">
        <v>79.786545454545404</v>
      </c>
      <c r="M287" s="59">
        <v>97.156078431372507</v>
      </c>
      <c r="N287" s="59">
        <v>85.310851063829702</v>
      </c>
      <c r="O287" s="59">
        <v>114.268205128205</v>
      </c>
      <c r="P287" s="59">
        <v>106.421071428571</v>
      </c>
      <c r="Q287" s="59">
        <v>220.189333333333</v>
      </c>
      <c r="R287" s="59">
        <v>115.57718309859099</v>
      </c>
      <c r="S287" s="13">
        <v>121.39060000000001</v>
      </c>
      <c r="T287" s="59">
        <v>77.758095238095194</v>
      </c>
      <c r="U287" s="59">
        <v>120.02829787234</v>
      </c>
      <c r="V287" s="59">
        <v>117.63746031746</v>
      </c>
      <c r="W287" s="59">
        <v>82.723877551020394</v>
      </c>
      <c r="X287" s="59">
        <v>83.700701754385904</v>
      </c>
      <c r="Y287" s="59">
        <v>111.022421874999</v>
      </c>
      <c r="Z287" s="59">
        <v>77.992647058823493</v>
      </c>
      <c r="AA287" s="59">
        <v>80.762916666666598</v>
      </c>
      <c r="AB287" s="59">
        <v>190.671545454545</v>
      </c>
      <c r="AC287" s="59">
        <v>84.642765957446798</v>
      </c>
      <c r="AD287" s="59">
        <v>72.251111111111101</v>
      </c>
      <c r="AE287" s="59">
        <v>232.821732283464</v>
      </c>
      <c r="AF287" s="59">
        <v>118.713796296296</v>
      </c>
      <c r="AG287" s="59">
        <v>78.916326530612196</v>
      </c>
      <c r="AH287" s="59">
        <v>102.600769230769</v>
      </c>
      <c r="AI287" s="59">
        <v>78.954444444444405</v>
      </c>
      <c r="AJ287" s="59">
        <v>88.8154929577464</v>
      </c>
      <c r="AK287" s="59">
        <v>142.50816091953999</v>
      </c>
      <c r="AL287" s="59">
        <v>77.350847457627097</v>
      </c>
      <c r="AM287" s="13">
        <v>78.42</v>
      </c>
      <c r="AN287" s="59">
        <v>75.2972580645161</v>
      </c>
      <c r="AO287" s="59">
        <v>108.71101010101</v>
      </c>
      <c r="AP287" s="59">
        <v>166.06347107438</v>
      </c>
      <c r="AQ287" s="59">
        <v>76.975818181818099</v>
      </c>
      <c r="AR287" s="59">
        <v>131.79730769230699</v>
      </c>
      <c r="AS287" s="59">
        <v>96.936493506493406</v>
      </c>
      <c r="AT287" s="59">
        <v>114.237476635514</v>
      </c>
      <c r="AU287" s="59">
        <v>203.75349397590301</v>
      </c>
      <c r="AV287" s="59">
        <v>117.812692307692</v>
      </c>
      <c r="AW287" s="59">
        <v>89.2666371681415</v>
      </c>
      <c r="AX287" s="59">
        <v>75.734153846153802</v>
      </c>
      <c r="AY287" s="59">
        <v>102.385454545454</v>
      </c>
      <c r="AZ287" s="59">
        <v>164.539210526315</v>
      </c>
      <c r="BA287" s="59">
        <v>209.670738255033</v>
      </c>
      <c r="BB287" s="59">
        <v>85.946222222222204</v>
      </c>
      <c r="BC287" s="59">
        <v>183.70341463414599</v>
      </c>
      <c r="BD287" s="59">
        <v>72.949599999999904</v>
      </c>
      <c r="BE287" s="59">
        <v>83.156199999999998</v>
      </c>
    </row>
    <row r="288" spans="1:57" x14ac:dyDescent="0.35">
      <c r="A288" s="10" t="s">
        <v>123</v>
      </c>
      <c r="B288" s="11">
        <f t="shared" si="45"/>
        <v>2029</v>
      </c>
      <c r="C288" s="6">
        <f t="shared" si="46"/>
        <v>115.82879744476901</v>
      </c>
      <c r="D288" s="12">
        <f t="shared" si="41"/>
        <v>94.891970059880222</v>
      </c>
      <c r="E288" s="12">
        <f t="shared" si="42"/>
        <v>102.52787272727251</v>
      </c>
      <c r="F288" s="12">
        <f t="shared" si="43"/>
        <v>129.31035035552648</v>
      </c>
      <c r="G288" s="12">
        <f t="shared" si="44"/>
        <v>139.35283700807091</v>
      </c>
      <c r="H288" s="59">
        <v>179.39201780415399</v>
      </c>
      <c r="I288" s="59">
        <v>120.765164835164</v>
      </c>
      <c r="J288" s="59">
        <v>93.185457317073102</v>
      </c>
      <c r="K288" s="59">
        <v>99.792555910543101</v>
      </c>
      <c r="L288" s="59">
        <v>199.90336996336899</v>
      </c>
      <c r="M288" s="59">
        <v>120.36246153846101</v>
      </c>
      <c r="N288" s="59">
        <v>138.789934426229</v>
      </c>
      <c r="O288" s="59">
        <v>98.387882352941105</v>
      </c>
      <c r="P288" s="59">
        <v>134.078048048048</v>
      </c>
      <c r="Q288" s="13">
        <v>173.59899999999999</v>
      </c>
      <c r="R288" s="59">
        <v>134.43791366906399</v>
      </c>
      <c r="S288" s="59">
        <v>111.454897119341</v>
      </c>
      <c r="T288" s="59">
        <v>77.251729323308197</v>
      </c>
      <c r="U288" s="59">
        <v>109.48825278810401</v>
      </c>
      <c r="V288" s="59">
        <v>138.66578014184299</v>
      </c>
      <c r="W288" s="59">
        <v>97.729752475247494</v>
      </c>
      <c r="X288" s="59">
        <v>108.495568181818</v>
      </c>
      <c r="Y288" s="59">
        <v>110.717675276752</v>
      </c>
      <c r="Z288" s="59">
        <v>123.25984848484801</v>
      </c>
      <c r="AA288" s="59">
        <v>119.135735735735</v>
      </c>
      <c r="AB288" s="13">
        <v>153.55546218487399</v>
      </c>
      <c r="AC288" s="59">
        <v>92.285017921146903</v>
      </c>
      <c r="AD288" s="59">
        <v>94.971197604790405</v>
      </c>
      <c r="AE288" s="59">
        <v>122.953819241982</v>
      </c>
      <c r="AF288" s="59">
        <v>91.062733812949602</v>
      </c>
      <c r="AG288" s="59">
        <v>98.850881226053602</v>
      </c>
      <c r="AH288" s="59">
        <v>115.958644688644</v>
      </c>
      <c r="AI288" s="59">
        <v>107.28233870967701</v>
      </c>
      <c r="AJ288" s="59">
        <v>98.0776842105263</v>
      </c>
      <c r="AK288" s="13">
        <v>102.50830000000001</v>
      </c>
      <c r="AL288" s="59">
        <v>133.59048780487799</v>
      </c>
      <c r="AM288" s="59">
        <v>94.178922155688596</v>
      </c>
      <c r="AN288" s="59">
        <v>119.818654545454</v>
      </c>
      <c r="AO288" s="59">
        <v>115.70328719723101</v>
      </c>
      <c r="AP288" s="59">
        <v>123.908754208754</v>
      </c>
      <c r="AQ288" s="59">
        <v>133.49109489051</v>
      </c>
      <c r="AR288" s="59">
        <v>107.068530465949</v>
      </c>
      <c r="AS288" s="59">
        <v>137.47987381703399</v>
      </c>
      <c r="AT288" s="59">
        <v>102.58659090909001</v>
      </c>
      <c r="AU288" s="59">
        <v>109.015177865612</v>
      </c>
      <c r="AV288" s="59">
        <v>106.91754658385</v>
      </c>
      <c r="AW288" s="59">
        <v>126.077088235294</v>
      </c>
      <c r="AX288" s="59">
        <v>107.447928286852</v>
      </c>
      <c r="AY288" s="59">
        <v>115.954307692307</v>
      </c>
      <c r="AZ288" s="59">
        <v>130.38810439560399</v>
      </c>
      <c r="BA288" s="59">
        <v>144.41896024464799</v>
      </c>
      <c r="BB288" s="59">
        <v>124.12371874999999</v>
      </c>
      <c r="BC288" s="59">
        <v>116.07637630662001</v>
      </c>
      <c r="BD288" s="59">
        <v>106.110787401574</v>
      </c>
      <c r="BE288" s="59">
        <v>98.071083916083893</v>
      </c>
    </row>
    <row r="289" spans="1:57" x14ac:dyDescent="0.35">
      <c r="A289" s="10" t="s">
        <v>124</v>
      </c>
      <c r="B289" s="11">
        <f t="shared" si="45"/>
        <v>2029</v>
      </c>
      <c r="C289" s="6">
        <f t="shared" si="46"/>
        <v>135.5715799709285</v>
      </c>
      <c r="D289" s="12">
        <f t="shared" si="41"/>
        <v>105.4570608678178</v>
      </c>
      <c r="E289" s="12">
        <f t="shared" si="42"/>
        <v>111.88498051786326</v>
      </c>
      <c r="F289" s="12">
        <f t="shared" si="43"/>
        <v>149.41901948119025</v>
      </c>
      <c r="G289" s="12">
        <f t="shared" si="44"/>
        <v>181.37500652656962</v>
      </c>
      <c r="H289" s="59">
        <v>195.04496</v>
      </c>
      <c r="I289" s="59">
        <v>146.913205741626</v>
      </c>
      <c r="J289" s="59">
        <v>138.28465686274501</v>
      </c>
      <c r="K289" s="59">
        <v>169.74864686468601</v>
      </c>
      <c r="L289" s="59">
        <v>118.10396491228001</v>
      </c>
      <c r="M289" s="59">
        <v>149.42252032520301</v>
      </c>
      <c r="N289" s="59">
        <v>128.857477876106</v>
      </c>
      <c r="O289" s="59">
        <v>110.32577181208001</v>
      </c>
      <c r="P289" s="59">
        <v>124.279115853658</v>
      </c>
      <c r="Q289" s="59">
        <v>208.55574626865601</v>
      </c>
      <c r="R289" s="13">
        <v>109.477265625</v>
      </c>
      <c r="S289" s="59">
        <v>145.903649635036</v>
      </c>
      <c r="T289" s="59">
        <v>87.896216216216203</v>
      </c>
      <c r="U289" s="59">
        <v>105.896558441558</v>
      </c>
      <c r="V289" s="59">
        <v>102.63471544715399</v>
      </c>
      <c r="W289" s="59">
        <v>105.878773006134</v>
      </c>
      <c r="X289" s="59">
        <v>148.377164179104</v>
      </c>
      <c r="Y289" s="59">
        <v>158.64288135593199</v>
      </c>
      <c r="Z289" s="59">
        <v>119.666894409937</v>
      </c>
      <c r="AA289" s="59">
        <v>115.14364620938601</v>
      </c>
      <c r="AB289" s="59">
        <v>211.66723076923</v>
      </c>
      <c r="AC289" s="59">
        <v>124.06747440273</v>
      </c>
      <c r="AD289" s="59">
        <v>105.518070175438</v>
      </c>
      <c r="AE289" s="59">
        <v>180.206366782006</v>
      </c>
      <c r="AF289" s="59">
        <v>116.64294930875499</v>
      </c>
      <c r="AG289" s="59">
        <v>118.540850340136</v>
      </c>
      <c r="AH289" s="59">
        <v>127.361538461538</v>
      </c>
      <c r="AI289" s="59">
        <v>110.798758620689</v>
      </c>
      <c r="AJ289" s="59">
        <v>136.93380782918101</v>
      </c>
      <c r="AK289" s="59">
        <v>100.099661016949</v>
      </c>
      <c r="AL289" s="59">
        <v>147.789256756756</v>
      </c>
      <c r="AM289" s="59">
        <v>109.343084577114</v>
      </c>
      <c r="AN289" s="59">
        <v>166.51195833333301</v>
      </c>
      <c r="AO289" s="59">
        <v>137.06402402402401</v>
      </c>
      <c r="AP289" s="59">
        <v>232.734542253521</v>
      </c>
      <c r="AQ289" s="59">
        <v>126.31102112676</v>
      </c>
      <c r="AR289" s="59">
        <v>163.14391304347799</v>
      </c>
      <c r="AS289" s="59">
        <v>149.40851694915199</v>
      </c>
      <c r="AT289" s="59">
        <v>140.82841642228701</v>
      </c>
      <c r="AU289" s="59">
        <v>134.20935211267599</v>
      </c>
      <c r="AV289" s="59">
        <v>138.683596214511</v>
      </c>
      <c r="AW289" s="59">
        <v>104.90797709923601</v>
      </c>
      <c r="AX289" s="59">
        <v>103.51671497584501</v>
      </c>
      <c r="AY289" s="59">
        <v>149.27643059490001</v>
      </c>
      <c r="AZ289" s="59">
        <v>163.15449438202199</v>
      </c>
      <c r="BA289" s="59">
        <v>191.892764227642</v>
      </c>
      <c r="BB289" s="59">
        <v>108.11401515151501</v>
      </c>
      <c r="BC289" s="59">
        <v>146.235398550724</v>
      </c>
      <c r="BD289" s="59">
        <v>162.354029850746</v>
      </c>
      <c r="BE289" s="59">
        <v>116.531913580246</v>
      </c>
    </row>
    <row r="290" spans="1:57" x14ac:dyDescent="0.35">
      <c r="A290" s="10" t="s">
        <v>125</v>
      </c>
      <c r="B290" s="11">
        <f t="shared" si="45"/>
        <v>2029</v>
      </c>
      <c r="C290" s="6">
        <f t="shared" si="46"/>
        <v>114.2363072758905</v>
      </c>
      <c r="D290" s="12">
        <f t="shared" si="41"/>
        <v>83.29981540930973</v>
      </c>
      <c r="E290" s="12">
        <f t="shared" si="42"/>
        <v>91.108016886421424</v>
      </c>
      <c r="F290" s="12">
        <f t="shared" si="43"/>
        <v>126.47985745613974</v>
      </c>
      <c r="G290" s="12">
        <f t="shared" si="44"/>
        <v>139.99329669815481</v>
      </c>
      <c r="H290" s="59">
        <v>130.67816406249901</v>
      </c>
      <c r="I290" s="59">
        <v>126.70916666666599</v>
      </c>
      <c r="J290" s="59">
        <v>79.833829787233995</v>
      </c>
      <c r="K290" s="13">
        <v>128.8529375</v>
      </c>
      <c r="L290" s="59">
        <v>116.972575757575</v>
      </c>
      <c r="M290" s="59">
        <v>139.62607287449299</v>
      </c>
      <c r="N290" s="59">
        <v>139.52995901639301</v>
      </c>
      <c r="O290" s="59">
        <v>88.120511363636297</v>
      </c>
      <c r="P290" s="59">
        <v>102.419738562091</v>
      </c>
      <c r="Q290" s="59">
        <v>125.791929824561</v>
      </c>
      <c r="R290" s="59">
        <v>123.33245398773001</v>
      </c>
      <c r="S290" s="59">
        <v>159.64877049180299</v>
      </c>
      <c r="T290" s="59">
        <v>100.377794117647</v>
      </c>
      <c r="U290" s="59">
        <v>117.06538011695901</v>
      </c>
      <c r="V290" s="59">
        <v>90.282539682539607</v>
      </c>
      <c r="W290" s="13">
        <v>92.031151515151507</v>
      </c>
      <c r="X290" s="59">
        <v>132.85890909090901</v>
      </c>
      <c r="Y290" s="59">
        <v>92.927300380228104</v>
      </c>
      <c r="Z290" s="59">
        <v>133.75860465116199</v>
      </c>
      <c r="AA290" s="59">
        <v>137.467986111111</v>
      </c>
      <c r="AB290" s="59">
        <v>144.362851063829</v>
      </c>
      <c r="AC290" s="59">
        <v>116.13514450867</v>
      </c>
      <c r="AD290" s="59">
        <v>90.800305343511397</v>
      </c>
      <c r="AE290" s="13">
        <v>125.63958549222799</v>
      </c>
      <c r="AF290" s="59">
        <v>83.320112359550507</v>
      </c>
      <c r="AG290" s="59">
        <v>116.634020100502</v>
      </c>
      <c r="AH290" s="59">
        <v>111.48082278481</v>
      </c>
      <c r="AI290" s="59">
        <v>81.509122807017505</v>
      </c>
      <c r="AJ290" s="59">
        <v>113.826949152542</v>
      </c>
      <c r="AK290" s="59">
        <v>88.505054945054894</v>
      </c>
      <c r="AL290" s="59">
        <v>120.45390243902401</v>
      </c>
      <c r="AM290" s="59">
        <v>86.968767123287606</v>
      </c>
      <c r="AN290" s="59">
        <v>101.05576388888799</v>
      </c>
      <c r="AO290" s="59">
        <v>82.497112676056304</v>
      </c>
      <c r="AP290" s="59">
        <v>152.01794117647</v>
      </c>
      <c r="AQ290" s="59">
        <v>143.29831111111099</v>
      </c>
      <c r="AR290" s="59">
        <v>123.257741935483</v>
      </c>
      <c r="AS290" s="59">
        <v>92.045450643776803</v>
      </c>
      <c r="AT290" s="59">
        <v>87.492251655629104</v>
      </c>
      <c r="AU290" s="13">
        <v>121.0765</v>
      </c>
      <c r="AV290" s="59">
        <v>93.7543678160919</v>
      </c>
      <c r="AW290" s="59">
        <v>101.71294117647</v>
      </c>
      <c r="AX290" s="59">
        <v>125.494733333333</v>
      </c>
      <c r="AY290" s="13">
        <v>83.6013986013986</v>
      </c>
      <c r="AZ290" s="59">
        <v>158.46391752577301</v>
      </c>
      <c r="BA290" s="59">
        <v>114.64566539923899</v>
      </c>
      <c r="BB290" s="59">
        <v>82.445063291139206</v>
      </c>
      <c r="BC290" s="59">
        <v>101.185578231292</v>
      </c>
      <c r="BD290" s="59">
        <v>83.117142857142795</v>
      </c>
      <c r="BE290" s="59">
        <v>105.73391752577299</v>
      </c>
    </row>
    <row r="291" spans="1:57" x14ac:dyDescent="0.35">
      <c r="A291" s="10" t="s">
        <v>126</v>
      </c>
      <c r="B291" s="11">
        <f t="shared" si="45"/>
        <v>2029</v>
      </c>
      <c r="C291" s="6">
        <f t="shared" si="46"/>
        <v>114.752397431755</v>
      </c>
      <c r="D291" s="12">
        <f t="shared" si="41"/>
        <v>92.63973203054806</v>
      </c>
      <c r="E291" s="12">
        <f t="shared" si="42"/>
        <v>101.38367538424801</v>
      </c>
      <c r="F291" s="12">
        <f t="shared" si="43"/>
        <v>146.053138523391</v>
      </c>
      <c r="G291" s="12">
        <f t="shared" si="44"/>
        <v>181.0170082468739</v>
      </c>
      <c r="H291" s="59">
        <v>146.04852631578899</v>
      </c>
      <c r="I291" s="59">
        <v>106.751555555555</v>
      </c>
      <c r="J291" s="59">
        <v>124.01815217391299</v>
      </c>
      <c r="K291" s="59">
        <v>101.134770642201</v>
      </c>
      <c r="L291" s="59">
        <v>107.347610062893</v>
      </c>
      <c r="M291" s="13">
        <v>138.5025</v>
      </c>
      <c r="N291" s="59">
        <v>191.06626373626301</v>
      </c>
      <c r="O291" s="59">
        <v>88.905591397849406</v>
      </c>
      <c r="P291" s="59">
        <v>151.79514705882301</v>
      </c>
      <c r="Q291" s="59">
        <v>164.99060606060601</v>
      </c>
      <c r="R291" s="59">
        <v>156.05031914893601</v>
      </c>
      <c r="S291" s="13">
        <v>96.576941176470598</v>
      </c>
      <c r="T291" s="59">
        <v>119.313225806451</v>
      </c>
      <c r="U291" s="59">
        <v>123.330135135135</v>
      </c>
      <c r="V291" s="59">
        <v>97.712526315789404</v>
      </c>
      <c r="W291" s="59">
        <v>105.407668393782</v>
      </c>
      <c r="X291" s="59">
        <v>102.130389610389</v>
      </c>
      <c r="Y291" s="59">
        <v>229.64955445544501</v>
      </c>
      <c r="Z291" s="59">
        <v>113.668536585365</v>
      </c>
      <c r="AA291" s="59">
        <v>182.24055865921699</v>
      </c>
      <c r="AB291" s="59">
        <v>143.036183574879</v>
      </c>
      <c r="AC291" s="59">
        <v>97.121176470588196</v>
      </c>
      <c r="AD291" s="59">
        <v>93.157397260273896</v>
      </c>
      <c r="AE291" s="59">
        <v>102.712989690721</v>
      </c>
      <c r="AF291" s="59">
        <v>117.69920634920599</v>
      </c>
      <c r="AG291" s="13">
        <v>87.504750000000001</v>
      </c>
      <c r="AH291" s="13">
        <v>154.28749999999999</v>
      </c>
      <c r="AI291" s="59">
        <v>97.628731343283505</v>
      </c>
      <c r="AJ291" s="59">
        <v>105.31869565217301</v>
      </c>
      <c r="AK291" s="59">
        <v>138.812095238095</v>
      </c>
      <c r="AL291" s="59">
        <v>89.186666666666596</v>
      </c>
      <c r="AM291" s="59">
        <v>107.82117370892</v>
      </c>
      <c r="AN291" s="59">
        <v>108.456153846153</v>
      </c>
      <c r="AO291" s="59">
        <v>146.05467592592501</v>
      </c>
      <c r="AP291" s="13">
        <v>100.4918</v>
      </c>
      <c r="AQ291" s="13">
        <v>92.857976190476194</v>
      </c>
      <c r="AR291" s="59">
        <v>129.474536082474</v>
      </c>
      <c r="AS291" s="59">
        <v>208.56677083333301</v>
      </c>
      <c r="AT291" s="59">
        <v>199.49206349206301</v>
      </c>
      <c r="AU291" s="13">
        <v>140.25824</v>
      </c>
      <c r="AV291" s="59">
        <v>180.88105820105801</v>
      </c>
      <c r="AW291" s="59">
        <v>90.675534591194904</v>
      </c>
      <c r="AX291" s="59">
        <v>107.881717171717</v>
      </c>
      <c r="AY291" s="59">
        <v>119.448725490196</v>
      </c>
      <c r="AZ291" s="59">
        <v>154.19284360189499</v>
      </c>
      <c r="BA291" s="59">
        <v>152.083255813953</v>
      </c>
      <c r="BB291" s="59">
        <v>109.28444444444401</v>
      </c>
      <c r="BC291" s="59">
        <v>109.767131782945</v>
      </c>
      <c r="BD291" s="59">
        <v>90.124045801526705</v>
      </c>
      <c r="BE291" s="59">
        <v>115.836258278145</v>
      </c>
    </row>
    <row r="292" spans="1:57" x14ac:dyDescent="0.35">
      <c r="A292" s="10" t="s">
        <v>127</v>
      </c>
      <c r="B292" s="11">
        <f t="shared" si="45"/>
        <v>2029</v>
      </c>
      <c r="C292" s="6">
        <f t="shared" si="46"/>
        <v>137.13160600255401</v>
      </c>
      <c r="D292" s="12">
        <f t="shared" si="41"/>
        <v>103.9353409681227</v>
      </c>
      <c r="E292" s="12">
        <f t="shared" si="42"/>
        <v>124.39692982248999</v>
      </c>
      <c r="F292" s="12">
        <f t="shared" si="43"/>
        <v>166.67243911719873</v>
      </c>
      <c r="G292" s="12">
        <f t="shared" si="44"/>
        <v>206.29529977116661</v>
      </c>
      <c r="H292" s="59">
        <v>306.63719101123502</v>
      </c>
      <c r="I292" s="59">
        <v>148.015336787564</v>
      </c>
      <c r="J292" s="13">
        <v>85.501587301587307</v>
      </c>
      <c r="K292" s="59">
        <v>169.347708333333</v>
      </c>
      <c r="L292" s="59">
        <v>126.83854430379699</v>
      </c>
      <c r="M292" s="59">
        <v>236.81261363636301</v>
      </c>
      <c r="N292" s="59">
        <v>123.83859550561699</v>
      </c>
      <c r="O292" s="59">
        <v>145.74753694581199</v>
      </c>
      <c r="P292" s="59">
        <v>148.79475609756</v>
      </c>
      <c r="Q292" s="59">
        <v>158.59907608695599</v>
      </c>
      <c r="R292" s="59">
        <v>194.09153846153799</v>
      </c>
      <c r="S292" s="59">
        <v>165.89753424657499</v>
      </c>
      <c r="T292" s="59">
        <v>214.66157894736801</v>
      </c>
      <c r="U292" s="59">
        <v>145.39817073170701</v>
      </c>
      <c r="V292" s="59">
        <v>199.029893617021</v>
      </c>
      <c r="W292" s="59">
        <v>134.95919999999899</v>
      </c>
      <c r="X292" s="59">
        <v>126.071932773109</v>
      </c>
      <c r="Y292" s="13">
        <v>141.22391812865499</v>
      </c>
      <c r="Z292" s="59">
        <v>116.709356435643</v>
      </c>
      <c r="AA292" s="59">
        <v>167.07603658536499</v>
      </c>
      <c r="AB292" s="59">
        <v>137.06913793103399</v>
      </c>
      <c r="AC292" s="59">
        <v>166.93074074073999</v>
      </c>
      <c r="AD292" s="59">
        <v>103.908285714285</v>
      </c>
      <c r="AE292" s="13">
        <v>103.93834710743801</v>
      </c>
      <c r="AF292" s="59">
        <v>95.015147058823501</v>
      </c>
      <c r="AG292" s="59">
        <v>131.67969465648801</v>
      </c>
      <c r="AH292" s="59">
        <v>157.23006024096301</v>
      </c>
      <c r="AI292" s="59">
        <v>127.154107142857</v>
      </c>
      <c r="AJ292" s="59">
        <v>137.194074074074</v>
      </c>
      <c r="AK292" s="59">
        <v>83.464347826086893</v>
      </c>
      <c r="AL292" s="59">
        <v>106.973306451612</v>
      </c>
      <c r="AM292" s="59">
        <v>107.66158730158701</v>
      </c>
      <c r="AN292" s="59">
        <v>132.723371428571</v>
      </c>
      <c r="AO292" s="59">
        <v>211.063260869565</v>
      </c>
      <c r="AP292" s="59">
        <v>130.15147928994</v>
      </c>
      <c r="AQ292" s="59">
        <v>134.1542</v>
      </c>
      <c r="AR292" s="59">
        <v>131.63435643564301</v>
      </c>
      <c r="AS292" s="59">
        <v>212.44603448275799</v>
      </c>
      <c r="AT292" s="59">
        <v>112.65756302521</v>
      </c>
      <c r="AU292" s="59">
        <v>135.452176470588</v>
      </c>
      <c r="AV292" s="59">
        <v>114.68925233644801</v>
      </c>
      <c r="AW292" s="59">
        <v>149.76969387755099</v>
      </c>
      <c r="AX292" s="59">
        <v>154.81641618497099</v>
      </c>
      <c r="AY292" s="59">
        <v>107.937352941176</v>
      </c>
      <c r="AZ292" s="59">
        <v>205.765526315789</v>
      </c>
      <c r="BA292" s="59">
        <v>180.88401069518699</v>
      </c>
      <c r="BB292" s="59">
        <v>86.523606557376993</v>
      </c>
      <c r="BC292" s="13">
        <v>131.87341772151899</v>
      </c>
      <c r="BD292" s="13">
        <v>140.93328124999999</v>
      </c>
      <c r="BE292" s="59">
        <v>204.11347305389199</v>
      </c>
    </row>
    <row r="293" spans="1:57" x14ac:dyDescent="0.35">
      <c r="A293" s="10" t="s">
        <v>128</v>
      </c>
      <c r="B293" s="11">
        <f t="shared" si="45"/>
        <v>2029</v>
      </c>
      <c r="C293" s="6">
        <f t="shared" si="46"/>
        <v>144.69605585548149</v>
      </c>
      <c r="D293" s="12">
        <f t="shared" si="41"/>
        <v>127.2568940696806</v>
      </c>
      <c r="E293" s="12">
        <f t="shared" si="42"/>
        <v>134.63926758413476</v>
      </c>
      <c r="F293" s="12">
        <f t="shared" si="43"/>
        <v>177.09362457802723</v>
      </c>
      <c r="G293" s="12">
        <f t="shared" si="44"/>
        <v>197.65260754870042</v>
      </c>
      <c r="H293" s="59">
        <v>150.33270642201799</v>
      </c>
      <c r="I293" s="59">
        <v>140.93676156583601</v>
      </c>
      <c r="J293" s="59">
        <v>124.36859374999899</v>
      </c>
      <c r="K293" s="59">
        <v>180.39336601307099</v>
      </c>
      <c r="L293" s="59">
        <v>145.05383928571399</v>
      </c>
      <c r="M293" s="59">
        <v>204.42549107142801</v>
      </c>
      <c r="N293" s="59">
        <v>152.20402843601801</v>
      </c>
      <c r="O293" s="59">
        <v>154.26110738254999</v>
      </c>
      <c r="P293" s="59">
        <v>142.39886627906901</v>
      </c>
      <c r="Q293" s="59">
        <v>224.355067873303</v>
      </c>
      <c r="R293" s="59">
        <v>188.81277027026999</v>
      </c>
      <c r="S293" s="59">
        <v>175.312218181818</v>
      </c>
      <c r="T293" s="59">
        <v>175.23560846560801</v>
      </c>
      <c r="U293" s="59">
        <v>139.87841216216199</v>
      </c>
      <c r="V293" s="59">
        <v>149.22920138888799</v>
      </c>
      <c r="W293" s="59">
        <v>130.00816425120701</v>
      </c>
      <c r="X293" s="13">
        <v>142.26445312499999</v>
      </c>
      <c r="Y293" s="59">
        <v>189.968055555555</v>
      </c>
      <c r="Z293" s="59">
        <v>141.96462365591299</v>
      </c>
      <c r="AA293" s="59">
        <v>144.29582582582501</v>
      </c>
      <c r="AB293" s="59">
        <v>222.56893023255799</v>
      </c>
      <c r="AC293" s="59">
        <v>149.897018867924</v>
      </c>
      <c r="AD293" s="59">
        <v>124.79679558011</v>
      </c>
      <c r="AE293" s="59">
        <v>134.21715231787999</v>
      </c>
      <c r="AF293" s="59">
        <v>132.237981366459</v>
      </c>
      <c r="AG293" s="59">
        <v>143.75231617647</v>
      </c>
      <c r="AH293" s="59">
        <v>141.23286144578299</v>
      </c>
      <c r="AI293" s="59">
        <v>120.16243523316</v>
      </c>
      <c r="AJ293" s="59">
        <v>165.82385906040199</v>
      </c>
      <c r="AK293" s="59">
        <v>124.87649390243899</v>
      </c>
      <c r="AL293" s="59">
        <v>135.90561338289899</v>
      </c>
      <c r="AM293" s="59">
        <v>136.35966507177</v>
      </c>
      <c r="AN293" s="59">
        <v>140.04546816479399</v>
      </c>
      <c r="AO293" s="59">
        <v>157.76322368421</v>
      </c>
      <c r="AP293" s="59">
        <v>182.10544186046499</v>
      </c>
      <c r="AQ293" s="59">
        <v>191.810423076923</v>
      </c>
      <c r="AR293" s="59">
        <v>144.33827242524899</v>
      </c>
      <c r="AS293" s="59">
        <v>183.75741626794201</v>
      </c>
      <c r="AT293" s="59">
        <v>156.87215827338099</v>
      </c>
      <c r="AU293" s="59">
        <v>196.90006493506399</v>
      </c>
      <c r="AV293" s="59">
        <v>131.03071942445999</v>
      </c>
      <c r="AW293" s="59">
        <v>125.993098591549</v>
      </c>
      <c r="AX293" s="59">
        <v>132.429138576779</v>
      </c>
      <c r="AY293" s="59">
        <v>132.86302158273301</v>
      </c>
      <c r="AZ293" s="59">
        <v>218.17545871559599</v>
      </c>
      <c r="BA293" s="59">
        <v>216.25387096774099</v>
      </c>
      <c r="BB293" s="59">
        <v>169.613611940298</v>
      </c>
      <c r="BC293" s="59">
        <v>127.411003460207</v>
      </c>
      <c r="BD293" s="59">
        <v>127.397315789473</v>
      </c>
      <c r="BE293" s="59">
        <v>177.68742671009699</v>
      </c>
    </row>
    <row r="294" spans="1:57" x14ac:dyDescent="0.35">
      <c r="A294" s="10" t="s">
        <v>129</v>
      </c>
      <c r="B294" s="11">
        <f t="shared" si="45"/>
        <v>2030</v>
      </c>
      <c r="C294" s="6">
        <f t="shared" si="46"/>
        <v>172.12685831751998</v>
      </c>
      <c r="D294" s="12">
        <f t="shared" si="41"/>
        <v>132.5406160723972</v>
      </c>
      <c r="E294" s="12">
        <f t="shared" si="42"/>
        <v>153.29884365031825</v>
      </c>
      <c r="F294" s="12">
        <f t="shared" si="43"/>
        <v>208.00138187316577</v>
      </c>
      <c r="G294" s="12">
        <f t="shared" si="44"/>
        <v>247.6506295535255</v>
      </c>
      <c r="H294" s="59">
        <v>123.298214285714</v>
      </c>
      <c r="I294" s="59">
        <v>177.939644012944</v>
      </c>
      <c r="J294" s="59">
        <v>170.47071794871701</v>
      </c>
      <c r="K294" s="59">
        <v>179.73746621621601</v>
      </c>
      <c r="L294" s="59">
        <v>256.10674074074001</v>
      </c>
      <c r="M294" s="59">
        <v>184.04752895752799</v>
      </c>
      <c r="N294" s="59">
        <v>132.53104072398099</v>
      </c>
      <c r="O294" s="59">
        <v>161.64995726495701</v>
      </c>
      <c r="P294" s="59">
        <v>148.11069264069201</v>
      </c>
      <c r="Q294" s="59">
        <v>246.711061643835</v>
      </c>
      <c r="R294" s="59">
        <v>267.05110749185599</v>
      </c>
      <c r="S294" s="59">
        <v>234.05931192660501</v>
      </c>
      <c r="T294" s="59">
        <v>137.66042654028399</v>
      </c>
      <c r="U294" s="59">
        <v>193.83377952755899</v>
      </c>
      <c r="V294" s="59">
        <v>193.376896551724</v>
      </c>
      <c r="W294" s="59">
        <v>156.21633663366299</v>
      </c>
      <c r="X294" s="59">
        <v>173.55367741935399</v>
      </c>
      <c r="Y294" s="59">
        <v>152.50913875597999</v>
      </c>
      <c r="Z294" s="59">
        <v>239.56844621513901</v>
      </c>
      <c r="AA294" s="59">
        <v>215.99347031963401</v>
      </c>
      <c r="AB294" s="59">
        <v>262.08880398670999</v>
      </c>
      <c r="AC294" s="59">
        <v>137.335806451612</v>
      </c>
      <c r="AD294" s="59">
        <v>181.60325806451601</v>
      </c>
      <c r="AE294" s="59">
        <v>161.40440758293801</v>
      </c>
      <c r="AF294" s="59">
        <v>126.50994818652801</v>
      </c>
      <c r="AG294" s="59">
        <v>151.48589641434199</v>
      </c>
      <c r="AH294" s="59">
        <v>131.94911504424701</v>
      </c>
      <c r="AI294" s="59">
        <v>215.97412955465501</v>
      </c>
      <c r="AJ294" s="59">
        <v>206.19084942084899</v>
      </c>
      <c r="AK294" s="59">
        <v>184.57070671378</v>
      </c>
      <c r="AL294" s="13">
        <v>134.07882075471699</v>
      </c>
      <c r="AM294" s="59">
        <v>170.56119565217301</v>
      </c>
      <c r="AN294" s="59">
        <v>155.66795833333299</v>
      </c>
      <c r="AO294" s="59">
        <v>169.710840336134</v>
      </c>
      <c r="AP294" s="59">
        <v>223.508384279475</v>
      </c>
      <c r="AQ294" s="59">
        <v>198.35864583333299</v>
      </c>
      <c r="AR294" s="59">
        <v>207.72980842911801</v>
      </c>
      <c r="AS294" s="59">
        <v>142.90126016260101</v>
      </c>
      <c r="AT294" s="59">
        <v>169.843153153153</v>
      </c>
      <c r="AU294" s="59">
        <v>170.70003921568599</v>
      </c>
      <c r="AV294" s="59">
        <v>257.33322475569997</v>
      </c>
      <c r="AW294" s="59">
        <v>118.172731958762</v>
      </c>
      <c r="AX294" s="59">
        <v>197.28170568561799</v>
      </c>
      <c r="AY294" s="59">
        <v>132.54167999999899</v>
      </c>
      <c r="AZ294" s="59">
        <v>155.83896713614999</v>
      </c>
      <c r="BA294" s="59">
        <v>208.091906354515</v>
      </c>
      <c r="BB294" s="59">
        <v>217.101026490066</v>
      </c>
      <c r="BC294" s="59">
        <v>164.218780487804</v>
      </c>
      <c r="BD294" s="59">
        <v>165.020895522388</v>
      </c>
      <c r="BE294" s="59">
        <v>263.62980582524199</v>
      </c>
    </row>
    <row r="295" spans="1:57" x14ac:dyDescent="0.35">
      <c r="A295" s="10" t="s">
        <v>130</v>
      </c>
      <c r="B295" s="11">
        <f t="shared" si="45"/>
        <v>2030</v>
      </c>
      <c r="C295" s="6">
        <f t="shared" si="46"/>
        <v>121.28660078248549</v>
      </c>
      <c r="D295" s="12">
        <f t="shared" si="41"/>
        <v>95.888027472527469</v>
      </c>
      <c r="E295" s="12">
        <f t="shared" si="42"/>
        <v>98.852219495620602</v>
      </c>
      <c r="F295" s="12">
        <f t="shared" si="43"/>
        <v>168.0839454486055</v>
      </c>
      <c r="G295" s="12">
        <f t="shared" si="44"/>
        <v>202.48527689684551</v>
      </c>
      <c r="H295" s="59">
        <v>117.060982142857</v>
      </c>
      <c r="I295" s="59">
        <v>170.42386178861699</v>
      </c>
      <c r="J295" s="59">
        <v>128.30035928143701</v>
      </c>
      <c r="K295" s="59">
        <v>95.894999999999996</v>
      </c>
      <c r="L295" s="59">
        <v>92.489347826086899</v>
      </c>
      <c r="M295" s="59">
        <v>95.825274725274696</v>
      </c>
      <c r="N295" s="13">
        <v>128.11875000000001</v>
      </c>
      <c r="O295" s="59">
        <v>223.607714285714</v>
      </c>
      <c r="P295" s="59">
        <v>117.30435294117601</v>
      </c>
      <c r="Q295" s="59">
        <v>93.671666666666596</v>
      </c>
      <c r="R295" s="59">
        <v>134.79812260536301</v>
      </c>
      <c r="S295" s="59">
        <v>150.77198863636301</v>
      </c>
      <c r="T295" s="59">
        <v>105.75652173912999</v>
      </c>
      <c r="U295" s="59">
        <v>206.93913043478199</v>
      </c>
      <c r="V295" s="59">
        <v>97.737450980392097</v>
      </c>
      <c r="W295" s="59">
        <v>161.06419642857099</v>
      </c>
      <c r="X295" s="59">
        <v>121.695564202334</v>
      </c>
      <c r="Y295" s="59">
        <v>142.953461538461</v>
      </c>
      <c r="Z295" s="59">
        <v>98.858488372093007</v>
      </c>
      <c r="AA295" s="13">
        <v>117.01109375</v>
      </c>
      <c r="AB295" s="59">
        <v>96.738367346938702</v>
      </c>
      <c r="AC295" s="59">
        <v>143.71175531914801</v>
      </c>
      <c r="AD295" s="59">
        <v>155.29907172995701</v>
      </c>
      <c r="AE295" s="59">
        <v>193.71934426229501</v>
      </c>
      <c r="AF295" s="59">
        <v>113.370598290598</v>
      </c>
      <c r="AG295" s="59">
        <v>191.39789473684201</v>
      </c>
      <c r="AH295" s="59">
        <v>98.850129870129805</v>
      </c>
      <c r="AI295" s="59">
        <v>244.39876373626299</v>
      </c>
      <c r="AJ295" s="59">
        <v>202.107450980392</v>
      </c>
      <c r="AK295" s="59">
        <v>104.004814814814</v>
      </c>
      <c r="AL295" s="59">
        <v>209.86494845360801</v>
      </c>
      <c r="AM295" s="59">
        <v>155.285045045045</v>
      </c>
      <c r="AN295" s="59">
        <v>176.85973372781001</v>
      </c>
      <c r="AO295" s="59">
        <v>139.766311475409</v>
      </c>
      <c r="AP295" s="59">
        <v>97.850632911392395</v>
      </c>
      <c r="AQ295" s="59">
        <v>96.175434782608605</v>
      </c>
      <c r="AR295" s="59">
        <v>93.980344827586194</v>
      </c>
      <c r="AS295" s="59">
        <v>106.172631578947</v>
      </c>
      <c r="AT295" s="59">
        <v>192.308083333333</v>
      </c>
      <c r="AU295" s="59">
        <v>205.885710144927</v>
      </c>
      <c r="AV295" s="59">
        <v>188.75256227758001</v>
      </c>
      <c r="AW295" s="59">
        <v>107.300088495575</v>
      </c>
      <c r="AX295" s="59">
        <v>97.646792452830098</v>
      </c>
      <c r="AY295" s="59">
        <v>98.185925925925901</v>
      </c>
      <c r="AZ295" s="59">
        <v>107.240840336134</v>
      </c>
      <c r="BA295" s="59">
        <v>100.89113207547101</v>
      </c>
      <c r="BB295" s="59">
        <v>95.148703703703703</v>
      </c>
      <c r="BC295" s="59">
        <v>194.69343589743499</v>
      </c>
      <c r="BD295" s="59">
        <v>120.877637362637</v>
      </c>
      <c r="BE295" s="59">
        <v>140.26424812030001</v>
      </c>
    </row>
    <row r="296" spans="1:57" x14ac:dyDescent="0.35">
      <c r="A296" s="10" t="s">
        <v>131</v>
      </c>
      <c r="B296" s="11">
        <f t="shared" si="45"/>
        <v>2030</v>
      </c>
      <c r="C296" s="6">
        <f t="shared" si="46"/>
        <v>109.3680422934375</v>
      </c>
      <c r="D296" s="12">
        <f t="shared" si="41"/>
        <v>87.341060318828056</v>
      </c>
      <c r="E296" s="12">
        <f t="shared" si="42"/>
        <v>91.421778083028045</v>
      </c>
      <c r="F296" s="12">
        <f t="shared" si="43"/>
        <v>141.06016423466275</v>
      </c>
      <c r="G296" s="12">
        <f t="shared" si="44"/>
        <v>160.92177297391331</v>
      </c>
      <c r="H296" s="59">
        <v>124.349809523809</v>
      </c>
      <c r="I296" s="59">
        <v>144.60847328244199</v>
      </c>
      <c r="J296" s="59">
        <v>112.845641025641</v>
      </c>
      <c r="K296" s="59">
        <v>111.239393939393</v>
      </c>
      <c r="L296" s="59">
        <v>88.684684684684598</v>
      </c>
      <c r="M296" s="59">
        <v>103.161944444444</v>
      </c>
      <c r="N296" s="59">
        <v>126.058358208955</v>
      </c>
      <c r="O296" s="59">
        <v>130.55608490565999</v>
      </c>
      <c r="P296" s="59">
        <v>101.993923076923</v>
      </c>
      <c r="Q296" s="13">
        <v>82.940799999999996</v>
      </c>
      <c r="R296" s="59">
        <v>160.72720279720201</v>
      </c>
      <c r="S296" s="59">
        <v>246.24430379746801</v>
      </c>
      <c r="T296" s="59">
        <v>168.723533568904</v>
      </c>
      <c r="U296" s="59">
        <v>148.460127659574</v>
      </c>
      <c r="V296" s="59">
        <v>88.1369607843137</v>
      </c>
      <c r="W296" s="59">
        <v>93.807676767676696</v>
      </c>
      <c r="X296" s="59">
        <v>135.36932330827</v>
      </c>
      <c r="Y296" s="59">
        <v>193.73029166666601</v>
      </c>
      <c r="Z296" s="59">
        <v>88.026198347107396</v>
      </c>
      <c r="AA296" s="59">
        <v>111.47533898304999</v>
      </c>
      <c r="AB296" s="59">
        <v>98.439397590361395</v>
      </c>
      <c r="AC296" s="59">
        <v>95.456883116883105</v>
      </c>
      <c r="AD296" s="59">
        <v>107.496690647482</v>
      </c>
      <c r="AE296" s="59">
        <v>140.04373913043401</v>
      </c>
      <c r="AF296" s="59">
        <v>91.364920634920594</v>
      </c>
      <c r="AG296" s="59">
        <v>104.291249999999</v>
      </c>
      <c r="AH296" s="59">
        <v>90.087109004739304</v>
      </c>
      <c r="AI296" s="13">
        <v>130.60145299145299</v>
      </c>
      <c r="AJ296" s="59">
        <v>143.40339055793899</v>
      </c>
      <c r="AK296" s="59">
        <v>102.90179999999999</v>
      </c>
      <c r="AL296" s="59">
        <v>91.592350427350397</v>
      </c>
      <c r="AM296" s="59">
        <v>93.177981651376101</v>
      </c>
      <c r="AN296" s="59">
        <v>136.47527777777699</v>
      </c>
      <c r="AO296" s="59">
        <v>80.881764705882304</v>
      </c>
      <c r="AP296" s="59">
        <v>153.25883620689601</v>
      </c>
      <c r="AQ296" s="59">
        <v>87.706111111111099</v>
      </c>
      <c r="AR296" s="59">
        <v>84.249090909090896</v>
      </c>
      <c r="AS296" s="59">
        <v>148.989064748201</v>
      </c>
      <c r="AT296" s="59">
        <v>112.631408450704</v>
      </c>
      <c r="AU296" s="59">
        <v>162.67290456431499</v>
      </c>
      <c r="AV296" s="59">
        <v>141.39897260273901</v>
      </c>
      <c r="AW296" s="59">
        <v>83.754242424242406</v>
      </c>
      <c r="AX296" s="59">
        <v>94.461911764705803</v>
      </c>
      <c r="AY296" s="59">
        <v>87.407440758293802</v>
      </c>
      <c r="AZ296" s="59">
        <v>86.743636363636298</v>
      </c>
      <c r="BA296" s="59">
        <v>88.694081632652995</v>
      </c>
      <c r="BB296" s="59">
        <v>100.448958333333</v>
      </c>
      <c r="BC296" s="59">
        <v>155.860923076923</v>
      </c>
      <c r="BD296" s="59">
        <v>185.74637450199199</v>
      </c>
      <c r="BE296" s="59">
        <v>117.37224137931</v>
      </c>
    </row>
    <row r="297" spans="1:57" x14ac:dyDescent="0.35">
      <c r="A297" s="10" t="s">
        <v>132</v>
      </c>
      <c r="B297" s="11">
        <f t="shared" si="45"/>
        <v>2030</v>
      </c>
      <c r="C297" s="6">
        <f t="shared" si="46"/>
        <v>103.481936022844</v>
      </c>
      <c r="D297" s="12">
        <f t="shared" si="41"/>
        <v>86.319386430678463</v>
      </c>
      <c r="E297" s="12">
        <f t="shared" si="42"/>
        <v>91.201879509379452</v>
      </c>
      <c r="F297" s="12">
        <f t="shared" si="43"/>
        <v>112.70205324325676</v>
      </c>
      <c r="G297" s="12">
        <f t="shared" si="44"/>
        <v>145.22205937499919</v>
      </c>
      <c r="H297" s="59">
        <v>89.815555555555505</v>
      </c>
      <c r="I297" s="59">
        <v>107.42362831858399</v>
      </c>
      <c r="J297" s="59">
        <v>141.95345911949599</v>
      </c>
      <c r="K297" s="59">
        <v>105.590825688073</v>
      </c>
      <c r="L297" s="59">
        <v>73.773166666666597</v>
      </c>
      <c r="M297" s="59">
        <v>79.500144927536198</v>
      </c>
      <c r="N297" s="59">
        <v>121.142857142857</v>
      </c>
      <c r="O297" s="59">
        <v>87.532613636363607</v>
      </c>
      <c r="P297" s="59">
        <v>106.511</v>
      </c>
      <c r="Q297" s="59">
        <v>108.595483870967</v>
      </c>
      <c r="R297" s="13">
        <v>147.42859375</v>
      </c>
      <c r="S297" s="59">
        <v>107.538545454545</v>
      </c>
      <c r="T297" s="59">
        <v>81.529044117647004</v>
      </c>
      <c r="U297" s="59">
        <v>96.303295454545406</v>
      </c>
      <c r="V297" s="59">
        <v>101.32095890410901</v>
      </c>
      <c r="W297" s="59">
        <v>96.0369902912621</v>
      </c>
      <c r="X297" s="59">
        <v>112.61120567375799</v>
      </c>
      <c r="Y297" s="59">
        <v>131.128209876543</v>
      </c>
      <c r="Z297" s="59">
        <v>82.678507462686497</v>
      </c>
      <c r="AA297" s="59">
        <v>163.89139240506299</v>
      </c>
      <c r="AB297" s="59">
        <v>112.73233576642301</v>
      </c>
      <c r="AC297" s="59">
        <v>106.725333333333</v>
      </c>
      <c r="AD297" s="59">
        <v>110.307961783439</v>
      </c>
      <c r="AE297" s="59">
        <v>99.912831858407003</v>
      </c>
      <c r="AF297" s="13">
        <v>91.5320634920635</v>
      </c>
      <c r="AG297" s="59">
        <v>126.933492063492</v>
      </c>
      <c r="AH297" s="59">
        <v>97.463888888888803</v>
      </c>
      <c r="AI297" s="59">
        <v>108.446559999999</v>
      </c>
      <c r="AJ297" s="59">
        <v>155.11386861313801</v>
      </c>
      <c r="AK297" s="13">
        <v>88.896106870229005</v>
      </c>
      <c r="AL297" s="59">
        <v>159.22525925925899</v>
      </c>
      <c r="AM297" s="59">
        <v>91.091818181818098</v>
      </c>
      <c r="AN297" s="59">
        <v>93.651145833333302</v>
      </c>
      <c r="AO297" s="59">
        <v>87.758994082840204</v>
      </c>
      <c r="AP297" s="59">
        <v>108.408321167883</v>
      </c>
      <c r="AQ297" s="13">
        <v>86.322592592592599</v>
      </c>
      <c r="AR297" s="59">
        <v>110.550373831775</v>
      </c>
      <c r="AS297" s="59">
        <v>144.976888888888</v>
      </c>
      <c r="AT297" s="59">
        <v>93.703421052631498</v>
      </c>
      <c r="AU297" s="59">
        <v>94.067623762376201</v>
      </c>
      <c r="AV297" s="59">
        <v>109.01716129032199</v>
      </c>
      <c r="AW297" s="59">
        <v>86.290530973451297</v>
      </c>
      <c r="AX297" s="59">
        <v>101.373046357615</v>
      </c>
      <c r="AY297" s="59">
        <v>87.601079136690601</v>
      </c>
      <c r="AZ297" s="59">
        <v>93.729909909909907</v>
      </c>
      <c r="BA297" s="59">
        <v>90.209516129032195</v>
      </c>
      <c r="BB297" s="59">
        <v>97.7703896103896</v>
      </c>
      <c r="BC297" s="59">
        <v>157.61108247422601</v>
      </c>
      <c r="BD297" s="59">
        <v>129.364347826086</v>
      </c>
      <c r="BE297" s="59">
        <v>118.55877862595401</v>
      </c>
    </row>
    <row r="298" spans="1:57" x14ac:dyDescent="0.35">
      <c r="A298" s="10" t="s">
        <v>133</v>
      </c>
      <c r="B298" s="11">
        <f t="shared" si="45"/>
        <v>2030</v>
      </c>
      <c r="C298" s="6">
        <f t="shared" si="46"/>
        <v>91.025983709273149</v>
      </c>
      <c r="D298" s="12">
        <f t="shared" si="41"/>
        <v>73.177988181573923</v>
      </c>
      <c r="E298" s="12">
        <f t="shared" si="42"/>
        <v>76.995053571428514</v>
      </c>
      <c r="F298" s="12">
        <f t="shared" si="43"/>
        <v>112.8119449200905</v>
      </c>
      <c r="G298" s="12">
        <f t="shared" si="44"/>
        <v>129.57141139240503</v>
      </c>
      <c r="H298" s="13">
        <v>88.214827586206894</v>
      </c>
      <c r="I298" s="59">
        <v>78.625882352941105</v>
      </c>
      <c r="J298" s="13">
        <v>127.22499999999999</v>
      </c>
      <c r="K298" s="13">
        <v>79.453173076923093</v>
      </c>
      <c r="L298" s="59">
        <v>84.348260869565195</v>
      </c>
      <c r="M298" s="59">
        <v>71.304545454545405</v>
      </c>
      <c r="N298" s="59">
        <v>102.37897435897401</v>
      </c>
      <c r="O298" s="59">
        <v>108.609863013698</v>
      </c>
      <c r="P298" s="59">
        <v>73.187808219177995</v>
      </c>
      <c r="Q298" s="59">
        <v>108.090080645161</v>
      </c>
      <c r="R298" s="59">
        <v>84.128421052631495</v>
      </c>
      <c r="S298" s="59">
        <v>122.82050505050501</v>
      </c>
      <c r="T298" s="59">
        <v>72.654177215189804</v>
      </c>
      <c r="U298" s="59">
        <v>150.68911392404999</v>
      </c>
      <c r="V298" s="13">
        <v>92.256</v>
      </c>
      <c r="W298" s="13">
        <v>154.024</v>
      </c>
      <c r="X298" s="59">
        <v>73.337391304347804</v>
      </c>
      <c r="Y298" s="59">
        <v>95.2518888888888</v>
      </c>
      <c r="Z298" s="59">
        <v>74.299090909090907</v>
      </c>
      <c r="AA298" s="59">
        <v>156.38238095238</v>
      </c>
      <c r="AB298" s="59">
        <v>73.089607843137202</v>
      </c>
      <c r="AC298" s="59">
        <v>76.867571428571395</v>
      </c>
      <c r="AD298" s="59">
        <v>76.667586206896502</v>
      </c>
      <c r="AE298" s="13">
        <v>69.582999999999998</v>
      </c>
      <c r="AF298" s="59">
        <v>74.228235294117596</v>
      </c>
      <c r="AG298" s="59">
        <v>95.630288461538399</v>
      </c>
      <c r="AH298" s="59">
        <v>116.846849315068</v>
      </c>
      <c r="AI298" s="59">
        <v>85.174823529411697</v>
      </c>
      <c r="AJ298" s="59">
        <v>120.67747368421</v>
      </c>
      <c r="AK298" s="59">
        <v>102.855203252032</v>
      </c>
      <c r="AL298" s="59">
        <v>79.274482758620593</v>
      </c>
      <c r="AM298" s="59">
        <v>93.623913043478197</v>
      </c>
      <c r="AN298" s="59">
        <v>161.221052631578</v>
      </c>
      <c r="AO298" s="59">
        <v>80.728833333333299</v>
      </c>
      <c r="AP298" s="59">
        <v>92.251097560975595</v>
      </c>
      <c r="AQ298" s="59">
        <v>103.973874999999</v>
      </c>
      <c r="AR298" s="59">
        <v>77.377499999999898</v>
      </c>
      <c r="AS298" s="59">
        <v>77.802783505154594</v>
      </c>
      <c r="AT298" s="59">
        <v>91.028157894736793</v>
      </c>
      <c r="AU298" s="59">
        <v>114.21263888888799</v>
      </c>
      <c r="AV298" s="59">
        <v>73.955277777777695</v>
      </c>
      <c r="AW298" s="59">
        <v>87.258260869565206</v>
      </c>
      <c r="AX298" s="59">
        <v>121.468620689655</v>
      </c>
      <c r="AY298" s="59">
        <v>121.911388888888</v>
      </c>
      <c r="AZ298" s="59">
        <v>76.491111111111096</v>
      </c>
      <c r="BA298" s="59">
        <v>91.023809523809504</v>
      </c>
      <c r="BB298" s="59">
        <v>91.882087912087897</v>
      </c>
      <c r="BC298" s="59">
        <v>252.223777777777</v>
      </c>
      <c r="BD298" s="59">
        <v>119.05893617021199</v>
      </c>
      <c r="BE298" s="59">
        <v>71.629615384615306</v>
      </c>
    </row>
    <row r="299" spans="1:57" x14ac:dyDescent="0.35">
      <c r="A299" s="10" t="s">
        <v>134</v>
      </c>
      <c r="B299" s="11">
        <f t="shared" si="45"/>
        <v>2030</v>
      </c>
      <c r="C299" s="6">
        <f t="shared" si="46"/>
        <v>105.8807912457905</v>
      </c>
      <c r="D299" s="12">
        <f t="shared" si="41"/>
        <v>79.979067260706998</v>
      </c>
      <c r="E299" s="12">
        <f t="shared" si="42"/>
        <v>85.39874373433581</v>
      </c>
      <c r="F299" s="12">
        <f t="shared" si="43"/>
        <v>136.22962451076276</v>
      </c>
      <c r="G299" s="12">
        <f t="shared" si="44"/>
        <v>202.78060377358409</v>
      </c>
      <c r="H299" s="59">
        <v>76.762199999999893</v>
      </c>
      <c r="I299" s="59">
        <v>76.344687499999907</v>
      </c>
      <c r="J299" s="59">
        <v>135.076712328767</v>
      </c>
      <c r="K299" s="59">
        <v>89.043943661971795</v>
      </c>
      <c r="L299" s="59">
        <v>81.052857142857107</v>
      </c>
      <c r="M299" s="13">
        <v>268.101</v>
      </c>
      <c r="N299" s="59">
        <v>85.401403508771907</v>
      </c>
      <c r="O299" s="59">
        <v>104.35787878787799</v>
      </c>
      <c r="P299" s="59">
        <v>199.442807017543</v>
      </c>
      <c r="Q299" s="13">
        <v>212.51</v>
      </c>
      <c r="R299" s="59">
        <v>116.24081632652999</v>
      </c>
      <c r="S299" s="59">
        <v>95.726470588235202</v>
      </c>
      <c r="T299" s="59">
        <v>82.513142857142796</v>
      </c>
      <c r="U299" s="59">
        <v>146.105154639175</v>
      </c>
      <c r="V299" s="59">
        <v>85.397857142857106</v>
      </c>
      <c r="W299" s="59">
        <v>125.55585365853599</v>
      </c>
      <c r="X299" s="59">
        <v>89.529148936170202</v>
      </c>
      <c r="Y299" s="59">
        <v>74.475930232558099</v>
      </c>
      <c r="Z299" s="59">
        <v>89.525652173913002</v>
      </c>
      <c r="AA299" s="59">
        <v>118.93211764705801</v>
      </c>
      <c r="AB299" s="59">
        <v>100.35943181818099</v>
      </c>
      <c r="AC299" s="59">
        <v>124.659074074074</v>
      </c>
      <c r="AD299" s="59">
        <v>116.115098039215</v>
      </c>
      <c r="AE299" s="59">
        <v>90.334901960784293</v>
      </c>
      <c r="AF299" s="59">
        <v>112.352264150943</v>
      </c>
      <c r="AG299" s="59">
        <v>202.428888888888</v>
      </c>
      <c r="AH299" s="59">
        <v>205.94603773584899</v>
      </c>
      <c r="AI299" s="59">
        <v>94.365333333333297</v>
      </c>
      <c r="AJ299" s="59">
        <v>123.87195402298801</v>
      </c>
      <c r="AK299" s="59">
        <v>88.199080459770101</v>
      </c>
      <c r="AL299" s="59">
        <v>171.029696969696</v>
      </c>
      <c r="AM299" s="59">
        <v>136.613928571428</v>
      </c>
      <c r="AN299" s="13">
        <v>83.5745</v>
      </c>
      <c r="AO299" s="59">
        <v>126.118333333333</v>
      </c>
      <c r="AP299" s="59">
        <v>82.287280701754298</v>
      </c>
      <c r="AQ299" s="59">
        <v>107.403703703703</v>
      </c>
      <c r="AR299" s="59">
        <v>257.16538461538403</v>
      </c>
      <c r="AS299" s="59">
        <v>146.01155405405399</v>
      </c>
      <c r="AT299" s="59">
        <v>116.316867469879</v>
      </c>
      <c r="AU299" s="59">
        <v>167.69224719101101</v>
      </c>
      <c r="AV299" s="59">
        <v>77.484897959183598</v>
      </c>
      <c r="AW299" s="59">
        <v>85.711249999999893</v>
      </c>
      <c r="AX299" s="59">
        <v>83.211194029850702</v>
      </c>
      <c r="AY299" s="59">
        <v>98.035811965811902</v>
      </c>
      <c r="AZ299" s="59">
        <v>73.707173913043405</v>
      </c>
      <c r="BA299" s="59">
        <v>138.15541666666601</v>
      </c>
      <c r="BB299" s="59">
        <v>80.256197183098493</v>
      </c>
      <c r="BC299" s="59">
        <v>324.09731958762802</v>
      </c>
      <c r="BD299" s="59">
        <v>119.897529411764</v>
      </c>
      <c r="BE299" s="59">
        <v>83.158620689655095</v>
      </c>
    </row>
    <row r="300" spans="1:57" x14ac:dyDescent="0.35">
      <c r="A300" s="10" t="s">
        <v>135</v>
      </c>
      <c r="B300" s="11">
        <f t="shared" si="45"/>
        <v>2030</v>
      </c>
      <c r="C300" s="6">
        <f t="shared" si="46"/>
        <v>133.41439137500998</v>
      </c>
      <c r="D300" s="12">
        <f t="shared" si="41"/>
        <v>94.760371001850316</v>
      </c>
      <c r="E300" s="12">
        <f t="shared" si="42"/>
        <v>107.68241933579876</v>
      </c>
      <c r="F300" s="12">
        <f t="shared" si="43"/>
        <v>155.50340039468875</v>
      </c>
      <c r="G300" s="12">
        <f t="shared" si="44"/>
        <v>192.18779341692741</v>
      </c>
      <c r="H300" s="59">
        <v>114.49957345971499</v>
      </c>
      <c r="I300" s="59">
        <v>103.484900990098</v>
      </c>
      <c r="J300" s="13">
        <v>192.73893416927899</v>
      </c>
      <c r="K300" s="59">
        <v>139.296356275303</v>
      </c>
      <c r="L300" s="59">
        <v>88.598692307692204</v>
      </c>
      <c r="M300" s="13">
        <v>86.471565217391301</v>
      </c>
      <c r="N300" s="59">
        <v>121.217692307692</v>
      </c>
      <c r="O300" s="59">
        <v>137.16618025751001</v>
      </c>
      <c r="P300" s="59">
        <v>97.145123674911602</v>
      </c>
      <c r="Q300" s="59">
        <v>90.753098039215601</v>
      </c>
      <c r="R300" s="59">
        <v>142.79982062780201</v>
      </c>
      <c r="S300" s="59">
        <v>145.76511764705799</v>
      </c>
      <c r="T300" s="59">
        <v>154.25441605839401</v>
      </c>
      <c r="U300" s="59">
        <v>156.56648760330501</v>
      </c>
      <c r="V300" s="59">
        <v>149.12611538461499</v>
      </c>
      <c r="W300" s="59">
        <v>155.91972850678701</v>
      </c>
      <c r="X300" s="59">
        <v>123.656572769953</v>
      </c>
      <c r="Y300" s="59">
        <v>108.63324232081899</v>
      </c>
      <c r="Z300" s="59">
        <v>109.217777777777</v>
      </c>
      <c r="AA300" s="59">
        <v>150.76753333333301</v>
      </c>
      <c r="AB300" s="13">
        <v>109.21272</v>
      </c>
      <c r="AC300" s="59">
        <v>98.517123287671197</v>
      </c>
      <c r="AD300" s="59">
        <v>168.76308370044001</v>
      </c>
      <c r="AE300" s="59">
        <v>178.490845771144</v>
      </c>
      <c r="AF300" s="13">
        <v>191.66303149606301</v>
      </c>
      <c r="AG300" s="59">
        <v>144.205640138408</v>
      </c>
      <c r="AH300" s="59">
        <v>94.989102564102495</v>
      </c>
      <c r="AI300" s="59">
        <v>121.80880281690099</v>
      </c>
      <c r="AJ300" s="59">
        <v>149.198522336769</v>
      </c>
      <c r="AK300" s="59">
        <v>192.126555555555</v>
      </c>
      <c r="AL300" s="59">
        <v>92.701786941580707</v>
      </c>
      <c r="AM300" s="59">
        <v>113.08374501992</v>
      </c>
      <c r="AN300" s="59">
        <v>150.21189591077999</v>
      </c>
      <c r="AO300" s="59">
        <v>133.77256227757999</v>
      </c>
      <c r="AP300" s="59">
        <v>107.448213058419</v>
      </c>
      <c r="AQ300" s="59">
        <v>99.297760617760602</v>
      </c>
      <c r="AR300" s="59">
        <v>85.213829787234005</v>
      </c>
      <c r="AS300" s="59">
        <v>211.160124223602</v>
      </c>
      <c r="AT300" s="59">
        <v>101.449761904761</v>
      </c>
      <c r="AU300" s="59">
        <v>139.09186813186801</v>
      </c>
      <c r="AV300" s="59">
        <v>100.318487804878</v>
      </c>
      <c r="AW300" s="59">
        <v>130.05971659919001</v>
      </c>
      <c r="AX300" s="13">
        <v>122.2153125</v>
      </c>
      <c r="AY300" s="59">
        <v>172.43192452830101</v>
      </c>
      <c r="AZ300" s="59">
        <v>201.28534482758599</v>
      </c>
      <c r="BA300" s="59">
        <v>133.05622047244</v>
      </c>
      <c r="BB300" s="59">
        <v>108.38503816793801</v>
      </c>
      <c r="BC300" s="59">
        <v>263.76729813664502</v>
      </c>
      <c r="BD300" s="59">
        <v>272.59407294832801</v>
      </c>
      <c r="BE300" s="59">
        <v>158.15341013824801</v>
      </c>
    </row>
    <row r="301" spans="1:57" x14ac:dyDescent="0.35">
      <c r="A301" s="10" t="s">
        <v>136</v>
      </c>
      <c r="B301" s="11">
        <f t="shared" si="45"/>
        <v>2030</v>
      </c>
      <c r="C301" s="6">
        <f t="shared" si="46"/>
        <v>124.3799638381805</v>
      </c>
      <c r="D301" s="12">
        <f t="shared" si="41"/>
        <v>100.8552431693988</v>
      </c>
      <c r="E301" s="12">
        <f t="shared" si="42"/>
        <v>106.8316602860605</v>
      </c>
      <c r="F301" s="12">
        <f t="shared" si="43"/>
        <v>141.85532647907576</v>
      </c>
      <c r="G301" s="12">
        <f t="shared" si="44"/>
        <v>165.41758340698121</v>
      </c>
      <c r="H301" s="59">
        <v>124.461046931407</v>
      </c>
      <c r="I301" s="59">
        <v>118.950805084745</v>
      </c>
      <c r="J301" s="59">
        <v>170.674166666666</v>
      </c>
      <c r="K301" s="59">
        <v>167.90289377289301</v>
      </c>
      <c r="L301" s="59">
        <v>98.228563535911604</v>
      </c>
      <c r="M301" s="59">
        <v>111.676111111111</v>
      </c>
      <c r="N301" s="59">
        <v>107.024013157894</v>
      </c>
      <c r="O301" s="59">
        <v>114.429638554216</v>
      </c>
      <c r="P301" s="13">
        <v>108.95</v>
      </c>
      <c r="Q301" s="59">
        <v>146.46307692307599</v>
      </c>
      <c r="R301" s="59">
        <v>106.767542662116</v>
      </c>
      <c r="S301" s="59">
        <v>130.126026785714</v>
      </c>
      <c r="T301" s="59">
        <v>118.25232786885201</v>
      </c>
      <c r="U301" s="59">
        <v>165.183972602739</v>
      </c>
      <c r="V301" s="59">
        <v>118.531488549618</v>
      </c>
      <c r="W301" s="59">
        <v>130.60399253731299</v>
      </c>
      <c r="X301" s="59">
        <v>100.458333333333</v>
      </c>
      <c r="Y301" s="59">
        <v>141.26733766233701</v>
      </c>
      <c r="Z301" s="13">
        <v>106.62</v>
      </c>
      <c r="AA301" s="59">
        <v>315.29242187499898</v>
      </c>
      <c r="AB301" s="59">
        <v>116.93595918367301</v>
      </c>
      <c r="AC301" s="59">
        <v>107.272905405405</v>
      </c>
      <c r="AD301" s="59">
        <v>102.643992395437</v>
      </c>
      <c r="AE301" s="59">
        <v>125.382631578947</v>
      </c>
      <c r="AF301" s="13">
        <v>124.3887890625</v>
      </c>
      <c r="AG301" s="59">
        <v>100.899344262295</v>
      </c>
      <c r="AH301" s="59">
        <v>98.568629629629598</v>
      </c>
      <c r="AI301" s="59">
        <v>152.30372180451101</v>
      </c>
      <c r="AJ301" s="59">
        <v>167.52008064516099</v>
      </c>
      <c r="AK301" s="59">
        <v>162.424077253218</v>
      </c>
      <c r="AL301" s="13">
        <v>96.032597402597403</v>
      </c>
      <c r="AM301" s="59">
        <v>102.113591836734</v>
      </c>
      <c r="AN301" s="59">
        <v>135.939722222222</v>
      </c>
      <c r="AO301" s="59">
        <v>124.37113861386101</v>
      </c>
      <c r="AP301" s="59">
        <v>143.550679012345</v>
      </c>
      <c r="AQ301" s="59">
        <v>132.508933333333</v>
      </c>
      <c r="AR301" s="59">
        <v>142.051322751322</v>
      </c>
      <c r="AS301" s="59">
        <v>120.20214983713301</v>
      </c>
      <c r="AT301" s="59">
        <v>106.703179723502</v>
      </c>
      <c r="AU301" s="59">
        <v>153.31402877697801</v>
      </c>
      <c r="AV301" s="59">
        <v>102.46696202531599</v>
      </c>
      <c r="AW301" s="59">
        <v>137.03261016949099</v>
      </c>
      <c r="AX301" s="59">
        <v>135.86209125475199</v>
      </c>
      <c r="AY301" s="59">
        <v>101.20789272030601</v>
      </c>
      <c r="AZ301" s="59">
        <v>129.268122605363</v>
      </c>
      <c r="BA301" s="59">
        <v>122.811684210526</v>
      </c>
      <c r="BB301" s="13">
        <v>96.620434782608697</v>
      </c>
      <c r="BC301" s="59">
        <v>177.95094017093999</v>
      </c>
      <c r="BD301" s="59">
        <v>125.831532567049</v>
      </c>
      <c r="BE301" s="59">
        <v>162.34678294573601</v>
      </c>
    </row>
    <row r="302" spans="1:57" x14ac:dyDescent="0.35">
      <c r="A302" s="10" t="s">
        <v>137</v>
      </c>
      <c r="B302" s="11">
        <f t="shared" si="45"/>
        <v>2030</v>
      </c>
      <c r="C302" s="6">
        <f t="shared" si="46"/>
        <v>103.1818319394655</v>
      </c>
      <c r="D302" s="12">
        <f t="shared" si="41"/>
        <v>90.599981204819215</v>
      </c>
      <c r="E302" s="12">
        <f t="shared" si="42"/>
        <v>95.764214541934678</v>
      </c>
      <c r="F302" s="12">
        <f t="shared" si="43"/>
        <v>124.73799700299675</v>
      </c>
      <c r="G302" s="12">
        <f t="shared" si="44"/>
        <v>142.7690246447047</v>
      </c>
      <c r="H302" s="59">
        <v>130.48306569343001</v>
      </c>
      <c r="I302" s="59">
        <v>98.288481012658195</v>
      </c>
      <c r="J302" s="59">
        <v>144.64258687258601</v>
      </c>
      <c r="K302" s="59">
        <v>103.61172839506099</v>
      </c>
      <c r="L302" s="59">
        <v>98.9652777777777</v>
      </c>
      <c r="M302" s="59">
        <v>97.530964912280695</v>
      </c>
      <c r="N302" s="59">
        <v>94.700789473684196</v>
      </c>
      <c r="O302" s="59">
        <v>104.29929577464701</v>
      </c>
      <c r="P302" s="59">
        <v>98.451153846153801</v>
      </c>
      <c r="Q302" s="59">
        <v>95.710109890109806</v>
      </c>
      <c r="R302" s="59">
        <v>128.92780219780201</v>
      </c>
      <c r="S302" s="59">
        <v>96.895576036866302</v>
      </c>
      <c r="T302" s="59">
        <v>94.308823529411697</v>
      </c>
      <c r="U302" s="59">
        <v>101.18520833333299</v>
      </c>
      <c r="V302" s="59">
        <v>95.480277777777701</v>
      </c>
      <c r="W302" s="59">
        <v>102.75193548387</v>
      </c>
      <c r="X302" s="59">
        <v>206.15427710843301</v>
      </c>
      <c r="Y302" s="59">
        <v>118.544829059829</v>
      </c>
      <c r="Z302" s="59">
        <v>82.253670886075895</v>
      </c>
      <c r="AA302" s="59">
        <v>125.78849816849799</v>
      </c>
      <c r="AB302" s="59">
        <v>92.270999999999901</v>
      </c>
      <c r="AC302" s="59">
        <v>90.751866666666601</v>
      </c>
      <c r="AD302" s="59">
        <v>98.113128491620103</v>
      </c>
      <c r="AE302" s="59">
        <v>156.418429752066</v>
      </c>
      <c r="AF302" s="59">
        <v>113.24801587301501</v>
      </c>
      <c r="AG302" s="13">
        <v>94.236800000000002</v>
      </c>
      <c r="AH302" s="59">
        <v>86.811515151515096</v>
      </c>
      <c r="AI302" s="59">
        <v>146.18687898089101</v>
      </c>
      <c r="AJ302" s="59">
        <v>141.29754385964901</v>
      </c>
      <c r="AK302" s="59">
        <v>106.201826923076</v>
      </c>
      <c r="AL302" s="59">
        <v>121.404173913043</v>
      </c>
      <c r="AM302" s="59">
        <v>133.836095238095</v>
      </c>
      <c r="AN302" s="59">
        <v>121.586493506493</v>
      </c>
      <c r="AO302" s="59">
        <v>142.56085106382901</v>
      </c>
      <c r="AP302" s="59">
        <v>99.268378378378301</v>
      </c>
      <c r="AQ302" s="59">
        <v>84.288955223880507</v>
      </c>
      <c r="AR302" s="59">
        <v>89.233012048192705</v>
      </c>
      <c r="AS302" s="59">
        <v>130.80435064935</v>
      </c>
      <c r="AT302" s="59">
        <v>118.662647058823</v>
      </c>
      <c r="AU302" s="59">
        <v>135.888418079096</v>
      </c>
      <c r="AV302" s="59">
        <v>112.878341463414</v>
      </c>
      <c r="AW302" s="59">
        <v>106.133281249999</v>
      </c>
      <c r="AX302" s="59">
        <v>87.751978021978005</v>
      </c>
      <c r="AY302" s="13">
        <v>92.557500000000005</v>
      </c>
      <c r="AZ302" s="59">
        <v>116.45968253968201</v>
      </c>
      <c r="BA302" s="59">
        <v>99.7139344262295</v>
      </c>
      <c r="BB302" s="59">
        <v>115.85051546391701</v>
      </c>
      <c r="BC302" s="59">
        <v>151.08797665369599</v>
      </c>
      <c r="BD302" s="59">
        <v>100.69763265306101</v>
      </c>
      <c r="BE302" s="59">
        <v>95.926528497409294</v>
      </c>
    </row>
    <row r="303" spans="1:57" x14ac:dyDescent="0.35">
      <c r="A303" s="10" t="s">
        <v>138</v>
      </c>
      <c r="B303" s="11">
        <f t="shared" si="45"/>
        <v>2030</v>
      </c>
      <c r="C303" s="6">
        <f t="shared" si="46"/>
        <v>108.635715828275</v>
      </c>
      <c r="D303" s="12">
        <f t="shared" si="41"/>
        <v>90.565630503913852</v>
      </c>
      <c r="E303" s="12">
        <f t="shared" si="42"/>
        <v>99.258211546985791</v>
      </c>
      <c r="F303" s="12">
        <f t="shared" si="43"/>
        <v>131.66290217747849</v>
      </c>
      <c r="G303" s="12">
        <f t="shared" si="44"/>
        <v>163.30755356354732</v>
      </c>
      <c r="H303" s="59">
        <v>161.78255681818101</v>
      </c>
      <c r="I303" s="59">
        <v>82.226896551724096</v>
      </c>
      <c r="J303" s="13">
        <v>138.8725</v>
      </c>
      <c r="K303" s="59">
        <v>161.774047619047</v>
      </c>
      <c r="L303" s="13">
        <v>99.224187499999999</v>
      </c>
      <c r="M303" s="13">
        <v>85.261342281879195</v>
      </c>
      <c r="N303" s="59">
        <v>98.615937500000001</v>
      </c>
      <c r="O303" s="59">
        <v>104.809578947368</v>
      </c>
      <c r="P303" s="59">
        <v>96.063368421052601</v>
      </c>
      <c r="Q303" s="59">
        <v>229.30315602836799</v>
      </c>
      <c r="R303" s="59">
        <v>125.79818181818101</v>
      </c>
      <c r="S303" s="59">
        <v>152.64052380952299</v>
      </c>
      <c r="T303" s="13">
        <v>94.408618784530404</v>
      </c>
      <c r="U303" s="59">
        <v>105.108611111111</v>
      </c>
      <c r="V303" s="59">
        <v>138.57991935483801</v>
      </c>
      <c r="W303" s="59">
        <v>148.490064516129</v>
      </c>
      <c r="X303" s="59">
        <v>107.65700934579399</v>
      </c>
      <c r="Y303" s="59">
        <v>177.03252427184401</v>
      </c>
      <c r="Z303" s="59">
        <v>85.1960563380281</v>
      </c>
      <c r="AA303" s="59">
        <v>120.24024752475199</v>
      </c>
      <c r="AB303" s="59">
        <v>109.614422310756</v>
      </c>
      <c r="AC303" s="59">
        <v>112.722822580645</v>
      </c>
      <c r="AD303" s="59">
        <v>90.900273972602704</v>
      </c>
      <c r="AE303" s="59">
        <v>102.826545454545</v>
      </c>
      <c r="AF303" s="59">
        <v>128.19511235955</v>
      </c>
      <c r="AG303" s="59">
        <v>256.71421428571398</v>
      </c>
      <c r="AH303" s="59">
        <v>99.360283687943195</v>
      </c>
      <c r="AI303" s="59">
        <v>114.96741176470501</v>
      </c>
      <c r="AJ303" s="59">
        <v>100.514315789473</v>
      </c>
      <c r="AK303" s="59">
        <v>112.22117647058801</v>
      </c>
      <c r="AL303" s="59">
        <v>158.58119496855301</v>
      </c>
      <c r="AM303" s="59">
        <v>102.0745323741</v>
      </c>
      <c r="AN303" s="59">
        <v>101.72171052631499</v>
      </c>
      <c r="AO303" s="59">
        <v>87.553839285714204</v>
      </c>
      <c r="AP303" s="59">
        <v>125.909611650485</v>
      </c>
      <c r="AQ303" s="59">
        <v>93.223584905660303</v>
      </c>
      <c r="AR303" s="59">
        <v>102.562272727272</v>
      </c>
      <c r="AS303" s="59">
        <v>120.503349514563</v>
      </c>
      <c r="AT303" s="59">
        <v>192.007565217391</v>
      </c>
      <c r="AU303" s="59">
        <v>113.70243478260799</v>
      </c>
      <c r="AV303" s="59">
        <v>93.593545454545406</v>
      </c>
      <c r="AW303" s="59">
        <v>121.194217687074</v>
      </c>
      <c r="AX303" s="13">
        <v>101.49341772151899</v>
      </c>
      <c r="AY303" s="59">
        <v>105.147676767676</v>
      </c>
      <c r="AZ303" s="59">
        <v>98.729552238805894</v>
      </c>
      <c r="BA303" s="59">
        <v>104.015132075471</v>
      </c>
      <c r="BB303" s="59">
        <v>132.818832116788</v>
      </c>
      <c r="BC303" s="59">
        <v>233.761804878048</v>
      </c>
      <c r="BD303" s="59">
        <v>111.474198113207</v>
      </c>
      <c r="BE303" s="59">
        <v>86.253513513513496</v>
      </c>
    </row>
    <row r="304" spans="1:57" x14ac:dyDescent="0.35">
      <c r="A304" s="10" t="s">
        <v>139</v>
      </c>
      <c r="B304" s="11">
        <f t="shared" si="45"/>
        <v>2030</v>
      </c>
      <c r="C304" s="6">
        <f t="shared" si="46"/>
        <v>144.800179140127</v>
      </c>
      <c r="D304" s="12">
        <f t="shared" si="41"/>
        <v>102.0864211434735</v>
      </c>
      <c r="E304" s="12">
        <f t="shared" si="42"/>
        <v>121.99246584440199</v>
      </c>
      <c r="F304" s="12">
        <f t="shared" si="43"/>
        <v>194.15794117646999</v>
      </c>
      <c r="G304" s="12">
        <f t="shared" si="44"/>
        <v>241.3490753057456</v>
      </c>
      <c r="H304" s="59">
        <v>192.21176470588199</v>
      </c>
      <c r="I304" s="59">
        <v>199.87317241379299</v>
      </c>
      <c r="J304" s="59">
        <v>194.80666666666599</v>
      </c>
      <c r="K304" s="59">
        <v>240.338818897637</v>
      </c>
      <c r="L304" s="59">
        <v>140.630909090909</v>
      </c>
      <c r="M304" s="59">
        <v>142.00430769230701</v>
      </c>
      <c r="N304" s="13">
        <v>96.06</v>
      </c>
      <c r="O304" s="59">
        <v>209.50673469387701</v>
      </c>
      <c r="P304" s="59">
        <v>106.287425742574</v>
      </c>
      <c r="Q304" s="59">
        <v>133.35938775510201</v>
      </c>
      <c r="R304" s="59">
        <v>141.520489510489</v>
      </c>
      <c r="S304" s="59">
        <v>349.56038674033101</v>
      </c>
      <c r="T304" s="59">
        <v>117.948108108108</v>
      </c>
      <c r="U304" s="59">
        <v>260.97037037037001</v>
      </c>
      <c r="V304" s="59">
        <v>175.12249999999901</v>
      </c>
      <c r="W304" s="59">
        <v>104.452758620689</v>
      </c>
      <c r="X304" s="59">
        <v>125.811439393939</v>
      </c>
      <c r="Y304" s="59">
        <v>224.52643274853699</v>
      </c>
      <c r="Z304" s="59">
        <v>259.40142857142803</v>
      </c>
      <c r="AA304" s="59">
        <v>136.33277777777701</v>
      </c>
      <c r="AB304" s="59">
        <v>130.234358974358</v>
      </c>
      <c r="AC304" s="59">
        <v>121.50447058823499</v>
      </c>
      <c r="AD304" s="59">
        <v>123.456451612903</v>
      </c>
      <c r="AE304" s="59">
        <v>100.896444444444</v>
      </c>
      <c r="AF304" s="59">
        <v>208.16522580645099</v>
      </c>
      <c r="AG304" s="59">
        <v>97.663866666666607</v>
      </c>
      <c r="AH304" s="59">
        <v>103.927831325301</v>
      </c>
      <c r="AI304" s="59">
        <v>190.28157068062799</v>
      </c>
      <c r="AJ304" s="59">
        <v>174.880147783251</v>
      </c>
      <c r="AK304" s="59">
        <v>123.53619047619</v>
      </c>
      <c r="AL304" s="59">
        <v>102.218640776699</v>
      </c>
      <c r="AM304" s="59">
        <v>211.92455999999899</v>
      </c>
      <c r="AN304" s="59">
        <v>250.441382978723</v>
      </c>
      <c r="AO304" s="13">
        <v>96.125</v>
      </c>
      <c r="AP304" s="59">
        <v>104.27846846846801</v>
      </c>
      <c r="AQ304" s="59">
        <v>129.40265734265699</v>
      </c>
      <c r="AR304" s="59">
        <v>172.04544117647001</v>
      </c>
      <c r="AS304" s="13">
        <v>144.69125</v>
      </c>
      <c r="AT304" s="59">
        <v>95.684857142857098</v>
      </c>
      <c r="AU304" s="59">
        <v>155.59863874345501</v>
      </c>
      <c r="AV304" s="59">
        <v>173.20808219177999</v>
      </c>
      <c r="AW304" s="59">
        <v>148.71107382550301</v>
      </c>
      <c r="AX304" s="59">
        <v>312.12653543306999</v>
      </c>
      <c r="AY304" s="59">
        <v>149.66181034482699</v>
      </c>
      <c r="AZ304" s="59">
        <v>135.10664335664299</v>
      </c>
      <c r="BA304" s="13">
        <v>180.22695999999999</v>
      </c>
      <c r="BB304" s="59">
        <v>120.391860465116</v>
      </c>
      <c r="BC304" s="59">
        <v>213.211166666666</v>
      </c>
      <c r="BD304" s="59">
        <v>174.20828125</v>
      </c>
      <c r="BE304" s="59">
        <v>144.909108280254</v>
      </c>
    </row>
    <row r="305" spans="1:57" x14ac:dyDescent="0.35">
      <c r="A305" s="10" t="s">
        <v>140</v>
      </c>
      <c r="B305" s="11">
        <f t="shared" si="45"/>
        <v>2030</v>
      </c>
      <c r="C305" s="6">
        <f t="shared" si="46"/>
        <v>158.69286891485149</v>
      </c>
      <c r="D305" s="12">
        <f t="shared" si="41"/>
        <v>128.09659935710062</v>
      </c>
      <c r="E305" s="12">
        <f t="shared" si="42"/>
        <v>144.25013034188001</v>
      </c>
      <c r="F305" s="12">
        <f t="shared" si="43"/>
        <v>187.3165031144425</v>
      </c>
      <c r="G305" s="12">
        <f t="shared" si="44"/>
        <v>207.97334919480468</v>
      </c>
      <c r="H305" s="59">
        <v>148.298070175438</v>
      </c>
      <c r="I305" s="59">
        <v>178.68776315789401</v>
      </c>
      <c r="J305" s="59">
        <v>149.45956097560901</v>
      </c>
      <c r="K305" s="59">
        <v>302.80477366255099</v>
      </c>
      <c r="L305" s="59">
        <v>128.12581920903901</v>
      </c>
      <c r="M305" s="59">
        <v>124.238314606741</v>
      </c>
      <c r="N305" s="59">
        <v>127.354768683274</v>
      </c>
      <c r="O305" s="13">
        <v>163.78188405797101</v>
      </c>
      <c r="P305" s="59">
        <v>148.626170212765</v>
      </c>
      <c r="Q305" s="59">
        <v>193.049166666666</v>
      </c>
      <c r="R305" s="59">
        <v>180.75546218487301</v>
      </c>
      <c r="S305" s="59">
        <v>160.17241706161099</v>
      </c>
      <c r="T305" s="59">
        <v>139.748417266187</v>
      </c>
      <c r="U305" s="13">
        <v>201.94450000000001</v>
      </c>
      <c r="V305" s="59">
        <v>203.827653846153</v>
      </c>
      <c r="W305" s="59">
        <v>158.486356877323</v>
      </c>
      <c r="X305" s="59">
        <v>169.10683760683699</v>
      </c>
      <c r="Y305" s="59">
        <v>156.021990291262</v>
      </c>
      <c r="Z305" s="59">
        <v>127.040880503144</v>
      </c>
      <c r="AA305" s="59">
        <v>158.89938095238</v>
      </c>
      <c r="AB305" s="59">
        <v>215.57292490118499</v>
      </c>
      <c r="AC305" s="59">
        <v>131.03534965034899</v>
      </c>
      <c r="AD305" s="59">
        <v>146.05951327433601</v>
      </c>
      <c r="AE305" s="59">
        <v>147.88978102189699</v>
      </c>
      <c r="AF305" s="59">
        <v>153.904967741935</v>
      </c>
      <c r="AG305" s="59">
        <v>134.124782608695</v>
      </c>
      <c r="AH305" s="59">
        <v>156.229829059829</v>
      </c>
      <c r="AI305" s="59">
        <v>181.257870036101</v>
      </c>
      <c r="AJ305" s="59">
        <v>179.68546125461199</v>
      </c>
      <c r="AK305" s="59">
        <v>200.39849624060099</v>
      </c>
      <c r="AL305" s="59">
        <v>133.323461538461</v>
      </c>
      <c r="AM305" s="59">
        <v>146.039444444444</v>
      </c>
      <c r="AN305" s="59">
        <v>172.352862190812</v>
      </c>
      <c r="AO305" s="59">
        <v>142.872561403508</v>
      </c>
      <c r="AP305" s="59">
        <v>138.84345323740999</v>
      </c>
      <c r="AQ305" s="13">
        <v>208.63543999999999</v>
      </c>
      <c r="AR305" s="59">
        <v>125.35253012048101</v>
      </c>
      <c r="AS305" s="59">
        <v>218.202837837837</v>
      </c>
      <c r="AT305" s="59">
        <v>127.83362068965501</v>
      </c>
      <c r="AU305" s="59">
        <v>152.311496350364</v>
      </c>
      <c r="AV305" s="59">
        <v>187.31527027026999</v>
      </c>
      <c r="AW305" s="59">
        <v>164.59505190311401</v>
      </c>
      <c r="AX305" s="59">
        <v>219.88440677966099</v>
      </c>
      <c r="AY305" s="59">
        <v>143.65369230769201</v>
      </c>
      <c r="AZ305" s="59">
        <v>199.47475352112599</v>
      </c>
      <c r="BA305" s="59">
        <v>207.899783549783</v>
      </c>
      <c r="BB305" s="59">
        <v>187.31691406249999</v>
      </c>
      <c r="BC305" s="59">
        <v>190.60229268292599</v>
      </c>
      <c r="BD305" s="59">
        <v>146.258095238095</v>
      </c>
      <c r="BE305" s="59">
        <v>166.700585585585</v>
      </c>
    </row>
    <row r="306" spans="1:57" x14ac:dyDescent="0.35">
      <c r="A306" s="10" t="s">
        <v>141</v>
      </c>
      <c r="B306" s="11">
        <f t="shared" si="45"/>
        <v>2031</v>
      </c>
      <c r="C306" s="6">
        <f t="shared" si="46"/>
        <v>175.10932432432401</v>
      </c>
      <c r="D306" s="12">
        <f t="shared" si="41"/>
        <v>137.07753115795251</v>
      </c>
      <c r="E306" s="12">
        <f t="shared" si="42"/>
        <v>147.80156590540176</v>
      </c>
      <c r="F306" s="12">
        <f t="shared" si="43"/>
        <v>202.079486860185</v>
      </c>
      <c r="G306" s="12">
        <f t="shared" si="44"/>
        <v>226.68290214084823</v>
      </c>
      <c r="H306" s="13">
        <v>132.060503875969</v>
      </c>
      <c r="I306" s="13">
        <v>182.29571999999999</v>
      </c>
      <c r="J306" s="59">
        <v>176.11360323886601</v>
      </c>
      <c r="K306" s="59">
        <v>174.05575396825299</v>
      </c>
      <c r="L306" s="59">
        <v>163.89738197424799</v>
      </c>
      <c r="M306" s="59">
        <v>213.38223628691901</v>
      </c>
      <c r="N306" s="59">
        <v>180.82821428571401</v>
      </c>
      <c r="O306" s="59">
        <v>125.01452282157599</v>
      </c>
      <c r="P306" s="13">
        <v>145.29796875</v>
      </c>
      <c r="Q306" s="13">
        <v>211.2681</v>
      </c>
      <c r="R306" s="59">
        <v>142.33783132530101</v>
      </c>
      <c r="S306" s="59">
        <v>156.948157894736</v>
      </c>
      <c r="T306" s="59">
        <v>133.871032608695</v>
      </c>
      <c r="U306" s="59">
        <v>212.292031746031</v>
      </c>
      <c r="V306" s="59">
        <v>172.79035353535301</v>
      </c>
      <c r="W306" s="59">
        <v>189.44326693227001</v>
      </c>
      <c r="X306" s="59">
        <v>158.77207920792</v>
      </c>
      <c r="Y306" s="13">
        <v>127.51076</v>
      </c>
      <c r="Z306" s="59">
        <v>174.79</v>
      </c>
      <c r="AA306" s="59">
        <v>135.366651785714</v>
      </c>
      <c r="AB306" s="59">
        <v>139.67878151260501</v>
      </c>
      <c r="AC306" s="59">
        <v>277.84965909090897</v>
      </c>
      <c r="AD306" s="59">
        <v>164.35698275862001</v>
      </c>
      <c r="AE306" s="59">
        <v>173.35126050420101</v>
      </c>
      <c r="AF306" s="59">
        <v>185.721637931034</v>
      </c>
      <c r="AG306" s="59">
        <v>225.97721374045801</v>
      </c>
      <c r="AH306" s="59">
        <v>233.03409774436</v>
      </c>
      <c r="AI306" s="59">
        <v>153.828105726872</v>
      </c>
      <c r="AJ306" s="59">
        <v>185.82724358974301</v>
      </c>
      <c r="AK306" s="59">
        <v>145.792719298245</v>
      </c>
      <c r="AL306" s="59">
        <v>142.73675324675301</v>
      </c>
      <c r="AM306" s="59">
        <v>155.026415094339</v>
      </c>
      <c r="AN306" s="59">
        <v>182.77858974358901</v>
      </c>
      <c r="AO306" s="59">
        <v>175.42864864864799</v>
      </c>
      <c r="AP306" s="59">
        <v>197.18864516129</v>
      </c>
      <c r="AQ306" s="59">
        <v>181.147491166077</v>
      </c>
      <c r="AR306" s="59">
        <v>190.95694915254199</v>
      </c>
      <c r="AS306" s="59">
        <v>211.40348837209299</v>
      </c>
      <c r="AT306" s="59">
        <v>202.85865853658501</v>
      </c>
      <c r="AU306" s="59">
        <v>199.74197183098499</v>
      </c>
      <c r="AV306" s="59">
        <v>145.49054054054</v>
      </c>
      <c r="AW306" s="13">
        <v>258.6957421875</v>
      </c>
      <c r="AX306" s="59">
        <v>254.351141732283</v>
      </c>
      <c r="AY306" s="59">
        <v>213.93282312925101</v>
      </c>
      <c r="AZ306" s="59">
        <v>165.530522088353</v>
      </c>
      <c r="BA306" s="59">
        <v>294.98129337539399</v>
      </c>
      <c r="BB306" s="59">
        <v>172.60306306306299</v>
      </c>
      <c r="BC306" s="13">
        <v>214.79748000000001</v>
      </c>
      <c r="BD306" s="59">
        <v>137.26762886597899</v>
      </c>
      <c r="BE306" s="59">
        <v>141.20868852459</v>
      </c>
    </row>
    <row r="307" spans="1:57" x14ac:dyDescent="0.35">
      <c r="A307" s="10" t="s">
        <v>142</v>
      </c>
      <c r="B307" s="11">
        <f t="shared" si="45"/>
        <v>2031</v>
      </c>
      <c r="C307" s="6">
        <f t="shared" si="46"/>
        <v>137.88603140096549</v>
      </c>
      <c r="D307" s="12">
        <f t="shared" si="41"/>
        <v>106.3433802816899</v>
      </c>
      <c r="E307" s="12">
        <f t="shared" si="42"/>
        <v>118.88856081699875</v>
      </c>
      <c r="F307" s="12">
        <f t="shared" si="43"/>
        <v>184.62558521584899</v>
      </c>
      <c r="G307" s="12">
        <f t="shared" si="44"/>
        <v>218.49477749366133</v>
      </c>
      <c r="H307" s="59">
        <v>105.202467532467</v>
      </c>
      <c r="I307" s="59">
        <v>182.60979942693399</v>
      </c>
      <c r="J307" s="59">
        <v>209.46025316455601</v>
      </c>
      <c r="K307" s="59">
        <v>214.19609686609601</v>
      </c>
      <c r="L307" s="59">
        <v>146.272909090909</v>
      </c>
      <c r="M307" s="59">
        <v>165.08249999999899</v>
      </c>
      <c r="N307" s="59">
        <v>193.46217391304299</v>
      </c>
      <c r="O307" s="59">
        <v>113.80896551724101</v>
      </c>
      <c r="P307" s="59">
        <v>129.49428571428501</v>
      </c>
      <c r="Q307" s="59">
        <v>100.264347826086</v>
      </c>
      <c r="R307" s="59">
        <v>106.350422535211</v>
      </c>
      <c r="S307" s="59">
        <v>238.67885386819401</v>
      </c>
      <c r="T307" s="59">
        <v>142.047054263565</v>
      </c>
      <c r="U307" s="13">
        <v>125.31890625</v>
      </c>
      <c r="V307" s="59">
        <v>131.71837837837799</v>
      </c>
      <c r="W307" s="59">
        <v>141.64062222222199</v>
      </c>
      <c r="X307" s="59">
        <v>185.29751381215399</v>
      </c>
      <c r="Y307" s="59">
        <v>111.45469135802399</v>
      </c>
      <c r="Z307" s="59">
        <v>156.40283783783701</v>
      </c>
      <c r="AA307" s="59">
        <v>110.20092592592501</v>
      </c>
      <c r="AB307" s="59">
        <v>131.040882352941</v>
      </c>
      <c r="AC307" s="59">
        <v>118.70708737864</v>
      </c>
      <c r="AD307" s="59">
        <v>228.310758807588</v>
      </c>
      <c r="AE307" s="59">
        <v>106.28</v>
      </c>
      <c r="AF307" s="59">
        <v>188.72618497109801</v>
      </c>
      <c r="AG307" s="59">
        <v>204.624010695187</v>
      </c>
      <c r="AH307" s="59">
        <v>115.909333333333</v>
      </c>
      <c r="AI307" s="59">
        <v>133.879948717948</v>
      </c>
      <c r="AJ307" s="59">
        <v>162.13444839857601</v>
      </c>
      <c r="AK307" s="59">
        <v>168.48396551724099</v>
      </c>
      <c r="AL307" s="59">
        <v>256.93019886363601</v>
      </c>
      <c r="AM307" s="13">
        <v>131.83862275449101</v>
      </c>
      <c r="AN307" s="59">
        <v>132.83046153846101</v>
      </c>
      <c r="AO307" s="59">
        <v>107.95238636363599</v>
      </c>
      <c r="AP307" s="59">
        <v>138.21901886792401</v>
      </c>
      <c r="AQ307" s="59">
        <v>217.40411290322501</v>
      </c>
      <c r="AR307" s="59">
        <v>137.684888888888</v>
      </c>
      <c r="AS307" s="59">
        <v>103.851454545454</v>
      </c>
      <c r="AT307" s="59">
        <v>131.850813953488</v>
      </c>
      <c r="AU307" s="59">
        <v>139.88848484848401</v>
      </c>
      <c r="AV307" s="59">
        <v>127.064761904761</v>
      </c>
      <c r="AW307" s="59">
        <v>108.31795698924699</v>
      </c>
      <c r="AX307" s="59">
        <v>138.08717391304299</v>
      </c>
      <c r="AY307" s="13">
        <v>103.28</v>
      </c>
      <c r="AZ307" s="59">
        <v>239.54536443148601</v>
      </c>
      <c r="BA307" s="59">
        <v>119.432981132075</v>
      </c>
      <c r="BB307" s="59">
        <v>172.722340425531</v>
      </c>
      <c r="BC307" s="59">
        <v>201.581666666666</v>
      </c>
      <c r="BD307" s="59">
        <v>125.545775862068</v>
      </c>
      <c r="BE307" s="59">
        <v>259.99440298507398</v>
      </c>
    </row>
    <row r="308" spans="1:57" x14ac:dyDescent="0.35">
      <c r="A308" s="10" t="s">
        <v>143</v>
      </c>
      <c r="B308" s="11">
        <f t="shared" si="45"/>
        <v>2031</v>
      </c>
      <c r="C308" s="6">
        <f t="shared" si="46"/>
        <v>114.3268351869755</v>
      </c>
      <c r="D308" s="12">
        <f t="shared" si="41"/>
        <v>85.716278968623755</v>
      </c>
      <c r="E308" s="12">
        <f t="shared" si="42"/>
        <v>95.577913847723295</v>
      </c>
      <c r="F308" s="12">
        <f t="shared" si="43"/>
        <v>137.69606511520075</v>
      </c>
      <c r="G308" s="12">
        <f t="shared" si="44"/>
        <v>170.36709986076212</v>
      </c>
      <c r="H308" s="59">
        <v>138.120677966101</v>
      </c>
      <c r="I308" s="59">
        <v>152.13227906976701</v>
      </c>
      <c r="J308" s="59">
        <v>101.456111111111</v>
      </c>
      <c r="K308" s="59">
        <v>165.695098814229</v>
      </c>
      <c r="L308" s="59">
        <v>85.726896551724096</v>
      </c>
      <c r="M308" s="59">
        <v>90.097088607594898</v>
      </c>
      <c r="N308" s="59">
        <v>185.02859259259199</v>
      </c>
      <c r="O308" s="59">
        <v>88.877272727272697</v>
      </c>
      <c r="P308" s="59">
        <v>119.16329787234</v>
      </c>
      <c r="Q308" s="59">
        <v>86.140555555555494</v>
      </c>
      <c r="R308" s="59">
        <v>109.302025316455</v>
      </c>
      <c r="S308" s="59">
        <v>96.605572916666603</v>
      </c>
      <c r="T308" s="59">
        <v>119.91371794871699</v>
      </c>
      <c r="U308" s="59">
        <v>156.50264462809901</v>
      </c>
      <c r="V308" s="59">
        <v>127.92555555555499</v>
      </c>
      <c r="W308" s="59">
        <v>106.437676767676</v>
      </c>
      <c r="X308" s="59">
        <v>215.36385416666599</v>
      </c>
      <c r="Y308" s="59">
        <v>99.841578947368404</v>
      </c>
      <c r="Z308" s="59">
        <v>95.235360824742202</v>
      </c>
      <c r="AA308" s="59">
        <v>100.51554054054</v>
      </c>
      <c r="AB308" s="59">
        <v>112.69272340425501</v>
      </c>
      <c r="AC308" s="59">
        <v>84.013846153846103</v>
      </c>
      <c r="AD308" s="59">
        <v>110.87575609756</v>
      </c>
      <c r="AE308" s="59">
        <v>115.960946969696</v>
      </c>
      <c r="AF308" s="59">
        <v>102.82995283018801</v>
      </c>
      <c r="AG308" s="59">
        <v>305.171608391608</v>
      </c>
      <c r="AH308" s="59">
        <v>88.074479999999994</v>
      </c>
      <c r="AI308" s="59">
        <v>85.011086956521694</v>
      </c>
      <c r="AJ308" s="59">
        <v>100.946616541353</v>
      </c>
      <c r="AK308" s="59">
        <v>136.42222656249999</v>
      </c>
      <c r="AL308" s="59">
        <v>126.30229166666599</v>
      </c>
      <c r="AM308" s="59">
        <v>119.12448717948701</v>
      </c>
      <c r="AN308" s="13">
        <v>141.20832031250001</v>
      </c>
      <c r="AO308" s="59">
        <v>196.54417293233001</v>
      </c>
      <c r="AP308" s="59">
        <v>119.512565789473</v>
      </c>
      <c r="AQ308" s="59">
        <v>126.352202643171</v>
      </c>
      <c r="AR308" s="59">
        <v>152.74347670250799</v>
      </c>
      <c r="AS308" s="59">
        <v>85.3924390243902</v>
      </c>
      <c r="AT308" s="59">
        <v>195.34346320346299</v>
      </c>
      <c r="AU308" s="59">
        <v>130.82971014492699</v>
      </c>
      <c r="AV308" s="59">
        <v>122.279613899613</v>
      </c>
      <c r="AW308" s="59">
        <v>97.505839999999907</v>
      </c>
      <c r="AX308" s="59">
        <v>85.612913385826701</v>
      </c>
      <c r="AY308" s="59">
        <v>85.620720720720698</v>
      </c>
      <c r="AZ308" s="59">
        <v>106.39640776699</v>
      </c>
      <c r="BA308" s="59">
        <v>128.44044776119401</v>
      </c>
      <c r="BB308" s="59">
        <v>168.73804511278101</v>
      </c>
      <c r="BC308" s="59">
        <v>151.979762845849</v>
      </c>
      <c r="BD308" s="13">
        <v>92.297341772151896</v>
      </c>
      <c r="BE308" s="59">
        <v>86.696557377049103</v>
      </c>
    </row>
    <row r="309" spans="1:57" x14ac:dyDescent="0.35">
      <c r="A309" s="10" t="s">
        <v>144</v>
      </c>
      <c r="B309" s="11">
        <f t="shared" si="45"/>
        <v>2031</v>
      </c>
      <c r="C309" s="6">
        <f t="shared" si="46"/>
        <v>106.288090186547</v>
      </c>
      <c r="D309" s="12">
        <f t="shared" si="41"/>
        <v>86.053968646179356</v>
      </c>
      <c r="E309" s="12">
        <f t="shared" si="42"/>
        <v>92.314715296495905</v>
      </c>
      <c r="F309" s="12">
        <f t="shared" si="43"/>
        <v>129.43835345855624</v>
      </c>
      <c r="G309" s="12">
        <f t="shared" si="44"/>
        <v>166.58296434014011</v>
      </c>
      <c r="H309" s="59">
        <v>113.06267175572501</v>
      </c>
      <c r="I309" s="59">
        <v>110.304999999999</v>
      </c>
      <c r="J309" s="59">
        <v>90.747793103448203</v>
      </c>
      <c r="K309" s="59">
        <v>84.940531914893597</v>
      </c>
      <c r="L309" s="59">
        <v>84.5268421052631</v>
      </c>
      <c r="M309" s="59">
        <v>140.85891089108901</v>
      </c>
      <c r="N309" s="59">
        <v>189.111757575757</v>
      </c>
      <c r="O309" s="59">
        <v>105.870802919708</v>
      </c>
      <c r="P309" s="59">
        <v>145.360672268907</v>
      </c>
      <c r="Q309" s="59">
        <v>103.22367346938699</v>
      </c>
      <c r="R309" s="59">
        <v>106.938846153846</v>
      </c>
      <c r="S309" s="59">
        <v>102.03867346938701</v>
      </c>
      <c r="T309" s="59">
        <v>94.004275362318793</v>
      </c>
      <c r="U309" s="59">
        <v>80.975483870967693</v>
      </c>
      <c r="V309" s="59">
        <v>93.7120754716981</v>
      </c>
      <c r="W309" s="59">
        <v>103.131437499999</v>
      </c>
      <c r="X309" s="59">
        <v>102.977236842105</v>
      </c>
      <c r="Y309" s="59">
        <v>97.483821138211297</v>
      </c>
      <c r="Z309" s="59">
        <v>91.848928571428502</v>
      </c>
      <c r="AA309" s="59">
        <v>105.077638888888</v>
      </c>
      <c r="AB309" s="59">
        <v>191.37317919075099</v>
      </c>
      <c r="AC309" s="13">
        <v>79.205200000000005</v>
      </c>
      <c r="AD309" s="59">
        <v>225.745714285714</v>
      </c>
      <c r="AE309" s="59">
        <v>113.951037037037</v>
      </c>
      <c r="AF309" s="59">
        <v>140.800808080808</v>
      </c>
      <c r="AG309" s="59">
        <v>165.993725490196</v>
      </c>
      <c r="AH309" s="59">
        <v>122.14379844961201</v>
      </c>
      <c r="AI309" s="59">
        <v>110.683945578231</v>
      </c>
      <c r="AJ309" s="59">
        <v>116.502323943661</v>
      </c>
      <c r="AK309" s="59">
        <v>106.60924855491299</v>
      </c>
      <c r="AL309" s="59">
        <v>87.665714285714202</v>
      </c>
      <c r="AM309" s="59">
        <v>228.293989071038</v>
      </c>
      <c r="AN309" s="59">
        <v>105.966931818181</v>
      </c>
      <c r="AO309" s="59">
        <v>95.976119402985006</v>
      </c>
      <c r="AP309" s="59">
        <v>112.073414634146</v>
      </c>
      <c r="AQ309" s="59">
        <v>164.94008620689601</v>
      </c>
      <c r="AR309" s="59">
        <v>139.64234939759001</v>
      </c>
      <c r="AS309" s="59">
        <v>90.894328358208895</v>
      </c>
      <c r="AT309" s="59">
        <v>114.88823899371</v>
      </c>
      <c r="AU309" s="59">
        <v>171.88611398963701</v>
      </c>
      <c r="AV309" s="59">
        <v>120.283037974683</v>
      </c>
      <c r="AW309" s="59">
        <v>88.470714285714195</v>
      </c>
      <c r="AX309" s="59">
        <v>89.757047619047597</v>
      </c>
      <c r="AY309" s="13">
        <v>102.83</v>
      </c>
      <c r="AZ309" s="59">
        <v>91.185057471264301</v>
      </c>
      <c r="BA309" s="59">
        <v>107.04865248226901</v>
      </c>
      <c r="BB309" s="59">
        <v>131.86987179487099</v>
      </c>
      <c r="BC309" s="59">
        <v>132.58872340425501</v>
      </c>
      <c r="BD309" s="59">
        <v>85.285267857142799</v>
      </c>
      <c r="BE309" s="59">
        <v>86.139379844961198</v>
      </c>
    </row>
    <row r="310" spans="1:57" x14ac:dyDescent="0.35">
      <c r="A310" s="10" t="s">
        <v>145</v>
      </c>
      <c r="B310" s="11">
        <f t="shared" si="45"/>
        <v>2031</v>
      </c>
      <c r="C310" s="6">
        <f t="shared" si="46"/>
        <v>101.98792016806649</v>
      </c>
      <c r="D310" s="12">
        <f t="shared" si="41"/>
        <v>74.882308108108091</v>
      </c>
      <c r="E310" s="12">
        <f t="shared" si="42"/>
        <v>78.17203315548781</v>
      </c>
      <c r="F310" s="12">
        <f t="shared" si="43"/>
        <v>121.291220864661</v>
      </c>
      <c r="G310" s="12">
        <f t="shared" si="44"/>
        <v>150.14877073170692</v>
      </c>
      <c r="H310" s="59">
        <v>102.430428571428</v>
      </c>
      <c r="I310" s="59">
        <v>98.210769230769202</v>
      </c>
      <c r="J310" s="59">
        <v>85.280499999999904</v>
      </c>
      <c r="K310" s="59">
        <v>124.156811594202</v>
      </c>
      <c r="L310" s="59">
        <v>89.252166666666596</v>
      </c>
      <c r="M310" s="59">
        <v>130.47906976744099</v>
      </c>
      <c r="N310" s="59">
        <v>204.76783582089499</v>
      </c>
      <c r="O310" s="59">
        <v>80.332881355932102</v>
      </c>
      <c r="P310" s="59">
        <v>77.910312500000003</v>
      </c>
      <c r="Q310" s="59">
        <v>86.042058823529402</v>
      </c>
      <c r="R310" s="13">
        <v>72.079130434782599</v>
      </c>
      <c r="S310" s="59">
        <v>78.957195121951202</v>
      </c>
      <c r="T310" s="59">
        <v>75.819999999999993</v>
      </c>
      <c r="U310" s="59">
        <v>181.400344827586</v>
      </c>
      <c r="V310" s="13">
        <v>76.122399999999999</v>
      </c>
      <c r="W310" s="59">
        <v>136.22786516853901</v>
      </c>
      <c r="X310" s="13">
        <v>152.61600000000001</v>
      </c>
      <c r="Y310" s="59">
        <v>79.347719298245593</v>
      </c>
      <c r="Z310" s="59">
        <v>75.759878048780394</v>
      </c>
      <c r="AA310" s="59">
        <v>111.15243902439001</v>
      </c>
      <c r="AB310" s="59">
        <v>222.550240963855</v>
      </c>
      <c r="AC310" s="59">
        <v>79.6271428571428</v>
      </c>
      <c r="AD310" s="59">
        <v>102.68862499999901</v>
      </c>
      <c r="AE310" s="59">
        <v>76.447746478873199</v>
      </c>
      <c r="AF310" s="59">
        <v>104.724929577464</v>
      </c>
      <c r="AG310" s="59">
        <v>107.583378378378</v>
      </c>
      <c r="AH310" s="13">
        <v>71.543529411764695</v>
      </c>
      <c r="AI310" s="13">
        <v>72.119124999999997</v>
      </c>
      <c r="AJ310" s="13">
        <v>75.506249999999994</v>
      </c>
      <c r="AK310" s="59">
        <v>76.479146341463405</v>
      </c>
      <c r="AL310" s="59">
        <v>99.633802816901394</v>
      </c>
      <c r="AM310" s="59">
        <v>95.245333333333306</v>
      </c>
      <c r="AN310" s="59">
        <v>111.212289156626</v>
      </c>
      <c r="AO310" s="59">
        <v>103.19705128205101</v>
      </c>
      <c r="AP310" s="59">
        <v>149.87463414634101</v>
      </c>
      <c r="AQ310" s="59">
        <v>105.48857142857101</v>
      </c>
      <c r="AR310" s="59">
        <v>123.147285714285</v>
      </c>
      <c r="AS310" s="59">
        <v>101.54541176470499</v>
      </c>
      <c r="AT310" s="59">
        <v>115.723026315789</v>
      </c>
      <c r="AU310" s="59">
        <v>167.077741935483</v>
      </c>
      <c r="AV310" s="13">
        <v>125.5</v>
      </c>
      <c r="AW310" s="59">
        <v>73.481081081081001</v>
      </c>
      <c r="AX310" s="13">
        <v>75.037999999999997</v>
      </c>
      <c r="AY310" s="59">
        <v>106.94989795918301</v>
      </c>
      <c r="AZ310" s="59">
        <v>130.66197183098501</v>
      </c>
      <c r="BA310" s="59">
        <v>144.84926829268201</v>
      </c>
      <c r="BB310" s="59">
        <v>100.59717391304299</v>
      </c>
      <c r="BC310" s="59">
        <v>102.562261904761</v>
      </c>
      <c r="BD310" s="59">
        <v>72.461052631578895</v>
      </c>
      <c r="BE310" s="59">
        <v>102.624705882352</v>
      </c>
    </row>
    <row r="311" spans="1:57" x14ac:dyDescent="0.35">
      <c r="A311" s="10" t="s">
        <v>146</v>
      </c>
      <c r="B311" s="11">
        <f t="shared" si="45"/>
        <v>2031</v>
      </c>
      <c r="C311" s="6">
        <f t="shared" si="46"/>
        <v>103.27276209357601</v>
      </c>
      <c r="D311" s="12">
        <f t="shared" si="41"/>
        <v>81.181052525252497</v>
      </c>
      <c r="E311" s="12">
        <f t="shared" si="42"/>
        <v>88.671588435374076</v>
      </c>
      <c r="F311" s="12">
        <f t="shared" si="43"/>
        <v>135.08473618300201</v>
      </c>
      <c r="G311" s="12">
        <f t="shared" si="44"/>
        <v>182.52708815117398</v>
      </c>
      <c r="H311" s="59">
        <v>114.830157480314</v>
      </c>
      <c r="I311" s="59">
        <v>99.336184210526298</v>
      </c>
      <c r="J311" s="59">
        <v>99.542794117647006</v>
      </c>
      <c r="K311" s="59">
        <v>205.877064220183</v>
      </c>
      <c r="L311" s="59">
        <v>114.36518987341699</v>
      </c>
      <c r="M311" s="59">
        <v>174.693917525773</v>
      </c>
      <c r="N311" s="59">
        <v>116.333084112149</v>
      </c>
      <c r="O311" s="59">
        <v>81.343923076923005</v>
      </c>
      <c r="P311" s="59">
        <v>113.870666666666</v>
      </c>
      <c r="Q311" s="13">
        <v>96.710250000000002</v>
      </c>
      <c r="R311" s="59">
        <v>81.300181818181798</v>
      </c>
      <c r="S311" s="59">
        <v>80.108888888888799</v>
      </c>
      <c r="T311" s="59">
        <v>87.628166666666601</v>
      </c>
      <c r="U311" s="13">
        <v>81.575000000000003</v>
      </c>
      <c r="V311" s="59">
        <v>80.020555555555504</v>
      </c>
      <c r="W311" s="59">
        <v>163.20225352112601</v>
      </c>
      <c r="X311" s="59">
        <v>139.742727272727</v>
      </c>
      <c r="Y311" s="13">
        <v>98.123418803418801</v>
      </c>
      <c r="Z311" s="59">
        <v>114.77759036144499</v>
      </c>
      <c r="AA311" s="59">
        <v>107.825443037974</v>
      </c>
      <c r="AB311" s="59">
        <v>229.339523809523</v>
      </c>
      <c r="AC311" s="59">
        <v>75.952340425531901</v>
      </c>
      <c r="AD311" s="59">
        <v>186.81842696629201</v>
      </c>
      <c r="AE311" s="59">
        <v>126.77051470588199</v>
      </c>
      <c r="AF311" s="59">
        <v>111.405714285714</v>
      </c>
      <c r="AG311" s="59">
        <v>137.15008849557501</v>
      </c>
      <c r="AH311" s="59">
        <v>77.460144927536206</v>
      </c>
      <c r="AI311" s="59">
        <v>329.44986486486403</v>
      </c>
      <c r="AJ311" s="59">
        <v>87.148085106382894</v>
      </c>
      <c r="AK311" s="59">
        <v>182.05027272727199</v>
      </c>
      <c r="AL311" s="13">
        <v>107.6375</v>
      </c>
      <c r="AM311" s="59">
        <v>128.88867924528299</v>
      </c>
      <c r="AN311" s="59">
        <v>100.767216494845</v>
      </c>
      <c r="AO311" s="59">
        <v>92.370336134453694</v>
      </c>
      <c r="AP311" s="59">
        <v>88.095428571428499</v>
      </c>
      <c r="AQ311" s="59">
        <v>230.18754716981101</v>
      </c>
      <c r="AR311" s="59">
        <v>90.400068027210807</v>
      </c>
      <c r="AS311" s="59">
        <v>98.131111111111096</v>
      </c>
      <c r="AT311" s="59">
        <v>108.874242424242</v>
      </c>
      <c r="AU311" s="59">
        <v>85.023939393939301</v>
      </c>
      <c r="AV311" s="59">
        <v>105.778307692307</v>
      </c>
      <c r="AW311" s="59">
        <v>91.446551724137905</v>
      </c>
      <c r="AX311" s="59">
        <v>91.403999999999996</v>
      </c>
      <c r="AY311" s="59">
        <v>81.621975308641893</v>
      </c>
      <c r="AZ311" s="59">
        <v>145.15014705882299</v>
      </c>
      <c r="BA311" s="59">
        <v>77.543488372092995</v>
      </c>
      <c r="BB311" s="59">
        <v>91.699607843137201</v>
      </c>
      <c r="BC311" s="59">
        <v>139.527142857142</v>
      </c>
      <c r="BD311" s="59">
        <v>157.19814814814799</v>
      </c>
      <c r="BE311" s="59">
        <v>96.015689655172395</v>
      </c>
    </row>
    <row r="312" spans="1:57" x14ac:dyDescent="0.35">
      <c r="A312" s="10" t="s">
        <v>147</v>
      </c>
      <c r="B312" s="11">
        <f t="shared" si="45"/>
        <v>2031</v>
      </c>
      <c r="C312" s="6">
        <f t="shared" si="46"/>
        <v>127.2659644572235</v>
      </c>
      <c r="D312" s="12">
        <f t="shared" si="41"/>
        <v>93.738927340513598</v>
      </c>
      <c r="E312" s="12">
        <f t="shared" si="42"/>
        <v>108.16734470870026</v>
      </c>
      <c r="F312" s="12">
        <f t="shared" si="43"/>
        <v>165.73196809050273</v>
      </c>
      <c r="G312" s="12">
        <f t="shared" si="44"/>
        <v>195.01205633802812</v>
      </c>
      <c r="H312" s="59">
        <v>224.934863945578</v>
      </c>
      <c r="I312" s="59">
        <v>132.363320158102</v>
      </c>
      <c r="J312" s="59">
        <v>107.780684410646</v>
      </c>
      <c r="K312" s="13">
        <v>193.95</v>
      </c>
      <c r="L312" s="59">
        <v>206.79788461538399</v>
      </c>
      <c r="M312" s="59">
        <v>124.757275449101</v>
      </c>
      <c r="N312" s="59">
        <v>192.98456521739101</v>
      </c>
      <c r="O312" s="59">
        <v>111.221121076233</v>
      </c>
      <c r="P312" s="59">
        <v>92.899770642201801</v>
      </c>
      <c r="Q312" s="59">
        <v>120.052091254752</v>
      </c>
      <c r="R312" s="59">
        <v>113.632033898305</v>
      </c>
      <c r="S312" s="59">
        <v>113.65013698630101</v>
      </c>
      <c r="T312" s="59">
        <v>169.54698347107399</v>
      </c>
      <c r="U312" s="59">
        <v>102.392561576354</v>
      </c>
      <c r="V312" s="59">
        <v>134.041232876712</v>
      </c>
      <c r="W312" s="59">
        <v>93.788941176470502</v>
      </c>
      <c r="X312" s="59">
        <v>146.52034920634901</v>
      </c>
      <c r="Y312" s="59">
        <v>171.930077821011</v>
      </c>
      <c r="Z312" s="13">
        <v>93.288802816901395</v>
      </c>
      <c r="AA312" s="13">
        <v>164.61335937499999</v>
      </c>
      <c r="AB312" s="59">
        <v>92.866912751677802</v>
      </c>
      <c r="AC312" s="59">
        <v>91.496399999999994</v>
      </c>
      <c r="AD312" s="59">
        <v>171.81112403100701</v>
      </c>
      <c r="AE312" s="59">
        <v>96.920439189189096</v>
      </c>
      <c r="AF312" s="59">
        <v>139.15194139194099</v>
      </c>
      <c r="AG312" s="59">
        <v>166.95713414634099</v>
      </c>
      <c r="AH312" s="59">
        <v>270.07887323943601</v>
      </c>
      <c r="AI312" s="59">
        <v>92.901513761467797</v>
      </c>
      <c r="AJ312" s="59">
        <v>107.86564220183401</v>
      </c>
      <c r="AK312" s="59">
        <v>103.88996402877601</v>
      </c>
      <c r="AL312" s="59">
        <v>102.410133928571</v>
      </c>
      <c r="AM312" s="59">
        <v>129.77465346534601</v>
      </c>
      <c r="AN312" s="59">
        <v>166.10483766233699</v>
      </c>
      <c r="AO312" s="59">
        <v>110.460278745644</v>
      </c>
      <c r="AP312" s="59">
        <v>185.01939622641501</v>
      </c>
      <c r="AQ312" s="59">
        <v>121.89238267147999</v>
      </c>
      <c r="AR312" s="59">
        <v>109.072452229299</v>
      </c>
      <c r="AS312" s="59">
        <v>95.557148760330506</v>
      </c>
      <c r="AT312" s="59">
        <v>155.708697183098</v>
      </c>
      <c r="AU312" s="59">
        <v>110.169322033898</v>
      </c>
      <c r="AV312" s="59">
        <v>312.53845360824698</v>
      </c>
      <c r="AW312" s="59">
        <v>164.487058823529</v>
      </c>
      <c r="AX312" s="59">
        <v>151.055947712418</v>
      </c>
      <c r="AY312" s="59">
        <v>113.486734693877</v>
      </c>
      <c r="AZ312" s="59">
        <v>153.10929230769199</v>
      </c>
      <c r="BA312" s="59">
        <v>147.288640776699</v>
      </c>
      <c r="BB312" s="59">
        <v>113.89355828220801</v>
      </c>
      <c r="BC312" s="59">
        <v>204.57056338028099</v>
      </c>
      <c r="BD312" s="59">
        <v>116.845570776255</v>
      </c>
      <c r="BE312" s="59">
        <v>155.86203571428501</v>
      </c>
    </row>
    <row r="313" spans="1:57" x14ac:dyDescent="0.35">
      <c r="A313" s="10" t="s">
        <v>148</v>
      </c>
      <c r="B313" s="11">
        <f t="shared" si="45"/>
        <v>2031</v>
      </c>
      <c r="C313" s="6">
        <f t="shared" si="46"/>
        <v>128.64989667338699</v>
      </c>
      <c r="D313" s="12">
        <f t="shared" si="41"/>
        <v>107.7282006747633</v>
      </c>
      <c r="E313" s="12">
        <f t="shared" si="42"/>
        <v>112.33432384219475</v>
      </c>
      <c r="F313" s="12">
        <f t="shared" si="43"/>
        <v>147.14537950081748</v>
      </c>
      <c r="G313" s="12">
        <f t="shared" si="44"/>
        <v>163.28532192384509</v>
      </c>
      <c r="H313" s="13">
        <v>160.94149999999999</v>
      </c>
      <c r="I313" s="59">
        <v>120.97682634730501</v>
      </c>
      <c r="J313" s="59">
        <v>111.863826530612</v>
      </c>
      <c r="K313" s="59">
        <v>134.57767272727199</v>
      </c>
      <c r="L313" s="59">
        <v>110.960421686746</v>
      </c>
      <c r="M313" s="59">
        <v>162.62724409448799</v>
      </c>
      <c r="N313" s="59">
        <v>140.865462184873</v>
      </c>
      <c r="O313" s="59">
        <v>111.299117647058</v>
      </c>
      <c r="P313" s="59">
        <v>104.79187755101999</v>
      </c>
      <c r="Q313" s="59">
        <v>143.30922807017501</v>
      </c>
      <c r="R313" s="59">
        <v>136.72580071174301</v>
      </c>
      <c r="S313" s="59">
        <v>202.36527659574401</v>
      </c>
      <c r="T313" s="59">
        <v>140.28839416058301</v>
      </c>
      <c r="U313" s="59">
        <v>149.31681355932199</v>
      </c>
      <c r="V313" s="59">
        <v>118.707343173431</v>
      </c>
      <c r="W313" s="59">
        <v>97.674702970297005</v>
      </c>
      <c r="X313" s="59">
        <v>140.53833922261401</v>
      </c>
      <c r="Y313" s="13">
        <v>141.56</v>
      </c>
      <c r="Z313" s="59">
        <v>127.48015624999999</v>
      </c>
      <c r="AA313" s="59">
        <v>112.479622641509</v>
      </c>
      <c r="AB313" s="59">
        <v>169.20802238805899</v>
      </c>
      <c r="AC313" s="59">
        <v>105.97974358974299</v>
      </c>
      <c r="AD313" s="59">
        <v>133.392409638554</v>
      </c>
      <c r="AE313" s="59">
        <v>108.032591362126</v>
      </c>
      <c r="AF313" s="59">
        <v>158.78202020201999</v>
      </c>
      <c r="AG313" s="59">
        <v>119.31795081967201</v>
      </c>
      <c r="AH313" s="59">
        <v>101.025352941176</v>
      </c>
      <c r="AI313" s="59">
        <v>348.849680851063</v>
      </c>
      <c r="AJ313" s="59">
        <v>108.395839416058</v>
      </c>
      <c r="AK313" s="59">
        <v>147.45659574467999</v>
      </c>
      <c r="AL313" s="59">
        <v>181.81054054053999</v>
      </c>
      <c r="AM313" s="59">
        <v>156.232509803921</v>
      </c>
      <c r="AN313" s="59">
        <v>118.45752032520301</v>
      </c>
      <c r="AO313" s="59">
        <v>146.21173076923</v>
      </c>
      <c r="AP313" s="59">
        <v>113.297781569965</v>
      </c>
      <c r="AQ313" s="59">
        <v>150.97461794019901</v>
      </c>
      <c r="AR313" s="59">
        <v>122.888907284768</v>
      </c>
      <c r="AS313" s="59">
        <v>187.49685920577599</v>
      </c>
      <c r="AT313" s="59">
        <v>153.31538116591901</v>
      </c>
      <c r="AU313" s="59">
        <v>119.040721649484</v>
      </c>
      <c r="AV313" s="59">
        <v>143.900295358649</v>
      </c>
      <c r="AW313" s="59">
        <v>96.621629213483104</v>
      </c>
      <c r="AX313" s="59">
        <v>107.92247368421</v>
      </c>
      <c r="AY313" s="59">
        <v>121.211535580524</v>
      </c>
      <c r="AZ313" s="59">
        <v>112.020144404332</v>
      </c>
      <c r="BA313" s="59">
        <v>112.28589090909</v>
      </c>
      <c r="BB313" s="59">
        <v>129.81963709677399</v>
      </c>
      <c r="BC313" s="59">
        <v>131.633610108303</v>
      </c>
      <c r="BD313" s="59">
        <v>120.793288888888</v>
      </c>
      <c r="BE313" s="59">
        <v>115.67408783783701</v>
      </c>
    </row>
    <row r="314" spans="1:57" x14ac:dyDescent="0.35">
      <c r="A314" s="10" t="s">
        <v>149</v>
      </c>
      <c r="B314" s="11">
        <f t="shared" si="45"/>
        <v>2031</v>
      </c>
      <c r="C314" s="6">
        <f t="shared" si="46"/>
        <v>111.747849080267</v>
      </c>
      <c r="D314" s="12">
        <f t="shared" si="41"/>
        <v>88.720797597597524</v>
      </c>
      <c r="E314" s="12">
        <f t="shared" si="42"/>
        <v>94.256724837662318</v>
      </c>
      <c r="F314" s="12">
        <f t="shared" si="43"/>
        <v>138.36576415094248</v>
      </c>
      <c r="G314" s="12">
        <f t="shared" si="44"/>
        <v>158.93014420817659</v>
      </c>
      <c r="H314" s="59">
        <v>99.273211678832098</v>
      </c>
      <c r="I314" s="59">
        <v>94.031883116883094</v>
      </c>
      <c r="J314" s="59">
        <v>87.742448979591799</v>
      </c>
      <c r="K314" s="59">
        <v>122.46527950310499</v>
      </c>
      <c r="L314" s="59">
        <v>80.263928571428494</v>
      </c>
      <c r="M314" s="59">
        <v>91.611486486486399</v>
      </c>
      <c r="N314" s="59">
        <v>133.56003816793799</v>
      </c>
      <c r="O314" s="59">
        <v>96.3772666666666</v>
      </c>
      <c r="P314" s="59">
        <v>100.93252336448499</v>
      </c>
      <c r="Q314" s="59">
        <v>91.285066666666594</v>
      </c>
      <c r="R314" s="59">
        <v>88.803873873873798</v>
      </c>
      <c r="S314" s="59">
        <v>96.281266666666596</v>
      </c>
      <c r="T314" s="59">
        <v>106.228015267175</v>
      </c>
      <c r="U314" s="59">
        <v>101.79341836734601</v>
      </c>
      <c r="V314" s="59">
        <v>121.32081632652999</v>
      </c>
      <c r="W314" s="59">
        <v>84.024687499999899</v>
      </c>
      <c r="X314" s="59">
        <v>155.671659751037</v>
      </c>
      <c r="Y314" s="59">
        <v>106.489574468085</v>
      </c>
      <c r="Z314" s="13">
        <v>86.922580645161304</v>
      </c>
      <c r="AA314" s="59">
        <v>130.76673913043399</v>
      </c>
      <c r="AB314" s="59">
        <v>182.62023076923001</v>
      </c>
      <c r="AC314" s="59">
        <v>94.931250000000006</v>
      </c>
      <c r="AD314" s="59">
        <v>141.454188481675</v>
      </c>
      <c r="AE314" s="59">
        <v>97.142330827067596</v>
      </c>
      <c r="AF314" s="59">
        <v>122.543701298701</v>
      </c>
      <c r="AG314" s="59">
        <v>126.062912280701</v>
      </c>
      <c r="AH314" s="59">
        <v>105.85653543306999</v>
      </c>
      <c r="AI314" s="59">
        <v>236.60530612244801</v>
      </c>
      <c r="AJ314" s="59">
        <v>180.900874316939</v>
      </c>
      <c r="AK314" s="59">
        <v>140.49722222222201</v>
      </c>
      <c r="AL314" s="59">
        <v>161.66308270676601</v>
      </c>
      <c r="AM314" s="59">
        <v>171.135186567164</v>
      </c>
      <c r="AN314" s="59">
        <v>153.157075812274</v>
      </c>
      <c r="AO314" s="59">
        <v>135.00238993710599</v>
      </c>
      <c r="AP314" s="59">
        <v>106.43523809523801</v>
      </c>
      <c r="AQ314" s="59">
        <v>114.618553459119</v>
      </c>
      <c r="AR314" s="13">
        <v>93.603624999999994</v>
      </c>
      <c r="AS314" s="59">
        <v>92.100921052631506</v>
      </c>
      <c r="AT314" s="59">
        <v>110.815217391304</v>
      </c>
      <c r="AU314" s="59">
        <v>93.149259259259196</v>
      </c>
      <c r="AV314" s="59">
        <v>123.993435114503</v>
      </c>
      <c r="AW314" s="59">
        <v>87.973111111111095</v>
      </c>
      <c r="AX314" s="59">
        <v>92.655925925925899</v>
      </c>
      <c r="AY314" s="13">
        <v>149.17599999999999</v>
      </c>
      <c r="AZ314" s="59">
        <v>139.48688888888799</v>
      </c>
      <c r="BA314" s="59">
        <v>112.68048076923</v>
      </c>
      <c r="BB314" s="59">
        <v>144.78411985018701</v>
      </c>
      <c r="BC314" s="13">
        <v>158.62648437499999</v>
      </c>
      <c r="BD314" s="59">
        <v>119.2268503937</v>
      </c>
      <c r="BE314" s="59">
        <v>126.086028368794</v>
      </c>
    </row>
    <row r="315" spans="1:57" x14ac:dyDescent="0.35">
      <c r="A315" s="10" t="s">
        <v>150</v>
      </c>
      <c r="B315" s="11">
        <f t="shared" si="45"/>
        <v>2031</v>
      </c>
      <c r="C315" s="6">
        <f t="shared" si="46"/>
        <v>128.83597686584449</v>
      </c>
      <c r="D315" s="12">
        <f t="shared" si="41"/>
        <v>104.0049345991558</v>
      </c>
      <c r="E315" s="12">
        <f t="shared" si="42"/>
        <v>112.30880274936025</v>
      </c>
      <c r="F315" s="12">
        <f t="shared" si="43"/>
        <v>159.10797454751076</v>
      </c>
      <c r="G315" s="12">
        <f t="shared" si="44"/>
        <v>177.28816377322062</v>
      </c>
      <c r="H315" s="59">
        <v>104.219556962025</v>
      </c>
      <c r="I315" s="59">
        <v>124.131142857142</v>
      </c>
      <c r="J315" s="59">
        <v>118.673370786516</v>
      </c>
      <c r="K315" s="59">
        <v>104.688571428571</v>
      </c>
      <c r="L315" s="59">
        <v>241.18697368420999</v>
      </c>
      <c r="M315" s="59">
        <v>119.290588235294</v>
      </c>
      <c r="N315" s="59">
        <v>189.486898395721</v>
      </c>
      <c r="O315" s="59">
        <v>105.610559440559</v>
      </c>
      <c r="P315" s="59">
        <v>167.32368421052601</v>
      </c>
      <c r="Q315" s="59">
        <v>123.80999999999899</v>
      </c>
      <c r="R315" s="59">
        <v>161.188397435897</v>
      </c>
      <c r="S315" s="59">
        <v>126.685955056179</v>
      </c>
      <c r="T315" s="59">
        <v>420.65119047618998</v>
      </c>
      <c r="U315" s="13">
        <v>95.194800000000001</v>
      </c>
      <c r="V315" s="59">
        <v>110.74610294117601</v>
      </c>
      <c r="W315" s="59">
        <v>148.740078740157</v>
      </c>
      <c r="X315" s="59">
        <v>164.714973262032</v>
      </c>
      <c r="Y315" s="59">
        <v>102.073333333333</v>
      </c>
      <c r="Z315" s="59">
        <v>110.68219999999999</v>
      </c>
      <c r="AA315" s="59">
        <v>125.61854054054</v>
      </c>
      <c r="AB315" s="59">
        <v>241.38719047619</v>
      </c>
      <c r="AC315" s="13">
        <v>133.99875</v>
      </c>
      <c r="AD315" s="59">
        <v>106.664712643678</v>
      </c>
      <c r="AE315" s="59">
        <v>116.996902173913</v>
      </c>
      <c r="AF315" s="59">
        <v>107.628028169014</v>
      </c>
      <c r="AG315" s="13">
        <v>141.218640776699</v>
      </c>
      <c r="AH315" s="59">
        <v>129.47630952380899</v>
      </c>
      <c r="AI315" s="59">
        <v>106.764814814814</v>
      </c>
      <c r="AJ315" s="59">
        <v>91.048550724637593</v>
      </c>
      <c r="AK315" s="59">
        <v>175.93274881516501</v>
      </c>
      <c r="AL315" s="59">
        <v>118.138351648351</v>
      </c>
      <c r="AM315" s="59">
        <v>148.17317204301</v>
      </c>
      <c r="AN315" s="59">
        <v>126.86635359116001</v>
      </c>
      <c r="AO315" s="59">
        <v>142.45338709677401</v>
      </c>
      <c r="AP315" s="59">
        <v>142.99328358208899</v>
      </c>
      <c r="AQ315" s="59">
        <v>131.224404761904</v>
      </c>
      <c r="AR315" s="59">
        <v>161.71624365482199</v>
      </c>
      <c r="AS315" s="59">
        <v>130.00041884816699</v>
      </c>
      <c r="AT315" s="59">
        <v>152.43870466321201</v>
      </c>
      <c r="AU315" s="59">
        <v>152.86670588235199</v>
      </c>
      <c r="AV315" s="59">
        <v>128.50417112299399</v>
      </c>
      <c r="AW315" s="59">
        <v>96.350961538461505</v>
      </c>
      <c r="AX315" s="59">
        <v>96.3274418604651</v>
      </c>
      <c r="AY315" s="59">
        <v>129.16778260869501</v>
      </c>
      <c r="AZ315" s="59">
        <v>121.344084507042</v>
      </c>
      <c r="BA315" s="59">
        <v>163.63753623188401</v>
      </c>
      <c r="BB315" s="59">
        <v>167.47209302325501</v>
      </c>
      <c r="BC315" s="59">
        <v>216.98053763440799</v>
      </c>
      <c r="BD315" s="59">
        <v>128.39781512605001</v>
      </c>
      <c r="BE315" s="59">
        <v>173.24561728395</v>
      </c>
    </row>
    <row r="316" spans="1:57" x14ac:dyDescent="0.35">
      <c r="A316" s="10" t="s">
        <v>151</v>
      </c>
      <c r="B316" s="11">
        <f t="shared" si="45"/>
        <v>2031</v>
      </c>
      <c r="C316" s="6">
        <f t="shared" si="46"/>
        <v>145.97764297350551</v>
      </c>
      <c r="D316" s="12">
        <f t="shared" si="41"/>
        <v>107.4075008920601</v>
      </c>
      <c r="E316" s="12">
        <f t="shared" si="42"/>
        <v>123.1166073726195</v>
      </c>
      <c r="F316" s="12">
        <f t="shared" si="43"/>
        <v>206.151344525105</v>
      </c>
      <c r="G316" s="12">
        <f t="shared" si="44"/>
        <v>244.94055816998301</v>
      </c>
      <c r="H316" s="59">
        <v>149.94108108108099</v>
      </c>
      <c r="I316" s="59">
        <v>141.23691860465101</v>
      </c>
      <c r="J316" s="59">
        <v>115.99285714285701</v>
      </c>
      <c r="K316" s="59">
        <v>174.64891304347799</v>
      </c>
      <c r="L316" s="13">
        <v>90.564999999999998</v>
      </c>
      <c r="M316" s="59">
        <v>107.84947368421</v>
      </c>
      <c r="N316" s="59">
        <v>167.77670886075899</v>
      </c>
      <c r="O316" s="59">
        <v>100.28075757575699</v>
      </c>
      <c r="P316" s="59">
        <v>103.42974576271099</v>
      </c>
      <c r="Q316" s="59">
        <v>138.80746153846101</v>
      </c>
      <c r="R316" s="59">
        <v>111.26817204301</v>
      </c>
      <c r="S316" s="59">
        <v>171.541165644171</v>
      </c>
      <c r="T316" s="59">
        <v>118.88847222222201</v>
      </c>
      <c r="U316" s="13">
        <v>135.285</v>
      </c>
      <c r="V316" s="59">
        <v>135.05258928571399</v>
      </c>
      <c r="W316" s="59">
        <v>116.88578124999999</v>
      </c>
      <c r="X316" s="59">
        <v>243.00282208588899</v>
      </c>
      <c r="Y316" s="59">
        <v>117.703020833333</v>
      </c>
      <c r="Z316" s="59">
        <v>95.088695652173897</v>
      </c>
      <c r="AA316" s="59">
        <v>262.38018292682898</v>
      </c>
      <c r="AB316" s="59">
        <v>306.68845679012298</v>
      </c>
      <c r="AC316" s="59">
        <v>234.23168674698701</v>
      </c>
      <c r="AD316" s="59">
        <v>284.22211340206098</v>
      </c>
      <c r="AE316" s="59">
        <v>145.44308411214899</v>
      </c>
      <c r="AF316" s="59">
        <v>148.78348066298301</v>
      </c>
      <c r="AG316" s="59">
        <v>199.14206060606</v>
      </c>
      <c r="AH316" s="59">
        <v>203.030114942528</v>
      </c>
      <c r="AI316" s="59">
        <v>109.484833333333</v>
      </c>
      <c r="AJ316" s="59">
        <v>123.465086206896</v>
      </c>
      <c r="AK316" s="59">
        <v>142.114451612903</v>
      </c>
      <c r="AL316" s="59">
        <v>162.36222929936301</v>
      </c>
      <c r="AM316" s="59">
        <v>237.98571428571401</v>
      </c>
      <c r="AN316" s="59">
        <v>285.33321428571401</v>
      </c>
      <c r="AO316" s="59">
        <v>139.547647058823</v>
      </c>
      <c r="AP316" s="59">
        <v>207.96971428571399</v>
      </c>
      <c r="AQ316" s="59">
        <v>263.26157360406</v>
      </c>
      <c r="AR316" s="59">
        <v>146.512201834862</v>
      </c>
      <c r="AS316" s="59">
        <v>207.191754385964</v>
      </c>
      <c r="AT316" s="59">
        <v>211.41369047619</v>
      </c>
      <c r="AU316" s="59">
        <v>92.815362318840499</v>
      </c>
      <c r="AV316" s="59">
        <v>213.163053892215</v>
      </c>
      <c r="AW316" s="13">
        <v>189.24484375</v>
      </c>
      <c r="AX316" s="59">
        <v>153.32630136986299</v>
      </c>
      <c r="AY316" s="59">
        <v>143.50826086956499</v>
      </c>
      <c r="AZ316" s="59">
        <v>183.07583333333301</v>
      </c>
      <c r="BA316" s="59">
        <v>137.26481818181799</v>
      </c>
      <c r="BB316" s="59">
        <v>212.70077380952301</v>
      </c>
      <c r="BC316" s="59">
        <v>133.69396907216401</v>
      </c>
      <c r="BD316" s="59">
        <v>123.000447761194</v>
      </c>
      <c r="BE316" s="59">
        <v>132.77172932330799</v>
      </c>
    </row>
    <row r="317" spans="1:57" x14ac:dyDescent="0.35">
      <c r="A317" s="10" t="s">
        <v>152</v>
      </c>
      <c r="B317" s="11">
        <f t="shared" si="45"/>
        <v>2031</v>
      </c>
      <c r="C317" s="6">
        <f t="shared" si="46"/>
        <v>152.49467943130998</v>
      </c>
      <c r="D317" s="12">
        <f t="shared" si="41"/>
        <v>126.19535920397921</v>
      </c>
      <c r="E317" s="12">
        <f t="shared" si="42"/>
        <v>140.10481511975973</v>
      </c>
      <c r="F317" s="12">
        <f t="shared" si="43"/>
        <v>165.55854300845775</v>
      </c>
      <c r="G317" s="12">
        <f t="shared" si="44"/>
        <v>198.8620396825396</v>
      </c>
      <c r="H317" s="59">
        <v>119.668608695652</v>
      </c>
      <c r="I317" s="59">
        <v>146.39071428571401</v>
      </c>
      <c r="J317" s="59">
        <v>137.83992727272701</v>
      </c>
      <c r="K317" s="59">
        <v>158.703212851405</v>
      </c>
      <c r="L317" s="59">
        <v>126.223880597014</v>
      </c>
      <c r="M317" s="59">
        <v>144.00750819672101</v>
      </c>
      <c r="N317" s="59">
        <v>139.177155963302</v>
      </c>
      <c r="O317" s="59">
        <v>131.60074074074001</v>
      </c>
      <c r="P317" s="59">
        <v>152.92697080291899</v>
      </c>
      <c r="Q317" s="59">
        <v>200.551111111111</v>
      </c>
      <c r="R317" s="59">
        <v>118.90714285714201</v>
      </c>
      <c r="S317" s="59">
        <v>161.863795918367</v>
      </c>
      <c r="T317" s="59">
        <v>165.78433098591501</v>
      </c>
      <c r="U317" s="59">
        <v>190.59447826086901</v>
      </c>
      <c r="V317" s="59">
        <v>155.93392996108901</v>
      </c>
      <c r="W317" s="59">
        <v>137.09665540540499</v>
      </c>
      <c r="X317" s="59">
        <v>158.857416267942</v>
      </c>
      <c r="Y317" s="59">
        <v>122.07205479452</v>
      </c>
      <c r="Z317" s="59">
        <v>139.723166666666</v>
      </c>
      <c r="AA317" s="59">
        <v>155.363888888888</v>
      </c>
      <c r="AB317" s="59">
        <v>235.94317757009301</v>
      </c>
      <c r="AC317" s="59">
        <v>141.24976047904099</v>
      </c>
      <c r="AD317" s="59">
        <v>164.941825095057</v>
      </c>
      <c r="AE317" s="59">
        <v>143.491044776119</v>
      </c>
      <c r="AF317" s="59">
        <v>179.32917647058801</v>
      </c>
      <c r="AG317" s="59">
        <v>146.92360975609699</v>
      </c>
      <c r="AH317" s="59">
        <v>133.60340314136101</v>
      </c>
      <c r="AI317" s="59">
        <v>143.169749103942</v>
      </c>
      <c r="AJ317" s="59">
        <v>228.88027649769501</v>
      </c>
      <c r="AK317" s="59">
        <v>156.79104477611901</v>
      </c>
      <c r="AL317" s="59">
        <v>156.746422413793</v>
      </c>
      <c r="AM317" s="59">
        <v>143.993065326633</v>
      </c>
      <c r="AN317" s="59">
        <v>148.17789473684201</v>
      </c>
      <c r="AO317" s="59">
        <v>163.85682432432401</v>
      </c>
      <c r="AP317" s="59">
        <v>237.19632911392401</v>
      </c>
      <c r="AQ317" s="59">
        <v>156.95841509433899</v>
      </c>
      <c r="AR317" s="59">
        <v>128.121319444444</v>
      </c>
      <c r="AS317" s="59">
        <v>191.52662393162299</v>
      </c>
      <c r="AT317" s="59">
        <v>152.06238805970099</v>
      </c>
      <c r="AU317" s="59">
        <v>142.48711805555499</v>
      </c>
      <c r="AV317" s="59">
        <v>156.357889447236</v>
      </c>
      <c r="AW317" s="59">
        <v>121.69246666666599</v>
      </c>
      <c r="AX317" s="59">
        <v>125.93866666666599</v>
      </c>
      <c r="AY317" s="59">
        <v>198.674365079365</v>
      </c>
      <c r="AZ317" s="59">
        <v>172.95652509652501</v>
      </c>
      <c r="BA317" s="59">
        <v>200.74026548672501</v>
      </c>
      <c r="BB317" s="59">
        <v>148.16221153846101</v>
      </c>
      <c r="BC317" s="59">
        <v>176.36294354838699</v>
      </c>
      <c r="BD317" s="59">
        <v>145.07916981132001</v>
      </c>
      <c r="BE317" s="59">
        <v>165.76411564625801</v>
      </c>
    </row>
    <row r="318" spans="1:57" x14ac:dyDescent="0.35">
      <c r="A318" s="10" t="s">
        <v>153</v>
      </c>
      <c r="B318" s="11">
        <f t="shared" si="45"/>
        <v>2032</v>
      </c>
      <c r="C318" s="6">
        <f t="shared" si="46"/>
        <v>220.99589292313351</v>
      </c>
      <c r="D318" s="12">
        <f t="shared" si="41"/>
        <v>157.4336312590975</v>
      </c>
      <c r="E318" s="12">
        <f t="shared" si="42"/>
        <v>175.44347735597648</v>
      </c>
      <c r="F318" s="12">
        <f t="shared" si="43"/>
        <v>257.45010044042021</v>
      </c>
      <c r="G318" s="12">
        <f t="shared" si="44"/>
        <v>300.05256217681739</v>
      </c>
      <c r="H318" s="59">
        <v>223.78966463414599</v>
      </c>
      <c r="I318" s="59">
        <v>165.03417582417501</v>
      </c>
      <c r="J318" s="59">
        <v>198.66694560669399</v>
      </c>
      <c r="K318" s="59">
        <v>271.94198347107402</v>
      </c>
      <c r="L318" s="59">
        <v>248.85470833333301</v>
      </c>
      <c r="M318" s="59">
        <v>174.2242</v>
      </c>
      <c r="N318" s="59">
        <v>218.202121212121</v>
      </c>
      <c r="O318" s="59">
        <v>245.100514469453</v>
      </c>
      <c r="P318" s="59">
        <v>149.77858333333299</v>
      </c>
      <c r="Q318" s="59">
        <v>176.209783549783</v>
      </c>
      <c r="R318" s="59">
        <v>233.221014925373</v>
      </c>
      <c r="S318" s="59">
        <v>334.52556363636302</v>
      </c>
      <c r="T318" s="59">
        <v>180.31011406844101</v>
      </c>
      <c r="U318" s="59">
        <v>162.796153846153</v>
      </c>
      <c r="V318" s="59">
        <v>300.11075187969902</v>
      </c>
      <c r="W318" s="59">
        <v>176.987125506072</v>
      </c>
      <c r="X318" s="59">
        <v>310.18782456140298</v>
      </c>
      <c r="Y318" s="59">
        <v>180.971510067114</v>
      </c>
      <c r="Z318" s="59">
        <v>278.38371841155202</v>
      </c>
      <c r="AA318" s="59">
        <v>230.54455696202501</v>
      </c>
      <c r="AB318" s="59">
        <v>313.28139622641498</v>
      </c>
      <c r="AC318" s="59">
        <v>200.894063745019</v>
      </c>
      <c r="AD318" s="59">
        <v>241.88363636363599</v>
      </c>
      <c r="AE318" s="13">
        <v>158.284192139738</v>
      </c>
      <c r="AF318" s="59">
        <v>300.046096654275</v>
      </c>
      <c r="AG318" s="59">
        <v>223.89848056537099</v>
      </c>
      <c r="AH318" s="59">
        <v>171.32717131474101</v>
      </c>
      <c r="AI318" s="59">
        <v>326.62643312101898</v>
      </c>
      <c r="AJ318" s="59">
        <v>224.616211180124</v>
      </c>
      <c r="AK318" s="59">
        <v>236.30321428571401</v>
      </c>
      <c r="AL318" s="59">
        <v>265.33885593220299</v>
      </c>
      <c r="AM318" s="59">
        <v>248.733794466403</v>
      </c>
      <c r="AN318" s="59">
        <v>181.95388278388199</v>
      </c>
      <c r="AO318" s="59">
        <v>138.416802721088</v>
      </c>
      <c r="AP318" s="59">
        <v>262.29425806451599</v>
      </c>
      <c r="AQ318" s="59">
        <v>166.79729083665299</v>
      </c>
      <c r="AR318" s="59">
        <v>147.32685430463499</v>
      </c>
      <c r="AS318" s="59">
        <v>170.01538775510201</v>
      </c>
      <c r="AT318" s="59">
        <v>261.72897832817301</v>
      </c>
      <c r="AU318" s="59">
        <v>235.355416666666</v>
      </c>
      <c r="AV318" s="59">
        <v>185.56095833333299</v>
      </c>
      <c r="AW318" s="59">
        <v>184.16385214007701</v>
      </c>
      <c r="AX318" s="59">
        <v>196.48591549295699</v>
      </c>
      <c r="AY318" s="59">
        <v>175.188041958041</v>
      </c>
      <c r="AZ318" s="59">
        <v>148.04890410958899</v>
      </c>
      <c r="BA318" s="59">
        <v>259.75519402984997</v>
      </c>
      <c r="BB318" s="59">
        <v>127.921758620689</v>
      </c>
      <c r="BC318" s="59">
        <v>265.22196774193498</v>
      </c>
      <c r="BD318" s="59">
        <v>250.53481967213099</v>
      </c>
      <c r="BE318" s="59">
        <v>201.75601941747499</v>
      </c>
    </row>
    <row r="319" spans="1:57" x14ac:dyDescent="0.35">
      <c r="A319" s="10" t="s">
        <v>154</v>
      </c>
      <c r="B319" s="11">
        <f t="shared" si="45"/>
        <v>2032</v>
      </c>
      <c r="C319" s="6">
        <f t="shared" si="46"/>
        <v>142.38119037444551</v>
      </c>
      <c r="D319" s="12">
        <f t="shared" si="41"/>
        <v>103.05811012116877</v>
      </c>
      <c r="E319" s="12">
        <f t="shared" si="42"/>
        <v>126.565777338603</v>
      </c>
      <c r="F319" s="12">
        <f t="shared" si="43"/>
        <v>184.94918417667225</v>
      </c>
      <c r="G319" s="12">
        <f t="shared" si="44"/>
        <v>217.438089620021</v>
      </c>
      <c r="H319" s="59">
        <v>99.822622950819607</v>
      </c>
      <c r="I319" s="59">
        <v>144.016329113924</v>
      </c>
      <c r="J319" s="59">
        <v>135.098157894736</v>
      </c>
      <c r="K319" s="59">
        <v>197.166129032258</v>
      </c>
      <c r="L319" s="59">
        <v>141.54186528497399</v>
      </c>
      <c r="M319" s="59">
        <v>123.449573170731</v>
      </c>
      <c r="N319" s="59">
        <v>252.73953352769601</v>
      </c>
      <c r="O319" s="59">
        <v>98.795555555555495</v>
      </c>
      <c r="P319" s="59">
        <v>126.452727272727</v>
      </c>
      <c r="Q319" s="59">
        <v>172.70084507042199</v>
      </c>
      <c r="R319" s="59">
        <v>110.90262711864401</v>
      </c>
      <c r="S319" s="59">
        <v>131.77188888888799</v>
      </c>
      <c r="T319" s="59">
        <v>143.220515463917</v>
      </c>
      <c r="U319" s="59">
        <v>135.99770114942501</v>
      </c>
      <c r="V319" s="59">
        <v>120.818333333333</v>
      </c>
      <c r="W319" s="13">
        <v>197.29313725490201</v>
      </c>
      <c r="X319" s="59">
        <v>225.967606382978</v>
      </c>
      <c r="Y319" s="13">
        <v>132.65100000000001</v>
      </c>
      <c r="Z319" s="59">
        <v>134.17311111111101</v>
      </c>
      <c r="AA319" s="59">
        <v>99.063658536585294</v>
      </c>
      <c r="AB319" s="59">
        <v>366.27388349514501</v>
      </c>
      <c r="AC319" s="59">
        <v>129.23749999999899</v>
      </c>
      <c r="AD319" s="59">
        <v>105.452173913043</v>
      </c>
      <c r="AE319" s="59">
        <v>188.790909090909</v>
      </c>
      <c r="AF319" s="59">
        <v>158.61973451327401</v>
      </c>
      <c r="AG319" s="59">
        <v>216.490365535248</v>
      </c>
      <c r="AH319" s="59">
        <v>126.904927536231</v>
      </c>
      <c r="AI319" s="59">
        <v>97.618846153846107</v>
      </c>
      <c r="AJ319" s="59">
        <v>122.27780769230699</v>
      </c>
      <c r="AK319" s="59">
        <v>288.01652054794499</v>
      </c>
      <c r="AL319" s="59">
        <v>172.890268817204</v>
      </c>
      <c r="AM319" s="59">
        <v>173.424009433962</v>
      </c>
      <c r="AN319" s="59">
        <v>158.675619469026</v>
      </c>
      <c r="AO319" s="59">
        <v>192.56810526315701</v>
      </c>
      <c r="AP319" s="59">
        <v>148.06981818181799</v>
      </c>
      <c r="AQ319" s="59">
        <v>131.963936651583</v>
      </c>
      <c r="AR319" s="59">
        <v>152.588837209302</v>
      </c>
      <c r="AS319" s="59">
        <v>211.109415041782</v>
      </c>
      <c r="AT319" s="13">
        <v>207.905593220339</v>
      </c>
      <c r="AU319" s="59">
        <v>132.51517647058799</v>
      </c>
      <c r="AV319" s="59">
        <v>148.56436046511601</v>
      </c>
      <c r="AW319" s="59">
        <v>196.18599999999901</v>
      </c>
      <c r="AX319" s="13">
        <v>136.37</v>
      </c>
      <c r="AY319" s="59">
        <v>153.773333333333</v>
      </c>
      <c r="AZ319" s="59">
        <v>132.36593023255799</v>
      </c>
      <c r="BA319" s="59">
        <v>121.460524193548</v>
      </c>
      <c r="BB319" s="59">
        <v>255.91298850574699</v>
      </c>
      <c r="BC319" s="59">
        <v>103.41760869565201</v>
      </c>
      <c r="BD319" s="59">
        <v>98.925961538461493</v>
      </c>
      <c r="BE319" s="59">
        <v>171.21623931623901</v>
      </c>
    </row>
    <row r="320" spans="1:57" x14ac:dyDescent="0.35">
      <c r="A320" s="10" t="s">
        <v>155</v>
      </c>
      <c r="B320" s="11">
        <f t="shared" si="45"/>
        <v>2032</v>
      </c>
      <c r="C320" s="6">
        <f t="shared" si="46"/>
        <v>108.9260903174595</v>
      </c>
      <c r="D320" s="12">
        <f t="shared" si="41"/>
        <v>84.595490134450841</v>
      </c>
      <c r="E320" s="12">
        <f t="shared" si="42"/>
        <v>86.814464285714223</v>
      </c>
      <c r="F320" s="12">
        <f t="shared" si="43"/>
        <v>152.7234339622635</v>
      </c>
      <c r="G320" s="12">
        <f t="shared" si="44"/>
        <v>177.99274922360215</v>
      </c>
      <c r="H320" s="59">
        <v>85.5058823529411</v>
      </c>
      <c r="I320" s="59">
        <v>154.271245283018</v>
      </c>
      <c r="J320" s="59">
        <v>85.135578947368401</v>
      </c>
      <c r="K320" s="59">
        <v>127.71992481203</v>
      </c>
      <c r="L320" s="59">
        <v>80.857866666666595</v>
      </c>
      <c r="M320" s="59">
        <v>201.39769230769201</v>
      </c>
      <c r="N320" s="59">
        <v>175.80646739130401</v>
      </c>
      <c r="O320" s="59">
        <v>142.79991228070099</v>
      </c>
      <c r="P320" s="59">
        <v>154.812041666666</v>
      </c>
      <c r="Q320" s="59">
        <v>155.05609154929499</v>
      </c>
      <c r="R320" s="59">
        <v>99.529236641221303</v>
      </c>
      <c r="S320" s="59">
        <v>86.405793650793598</v>
      </c>
      <c r="T320" s="59">
        <v>88.040476190476099</v>
      </c>
      <c r="U320" s="13">
        <v>88.813867187499994</v>
      </c>
      <c r="V320" s="13">
        <v>82.324344262295099</v>
      </c>
      <c r="W320" s="59">
        <v>109.394759999999</v>
      </c>
      <c r="X320" s="59">
        <v>130.92509960159299</v>
      </c>
      <c r="Y320" s="59">
        <v>114.482781954887</v>
      </c>
      <c r="Z320" s="59">
        <v>169.49987804878</v>
      </c>
      <c r="AA320" s="13">
        <v>85.933917525773197</v>
      </c>
      <c r="AB320" s="13">
        <v>84.544057971014496</v>
      </c>
      <c r="AC320" s="59">
        <v>89.471182795698894</v>
      </c>
      <c r="AD320" s="59">
        <v>91.201182795698898</v>
      </c>
      <c r="AE320" s="59">
        <v>197.669285714285</v>
      </c>
      <c r="AF320" s="59">
        <v>89.283282442748003</v>
      </c>
      <c r="AG320" s="59">
        <v>215.811382113821</v>
      </c>
      <c r="AH320" s="59">
        <v>90.071473684210503</v>
      </c>
      <c r="AI320" s="13">
        <v>84.641855670103098</v>
      </c>
      <c r="AJ320" s="13">
        <v>370.5909375</v>
      </c>
      <c r="AK320" s="59">
        <v>117.604082568807</v>
      </c>
      <c r="AL320" s="59">
        <v>307.79627306272999</v>
      </c>
      <c r="AM320" s="13">
        <v>84.6012048192771</v>
      </c>
      <c r="AN320" s="59">
        <v>82.767912087911995</v>
      </c>
      <c r="AO320" s="59">
        <v>118.27705426356501</v>
      </c>
      <c r="AP320" s="59">
        <v>92.312631578947304</v>
      </c>
      <c r="AQ320" s="59">
        <v>128.237102803738</v>
      </c>
      <c r="AR320" s="59">
        <v>108.45742063492</v>
      </c>
      <c r="AS320" s="59">
        <v>159.91023584905599</v>
      </c>
      <c r="AT320" s="13">
        <v>148.08000000000001</v>
      </c>
      <c r="AU320" s="59">
        <v>103.057579908675</v>
      </c>
      <c r="AV320" s="59">
        <v>164.525215827338</v>
      </c>
      <c r="AW320" s="59">
        <v>110.426285714285</v>
      </c>
      <c r="AX320" s="13">
        <v>99.09</v>
      </c>
      <c r="AY320" s="59">
        <v>86.244331797235006</v>
      </c>
      <c r="AZ320" s="59">
        <v>117.631660516605</v>
      </c>
      <c r="BA320" s="59">
        <v>168.042132352941</v>
      </c>
      <c r="BB320" s="59">
        <v>126.917366412213</v>
      </c>
      <c r="BC320" s="59">
        <v>81.455822784810096</v>
      </c>
      <c r="BD320" s="59">
        <v>85.878666666666604</v>
      </c>
      <c r="BE320" s="59">
        <v>98.541860465116201</v>
      </c>
    </row>
    <row r="321" spans="1:57" x14ac:dyDescent="0.35">
      <c r="A321" s="10" t="s">
        <v>156</v>
      </c>
      <c r="B321" s="11">
        <f t="shared" si="45"/>
        <v>2032</v>
      </c>
      <c r="C321" s="6">
        <f t="shared" si="46"/>
        <v>101.668993506493</v>
      </c>
      <c r="D321" s="12">
        <f t="shared" si="41"/>
        <v>87.689078260869536</v>
      </c>
      <c r="E321" s="12">
        <f t="shared" si="42"/>
        <v>91.796130689146821</v>
      </c>
      <c r="F321" s="12">
        <f t="shared" si="43"/>
        <v>114.81989284887675</v>
      </c>
      <c r="G321" s="12">
        <f t="shared" si="44"/>
        <v>130.23880067567529</v>
      </c>
      <c r="H321" s="59">
        <v>83.012074074073993</v>
      </c>
      <c r="I321" s="59">
        <v>91.625746268656698</v>
      </c>
      <c r="J321" s="59">
        <v>94.346272189349094</v>
      </c>
      <c r="K321" s="59">
        <v>111.85979020979001</v>
      </c>
      <c r="L321" s="59">
        <v>99.505739644970404</v>
      </c>
      <c r="M321" s="59">
        <v>139.95302857142801</v>
      </c>
      <c r="N321" s="59">
        <v>87.845333333333301</v>
      </c>
      <c r="O321" s="59">
        <v>113.44903448275799</v>
      </c>
      <c r="P321" s="59">
        <v>92.307283950617204</v>
      </c>
      <c r="Q321" s="13">
        <v>241.81539007092201</v>
      </c>
      <c r="R321" s="59">
        <v>88.697848101265805</v>
      </c>
      <c r="S321" s="59">
        <v>85.477594936708797</v>
      </c>
      <c r="T321" s="59">
        <v>129.994583333333</v>
      </c>
      <c r="U321" s="59">
        <v>108.1022147651</v>
      </c>
      <c r="V321" s="59">
        <v>89.721690140844998</v>
      </c>
      <c r="W321" s="59">
        <v>97.786329113923998</v>
      </c>
      <c r="X321" s="59">
        <v>95.577478991596607</v>
      </c>
      <c r="Y321" s="59">
        <v>104.17256944444399</v>
      </c>
      <c r="Z321" s="59">
        <v>118.007931034482</v>
      </c>
      <c r="AA321" s="59">
        <v>108.87406779661001</v>
      </c>
      <c r="AB321" s="59">
        <v>92.596260869565199</v>
      </c>
      <c r="AC321" s="59">
        <v>109.82678571428499</v>
      </c>
      <c r="AD321" s="59">
        <v>96.079924812030001</v>
      </c>
      <c r="AE321" s="59">
        <v>116.705785123966</v>
      </c>
      <c r="AF321" s="59">
        <v>86.282782608695598</v>
      </c>
      <c r="AG321" s="59">
        <v>119.776</v>
      </c>
      <c r="AH321" s="59">
        <v>88.500949720670306</v>
      </c>
      <c r="AI321" s="59">
        <v>82.644414414414399</v>
      </c>
      <c r="AJ321" s="59">
        <v>90.381052631578896</v>
      </c>
      <c r="AK321" s="13">
        <v>94.129693877551006</v>
      </c>
      <c r="AL321" s="59">
        <v>105.982689655172</v>
      </c>
      <c r="AM321" s="59">
        <v>195.13145945945899</v>
      </c>
      <c r="AN321" s="59">
        <v>110.33026845637499</v>
      </c>
      <c r="AO321" s="59">
        <v>90.098773006134905</v>
      </c>
      <c r="AP321" s="59">
        <v>119.338014184397</v>
      </c>
      <c r="AQ321" s="59">
        <v>104.579677419354</v>
      </c>
      <c r="AR321" s="13">
        <v>126.48625</v>
      </c>
      <c r="AS321" s="59">
        <v>100.655714285714</v>
      </c>
      <c r="AT321" s="59">
        <v>111.46620111731799</v>
      </c>
      <c r="AU321" s="59">
        <v>134.320310077519</v>
      </c>
      <c r="AV321" s="59">
        <v>124.59520547945201</v>
      </c>
      <c r="AW321" s="13">
        <v>81.125789473684193</v>
      </c>
      <c r="AX321" s="59">
        <v>102.68227272727199</v>
      </c>
      <c r="AY321" s="59">
        <v>92.879541984732796</v>
      </c>
      <c r="AZ321" s="59">
        <v>99.739455782312902</v>
      </c>
      <c r="BA321" s="59">
        <v>115.27684563758299</v>
      </c>
      <c r="BB321" s="59">
        <v>93.682605633802794</v>
      </c>
      <c r="BC321" s="13">
        <v>88.310967741935499</v>
      </c>
      <c r="BD321" s="59">
        <v>106.384733333333</v>
      </c>
      <c r="BE321" s="59">
        <v>132.43675675675601</v>
      </c>
    </row>
    <row r="322" spans="1:57" x14ac:dyDescent="0.35">
      <c r="A322" s="10" t="s">
        <v>157</v>
      </c>
      <c r="B322" s="11">
        <f t="shared" si="45"/>
        <v>2032</v>
      </c>
      <c r="C322" s="6">
        <f t="shared" si="46"/>
        <v>85.546574052812801</v>
      </c>
      <c r="D322" s="12">
        <f t="shared" si="41"/>
        <v>74.136633333333236</v>
      </c>
      <c r="E322" s="12">
        <f t="shared" si="42"/>
        <v>77.677958333333265</v>
      </c>
      <c r="F322" s="12">
        <f t="shared" si="43"/>
        <v>104.44883333333325</v>
      </c>
      <c r="G322" s="12">
        <f t="shared" si="44"/>
        <v>130.68809623015829</v>
      </c>
      <c r="H322" s="59">
        <v>78.313243243243207</v>
      </c>
      <c r="I322" s="59">
        <v>72.261538461538393</v>
      </c>
      <c r="J322" s="59">
        <v>74.272999999999897</v>
      </c>
      <c r="K322" s="59">
        <v>96.125974025974003</v>
      </c>
      <c r="L322" s="59">
        <v>126.682077922077</v>
      </c>
      <c r="M322" s="59">
        <v>96.776746987951796</v>
      </c>
      <c r="N322" s="59">
        <v>104.53</v>
      </c>
      <c r="O322" s="13">
        <v>83.353200000000001</v>
      </c>
      <c r="P322" s="59">
        <v>109.952307692307</v>
      </c>
      <c r="Q322" s="59">
        <v>165.51436170212699</v>
      </c>
      <c r="R322" s="59">
        <v>70.740416666666604</v>
      </c>
      <c r="S322" s="59">
        <v>72.427777777777706</v>
      </c>
      <c r="T322" s="59">
        <v>91.569605263157897</v>
      </c>
      <c r="U322" s="59">
        <v>77.607777777777699</v>
      </c>
      <c r="V322" s="59">
        <v>72.909333333333294</v>
      </c>
      <c r="W322" s="59">
        <v>137.07944444444399</v>
      </c>
      <c r="X322" s="59">
        <v>108.89145833333301</v>
      </c>
      <c r="Y322" s="13">
        <v>80.0352380952381</v>
      </c>
      <c r="Z322" s="59">
        <v>91.396455696202494</v>
      </c>
      <c r="AA322" s="59">
        <v>85.652686567164096</v>
      </c>
      <c r="AB322" s="59">
        <v>71.673333333333304</v>
      </c>
      <c r="AC322" s="13">
        <v>74.282250000000005</v>
      </c>
      <c r="AD322" s="59">
        <v>113.661343283582</v>
      </c>
      <c r="AE322" s="59">
        <v>90.2143421052631</v>
      </c>
      <c r="AF322" s="59">
        <v>74.429523809523801</v>
      </c>
      <c r="AG322" s="59">
        <v>83.970813953488303</v>
      </c>
      <c r="AH322" s="59">
        <v>117.29356164383501</v>
      </c>
      <c r="AI322" s="59">
        <v>93.982131147540898</v>
      </c>
      <c r="AJ322" s="59">
        <v>76.494444444444397</v>
      </c>
      <c r="AK322" s="59">
        <v>119.00521126760501</v>
      </c>
      <c r="AL322" s="59">
        <v>156.044827586206</v>
      </c>
      <c r="AM322" s="13">
        <v>83.048684210526304</v>
      </c>
      <c r="AN322" s="59">
        <v>174.39195402298799</v>
      </c>
      <c r="AO322" s="13">
        <v>84.475781249999997</v>
      </c>
      <c r="AP322" s="59">
        <v>85.034155844155805</v>
      </c>
      <c r="AQ322" s="59">
        <v>104.205333333333</v>
      </c>
      <c r="AR322" s="59">
        <v>92.468108108108098</v>
      </c>
      <c r="AS322" s="13">
        <v>86.375</v>
      </c>
      <c r="AT322" s="59">
        <v>129.97794642857099</v>
      </c>
      <c r="AU322" s="59">
        <v>161.810547945205</v>
      </c>
      <c r="AV322" s="59">
        <v>94.004078947368399</v>
      </c>
      <c r="AW322" s="59">
        <v>79.759047619047607</v>
      </c>
      <c r="AX322" s="59">
        <v>81.590967741935401</v>
      </c>
      <c r="AY322" s="13">
        <v>74.797283950617299</v>
      </c>
      <c r="AZ322" s="59">
        <v>74.366461538461493</v>
      </c>
      <c r="BA322" s="13">
        <v>80.943749999999994</v>
      </c>
      <c r="BB322" s="13">
        <v>87.732435897435906</v>
      </c>
      <c r="BC322" s="59">
        <v>85.440461538461506</v>
      </c>
      <c r="BD322" s="59">
        <v>76.424352941176394</v>
      </c>
      <c r="BE322" s="13">
        <v>77.888499999999993</v>
      </c>
    </row>
    <row r="323" spans="1:57" x14ac:dyDescent="0.35">
      <c r="A323" s="10" t="s">
        <v>158</v>
      </c>
      <c r="B323" s="11">
        <f t="shared" si="45"/>
        <v>2032</v>
      </c>
      <c r="C323" s="6">
        <f t="shared" si="46"/>
        <v>89.004729498373507</v>
      </c>
      <c r="D323" s="12">
        <f t="shared" si="41"/>
        <v>81.029548766157447</v>
      </c>
      <c r="E323" s="12">
        <f t="shared" si="42"/>
        <v>83.757398648648618</v>
      </c>
      <c r="F323" s="12">
        <f t="shared" si="43"/>
        <v>106.83412856071925</v>
      </c>
      <c r="G323" s="12">
        <f t="shared" si="44"/>
        <v>181.4029010989008</v>
      </c>
      <c r="H323" s="59">
        <v>82.725882352941099</v>
      </c>
      <c r="I323" s="13">
        <v>84.617125000000001</v>
      </c>
      <c r="J323" s="59">
        <v>75.486666666666594</v>
      </c>
      <c r="K323" s="13">
        <v>91.176744186046506</v>
      </c>
      <c r="L323" s="59">
        <v>90.004680851063796</v>
      </c>
      <c r="M323" s="59">
        <v>101.994615384615</v>
      </c>
      <c r="N323" s="59">
        <v>123.830833333333</v>
      </c>
      <c r="O323" s="59">
        <v>107.26521739130401</v>
      </c>
      <c r="P323" s="59">
        <v>84.1845945945945</v>
      </c>
      <c r="Q323" s="59">
        <v>126.258095238095</v>
      </c>
      <c r="R323" s="13">
        <v>88.38</v>
      </c>
      <c r="S323" s="59">
        <v>80.855217391304294</v>
      </c>
      <c r="T323" s="59">
        <v>105.540862068965</v>
      </c>
      <c r="U323" s="59">
        <v>115.371785714285</v>
      </c>
      <c r="V323" s="59">
        <v>82.816086956521701</v>
      </c>
      <c r="W323" s="59">
        <v>82.345781249999902</v>
      </c>
      <c r="X323" s="59">
        <v>219.22976470588199</v>
      </c>
      <c r="Y323" s="59">
        <v>93.454803921568598</v>
      </c>
      <c r="Z323" s="59">
        <v>189.65230769230701</v>
      </c>
      <c r="AA323" s="59">
        <v>96.929433962264099</v>
      </c>
      <c r="AB323" s="59">
        <v>84.652962962962903</v>
      </c>
      <c r="AC323" s="59">
        <v>115.729782608695</v>
      </c>
      <c r="AD323" s="59">
        <v>84.255333333333297</v>
      </c>
      <c r="AE323" s="59">
        <v>87.837272727272705</v>
      </c>
      <c r="AF323" s="59">
        <v>85.1308333333333</v>
      </c>
      <c r="AG323" s="59">
        <v>123.682957746478</v>
      </c>
      <c r="AH323" s="13">
        <v>78.883695652173898</v>
      </c>
      <c r="AI323" s="13">
        <v>84.511395348837198</v>
      </c>
      <c r="AJ323" s="59">
        <v>85.932400000000001</v>
      </c>
      <c r="AK323" s="59">
        <v>89.139661016949105</v>
      </c>
      <c r="AL323" s="59">
        <v>103.968904109589</v>
      </c>
      <c r="AM323" s="59">
        <v>79.438571428571393</v>
      </c>
      <c r="AN323" s="59">
        <v>81.048918918918901</v>
      </c>
      <c r="AO323" s="59">
        <v>81.096559139784901</v>
      </c>
      <c r="AP323" s="59">
        <v>480.36064516128999</v>
      </c>
      <c r="AQ323" s="59">
        <v>86.903859649122793</v>
      </c>
      <c r="AR323" s="13">
        <v>104.93975</v>
      </c>
      <c r="AS323" s="59">
        <v>83.142586206896496</v>
      </c>
      <c r="AT323" s="59">
        <v>91.521666666666604</v>
      </c>
      <c r="AU323" s="59">
        <v>88.869797979797895</v>
      </c>
      <c r="AV323" s="59">
        <v>180.628095238095</v>
      </c>
      <c r="AW323" s="59">
        <v>97.914399999999901</v>
      </c>
      <c r="AX323" s="13">
        <v>83.614999999999995</v>
      </c>
      <c r="AY323" s="13">
        <v>83.166382978723405</v>
      </c>
      <c r="AZ323" s="59">
        <v>97.918269230769198</v>
      </c>
      <c r="BA323" s="59">
        <v>87.685396825396793</v>
      </c>
      <c r="BB323" s="59">
        <v>188.37615384615299</v>
      </c>
      <c r="BC323" s="59">
        <v>256.18073170731702</v>
      </c>
      <c r="BD323" s="59">
        <v>78.715454545454506</v>
      </c>
      <c r="BE323" s="59">
        <v>113.288490566037</v>
      </c>
    </row>
    <row r="324" spans="1:57" x14ac:dyDescent="0.35">
      <c r="A324" s="10" t="s">
        <v>159</v>
      </c>
      <c r="B324" s="11">
        <f t="shared" si="45"/>
        <v>2032</v>
      </c>
      <c r="C324" s="6">
        <f t="shared" si="46"/>
        <v>116.429927766275</v>
      </c>
      <c r="D324" s="12">
        <f t="shared" si="41"/>
        <v>92.86627955782501</v>
      </c>
      <c r="E324" s="12">
        <f t="shared" si="42"/>
        <v>97.152892747580481</v>
      </c>
      <c r="F324" s="12">
        <f t="shared" si="43"/>
        <v>158.4040468027095</v>
      </c>
      <c r="G324" s="12">
        <f t="shared" si="44"/>
        <v>211.82702965925972</v>
      </c>
      <c r="H324" s="59">
        <v>165.71332225913599</v>
      </c>
      <c r="I324" s="59">
        <v>233.888555956678</v>
      </c>
      <c r="J324" s="59">
        <v>95.434042553191404</v>
      </c>
      <c r="K324" s="59">
        <v>93.031408450704205</v>
      </c>
      <c r="L324" s="59">
        <v>164.612545454545</v>
      </c>
      <c r="M324" s="59">
        <v>187.517653846153</v>
      </c>
      <c r="N324" s="59">
        <v>93.8007653061224</v>
      </c>
      <c r="O324" s="59">
        <v>102.124156862745</v>
      </c>
      <c r="P324" s="59">
        <v>156.303602941176</v>
      </c>
      <c r="Q324" s="59">
        <v>115.554596273291</v>
      </c>
      <c r="R324" s="59">
        <v>106.974150943396</v>
      </c>
      <c r="S324" s="59">
        <v>106.15105769230701</v>
      </c>
      <c r="T324" s="59">
        <v>93.819280303030297</v>
      </c>
      <c r="U324" s="59">
        <v>216.474222972972</v>
      </c>
      <c r="V324" s="59">
        <v>188.10108333333301</v>
      </c>
      <c r="W324" s="59">
        <v>159.36302919708001</v>
      </c>
      <c r="X324" s="59">
        <v>152.09008064516101</v>
      </c>
      <c r="Y324" s="59">
        <v>103.26325657894699</v>
      </c>
      <c r="Z324" s="59">
        <v>109.11371559633</v>
      </c>
      <c r="AA324" s="59">
        <v>288.190651340996</v>
      </c>
      <c r="AB324" s="59">
        <v>114.890603448275</v>
      </c>
      <c r="AC324" s="59">
        <v>159.10419475655399</v>
      </c>
      <c r="AD324" s="59">
        <v>100.187016806722</v>
      </c>
      <c r="AE324" s="59">
        <v>96.916642599277907</v>
      </c>
      <c r="AF324" s="59">
        <v>152.52832061068699</v>
      </c>
      <c r="AG324" s="59">
        <v>120.536524822695</v>
      </c>
      <c r="AH324" s="59">
        <v>106.647467248908</v>
      </c>
      <c r="AI324" s="59">
        <v>88.908604651162705</v>
      </c>
      <c r="AJ324" s="59">
        <v>95.329547738693407</v>
      </c>
      <c r="AK324" s="59">
        <v>95.653612167300295</v>
      </c>
      <c r="AL324" s="59">
        <v>211.31067484662501</v>
      </c>
      <c r="AM324" s="59">
        <v>97.861643192488202</v>
      </c>
      <c r="AN324" s="59">
        <v>91.017195767195702</v>
      </c>
      <c r="AO324" s="59">
        <v>135.79993127147699</v>
      </c>
      <c r="AP324" s="59">
        <v>91.380119521912306</v>
      </c>
      <c r="AQ324" s="59">
        <v>117.305259259259</v>
      </c>
      <c r="AR324" s="59">
        <v>138.63817891373799</v>
      </c>
      <c r="AS324" s="59">
        <v>126.576015037593</v>
      </c>
      <c r="AT324" s="59">
        <v>96.053471698113199</v>
      </c>
      <c r="AU324" s="59">
        <v>103.359712230215</v>
      </c>
      <c r="AV324" s="13">
        <v>461.19827586206901</v>
      </c>
      <c r="AW324" s="59">
        <v>131.865952380952</v>
      </c>
      <c r="AX324" s="59">
        <v>123.232418604651</v>
      </c>
      <c r="AY324" s="59">
        <v>136.96364806866899</v>
      </c>
      <c r="AZ324" s="59">
        <v>109.98996666666601</v>
      </c>
      <c r="BA324" s="59">
        <v>154.55841584158401</v>
      </c>
      <c r="BB324" s="59">
        <v>185.38880149812701</v>
      </c>
      <c r="BC324" s="59">
        <v>86.828326530612202</v>
      </c>
      <c r="BD324" s="59">
        <v>358.00996078431302</v>
      </c>
      <c r="BE324" s="59">
        <v>88.296431718061598</v>
      </c>
    </row>
    <row r="325" spans="1:57" x14ac:dyDescent="0.35">
      <c r="A325" s="10" t="s">
        <v>160</v>
      </c>
      <c r="B325" s="11">
        <f t="shared" si="45"/>
        <v>2032</v>
      </c>
      <c r="C325" s="6">
        <f t="shared" si="46"/>
        <v>132.8998086770975</v>
      </c>
      <c r="D325" s="12">
        <f t="shared" si="41"/>
        <v>105.20730231822959</v>
      </c>
      <c r="E325" s="12">
        <f t="shared" si="42"/>
        <v>111.41891904906674</v>
      </c>
      <c r="F325" s="12">
        <f t="shared" si="43"/>
        <v>146.69137208637125</v>
      </c>
      <c r="G325" s="12">
        <f t="shared" si="44"/>
        <v>169.12022969995223</v>
      </c>
      <c r="H325" s="13">
        <v>107.4763671875</v>
      </c>
      <c r="I325" s="59">
        <v>109.893704918032</v>
      </c>
      <c r="J325" s="59">
        <v>129.51761658031</v>
      </c>
      <c r="K325" s="59">
        <v>133.404229074889</v>
      </c>
      <c r="L325" s="59">
        <v>114.44391304347801</v>
      </c>
      <c r="M325" s="59">
        <v>149.922622222222</v>
      </c>
      <c r="N325" s="59">
        <v>110.353949579831</v>
      </c>
      <c r="O325" s="59">
        <v>111.314160583941</v>
      </c>
      <c r="P325" s="59">
        <v>243.658907563025</v>
      </c>
      <c r="Q325" s="59">
        <v>185.79251851851799</v>
      </c>
      <c r="R325" s="59">
        <v>102.43384905660299</v>
      </c>
      <c r="S325" s="59">
        <v>144.42329479768699</v>
      </c>
      <c r="T325" s="59">
        <v>133.092157894736</v>
      </c>
      <c r="U325" s="59">
        <v>129.450188679245</v>
      </c>
      <c r="V325" s="59">
        <v>132.70745945945899</v>
      </c>
      <c r="W325" s="59">
        <v>146.792393822393</v>
      </c>
      <c r="X325" s="13">
        <v>161.35359882005901</v>
      </c>
      <c r="Y325" s="59">
        <v>99.170396039603901</v>
      </c>
      <c r="Z325" s="13">
        <v>125.90785</v>
      </c>
      <c r="AA325" s="13">
        <v>99.639282868525896</v>
      </c>
      <c r="AB325" s="59">
        <v>115.181355932203</v>
      </c>
      <c r="AC325" s="59">
        <v>111.733194444444</v>
      </c>
      <c r="AD325" s="59">
        <v>103.751961538461</v>
      </c>
      <c r="AE325" s="59">
        <v>164.27422222222199</v>
      </c>
      <c r="AF325" s="59">
        <v>98.694726027397195</v>
      </c>
      <c r="AG325" s="59">
        <v>141.704356725146</v>
      </c>
      <c r="AH325" s="59">
        <v>146.388306878306</v>
      </c>
      <c r="AI325" s="59">
        <v>108.01955465587</v>
      </c>
      <c r="AJ325" s="59">
        <v>127.544060150375</v>
      </c>
      <c r="AK325" s="59">
        <v>127.625397350993</v>
      </c>
      <c r="AL325" s="59">
        <v>141.834077253218</v>
      </c>
      <c r="AM325" s="59">
        <v>164.49600000000001</v>
      </c>
      <c r="AN325" s="59">
        <v>113.078666666666</v>
      </c>
      <c r="AO325" s="59">
        <v>167.26775316455601</v>
      </c>
      <c r="AP325" s="59">
        <v>198.20727969348599</v>
      </c>
      <c r="AQ325" s="59">
        <v>107.443918918918</v>
      </c>
      <c r="AR325" s="59">
        <v>128.50606249999899</v>
      </c>
      <c r="AS325" s="59">
        <v>144.55273615635099</v>
      </c>
      <c r="AT325" s="59">
        <v>141.51211726384301</v>
      </c>
      <c r="AU325" s="59">
        <v>193.541490196078</v>
      </c>
      <c r="AV325" s="59">
        <v>246.25033834586401</v>
      </c>
      <c r="AW325" s="59">
        <v>126.483807692307</v>
      </c>
      <c r="AX325" s="59">
        <v>140.98415322580601</v>
      </c>
      <c r="AY325" s="59">
        <v>136.08865612648199</v>
      </c>
      <c r="AZ325" s="59">
        <v>151.87411003236201</v>
      </c>
      <c r="BA325" s="59">
        <v>105.369006849315</v>
      </c>
      <c r="BB325" s="59">
        <v>107.46166666666601</v>
      </c>
      <c r="BC325" s="59">
        <v>137.97993399339899</v>
      </c>
      <c r="BD325" s="59">
        <v>158.33725274725199</v>
      </c>
      <c r="BE325" s="59">
        <v>134.57981343283501</v>
      </c>
    </row>
    <row r="326" spans="1:57" x14ac:dyDescent="0.35">
      <c r="A326" s="10" t="s">
        <v>161</v>
      </c>
      <c r="B326" s="11">
        <f t="shared" si="45"/>
        <v>2032</v>
      </c>
      <c r="C326" s="6">
        <f t="shared" si="46"/>
        <v>110.81274402907499</v>
      </c>
      <c r="D326" s="12">
        <f t="shared" si="41"/>
        <v>93.42924553224546</v>
      </c>
      <c r="E326" s="12">
        <f t="shared" si="42"/>
        <v>99.64255430911669</v>
      </c>
      <c r="F326" s="12">
        <f t="shared" si="43"/>
        <v>130.30005698720151</v>
      </c>
      <c r="G326" s="12">
        <f t="shared" si="44"/>
        <v>155.74272376373571</v>
      </c>
      <c r="H326" s="59">
        <v>137.14242718446599</v>
      </c>
      <c r="I326" s="59">
        <v>101.97847133757899</v>
      </c>
      <c r="J326" s="59">
        <v>127.169888888888</v>
      </c>
      <c r="K326" s="59">
        <v>115.55520295202901</v>
      </c>
      <c r="L326" s="59">
        <v>126.077553191489</v>
      </c>
      <c r="M326" s="13">
        <v>134.44830935251801</v>
      </c>
      <c r="N326" s="59">
        <v>302.14805194805098</v>
      </c>
      <c r="O326" s="59">
        <v>111.322710280373</v>
      </c>
      <c r="P326" s="59">
        <v>146.15239669421399</v>
      </c>
      <c r="Q326" s="59">
        <v>157.903639846743</v>
      </c>
      <c r="R326" s="59">
        <v>170.017747252747</v>
      </c>
      <c r="S326" s="13">
        <v>156.159875</v>
      </c>
      <c r="T326" s="59">
        <v>118.811084337349</v>
      </c>
      <c r="U326" s="59">
        <v>94.5836423841059</v>
      </c>
      <c r="V326" s="59">
        <v>130.409081632653</v>
      </c>
      <c r="W326" s="13">
        <v>99.303706293706298</v>
      </c>
      <c r="X326" s="59">
        <v>155.696373626373</v>
      </c>
      <c r="Y326" s="59">
        <v>104.96724137931</v>
      </c>
      <c r="Z326" s="59">
        <v>98.492112676056294</v>
      </c>
      <c r="AA326" s="59">
        <v>96.796987951807196</v>
      </c>
      <c r="AB326" s="59">
        <v>93.493426573426504</v>
      </c>
      <c r="AC326" s="59">
        <v>120.33726027397201</v>
      </c>
      <c r="AD326" s="59">
        <v>99.430617283950596</v>
      </c>
      <c r="AE326" s="13">
        <v>117.896625</v>
      </c>
      <c r="AF326" s="59">
        <v>97.133858267716505</v>
      </c>
      <c r="AG326" s="59">
        <v>134.042483221476</v>
      </c>
      <c r="AH326" s="59">
        <v>110.302777777777</v>
      </c>
      <c r="AI326" s="59">
        <v>100.278365384615</v>
      </c>
      <c r="AJ326" s="59">
        <v>95.893050847457602</v>
      </c>
      <c r="AK326" s="59">
        <v>127.994311377245</v>
      </c>
      <c r="AL326" s="59">
        <v>129.97298305084701</v>
      </c>
      <c r="AM326" s="59">
        <v>107.30138461538399</v>
      </c>
      <c r="AN326" s="59">
        <v>86.563725490196006</v>
      </c>
      <c r="AO326" s="59">
        <v>103.31941520467799</v>
      </c>
      <c r="AP326" s="59">
        <v>92.851616161616107</v>
      </c>
      <c r="AQ326" s="59">
        <v>88.794912280701695</v>
      </c>
      <c r="AR326" s="13">
        <v>90.075000000000003</v>
      </c>
      <c r="AS326" s="59">
        <v>104.707878787878</v>
      </c>
      <c r="AT326" s="59">
        <v>115.591632653061</v>
      </c>
      <c r="AU326" s="59">
        <v>145.47040650406501</v>
      </c>
      <c r="AV326" s="59">
        <v>171.320839160839</v>
      </c>
      <c r="AW326" s="59">
        <v>108.902011834319</v>
      </c>
      <c r="AX326" s="59">
        <v>112.978289473684</v>
      </c>
      <c r="AY326" s="59">
        <v>106.52328358208899</v>
      </c>
      <c r="AZ326" s="59">
        <v>104.053296089385</v>
      </c>
      <c r="BA326" s="59">
        <v>109.788444444444</v>
      </c>
      <c r="BB326" s="59">
        <v>130.53426470588201</v>
      </c>
      <c r="BC326" s="59">
        <v>102.003111111111</v>
      </c>
      <c r="BD326" s="59">
        <v>90.072771084337305</v>
      </c>
      <c r="BE326" s="59">
        <v>114.889807692307</v>
      </c>
    </row>
    <row r="327" spans="1:57" x14ac:dyDescent="0.35">
      <c r="A327" s="10" t="s">
        <v>162</v>
      </c>
      <c r="B327" s="11">
        <f t="shared" si="45"/>
        <v>2032</v>
      </c>
      <c r="C327" s="6">
        <f t="shared" si="46"/>
        <v>131.4195318570315</v>
      </c>
      <c r="D327" s="12">
        <f t="shared" si="41"/>
        <v>108.0305994434128</v>
      </c>
      <c r="E327" s="12">
        <f t="shared" si="42"/>
        <v>115.6853630174285</v>
      </c>
      <c r="F327" s="12">
        <f t="shared" si="43"/>
        <v>162.647184338703</v>
      </c>
      <c r="G327" s="12">
        <f t="shared" si="44"/>
        <v>179.2868777221247</v>
      </c>
      <c r="H327" s="13">
        <v>118.0038</v>
      </c>
      <c r="I327" s="59">
        <v>141.00804054054001</v>
      </c>
      <c r="J327" s="59">
        <v>386.13847619047601</v>
      </c>
      <c r="K327" s="59">
        <v>106.155738636363</v>
      </c>
      <c r="L327" s="59">
        <v>155.87881720430099</v>
      </c>
      <c r="M327" s="59">
        <v>141.77109756097499</v>
      </c>
      <c r="N327" s="59">
        <v>98.553333333333299</v>
      </c>
      <c r="O327" s="59">
        <v>103.479023255813</v>
      </c>
      <c r="P327" s="59">
        <v>124.860161290322</v>
      </c>
      <c r="Q327" s="59">
        <v>120.550210526315</v>
      </c>
      <c r="R327" s="59">
        <v>451.28322222222198</v>
      </c>
      <c r="S327" s="59">
        <v>119.38654088050301</v>
      </c>
      <c r="T327" s="59">
        <v>122.855793650793</v>
      </c>
      <c r="U327" s="59">
        <v>115.37582352941099</v>
      </c>
      <c r="V327" s="59">
        <v>203.031206896551</v>
      </c>
      <c r="W327" s="13">
        <v>158.5368</v>
      </c>
      <c r="X327" s="59">
        <v>124.63345679012301</v>
      </c>
      <c r="Y327" s="59">
        <v>149.59642045454501</v>
      </c>
      <c r="Z327" s="59">
        <v>116.61398148148101</v>
      </c>
      <c r="AA327" s="59">
        <v>123.601785714285</v>
      </c>
      <c r="AB327" s="59">
        <v>163.29859872611399</v>
      </c>
      <c r="AC327" s="59">
        <v>172.877089552238</v>
      </c>
      <c r="AD327" s="59">
        <v>136.67851528384199</v>
      </c>
      <c r="AE327" s="59">
        <v>108.145393939393</v>
      </c>
      <c r="AF327" s="59">
        <v>175.86938271604899</v>
      </c>
      <c r="AG327" s="59">
        <v>160.69294117646999</v>
      </c>
      <c r="AH327" s="59">
        <v>106.997448979591</v>
      </c>
      <c r="AI327" s="59">
        <v>178.86772321428501</v>
      </c>
      <c r="AJ327" s="59">
        <v>122.045277777777</v>
      </c>
      <c r="AK327" s="59">
        <v>126.51306451612901</v>
      </c>
      <c r="AL327" s="59">
        <v>109.947486033519</v>
      </c>
      <c r="AM327" s="59">
        <v>111.565</v>
      </c>
      <c r="AN327" s="59">
        <v>118.920568181818</v>
      </c>
      <c r="AO327" s="59">
        <v>109.218418079096</v>
      </c>
      <c r="AP327" s="13">
        <v>207.11131687242801</v>
      </c>
      <c r="AQ327" s="59">
        <v>132.908205128205</v>
      </c>
      <c r="AR327" s="59">
        <v>183.05926829268199</v>
      </c>
      <c r="AS327" s="59">
        <v>175.16816091953999</v>
      </c>
      <c r="AT327" s="59">
        <v>177.86646551724101</v>
      </c>
      <c r="AU327" s="59">
        <v>141.769247311827</v>
      </c>
      <c r="AV327" s="59">
        <v>165.113246073298</v>
      </c>
      <c r="AW327" s="59">
        <v>108.860227272727</v>
      </c>
      <c r="AX327" s="59">
        <v>103.269337748344</v>
      </c>
      <c r="AY327" s="59">
        <v>171.09279720279699</v>
      </c>
      <c r="AZ327" s="59">
        <v>133.47395209580799</v>
      </c>
      <c r="BA327" s="59">
        <v>150.14407407407401</v>
      </c>
      <c r="BB327" s="59">
        <v>115.113244680851</v>
      </c>
      <c r="BC327" s="59">
        <v>129.930858585858</v>
      </c>
      <c r="BD327" s="59">
        <v>110.040865384615</v>
      </c>
      <c r="BE327" s="59">
        <v>151.23181159420199</v>
      </c>
    </row>
    <row r="328" spans="1:57" x14ac:dyDescent="0.35">
      <c r="A328" s="10" t="s">
        <v>163</v>
      </c>
      <c r="B328" s="11">
        <f t="shared" si="45"/>
        <v>2032</v>
      </c>
      <c r="C328" s="6">
        <f t="shared" si="46"/>
        <v>167.59783154253699</v>
      </c>
      <c r="D328" s="12">
        <f t="shared" si="41"/>
        <v>107.8626478738647</v>
      </c>
      <c r="E328" s="12">
        <f t="shared" si="42"/>
        <v>137.22691640786724</v>
      </c>
      <c r="F328" s="12">
        <f t="shared" si="43"/>
        <v>230.4373772660245</v>
      </c>
      <c r="G328" s="12">
        <f t="shared" si="44"/>
        <v>265.97835316881935</v>
      </c>
      <c r="H328" s="13">
        <v>258.88427586206899</v>
      </c>
      <c r="I328" s="59">
        <v>137.66940476190399</v>
      </c>
      <c r="J328" s="59">
        <v>117.096911764705</v>
      </c>
      <c r="K328" s="59">
        <v>375.39130208333302</v>
      </c>
      <c r="L328" s="59">
        <v>98.355079365079305</v>
      </c>
      <c r="M328" s="59">
        <v>303.74938775510202</v>
      </c>
      <c r="N328" s="59">
        <v>143.353674698795</v>
      </c>
      <c r="O328" s="59">
        <v>131.10246753246699</v>
      </c>
      <c r="P328" s="59">
        <v>262.580964467005</v>
      </c>
      <c r="Q328" s="59">
        <v>383.17626794258302</v>
      </c>
      <c r="R328" s="59">
        <v>99.752499999999998</v>
      </c>
      <c r="S328" s="59">
        <v>175.294285714285</v>
      </c>
      <c r="T328" s="59">
        <v>137.07942028985499</v>
      </c>
      <c r="U328" s="13">
        <v>130.1705</v>
      </c>
      <c r="V328" s="59">
        <v>175.67147540983601</v>
      </c>
      <c r="W328" s="59">
        <v>254.3130964467</v>
      </c>
      <c r="X328" s="59">
        <v>149.914918918918</v>
      </c>
      <c r="Y328" s="59">
        <v>296.55485148514799</v>
      </c>
      <c r="Z328" s="59">
        <v>108.07782608695599</v>
      </c>
      <c r="AA328" s="59">
        <v>161.37607142857101</v>
      </c>
      <c r="AB328" s="59">
        <v>259.75181818181801</v>
      </c>
      <c r="AC328" s="59">
        <v>144.56159420289799</v>
      </c>
      <c r="AD328" s="13">
        <v>253.98336</v>
      </c>
      <c r="AE328" s="59">
        <v>261.93474226804102</v>
      </c>
      <c r="AF328" s="59">
        <v>165.19282051281999</v>
      </c>
      <c r="AG328" s="59">
        <v>175.92955801104901</v>
      </c>
      <c r="AH328" s="59">
        <v>94.344347826086903</v>
      </c>
      <c r="AI328" s="59">
        <v>187.84298701298599</v>
      </c>
      <c r="AJ328" s="59">
        <v>110.26761904761899</v>
      </c>
      <c r="AK328" s="59">
        <v>168.39680232558101</v>
      </c>
      <c r="AL328" s="59">
        <v>218.25164021163999</v>
      </c>
      <c r="AM328" s="13">
        <v>95.264285714285705</v>
      </c>
      <c r="AN328" s="59">
        <v>111.582424242424</v>
      </c>
      <c r="AO328" s="59">
        <v>182.194952380952</v>
      </c>
      <c r="AP328" s="59">
        <v>427.52543859649097</v>
      </c>
      <c r="AQ328" s="59">
        <v>105.926043956043</v>
      </c>
      <c r="AR328" s="13">
        <v>141.42875000000001</v>
      </c>
      <c r="AS328" s="59">
        <v>165.63173410404599</v>
      </c>
      <c r="AT328" s="59">
        <v>183.48245901639299</v>
      </c>
      <c r="AU328" s="59">
        <v>234.499289617486</v>
      </c>
      <c r="AV328" s="59">
        <v>246.04582887700499</v>
      </c>
      <c r="AW328" s="59">
        <v>186.50087912087901</v>
      </c>
      <c r="AX328" s="59">
        <v>205.62121019108201</v>
      </c>
      <c r="AY328" s="59">
        <v>216.129213483146</v>
      </c>
      <c r="AZ328" s="59">
        <v>153.570784313725</v>
      </c>
      <c r="BA328" s="59">
        <v>136.92585034013601</v>
      </c>
      <c r="BB328" s="59">
        <v>189.77515463917501</v>
      </c>
      <c r="BC328" s="59">
        <v>139.58860655737701</v>
      </c>
      <c r="BD328" s="59">
        <v>144.507328767123</v>
      </c>
      <c r="BE328" s="59">
        <v>166.79886075949301</v>
      </c>
    </row>
    <row r="329" spans="1:57" x14ac:dyDescent="0.35">
      <c r="A329" s="10" t="s">
        <v>164</v>
      </c>
      <c r="B329" s="11">
        <f t="shared" si="45"/>
        <v>2032</v>
      </c>
      <c r="C329" s="6">
        <f t="shared" si="46"/>
        <v>170.85572803441949</v>
      </c>
      <c r="D329" s="12">
        <f t="shared" si="41"/>
        <v>139.85825768321439</v>
      </c>
      <c r="E329" s="12">
        <f t="shared" si="42"/>
        <v>147.32131678145899</v>
      </c>
      <c r="F329" s="12">
        <f t="shared" si="43"/>
        <v>198.07077205117474</v>
      </c>
      <c r="G329" s="12">
        <f t="shared" si="44"/>
        <v>249.59703284373691</v>
      </c>
      <c r="H329" s="59">
        <v>258.62717054263499</v>
      </c>
      <c r="I329" s="59">
        <v>127.0968503937</v>
      </c>
      <c r="J329" s="59">
        <v>132.09711475409799</v>
      </c>
      <c r="K329" s="59">
        <v>176.995120772946</v>
      </c>
      <c r="L329" s="59">
        <v>145.497746031746</v>
      </c>
      <c r="M329" s="59">
        <v>178.74843601895699</v>
      </c>
      <c r="N329" s="59">
        <v>177.99755725190801</v>
      </c>
      <c r="O329" s="13">
        <v>263.107265917603</v>
      </c>
      <c r="P329" s="13">
        <v>166.30561855670101</v>
      </c>
      <c r="Q329" s="59">
        <v>194.69287081339701</v>
      </c>
      <c r="R329" s="59">
        <v>186.01054054054001</v>
      </c>
      <c r="S329" s="59">
        <v>199.196739130434</v>
      </c>
      <c r="T329" s="59">
        <v>147.898575949367</v>
      </c>
      <c r="U329" s="59">
        <v>151.89705479451999</v>
      </c>
      <c r="V329" s="59">
        <v>151.247729729729</v>
      </c>
      <c r="W329" s="59">
        <v>171.80526041666599</v>
      </c>
      <c r="X329" s="59">
        <v>169.90619565217301</v>
      </c>
      <c r="Y329" s="59">
        <v>140.141111111111</v>
      </c>
      <c r="Z329" s="59">
        <v>169.661288343558</v>
      </c>
      <c r="AA329" s="59">
        <v>241.37651162790701</v>
      </c>
      <c r="AB329" s="59">
        <v>146.01060439560399</v>
      </c>
      <c r="AC329" s="59">
        <v>139.981728395061</v>
      </c>
      <c r="AD329" s="59">
        <v>248.59368421052599</v>
      </c>
      <c r="AE329" s="59">
        <v>162.758487804878</v>
      </c>
      <c r="AF329" s="59">
        <v>143.31824120603</v>
      </c>
      <c r="AG329" s="59">
        <v>191.69624999999999</v>
      </c>
      <c r="AH329" s="13">
        <v>162.48134375000001</v>
      </c>
      <c r="AI329" s="59">
        <v>267.51747035573101</v>
      </c>
      <c r="AJ329" s="59">
        <v>199.482914979757</v>
      </c>
      <c r="AK329" s="59">
        <v>176.70083032490899</v>
      </c>
      <c r="AL329" s="13">
        <v>180.81562500000001</v>
      </c>
      <c r="AM329" s="59">
        <v>140.62263157894699</v>
      </c>
      <c r="AN329" s="59">
        <v>148.05857615894001</v>
      </c>
      <c r="AO329" s="59">
        <v>147.12889705882299</v>
      </c>
      <c r="AP329" s="59">
        <v>232.53159090909</v>
      </c>
      <c r="AQ329" s="59">
        <v>156.50988059701399</v>
      </c>
      <c r="AR329" s="59">
        <v>142.58269230769201</v>
      </c>
      <c r="AS329" s="59">
        <v>175.36867469879499</v>
      </c>
      <c r="AT329" s="59">
        <v>232.992596899224</v>
      </c>
      <c r="AU329" s="59">
        <v>182.363020833333</v>
      </c>
      <c r="AV329" s="59">
        <v>202.521044776119</v>
      </c>
      <c r="AW329" s="59">
        <v>174.270306513409</v>
      </c>
      <c r="AX329" s="59">
        <v>159.35312101910799</v>
      </c>
      <c r="AY329" s="59">
        <v>125.144642857142</v>
      </c>
      <c r="AZ329" s="59">
        <v>127.825923076923</v>
      </c>
      <c r="BA329" s="59">
        <v>230.76273722627701</v>
      </c>
      <c r="BB329" s="59">
        <v>138.74702127659501</v>
      </c>
      <c r="BC329" s="59">
        <v>295.59460580912798</v>
      </c>
      <c r="BD329" s="13">
        <v>288.76523437499998</v>
      </c>
      <c r="BE329" s="59">
        <v>153.09724832214701</v>
      </c>
    </row>
    <row r="330" spans="1:57" x14ac:dyDescent="0.35">
      <c r="A330" s="10" t="s">
        <v>165</v>
      </c>
      <c r="B330" s="11">
        <f t="shared" si="45"/>
        <v>2033</v>
      </c>
      <c r="C330" s="6">
        <f t="shared" si="46"/>
        <v>192.86166648007151</v>
      </c>
      <c r="D330" s="12">
        <f t="shared" si="41"/>
        <v>151.01612809940301</v>
      </c>
      <c r="E330" s="12">
        <f t="shared" si="42"/>
        <v>173.29104599608252</v>
      </c>
      <c r="F330" s="12">
        <f t="shared" si="43"/>
        <v>238.0025175966835</v>
      </c>
      <c r="G330" s="12">
        <f t="shared" si="44"/>
        <v>280.54506752788308</v>
      </c>
      <c r="H330" s="59">
        <v>222.14836795252199</v>
      </c>
      <c r="I330" s="59">
        <v>205.78331189710599</v>
      </c>
      <c r="J330" s="59">
        <v>116.522977099236</v>
      </c>
      <c r="K330" s="59">
        <v>170.07434615384599</v>
      </c>
      <c r="L330" s="59">
        <v>179.26845070422499</v>
      </c>
      <c r="M330" s="59">
        <v>202.20453846153799</v>
      </c>
      <c r="N330" s="59">
        <v>174.90302721088401</v>
      </c>
      <c r="O330" s="59">
        <v>175.13141762452099</v>
      </c>
      <c r="P330" s="59">
        <v>139.92023904382401</v>
      </c>
      <c r="Q330" s="59">
        <v>233.605397489539</v>
      </c>
      <c r="R330" s="59">
        <v>363.43880281690099</v>
      </c>
      <c r="S330" s="59">
        <v>269.69189964157698</v>
      </c>
      <c r="T330" s="59">
        <v>244.23540772532101</v>
      </c>
      <c r="U330" s="13">
        <v>290.59159817351599</v>
      </c>
      <c r="V330" s="59">
        <v>373.00560150375901</v>
      </c>
      <c r="W330" s="59">
        <v>243.820305810397</v>
      </c>
      <c r="X330" s="59">
        <v>256.26641566264999</v>
      </c>
      <c r="Y330" s="59">
        <v>184.924106280193</v>
      </c>
      <c r="Z330" s="59">
        <v>151.39343511450301</v>
      </c>
      <c r="AA330" s="59">
        <v>280.21332129963798</v>
      </c>
      <c r="AB330" s="59">
        <v>194.90134185303501</v>
      </c>
      <c r="AC330" s="59">
        <v>224.28358078602599</v>
      </c>
      <c r="AD330" s="13">
        <v>278.514780876494</v>
      </c>
      <c r="AE330" s="59">
        <v>191.20120129870099</v>
      </c>
      <c r="AF330" s="59">
        <v>189.36436619718299</v>
      </c>
      <c r="AG330" s="59">
        <v>188.405629629629</v>
      </c>
      <c r="AH330" s="59">
        <v>180.94920398009901</v>
      </c>
      <c r="AI330" s="59">
        <v>239.46822429906501</v>
      </c>
      <c r="AJ330" s="59">
        <v>189.71029999999999</v>
      </c>
      <c r="AK330" s="59">
        <v>221.612538860103</v>
      </c>
      <c r="AL330" s="59">
        <v>180.00411242603499</v>
      </c>
      <c r="AM330" s="59">
        <v>283.53078358208899</v>
      </c>
      <c r="AN330" s="59">
        <v>147.62036496350299</v>
      </c>
      <c r="AO330" s="59">
        <v>172.827252747252</v>
      </c>
      <c r="AP330" s="59">
        <v>162.02830827067601</v>
      </c>
      <c r="AQ330" s="59">
        <v>226.39468992248001</v>
      </c>
      <c r="AR330" s="59">
        <v>178.01148437499899</v>
      </c>
      <c r="AS330" s="59">
        <v>174.682425742574</v>
      </c>
      <c r="AT330" s="59">
        <v>131.289847908745</v>
      </c>
      <c r="AU330" s="59">
        <v>430.28056379821902</v>
      </c>
      <c r="AV330" s="59">
        <v>153.85161702127601</v>
      </c>
      <c r="AW330" s="59">
        <v>271.13033582089503</v>
      </c>
      <c r="AX330" s="59">
        <v>195.064803921568</v>
      </c>
      <c r="AY330" s="59">
        <v>194.52213166144199</v>
      </c>
      <c r="AZ330" s="13">
        <v>157.2146875</v>
      </c>
      <c r="BA330" s="59">
        <v>204.425166666666</v>
      </c>
      <c r="BB330" s="59">
        <v>207.65629392971201</v>
      </c>
      <c r="BC330" s="59">
        <v>125.89768421052599</v>
      </c>
      <c r="BD330" s="59">
        <v>152.95233606557301</v>
      </c>
      <c r="BE330" s="59">
        <v>163.67079268292599</v>
      </c>
    </row>
    <row r="331" spans="1:57" x14ac:dyDescent="0.35">
      <c r="A331" s="10" t="s">
        <v>166</v>
      </c>
      <c r="B331" s="11">
        <f t="shared" si="45"/>
        <v>2033</v>
      </c>
      <c r="C331" s="6">
        <f t="shared" si="46"/>
        <v>179.261968383376</v>
      </c>
      <c r="D331" s="12">
        <f t="shared" si="41"/>
        <v>126.1511193780882</v>
      </c>
      <c r="E331" s="12">
        <f t="shared" si="42"/>
        <v>144.24581216269524</v>
      </c>
      <c r="F331" s="12">
        <f t="shared" si="43"/>
        <v>229.83121879699223</v>
      </c>
      <c r="G331" s="12">
        <f t="shared" si="44"/>
        <v>259.4797185185185</v>
      </c>
      <c r="H331" s="59">
        <v>148.060888888888</v>
      </c>
      <c r="I331" s="59">
        <v>138.636909090909</v>
      </c>
      <c r="J331" s="59">
        <v>192.79886597938099</v>
      </c>
      <c r="K331" s="13">
        <v>176.24062499999999</v>
      </c>
      <c r="L331" s="59">
        <v>126.229075630252</v>
      </c>
      <c r="M331" s="59">
        <v>149.49799086757901</v>
      </c>
      <c r="N331" s="59">
        <v>191.22773584905599</v>
      </c>
      <c r="O331" s="59">
        <v>189.99080357142799</v>
      </c>
      <c r="P331" s="59">
        <v>233.82159999999999</v>
      </c>
      <c r="Q331" s="59">
        <v>292.08663316582903</v>
      </c>
      <c r="R331" s="59">
        <v>117.481818181818</v>
      </c>
      <c r="S331" s="59">
        <v>119.35574074074</v>
      </c>
      <c r="T331" s="59">
        <v>342.83725388600999</v>
      </c>
      <c r="U331" s="59">
        <v>355.87511111111098</v>
      </c>
      <c r="V331" s="59">
        <v>119.759417475728</v>
      </c>
      <c r="W331" s="59">
        <v>157.66919847328199</v>
      </c>
      <c r="X331" s="59">
        <v>125.449513108614</v>
      </c>
      <c r="Y331" s="59">
        <v>133.45616666666601</v>
      </c>
      <c r="Z331" s="59">
        <v>145.37521126760501</v>
      </c>
      <c r="AA331" s="59">
        <v>143.86934579439199</v>
      </c>
      <c r="AB331" s="59">
        <v>189.39461538461501</v>
      </c>
      <c r="AC331" s="13">
        <v>259.048</v>
      </c>
      <c r="AD331" s="59">
        <v>291.04364130434698</v>
      </c>
      <c r="AE331" s="59">
        <v>184.34821428571399</v>
      </c>
      <c r="AF331" s="59">
        <v>253.18107692307601</v>
      </c>
      <c r="AG331" s="59">
        <v>179.611787234042</v>
      </c>
      <c r="AH331" s="59">
        <v>137.16849206349201</v>
      </c>
      <c r="AI331" s="59">
        <v>183.028214285714</v>
      </c>
      <c r="AJ331" s="59">
        <v>263.365185185185</v>
      </c>
      <c r="AK331" s="59">
        <v>217.86007518796899</v>
      </c>
      <c r="AL331" s="59">
        <v>137.45492592592501</v>
      </c>
      <c r="AM331" s="13">
        <v>145.90781250000001</v>
      </c>
      <c r="AN331" s="59">
        <v>178.91214953271</v>
      </c>
      <c r="AO331" s="59">
        <v>166.743288288288</v>
      </c>
      <c r="AP331" s="59">
        <v>186.411794871794</v>
      </c>
      <c r="AQ331" s="59">
        <v>235.65343434343399</v>
      </c>
      <c r="AR331" s="59">
        <v>247.931878172588</v>
      </c>
      <c r="AS331" s="59">
        <v>120.871909090909</v>
      </c>
      <c r="AT331" s="13">
        <v>204.04038095238101</v>
      </c>
      <c r="AU331" s="59">
        <v>134.17057553956801</v>
      </c>
      <c r="AV331" s="59">
        <v>240.58604221635801</v>
      </c>
      <c r="AW331" s="59">
        <v>239.22432989690699</v>
      </c>
      <c r="AX331" s="59">
        <v>194.36360655737701</v>
      </c>
      <c r="AY331" s="59">
        <v>150.34053846153799</v>
      </c>
      <c r="AZ331" s="59">
        <v>185.88342105263101</v>
      </c>
      <c r="BA331" s="59">
        <v>149.10836363636301</v>
      </c>
      <c r="BB331" s="59">
        <v>151.70785714285699</v>
      </c>
      <c r="BC331" s="59">
        <v>157.06960000000001</v>
      </c>
      <c r="BD331" s="59">
        <v>255.65098321342899</v>
      </c>
      <c r="BE331" s="59">
        <v>141.30709090908999</v>
      </c>
    </row>
    <row r="332" spans="1:57" x14ac:dyDescent="0.35">
      <c r="A332" s="10" t="s">
        <v>167</v>
      </c>
      <c r="B332" s="11">
        <f t="shared" si="45"/>
        <v>2033</v>
      </c>
      <c r="C332" s="6">
        <f t="shared" si="46"/>
        <v>107.27405907172951</v>
      </c>
      <c r="D332" s="12">
        <f t="shared" si="41"/>
        <v>86.722544778480923</v>
      </c>
      <c r="E332" s="12">
        <f t="shared" si="42"/>
        <v>92.01913408793186</v>
      </c>
      <c r="F332" s="12">
        <f t="shared" si="43"/>
        <v>151.415711759901</v>
      </c>
      <c r="G332" s="12">
        <f t="shared" si="44"/>
        <v>242.18667005632005</v>
      </c>
      <c r="H332" s="59">
        <v>237.910638297872</v>
      </c>
      <c r="I332" s="59">
        <v>92.2787096774193</v>
      </c>
      <c r="J332" s="59">
        <v>110.095333333333</v>
      </c>
      <c r="K332" s="59">
        <v>96.989126213592201</v>
      </c>
      <c r="L332" s="59">
        <v>83.534210526315704</v>
      </c>
      <c r="M332" s="59">
        <v>104.452784810126</v>
      </c>
      <c r="N332" s="13">
        <v>90.861195652173905</v>
      </c>
      <c r="O332" s="59">
        <v>86.942674418604597</v>
      </c>
      <c r="P332" s="59">
        <v>100.393301435406</v>
      </c>
      <c r="Q332" s="59">
        <v>280.67095588235202</v>
      </c>
      <c r="R332" s="59">
        <v>187.52897959183599</v>
      </c>
      <c r="S332" s="59">
        <v>146.33806666666601</v>
      </c>
      <c r="T332" s="59">
        <v>301.07459459459398</v>
      </c>
      <c r="U332" s="13">
        <v>164.1112</v>
      </c>
      <c r="V332" s="59">
        <v>173.810984848484</v>
      </c>
      <c r="W332" s="59">
        <v>113.94839416058301</v>
      </c>
      <c r="X332" s="59">
        <v>120.726554621848</v>
      </c>
      <c r="Y332" s="59">
        <v>83.938888888888798</v>
      </c>
      <c r="Z332" s="59">
        <v>112.316346153846</v>
      </c>
      <c r="AA332" s="59">
        <v>112.42829059829</v>
      </c>
      <c r="AB332" s="59">
        <v>92.013874999999999</v>
      </c>
      <c r="AC332" s="59">
        <v>298.06551020408102</v>
      </c>
      <c r="AD332" s="59">
        <v>150.76977973568199</v>
      </c>
      <c r="AE332" s="59">
        <v>84.311794871794802</v>
      </c>
      <c r="AF332" s="59">
        <v>103.181428571428</v>
      </c>
      <c r="AG332" s="59">
        <v>301.15176470588199</v>
      </c>
      <c r="AH332" s="13">
        <v>93.6252427184466</v>
      </c>
      <c r="AI332" s="13">
        <v>88.073188405797097</v>
      </c>
      <c r="AJ332" s="59">
        <v>94.513623188405703</v>
      </c>
      <c r="AK332" s="59">
        <v>92.030241935483801</v>
      </c>
      <c r="AL332" s="59">
        <v>115.60606060606</v>
      </c>
      <c r="AM332" s="13">
        <v>455.65</v>
      </c>
      <c r="AN332" s="59">
        <v>151.323857677902</v>
      </c>
      <c r="AO332" s="59">
        <v>94.646862745098005</v>
      </c>
      <c r="AP332" s="59">
        <v>85.425822784810094</v>
      </c>
      <c r="AQ332" s="59">
        <v>92.015431472081204</v>
      </c>
      <c r="AR332" s="59">
        <v>151.44632978723399</v>
      </c>
      <c r="AS332" s="59">
        <v>86.8666249999999</v>
      </c>
      <c r="AT332" s="59">
        <v>125.286944444444</v>
      </c>
      <c r="AU332" s="59">
        <v>103.32787671232801</v>
      </c>
      <c r="AV332" s="59">
        <v>112.936966824644</v>
      </c>
      <c r="AW332" s="13">
        <v>92.439250000000001</v>
      </c>
      <c r="AX332" s="59">
        <v>87.037857142857106</v>
      </c>
      <c r="AY332" s="59">
        <v>180.73797101449199</v>
      </c>
      <c r="AZ332" s="59">
        <v>80.169859154929497</v>
      </c>
      <c r="BA332" s="59">
        <v>146.904418604651</v>
      </c>
      <c r="BB332" s="59">
        <v>171.931842105263</v>
      </c>
      <c r="BC332" s="59">
        <v>187.57231111111099</v>
      </c>
      <c r="BD332" s="13">
        <v>88.363735632183904</v>
      </c>
      <c r="BE332" s="59">
        <v>99.888507462686505</v>
      </c>
    </row>
    <row r="333" spans="1:57" x14ac:dyDescent="0.35">
      <c r="A333" s="10" t="s">
        <v>168</v>
      </c>
      <c r="B333" s="11">
        <f t="shared" si="45"/>
        <v>2033</v>
      </c>
      <c r="C333" s="6">
        <f t="shared" si="46"/>
        <v>96.097083333333302</v>
      </c>
      <c r="D333" s="12">
        <f t="shared" si="41"/>
        <v>85.759605983772758</v>
      </c>
      <c r="E333" s="12">
        <f t="shared" si="42"/>
        <v>90.577941874497128</v>
      </c>
      <c r="F333" s="12">
        <f t="shared" si="43"/>
        <v>111.71528924961275</v>
      </c>
      <c r="G333" s="12">
        <f t="shared" si="44"/>
        <v>135.35847099922282</v>
      </c>
      <c r="H333" s="59">
        <v>109.541726618705</v>
      </c>
      <c r="I333" s="59">
        <v>96.251282051282004</v>
      </c>
      <c r="J333" s="59">
        <v>102.09547619047601</v>
      </c>
      <c r="K333" s="59">
        <v>441.39346733668299</v>
      </c>
      <c r="L333" s="59">
        <v>91.575338983050798</v>
      </c>
      <c r="M333" s="59">
        <v>100.430463917525</v>
      </c>
      <c r="N333" s="59">
        <v>101.018653846153</v>
      </c>
      <c r="O333" s="59">
        <v>127.661620111731</v>
      </c>
      <c r="P333" s="59">
        <v>90.315321100917402</v>
      </c>
      <c r="Q333" s="59">
        <v>112.439810126582</v>
      </c>
      <c r="R333" s="59">
        <v>91.007263157894698</v>
      </c>
      <c r="S333" s="13">
        <v>87.900800000000004</v>
      </c>
      <c r="T333" s="59">
        <v>109.31758426966201</v>
      </c>
      <c r="U333" s="59">
        <v>224.984577114427</v>
      </c>
      <c r="V333" s="59">
        <v>94.498598130841103</v>
      </c>
      <c r="W333" s="59">
        <v>107.21922330097</v>
      </c>
      <c r="X333" s="59">
        <v>94.677844827586199</v>
      </c>
      <c r="Y333" s="59">
        <v>84.940178571428504</v>
      </c>
      <c r="Z333" s="13">
        <v>96.654687499999994</v>
      </c>
      <c r="AA333" s="59">
        <v>85.793039215686207</v>
      </c>
      <c r="AB333" s="59">
        <v>105.26947826086899</v>
      </c>
      <c r="AC333" s="59">
        <v>157.904730538922</v>
      </c>
      <c r="AD333" s="59">
        <v>96.742962962962906</v>
      </c>
      <c r="AE333" s="13">
        <v>145.55412698412701</v>
      </c>
      <c r="AF333" s="59">
        <v>90.762300884955707</v>
      </c>
      <c r="AG333" s="59">
        <v>121.20372781064999</v>
      </c>
      <c r="AH333" s="59">
        <v>83.936666666666596</v>
      </c>
      <c r="AI333" s="59">
        <v>90.641858407079596</v>
      </c>
      <c r="AJ333" s="59">
        <v>87.344329896907198</v>
      </c>
      <c r="AK333" s="13">
        <v>87.677999999999997</v>
      </c>
      <c r="AL333" s="59">
        <v>95.584751773049604</v>
      </c>
      <c r="AM333" s="13">
        <v>80.921111111111102</v>
      </c>
      <c r="AN333" s="59">
        <v>113.774964539007</v>
      </c>
      <c r="AO333" s="59">
        <v>91.603743016759694</v>
      </c>
      <c r="AP333" s="59">
        <v>121.630765306122</v>
      </c>
      <c r="AQ333" s="59">
        <v>89.722427184466</v>
      </c>
      <c r="AR333" s="59">
        <v>99.520490196078399</v>
      </c>
      <c r="AS333" s="59">
        <v>95.266279069767407</v>
      </c>
      <c r="AT333" s="59">
        <v>135.05830985915401</v>
      </c>
      <c r="AU333" s="59">
        <v>93.860833333333304</v>
      </c>
      <c r="AV333" s="59">
        <v>90.556636363636301</v>
      </c>
      <c r="AW333" s="13">
        <v>83.706199999999995</v>
      </c>
      <c r="AX333" s="59">
        <v>107.605827814569</v>
      </c>
      <c r="AY333" s="59">
        <v>85.458706896551703</v>
      </c>
      <c r="AZ333" s="59">
        <v>86.709259259259198</v>
      </c>
      <c r="BA333" s="59">
        <v>138.05992125984201</v>
      </c>
      <c r="BB333" s="13">
        <v>124.794</v>
      </c>
      <c r="BC333" s="59">
        <v>95.9428846153846</v>
      </c>
      <c r="BD333" s="13">
        <v>93.37</v>
      </c>
      <c r="BE333" s="59">
        <v>133.116086956521</v>
      </c>
    </row>
    <row r="334" spans="1:57" x14ac:dyDescent="0.35">
      <c r="A334" s="10" t="s">
        <v>169</v>
      </c>
      <c r="B334" s="11">
        <f t="shared" si="45"/>
        <v>2033</v>
      </c>
      <c r="C334" s="6">
        <f t="shared" si="46"/>
        <v>79.561921269095109</v>
      </c>
      <c r="D334" s="12">
        <f t="shared" si="41"/>
        <v>74.220462577962493</v>
      </c>
      <c r="E334" s="12">
        <f t="shared" si="42"/>
        <v>77.014375000000001</v>
      </c>
      <c r="F334" s="12">
        <f t="shared" si="43"/>
        <v>94.360668922614153</v>
      </c>
      <c r="G334" s="12">
        <f t="shared" si="44"/>
        <v>111.7560532512706</v>
      </c>
      <c r="H334" s="59">
        <v>74.477826086956497</v>
      </c>
      <c r="I334" s="59">
        <v>75.261756756756697</v>
      </c>
      <c r="J334" s="59">
        <v>75.192151898734096</v>
      </c>
      <c r="K334" s="59">
        <v>91.161449275362301</v>
      </c>
      <c r="L334" s="13">
        <v>74.665000000000006</v>
      </c>
      <c r="M334" s="59">
        <v>79.670869565217302</v>
      </c>
      <c r="N334" s="59">
        <v>86.389333333333298</v>
      </c>
      <c r="O334" s="59">
        <v>79.752040816326499</v>
      </c>
      <c r="P334" s="59">
        <v>82.155402298850504</v>
      </c>
      <c r="Q334" s="59">
        <v>103.711585365853</v>
      </c>
      <c r="R334" s="59">
        <v>77.135263157894698</v>
      </c>
      <c r="S334" s="59">
        <v>77.2648837209302</v>
      </c>
      <c r="T334" s="59">
        <v>124.620571428571</v>
      </c>
      <c r="U334" s="59">
        <v>96.913232323232293</v>
      </c>
      <c r="V334" s="59">
        <v>79.452972972972901</v>
      </c>
      <c r="W334" s="59">
        <v>72.420909090909007</v>
      </c>
      <c r="X334" s="59">
        <v>80.160999999999902</v>
      </c>
      <c r="Y334" s="59">
        <v>75.676923076923003</v>
      </c>
      <c r="Z334" s="59">
        <v>81.689558823529396</v>
      </c>
      <c r="AA334" s="59">
        <v>88.691199999999995</v>
      </c>
      <c r="AB334" s="59">
        <v>77.289764705882305</v>
      </c>
      <c r="AC334" s="13">
        <v>96.899146341463407</v>
      </c>
      <c r="AD334" s="59">
        <v>315.91888888888798</v>
      </c>
      <c r="AE334" s="59">
        <v>102.27238095238</v>
      </c>
      <c r="AF334" s="13">
        <v>76.980500000000006</v>
      </c>
      <c r="AG334" s="59">
        <v>98.387701149425197</v>
      </c>
      <c r="AH334" s="13">
        <v>79.298260869565198</v>
      </c>
      <c r="AI334" s="59">
        <v>79.238588235294102</v>
      </c>
      <c r="AJ334" s="59">
        <v>111.483513513513</v>
      </c>
      <c r="AK334" s="59">
        <v>79.228571428571399</v>
      </c>
      <c r="AL334" s="59">
        <v>73.258076923076899</v>
      </c>
      <c r="AM334" s="59">
        <v>77.116</v>
      </c>
      <c r="AN334" s="59">
        <v>74.267435897435803</v>
      </c>
      <c r="AO334" s="59">
        <v>89.531136363636307</v>
      </c>
      <c r="AP334" s="59">
        <v>95.427075471698103</v>
      </c>
      <c r="AQ334" s="59">
        <v>102.355662650602</v>
      </c>
      <c r="AR334" s="59">
        <v>115.83396226415</v>
      </c>
      <c r="AS334" s="59">
        <v>77.473333333333301</v>
      </c>
      <c r="AT334" s="59">
        <v>85.813465346534599</v>
      </c>
      <c r="AU334" s="59">
        <v>82.020714285714206</v>
      </c>
      <c r="AV334" s="59">
        <v>78.534782608695593</v>
      </c>
      <c r="AW334" s="59">
        <v>71.008260869565206</v>
      </c>
      <c r="AX334" s="59">
        <v>86.051010101009993</v>
      </c>
      <c r="AY334" s="59">
        <v>72.979999999999905</v>
      </c>
      <c r="AZ334" s="13">
        <v>77.186250000000001</v>
      </c>
      <c r="BA334" s="59">
        <v>77.339381443298905</v>
      </c>
      <c r="BB334" s="59">
        <v>123.135094339622</v>
      </c>
      <c r="BC334" s="59">
        <v>73.797702702702694</v>
      </c>
      <c r="BD334" s="59">
        <v>114.208910891089</v>
      </c>
      <c r="BE334" s="59">
        <v>74.443999999999903</v>
      </c>
    </row>
    <row r="335" spans="1:57" x14ac:dyDescent="0.35">
      <c r="A335" s="10" t="s">
        <v>170</v>
      </c>
      <c r="B335" s="11">
        <f t="shared" si="45"/>
        <v>2033</v>
      </c>
      <c r="C335" s="6">
        <f t="shared" si="46"/>
        <v>119.7273118279565</v>
      </c>
      <c r="D335" s="12">
        <f t="shared" ref="D335:D398" si="47">PERCENTILE($H335:$BE335, 0.1)</f>
        <v>78.167068965517174</v>
      </c>
      <c r="E335" s="12">
        <f t="shared" ref="E335:E398" si="48">PERCENTILE($H335:$BE335, 0.25)</f>
        <v>84.99066630747123</v>
      </c>
      <c r="F335" s="12">
        <f t="shared" ref="F335:F398" si="49">PERCENTILE($H335:$BE335, 0.75)</f>
        <v>193.21153095238026</v>
      </c>
      <c r="G335" s="12">
        <f t="shared" ref="G335:G398" si="50">PERCENTILE($H335:$BE335, 0.9)</f>
        <v>307.22525042881574</v>
      </c>
      <c r="H335" s="59">
        <v>78.183965517241305</v>
      </c>
      <c r="I335" s="59">
        <v>526.14301369863006</v>
      </c>
      <c r="J335" s="59">
        <v>149.139561403508</v>
      </c>
      <c r="K335" s="59">
        <v>190.15826666666601</v>
      </c>
      <c r="L335" s="59">
        <v>89.131111111111096</v>
      </c>
      <c r="M335" s="59">
        <v>369.74030303030298</v>
      </c>
      <c r="N335" s="59">
        <v>115.93629032258001</v>
      </c>
      <c r="O335" s="59">
        <v>209.44433734939699</v>
      </c>
      <c r="P335" s="59">
        <v>178.12645569620199</v>
      </c>
      <c r="Q335" s="59">
        <v>134.57029850746201</v>
      </c>
      <c r="R335" s="59">
        <v>81.1335714285714</v>
      </c>
      <c r="S335" s="59">
        <v>74.138181818181806</v>
      </c>
      <c r="T335" s="59">
        <v>94.566039603960306</v>
      </c>
      <c r="U335" s="59">
        <v>86.7514772727272</v>
      </c>
      <c r="V335" s="59">
        <v>84.672068965517198</v>
      </c>
      <c r="W335" s="59">
        <v>77.788518518518501</v>
      </c>
      <c r="X335" s="59">
        <v>142.47540983606501</v>
      </c>
      <c r="Y335" s="59">
        <v>325.963636363636</v>
      </c>
      <c r="Z335" s="59">
        <v>305.14320754716903</v>
      </c>
      <c r="AA335" s="59">
        <v>174.39491228070099</v>
      </c>
      <c r="AB335" s="59">
        <v>157.51392857142801</v>
      </c>
      <c r="AC335" s="59">
        <v>86.527462686567105</v>
      </c>
      <c r="AD335" s="59">
        <v>86.318979591836694</v>
      </c>
      <c r="AE335" s="59">
        <v>184.292405063291</v>
      </c>
      <c r="AF335" s="59">
        <v>87.679848484848407</v>
      </c>
      <c r="AG335" s="59">
        <v>198.30804597701101</v>
      </c>
      <c r="AH335" s="59">
        <v>214.476835443037</v>
      </c>
      <c r="AI335" s="59">
        <v>134.736874999999</v>
      </c>
      <c r="AJ335" s="59">
        <v>81.780454545454504</v>
      </c>
      <c r="AK335" s="59">
        <v>95.830727272727202</v>
      </c>
      <c r="AL335" s="13">
        <v>80.779056603773597</v>
      </c>
      <c r="AM335" s="59">
        <v>123.518333333333</v>
      </c>
      <c r="AN335" s="59">
        <v>243.03720338983001</v>
      </c>
      <c r="AO335" s="59">
        <v>371.03837606837601</v>
      </c>
      <c r="AP335" s="59">
        <v>150.58499999999901</v>
      </c>
      <c r="AQ335" s="59">
        <v>84.002272727272697</v>
      </c>
      <c r="AR335" s="59">
        <v>87.233043478260797</v>
      </c>
      <c r="AS335" s="59">
        <v>254.00488888888799</v>
      </c>
      <c r="AT335" s="59">
        <v>84.440336134453702</v>
      </c>
      <c r="AU335" s="59">
        <v>85.946458333333297</v>
      </c>
      <c r="AV335" s="59">
        <v>89.470576923076905</v>
      </c>
      <c r="AW335" s="59">
        <v>77.372758620689595</v>
      </c>
      <c r="AX335" s="59">
        <v>248.25517241379299</v>
      </c>
      <c r="AY335" s="59">
        <v>81.079999999999899</v>
      </c>
      <c r="AZ335" s="59">
        <v>603.36533333333296</v>
      </c>
      <c r="BA335" s="59">
        <v>194.229285714285</v>
      </c>
      <c r="BB335" s="59">
        <v>135.27647058823499</v>
      </c>
      <c r="BC335" s="13">
        <v>87.188529411764705</v>
      </c>
      <c r="BD335" s="59">
        <v>75.870819672131105</v>
      </c>
      <c r="BE335" s="13">
        <v>78.015000000000001</v>
      </c>
    </row>
    <row r="336" spans="1:57" x14ac:dyDescent="0.35">
      <c r="A336" s="10" t="s">
        <v>171</v>
      </c>
      <c r="B336" s="11">
        <f t="shared" si="45"/>
        <v>2033</v>
      </c>
      <c r="C336" s="6">
        <f t="shared" si="46"/>
        <v>179.54030522177652</v>
      </c>
      <c r="D336" s="12">
        <f t="shared" si="47"/>
        <v>103.43426039035549</v>
      </c>
      <c r="E336" s="12">
        <f t="shared" si="48"/>
        <v>123.94000723677725</v>
      </c>
      <c r="F336" s="12">
        <f t="shared" si="49"/>
        <v>217.90515881009898</v>
      </c>
      <c r="G336" s="12">
        <f t="shared" si="50"/>
        <v>318.28517969696952</v>
      </c>
      <c r="H336" s="59">
        <v>212.86504807692299</v>
      </c>
      <c r="I336" s="59">
        <v>249.37242677824199</v>
      </c>
      <c r="J336" s="59">
        <v>100.528847583643</v>
      </c>
      <c r="K336" s="59">
        <v>121.817658227848</v>
      </c>
      <c r="L336" s="59">
        <v>191.78074509803901</v>
      </c>
      <c r="M336" s="59">
        <v>217.95153594771199</v>
      </c>
      <c r="N336" s="59">
        <v>272.56283636363599</v>
      </c>
      <c r="O336" s="59">
        <v>142.195491803278</v>
      </c>
      <c r="P336" s="59">
        <v>225.47294339622599</v>
      </c>
      <c r="Q336" s="59">
        <v>204.23237588652401</v>
      </c>
      <c r="R336" s="13">
        <v>322.75209999999998</v>
      </c>
      <c r="S336" s="59">
        <v>262.88746753246699</v>
      </c>
      <c r="T336" s="13">
        <v>201.4633</v>
      </c>
      <c r="U336" s="59">
        <v>139.402297297297</v>
      </c>
      <c r="V336" s="59">
        <v>105.83516129032201</v>
      </c>
      <c r="W336" s="59">
        <v>183.47378504672801</v>
      </c>
      <c r="X336" s="59">
        <v>217.76602739725999</v>
      </c>
      <c r="Y336" s="59">
        <v>134.530620689655</v>
      </c>
      <c r="Z336" s="59">
        <v>136.68128755364799</v>
      </c>
      <c r="AA336" s="59">
        <v>175.606825396825</v>
      </c>
      <c r="AB336" s="13">
        <v>323.59564</v>
      </c>
      <c r="AC336" s="59">
        <v>155.02247191011199</v>
      </c>
      <c r="AD336" s="59">
        <v>205.268925081433</v>
      </c>
      <c r="AE336" s="59">
        <v>107.435914396887</v>
      </c>
      <c r="AF336" s="13">
        <v>119.5206640625</v>
      </c>
      <c r="AG336" s="59">
        <v>220.42413680781701</v>
      </c>
      <c r="AH336" s="59">
        <v>202.26923875432499</v>
      </c>
      <c r="AI336" s="59">
        <v>203.86236051502101</v>
      </c>
      <c r="AJ336" s="13">
        <v>151.775946969697</v>
      </c>
      <c r="AK336" s="59">
        <v>153.958576642335</v>
      </c>
      <c r="AL336" s="59">
        <v>221.219744897959</v>
      </c>
      <c r="AM336" s="59">
        <v>422.02752941176402</v>
      </c>
      <c r="AN336" s="59">
        <v>317.78885521885502</v>
      </c>
      <c r="AO336" s="59">
        <v>103.43559701492499</v>
      </c>
      <c r="AP336" s="59">
        <v>197.90106796116501</v>
      </c>
      <c r="AQ336" s="59">
        <v>115.399735849056</v>
      </c>
      <c r="AR336" s="59">
        <v>331.06898245614002</v>
      </c>
      <c r="AS336" s="59">
        <v>103.65462555066</v>
      </c>
      <c r="AT336" s="59">
        <v>101.301952054794</v>
      </c>
      <c r="AU336" s="59">
        <v>415.62685039370001</v>
      </c>
      <c r="AV336" s="59">
        <v>130.30705426356499</v>
      </c>
      <c r="AW336" s="59">
        <v>133.08683673469301</v>
      </c>
      <c r="AX336" s="59">
        <v>206.664007633587</v>
      </c>
      <c r="AY336" s="59">
        <v>183.99537815126001</v>
      </c>
      <c r="AZ336" s="59">
        <v>102.022367346938</v>
      </c>
      <c r="BA336" s="59">
        <v>148.33678700361</v>
      </c>
      <c r="BB336" s="59">
        <v>103.42223076923</v>
      </c>
      <c r="BC336" s="59">
        <v>149.41037878787799</v>
      </c>
      <c r="BD336" s="59">
        <v>119.05224899598301</v>
      </c>
      <c r="BE336" s="13">
        <v>98.922464454976307</v>
      </c>
    </row>
    <row r="337" spans="1:57" x14ac:dyDescent="0.35">
      <c r="A337" s="10" t="s">
        <v>172</v>
      </c>
      <c r="B337" s="11">
        <f t="shared" si="45"/>
        <v>2033</v>
      </c>
      <c r="C337" s="6">
        <f t="shared" si="46"/>
        <v>133.79303407092951</v>
      </c>
      <c r="D337" s="12">
        <f t="shared" si="47"/>
        <v>102.7559191690662</v>
      </c>
      <c r="E337" s="12">
        <f t="shared" si="48"/>
        <v>114.68597277622575</v>
      </c>
      <c r="F337" s="12">
        <f t="shared" si="49"/>
        <v>159.497783868608</v>
      </c>
      <c r="G337" s="12">
        <f t="shared" si="50"/>
        <v>183.41675462962939</v>
      </c>
      <c r="H337" s="59">
        <v>136.086344086021</v>
      </c>
      <c r="I337" s="59">
        <v>168.1507860262</v>
      </c>
      <c r="J337" s="59">
        <v>160.45748275861999</v>
      </c>
      <c r="K337" s="59">
        <v>114.52013761467801</v>
      </c>
      <c r="L337" s="59">
        <v>259.86633451957198</v>
      </c>
      <c r="M337" s="59">
        <v>146.71165775400999</v>
      </c>
      <c r="N337" s="59">
        <v>158.846639676113</v>
      </c>
      <c r="O337" s="59">
        <v>167.65907766990199</v>
      </c>
      <c r="P337" s="13">
        <v>135.17803858520901</v>
      </c>
      <c r="Q337" s="59">
        <v>123.20608695652101</v>
      </c>
      <c r="R337" s="59">
        <v>114.261234567901</v>
      </c>
      <c r="S337" s="13">
        <v>102.885935828877</v>
      </c>
      <c r="T337" s="59">
        <v>153.84023166023101</v>
      </c>
      <c r="U337" s="59">
        <v>163.46574712643601</v>
      </c>
      <c r="V337" s="59">
        <v>100.00949685534501</v>
      </c>
      <c r="W337" s="59">
        <v>102.909217391304</v>
      </c>
      <c r="X337" s="13">
        <v>156.77833876221499</v>
      </c>
      <c r="Y337" s="59">
        <v>137.50356060606001</v>
      </c>
      <c r="Z337" s="59">
        <v>132.40802955665001</v>
      </c>
      <c r="AA337" s="59">
        <v>96.6997826086956</v>
      </c>
      <c r="AB337" s="59">
        <v>159.714831932773</v>
      </c>
      <c r="AC337" s="59">
        <v>126.475686274509</v>
      </c>
      <c r="AD337" s="59">
        <v>106.14223300970799</v>
      </c>
      <c r="AE337" s="13">
        <v>121.508893129771</v>
      </c>
      <c r="AF337" s="59">
        <v>115.18347826086899</v>
      </c>
      <c r="AG337" s="59">
        <v>108.533933649289</v>
      </c>
      <c r="AH337" s="59">
        <v>123.96441558441499</v>
      </c>
      <c r="AI337" s="59">
        <v>157.270524193548</v>
      </c>
      <c r="AJ337" s="13">
        <v>139.325078125</v>
      </c>
      <c r="AK337" s="59">
        <v>111.694403973509</v>
      </c>
      <c r="AL337" s="59">
        <v>212.30033834586399</v>
      </c>
      <c r="AM337" s="59">
        <v>99.018280254776997</v>
      </c>
      <c r="AN337" s="59">
        <v>119.480979729729</v>
      </c>
      <c r="AO337" s="59">
        <v>111.997400881057</v>
      </c>
      <c r="AP337" s="59">
        <v>95.661524663677099</v>
      </c>
      <c r="AQ337" s="59">
        <v>128.83559027777699</v>
      </c>
      <c r="AR337" s="59">
        <v>188.69929054054001</v>
      </c>
      <c r="AS337" s="59">
        <v>170.99689655172401</v>
      </c>
      <c r="AT337" s="59">
        <v>166.37830449826899</v>
      </c>
      <c r="AU337" s="59">
        <v>127.706301369863</v>
      </c>
      <c r="AV337" s="59">
        <v>142.48177121771201</v>
      </c>
      <c r="AW337" s="59">
        <v>101.585769230769</v>
      </c>
      <c r="AX337" s="59">
        <v>116.527296296296</v>
      </c>
      <c r="AY337" s="59">
        <v>151.170071174377</v>
      </c>
      <c r="AZ337" s="59">
        <v>182.926435185185</v>
      </c>
      <c r="BA337" s="59">
        <v>200.45155234657</v>
      </c>
      <c r="BB337" s="59">
        <v>125.946730038022</v>
      </c>
      <c r="BC337" s="59">
        <v>187.82962962962901</v>
      </c>
      <c r="BD337" s="59">
        <v>126.227588652482</v>
      </c>
      <c r="BE337" s="59">
        <v>140.72799999999901</v>
      </c>
    </row>
    <row r="338" spans="1:57" x14ac:dyDescent="0.35">
      <c r="A338" s="10" t="s">
        <v>173</v>
      </c>
      <c r="B338" s="11">
        <f t="shared" si="45"/>
        <v>2033</v>
      </c>
      <c r="C338" s="6">
        <f t="shared" si="46"/>
        <v>99.014282672780851</v>
      </c>
      <c r="D338" s="12">
        <f t="shared" si="47"/>
        <v>91.952016109422473</v>
      </c>
      <c r="E338" s="12">
        <f t="shared" si="48"/>
        <v>93.913520569620204</v>
      </c>
      <c r="F338" s="12">
        <f t="shared" si="49"/>
        <v>131.61010439560425</v>
      </c>
      <c r="G338" s="12">
        <f t="shared" si="50"/>
        <v>155.74013591626272</v>
      </c>
      <c r="H338" s="59">
        <v>116.417043010752</v>
      </c>
      <c r="I338" s="59">
        <v>141.719514563106</v>
      </c>
      <c r="J338" s="59">
        <v>95.265508474576194</v>
      </c>
      <c r="K338" s="59">
        <v>141.47392405063201</v>
      </c>
      <c r="L338" s="13">
        <v>97.120601503759403</v>
      </c>
      <c r="M338" s="59">
        <v>90.992424242424207</v>
      </c>
      <c r="N338" s="59">
        <v>96.062134831460597</v>
      </c>
      <c r="O338" s="59">
        <v>93.186274509803894</v>
      </c>
      <c r="P338" s="59">
        <v>93.391043956043902</v>
      </c>
      <c r="Q338" s="59">
        <v>124.266103896103</v>
      </c>
      <c r="R338" s="59">
        <v>90.137692307692305</v>
      </c>
      <c r="S338" s="13">
        <v>132.446</v>
      </c>
      <c r="T338" s="59">
        <v>129.10241758241699</v>
      </c>
      <c r="U338" s="59">
        <v>150.54383275261301</v>
      </c>
      <c r="V338" s="59">
        <v>92.526551724137903</v>
      </c>
      <c r="W338" s="59">
        <v>112.203240223463</v>
      </c>
      <c r="X338" s="59">
        <v>143.77354838709601</v>
      </c>
      <c r="Y338" s="59">
        <v>98.128088235294101</v>
      </c>
      <c r="Z338" s="59">
        <v>92.971647058823507</v>
      </c>
      <c r="AA338" s="59">
        <v>96.146938775510094</v>
      </c>
      <c r="AB338" s="59">
        <v>99.302790697674396</v>
      </c>
      <c r="AC338" s="59">
        <v>112.501355311355</v>
      </c>
      <c r="AD338" s="59">
        <v>108.498497652582</v>
      </c>
      <c r="AE338" s="59">
        <v>322.87580645161199</v>
      </c>
      <c r="AF338" s="59">
        <v>160.25540540540501</v>
      </c>
      <c r="AG338" s="59">
        <v>123.546213592233</v>
      </c>
      <c r="AH338" s="59">
        <v>93.879166666666606</v>
      </c>
      <c r="AI338" s="59">
        <v>88.549104477611905</v>
      </c>
      <c r="AJ338" s="13">
        <v>90.998888888888899</v>
      </c>
      <c r="AK338" s="59">
        <v>94.016582278480996</v>
      </c>
      <c r="AL338" s="13">
        <v>182.1678</v>
      </c>
      <c r="AM338" s="59">
        <v>103.631142857142</v>
      </c>
      <c r="AN338" s="59">
        <v>92.110731707317001</v>
      </c>
      <c r="AO338" s="59">
        <v>98.725774647887306</v>
      </c>
      <c r="AP338" s="59">
        <v>170.70483870967701</v>
      </c>
      <c r="AQ338" s="59">
        <v>155.238439306358</v>
      </c>
      <c r="AR338" s="59">
        <v>144.955748031496</v>
      </c>
      <c r="AS338" s="13">
        <v>102.77500000000001</v>
      </c>
      <c r="AT338" s="59">
        <v>98.328076923076907</v>
      </c>
      <c r="AU338" s="59">
        <v>126.300058479532</v>
      </c>
      <c r="AV338" s="59">
        <v>94.325374149659794</v>
      </c>
      <c r="AW338" s="59">
        <v>94.195966386554602</v>
      </c>
      <c r="AX338" s="13">
        <v>92.016382978723399</v>
      </c>
      <c r="AY338" s="59">
        <v>147.26165714285699</v>
      </c>
      <c r="AZ338" s="59">
        <v>114.240666666666</v>
      </c>
      <c r="BA338" s="59">
        <v>91.372714285714196</v>
      </c>
      <c r="BB338" s="59">
        <v>94.720963855421601</v>
      </c>
      <c r="BC338" s="13">
        <v>92.439440000000005</v>
      </c>
      <c r="BD338" s="59">
        <v>96.270065789473605</v>
      </c>
      <c r="BE338" s="13">
        <v>201.15</v>
      </c>
    </row>
    <row r="339" spans="1:57" x14ac:dyDescent="0.35">
      <c r="A339" s="10" t="s">
        <v>174</v>
      </c>
      <c r="B339" s="11">
        <f t="shared" si="45"/>
        <v>2033</v>
      </c>
      <c r="C339" s="6">
        <f t="shared" si="46"/>
        <v>150.9888658536585</v>
      </c>
      <c r="D339" s="12">
        <f t="shared" si="47"/>
        <v>102.29367467793861</v>
      </c>
      <c r="E339" s="12">
        <f t="shared" si="48"/>
        <v>111.5878474264705</v>
      </c>
      <c r="F339" s="12">
        <f t="shared" si="49"/>
        <v>196.18440947462202</v>
      </c>
      <c r="G339" s="12">
        <f t="shared" si="50"/>
        <v>242.89660497311741</v>
      </c>
      <c r="H339" s="59">
        <v>155.45663265306101</v>
      </c>
      <c r="I339" s="59">
        <v>176.97385786801999</v>
      </c>
      <c r="J339" s="59">
        <v>158.73839999999899</v>
      </c>
      <c r="K339" s="59">
        <v>123.250999999999</v>
      </c>
      <c r="L339" s="59">
        <v>200.58233082706701</v>
      </c>
      <c r="M339" s="59">
        <v>154.21409836065499</v>
      </c>
      <c r="N339" s="59">
        <v>261.210964467005</v>
      </c>
      <c r="O339" s="59">
        <v>200.25622448979499</v>
      </c>
      <c r="P339" s="59">
        <v>99.389999999999901</v>
      </c>
      <c r="Q339" s="59">
        <v>101.192083333333</v>
      </c>
      <c r="R339" s="59">
        <v>108.790428571428</v>
      </c>
      <c r="S339" s="59">
        <v>101.594518518518</v>
      </c>
      <c r="T339" s="59">
        <v>129.74743718592899</v>
      </c>
      <c r="U339" s="59">
        <v>235.25980198019801</v>
      </c>
      <c r="V339" s="59">
        <v>148.05011834319501</v>
      </c>
      <c r="W339" s="13">
        <v>111.163875</v>
      </c>
      <c r="X339" s="59">
        <v>148.46573170731699</v>
      </c>
      <c r="Y339" s="59">
        <v>102.427642857142</v>
      </c>
      <c r="Z339" s="59">
        <v>113.758303571428</v>
      </c>
      <c r="AA339" s="59">
        <v>174.39391304347799</v>
      </c>
      <c r="AB339" s="59">
        <v>177.93907608695599</v>
      </c>
      <c r="AC339" s="59">
        <v>123.151088082901</v>
      </c>
      <c r="AD339" s="59">
        <v>132.84211956521699</v>
      </c>
      <c r="AE339" s="59">
        <v>204.22886138613799</v>
      </c>
      <c r="AF339" s="59">
        <v>153.512</v>
      </c>
      <c r="AG339" s="59">
        <v>175.36040322580601</v>
      </c>
      <c r="AH339" s="59">
        <v>112.859764705882</v>
      </c>
      <c r="AI339" s="59">
        <v>102.37135869565201</v>
      </c>
      <c r="AJ339" s="59">
        <v>144.04792207792201</v>
      </c>
      <c r="AK339" s="59">
        <v>104.671233766233</v>
      </c>
      <c r="AL339" s="59">
        <v>103.797835051546</v>
      </c>
      <c r="AM339" s="13">
        <v>239.05</v>
      </c>
      <c r="AN339" s="59">
        <v>182.798105263157</v>
      </c>
      <c r="AO339" s="59">
        <v>120.40567307692299</v>
      </c>
      <c r="AP339" s="13">
        <v>126.310756302521</v>
      </c>
      <c r="AQ339" s="59">
        <v>99.1262857142857</v>
      </c>
      <c r="AR339" s="59">
        <v>99.735540540540498</v>
      </c>
      <c r="AS339" s="13">
        <v>192.81085937500001</v>
      </c>
      <c r="AT339" s="59">
        <v>155.43843137254899</v>
      </c>
      <c r="AU339" s="59">
        <v>178.24285714285699</v>
      </c>
      <c r="AV339" s="59">
        <v>266.61945945945899</v>
      </c>
      <c r="AW339" s="59">
        <v>197.30892617449601</v>
      </c>
      <c r="AX339" s="59">
        <v>243.101791666666</v>
      </c>
      <c r="AY339" s="59">
        <v>104.662142857142</v>
      </c>
      <c r="AZ339" s="59">
        <v>250.30604651162699</v>
      </c>
      <c r="BA339" s="59">
        <v>107.601366459627</v>
      </c>
      <c r="BB339" s="59">
        <v>133.762279792746</v>
      </c>
      <c r="BC339" s="59">
        <v>242.87380645161201</v>
      </c>
      <c r="BD339" s="59">
        <v>233.70301075268799</v>
      </c>
      <c r="BE339" s="59">
        <v>274.65666666666601</v>
      </c>
    </row>
    <row r="340" spans="1:57" x14ac:dyDescent="0.35">
      <c r="A340" s="10" t="s">
        <v>175</v>
      </c>
      <c r="B340" s="11">
        <f t="shared" si="45"/>
        <v>2033</v>
      </c>
      <c r="C340" s="6">
        <f t="shared" si="46"/>
        <v>192.30381599804849</v>
      </c>
      <c r="D340" s="12">
        <f t="shared" si="47"/>
        <v>112.96422716049381</v>
      </c>
      <c r="E340" s="12">
        <f t="shared" si="48"/>
        <v>144.52803240066049</v>
      </c>
      <c r="F340" s="12">
        <f t="shared" si="49"/>
        <v>272.45310183727975</v>
      </c>
      <c r="G340" s="12">
        <f t="shared" si="50"/>
        <v>312.1030289724734</v>
      </c>
      <c r="H340" s="59">
        <v>149.92541984732799</v>
      </c>
      <c r="I340" s="59">
        <v>237.842148148148</v>
      </c>
      <c r="J340" s="59">
        <v>210.85411764705799</v>
      </c>
      <c r="K340" s="13">
        <v>113.226</v>
      </c>
      <c r="L340" s="59">
        <v>229.16804195804099</v>
      </c>
      <c r="M340" s="59">
        <v>104.261666666666</v>
      </c>
      <c r="N340" s="59">
        <v>281.39023255813902</v>
      </c>
      <c r="O340" s="59">
        <v>113.895483870967</v>
      </c>
      <c r="P340" s="59">
        <v>275.21093749999898</v>
      </c>
      <c r="Q340" s="59">
        <v>266.82346368715002</v>
      </c>
      <c r="R340" s="59">
        <v>134.025833333333</v>
      </c>
      <c r="S340" s="59">
        <v>301.73854166666598</v>
      </c>
      <c r="T340" s="59">
        <v>297.66736263736198</v>
      </c>
      <c r="U340" s="59">
        <v>467.28421052631501</v>
      </c>
      <c r="V340" s="59">
        <v>222.90266666666599</v>
      </c>
      <c r="W340" s="59">
        <v>252.79214285714201</v>
      </c>
      <c r="X340" s="59">
        <v>170.98437037036999</v>
      </c>
      <c r="Y340" s="59">
        <v>341.62069930069902</v>
      </c>
      <c r="Z340" s="59">
        <v>117.283968253968</v>
      </c>
      <c r="AA340" s="13">
        <v>149.58171874999999</v>
      </c>
      <c r="AB340" s="59">
        <v>232.848455882352</v>
      </c>
      <c r="AC340" s="59">
        <v>310.33864130434699</v>
      </c>
      <c r="AD340" s="59">
        <v>289.32707865168499</v>
      </c>
      <c r="AE340" s="59">
        <v>161.99977272727199</v>
      </c>
      <c r="AF340" s="59">
        <v>304.50649253731302</v>
      </c>
      <c r="AG340" s="59">
        <v>101.856037735849</v>
      </c>
      <c r="AH340" s="59">
        <v>192.62949640287701</v>
      </c>
      <c r="AI340" s="59">
        <v>327.98251798561103</v>
      </c>
      <c r="AJ340" s="59">
        <v>137.43991525423701</v>
      </c>
      <c r="AK340" s="59">
        <v>274.32964788732301</v>
      </c>
      <c r="AL340" s="59">
        <v>154.67290780141801</v>
      </c>
      <c r="AM340" s="59">
        <v>458.31559322033797</v>
      </c>
      <c r="AN340" s="59">
        <v>177.96637254901901</v>
      </c>
      <c r="AO340" s="59">
        <v>110.608271604938</v>
      </c>
      <c r="AP340" s="59">
        <v>104.373421052631</v>
      </c>
      <c r="AQ340" s="59">
        <v>198.55412060301501</v>
      </c>
      <c r="AR340" s="59">
        <v>189.79939560439499</v>
      </c>
      <c r="AS340" s="59">
        <v>259.31938931297702</v>
      </c>
      <c r="AT340" s="59">
        <v>160.13622047243999</v>
      </c>
      <c r="AU340" s="59">
        <v>220.66196078431301</v>
      </c>
      <c r="AV340" s="59">
        <v>201.47082872928101</v>
      </c>
      <c r="AW340" s="59">
        <v>191.97813559322</v>
      </c>
      <c r="AX340" s="59">
        <v>144.06931506849301</v>
      </c>
      <c r="AY340" s="59">
        <v>139.52196428571401</v>
      </c>
      <c r="AZ340" s="59">
        <v>102.90948275862</v>
      </c>
      <c r="BA340" s="59">
        <v>361.68695121951203</v>
      </c>
      <c r="BB340" s="59">
        <v>145.90418439716299</v>
      </c>
      <c r="BC340" s="59">
        <v>172.48201612903199</v>
      </c>
      <c r="BD340" s="59">
        <v>185.66040935672501</v>
      </c>
      <c r="BE340" s="59">
        <v>136.28333333333299</v>
      </c>
    </row>
    <row r="341" spans="1:57" x14ac:dyDescent="0.35">
      <c r="A341" s="10" t="s">
        <v>176</v>
      </c>
      <c r="B341" s="11">
        <f t="shared" si="45"/>
        <v>2033</v>
      </c>
      <c r="C341" s="6">
        <f t="shared" si="46"/>
        <v>183.68293866982651</v>
      </c>
      <c r="D341" s="12">
        <f t="shared" si="47"/>
        <v>134.6963249639245</v>
      </c>
      <c r="E341" s="12">
        <f t="shared" si="48"/>
        <v>152.37299309335475</v>
      </c>
      <c r="F341" s="12">
        <f t="shared" si="49"/>
        <v>205.93158457613748</v>
      </c>
      <c r="G341" s="12">
        <f t="shared" si="50"/>
        <v>226.47842159205749</v>
      </c>
      <c r="H341" s="59">
        <v>206.12951020408099</v>
      </c>
      <c r="I341" s="59">
        <v>226.03918604651099</v>
      </c>
      <c r="J341" s="59">
        <v>129.90182539682499</v>
      </c>
      <c r="K341" s="59">
        <v>133.660825396825</v>
      </c>
      <c r="L341" s="59">
        <v>239.66925324675299</v>
      </c>
      <c r="M341" s="59">
        <v>133.33802768166001</v>
      </c>
      <c r="N341" s="59">
        <v>218.59935999999999</v>
      </c>
      <c r="O341" s="59">
        <v>134.81138047138001</v>
      </c>
      <c r="P341" s="59">
        <v>203.01030075187899</v>
      </c>
      <c r="Q341" s="59">
        <v>167.82127962085301</v>
      </c>
      <c r="R341" s="59">
        <v>178.49430851063801</v>
      </c>
      <c r="S341" s="59">
        <v>167.41384615384601</v>
      </c>
      <c r="T341" s="59">
        <v>172.76669856459301</v>
      </c>
      <c r="U341" s="59">
        <v>205.011603773584</v>
      </c>
      <c r="V341" s="59">
        <v>165.92352941176401</v>
      </c>
      <c r="W341" s="13">
        <v>199.97493273542599</v>
      </c>
      <c r="X341" s="59">
        <v>183.91327510917</v>
      </c>
      <c r="Y341" s="59">
        <v>203.68206779661</v>
      </c>
      <c r="Z341" s="59">
        <v>144.51140794223801</v>
      </c>
      <c r="AA341" s="59">
        <v>147.07951351351301</v>
      </c>
      <c r="AB341" s="59">
        <v>215.68116104868901</v>
      </c>
      <c r="AC341" s="59">
        <v>158.53971962616799</v>
      </c>
      <c r="AD341" s="59">
        <v>162.378755980861</v>
      </c>
      <c r="AE341" s="59">
        <v>203.483385214007</v>
      </c>
      <c r="AF341" s="59">
        <v>212.86442675159199</v>
      </c>
      <c r="AG341" s="59">
        <v>139.30676666666599</v>
      </c>
      <c r="AH341" s="59">
        <v>208.22601941747499</v>
      </c>
      <c r="AI341" s="13">
        <v>210.14250000000001</v>
      </c>
      <c r="AJ341" s="59">
        <v>291.725737704918</v>
      </c>
      <c r="AK341" s="59">
        <v>306.05964630224997</v>
      </c>
      <c r="AL341" s="59">
        <v>223.765263157894</v>
      </c>
      <c r="AM341" s="59">
        <v>169.61846590908999</v>
      </c>
      <c r="AN341" s="59">
        <v>132.26696428571401</v>
      </c>
      <c r="AO341" s="59">
        <v>141.07955017301001</v>
      </c>
      <c r="AP341" s="59">
        <v>143.71669841269801</v>
      </c>
      <c r="AQ341" s="59">
        <v>183.452602230483</v>
      </c>
      <c r="AR341" s="59">
        <v>178.731423220973</v>
      </c>
      <c r="AS341" s="59">
        <v>193.476363636363</v>
      </c>
      <c r="AT341" s="59">
        <v>136.782954545454</v>
      </c>
      <c r="AU341" s="59">
        <v>194.47611111111101</v>
      </c>
      <c r="AV341" s="59">
        <v>205.337807692307</v>
      </c>
      <c r="AW341" s="59">
        <v>150.31741758241699</v>
      </c>
      <c r="AX341" s="59">
        <v>230.431541501976</v>
      </c>
      <c r="AY341" s="59">
        <v>285.17691983122302</v>
      </c>
      <c r="AZ341" s="59">
        <v>129.476423357664</v>
      </c>
      <c r="BA341" s="59">
        <v>198.536602316602</v>
      </c>
      <c r="BB341" s="59">
        <v>200.775418326693</v>
      </c>
      <c r="BC341" s="59">
        <v>161.677352941176</v>
      </c>
      <c r="BD341" s="59">
        <v>194.881310861423</v>
      </c>
      <c r="BE341" s="59">
        <v>179.273565217391</v>
      </c>
    </row>
    <row r="342" spans="1:57" x14ac:dyDescent="0.35">
      <c r="A342" s="10" t="s">
        <v>177</v>
      </c>
      <c r="B342" s="11">
        <f t="shared" si="45"/>
        <v>2034</v>
      </c>
      <c r="C342" s="6">
        <f t="shared" si="46"/>
        <v>226.13933631310948</v>
      </c>
      <c r="D342" s="12">
        <f t="shared" si="47"/>
        <v>157.15106300557682</v>
      </c>
      <c r="E342" s="12">
        <f t="shared" si="48"/>
        <v>204.77597714070748</v>
      </c>
      <c r="F342" s="12">
        <f t="shared" si="49"/>
        <v>288.23538439108</v>
      </c>
      <c r="G342" s="12">
        <f t="shared" si="50"/>
        <v>381.1663147232743</v>
      </c>
      <c r="H342" s="59">
        <v>214.667620689655</v>
      </c>
      <c r="I342" s="59">
        <v>204.10581027667899</v>
      </c>
      <c r="J342" s="59">
        <v>185.30566539923899</v>
      </c>
      <c r="K342" s="59">
        <v>158.71229681978701</v>
      </c>
      <c r="L342" s="59">
        <v>283.92355769230699</v>
      </c>
      <c r="M342" s="59">
        <v>240.810386904761</v>
      </c>
      <c r="N342" s="59">
        <v>225.03633228840101</v>
      </c>
      <c r="O342" s="59">
        <v>212.81862170087899</v>
      </c>
      <c r="P342" s="59">
        <v>171.252530120481</v>
      </c>
      <c r="Q342" s="59">
        <v>248.906586826347</v>
      </c>
      <c r="R342" s="59">
        <v>233.278117647058</v>
      </c>
      <c r="S342" s="59">
        <v>206.786477732793</v>
      </c>
      <c r="T342" s="59">
        <v>229.43216300940401</v>
      </c>
      <c r="U342" s="59">
        <v>233.57499999999999</v>
      </c>
      <c r="V342" s="59">
        <v>427.966853146853</v>
      </c>
      <c r="W342" s="59">
        <v>220.84307462686499</v>
      </c>
      <c r="X342" s="59">
        <v>179.46122923588001</v>
      </c>
      <c r="Y342" s="59">
        <v>258.35194444444397</v>
      </c>
      <c r="Z342" s="59">
        <v>368.85304054054001</v>
      </c>
      <c r="AA342" s="59">
        <v>187.46399193548299</v>
      </c>
      <c r="AB342" s="59">
        <v>198.67688888888799</v>
      </c>
      <c r="AC342" s="59">
        <v>141.27394736842101</v>
      </c>
      <c r="AD342" s="59">
        <v>222.07722222222199</v>
      </c>
      <c r="AE342" s="13">
        <v>319.961519434629</v>
      </c>
      <c r="AF342" s="59">
        <v>286.10625454545402</v>
      </c>
      <c r="AG342" s="59">
        <v>413.44340501792101</v>
      </c>
      <c r="AH342" s="59">
        <v>290.30369565217302</v>
      </c>
      <c r="AI342" s="59">
        <v>213.72663043478201</v>
      </c>
      <c r="AJ342" s="59">
        <v>129.50059649122801</v>
      </c>
      <c r="AK342" s="59">
        <v>468.834099616858</v>
      </c>
      <c r="AL342" s="59">
        <v>210.809255813953</v>
      </c>
      <c r="AM342" s="59">
        <v>288.94509433962202</v>
      </c>
      <c r="AN342" s="59">
        <v>324.92982142857102</v>
      </c>
      <c r="AO342" s="59">
        <v>383.55756329113899</v>
      </c>
      <c r="AP342" s="59">
        <v>225.31879245283</v>
      </c>
      <c r="AQ342" s="59">
        <v>143.09995867768501</v>
      </c>
      <c r="AR342" s="59">
        <v>380.90062043795598</v>
      </c>
      <c r="AS342" s="59">
        <v>290.20717261904701</v>
      </c>
      <c r="AT342" s="59">
        <v>202.95414141414099</v>
      </c>
      <c r="AU342" s="59">
        <v>124.27456081081</v>
      </c>
      <c r="AV342" s="59">
        <v>320.15401459854002</v>
      </c>
      <c r="AW342" s="59">
        <v>222.05396694214801</v>
      </c>
      <c r="AX342" s="59">
        <v>243.29107438016501</v>
      </c>
      <c r="AY342" s="59">
        <v>253.77304347826001</v>
      </c>
      <c r="AZ342" s="59">
        <v>141.943904109589</v>
      </c>
      <c r="BA342" s="59">
        <v>393.39818505338002</v>
      </c>
      <c r="BB342" s="59">
        <v>216.296162790697</v>
      </c>
      <c r="BC342" s="59">
        <v>277.96846607669602</v>
      </c>
      <c r="BD342" s="59">
        <v>226.25787644787599</v>
      </c>
      <c r="BE342" s="59">
        <v>226.02079617834301</v>
      </c>
    </row>
    <row r="343" spans="1:57" x14ac:dyDescent="0.35">
      <c r="A343" s="10" t="s">
        <v>178</v>
      </c>
      <c r="B343" s="11">
        <f t="shared" si="45"/>
        <v>2034</v>
      </c>
      <c r="C343" s="6">
        <f t="shared" si="46"/>
        <v>215.1843440014965</v>
      </c>
      <c r="D343" s="12">
        <f t="shared" si="47"/>
        <v>152.0070663497722</v>
      </c>
      <c r="E343" s="12">
        <f t="shared" si="48"/>
        <v>167.42213634485574</v>
      </c>
      <c r="F343" s="12">
        <f t="shared" si="49"/>
        <v>252.3765117269385</v>
      </c>
      <c r="G343" s="12">
        <f t="shared" si="50"/>
        <v>282.77319030212567</v>
      </c>
      <c r="H343" s="59">
        <v>235.52698734177201</v>
      </c>
      <c r="I343" s="59">
        <v>250.79137055837501</v>
      </c>
      <c r="J343" s="59">
        <v>276.40517094017002</v>
      </c>
      <c r="K343" s="59">
        <v>244.50266355140101</v>
      </c>
      <c r="L343" s="59">
        <v>155.28799999999899</v>
      </c>
      <c r="M343" s="59">
        <v>132.00931034482699</v>
      </c>
      <c r="N343" s="59">
        <v>152.238431372549</v>
      </c>
      <c r="O343" s="59">
        <v>217.90269896193701</v>
      </c>
      <c r="P343" s="59">
        <v>236.92159574467999</v>
      </c>
      <c r="Q343" s="59">
        <v>213.99051282051201</v>
      </c>
      <c r="R343" s="59">
        <v>212.89465986394501</v>
      </c>
      <c r="S343" s="59">
        <v>244.80274285714199</v>
      </c>
      <c r="T343" s="59">
        <v>271.379285714285</v>
      </c>
      <c r="U343" s="59">
        <v>266.21768421052599</v>
      </c>
      <c r="V343" s="59">
        <v>146.71163043478199</v>
      </c>
      <c r="W343" s="59">
        <v>261.22685810810799</v>
      </c>
      <c r="X343" s="59">
        <v>193.290384615384</v>
      </c>
      <c r="Y343" s="59">
        <v>251.285763888888</v>
      </c>
      <c r="Z343" s="59">
        <v>282.21895238095198</v>
      </c>
      <c r="AA343" s="59">
        <v>246.03576368876</v>
      </c>
      <c r="AB343" s="59">
        <v>276.99991452991401</v>
      </c>
      <c r="AC343" s="59">
        <v>238.047422222222</v>
      </c>
      <c r="AD343" s="59">
        <v>225.543523489932</v>
      </c>
      <c r="AE343" s="59">
        <v>290.96639175257701</v>
      </c>
      <c r="AF343" s="59">
        <v>147.81297029702901</v>
      </c>
      <c r="AG343" s="59">
        <v>162.59186915887801</v>
      </c>
      <c r="AH343" s="59">
        <v>156.006699029126</v>
      </c>
      <c r="AI343" s="59">
        <v>192.14478991596599</v>
      </c>
      <c r="AJ343" s="59">
        <v>184.23180851063799</v>
      </c>
      <c r="AK343" s="59">
        <v>163.79247422680399</v>
      </c>
      <c r="AL343" s="59">
        <v>216.37817518248099</v>
      </c>
      <c r="AM343" s="59">
        <v>432.35155440414502</v>
      </c>
      <c r="AN343" s="59">
        <v>179.888863636363</v>
      </c>
      <c r="AO343" s="59">
        <v>169.45394160583899</v>
      </c>
      <c r="AP343" s="59">
        <v>327.19245535714202</v>
      </c>
      <c r="AQ343" s="13">
        <v>289.8725</v>
      </c>
      <c r="AR343" s="59">
        <v>201.16796296296201</v>
      </c>
      <c r="AS343" s="59">
        <v>166.74486792452799</v>
      </c>
      <c r="AT343" s="59">
        <v>155.99975806451599</v>
      </c>
      <c r="AU343" s="59">
        <v>198.885263157894</v>
      </c>
      <c r="AV343" s="59">
        <v>148.11693877550999</v>
      </c>
      <c r="AW343" s="59">
        <v>287.76133159268898</v>
      </c>
      <c r="AX343" s="59">
        <v>252.740094339622</v>
      </c>
      <c r="AY343" s="59">
        <v>209.60007117437701</v>
      </c>
      <c r="AZ343" s="59">
        <v>201.74408602150501</v>
      </c>
      <c r="BA343" s="59">
        <v>224.03456310679601</v>
      </c>
      <c r="BB343" s="59">
        <v>149.92478114478101</v>
      </c>
      <c r="BC343" s="59">
        <v>199.83211604095499</v>
      </c>
      <c r="BD343" s="59">
        <v>277.176984126984</v>
      </c>
      <c r="BE343" s="59">
        <v>156.55160447761099</v>
      </c>
    </row>
    <row r="344" spans="1:57" x14ac:dyDescent="0.35">
      <c r="A344" s="10" t="s">
        <v>179</v>
      </c>
      <c r="B344" s="11">
        <f t="shared" si="45"/>
        <v>2034</v>
      </c>
      <c r="C344" s="6">
        <f t="shared" si="46"/>
        <v>126.652021778624</v>
      </c>
      <c r="D344" s="12">
        <f t="shared" si="47"/>
        <v>92.142004110220952</v>
      </c>
      <c r="E344" s="12">
        <f t="shared" si="48"/>
        <v>100.24296478873225</v>
      </c>
      <c r="F344" s="12">
        <f t="shared" si="49"/>
        <v>168.3087605444785</v>
      </c>
      <c r="G344" s="12">
        <f t="shared" si="50"/>
        <v>271.65536315188353</v>
      </c>
      <c r="H344" s="59">
        <v>111.594025974025</v>
      </c>
      <c r="I344" s="59">
        <v>100.124</v>
      </c>
      <c r="J344" s="59">
        <v>141.154333333333</v>
      </c>
      <c r="K344" s="13">
        <v>105.07325</v>
      </c>
      <c r="L344" s="59">
        <v>100.59985915492901</v>
      </c>
      <c r="M344" s="59">
        <v>92.217787610619396</v>
      </c>
      <c r="N344" s="59">
        <v>98.518173076923006</v>
      </c>
      <c r="O344" s="59">
        <v>126.45878048780401</v>
      </c>
      <c r="P344" s="59">
        <v>142.62238095238001</v>
      </c>
      <c r="Q344" s="59">
        <v>158.770866666666</v>
      </c>
      <c r="R344" s="59">
        <v>107.124563758389</v>
      </c>
      <c r="S344" s="13">
        <v>167.46062499999999</v>
      </c>
      <c r="T344" s="13">
        <v>85.605476190476196</v>
      </c>
      <c r="U344" s="13">
        <v>291.35405405405402</v>
      </c>
      <c r="V344" s="59">
        <v>112.73099999999999</v>
      </c>
      <c r="W344" s="59">
        <v>145.55310559006199</v>
      </c>
      <c r="X344" s="59">
        <v>128.01996296296201</v>
      </c>
      <c r="Y344" s="59">
        <v>122.049591836734</v>
      </c>
      <c r="Z344" s="59">
        <v>102.128448275862</v>
      </c>
      <c r="AA344" s="59">
        <v>120.795721393034</v>
      </c>
      <c r="AB344" s="13">
        <v>82.319285714285698</v>
      </c>
      <c r="AC344" s="59">
        <v>89.127746478873206</v>
      </c>
      <c r="AD344" s="59">
        <v>408.13900552486098</v>
      </c>
      <c r="AE344" s="59">
        <v>98.886449275362295</v>
      </c>
      <c r="AF344" s="59">
        <v>94.790487804877998</v>
      </c>
      <c r="AG344" s="59">
        <v>168.591472392638</v>
      </c>
      <c r="AH344" s="59">
        <v>247.71978873239399</v>
      </c>
      <c r="AI344" s="59">
        <v>399.80539823008797</v>
      </c>
      <c r="AJ344" s="59">
        <v>126.64860576923</v>
      </c>
      <c r="AK344" s="59">
        <v>131.16862595419801</v>
      </c>
      <c r="AL344" s="59">
        <v>86.260506329113895</v>
      </c>
      <c r="AM344" s="59">
        <v>203.91338028169</v>
      </c>
      <c r="AN344" s="59">
        <v>106.244306569343</v>
      </c>
      <c r="AO344" s="59">
        <v>269.466619718309</v>
      </c>
      <c r="AP344" s="59">
        <v>426.676567164179</v>
      </c>
      <c r="AQ344" s="13">
        <v>98.046599999999998</v>
      </c>
      <c r="AR344" s="59">
        <v>190.13322147650999</v>
      </c>
      <c r="AS344" s="13">
        <v>97.344701492537297</v>
      </c>
      <c r="AT344" s="59">
        <v>140.21034782608601</v>
      </c>
      <c r="AU344" s="59">
        <v>91.459952606634999</v>
      </c>
      <c r="AV344" s="13">
        <v>97.931090909090898</v>
      </c>
      <c r="AW344" s="59">
        <v>108.82277173913</v>
      </c>
      <c r="AX344" s="59">
        <v>335.79972560975602</v>
      </c>
      <c r="AY344" s="59">
        <v>199.34618497109801</v>
      </c>
      <c r="AZ344" s="59">
        <v>126.65543778801801</v>
      </c>
      <c r="BA344" s="59">
        <v>174.56336206896501</v>
      </c>
      <c r="BB344" s="59">
        <v>150.37012195121901</v>
      </c>
      <c r="BC344" s="59">
        <v>133.96241830065301</v>
      </c>
      <c r="BD344" s="59">
        <v>180.89564853556399</v>
      </c>
      <c r="BE344" s="59">
        <v>129.273492063492</v>
      </c>
    </row>
    <row r="345" spans="1:57" x14ac:dyDescent="0.35">
      <c r="A345" s="10" t="s">
        <v>180</v>
      </c>
      <c r="B345" s="11">
        <f t="shared" si="45"/>
        <v>2034</v>
      </c>
      <c r="C345" s="6">
        <f t="shared" si="46"/>
        <v>96.017754218818055</v>
      </c>
      <c r="D345" s="12">
        <f t="shared" si="47"/>
        <v>85.450547361729107</v>
      </c>
      <c r="E345" s="12">
        <f t="shared" si="48"/>
        <v>89.981089110127755</v>
      </c>
      <c r="F345" s="12">
        <f t="shared" si="49"/>
        <v>112.1240696576145</v>
      </c>
      <c r="G345" s="12">
        <f t="shared" si="50"/>
        <v>129.84683003048781</v>
      </c>
      <c r="H345" s="13">
        <v>96.791600000000003</v>
      </c>
      <c r="I345" s="59">
        <v>86.747553191489303</v>
      </c>
      <c r="J345" s="59">
        <v>94.589613259668496</v>
      </c>
      <c r="K345" s="59">
        <v>139.98548780487801</v>
      </c>
      <c r="L345" s="59">
        <v>99.233333333333306</v>
      </c>
      <c r="M345" s="59">
        <v>90.913333333333298</v>
      </c>
      <c r="N345" s="59">
        <v>88.629504950495004</v>
      </c>
      <c r="O345" s="59">
        <v>115.62044585987201</v>
      </c>
      <c r="P345" s="59">
        <v>85.3723966942148</v>
      </c>
      <c r="Q345" s="59">
        <v>85.142330097087296</v>
      </c>
      <c r="R345" s="59">
        <v>92.175909090909002</v>
      </c>
      <c r="S345" s="59">
        <v>114.045510204081</v>
      </c>
      <c r="T345" s="59">
        <v>91.856050420168003</v>
      </c>
      <c r="U345" s="59">
        <v>126.680879120879</v>
      </c>
      <c r="V345" s="59">
        <v>85.4592307692307</v>
      </c>
      <c r="W345" s="59">
        <v>98.729072847682104</v>
      </c>
      <c r="X345" s="59">
        <v>107.866602564102</v>
      </c>
      <c r="Y345" s="59">
        <v>121.30457142857099</v>
      </c>
      <c r="Z345" s="59">
        <v>89.877433628318499</v>
      </c>
      <c r="AA345" s="59">
        <v>84.347499999999997</v>
      </c>
      <c r="AB345" s="59">
        <v>90.292055555555507</v>
      </c>
      <c r="AC345" s="59">
        <v>94.950555555555496</v>
      </c>
      <c r="AD345" s="59">
        <v>96.450062893081693</v>
      </c>
      <c r="AE345" s="59">
        <v>193.655555555555</v>
      </c>
      <c r="AF345" s="59">
        <v>118.17</v>
      </c>
      <c r="AG345" s="59">
        <v>110.14942148760301</v>
      </c>
      <c r="AH345" s="59">
        <v>104.701596638655</v>
      </c>
      <c r="AI345" s="59">
        <v>95.585445544554403</v>
      </c>
      <c r="AJ345" s="59">
        <v>149.174121621621</v>
      </c>
      <c r="AK345" s="59">
        <v>112.782285714285</v>
      </c>
      <c r="AL345" s="59">
        <v>99.436999999999898</v>
      </c>
      <c r="AM345" s="59">
        <v>103.639210526315</v>
      </c>
      <c r="AN345" s="59">
        <v>84.368936170212706</v>
      </c>
      <c r="AO345" s="59">
        <v>106.51990825688</v>
      </c>
      <c r="AP345" s="59">
        <v>125.239487179487</v>
      </c>
      <c r="AQ345" s="13">
        <v>128.72031250000001</v>
      </c>
      <c r="AR345" s="59">
        <v>145.620319999999</v>
      </c>
      <c r="AS345" s="59">
        <v>101.254153846153</v>
      </c>
      <c r="AT345" s="59">
        <v>89.504476190476097</v>
      </c>
      <c r="AU345" s="59">
        <v>87.159586776859499</v>
      </c>
      <c r="AV345" s="59">
        <v>89.497524752475201</v>
      </c>
      <c r="AW345" s="59">
        <v>83.9640659340659</v>
      </c>
      <c r="AX345" s="59">
        <v>263.06370731707301</v>
      </c>
      <c r="AY345" s="59">
        <v>99.226574074073994</v>
      </c>
      <c r="AZ345" s="59">
        <v>90.498194444444394</v>
      </c>
      <c r="BA345" s="13">
        <v>87.119218750000002</v>
      </c>
      <c r="BB345" s="59">
        <v>93.057123287671203</v>
      </c>
      <c r="BC345" s="59">
        <v>92.434557823129197</v>
      </c>
      <c r="BD345" s="59">
        <v>93.198057553956801</v>
      </c>
      <c r="BE345" s="59">
        <v>95.256590909090903</v>
      </c>
    </row>
    <row r="346" spans="1:57" x14ac:dyDescent="0.35">
      <c r="A346" s="10" t="s">
        <v>181</v>
      </c>
      <c r="B346" s="11">
        <f t="shared" si="45"/>
        <v>2034</v>
      </c>
      <c r="C346" s="6">
        <f t="shared" si="46"/>
        <v>80.145631868131858</v>
      </c>
      <c r="D346" s="12">
        <f t="shared" si="47"/>
        <v>75.027678431372507</v>
      </c>
      <c r="E346" s="12">
        <f t="shared" si="48"/>
        <v>77.004087837837801</v>
      </c>
      <c r="F346" s="12">
        <f t="shared" si="49"/>
        <v>97.672590240641711</v>
      </c>
      <c r="G346" s="12">
        <f t="shared" si="50"/>
        <v>131.6335232172467</v>
      </c>
      <c r="H346" s="59">
        <v>119.98597014925301</v>
      </c>
      <c r="I346" s="59">
        <v>207.40493975903601</v>
      </c>
      <c r="J346" s="59">
        <v>130.86014925373101</v>
      </c>
      <c r="K346" s="59">
        <v>115.418051948051</v>
      </c>
      <c r="L346" s="59">
        <v>78.497727272727204</v>
      </c>
      <c r="M346" s="59">
        <v>111.854255319148</v>
      </c>
      <c r="N346" s="13">
        <v>86.190689655172406</v>
      </c>
      <c r="O346" s="59">
        <v>77.141351351351304</v>
      </c>
      <c r="P346" s="59">
        <v>138.59388888888799</v>
      </c>
      <c r="Q346" s="59">
        <v>96.490588235294098</v>
      </c>
      <c r="R346" s="59">
        <v>80.116071428571402</v>
      </c>
      <c r="S346" s="59">
        <v>112.89829787234</v>
      </c>
      <c r="T346" s="59">
        <v>91.924607843137196</v>
      </c>
      <c r="U346" s="59">
        <v>150.488023255813</v>
      </c>
      <c r="V346" s="59">
        <v>75.128235294117601</v>
      </c>
      <c r="W346" s="59">
        <v>75.791956521739095</v>
      </c>
      <c r="X346" s="13">
        <v>79.052688172043005</v>
      </c>
      <c r="Y346" s="13">
        <v>82.634</v>
      </c>
      <c r="Z346" s="59">
        <v>79.523333333333298</v>
      </c>
      <c r="AA346" s="59">
        <v>85.520724637681099</v>
      </c>
      <c r="AB346" s="59">
        <v>81.874769230769203</v>
      </c>
      <c r="AC346" s="59">
        <v>78.805901639344199</v>
      </c>
      <c r="AD346" s="59">
        <v>75.411923076923003</v>
      </c>
      <c r="AE346" s="13">
        <v>72.489999999999995</v>
      </c>
      <c r="AF346" s="59">
        <v>75.552499999999995</v>
      </c>
      <c r="AG346" s="59">
        <v>74.122666666666603</v>
      </c>
      <c r="AH346" s="59">
        <v>78.542777777777701</v>
      </c>
      <c r="AI346" s="59">
        <v>77.955652173912995</v>
      </c>
      <c r="AJ346" s="59">
        <v>79.833448275861997</v>
      </c>
      <c r="AK346" s="59">
        <v>72.458421052631493</v>
      </c>
      <c r="AL346" s="13">
        <v>75.726875000000007</v>
      </c>
      <c r="AM346" s="59">
        <v>98.066590909090905</v>
      </c>
      <c r="AN346" s="59">
        <v>75.608461538461498</v>
      </c>
      <c r="AO346" s="59">
        <v>81.735277777777696</v>
      </c>
      <c r="AP346" s="59">
        <v>80.821111111111094</v>
      </c>
      <c r="AQ346" s="59">
        <v>80.175192307692299</v>
      </c>
      <c r="AR346" s="59">
        <v>77.625555555555493</v>
      </c>
      <c r="AS346" s="59">
        <v>74.107368421052598</v>
      </c>
      <c r="AT346" s="59">
        <v>76.9583333333333</v>
      </c>
      <c r="AU346" s="59">
        <v>79.787956989247306</v>
      </c>
      <c r="AV346" s="13">
        <v>168.17375000000001</v>
      </c>
      <c r="AW346" s="59">
        <v>82.813823529411707</v>
      </c>
      <c r="AX346" s="59">
        <v>107.732133333333</v>
      </c>
      <c r="AY346" s="13">
        <v>76.48</v>
      </c>
      <c r="AZ346" s="59">
        <v>87.0609183673469</v>
      </c>
      <c r="BA346" s="59">
        <v>73.062857142857098</v>
      </c>
      <c r="BB346" s="59">
        <v>83.739117647058805</v>
      </c>
      <c r="BC346" s="59">
        <v>77.840624999999903</v>
      </c>
      <c r="BD346" s="59">
        <v>117.497857142857</v>
      </c>
      <c r="BE346" s="59">
        <v>311.070980392156</v>
      </c>
    </row>
    <row r="347" spans="1:57" x14ac:dyDescent="0.35">
      <c r="A347" s="10" t="s">
        <v>182</v>
      </c>
      <c r="B347" s="11">
        <f t="shared" si="45"/>
        <v>2034</v>
      </c>
      <c r="C347" s="6">
        <f t="shared" si="46"/>
        <v>95.757448350292947</v>
      </c>
      <c r="D347" s="12">
        <f t="shared" si="47"/>
        <v>79.276432636469167</v>
      </c>
      <c r="E347" s="12">
        <f t="shared" si="48"/>
        <v>82.608971809062524</v>
      </c>
      <c r="F347" s="12">
        <f t="shared" si="49"/>
        <v>168.03264862104126</v>
      </c>
      <c r="G347" s="12">
        <f t="shared" si="50"/>
        <v>206.06039615481882</v>
      </c>
      <c r="H347" s="59">
        <v>128.13931034482701</v>
      </c>
      <c r="I347" s="13">
        <v>96.738085106382997</v>
      </c>
      <c r="J347" s="59">
        <v>624.73797468354405</v>
      </c>
      <c r="K347" s="59">
        <v>179.346933333333</v>
      </c>
      <c r="L347" s="59">
        <v>86.199848484848403</v>
      </c>
      <c r="M347" s="59">
        <v>183.444111111111</v>
      </c>
      <c r="N347" s="13">
        <v>84.884399999999999</v>
      </c>
      <c r="O347" s="59">
        <v>88.629305555555504</v>
      </c>
      <c r="P347" s="59">
        <v>92.241578947368396</v>
      </c>
      <c r="Q347" s="59">
        <v>78.392619047618993</v>
      </c>
      <c r="R347" s="13">
        <v>94.776811594202897</v>
      </c>
      <c r="S347" s="59">
        <v>107.392272727272</v>
      </c>
      <c r="T347" s="59">
        <v>138.03080459770101</v>
      </c>
      <c r="U347" s="59">
        <v>170.83056179775201</v>
      </c>
      <c r="V347" s="59">
        <v>152.88138888888801</v>
      </c>
      <c r="W347" s="59">
        <v>79.374634146341407</v>
      </c>
      <c r="X347" s="13">
        <v>176.96199999999999</v>
      </c>
      <c r="Y347" s="59">
        <v>158.09473684210499</v>
      </c>
      <c r="Z347" s="59">
        <v>78.130714285714205</v>
      </c>
      <c r="AA347" s="59">
        <v>88.632368421052604</v>
      </c>
      <c r="AB347" s="59">
        <v>112.61737704918001</v>
      </c>
      <c r="AC347" s="13">
        <v>305.86156249999999</v>
      </c>
      <c r="AD347" s="59">
        <v>83.469787234042499</v>
      </c>
      <c r="AE347" s="13">
        <v>80.581388888888895</v>
      </c>
      <c r="AF347" s="13">
        <v>74.67</v>
      </c>
      <c r="AG347" s="59">
        <v>80.895185185185099</v>
      </c>
      <c r="AH347" s="59">
        <v>179.43605263157801</v>
      </c>
      <c r="AI347" s="59">
        <v>205.279253731343</v>
      </c>
      <c r="AJ347" s="59">
        <v>93.0177450980392</v>
      </c>
      <c r="AK347" s="59">
        <v>75.117499999999893</v>
      </c>
      <c r="AL347" s="59">
        <v>81.572222222222194</v>
      </c>
      <c r="AM347" s="59">
        <v>102.134743589743</v>
      </c>
      <c r="AN347" s="59">
        <v>77.548823529411706</v>
      </c>
      <c r="AO347" s="59">
        <v>197.717419354838</v>
      </c>
      <c r="AP347" s="59">
        <v>307.71377049180302</v>
      </c>
      <c r="AQ347" s="13">
        <v>112.2565</v>
      </c>
      <c r="AR347" s="59">
        <v>205.25192982456099</v>
      </c>
      <c r="AS347" s="59">
        <v>79.445555555555501</v>
      </c>
      <c r="AT347" s="13">
        <v>87.891249999999999</v>
      </c>
      <c r="AU347" s="59">
        <v>125.13064516129</v>
      </c>
      <c r="AV347" s="59">
        <v>83.941724137931004</v>
      </c>
      <c r="AW347" s="59">
        <v>84.457580645161201</v>
      </c>
      <c r="AX347" s="13">
        <v>98.63</v>
      </c>
      <c r="AY347" s="59">
        <v>213.090677966101</v>
      </c>
      <c r="AZ347" s="59">
        <v>313.24316666666601</v>
      </c>
      <c r="BA347" s="59">
        <v>81.329736842105206</v>
      </c>
      <c r="BB347" s="59">
        <v>81.238958333333301</v>
      </c>
      <c r="BC347" s="59">
        <v>159.63890909090901</v>
      </c>
      <c r="BD347" s="59">
        <v>82.432244897959094</v>
      </c>
      <c r="BE347" s="59">
        <v>83.139152542372798</v>
      </c>
    </row>
    <row r="348" spans="1:57" x14ac:dyDescent="0.35">
      <c r="A348" s="10" t="s">
        <v>183</v>
      </c>
      <c r="B348" s="11">
        <f t="shared" si="45"/>
        <v>2034</v>
      </c>
      <c r="C348" s="6">
        <f t="shared" si="46"/>
        <v>153.31332877786701</v>
      </c>
      <c r="D348" s="12">
        <f t="shared" si="47"/>
        <v>107.63004019823731</v>
      </c>
      <c r="E348" s="12">
        <f t="shared" si="48"/>
        <v>116.03740319584875</v>
      </c>
      <c r="F348" s="12">
        <f t="shared" si="49"/>
        <v>195.07056727994149</v>
      </c>
      <c r="G348" s="12">
        <f t="shared" si="50"/>
        <v>238.72760084124181</v>
      </c>
      <c r="H348" s="59">
        <v>119.28785714285701</v>
      </c>
      <c r="I348" s="59">
        <v>112.13489510489499</v>
      </c>
      <c r="J348" s="59">
        <v>125.195495867768</v>
      </c>
      <c r="K348" s="59">
        <v>101.246651982378</v>
      </c>
      <c r="L348" s="59">
        <v>253.27594262295</v>
      </c>
      <c r="M348" s="59">
        <v>182.205435684647</v>
      </c>
      <c r="N348" s="59">
        <v>156.299403669724</v>
      </c>
      <c r="O348" s="59">
        <v>116.117890295358</v>
      </c>
      <c r="P348" s="13">
        <v>97.055975609756103</v>
      </c>
      <c r="Q348" s="59">
        <v>202.52183486238499</v>
      </c>
      <c r="R348" s="59">
        <v>280.06267543859599</v>
      </c>
      <c r="S348" s="59">
        <v>108.36912087912</v>
      </c>
      <c r="T348" s="59">
        <v>172.527822222222</v>
      </c>
      <c r="U348" s="59">
        <v>226.977010309278</v>
      </c>
      <c r="V348" s="59">
        <v>179.11936416184901</v>
      </c>
      <c r="W348" s="59">
        <v>113.30342696629199</v>
      </c>
      <c r="X348" s="59">
        <v>215.03441860465099</v>
      </c>
      <c r="Y348" s="59">
        <v>116.01057416267901</v>
      </c>
      <c r="Z348" s="59">
        <v>202.38389830508399</v>
      </c>
      <c r="AA348" s="59">
        <v>113.554855967078</v>
      </c>
      <c r="AB348" s="59">
        <v>163.33140410958899</v>
      </c>
      <c r="AC348" s="59">
        <v>159.246770186335</v>
      </c>
      <c r="AD348" s="59">
        <v>167.87895027624299</v>
      </c>
      <c r="AE348" s="13">
        <v>97.625759493670898</v>
      </c>
      <c r="AF348" s="59">
        <v>190.94287128712801</v>
      </c>
      <c r="AG348" s="59">
        <v>108.339305555555</v>
      </c>
      <c r="AH348" s="59">
        <v>416.19278195488698</v>
      </c>
      <c r="AI348" s="59">
        <v>210.81358267716499</v>
      </c>
      <c r="AJ348" s="59">
        <v>237.111118421052</v>
      </c>
      <c r="AK348" s="59">
        <v>185.82849557522101</v>
      </c>
      <c r="AL348" s="13">
        <v>176.30250000000001</v>
      </c>
      <c r="AM348" s="59">
        <v>146.29221830985901</v>
      </c>
      <c r="AN348" s="59">
        <v>94.608421052631499</v>
      </c>
      <c r="AO348" s="59">
        <v>96.124334975369393</v>
      </c>
      <c r="AP348" s="59">
        <v>114.55799086757899</v>
      </c>
      <c r="AQ348" s="59">
        <v>117.64616788321101</v>
      </c>
      <c r="AR348" s="59">
        <v>110.70636904761901</v>
      </c>
      <c r="AS348" s="59">
        <v>140.007692307692</v>
      </c>
      <c r="AT348" s="59">
        <v>194.592626262626</v>
      </c>
      <c r="AU348" s="59">
        <v>195.22988095238</v>
      </c>
      <c r="AV348" s="59">
        <v>288.69123966942101</v>
      </c>
      <c r="AW348" s="59">
        <v>130.27657794676799</v>
      </c>
      <c r="AX348" s="59">
        <v>137.22737201365101</v>
      </c>
      <c r="AY348" s="59">
        <v>129.499658536585</v>
      </c>
      <c r="AZ348" s="59">
        <v>148.29048951048901</v>
      </c>
      <c r="BA348" s="59">
        <v>150.32725388601</v>
      </c>
      <c r="BB348" s="59">
        <v>191.36380733944901</v>
      </c>
      <c r="BC348" s="59">
        <v>146.55769585253401</v>
      </c>
      <c r="BD348" s="13">
        <v>274.416329588015</v>
      </c>
      <c r="BE348" s="13">
        <v>217.01750000000001</v>
      </c>
    </row>
    <row r="349" spans="1:57" x14ac:dyDescent="0.35">
      <c r="A349" s="10" t="s">
        <v>184</v>
      </c>
      <c r="B349" s="11">
        <f t="shared" si="45"/>
        <v>2034</v>
      </c>
      <c r="C349" s="6">
        <f t="shared" si="46"/>
        <v>136.345074467774</v>
      </c>
      <c r="D349" s="12">
        <f t="shared" si="47"/>
        <v>97.529469291338557</v>
      </c>
      <c r="E349" s="12">
        <f t="shared" si="48"/>
        <v>108.86831084120524</v>
      </c>
      <c r="F349" s="12">
        <f t="shared" si="49"/>
        <v>157.81364546899826</v>
      </c>
      <c r="G349" s="12">
        <f t="shared" si="50"/>
        <v>193.02991792773631</v>
      </c>
      <c r="H349" s="59">
        <v>200.786341463414</v>
      </c>
      <c r="I349" s="59">
        <v>139.78775280898799</v>
      </c>
      <c r="J349" s="59">
        <v>140.42572413793101</v>
      </c>
      <c r="K349" s="59">
        <v>159.492486187845</v>
      </c>
      <c r="L349" s="59">
        <v>155.242384615384</v>
      </c>
      <c r="M349" s="59">
        <v>155.607176470588</v>
      </c>
      <c r="N349" s="59">
        <v>167.88669230769199</v>
      </c>
      <c r="O349" s="13">
        <v>192.80033232628401</v>
      </c>
      <c r="P349" s="59">
        <v>164.32370786516799</v>
      </c>
      <c r="Q349" s="59">
        <v>121.382876106194</v>
      </c>
      <c r="R349" s="59">
        <v>146.129607142857</v>
      </c>
      <c r="S349" s="59">
        <v>125.36269911504399</v>
      </c>
      <c r="T349" s="59">
        <v>117.66331707317001</v>
      </c>
      <c r="U349" s="59">
        <v>143.631264822134</v>
      </c>
      <c r="V349" s="13">
        <v>90.998407643312106</v>
      </c>
      <c r="W349" s="59">
        <v>143.09399280575499</v>
      </c>
      <c r="X349" s="59">
        <v>124.18288571428501</v>
      </c>
      <c r="Y349" s="13">
        <v>138.18692579505301</v>
      </c>
      <c r="Z349" s="59">
        <v>113.92098684210499</v>
      </c>
      <c r="AA349" s="59">
        <v>138.97740458015201</v>
      </c>
      <c r="AB349" s="59">
        <v>95.446181818181799</v>
      </c>
      <c r="AC349" s="59">
        <v>158.549135135135</v>
      </c>
      <c r="AD349" s="59">
        <v>121.367622641509</v>
      </c>
      <c r="AE349" s="59">
        <v>96.205862068965502</v>
      </c>
      <c r="AF349" s="59">
        <v>97.386692913385801</v>
      </c>
      <c r="AG349" s="59">
        <v>99.762950819672099</v>
      </c>
      <c r="AH349" s="59">
        <v>102.72202614379</v>
      </c>
      <c r="AI349" s="59">
        <v>172.68592857142801</v>
      </c>
      <c r="AJ349" s="59">
        <v>101.633873239436</v>
      </c>
      <c r="AK349" s="59">
        <v>107.993274853801</v>
      </c>
      <c r="AL349" s="59">
        <v>155.518440677966</v>
      </c>
      <c r="AM349" s="59">
        <v>131.103571428571</v>
      </c>
      <c r="AN349" s="59">
        <v>143.32663865546201</v>
      </c>
      <c r="AO349" s="13">
        <v>144.31375</v>
      </c>
      <c r="AP349" s="59">
        <v>111.763709677419</v>
      </c>
      <c r="AQ349" s="59">
        <v>97.545333333333303</v>
      </c>
      <c r="AR349" s="59">
        <v>104.671032608695</v>
      </c>
      <c r="AS349" s="59">
        <v>283.82445344129502</v>
      </c>
      <c r="AT349" s="59">
        <v>111.493418803418</v>
      </c>
      <c r="AU349" s="13">
        <v>98.4157654723127</v>
      </c>
      <c r="AV349" s="59">
        <v>93.223776223776198</v>
      </c>
      <c r="AW349" s="59">
        <v>134.50322314049501</v>
      </c>
      <c r="AX349" s="59">
        <v>120.018647540983</v>
      </c>
      <c r="AY349" s="59">
        <v>161.13138059701399</v>
      </c>
      <c r="AZ349" s="59">
        <v>122.47864197530799</v>
      </c>
      <c r="BA349" s="59">
        <v>101.959836956521</v>
      </c>
      <c r="BB349" s="59">
        <v>165.710571428571</v>
      </c>
      <c r="BC349" s="59">
        <v>220.50828220858801</v>
      </c>
      <c r="BD349" s="59">
        <v>195.096188340807</v>
      </c>
      <c r="BE349" s="59">
        <v>210.987074235807</v>
      </c>
    </row>
    <row r="350" spans="1:57" x14ac:dyDescent="0.35">
      <c r="A350" s="10" t="s">
        <v>185</v>
      </c>
      <c r="B350" s="11">
        <f t="shared" si="45"/>
        <v>2034</v>
      </c>
      <c r="C350" s="6">
        <f t="shared" si="46"/>
        <v>108.13961538461501</v>
      </c>
      <c r="D350" s="12">
        <f t="shared" si="47"/>
        <v>92.683468750000003</v>
      </c>
      <c r="E350" s="12">
        <f t="shared" si="48"/>
        <v>97.855728741496506</v>
      </c>
      <c r="F350" s="12">
        <f t="shared" si="49"/>
        <v>139.95192069314402</v>
      </c>
      <c r="G350" s="12">
        <f t="shared" si="50"/>
        <v>176.89834227574721</v>
      </c>
      <c r="H350" s="59">
        <v>156.63040462427699</v>
      </c>
      <c r="I350" s="59">
        <v>97.877414965986304</v>
      </c>
      <c r="J350" s="59">
        <v>235.959047619047</v>
      </c>
      <c r="K350" s="59">
        <v>113.502647058823</v>
      </c>
      <c r="L350" s="59">
        <v>97.848499999999902</v>
      </c>
      <c r="M350" s="59">
        <v>95.035643564356405</v>
      </c>
      <c r="N350" s="59">
        <v>107.138761061946</v>
      </c>
      <c r="O350" s="59">
        <v>116.697536231884</v>
      </c>
      <c r="P350" s="59">
        <v>140.36853107344601</v>
      </c>
      <c r="Q350" s="13">
        <v>186.90950000000001</v>
      </c>
      <c r="R350" s="59">
        <v>104.197860696517</v>
      </c>
      <c r="S350" s="59">
        <v>109.265132743362</v>
      </c>
      <c r="T350" s="59">
        <v>178.96446808510601</v>
      </c>
      <c r="U350" s="59">
        <v>108.65023076923001</v>
      </c>
      <c r="V350" s="59">
        <v>92.787528089887601</v>
      </c>
      <c r="W350" s="59">
        <v>174.28585987261101</v>
      </c>
      <c r="X350" s="59">
        <v>138.70208955223799</v>
      </c>
      <c r="Y350" s="59">
        <v>99.144079601990001</v>
      </c>
      <c r="Z350" s="59">
        <v>107.629</v>
      </c>
      <c r="AA350" s="59">
        <v>177.21674418604599</v>
      </c>
      <c r="AB350" s="59">
        <v>93.646944444444401</v>
      </c>
      <c r="AC350" s="13">
        <v>92.73</v>
      </c>
      <c r="AD350" s="59">
        <v>110.141597938144</v>
      </c>
      <c r="AE350" s="59">
        <v>89.869399999999899</v>
      </c>
      <c r="AF350" s="59">
        <v>276.38788617886098</v>
      </c>
      <c r="AG350" s="13">
        <v>93.8135652173913</v>
      </c>
      <c r="AH350" s="59">
        <v>91.096938775510196</v>
      </c>
      <c r="AI350" s="59">
        <v>122.54213740458</v>
      </c>
      <c r="AJ350" s="13">
        <v>143.751301369863</v>
      </c>
      <c r="AK350" s="13">
        <v>92.264687499999994</v>
      </c>
      <c r="AL350" s="59">
        <v>100.75473333333299</v>
      </c>
      <c r="AM350" s="59">
        <v>102.55113793103401</v>
      </c>
      <c r="AN350" s="59">
        <v>169.770733944954</v>
      </c>
      <c r="AO350" s="59">
        <v>104.80057324840701</v>
      </c>
      <c r="AP350" s="59">
        <v>102.17426229508099</v>
      </c>
      <c r="AQ350" s="59">
        <v>91.8998214285714</v>
      </c>
      <c r="AR350" s="59">
        <v>100.612900763358</v>
      </c>
      <c r="AS350" s="59">
        <v>101.181164383561</v>
      </c>
      <c r="AT350" s="59">
        <v>110.26779527559</v>
      </c>
      <c r="AU350" s="13">
        <v>93.192695035461</v>
      </c>
      <c r="AV350" s="59">
        <v>88.557402597402501</v>
      </c>
      <c r="AW350" s="59">
        <v>164.79324503311199</v>
      </c>
      <c r="AX350" s="59">
        <v>176.86296428571401</v>
      </c>
      <c r="AY350" s="59">
        <v>112.14727699530501</v>
      </c>
      <c r="AZ350" s="59">
        <v>94.602521739130395</v>
      </c>
      <c r="BA350" s="59">
        <v>112.859027777777</v>
      </c>
      <c r="BB350" s="59">
        <v>125.636473429951</v>
      </c>
      <c r="BC350" s="13">
        <v>100.7499375</v>
      </c>
      <c r="BD350" s="59">
        <v>127.77370212765901</v>
      </c>
      <c r="BE350" s="59">
        <v>148.91264044943799</v>
      </c>
    </row>
    <row r="351" spans="1:57" x14ac:dyDescent="0.35">
      <c r="A351" s="10" t="s">
        <v>186</v>
      </c>
      <c r="B351" s="11">
        <f t="shared" ref="B351:B400" si="51">YEAR(A351)</f>
        <v>2034</v>
      </c>
      <c r="C351" s="6">
        <f t="shared" ref="C351:C400" si="52">PERCENTILE($H351:$BE351, 0.5)</f>
        <v>142.52998365917648</v>
      </c>
      <c r="D351" s="12">
        <f t="shared" si="47"/>
        <v>109.02211538461491</v>
      </c>
      <c r="E351" s="12">
        <f t="shared" si="48"/>
        <v>120.70538001336826</v>
      </c>
      <c r="F351" s="12">
        <f t="shared" si="49"/>
        <v>185.19773008591798</v>
      </c>
      <c r="G351" s="12">
        <f t="shared" si="50"/>
        <v>265.3136140130581</v>
      </c>
      <c r="H351" s="59">
        <v>131.33942528735599</v>
      </c>
      <c r="I351" s="59">
        <v>146.91052631578901</v>
      </c>
      <c r="J351" s="59">
        <v>130.211030927835</v>
      </c>
      <c r="K351" s="59">
        <v>138.55155555555501</v>
      </c>
      <c r="L351" s="59">
        <v>146.29778947368399</v>
      </c>
      <c r="M351" s="59">
        <v>199.10503787878699</v>
      </c>
      <c r="N351" s="59">
        <v>105.000322580645</v>
      </c>
      <c r="O351" s="59">
        <v>162.047653061224</v>
      </c>
      <c r="P351" s="13">
        <v>102.26175000000001</v>
      </c>
      <c r="Q351" s="59">
        <v>166.92469879518001</v>
      </c>
      <c r="R351" s="59">
        <v>181.62981481481401</v>
      </c>
      <c r="S351" s="59">
        <v>146.910542168674</v>
      </c>
      <c r="T351" s="59">
        <v>122.38062499999999</v>
      </c>
      <c r="U351" s="59">
        <v>192.45540816326499</v>
      </c>
      <c r="V351" s="59">
        <v>145.44296874999901</v>
      </c>
      <c r="W351" s="59">
        <v>172.650446428571</v>
      </c>
      <c r="X351" s="59">
        <v>185.13174603174599</v>
      </c>
      <c r="Y351" s="59">
        <v>178.25951456310599</v>
      </c>
      <c r="Z351" s="59">
        <v>109.391367521367</v>
      </c>
      <c r="AA351" s="59">
        <v>100.340684931506</v>
      </c>
      <c r="AB351" s="59">
        <v>120.063142857142</v>
      </c>
      <c r="AC351" s="59">
        <v>423.50791666666601</v>
      </c>
      <c r="AD351" s="59">
        <v>119.559699999999</v>
      </c>
      <c r="AE351" s="59">
        <v>235.91677631578901</v>
      </c>
      <c r="AF351" s="59">
        <v>209.872091503267</v>
      </c>
      <c r="AG351" s="59">
        <v>141.99422818791899</v>
      </c>
      <c r="AH351" s="13">
        <v>526.248918918919</v>
      </c>
      <c r="AI351" s="59">
        <v>134.705869565217</v>
      </c>
      <c r="AJ351" s="59">
        <v>121.805147058823</v>
      </c>
      <c r="AK351" s="59">
        <v>271.172272727272</v>
      </c>
      <c r="AL351" s="59">
        <v>111.13061224489699</v>
      </c>
      <c r="AM351" s="59">
        <v>185.21972477064199</v>
      </c>
      <c r="AN351" s="59">
        <v>347.49350746268601</v>
      </c>
      <c r="AO351" s="59">
        <v>136.80909090909</v>
      </c>
      <c r="AP351" s="59">
        <v>162.975882352941</v>
      </c>
      <c r="AQ351" s="59">
        <v>110.817179487179</v>
      </c>
      <c r="AR351" s="59">
        <v>264.662651933701</v>
      </c>
      <c r="AS351" s="59">
        <v>117.753888888888</v>
      </c>
      <c r="AT351" s="59">
        <v>205.86649350649299</v>
      </c>
      <c r="AU351" s="59">
        <v>120.60152941176401</v>
      </c>
      <c r="AV351" s="59">
        <v>203.393488372093</v>
      </c>
      <c r="AW351" s="59">
        <v>105.69884615384601</v>
      </c>
      <c r="AX351" s="59">
        <v>136.613988764044</v>
      </c>
      <c r="AY351" s="59">
        <v>135.03207792207701</v>
      </c>
      <c r="AZ351" s="59">
        <v>125.880542168674</v>
      </c>
      <c r="BA351" s="59">
        <v>320.82454545454499</v>
      </c>
      <c r="BB351" s="59">
        <v>101.05715789473599</v>
      </c>
      <c r="BC351" s="59">
        <v>143.065739130434</v>
      </c>
      <c r="BD351" s="59">
        <v>115.419187499999</v>
      </c>
      <c r="BE351" s="59">
        <v>121.01693181818101</v>
      </c>
    </row>
    <row r="352" spans="1:57" x14ac:dyDescent="0.35">
      <c r="A352" s="10" t="s">
        <v>187</v>
      </c>
      <c r="B352" s="11">
        <f t="shared" si="51"/>
        <v>2034</v>
      </c>
      <c r="C352" s="6">
        <f t="shared" si="52"/>
        <v>230.72002311481549</v>
      </c>
      <c r="D352" s="12">
        <f t="shared" si="47"/>
        <v>127.80182869198259</v>
      </c>
      <c r="E352" s="12">
        <f t="shared" si="48"/>
        <v>177.03234894102951</v>
      </c>
      <c r="F352" s="12">
        <f t="shared" si="49"/>
        <v>293.00780563347303</v>
      </c>
      <c r="G352" s="12">
        <f t="shared" si="50"/>
        <v>446.58974588235264</v>
      </c>
      <c r="H352" s="59">
        <v>286.78252688172</v>
      </c>
      <c r="I352" s="59">
        <v>283.784734042553</v>
      </c>
      <c r="J352" s="59">
        <v>95.709074074073996</v>
      </c>
      <c r="K352" s="59">
        <v>98.211129032258</v>
      </c>
      <c r="L352" s="59">
        <v>213.95298850574699</v>
      </c>
      <c r="M352" s="59">
        <v>295.96898203592798</v>
      </c>
      <c r="N352" s="59">
        <v>502.27405714285698</v>
      </c>
      <c r="O352" s="13">
        <v>382.52914062500003</v>
      </c>
      <c r="P352" s="59">
        <v>268.14516853932503</v>
      </c>
      <c r="Q352" s="59">
        <v>199.99254237288099</v>
      </c>
      <c r="R352" s="59">
        <v>203.87768292682901</v>
      </c>
      <c r="S352" s="59">
        <v>228.432415730337</v>
      </c>
      <c r="T352" s="59">
        <v>191.271866666666</v>
      </c>
      <c r="U352" s="59">
        <v>250.842802197802</v>
      </c>
      <c r="V352" s="59">
        <v>295.082898550724</v>
      </c>
      <c r="W352" s="59">
        <v>143.431006711409</v>
      </c>
      <c r="X352" s="59">
        <v>261.33210526315702</v>
      </c>
      <c r="Y352" s="59">
        <v>137.993609022556</v>
      </c>
      <c r="Z352" s="59">
        <v>227.75595238095201</v>
      </c>
      <c r="AA352" s="59">
        <v>237.60977653631201</v>
      </c>
      <c r="AB352" s="59">
        <v>103.793114754098</v>
      </c>
      <c r="AC352" s="59">
        <v>112.98575342465701</v>
      </c>
      <c r="AD352" s="59">
        <v>186.97284768211901</v>
      </c>
      <c r="AE352" s="59">
        <v>221.97670588235201</v>
      </c>
      <c r="AF352" s="59">
        <v>444.49893333333301</v>
      </c>
      <c r="AG352" s="59">
        <v>205.36729166666601</v>
      </c>
      <c r="AH352" s="13">
        <v>495.174125</v>
      </c>
      <c r="AI352" s="59">
        <v>548.83931506849297</v>
      </c>
      <c r="AJ352" s="13">
        <v>156.39599999999999</v>
      </c>
      <c r="AK352" s="59">
        <v>307.50446428571399</v>
      </c>
      <c r="AL352" s="59">
        <v>413.97909677419301</v>
      </c>
      <c r="AM352" s="13">
        <v>514.74382513661203</v>
      </c>
      <c r="AN352" s="59">
        <v>465.40705882352898</v>
      </c>
      <c r="AO352" s="59">
        <v>153.02175438596399</v>
      </c>
      <c r="AP352" s="59">
        <v>128.06329113923999</v>
      </c>
      <c r="AQ352" s="59">
        <v>125.448666666666</v>
      </c>
      <c r="AR352" s="59">
        <v>232.755494505494</v>
      </c>
      <c r="AS352" s="59">
        <v>167.47278911564601</v>
      </c>
      <c r="AT352" s="59">
        <v>345.86829268292598</v>
      </c>
      <c r="AU352" s="59">
        <v>174.577589285714</v>
      </c>
      <c r="AV352" s="13">
        <v>279.77890624999998</v>
      </c>
      <c r="AW352" s="59">
        <v>281.12368421052599</v>
      </c>
      <c r="AX352" s="59">
        <v>346.61561497326198</v>
      </c>
      <c r="AY352" s="59">
        <v>171.29943661971799</v>
      </c>
      <c r="AZ352" s="59">
        <v>239.911221374045</v>
      </c>
      <c r="BA352" s="59">
        <v>184.39662790697599</v>
      </c>
      <c r="BB352" s="59">
        <v>268.75751773049598</v>
      </c>
      <c r="BC352" s="59">
        <v>202.28602836879401</v>
      </c>
      <c r="BD352" s="59">
        <v>259.34670520231202</v>
      </c>
      <c r="BE352" s="59">
        <v>228.68455172413701</v>
      </c>
    </row>
    <row r="353" spans="1:57" x14ac:dyDescent="0.35">
      <c r="A353" s="10" t="s">
        <v>188</v>
      </c>
      <c r="B353" s="11">
        <f t="shared" si="51"/>
        <v>2034</v>
      </c>
      <c r="C353" s="6">
        <f t="shared" si="52"/>
        <v>178.6439113475175</v>
      </c>
      <c r="D353" s="12">
        <f t="shared" si="47"/>
        <v>146.3421949050244</v>
      </c>
      <c r="E353" s="12">
        <f t="shared" si="48"/>
        <v>166.38489282671199</v>
      </c>
      <c r="F353" s="12">
        <f t="shared" si="49"/>
        <v>191.54080645930699</v>
      </c>
      <c r="G353" s="12">
        <f t="shared" si="50"/>
        <v>208.7270230351923</v>
      </c>
      <c r="H353" s="59">
        <v>191.774184397163</v>
      </c>
      <c r="I353" s="59">
        <v>182.840381679389</v>
      </c>
      <c r="J353" s="59">
        <v>135.305627118644</v>
      </c>
      <c r="K353" s="59">
        <v>156.26371621621601</v>
      </c>
      <c r="L353" s="59">
        <v>207.32589552238801</v>
      </c>
      <c r="M353" s="59">
        <v>207.138953068592</v>
      </c>
      <c r="N353" s="59">
        <v>206.466802973977</v>
      </c>
      <c r="O353" s="59">
        <v>174.179837398373</v>
      </c>
      <c r="P353" s="59">
        <v>192.99648854961799</v>
      </c>
      <c r="Q353" s="59">
        <v>166.75429787234</v>
      </c>
      <c r="R353" s="59">
        <v>186.84296000000001</v>
      </c>
      <c r="S353" s="59">
        <v>169.25731132075401</v>
      </c>
      <c r="T353" s="59">
        <v>208.687343173431</v>
      </c>
      <c r="U353" s="59">
        <v>166.652620087336</v>
      </c>
      <c r="V353" s="59">
        <v>182.525958549222</v>
      </c>
      <c r="W353" s="59">
        <v>174.22265217391299</v>
      </c>
      <c r="X353" s="59">
        <v>179.24929577464701</v>
      </c>
      <c r="Y353" s="59">
        <v>166.295650406504</v>
      </c>
      <c r="Z353" s="59">
        <v>176.843118811881</v>
      </c>
      <c r="AA353" s="59">
        <v>197.72477099236599</v>
      </c>
      <c r="AB353" s="59">
        <v>143.36760942760901</v>
      </c>
      <c r="AC353" s="59">
        <v>146.672704402515</v>
      </c>
      <c r="AD353" s="59">
        <v>209.084141791044</v>
      </c>
      <c r="AE353" s="59">
        <v>180.76236966824601</v>
      </c>
      <c r="AF353" s="59">
        <v>344.04777777777701</v>
      </c>
      <c r="AG353" s="59">
        <v>160.502200956937</v>
      </c>
      <c r="AH353" s="59">
        <v>166.154564102564</v>
      </c>
      <c r="AI353" s="59">
        <v>241.228996763754</v>
      </c>
      <c r="AJ353" s="59">
        <v>157.593153846153</v>
      </c>
      <c r="AK353" s="59">
        <v>181.43623529411701</v>
      </c>
      <c r="AL353" s="59">
        <v>323.91509036144498</v>
      </c>
      <c r="AM353" s="59">
        <v>159.691422222222</v>
      </c>
      <c r="AN353" s="59">
        <v>189.60931677018601</v>
      </c>
      <c r="AO353" s="59">
        <v>178.917489361702</v>
      </c>
      <c r="AP353" s="59">
        <v>138.428122866894</v>
      </c>
      <c r="AQ353" s="59">
        <v>125.730757575757</v>
      </c>
      <c r="AR353" s="59">
        <v>186.915267857142</v>
      </c>
      <c r="AS353" s="59">
        <v>289.276317991631</v>
      </c>
      <c r="AT353" s="59">
        <v>204.30003236245901</v>
      </c>
      <c r="AU353" s="13">
        <v>169.517578125</v>
      </c>
      <c r="AV353" s="59">
        <v>168.48437837837801</v>
      </c>
      <c r="AW353" s="59">
        <v>176.85596226415001</v>
      </c>
      <c r="AX353" s="59">
        <v>190.84067264573901</v>
      </c>
      <c r="AY353" s="59">
        <v>171.77337499999999</v>
      </c>
      <c r="AZ353" s="59">
        <v>142.40116279069699</v>
      </c>
      <c r="BA353" s="59">
        <v>157.37767772511799</v>
      </c>
      <c r="BB353" s="59">
        <v>170.85437275985601</v>
      </c>
      <c r="BC353" s="13">
        <v>183.607</v>
      </c>
      <c r="BD353" s="59">
        <v>178.37033333333301</v>
      </c>
      <c r="BE353" s="59">
        <v>181.524474708171</v>
      </c>
    </row>
    <row r="354" spans="1:57" x14ac:dyDescent="0.35">
      <c r="A354" s="10" t="s">
        <v>189</v>
      </c>
      <c r="B354" s="11">
        <f t="shared" si="51"/>
        <v>2035</v>
      </c>
      <c r="C354" s="6">
        <f t="shared" si="52"/>
        <v>270.54912019632354</v>
      </c>
      <c r="D354" s="12">
        <f t="shared" si="47"/>
        <v>182.0284220013468</v>
      </c>
      <c r="E354" s="12">
        <f t="shared" si="48"/>
        <v>219.71922990122775</v>
      </c>
      <c r="F354" s="12">
        <f t="shared" si="49"/>
        <v>364.95238240330377</v>
      </c>
      <c r="G354" s="12">
        <f t="shared" si="50"/>
        <v>383.49881115398972</v>
      </c>
      <c r="H354" s="59">
        <v>379.300257352941</v>
      </c>
      <c r="I354" s="59">
        <v>413.99861538461499</v>
      </c>
      <c r="J354" s="59">
        <v>213.82435064935001</v>
      </c>
      <c r="K354" s="59">
        <v>338.98461538461498</v>
      </c>
      <c r="L354" s="59">
        <v>181.72044642857099</v>
      </c>
      <c r="M354" s="59">
        <v>356.38423220973698</v>
      </c>
      <c r="N354" s="59">
        <v>210.15624434389099</v>
      </c>
      <c r="O354" s="13">
        <v>382.87779783393501</v>
      </c>
      <c r="P354" s="59">
        <v>278.93520467836203</v>
      </c>
      <c r="Q354" s="59">
        <v>238.14979865771801</v>
      </c>
      <c r="R354" s="59">
        <v>219.32605381165899</v>
      </c>
      <c r="S354" s="59">
        <v>185.84768472906401</v>
      </c>
      <c r="T354" s="59">
        <v>400.33918269230702</v>
      </c>
      <c r="U354" s="59">
        <v>282.20058608058599</v>
      </c>
      <c r="V354" s="59">
        <v>283.62832214765098</v>
      </c>
      <c r="W354" s="59">
        <v>389.08793103448198</v>
      </c>
      <c r="X354" s="59">
        <v>230.05464516129001</v>
      </c>
      <c r="Y354" s="59">
        <v>372.606688311688</v>
      </c>
      <c r="Z354" s="59">
        <v>182.06264150943301</v>
      </c>
      <c r="AA354" s="59">
        <v>151.380792079207</v>
      </c>
      <c r="AB354" s="13">
        <v>361.79739726027401</v>
      </c>
      <c r="AC354" s="59">
        <v>229.06666666666601</v>
      </c>
      <c r="AD354" s="59">
        <v>288.16561461793998</v>
      </c>
      <c r="AE354" s="59">
        <v>405.417105263157</v>
      </c>
      <c r="AF354" s="59">
        <v>223.34676136363601</v>
      </c>
      <c r="AG354" s="59">
        <v>262.163035714285</v>
      </c>
      <c r="AH354" s="59">
        <v>258.65377358490503</v>
      </c>
      <c r="AI354" s="59">
        <v>301.12171673819699</v>
      </c>
      <c r="AJ354" s="59">
        <v>366.00404411764703</v>
      </c>
      <c r="AK354" s="59">
        <v>293.10294444444401</v>
      </c>
      <c r="AL354" s="59">
        <v>252.498086124401</v>
      </c>
      <c r="AM354" s="59">
        <v>176.220272727272</v>
      </c>
      <c r="AN354" s="59">
        <v>380.54794303797399</v>
      </c>
      <c r="AO354" s="59">
        <v>533.07218340611303</v>
      </c>
      <c r="AP354" s="59">
        <v>206.798009950248</v>
      </c>
      <c r="AQ354" s="59">
        <v>206.69749999999999</v>
      </c>
      <c r="AR354" s="59">
        <v>347.52329896907202</v>
      </c>
      <c r="AS354" s="59">
        <v>155.80228155339799</v>
      </c>
      <c r="AT354" s="59">
        <v>226.44051612903201</v>
      </c>
      <c r="AU354" s="59">
        <v>371.34538135593198</v>
      </c>
      <c r="AV354" s="59">
        <v>380.91952380952301</v>
      </c>
      <c r="AW354" s="13">
        <v>257.89630136986301</v>
      </c>
      <c r="AX354" s="59">
        <v>234.23631067961099</v>
      </c>
      <c r="AY354" s="59">
        <v>220.89875816993401</v>
      </c>
      <c r="AZ354" s="59">
        <v>293.25636704119802</v>
      </c>
      <c r="BA354" s="13">
        <v>334.09048701298701</v>
      </c>
      <c r="BB354" s="59">
        <v>379.112519379844</v>
      </c>
      <c r="BC354" s="59">
        <v>160.35732394366099</v>
      </c>
      <c r="BD354" s="59">
        <v>259.21916666666601</v>
      </c>
      <c r="BE354" s="13">
        <v>200.56915662650599</v>
      </c>
    </row>
    <row r="355" spans="1:57" x14ac:dyDescent="0.35">
      <c r="A355" s="10" t="s">
        <v>190</v>
      </c>
      <c r="B355" s="11">
        <f t="shared" si="51"/>
        <v>2035</v>
      </c>
      <c r="C355" s="6">
        <f t="shared" si="52"/>
        <v>226.7411789134255</v>
      </c>
      <c r="D355" s="12">
        <f t="shared" si="47"/>
        <v>139.54331801253448</v>
      </c>
      <c r="E355" s="12">
        <f t="shared" si="48"/>
        <v>182.45915392287225</v>
      </c>
      <c r="F355" s="12">
        <f t="shared" si="49"/>
        <v>287.42980421052624</v>
      </c>
      <c r="G355" s="12">
        <f t="shared" si="50"/>
        <v>342.82686358311156</v>
      </c>
      <c r="H355" s="59">
        <v>329.446249999999</v>
      </c>
      <c r="I355" s="59">
        <v>248.342786069651</v>
      </c>
      <c r="J355" s="59">
        <v>140.59678899082499</v>
      </c>
      <c r="K355" s="59">
        <v>231.68244186046499</v>
      </c>
      <c r="L355" s="59">
        <v>187.288444444444</v>
      </c>
      <c r="M355" s="59">
        <v>219.24666666666599</v>
      </c>
      <c r="N355" s="59">
        <v>412.550916230366</v>
      </c>
      <c r="O355" s="59">
        <v>247.59033898305</v>
      </c>
      <c r="P355" s="59">
        <v>287.74016</v>
      </c>
      <c r="Q355" s="59">
        <v>145.50115044247701</v>
      </c>
      <c r="R355" s="59">
        <v>392.80321126760498</v>
      </c>
      <c r="S355" s="59">
        <v>349.09004166666602</v>
      </c>
      <c r="T355" s="59">
        <v>342.13095490716103</v>
      </c>
      <c r="U355" s="59">
        <v>197.68211895910699</v>
      </c>
      <c r="V355" s="59">
        <v>221.79991596638601</v>
      </c>
      <c r="W355" s="59">
        <v>311.77481283422401</v>
      </c>
      <c r="X355" s="59">
        <v>265.46700854700799</v>
      </c>
      <c r="Y355" s="59">
        <v>286.49873684210502</v>
      </c>
      <c r="Z355" s="59">
        <v>355.13950413223102</v>
      </c>
      <c r="AA355" s="13">
        <v>181.47468749999999</v>
      </c>
      <c r="AB355" s="59">
        <v>206.700346153846</v>
      </c>
      <c r="AC355" s="59">
        <v>422.53314121037403</v>
      </c>
      <c r="AD355" s="59">
        <v>158.67238095238</v>
      </c>
      <c r="AE355" s="59">
        <v>105.851456310679</v>
      </c>
      <c r="AF355" s="59">
        <v>324.91041791044699</v>
      </c>
      <c r="AG355" s="59">
        <v>164.09</v>
      </c>
      <c r="AH355" s="59">
        <v>250.23706422018299</v>
      </c>
      <c r="AI355" s="59">
        <v>285.15020057306498</v>
      </c>
      <c r="AJ355" s="59">
        <v>185.412553191489</v>
      </c>
      <c r="AK355" s="59">
        <v>278.46727777777699</v>
      </c>
      <c r="AL355" s="59">
        <v>309.57851428571399</v>
      </c>
      <c r="AM355" s="59">
        <v>195.487037037037</v>
      </c>
      <c r="AN355" s="59">
        <v>194.447300380228</v>
      </c>
      <c r="AO355" s="59">
        <v>98.746938775510202</v>
      </c>
      <c r="AP355" s="59">
        <v>262.74359832635901</v>
      </c>
      <c r="AQ355" s="59">
        <v>265.208764044943</v>
      </c>
      <c r="AR355" s="13">
        <v>261.62587301587303</v>
      </c>
      <c r="AS355" s="13">
        <v>279.44900900900899</v>
      </c>
      <c r="AT355" s="59">
        <v>189.60055555555499</v>
      </c>
      <c r="AU355" s="59">
        <v>130.06207920791999</v>
      </c>
      <c r="AV355" s="59">
        <v>122.208207547169</v>
      </c>
      <c r="AW355" s="59">
        <v>187.042641509433</v>
      </c>
      <c r="AX355" s="59">
        <v>331.934660194174</v>
      </c>
      <c r="AY355" s="59">
        <v>158.41949579831899</v>
      </c>
      <c r="AZ355" s="59">
        <v>318.92333333333301</v>
      </c>
      <c r="BA355" s="59">
        <v>213.707065217391</v>
      </c>
      <c r="BB355" s="13">
        <v>118.1893</v>
      </c>
      <c r="BC355" s="59">
        <v>195.868586956521</v>
      </c>
      <c r="BD355" s="59">
        <v>171.85926229508101</v>
      </c>
      <c r="BE355" s="59">
        <v>141.61837606837599</v>
      </c>
    </row>
    <row r="356" spans="1:57" x14ac:dyDescent="0.35">
      <c r="A356" s="10" t="s">
        <v>191</v>
      </c>
      <c r="B356" s="11">
        <f t="shared" si="51"/>
        <v>2035</v>
      </c>
      <c r="C356" s="6">
        <f t="shared" si="52"/>
        <v>135.18986933161349</v>
      </c>
      <c r="D356" s="12">
        <f t="shared" si="47"/>
        <v>94.248117743701997</v>
      </c>
      <c r="E356" s="12">
        <f t="shared" si="48"/>
        <v>106.22185538628301</v>
      </c>
      <c r="F356" s="12">
        <f t="shared" si="49"/>
        <v>188.38699312714724</v>
      </c>
      <c r="G356" s="12">
        <f t="shared" si="50"/>
        <v>236.58603282683441</v>
      </c>
      <c r="H356" s="59">
        <v>123.797333333333</v>
      </c>
      <c r="I356" s="59">
        <v>202.90900383141701</v>
      </c>
      <c r="J356" s="13">
        <v>320.41059405940598</v>
      </c>
      <c r="K356" s="59">
        <v>236.152935779816</v>
      </c>
      <c r="L356" s="59">
        <v>211.30633064516101</v>
      </c>
      <c r="M356" s="59">
        <v>89.788799999999995</v>
      </c>
      <c r="N356" s="59">
        <v>133.868425531914</v>
      </c>
      <c r="O356" s="59">
        <v>112.865596330275</v>
      </c>
      <c r="P356" s="59">
        <v>221.14268907562999</v>
      </c>
      <c r="Q356" s="59">
        <v>104.345913978494</v>
      </c>
      <c r="R356" s="59">
        <v>170.34890710382501</v>
      </c>
      <c r="S356" s="59">
        <v>188.62154639175199</v>
      </c>
      <c r="T356" s="59">
        <v>162.68146788990799</v>
      </c>
      <c r="U356" s="59">
        <v>349.39632258064501</v>
      </c>
      <c r="V356" s="59">
        <v>98.561037735848998</v>
      </c>
      <c r="W356" s="59">
        <v>178.98556521739101</v>
      </c>
      <c r="X356" s="59">
        <v>205.03971428571401</v>
      </c>
      <c r="Y356" s="59">
        <v>125.34035460992899</v>
      </c>
      <c r="Z356" s="59">
        <v>84.076486486486402</v>
      </c>
      <c r="AA356" s="59">
        <v>112.537904761904</v>
      </c>
      <c r="AB356" s="59">
        <v>331.52566037735801</v>
      </c>
      <c r="AC356" s="59">
        <v>92.800722891566195</v>
      </c>
      <c r="AD356" s="59">
        <v>105.810092592592</v>
      </c>
      <c r="AE356" s="59">
        <v>106.55340579710099</v>
      </c>
      <c r="AF356" s="59">
        <v>136.63338983050801</v>
      </c>
      <c r="AG356" s="59">
        <v>106.789999999999</v>
      </c>
      <c r="AH356" s="59">
        <v>136.51131313131299</v>
      </c>
      <c r="AI356" s="59">
        <v>171.870575221238</v>
      </c>
      <c r="AJ356" s="59">
        <v>101.422038834951</v>
      </c>
      <c r="AK356" s="59">
        <v>158.69811059907801</v>
      </c>
      <c r="AL356" s="59">
        <v>102.277027027027</v>
      </c>
      <c r="AM356" s="59">
        <v>129.289139784946</v>
      </c>
      <c r="AN356" s="59">
        <v>212.526451612903</v>
      </c>
      <c r="AO356" s="59">
        <v>106.11133858267701</v>
      </c>
      <c r="AP356" s="59">
        <v>86.864328358208894</v>
      </c>
      <c r="AQ356" s="59">
        <v>240.48390624999999</v>
      </c>
      <c r="AR356" s="59">
        <v>113.98781512604999</v>
      </c>
      <c r="AS356" s="59">
        <v>141.03729241877201</v>
      </c>
      <c r="AT356" s="59">
        <v>187.683333333333</v>
      </c>
      <c r="AU356" s="59">
        <v>118.70879032258</v>
      </c>
      <c r="AV356" s="59">
        <v>94.408939393939306</v>
      </c>
      <c r="AW356" s="59">
        <v>140.60031496062899</v>
      </c>
      <c r="AX356" s="59">
        <v>110.07180722891501</v>
      </c>
      <c r="AY356" s="59">
        <v>91.231308411214897</v>
      </c>
      <c r="AZ356" s="59">
        <v>219.123092783505</v>
      </c>
      <c r="BA356" s="59">
        <v>264.77619402984999</v>
      </c>
      <c r="BB356" s="59">
        <v>98.319251700680198</v>
      </c>
      <c r="BC356" s="59">
        <v>137.03648535564801</v>
      </c>
      <c r="BD356" s="59">
        <v>149.505882352941</v>
      </c>
      <c r="BE356" s="59">
        <v>121.757154471544</v>
      </c>
    </row>
    <row r="357" spans="1:57" x14ac:dyDescent="0.35">
      <c r="A357" s="10" t="s">
        <v>192</v>
      </c>
      <c r="B357" s="11">
        <f t="shared" si="51"/>
        <v>2035</v>
      </c>
      <c r="C357" s="6">
        <f t="shared" si="52"/>
        <v>102.90232753062449</v>
      </c>
      <c r="D357" s="12">
        <f t="shared" si="47"/>
        <v>88.380346153846162</v>
      </c>
      <c r="E357" s="12">
        <f t="shared" si="48"/>
        <v>95.269458692068156</v>
      </c>
      <c r="F357" s="12">
        <f t="shared" si="49"/>
        <v>119.6749783866575</v>
      </c>
      <c r="G357" s="12">
        <f t="shared" si="50"/>
        <v>140.3806961752783</v>
      </c>
      <c r="H357" s="59">
        <v>119.878407079646</v>
      </c>
      <c r="I357" s="59">
        <v>198.80968085106301</v>
      </c>
      <c r="J357" s="59">
        <v>97.527173913043399</v>
      </c>
      <c r="K357" s="59">
        <v>106.90541176470499</v>
      </c>
      <c r="L357" s="59">
        <v>119.064692307692</v>
      </c>
      <c r="M357" s="59">
        <v>85.526507936507898</v>
      </c>
      <c r="N357" s="59">
        <v>104.321170212765</v>
      </c>
      <c r="O357" s="59">
        <v>110.755245901639</v>
      </c>
      <c r="P357" s="59">
        <v>96.893636363636304</v>
      </c>
      <c r="Q357" s="13">
        <v>95.414339622641506</v>
      </c>
      <c r="R357" s="13">
        <v>88.192800000000005</v>
      </c>
      <c r="S357" s="59">
        <v>114.98441025641</v>
      </c>
      <c r="T357" s="13">
        <v>95.221165048543696</v>
      </c>
      <c r="U357" s="13">
        <v>121.23808</v>
      </c>
      <c r="V357" s="13">
        <v>98.075000000000003</v>
      </c>
      <c r="W357" s="59">
        <v>99.944173228346401</v>
      </c>
      <c r="X357" s="59">
        <v>105.048999999999</v>
      </c>
      <c r="Y357" s="59">
        <v>121.828041958041</v>
      </c>
      <c r="Z357" s="59">
        <v>104.36799999999999</v>
      </c>
      <c r="AA357" s="13">
        <v>98.876249999999999</v>
      </c>
      <c r="AB357" s="13">
        <v>98.427304964539005</v>
      </c>
      <c r="AC357" s="59">
        <v>86.855394736842101</v>
      </c>
      <c r="AD357" s="59">
        <v>100.46438461538401</v>
      </c>
      <c r="AE357" s="59">
        <v>88.290961538461502</v>
      </c>
      <c r="AF357" s="59">
        <v>91.780714285714296</v>
      </c>
      <c r="AG357" s="59">
        <v>120.28054545454501</v>
      </c>
      <c r="AH357" s="59">
        <v>93.367542372881303</v>
      </c>
      <c r="AI357" s="59">
        <v>89.249499999999998</v>
      </c>
      <c r="AJ357" s="59">
        <v>101.483484848484</v>
      </c>
      <c r="AK357" s="59">
        <v>95.695094339622599</v>
      </c>
      <c r="AL357" s="59">
        <v>162.49799999999999</v>
      </c>
      <c r="AM357" s="59">
        <v>109.195433070866</v>
      </c>
      <c r="AN357" s="59">
        <v>96.009611650485397</v>
      </c>
      <c r="AO357" s="59">
        <v>240.29557142857101</v>
      </c>
      <c r="AP357" s="59">
        <v>140.88994047618999</v>
      </c>
      <c r="AQ357" s="59">
        <v>140.324113475177</v>
      </c>
      <c r="AR357" s="59">
        <v>100.01417266187001</v>
      </c>
      <c r="AS357" s="59">
        <v>140.11481927710801</v>
      </c>
      <c r="AT357" s="59">
        <v>93.801599999999993</v>
      </c>
      <c r="AU357" s="59">
        <v>86.521641791044701</v>
      </c>
      <c r="AV357" s="59">
        <v>127.97679245283</v>
      </c>
      <c r="AW357" s="59">
        <v>107.272481751824</v>
      </c>
      <c r="AX357" s="59">
        <v>135.15030303030301</v>
      </c>
      <c r="AY357" s="59">
        <v>212.50193277310899</v>
      </c>
      <c r="AZ357" s="59">
        <v>113.661367521367</v>
      </c>
      <c r="BA357" s="59">
        <v>110.48281481481401</v>
      </c>
      <c r="BB357" s="59">
        <v>91.6640983606557</v>
      </c>
      <c r="BC357" s="59">
        <v>104.980694444444</v>
      </c>
      <c r="BD357" s="13">
        <v>93.103304347826096</v>
      </c>
      <c r="BE357" s="13">
        <v>88.390277777777797</v>
      </c>
    </row>
    <row r="358" spans="1:57" x14ac:dyDescent="0.35">
      <c r="A358" s="10" t="s">
        <v>193</v>
      </c>
      <c r="B358" s="11">
        <f t="shared" si="51"/>
        <v>2035</v>
      </c>
      <c r="C358" s="6">
        <f t="shared" si="52"/>
        <v>91.523358974358899</v>
      </c>
      <c r="D358" s="12">
        <f t="shared" si="47"/>
        <v>79.382178571428554</v>
      </c>
      <c r="E358" s="12">
        <f t="shared" si="48"/>
        <v>82.049860248447175</v>
      </c>
      <c r="F358" s="12">
        <f t="shared" si="49"/>
        <v>116.53061272321425</v>
      </c>
      <c r="G358" s="12">
        <f t="shared" si="50"/>
        <v>157.0010341463412</v>
      </c>
      <c r="H358" s="59">
        <v>124.527570093457</v>
      </c>
      <c r="I358" s="59">
        <v>218.78730337078599</v>
      </c>
      <c r="J358" s="13">
        <v>88.858500000000006</v>
      </c>
      <c r="K358" s="59">
        <v>156.822926829268</v>
      </c>
      <c r="L358" s="13">
        <v>99.332374999999999</v>
      </c>
      <c r="M358" s="59">
        <v>76.936842105263096</v>
      </c>
      <c r="N358" s="59">
        <v>116.218857142857</v>
      </c>
      <c r="O358" s="59">
        <v>135.65556818181801</v>
      </c>
      <c r="P358" s="13">
        <v>158.60400000000001</v>
      </c>
      <c r="Q358" s="59">
        <v>82.804666666666606</v>
      </c>
      <c r="R358" s="13">
        <v>113.5871875</v>
      </c>
      <c r="S358" s="59">
        <v>80.843030303030204</v>
      </c>
      <c r="T358" s="59">
        <v>143.124615384615</v>
      </c>
      <c r="U358" s="59">
        <v>203.31571428571399</v>
      </c>
      <c r="V358" s="59">
        <v>183.33533333333301</v>
      </c>
      <c r="W358" s="59">
        <v>128.06209302325499</v>
      </c>
      <c r="X358" s="13">
        <v>80.183999999999997</v>
      </c>
      <c r="Y358" s="59">
        <v>82.0369565217391</v>
      </c>
      <c r="Z358" s="13">
        <v>79.121785714285707</v>
      </c>
      <c r="AA358" s="59">
        <v>78.365254237288099</v>
      </c>
      <c r="AB358" s="13">
        <v>82.986249999999998</v>
      </c>
      <c r="AC358" s="59">
        <v>109.916666666666</v>
      </c>
      <c r="AD358" s="59">
        <v>111.01566666666599</v>
      </c>
      <c r="AE358" s="13">
        <v>79.579599999999999</v>
      </c>
      <c r="AF358" s="59">
        <v>93.250727272727204</v>
      </c>
      <c r="AG358" s="59">
        <v>90.346666666666593</v>
      </c>
      <c r="AH358" s="59">
        <v>79.593684210526305</v>
      </c>
      <c r="AI358" s="59">
        <v>128.86447368421</v>
      </c>
      <c r="AJ358" s="59">
        <v>96.932692307692307</v>
      </c>
      <c r="AK358" s="59">
        <v>94.0862121212121</v>
      </c>
      <c r="AL358" s="59">
        <v>84.362093023255795</v>
      </c>
      <c r="AM358" s="59">
        <v>87.325999999999993</v>
      </c>
      <c r="AN358" s="59">
        <v>82.6879487179487</v>
      </c>
      <c r="AO358" s="59">
        <v>87.959545454545406</v>
      </c>
      <c r="AP358" s="59">
        <v>95.7435714285714</v>
      </c>
      <c r="AQ358" s="59">
        <v>91.507051282051194</v>
      </c>
      <c r="AR358" s="13">
        <v>87.409523809523805</v>
      </c>
      <c r="AS358" s="59">
        <v>86.353780487804798</v>
      </c>
      <c r="AT358" s="59">
        <v>150.927586206896</v>
      </c>
      <c r="AU358" s="13">
        <v>79.599655172413804</v>
      </c>
      <c r="AV358" s="59">
        <v>75.506521739130406</v>
      </c>
      <c r="AW358" s="59">
        <v>110.12757894736799</v>
      </c>
      <c r="AX358" s="59">
        <v>116.63453124999999</v>
      </c>
      <c r="AY358" s="59">
        <v>79.411111111111097</v>
      </c>
      <c r="AZ358" s="59">
        <v>80.7554736842105</v>
      </c>
      <c r="BA358" s="59">
        <v>195.89999999999901</v>
      </c>
      <c r="BB358" s="13">
        <v>77.150999999999996</v>
      </c>
      <c r="BC358" s="59">
        <v>106.342307692307</v>
      </c>
      <c r="BD358" s="59">
        <v>91.539666666666605</v>
      </c>
      <c r="BE358" s="59">
        <v>82.088571428571399</v>
      </c>
    </row>
    <row r="359" spans="1:57" x14ac:dyDescent="0.35">
      <c r="A359" s="10" t="s">
        <v>194</v>
      </c>
      <c r="B359" s="11">
        <f t="shared" si="51"/>
        <v>2035</v>
      </c>
      <c r="C359" s="6">
        <f t="shared" si="52"/>
        <v>107.207264636657</v>
      </c>
      <c r="D359" s="12">
        <f t="shared" si="47"/>
        <v>81.666545771578001</v>
      </c>
      <c r="E359" s="12">
        <f t="shared" si="48"/>
        <v>88.160796370967731</v>
      </c>
      <c r="F359" s="12">
        <f t="shared" si="49"/>
        <v>163.52882575757525</v>
      </c>
      <c r="G359" s="12">
        <f t="shared" si="50"/>
        <v>305.8227339390005</v>
      </c>
      <c r="H359" s="59">
        <v>300.52313432835803</v>
      </c>
      <c r="I359" s="59">
        <v>116.205322580645</v>
      </c>
      <c r="J359" s="59">
        <v>99.0214583333333</v>
      </c>
      <c r="K359" s="59">
        <v>79.463768115942003</v>
      </c>
      <c r="L359" s="59">
        <v>120.16629921259801</v>
      </c>
      <c r="M359" s="59">
        <v>79.805185185185096</v>
      </c>
      <c r="N359" s="59">
        <v>106.752878787878</v>
      </c>
      <c r="O359" s="59">
        <v>88.050645161290305</v>
      </c>
      <c r="P359" s="59">
        <v>431.803333333333</v>
      </c>
      <c r="Q359" s="59">
        <v>133.075384615384</v>
      </c>
      <c r="R359" s="13">
        <v>83.601774193548394</v>
      </c>
      <c r="S359" s="13">
        <v>247.48328125</v>
      </c>
      <c r="T359" s="59">
        <v>85.759857142857101</v>
      </c>
      <c r="U359" s="59">
        <v>93.617234042553093</v>
      </c>
      <c r="V359" s="59">
        <v>206.02862745098</v>
      </c>
      <c r="W359" s="59">
        <v>125.491686746987</v>
      </c>
      <c r="X359" s="59">
        <v>81.075135135135099</v>
      </c>
      <c r="Y359" s="59">
        <v>111.936949152542</v>
      </c>
      <c r="Z359" s="13">
        <v>443.75099999999998</v>
      </c>
      <c r="AA359" s="59">
        <v>107.661650485436</v>
      </c>
      <c r="AB359" s="13">
        <v>88.491249999999994</v>
      </c>
      <c r="AC359" s="59">
        <v>206.82462686567101</v>
      </c>
      <c r="AD359" s="13">
        <v>99.076111111111103</v>
      </c>
      <c r="AE359" s="59">
        <v>77.367142857142795</v>
      </c>
      <c r="AF359" s="59">
        <v>135.427741935483</v>
      </c>
      <c r="AG359" s="59">
        <v>91.696734693877502</v>
      </c>
      <c r="AH359" s="59">
        <v>540.94046153846102</v>
      </c>
      <c r="AI359" s="59">
        <v>137.101518987341</v>
      </c>
      <c r="AJ359" s="59">
        <v>471.71785714285699</v>
      </c>
      <c r="AK359" s="59">
        <v>85.592441860465101</v>
      </c>
      <c r="AL359" s="59">
        <v>93.276451612903202</v>
      </c>
      <c r="AM359" s="59">
        <v>208.997744360902</v>
      </c>
      <c r="AN359" s="59">
        <v>92.471886792452807</v>
      </c>
      <c r="AO359" s="59">
        <v>78.051999999999893</v>
      </c>
      <c r="AP359" s="59">
        <v>236.18934426229501</v>
      </c>
      <c r="AQ359" s="59">
        <v>102.047333333333</v>
      </c>
      <c r="AR359" s="59">
        <v>158.38166666666601</v>
      </c>
      <c r="AS359" s="59">
        <v>245.69333333333299</v>
      </c>
      <c r="AT359" s="59">
        <v>87.281509433962199</v>
      </c>
      <c r="AU359" s="59">
        <v>81.732258064516103</v>
      </c>
      <c r="AV359" s="59">
        <v>85.319393939393905</v>
      </c>
      <c r="AW359" s="59">
        <v>353.51913043478203</v>
      </c>
      <c r="AX359" s="59">
        <v>127.99770833333299</v>
      </c>
      <c r="AY359" s="59">
        <v>92.025692307692296</v>
      </c>
      <c r="AZ359" s="59">
        <v>123.69764705882299</v>
      </c>
      <c r="BA359" s="59">
        <v>118.858536585365</v>
      </c>
      <c r="BB359" s="13">
        <v>84.204374999999999</v>
      </c>
      <c r="BC359" s="59">
        <v>165.244545454545</v>
      </c>
      <c r="BD359" s="59">
        <v>90.535324675324603</v>
      </c>
      <c r="BE359" s="59">
        <v>96.547142857142802</v>
      </c>
    </row>
    <row r="360" spans="1:57" x14ac:dyDescent="0.35">
      <c r="A360" s="10" t="s">
        <v>195</v>
      </c>
      <c r="B360" s="11">
        <f t="shared" si="51"/>
        <v>2035</v>
      </c>
      <c r="C360" s="6">
        <f t="shared" si="52"/>
        <v>155.76471071527149</v>
      </c>
      <c r="D360" s="12">
        <f t="shared" si="47"/>
        <v>101.685996973496</v>
      </c>
      <c r="E360" s="12">
        <f t="shared" si="48"/>
        <v>124.679822602187</v>
      </c>
      <c r="F360" s="12">
        <f t="shared" si="49"/>
        <v>190.88613472022351</v>
      </c>
      <c r="G360" s="12">
        <f t="shared" si="50"/>
        <v>226.17326769230701</v>
      </c>
      <c r="H360" s="59">
        <v>106.41847328244199</v>
      </c>
      <c r="I360" s="59">
        <v>101.838448844884</v>
      </c>
      <c r="J360" s="59">
        <v>167.87433198380501</v>
      </c>
      <c r="K360" s="59">
        <v>122.726266233766</v>
      </c>
      <c r="L360" s="59">
        <v>130.62503378378301</v>
      </c>
      <c r="M360" s="59">
        <v>131.109469026548</v>
      </c>
      <c r="N360" s="59">
        <v>212.29513513513501</v>
      </c>
      <c r="O360" s="59">
        <v>139.53655172413701</v>
      </c>
      <c r="P360" s="59">
        <v>190.069964412811</v>
      </c>
      <c r="Q360" s="59">
        <v>194.90530909090899</v>
      </c>
      <c r="R360" s="59">
        <v>125.77586080586001</v>
      </c>
      <c r="S360" s="59">
        <v>230.24307692307599</v>
      </c>
      <c r="T360" s="59">
        <v>143.81666666666601</v>
      </c>
      <c r="U360" s="59">
        <v>92.090313901345198</v>
      </c>
      <c r="V360" s="59">
        <v>140.98988142292399</v>
      </c>
      <c r="W360" s="59">
        <v>219.87218543046299</v>
      </c>
      <c r="X360" s="59">
        <v>195.01269709543499</v>
      </c>
      <c r="Y360" s="59">
        <v>159.567927927927</v>
      </c>
      <c r="Z360" s="59">
        <v>173.181554054054</v>
      </c>
      <c r="AA360" s="59">
        <v>191.158191489361</v>
      </c>
      <c r="AB360" s="59">
        <v>353.779117647058</v>
      </c>
      <c r="AC360" s="59">
        <v>92.520982142857093</v>
      </c>
      <c r="AD360" s="59">
        <v>181.10619195046399</v>
      </c>
      <c r="AE360" s="59">
        <v>113.094761904761</v>
      </c>
      <c r="AF360" s="59">
        <v>178.31767441860401</v>
      </c>
      <c r="AG360" s="59">
        <v>208.69977186311701</v>
      </c>
      <c r="AH360" s="59">
        <v>373.06674418604598</v>
      </c>
      <c r="AI360" s="59">
        <v>174.03831746031699</v>
      </c>
      <c r="AJ360" s="59">
        <v>136.81252964426801</v>
      </c>
      <c r="AK360" s="59">
        <v>151.363629629629</v>
      </c>
      <c r="AL360" s="59">
        <v>171.885491803278</v>
      </c>
      <c r="AM360" s="59">
        <v>119.822275862068</v>
      </c>
      <c r="AN360" s="13">
        <v>108.7525</v>
      </c>
      <c r="AO360" s="59">
        <v>364.43688073394401</v>
      </c>
      <c r="AP360" s="59">
        <v>95.249220779220707</v>
      </c>
      <c r="AQ360" s="59">
        <v>156.29922535211199</v>
      </c>
      <c r="AR360" s="59">
        <v>124.31447653429601</v>
      </c>
      <c r="AS360" s="59">
        <v>139.123929824561</v>
      </c>
      <c r="AT360" s="59">
        <v>205.124468085106</v>
      </c>
      <c r="AU360" s="59">
        <v>169.48643410852699</v>
      </c>
      <c r="AV360" s="59">
        <v>225.72106666666599</v>
      </c>
      <c r="AW360" s="59">
        <v>155.23019607843099</v>
      </c>
      <c r="AX360" s="59">
        <v>109.892727272727</v>
      </c>
      <c r="AY360" s="59">
        <v>321.22642585551301</v>
      </c>
      <c r="AZ360" s="59">
        <v>90.567554585152806</v>
      </c>
      <c r="BA360" s="59">
        <v>129.09745614035</v>
      </c>
      <c r="BB360" s="59">
        <v>172.17108280254701</v>
      </c>
      <c r="BC360" s="59">
        <v>171.31424999999999</v>
      </c>
      <c r="BD360" s="59">
        <v>100.313930131004</v>
      </c>
      <c r="BE360" s="59">
        <v>140.65299270072899</v>
      </c>
    </row>
    <row r="361" spans="1:57" x14ac:dyDescent="0.35">
      <c r="A361" s="10" t="s">
        <v>196</v>
      </c>
      <c r="B361" s="11">
        <f t="shared" si="51"/>
        <v>2035</v>
      </c>
      <c r="C361" s="6">
        <f t="shared" si="52"/>
        <v>155.014821310217</v>
      </c>
      <c r="D361" s="12">
        <f t="shared" si="47"/>
        <v>114.37430465209229</v>
      </c>
      <c r="E361" s="12">
        <f t="shared" si="48"/>
        <v>127.32424492647375</v>
      </c>
      <c r="F361" s="12">
        <f t="shared" si="49"/>
        <v>182.87263812477576</v>
      </c>
      <c r="G361" s="12">
        <f t="shared" si="50"/>
        <v>200.36521139286191</v>
      </c>
      <c r="H361" s="59">
        <v>132.04807560137399</v>
      </c>
      <c r="I361" s="59">
        <v>150.85202531645501</v>
      </c>
      <c r="J361" s="59">
        <v>114.48153225806399</v>
      </c>
      <c r="K361" s="59">
        <v>180.55775119617201</v>
      </c>
      <c r="L361" s="59">
        <v>126.44961130742</v>
      </c>
      <c r="M361" s="59">
        <v>177.780845070422</v>
      </c>
      <c r="N361" s="59">
        <v>166.42473498233201</v>
      </c>
      <c r="O361" s="59">
        <v>176.33345588235201</v>
      </c>
      <c r="P361" s="59">
        <v>135.80234323432299</v>
      </c>
      <c r="Q361" s="59">
        <v>300.41728187919398</v>
      </c>
      <c r="R361" s="59">
        <v>188.64438524590099</v>
      </c>
      <c r="S361" s="59">
        <v>112.615260416666</v>
      </c>
      <c r="T361" s="59">
        <v>168.76633217993</v>
      </c>
      <c r="U361" s="59">
        <v>179.03415637859999</v>
      </c>
      <c r="V361" s="59">
        <v>188.044015444015</v>
      </c>
      <c r="W361" s="59">
        <v>154.93857798165101</v>
      </c>
      <c r="X361" s="59">
        <v>118.171445783132</v>
      </c>
      <c r="Y361" s="59">
        <v>129.076173285198</v>
      </c>
      <c r="Z361" s="59">
        <v>144.45865284973999</v>
      </c>
      <c r="AA361" s="59">
        <v>183.644267100977</v>
      </c>
      <c r="AB361" s="59">
        <v>301.99373076923001</v>
      </c>
      <c r="AC361" s="59">
        <v>168.48579487179401</v>
      </c>
      <c r="AD361" s="59">
        <v>195.348683274021</v>
      </c>
      <c r="AE361" s="59">
        <v>147.34611940298501</v>
      </c>
      <c r="AF361" s="59">
        <v>122.108410041841</v>
      </c>
      <c r="AG361" s="59">
        <v>156.599776951672</v>
      </c>
      <c r="AH361" s="59">
        <v>126.754658634538</v>
      </c>
      <c r="AI361" s="59">
        <v>231.63950920245301</v>
      </c>
      <c r="AJ361" s="59">
        <v>204.55158914728599</v>
      </c>
      <c r="AK361" s="13">
        <v>162.89743999999999</v>
      </c>
      <c r="AL361" s="59">
        <v>129.033003802281</v>
      </c>
      <c r="AM361" s="59">
        <v>172.69996742671</v>
      </c>
      <c r="AN361" s="59">
        <v>188.45098181818099</v>
      </c>
      <c r="AO361" s="59">
        <v>120.48694444444401</v>
      </c>
      <c r="AP361" s="59">
        <v>142.78246575342399</v>
      </c>
      <c r="AQ361" s="59">
        <v>155.091064638783</v>
      </c>
      <c r="AR361" s="59">
        <v>113.40925619834699</v>
      </c>
      <c r="AS361" s="59">
        <v>199.90005830903701</v>
      </c>
      <c r="AT361" s="59">
        <v>124.238415492957</v>
      </c>
      <c r="AU361" s="59">
        <v>194.528239436619</v>
      </c>
      <c r="AV361" s="59">
        <v>134.61681564245799</v>
      </c>
      <c r="AW361" s="59">
        <v>197.33433098591499</v>
      </c>
      <c r="AX361" s="59">
        <v>168.12419847328201</v>
      </c>
      <c r="AY361" s="59">
        <v>119.780031645569</v>
      </c>
      <c r="AZ361" s="59">
        <v>108.763503937007</v>
      </c>
      <c r="BA361" s="59">
        <v>104.368754863813</v>
      </c>
      <c r="BB361" s="59">
        <v>100.56132530120399</v>
      </c>
      <c r="BC361" s="59">
        <v>152.23966555183901</v>
      </c>
      <c r="BD361" s="59">
        <v>142.61458167330599</v>
      </c>
      <c r="BE361" s="59">
        <v>252.954916387959</v>
      </c>
    </row>
    <row r="362" spans="1:57" x14ac:dyDescent="0.35">
      <c r="A362" s="10" t="s">
        <v>197</v>
      </c>
      <c r="B362" s="11">
        <f t="shared" si="51"/>
        <v>2035</v>
      </c>
      <c r="C362" s="6">
        <f t="shared" si="52"/>
        <v>115.514502374491</v>
      </c>
      <c r="D362" s="12">
        <f t="shared" si="47"/>
        <v>94.221969072164924</v>
      </c>
      <c r="E362" s="12">
        <f t="shared" si="48"/>
        <v>97.465658983451505</v>
      </c>
      <c r="F362" s="12">
        <f t="shared" si="49"/>
        <v>141.01914442986225</v>
      </c>
      <c r="G362" s="12">
        <f t="shared" si="50"/>
        <v>173.71120720021682</v>
      </c>
      <c r="H362" s="59">
        <v>157.64528735632101</v>
      </c>
      <c r="I362" s="59">
        <v>141.16929133858201</v>
      </c>
      <c r="J362" s="59">
        <v>103.43499999999899</v>
      </c>
      <c r="K362" s="59">
        <v>115.896318181818</v>
      </c>
      <c r="L362" s="59">
        <v>145.48438596491201</v>
      </c>
      <c r="M362" s="59">
        <v>92.079387755102005</v>
      </c>
      <c r="N362" s="59">
        <v>116.52692682926801</v>
      </c>
      <c r="O362" s="59">
        <v>97.421063829787201</v>
      </c>
      <c r="P362" s="13">
        <v>124.783</v>
      </c>
      <c r="Q362" s="59">
        <v>140.56870370370299</v>
      </c>
      <c r="R362" s="59">
        <v>118.50305785123901</v>
      </c>
      <c r="S362" s="59">
        <v>94.431527777777703</v>
      </c>
      <c r="T362" s="59">
        <v>135.48564285714201</v>
      </c>
      <c r="U362" s="59">
        <v>125.38778378378299</v>
      </c>
      <c r="V362" s="59">
        <v>102.584642857142</v>
      </c>
      <c r="W362" s="59">
        <v>155.029764705882</v>
      </c>
      <c r="X362" s="59">
        <v>268.63072072071998</v>
      </c>
      <c r="Y362" s="59">
        <v>158.46492307692299</v>
      </c>
      <c r="Z362" s="59">
        <v>96.5833333333333</v>
      </c>
      <c r="AA362" s="59">
        <v>97.884013605442107</v>
      </c>
      <c r="AB362" s="59">
        <v>131.362277777777</v>
      </c>
      <c r="AC362" s="59">
        <v>100.74492063492001</v>
      </c>
      <c r="AD362" s="59">
        <v>227.447701149425</v>
      </c>
      <c r="AE362" s="59">
        <v>92.640602409638504</v>
      </c>
      <c r="AF362" s="59">
        <v>270.95614678899</v>
      </c>
      <c r="AG362" s="59">
        <v>130.81431506849299</v>
      </c>
      <c r="AH362" s="59">
        <v>198.083636363636</v>
      </c>
      <c r="AI362" s="59">
        <v>188.384219653179</v>
      </c>
      <c r="AJ362" s="59">
        <v>92.096774193548299</v>
      </c>
      <c r="AK362" s="59">
        <v>110.792298387096</v>
      </c>
      <c r="AL362" s="59">
        <v>120.350373134328</v>
      </c>
      <c r="AM362" s="59">
        <v>91.809636363636301</v>
      </c>
      <c r="AN362" s="59">
        <v>101.99769230769201</v>
      </c>
      <c r="AO362" s="59">
        <v>117.074174757281</v>
      </c>
      <c r="AP362" s="13">
        <v>98.680307692307693</v>
      </c>
      <c r="AQ362" s="59">
        <v>108.004452054794</v>
      </c>
      <c r="AR362" s="59">
        <v>97.017254901960698</v>
      </c>
      <c r="AS362" s="59">
        <v>111.11850340136</v>
      </c>
      <c r="AT362" s="59">
        <v>115.132686567164</v>
      </c>
      <c r="AU362" s="59">
        <v>94.393333333333302</v>
      </c>
      <c r="AV362" s="59">
        <v>95.842844036697201</v>
      </c>
      <c r="AW362" s="59">
        <v>97.950892857142804</v>
      </c>
      <c r="AX362" s="13">
        <v>92.679690721649493</v>
      </c>
      <c r="AY362" s="59">
        <v>172.08087248322099</v>
      </c>
      <c r="AZ362" s="59">
        <v>136.65324074073999</v>
      </c>
      <c r="BA362" s="59">
        <v>166.44638418079001</v>
      </c>
      <c r="BB362" s="59">
        <v>95.917033898304993</v>
      </c>
      <c r="BC362" s="59">
        <v>94.487727272727199</v>
      </c>
      <c r="BD362" s="59">
        <v>159.85311594202801</v>
      </c>
      <c r="BE362" s="59">
        <v>97.599444444444401</v>
      </c>
    </row>
    <row r="363" spans="1:57" x14ac:dyDescent="0.35">
      <c r="A363" s="10" t="s">
        <v>198</v>
      </c>
      <c r="B363" s="11">
        <f t="shared" si="51"/>
        <v>2035</v>
      </c>
      <c r="C363" s="6">
        <f t="shared" si="52"/>
        <v>145.0312094042055</v>
      </c>
      <c r="D363" s="12">
        <f t="shared" si="47"/>
        <v>103.5371337662333</v>
      </c>
      <c r="E363" s="12">
        <f t="shared" si="48"/>
        <v>121.2214602272725</v>
      </c>
      <c r="F363" s="12">
        <f t="shared" si="49"/>
        <v>201.86608823529326</v>
      </c>
      <c r="G363" s="12">
        <f t="shared" si="50"/>
        <v>276.07995411764671</v>
      </c>
      <c r="H363" s="59">
        <v>138.234822335025</v>
      </c>
      <c r="I363" s="59">
        <v>240.06045685279099</v>
      </c>
      <c r="J363" s="59">
        <v>216.875419847328</v>
      </c>
      <c r="K363" s="59">
        <v>105.854219653179</v>
      </c>
      <c r="L363" s="59">
        <v>176.684838709677</v>
      </c>
      <c r="M363" s="59">
        <v>171.27027972027901</v>
      </c>
      <c r="N363" s="59">
        <v>201.58735294117599</v>
      </c>
      <c r="O363" s="59">
        <v>132.83520930232501</v>
      </c>
      <c r="P363" s="59">
        <v>145.98643749999999</v>
      </c>
      <c r="Q363" s="59">
        <v>103.550545454545</v>
      </c>
      <c r="R363" s="13">
        <v>110.61499999999999</v>
      </c>
      <c r="S363" s="59">
        <v>143.70372340425499</v>
      </c>
      <c r="T363" s="59">
        <v>201.95899999999901</v>
      </c>
      <c r="U363" s="59">
        <v>121.68709090909</v>
      </c>
      <c r="V363" s="59">
        <v>175.934520547945</v>
      </c>
      <c r="W363" s="59">
        <v>175.14513966480399</v>
      </c>
      <c r="X363" s="59">
        <v>144.075981308411</v>
      </c>
      <c r="Y363" s="59">
        <v>104.578095238095</v>
      </c>
      <c r="Z363" s="59">
        <v>118.76322916666599</v>
      </c>
      <c r="AA363" s="59">
        <v>122.115878378378</v>
      </c>
      <c r="AB363" s="59">
        <v>96.882857142857105</v>
      </c>
      <c r="AC363" s="13">
        <v>95.907826086956504</v>
      </c>
      <c r="AD363" s="59">
        <v>184.43962085307999</v>
      </c>
      <c r="AE363" s="59">
        <v>369.764924242424</v>
      </c>
      <c r="AF363" s="59">
        <v>116.424235294117</v>
      </c>
      <c r="AG363" s="59">
        <v>204.337083333333</v>
      </c>
      <c r="AH363" s="59">
        <v>232.95959459459399</v>
      </c>
      <c r="AI363" s="59">
        <v>154.68009523809499</v>
      </c>
      <c r="AJ363" s="59">
        <v>207.28316279069699</v>
      </c>
      <c r="AK363" s="59">
        <v>124.56359116022099</v>
      </c>
      <c r="AL363" s="59">
        <v>194.30458823529401</v>
      </c>
      <c r="AM363" s="59">
        <v>287.26524096385498</v>
      </c>
      <c r="AN363" s="59">
        <v>96.373333333333306</v>
      </c>
      <c r="AO363" s="59">
        <v>217.24657718120801</v>
      </c>
      <c r="AP363" s="59">
        <v>138.879529411764</v>
      </c>
      <c r="AQ363" s="13">
        <v>121.06625</v>
      </c>
      <c r="AR363" s="59">
        <v>130.06639004149301</v>
      </c>
      <c r="AS363" s="13">
        <v>407.20373831775697</v>
      </c>
      <c r="AT363" s="59">
        <v>275.30073333333303</v>
      </c>
      <c r="AU363" s="59">
        <v>103.416428571428</v>
      </c>
      <c r="AV363" s="59">
        <v>189.66438596491199</v>
      </c>
      <c r="AW363" s="59">
        <v>183.23138339920899</v>
      </c>
      <c r="AX363" s="59">
        <v>318.64494252873499</v>
      </c>
      <c r="AY363" s="59">
        <v>143.52174193548299</v>
      </c>
      <c r="AZ363" s="59">
        <v>136.130494505494</v>
      </c>
      <c r="BA363" s="59">
        <v>105.94121621621601</v>
      </c>
      <c r="BB363" s="59">
        <v>155.871893939393</v>
      </c>
      <c r="BC363" s="59">
        <v>127.40777070063599</v>
      </c>
      <c r="BD363" s="59">
        <v>283.09294117646999</v>
      </c>
      <c r="BE363" s="59">
        <v>101.809291338582</v>
      </c>
    </row>
    <row r="364" spans="1:57" x14ac:dyDescent="0.35">
      <c r="A364" s="10" t="s">
        <v>199</v>
      </c>
      <c r="B364" s="11">
        <f t="shared" si="51"/>
        <v>2035</v>
      </c>
      <c r="C364" s="6">
        <f t="shared" si="52"/>
        <v>292.895184192518</v>
      </c>
      <c r="D364" s="12">
        <f t="shared" si="47"/>
        <v>142.00288227922661</v>
      </c>
      <c r="E364" s="12">
        <f t="shared" si="48"/>
        <v>213.6762625418055</v>
      </c>
      <c r="F364" s="12">
        <f t="shared" si="49"/>
        <v>378.27059601113103</v>
      </c>
      <c r="G364" s="12">
        <f t="shared" si="50"/>
        <v>511.94821633281953</v>
      </c>
      <c r="H364" s="59">
        <v>148.49476562499899</v>
      </c>
      <c r="I364" s="59">
        <v>356.05425287356297</v>
      </c>
      <c r="J364" s="59">
        <v>381.33367346938701</v>
      </c>
      <c r="K364" s="13">
        <v>276.34451219512198</v>
      </c>
      <c r="L364" s="59">
        <v>213.13153846153801</v>
      </c>
      <c r="M364" s="13">
        <v>537.07656250000002</v>
      </c>
      <c r="N364" s="59">
        <v>304.18564102564</v>
      </c>
      <c r="O364" s="59">
        <v>142.25308270676601</v>
      </c>
      <c r="P364" s="59">
        <v>307.85528925619798</v>
      </c>
      <c r="Q364" s="59">
        <v>236.62852713178199</v>
      </c>
      <c r="R364" s="59">
        <v>324.13854748603302</v>
      </c>
      <c r="S364" s="59">
        <v>99.471399999999903</v>
      </c>
      <c r="T364" s="59">
        <v>280.76491228070103</v>
      </c>
      <c r="U364" s="59">
        <v>194.809464285714</v>
      </c>
      <c r="V364" s="59">
        <v>328.25714285714201</v>
      </c>
      <c r="W364" s="59">
        <v>511.381694915254</v>
      </c>
      <c r="X364" s="59">
        <v>323.28093749999903</v>
      </c>
      <c r="Y364" s="59">
        <v>435.56306666666597</v>
      </c>
      <c r="Z364" s="59">
        <v>100.78963636363601</v>
      </c>
      <c r="AA364" s="59">
        <v>161.505660377358</v>
      </c>
      <c r="AB364" s="59">
        <v>369.08136363636299</v>
      </c>
      <c r="AC364" s="59">
        <v>222.12468749999999</v>
      </c>
      <c r="AD364" s="59">
        <v>368.92388535031802</v>
      </c>
      <c r="AE364" s="59">
        <v>631.061587301587</v>
      </c>
      <c r="AF364" s="59">
        <v>283.88391566265</v>
      </c>
      <c r="AG364" s="59">
        <v>292.05364963503598</v>
      </c>
      <c r="AH364" s="13">
        <v>293.73671875000002</v>
      </c>
      <c r="AI364" s="59">
        <v>510.54538461538402</v>
      </c>
      <c r="AJ364" s="59">
        <v>149.15574193548301</v>
      </c>
      <c r="AK364" s="59">
        <v>257.14173913043402</v>
      </c>
      <c r="AL364" s="59">
        <v>484.55341614906803</v>
      </c>
      <c r="AM364" s="59">
        <v>199.811428571428</v>
      </c>
      <c r="AN364" s="59">
        <v>243.11854368932001</v>
      </c>
      <c r="AO364" s="13">
        <v>517.04690909090903</v>
      </c>
      <c r="AP364" s="13">
        <v>100.429</v>
      </c>
      <c r="AQ364" s="13">
        <v>644.4325</v>
      </c>
      <c r="AR364" s="59">
        <v>316.156524822694</v>
      </c>
      <c r="AS364" s="59">
        <v>412.39912280701702</v>
      </c>
      <c r="AT364" s="59">
        <v>296.89893617021198</v>
      </c>
      <c r="AU364" s="59">
        <v>541.36526315789399</v>
      </c>
      <c r="AV364" s="59">
        <v>289.94295774647799</v>
      </c>
      <c r="AW364" s="59">
        <v>393.328623188405</v>
      </c>
      <c r="AX364" s="59">
        <v>139.75107843137201</v>
      </c>
      <c r="AY364" s="59">
        <v>249.65127999999899</v>
      </c>
      <c r="AZ364" s="59">
        <v>145.18150793650699</v>
      </c>
      <c r="BA364" s="59">
        <v>215.31043478260801</v>
      </c>
      <c r="BB364" s="59">
        <v>384.04792207792201</v>
      </c>
      <c r="BC364" s="59">
        <v>139.461414141414</v>
      </c>
      <c r="BD364" s="59">
        <v>232.13414634146301</v>
      </c>
      <c r="BE364" s="59">
        <v>324.21367647058798</v>
      </c>
    </row>
    <row r="365" spans="1:57" x14ac:dyDescent="0.35">
      <c r="A365" s="10" t="s">
        <v>200</v>
      </c>
      <c r="B365" s="11">
        <f t="shared" si="51"/>
        <v>2035</v>
      </c>
      <c r="C365" s="6">
        <f t="shared" si="52"/>
        <v>206.77995440360348</v>
      </c>
      <c r="D365" s="12">
        <f t="shared" si="47"/>
        <v>165.4800993751972</v>
      </c>
      <c r="E365" s="12">
        <f t="shared" si="48"/>
        <v>185.024884063852</v>
      </c>
      <c r="F365" s="12">
        <f t="shared" si="49"/>
        <v>238.0233938984305</v>
      </c>
      <c r="G365" s="12">
        <f t="shared" si="50"/>
        <v>267.10751893453084</v>
      </c>
      <c r="H365" s="59">
        <v>328.46454545454498</v>
      </c>
      <c r="I365" s="13">
        <v>193.97399999999999</v>
      </c>
      <c r="J365" s="59">
        <v>232.01633587786199</v>
      </c>
      <c r="K365" s="59">
        <v>203.085120772946</v>
      </c>
      <c r="L365" s="59">
        <v>141.42708661417299</v>
      </c>
      <c r="M365" s="59">
        <v>210.49113924050599</v>
      </c>
      <c r="N365" s="59">
        <v>190.48412451361801</v>
      </c>
      <c r="O365" s="59">
        <v>266.89158536585302</v>
      </c>
      <c r="P365" s="59">
        <v>221.99366300366299</v>
      </c>
      <c r="Q365" s="59">
        <v>250.57311188811099</v>
      </c>
      <c r="R365" s="59">
        <v>204.80494208494201</v>
      </c>
      <c r="S365" s="59">
        <v>159.84224913494799</v>
      </c>
      <c r="T365" s="59">
        <v>227.334474708171</v>
      </c>
      <c r="U365" s="59">
        <v>188.010506912442</v>
      </c>
      <c r="V365" s="59">
        <v>241.64559027777699</v>
      </c>
      <c r="W365" s="59">
        <v>213.394166666666</v>
      </c>
      <c r="X365" s="59">
        <v>238.305381679389</v>
      </c>
      <c r="Y365" s="59">
        <v>165.67883620689599</v>
      </c>
      <c r="Z365" s="59">
        <v>176.06608391608299</v>
      </c>
      <c r="AA365" s="59">
        <v>142.21816513761399</v>
      </c>
      <c r="AB365" s="59">
        <v>165.780873786407</v>
      </c>
      <c r="AC365" s="59">
        <v>187.99745833333299</v>
      </c>
      <c r="AD365" s="59">
        <v>284.58967078189301</v>
      </c>
      <c r="AE365" s="59">
        <v>233.024609929078</v>
      </c>
      <c r="AF365" s="59">
        <v>188.90326693226999</v>
      </c>
      <c r="AG365" s="59">
        <v>206.216975945017</v>
      </c>
      <c r="AH365" s="59">
        <v>261.23967153284599</v>
      </c>
      <c r="AI365" s="59">
        <v>217.69836501901099</v>
      </c>
      <c r="AJ365" s="59">
        <v>252.825089285714</v>
      </c>
      <c r="AK365" s="59">
        <v>262.361948717948</v>
      </c>
      <c r="AL365" s="13">
        <v>202.3282421875</v>
      </c>
      <c r="AM365" s="59">
        <v>195.0128125</v>
      </c>
      <c r="AN365" s="59">
        <v>269.050921052631</v>
      </c>
      <c r="AO365" s="59">
        <v>237.17743055555499</v>
      </c>
      <c r="AP365" s="59">
        <v>197.891182432432</v>
      </c>
      <c r="AQ365" s="59">
        <v>163.69146788990801</v>
      </c>
      <c r="AR365" s="59">
        <v>249.78608</v>
      </c>
      <c r="AS365" s="59">
        <v>171.19024193548299</v>
      </c>
      <c r="AT365" s="59">
        <v>225.84464539007001</v>
      </c>
      <c r="AU365" s="59">
        <v>184.03402597402501</v>
      </c>
      <c r="AV365" s="59">
        <v>236.61657142857101</v>
      </c>
      <c r="AW365" s="59">
        <v>269.92788381742702</v>
      </c>
      <c r="AX365" s="59">
        <v>152.51094827586201</v>
      </c>
      <c r="AY365" s="59">
        <v>214.818199999999</v>
      </c>
      <c r="AZ365" s="59">
        <v>310.75688596491199</v>
      </c>
      <c r="BA365" s="59">
        <v>165.95199029126201</v>
      </c>
      <c r="BB365" s="59">
        <v>174.83096969696899</v>
      </c>
      <c r="BC365" s="59">
        <v>168.71026315789399</v>
      </c>
      <c r="BD365" s="59">
        <v>207.34293286219</v>
      </c>
      <c r="BE365" s="59">
        <v>200.99114583333301</v>
      </c>
    </row>
    <row r="366" spans="1:57" x14ac:dyDescent="0.35">
      <c r="A366" s="10" t="s">
        <v>201</v>
      </c>
      <c r="B366" s="11">
        <f t="shared" si="51"/>
        <v>2036</v>
      </c>
      <c r="C366" s="6">
        <f t="shared" si="52"/>
        <v>322.93042928053148</v>
      </c>
      <c r="D366" s="12">
        <f t="shared" si="47"/>
        <v>192.004480055183</v>
      </c>
      <c r="E366" s="12">
        <f t="shared" si="48"/>
        <v>228.99482618483324</v>
      </c>
      <c r="F366" s="12">
        <f t="shared" si="49"/>
        <v>434.92334360655673</v>
      </c>
      <c r="G366" s="12">
        <f t="shared" si="50"/>
        <v>504.46662897189231</v>
      </c>
      <c r="H366" s="59">
        <v>347.397590759075</v>
      </c>
      <c r="I366" s="59">
        <v>357.744304207119</v>
      </c>
      <c r="J366" s="59">
        <v>322.73597883597802</v>
      </c>
      <c r="K366" s="59">
        <v>314.022663316582</v>
      </c>
      <c r="L366" s="59">
        <v>277.81212121212099</v>
      </c>
      <c r="M366" s="59">
        <v>192.613348837209</v>
      </c>
      <c r="N366" s="59">
        <v>285.67369942196501</v>
      </c>
      <c r="O366" s="59">
        <v>432.23543999999998</v>
      </c>
      <c r="P366" s="59">
        <v>280.34106666666599</v>
      </c>
      <c r="Q366" s="59">
        <v>451.53114391143902</v>
      </c>
      <c r="R366" s="59">
        <v>489.020301003344</v>
      </c>
      <c r="S366" s="59">
        <v>357.56426666666601</v>
      </c>
      <c r="T366" s="59">
        <v>268.088439306358</v>
      </c>
      <c r="U366" s="59">
        <v>435.81931147540899</v>
      </c>
      <c r="V366" s="59">
        <v>195.12754010695099</v>
      </c>
      <c r="W366" s="59">
        <v>207.937076023391</v>
      </c>
      <c r="X366" s="59">
        <v>229.24900473933599</v>
      </c>
      <c r="Y366" s="59">
        <v>181.44309012875499</v>
      </c>
      <c r="Z366" s="59">
        <v>219.178296943231</v>
      </c>
      <c r="AA366" s="59">
        <v>503.13577946767998</v>
      </c>
      <c r="AB366" s="59">
        <v>333.40873949579799</v>
      </c>
      <c r="AC366" s="59">
        <v>437.29874509803898</v>
      </c>
      <c r="AD366" s="59">
        <v>212.31931818181801</v>
      </c>
      <c r="AE366" s="59">
        <v>295.39836448598101</v>
      </c>
      <c r="AF366" s="59">
        <v>537.41591760299605</v>
      </c>
      <c r="AG366" s="59">
        <v>334.33067567567502</v>
      </c>
      <c r="AH366" s="59">
        <v>402.08871111111102</v>
      </c>
      <c r="AI366" s="59">
        <v>438.38523648648601</v>
      </c>
      <c r="AJ366" s="59">
        <v>167.77602803738301</v>
      </c>
      <c r="AK366" s="59">
        <v>186.52466101694901</v>
      </c>
      <c r="AL366" s="59">
        <v>575.083775100401</v>
      </c>
      <c r="AM366" s="59">
        <v>249.54575892857099</v>
      </c>
      <c r="AN366" s="59">
        <v>419.54838709677398</v>
      </c>
      <c r="AO366" s="59">
        <v>830.88363984674299</v>
      </c>
      <c r="AP366" s="59">
        <v>171.29353448275799</v>
      </c>
      <c r="AQ366" s="59">
        <v>228.91009999999901</v>
      </c>
      <c r="AR366" s="59">
        <v>162.83924050632899</v>
      </c>
      <c r="AS366" s="59">
        <v>199.95035874439401</v>
      </c>
      <c r="AT366" s="59">
        <v>292.212410714285</v>
      </c>
      <c r="AU366" s="59">
        <v>323.12487972508501</v>
      </c>
      <c r="AV366" s="59">
        <v>531.03592057761705</v>
      </c>
      <c r="AW366" s="59">
        <v>385.39547038327498</v>
      </c>
      <c r="AX366" s="59">
        <v>280.81565853658498</v>
      </c>
      <c r="AY366" s="59">
        <v>212.72502762430901</v>
      </c>
      <c r="AZ366" s="59">
        <v>430.13452380952299</v>
      </c>
      <c r="BA366" s="59">
        <v>356.19071186440601</v>
      </c>
      <c r="BB366" s="59">
        <v>463.43004032258</v>
      </c>
      <c r="BC366" s="59">
        <v>516.44427450980299</v>
      </c>
      <c r="BD366" s="59">
        <v>441.42314741035801</v>
      </c>
      <c r="BE366" s="59">
        <v>301.19616216216201</v>
      </c>
    </row>
    <row r="367" spans="1:57" x14ac:dyDescent="0.35">
      <c r="A367" s="10" t="s">
        <v>202</v>
      </c>
      <c r="B367" s="11">
        <f t="shared" si="51"/>
        <v>2036</v>
      </c>
      <c r="C367" s="6">
        <f t="shared" si="52"/>
        <v>173.41847291027699</v>
      </c>
      <c r="D367" s="12">
        <f t="shared" si="47"/>
        <v>109.54824552721681</v>
      </c>
      <c r="E367" s="12">
        <f t="shared" si="48"/>
        <v>115.42631555943974</v>
      </c>
      <c r="F367" s="12">
        <f t="shared" si="49"/>
        <v>219.88741071428549</v>
      </c>
      <c r="G367" s="12">
        <f t="shared" si="50"/>
        <v>258.26331451531814</v>
      </c>
      <c r="H367" s="59">
        <v>165.89098859315499</v>
      </c>
      <c r="I367" s="13">
        <v>175.06174999999999</v>
      </c>
      <c r="J367" s="59">
        <v>297.57</v>
      </c>
      <c r="K367" s="59">
        <v>220.06571428571399</v>
      </c>
      <c r="L367" s="59">
        <v>209.73968421052601</v>
      </c>
      <c r="M367" s="59">
        <v>132.159659090909</v>
      </c>
      <c r="N367" s="59">
        <v>141.60860465116201</v>
      </c>
      <c r="O367" s="59">
        <v>123.873402061855</v>
      </c>
      <c r="P367" s="59">
        <v>121.439583333333</v>
      </c>
      <c r="Q367" s="59">
        <v>116.889807692307</v>
      </c>
      <c r="R367" s="59">
        <v>102.258444444444</v>
      </c>
      <c r="S367" s="59">
        <v>197.76624242424199</v>
      </c>
      <c r="T367" s="59">
        <v>114.93848484848399</v>
      </c>
      <c r="U367" s="13">
        <v>266.08595141700403</v>
      </c>
      <c r="V367" s="59">
        <v>179.074554455445</v>
      </c>
      <c r="W367" s="59">
        <v>218.08476635514</v>
      </c>
      <c r="X367" s="59">
        <v>257.77618784530301</v>
      </c>
      <c r="Y367" s="59">
        <v>108.321891891891</v>
      </c>
      <c r="Z367" s="59">
        <v>359.66795731707299</v>
      </c>
      <c r="AA367" s="13">
        <v>126.39658227848101</v>
      </c>
      <c r="AB367" s="59">
        <v>230.50235668789799</v>
      </c>
      <c r="AC367" s="59">
        <v>135.37075949366999</v>
      </c>
      <c r="AD367" s="59">
        <v>167.35419753086401</v>
      </c>
      <c r="AE367" s="59">
        <v>174.21904458598701</v>
      </c>
      <c r="AF367" s="59">
        <v>126.661538461538</v>
      </c>
      <c r="AG367" s="59">
        <v>110.303636363636</v>
      </c>
      <c r="AH367" s="59">
        <v>262.64745454545402</v>
      </c>
      <c r="AI367" s="59">
        <v>216.69507575757501</v>
      </c>
      <c r="AJ367" s="59">
        <v>107.621805555555</v>
      </c>
      <c r="AK367" s="13">
        <v>110.33240000000001</v>
      </c>
      <c r="AL367" s="59">
        <v>111.199647058823</v>
      </c>
      <c r="AM367" s="59">
        <v>302.71458452721998</v>
      </c>
      <c r="AN367" s="59">
        <v>198.40215447154401</v>
      </c>
      <c r="AO367" s="59">
        <v>124.27197674418601</v>
      </c>
      <c r="AP367" s="59">
        <v>113.094772727272</v>
      </c>
      <c r="AQ367" s="59">
        <v>182.29296296296201</v>
      </c>
      <c r="AR367" s="59">
        <v>111.006142857142</v>
      </c>
      <c r="AS367" s="59">
        <v>109.684507042253</v>
      </c>
      <c r="AT367" s="59">
        <v>247.47721649484501</v>
      </c>
      <c r="AU367" s="59">
        <v>114.07056603773501</v>
      </c>
      <c r="AV367" s="59">
        <v>228.81315789473601</v>
      </c>
      <c r="AW367" s="59">
        <v>208.500295358649</v>
      </c>
      <c r="AX367" s="59">
        <v>231.946272189349</v>
      </c>
      <c r="AY367" s="59">
        <v>247.15737704918001</v>
      </c>
      <c r="AZ367" s="59">
        <v>101.86352941176401</v>
      </c>
      <c r="BA367" s="59">
        <v>234.76145748987801</v>
      </c>
      <c r="BB367" s="59">
        <v>172.617901234567</v>
      </c>
      <c r="BC367" s="59">
        <v>189.12686567164101</v>
      </c>
      <c r="BD367" s="59">
        <v>102.90409090909</v>
      </c>
      <c r="BE367" s="13">
        <v>219.35249999999999</v>
      </c>
    </row>
    <row r="368" spans="1:57" x14ac:dyDescent="0.35">
      <c r="A368" s="10" t="s">
        <v>203</v>
      </c>
      <c r="B368" s="11">
        <f t="shared" si="51"/>
        <v>2036</v>
      </c>
      <c r="C368" s="6">
        <f t="shared" si="52"/>
        <v>176.16367960731748</v>
      </c>
      <c r="D368" s="12">
        <f t="shared" si="47"/>
        <v>96.431220879251086</v>
      </c>
      <c r="E368" s="12">
        <f t="shared" si="48"/>
        <v>119.82726744186024</v>
      </c>
      <c r="F368" s="12">
        <f t="shared" si="49"/>
        <v>237.99923568269099</v>
      </c>
      <c r="G368" s="12">
        <f t="shared" si="50"/>
        <v>277.34074423942752</v>
      </c>
      <c r="H368" s="59">
        <v>233.35190140845</v>
      </c>
      <c r="I368" s="59">
        <v>181.74078740157401</v>
      </c>
      <c r="J368" s="59">
        <v>155.06316666666601</v>
      </c>
      <c r="K368" s="59">
        <v>258.82397379912601</v>
      </c>
      <c r="L368" s="59">
        <v>92.0683529411764</v>
      </c>
      <c r="M368" s="59">
        <v>255.72205223880499</v>
      </c>
      <c r="N368" s="59">
        <v>100.898787878787</v>
      </c>
      <c r="O368" s="59">
        <v>179.89383116883101</v>
      </c>
      <c r="P368" s="59">
        <v>160.72359183673399</v>
      </c>
      <c r="Q368" s="59">
        <v>105.78619047619</v>
      </c>
      <c r="R368" s="59">
        <v>96.780309278350501</v>
      </c>
      <c r="S368" s="13">
        <v>303.83181451612899</v>
      </c>
      <c r="T368" s="59">
        <v>134.12670886075901</v>
      </c>
      <c r="U368" s="59">
        <v>647.31702127659503</v>
      </c>
      <c r="V368" s="59">
        <v>195.77030927835</v>
      </c>
      <c r="W368" s="59">
        <v>109.21838095238</v>
      </c>
      <c r="X368" s="59">
        <v>86.672179487179406</v>
      </c>
      <c r="Y368" s="59">
        <v>188.068429118773</v>
      </c>
      <c r="Z368" s="59">
        <v>97.790900473933604</v>
      </c>
      <c r="AA368" s="59">
        <v>90.750413223140399</v>
      </c>
      <c r="AB368" s="59">
        <v>276.021422924901</v>
      </c>
      <c r="AC368" s="59">
        <v>88.792758620689597</v>
      </c>
      <c r="AD368" s="59">
        <v>135.884889867841</v>
      </c>
      <c r="AE368" s="59">
        <v>279.94850622406602</v>
      </c>
      <c r="AF368" s="59">
        <v>242.84711267605601</v>
      </c>
      <c r="AG368" s="59">
        <v>143.12356321838999</v>
      </c>
      <c r="AH368" s="59">
        <v>177.08655038759599</v>
      </c>
      <c r="AI368" s="59">
        <v>277.050992907801</v>
      </c>
      <c r="AJ368" s="59">
        <v>184.80734177215101</v>
      </c>
      <c r="AK368" s="59">
        <v>162.09176470588201</v>
      </c>
      <c r="AL368" s="59">
        <v>119.505737704918</v>
      </c>
      <c r="AM368" s="59">
        <v>137.44893518518501</v>
      </c>
      <c r="AN368" s="59">
        <v>185.55685714285701</v>
      </c>
      <c r="AO368" s="13">
        <v>239.54834710743799</v>
      </c>
      <c r="AP368" s="59">
        <v>175.09992592592499</v>
      </c>
      <c r="AQ368" s="59">
        <v>196.70074074074</v>
      </c>
      <c r="AR368" s="59">
        <v>177.840367346938</v>
      </c>
      <c r="AS368" s="59">
        <v>168.368042553191</v>
      </c>
      <c r="AT368" s="13">
        <v>119.57</v>
      </c>
      <c r="AU368" s="59">
        <v>176.59795180722799</v>
      </c>
      <c r="AV368" s="59">
        <v>160.578222222222</v>
      </c>
      <c r="AW368" s="59">
        <v>175.729407407407</v>
      </c>
      <c r="AX368" s="59">
        <v>249.27409090909001</v>
      </c>
      <c r="AY368" s="59">
        <v>247.56371428571401</v>
      </c>
      <c r="AZ368" s="59">
        <v>116.79038095238</v>
      </c>
      <c r="BA368" s="59">
        <v>555.55413580246898</v>
      </c>
      <c r="BB368" s="59">
        <v>302.14643410852699</v>
      </c>
      <c r="BC368" s="59">
        <v>120.59906976744099</v>
      </c>
      <c r="BD368" s="59">
        <v>193.26173611111099</v>
      </c>
      <c r="BE368" s="59">
        <v>93.289425287356295</v>
      </c>
    </row>
    <row r="369" spans="1:57" x14ac:dyDescent="0.35">
      <c r="A369" s="10" t="s">
        <v>204</v>
      </c>
      <c r="B369" s="11">
        <f t="shared" si="51"/>
        <v>2036</v>
      </c>
      <c r="C369" s="6">
        <f t="shared" si="52"/>
        <v>107.57120865139899</v>
      </c>
      <c r="D369" s="12">
        <f t="shared" si="47"/>
        <v>93.22248564593302</v>
      </c>
      <c r="E369" s="12">
        <f t="shared" si="48"/>
        <v>97.29324981877491</v>
      </c>
      <c r="F369" s="12">
        <f t="shared" si="49"/>
        <v>128.1076798221975</v>
      </c>
      <c r="G369" s="12">
        <f t="shared" si="50"/>
        <v>152.58259698708662</v>
      </c>
      <c r="H369" s="59">
        <v>105.646153846153</v>
      </c>
      <c r="I369" s="59">
        <v>101.09276422764199</v>
      </c>
      <c r="J369" s="59">
        <v>123.25090090090001</v>
      </c>
      <c r="K369" s="59">
        <v>116.11921259842499</v>
      </c>
      <c r="L369" s="13">
        <v>103.050245398773</v>
      </c>
      <c r="M369" s="13">
        <v>92.380434782608702</v>
      </c>
      <c r="N369" s="59">
        <v>96.107727272727203</v>
      </c>
      <c r="O369" s="13">
        <v>104.041625</v>
      </c>
      <c r="P369" s="13">
        <v>112.4265</v>
      </c>
      <c r="Q369" s="59">
        <v>130.50931623931601</v>
      </c>
      <c r="R369" s="59">
        <v>106.150416666666</v>
      </c>
      <c r="S369" s="59">
        <v>110.20028846153799</v>
      </c>
      <c r="T369" s="59">
        <v>100.63094117647</v>
      </c>
      <c r="U369" s="59">
        <v>168.9605</v>
      </c>
      <c r="V369" s="13">
        <v>97.109838709677405</v>
      </c>
      <c r="W369" s="59">
        <v>96.917052631578898</v>
      </c>
      <c r="X369" s="59">
        <v>150.132138364779</v>
      </c>
      <c r="Y369" s="59">
        <v>104.250638297872</v>
      </c>
      <c r="Z369" s="59">
        <v>117.368375</v>
      </c>
      <c r="AA369" s="59">
        <v>102.78873563218301</v>
      </c>
      <c r="AB369" s="59">
        <v>120.800814814814</v>
      </c>
      <c r="AC369" s="13">
        <v>92.460909090909098</v>
      </c>
      <c r="AD369" s="59">
        <v>106.248558558558</v>
      </c>
      <c r="AE369" s="59">
        <v>152.18984615384599</v>
      </c>
      <c r="AF369" s="59">
        <v>90.414651162790605</v>
      </c>
      <c r="AG369" s="59">
        <v>151.377884615384</v>
      </c>
      <c r="AH369" s="59">
        <v>235.01748201438801</v>
      </c>
      <c r="AI369" s="59">
        <v>91.0117272727272</v>
      </c>
      <c r="AJ369" s="59">
        <v>129.187716535433</v>
      </c>
      <c r="AK369" s="59">
        <v>123.940930232558</v>
      </c>
      <c r="AL369" s="13">
        <v>93.307105263157894</v>
      </c>
      <c r="AM369" s="59">
        <v>130.75918604651099</v>
      </c>
      <c r="AN369" s="59">
        <v>107.929083969465</v>
      </c>
      <c r="AO369" s="59">
        <v>97.843483146067399</v>
      </c>
      <c r="AP369" s="59">
        <v>107.213333333333</v>
      </c>
      <c r="AQ369" s="59">
        <v>96.029912280701694</v>
      </c>
      <c r="AR369" s="59">
        <v>111.193362831858</v>
      </c>
      <c r="AS369" s="59">
        <v>188.96709219858101</v>
      </c>
      <c r="AT369" s="59">
        <v>154.051823529411</v>
      </c>
      <c r="AU369" s="59">
        <v>95.629026548672499</v>
      </c>
      <c r="AV369" s="59">
        <v>127.302672413793</v>
      </c>
      <c r="AW369" s="59">
        <v>96.588437499999998</v>
      </c>
      <c r="AX369" s="59">
        <v>191.03517543859601</v>
      </c>
      <c r="AY369" s="59">
        <v>116.00447368421</v>
      </c>
      <c r="AZ369" s="59">
        <v>98.340416666666599</v>
      </c>
      <c r="BA369" s="59">
        <v>128.37601562499901</v>
      </c>
      <c r="BB369" s="59">
        <v>113.58653333333299</v>
      </c>
      <c r="BC369" s="59">
        <v>92.276037735849002</v>
      </c>
      <c r="BD369" s="13">
        <v>95.322500000000005</v>
      </c>
      <c r="BE369" s="59">
        <v>152.41934959349501</v>
      </c>
    </row>
    <row r="370" spans="1:57" x14ac:dyDescent="0.35">
      <c r="A370" s="10" t="s">
        <v>205</v>
      </c>
      <c r="B370" s="11">
        <f t="shared" si="51"/>
        <v>2036</v>
      </c>
      <c r="C370" s="6">
        <f t="shared" si="52"/>
        <v>87.568982456140304</v>
      </c>
      <c r="D370" s="12">
        <f t="shared" si="47"/>
        <v>81.649915750915724</v>
      </c>
      <c r="E370" s="12">
        <f t="shared" si="48"/>
        <v>82.519892298894405</v>
      </c>
      <c r="F370" s="12">
        <f t="shared" si="49"/>
        <v>107.19694331983749</v>
      </c>
      <c r="G370" s="12">
        <f t="shared" si="50"/>
        <v>184.69004425837241</v>
      </c>
      <c r="H370" s="13">
        <v>82.08</v>
      </c>
      <c r="I370" s="59">
        <v>88.888181818181806</v>
      </c>
      <c r="J370" s="59">
        <v>106.763157894736</v>
      </c>
      <c r="K370" s="59">
        <v>89.337741935483805</v>
      </c>
      <c r="L370" s="13">
        <v>82.461639344262295</v>
      </c>
      <c r="M370" s="59">
        <v>81.891025641025607</v>
      </c>
      <c r="N370" s="13">
        <v>87.507999999999996</v>
      </c>
      <c r="O370" s="59">
        <v>87.568666666666601</v>
      </c>
      <c r="P370" s="13">
        <v>82.694651162790706</v>
      </c>
      <c r="Q370" s="59">
        <v>82.085757575757498</v>
      </c>
      <c r="R370" s="59">
        <v>80.948076923076897</v>
      </c>
      <c r="S370" s="59">
        <v>95.628292682926798</v>
      </c>
      <c r="T370" s="59">
        <v>85.378333333333302</v>
      </c>
      <c r="U370" s="59">
        <v>100.48740740740701</v>
      </c>
      <c r="V370" s="59">
        <v>211.648529411764</v>
      </c>
      <c r="W370" s="59">
        <v>98.465833333333293</v>
      </c>
      <c r="X370" s="59">
        <v>94.334468085106295</v>
      </c>
      <c r="Y370" s="59">
        <v>86.058095238095206</v>
      </c>
      <c r="Z370" s="59">
        <v>82.269166666666607</v>
      </c>
      <c r="AA370" s="59">
        <v>851.44323529411702</v>
      </c>
      <c r="AB370" s="59">
        <v>162.06830508474499</v>
      </c>
      <c r="AC370" s="13">
        <v>78.308750000000003</v>
      </c>
      <c r="AD370" s="59">
        <v>83.567419354838705</v>
      </c>
      <c r="AE370" s="59">
        <v>122.054999999999</v>
      </c>
      <c r="AF370" s="59">
        <v>77.310909090909007</v>
      </c>
      <c r="AG370" s="59">
        <v>82.439571428571398</v>
      </c>
      <c r="AH370" s="59">
        <v>214.289436619718</v>
      </c>
      <c r="AI370" s="59">
        <v>87.194166666666604</v>
      </c>
      <c r="AJ370" s="59">
        <v>81.164871794871701</v>
      </c>
      <c r="AK370" s="59">
        <v>120.061428571428</v>
      </c>
      <c r="AL370" s="59">
        <v>82.358235294117605</v>
      </c>
      <c r="AM370" s="59">
        <v>139.44985507246301</v>
      </c>
      <c r="AN370" s="59">
        <v>431.18766666666602</v>
      </c>
      <c r="AO370" s="13">
        <v>80.451999999999998</v>
      </c>
      <c r="AP370" s="13">
        <v>93.786000000000001</v>
      </c>
      <c r="AQ370" s="59">
        <v>107.34153846153799</v>
      </c>
      <c r="AR370" s="59">
        <v>89.780526315789402</v>
      </c>
      <c r="AS370" s="59">
        <v>101.09960784313699</v>
      </c>
      <c r="AT370" s="59">
        <v>86.059565217391295</v>
      </c>
      <c r="AU370" s="59">
        <v>84.173278688524505</v>
      </c>
      <c r="AV370" s="59">
        <v>87.569298245613993</v>
      </c>
      <c r="AW370" s="59">
        <v>85.109166666666596</v>
      </c>
      <c r="AX370" s="59">
        <v>184.588484848484</v>
      </c>
      <c r="AY370" s="13">
        <v>119.15</v>
      </c>
      <c r="AZ370" s="59">
        <v>185.60407894736801</v>
      </c>
      <c r="BA370" s="59">
        <v>81.703809523809497</v>
      </c>
      <c r="BB370" s="59">
        <v>99.992916666666602</v>
      </c>
      <c r="BC370" s="59">
        <v>85.825454545454505</v>
      </c>
      <c r="BD370" s="59">
        <v>87.394666666666595</v>
      </c>
      <c r="BE370" s="13">
        <v>167.36</v>
      </c>
    </row>
    <row r="371" spans="1:57" x14ac:dyDescent="0.35">
      <c r="A371" s="10" t="s">
        <v>206</v>
      </c>
      <c r="B371" s="11">
        <f t="shared" si="51"/>
        <v>2036</v>
      </c>
      <c r="C371" s="6">
        <f t="shared" si="52"/>
        <v>96.577437888198745</v>
      </c>
      <c r="D371" s="12">
        <f t="shared" si="47"/>
        <v>82.895989130434771</v>
      </c>
      <c r="E371" s="12">
        <f t="shared" si="48"/>
        <v>84.371278966131882</v>
      </c>
      <c r="F371" s="12">
        <f t="shared" si="49"/>
        <v>147.0177325581395</v>
      </c>
      <c r="G371" s="12">
        <f t="shared" si="50"/>
        <v>362.651550050813</v>
      </c>
      <c r="H371" s="59">
        <v>88.768275862068904</v>
      </c>
      <c r="I371" s="59">
        <v>83.491372549019601</v>
      </c>
      <c r="J371" s="59">
        <v>148.00697674418601</v>
      </c>
      <c r="K371" s="59">
        <v>393.674166666666</v>
      </c>
      <c r="L371" s="59">
        <v>737.48333333333301</v>
      </c>
      <c r="M371" s="59">
        <v>113.838352941176</v>
      </c>
      <c r="N371" s="59">
        <v>272.78571428571399</v>
      </c>
      <c r="O371" s="59">
        <v>81.789565217391299</v>
      </c>
      <c r="P371" s="59">
        <v>101.09456521739099</v>
      </c>
      <c r="Q371" s="59">
        <v>92.951666666666597</v>
      </c>
      <c r="R371" s="59">
        <v>120.107407407407</v>
      </c>
      <c r="S371" s="13">
        <v>101.1905</v>
      </c>
      <c r="T371" s="59">
        <v>84.053611111111096</v>
      </c>
      <c r="U371" s="59">
        <v>91.068421052631507</v>
      </c>
      <c r="V371" s="13">
        <v>94.546304347826094</v>
      </c>
      <c r="W371" s="13">
        <v>85.885000000000005</v>
      </c>
      <c r="X371" s="59">
        <v>195.273666666666</v>
      </c>
      <c r="Y371" s="59">
        <v>369.601354166666</v>
      </c>
      <c r="Z371" s="13">
        <v>443.14299999999997</v>
      </c>
      <c r="AA371" s="59">
        <v>86.8387179487179</v>
      </c>
      <c r="AB371" s="59">
        <v>85.677469879518</v>
      </c>
      <c r="AC371" s="59">
        <v>80.318260869565194</v>
      </c>
      <c r="AD371" s="59">
        <v>317.60630630630601</v>
      </c>
      <c r="AE371" s="59">
        <v>98.608571428571395</v>
      </c>
      <c r="AF371" s="13">
        <v>84.187058823529398</v>
      </c>
      <c r="AG371" s="59">
        <v>85.938333333333304</v>
      </c>
      <c r="AH371" s="59">
        <v>91.747878787878705</v>
      </c>
      <c r="AI371" s="59">
        <v>82.695806451612896</v>
      </c>
      <c r="AJ371" s="59">
        <v>124.25975609756</v>
      </c>
      <c r="AK371" s="59">
        <v>117.14903614457801</v>
      </c>
      <c r="AL371" s="59">
        <v>82.994166666666601</v>
      </c>
      <c r="AM371" s="59">
        <v>113.03573770491801</v>
      </c>
      <c r="AN371" s="59">
        <v>86.193214285714205</v>
      </c>
      <c r="AO371" s="13">
        <v>83.0184</v>
      </c>
      <c r="AP371" s="13">
        <v>361.87934959349599</v>
      </c>
      <c r="AQ371" s="59">
        <v>103.282647058823</v>
      </c>
      <c r="AR371" s="59">
        <v>205.49460526315701</v>
      </c>
      <c r="AS371" s="59">
        <v>84.923939393939307</v>
      </c>
      <c r="AT371" s="59">
        <v>497.51914893616998</v>
      </c>
      <c r="AU371" s="59">
        <v>321.20953488371998</v>
      </c>
      <c r="AV371" s="13">
        <v>130.01625000000001</v>
      </c>
      <c r="AW371" s="59">
        <v>82.347027027026996</v>
      </c>
      <c r="AX371" s="13">
        <v>144.05000000000001</v>
      </c>
      <c r="AY371" s="59">
        <v>109.017419354838</v>
      </c>
      <c r="AZ371" s="59">
        <v>162.710327868852</v>
      </c>
      <c r="BA371" s="59">
        <v>83.149310344827498</v>
      </c>
      <c r="BB371" s="13">
        <v>85.247600000000006</v>
      </c>
      <c r="BC371" s="59">
        <v>82.747391304347801</v>
      </c>
      <c r="BD371" s="13">
        <v>82.912499999999994</v>
      </c>
      <c r="BE371" s="59">
        <v>83.865652173913006</v>
      </c>
    </row>
    <row r="372" spans="1:57" x14ac:dyDescent="0.35">
      <c r="A372" s="10" t="s">
        <v>207</v>
      </c>
      <c r="B372" s="11">
        <f t="shared" si="51"/>
        <v>2036</v>
      </c>
      <c r="C372" s="6">
        <f t="shared" si="52"/>
        <v>158.83462086956501</v>
      </c>
      <c r="D372" s="12">
        <f t="shared" si="47"/>
        <v>99.225093399339926</v>
      </c>
      <c r="E372" s="12">
        <f t="shared" si="48"/>
        <v>123.56686288671051</v>
      </c>
      <c r="F372" s="12">
        <f t="shared" si="49"/>
        <v>195.74705103992275</v>
      </c>
      <c r="G372" s="12">
        <f t="shared" si="50"/>
        <v>299.70235231733437</v>
      </c>
      <c r="H372" s="59">
        <v>151.101382488479</v>
      </c>
      <c r="I372" s="59">
        <v>97.269512195121905</v>
      </c>
      <c r="J372" s="59">
        <v>162.00493087557601</v>
      </c>
      <c r="K372" s="59">
        <v>111.181884057971</v>
      </c>
      <c r="L372" s="59">
        <v>201.98252032520301</v>
      </c>
      <c r="M372" s="59">
        <v>165.95750929368</v>
      </c>
      <c r="N372" s="59">
        <v>284.64505319148901</v>
      </c>
      <c r="O372" s="59">
        <v>106.612790697674</v>
      </c>
      <c r="P372" s="59">
        <v>206.97865217391299</v>
      </c>
      <c r="Q372" s="59">
        <v>125.165371900826</v>
      </c>
      <c r="R372" s="59">
        <v>153.55819672131099</v>
      </c>
      <c r="S372" s="59">
        <v>168.175929203539</v>
      </c>
      <c r="T372" s="59">
        <v>192.87876595744601</v>
      </c>
      <c r="U372" s="59">
        <v>165.469289617486</v>
      </c>
      <c r="V372" s="59">
        <v>127.37366972477</v>
      </c>
      <c r="W372" s="59">
        <v>190.42677083333299</v>
      </c>
      <c r="X372" s="59">
        <v>94.792135416666596</v>
      </c>
      <c r="Y372" s="59">
        <v>166.11987755102001</v>
      </c>
      <c r="Z372" s="59">
        <v>121.740972222222</v>
      </c>
      <c r="AA372" s="59">
        <v>180.29534351145</v>
      </c>
      <c r="AB372" s="13">
        <v>240.2946484375</v>
      </c>
      <c r="AC372" s="59">
        <v>189.75127906976701</v>
      </c>
      <c r="AD372" s="59">
        <v>327.47260330578501</v>
      </c>
      <c r="AE372" s="13">
        <v>160.00672</v>
      </c>
      <c r="AF372" s="59">
        <v>196.70314606741499</v>
      </c>
      <c r="AG372" s="59">
        <v>111.137106598984</v>
      </c>
      <c r="AH372" s="59">
        <v>175.75393129770899</v>
      </c>
      <c r="AI372" s="59">
        <v>115.917853403141</v>
      </c>
      <c r="AJ372" s="59">
        <v>126.940807174887</v>
      </c>
      <c r="AK372" s="59">
        <v>101.29632850241499</v>
      </c>
      <c r="AL372" s="13">
        <v>95.632727272727294</v>
      </c>
      <c r="AM372" s="59">
        <v>157.66252173913</v>
      </c>
      <c r="AN372" s="59">
        <v>155.80005988023899</v>
      </c>
      <c r="AO372" s="13">
        <v>99.287029702970301</v>
      </c>
      <c r="AP372" s="59">
        <v>150.62578199052101</v>
      </c>
      <c r="AQ372" s="59">
        <v>147.28867298578101</v>
      </c>
      <c r="AR372" s="59">
        <v>150.080921658986</v>
      </c>
      <c r="AS372" s="59">
        <v>311.75748062015498</v>
      </c>
      <c r="AT372" s="59">
        <v>134.17246305418701</v>
      </c>
      <c r="AU372" s="59">
        <v>202.940109890109</v>
      </c>
      <c r="AV372" s="59">
        <v>298.36289361702097</v>
      </c>
      <c r="AW372" s="59">
        <v>187.58739130434699</v>
      </c>
      <c r="AX372" s="59">
        <v>138.24774468085101</v>
      </c>
      <c r="AY372" s="59">
        <v>363.50605042016798</v>
      </c>
      <c r="AZ372" s="59">
        <v>123.034026548672</v>
      </c>
      <c r="BA372" s="59">
        <v>97.4090967741935</v>
      </c>
      <c r="BB372" s="59">
        <v>98.667666666666605</v>
      </c>
      <c r="BC372" s="59">
        <v>350.49659793814402</v>
      </c>
      <c r="BD372" s="59">
        <v>571.59452173912996</v>
      </c>
      <c r="BE372" s="59">
        <v>228.65167487684701</v>
      </c>
    </row>
    <row r="373" spans="1:57" x14ac:dyDescent="0.35">
      <c r="A373" s="10" t="s">
        <v>208</v>
      </c>
      <c r="B373" s="11">
        <f t="shared" si="51"/>
        <v>2036</v>
      </c>
      <c r="C373" s="6">
        <f t="shared" si="52"/>
        <v>157.3030918326655</v>
      </c>
      <c r="D373" s="12">
        <f t="shared" si="47"/>
        <v>110.66935590209189</v>
      </c>
      <c r="E373" s="12">
        <f t="shared" si="48"/>
        <v>118.07888211811375</v>
      </c>
      <c r="F373" s="12">
        <f t="shared" si="49"/>
        <v>199.81181709115651</v>
      </c>
      <c r="G373" s="12">
        <f t="shared" si="50"/>
        <v>272.77856527136782</v>
      </c>
      <c r="H373" s="59">
        <v>157.092835249042</v>
      </c>
      <c r="I373" s="13">
        <v>306.169375</v>
      </c>
      <c r="J373" s="59">
        <v>186.78407894736799</v>
      </c>
      <c r="K373" s="59">
        <v>178.38995433789901</v>
      </c>
      <c r="L373" s="59">
        <v>272.601508379888</v>
      </c>
      <c r="M373" s="59">
        <v>195.17059016393401</v>
      </c>
      <c r="N373" s="59">
        <v>139.934588235294</v>
      </c>
      <c r="O373" s="59">
        <v>108.797382550335</v>
      </c>
      <c r="P373" s="59">
        <v>132.73856630824301</v>
      </c>
      <c r="Q373" s="59">
        <v>110.877352941176</v>
      </c>
      <c r="R373" s="59">
        <v>150.028731343283</v>
      </c>
      <c r="S373" s="59">
        <v>339.85017777777699</v>
      </c>
      <c r="T373" s="59">
        <v>235.730657894736</v>
      </c>
      <c r="U373" s="13">
        <v>201.35889273356401</v>
      </c>
      <c r="V373" s="59">
        <v>161.428225806451</v>
      </c>
      <c r="W373" s="59">
        <v>119.186096654275</v>
      </c>
      <c r="X373" s="59">
        <v>237.292682926829</v>
      </c>
      <c r="Y373" s="59">
        <v>242.30392982456101</v>
      </c>
      <c r="Z373" s="59">
        <v>155.620896551724</v>
      </c>
      <c r="AA373" s="59">
        <v>103.988895348837</v>
      </c>
      <c r="AB373" s="59">
        <v>175.289104477611</v>
      </c>
      <c r="AC373" s="59">
        <v>97.066153846153796</v>
      </c>
      <c r="AD373" s="59">
        <v>209.27399253731301</v>
      </c>
      <c r="AE373" s="59">
        <v>246.972277227722</v>
      </c>
      <c r="AF373" s="59">
        <v>111.07054794520501</v>
      </c>
      <c r="AG373" s="59">
        <v>231.17048582995901</v>
      </c>
      <c r="AH373" s="59">
        <v>182.00721739130401</v>
      </c>
      <c r="AI373" s="59">
        <v>193.48315068493099</v>
      </c>
      <c r="AJ373" s="59">
        <v>116.104962121212</v>
      </c>
      <c r="AK373" s="59">
        <v>182.79128813559299</v>
      </c>
      <c r="AL373" s="13">
        <v>99.585389221556895</v>
      </c>
      <c r="AM373" s="59">
        <v>117.70981060606</v>
      </c>
      <c r="AN373" s="59">
        <v>175.78487272727199</v>
      </c>
      <c r="AO373" s="59">
        <v>111.30410447761101</v>
      </c>
      <c r="AP373" s="59">
        <v>141.472059800664</v>
      </c>
      <c r="AQ373" s="59">
        <v>113.782124542124</v>
      </c>
      <c r="AR373" s="59">
        <v>143.639218106995</v>
      </c>
      <c r="AS373" s="59">
        <v>160.79376666666599</v>
      </c>
      <c r="AT373" s="59">
        <v>166.687777777777</v>
      </c>
      <c r="AU373" s="59">
        <v>141.87757575757499</v>
      </c>
      <c r="AV373" s="13">
        <v>274.37207729468599</v>
      </c>
      <c r="AW373" s="59">
        <v>157.51334841628901</v>
      </c>
      <c r="AX373" s="59">
        <v>295.39847826086901</v>
      </c>
      <c r="AY373" s="59">
        <v>121.496564885496</v>
      </c>
      <c r="AZ373" s="59">
        <v>495.94879245282999</v>
      </c>
      <c r="BA373" s="59">
        <v>152.46156521739101</v>
      </c>
      <c r="BB373" s="59">
        <v>115.20899328858999</v>
      </c>
      <c r="BC373" s="59">
        <v>116.623375</v>
      </c>
      <c r="BD373" s="59">
        <v>98.1306164383561</v>
      </c>
      <c r="BE373" s="59">
        <v>147.264561403508</v>
      </c>
    </row>
    <row r="374" spans="1:57" x14ac:dyDescent="0.35">
      <c r="A374" s="10" t="s">
        <v>209</v>
      </c>
      <c r="B374" s="11">
        <f t="shared" si="51"/>
        <v>2036</v>
      </c>
      <c r="C374" s="6">
        <f t="shared" si="52"/>
        <v>120.01812275862</v>
      </c>
      <c r="D374" s="12">
        <f t="shared" si="47"/>
        <v>97.180485654190491</v>
      </c>
      <c r="E374" s="12">
        <f t="shared" si="48"/>
        <v>102.24560526721051</v>
      </c>
      <c r="F374" s="12">
        <f t="shared" si="49"/>
        <v>136.99281066972202</v>
      </c>
      <c r="G374" s="12">
        <f t="shared" si="50"/>
        <v>167.15243481481482</v>
      </c>
      <c r="H374" s="59">
        <v>183.58314814814801</v>
      </c>
      <c r="I374" s="59">
        <v>136.99662337662301</v>
      </c>
      <c r="J374" s="59">
        <v>136.981372549019</v>
      </c>
      <c r="K374" s="59">
        <v>109.664577464788</v>
      </c>
      <c r="L374" s="59">
        <v>105.38346153846101</v>
      </c>
      <c r="M374" s="59">
        <v>101.79708609271501</v>
      </c>
      <c r="N374" s="59">
        <v>142.28836065573699</v>
      </c>
      <c r="O374" s="59">
        <v>94.379618320610604</v>
      </c>
      <c r="P374" s="59">
        <v>121.09496551724099</v>
      </c>
      <c r="Q374" s="59">
        <v>96.308897637795198</v>
      </c>
      <c r="R374" s="59">
        <v>110.693595505617</v>
      </c>
      <c r="S374" s="59">
        <v>133.483901345291</v>
      </c>
      <c r="T374" s="59">
        <v>135.704390243902</v>
      </c>
      <c r="U374" s="59">
        <v>103.88865771812</v>
      </c>
      <c r="V374" s="59">
        <v>118.941279999999</v>
      </c>
      <c r="W374" s="59">
        <v>375.45373134328298</v>
      </c>
      <c r="X374" s="59">
        <v>106.155846153846</v>
      </c>
      <c r="Y374" s="59">
        <v>107.432287581699</v>
      </c>
      <c r="Z374" s="59">
        <v>124.922611940298</v>
      </c>
      <c r="AA374" s="59">
        <v>118.77135593220299</v>
      </c>
      <c r="AB374" s="59">
        <v>255.06009836065499</v>
      </c>
      <c r="AC374" s="59">
        <v>165.32679999999999</v>
      </c>
      <c r="AD374" s="59">
        <v>93.748399999999904</v>
      </c>
      <c r="AE374" s="13">
        <v>135.368624535316</v>
      </c>
      <c r="AF374" s="59">
        <v>111.836206896551</v>
      </c>
      <c r="AG374" s="59">
        <v>97.345185185185102</v>
      </c>
      <c r="AH374" s="59">
        <v>126.716969696969</v>
      </c>
      <c r="AI374" s="13">
        <v>121.9080625</v>
      </c>
      <c r="AJ374" s="13">
        <v>97.277328767123294</v>
      </c>
      <c r="AK374" s="59">
        <v>126.30813432835799</v>
      </c>
      <c r="AL374" s="59">
        <v>128.00339285714199</v>
      </c>
      <c r="AM374" s="59">
        <v>156.97741496598599</v>
      </c>
      <c r="AN374" s="13">
        <v>97.9222033898305</v>
      </c>
      <c r="AO374" s="59">
        <v>101.54881818181801</v>
      </c>
      <c r="AP374" s="59">
        <v>157.527285714285</v>
      </c>
      <c r="AQ374" s="59">
        <v>162.37594202898501</v>
      </c>
      <c r="AR374" s="59">
        <v>275.72636363636298</v>
      </c>
      <c r="AS374" s="59">
        <v>111.107426470588</v>
      </c>
      <c r="AT374" s="59">
        <v>103.591162790697</v>
      </c>
      <c r="AU374" s="59">
        <v>126.151355932203</v>
      </c>
      <c r="AV374" s="59">
        <v>100.92246575342401</v>
      </c>
      <c r="AW374" s="59">
        <v>142.562805755395</v>
      </c>
      <c r="AX374" s="59">
        <v>153.78294573643399</v>
      </c>
      <c r="AY374" s="59">
        <v>237.08216560509501</v>
      </c>
      <c r="AZ374" s="59">
        <v>109.20662499999899</v>
      </c>
      <c r="BA374" s="59">
        <v>99.431203007518704</v>
      </c>
      <c r="BB374" s="59">
        <v>101.622605042016</v>
      </c>
      <c r="BC374" s="59">
        <v>93.868241758241695</v>
      </c>
      <c r="BD374" s="59">
        <v>96.02</v>
      </c>
      <c r="BE374" s="59">
        <v>123.59455172413701</v>
      </c>
    </row>
    <row r="375" spans="1:57" x14ac:dyDescent="0.35">
      <c r="A375" s="10" t="s">
        <v>210</v>
      </c>
      <c r="B375" s="11">
        <f t="shared" si="51"/>
        <v>2036</v>
      </c>
      <c r="C375" s="6">
        <f t="shared" si="52"/>
        <v>191.352695194354</v>
      </c>
      <c r="D375" s="12">
        <f t="shared" si="47"/>
        <v>128.3490623655907</v>
      </c>
      <c r="E375" s="12">
        <f t="shared" si="48"/>
        <v>156.1559934017595</v>
      </c>
      <c r="F375" s="12">
        <f t="shared" si="49"/>
        <v>258.91341505466772</v>
      </c>
      <c r="G375" s="12">
        <f t="shared" si="50"/>
        <v>331.27740705128156</v>
      </c>
      <c r="H375" s="59">
        <v>196.81580645161199</v>
      </c>
      <c r="I375" s="59">
        <v>193.85962962962901</v>
      </c>
      <c r="J375" s="59">
        <v>151.65827814569499</v>
      </c>
      <c r="K375" s="59">
        <v>187.54116438356101</v>
      </c>
      <c r="L375" s="59">
        <v>164.20359649122801</v>
      </c>
      <c r="M375" s="59">
        <v>159.80306451612901</v>
      </c>
      <c r="N375" s="59">
        <v>253.103172413793</v>
      </c>
      <c r="O375" s="59">
        <v>171.12907975460101</v>
      </c>
      <c r="P375" s="59">
        <v>296.65444444444398</v>
      </c>
      <c r="Q375" s="59">
        <v>225.83897297297199</v>
      </c>
      <c r="R375" s="59">
        <v>128.71566666666601</v>
      </c>
      <c r="S375" s="59">
        <v>132.42392156862701</v>
      </c>
      <c r="T375" s="59">
        <v>134.817050359712</v>
      </c>
      <c r="U375" s="59">
        <v>200.94790697674401</v>
      </c>
      <c r="V375" s="59">
        <v>154.940303030303</v>
      </c>
      <c r="W375" s="59">
        <v>289.23618421052601</v>
      </c>
      <c r="X375" s="59">
        <v>195.84890243902399</v>
      </c>
      <c r="Y375" s="59">
        <v>125.049623655913</v>
      </c>
      <c r="Z375" s="59">
        <v>355.61291666666602</v>
      </c>
      <c r="AA375" s="59">
        <v>287.79901960784298</v>
      </c>
      <c r="AB375" s="59">
        <v>162.33119205297999</v>
      </c>
      <c r="AC375" s="59">
        <v>478.67913294797597</v>
      </c>
      <c r="AD375" s="59">
        <v>183.41505494505401</v>
      </c>
      <c r="AE375" s="59">
        <v>441.93925675675598</v>
      </c>
      <c r="AF375" s="13">
        <v>123.133006993007</v>
      </c>
      <c r="AG375" s="59">
        <v>278.83226600985199</v>
      </c>
      <c r="AH375" s="59">
        <v>189.18879746835401</v>
      </c>
      <c r="AI375" s="59">
        <v>221.40139130434699</v>
      </c>
      <c r="AJ375" s="59">
        <v>260.902419354838</v>
      </c>
      <c r="AK375" s="59">
        <v>207.399289617486</v>
      </c>
      <c r="AL375" s="59">
        <v>199.178028169014</v>
      </c>
      <c r="AM375" s="59">
        <v>118.472560975609</v>
      </c>
      <c r="AN375" s="59">
        <v>180.321232876712</v>
      </c>
      <c r="AO375" s="13">
        <v>418.85539999999997</v>
      </c>
      <c r="AP375" s="59">
        <v>249.21068965517199</v>
      </c>
      <c r="AQ375" s="59">
        <v>195.54253623188399</v>
      </c>
      <c r="AR375" s="59">
        <v>120.578074534161</v>
      </c>
      <c r="AS375" s="59">
        <v>172.66988304093499</v>
      </c>
      <c r="AT375" s="59">
        <v>147.36569767441799</v>
      </c>
      <c r="AU375" s="59">
        <v>178.093597883597</v>
      </c>
      <c r="AV375" s="13">
        <v>193.51659292035399</v>
      </c>
      <c r="AW375" s="59">
        <v>288.53709302325501</v>
      </c>
      <c r="AX375" s="59">
        <v>148.01536912751601</v>
      </c>
      <c r="AY375" s="59">
        <v>328.573461538461</v>
      </c>
      <c r="AZ375" s="59">
        <v>105.108953974895</v>
      </c>
      <c r="BA375" s="59">
        <v>160.35096153846101</v>
      </c>
      <c r="BB375" s="59">
        <v>260.85016260162598</v>
      </c>
      <c r="BC375" s="13">
        <v>140.40460937500001</v>
      </c>
      <c r="BD375" s="13">
        <v>563.91399999999999</v>
      </c>
      <c r="BE375" s="59">
        <v>170.45051094890499</v>
      </c>
    </row>
    <row r="376" spans="1:57" x14ac:dyDescent="0.35">
      <c r="A376" s="10" t="s">
        <v>211</v>
      </c>
      <c r="B376" s="11">
        <f t="shared" si="51"/>
        <v>2036</v>
      </c>
      <c r="C376" s="6">
        <f t="shared" si="52"/>
        <v>255.21812005981599</v>
      </c>
      <c r="D376" s="12">
        <f t="shared" si="47"/>
        <v>145.56732954545382</v>
      </c>
      <c r="E376" s="12">
        <f t="shared" si="48"/>
        <v>203.39428506375151</v>
      </c>
      <c r="F376" s="12">
        <f t="shared" si="49"/>
        <v>319.59027131104472</v>
      </c>
      <c r="G376" s="12">
        <f t="shared" si="50"/>
        <v>373.62632738095169</v>
      </c>
      <c r="H376" s="59">
        <v>297.68713235294098</v>
      </c>
      <c r="I376" s="59">
        <v>307.95457943925197</v>
      </c>
      <c r="J376" s="59">
        <v>260.81465648854902</v>
      </c>
      <c r="K376" s="59">
        <v>169.47909090908999</v>
      </c>
      <c r="L376" s="59">
        <v>121.78132075471601</v>
      </c>
      <c r="M376" s="13">
        <v>144.92875000000001</v>
      </c>
      <c r="N376" s="59">
        <v>261.41080645161202</v>
      </c>
      <c r="O376" s="59">
        <v>247.002394366197</v>
      </c>
      <c r="P376" s="59">
        <v>202.90074074073999</v>
      </c>
      <c r="Q376" s="59">
        <v>676.49011363636305</v>
      </c>
      <c r="R376" s="59">
        <v>207.15619047619001</v>
      </c>
      <c r="S376" s="59">
        <v>241.105654450261</v>
      </c>
      <c r="T376" s="59">
        <v>269.13548611111099</v>
      </c>
      <c r="U376" s="59">
        <v>220.37051724137899</v>
      </c>
      <c r="V376" s="59">
        <v>253.27430463576101</v>
      </c>
      <c r="W376" s="59">
        <v>324.32955555555498</v>
      </c>
      <c r="X376" s="13">
        <v>106.02843137254899</v>
      </c>
      <c r="Y376" s="59">
        <v>177.25525252525199</v>
      </c>
      <c r="Z376" s="59">
        <v>317.85074712643598</v>
      </c>
      <c r="AA376" s="59">
        <v>319.77034482758597</v>
      </c>
      <c r="AB376" s="59">
        <v>331.16597989949702</v>
      </c>
      <c r="AC376" s="59">
        <v>226.35824561403501</v>
      </c>
      <c r="AD376" s="59">
        <v>213.55602272727199</v>
      </c>
      <c r="AE376" s="13">
        <v>257.16193548387099</v>
      </c>
      <c r="AF376" s="59">
        <v>305.20654545454499</v>
      </c>
      <c r="AG376" s="59">
        <v>196.62910447761101</v>
      </c>
      <c r="AH376" s="59">
        <v>319.05005076142101</v>
      </c>
      <c r="AI376" s="59">
        <v>206.860689655172</v>
      </c>
      <c r="AJ376" s="59">
        <v>144.02409090909001</v>
      </c>
      <c r="AK376" s="59">
        <v>190.870937499999</v>
      </c>
      <c r="AL376" s="59">
        <v>373.12253968253901</v>
      </c>
      <c r="AM376" s="59">
        <v>470.74824175824102</v>
      </c>
      <c r="AN376" s="59">
        <v>338.13481818181799</v>
      </c>
      <c r="AO376" s="59">
        <v>378.16041666666598</v>
      </c>
      <c r="AP376" s="59">
        <v>145.638282828282</v>
      </c>
      <c r="AQ376" s="59">
        <v>427.78852941176399</v>
      </c>
      <c r="AR376" s="59">
        <v>187.36567010309199</v>
      </c>
      <c r="AS376" s="59">
        <v>162.487878787878</v>
      </c>
      <c r="AT376" s="59">
        <v>125.166136363636</v>
      </c>
      <c r="AU376" s="59">
        <v>235.23321428571401</v>
      </c>
      <c r="AV376" s="13">
        <v>279.05977611940301</v>
      </c>
      <c r="AW376" s="59">
        <v>330.52499999999998</v>
      </c>
      <c r="AX376" s="59">
        <v>385.69687830687798</v>
      </c>
      <c r="AY376" s="59">
        <v>222.34513888888799</v>
      </c>
      <c r="AZ376" s="59">
        <v>227.910588235294</v>
      </c>
      <c r="BA376" s="59">
        <v>298.913298969072</v>
      </c>
      <c r="BB376" s="59">
        <v>204.87491803278601</v>
      </c>
      <c r="BC376" s="13">
        <v>268.82979999999998</v>
      </c>
      <c r="BD376" s="59">
        <v>328.81602941176402</v>
      </c>
      <c r="BE376" s="59">
        <v>335.67972972972899</v>
      </c>
    </row>
    <row r="377" spans="1:57" x14ac:dyDescent="0.35">
      <c r="A377" s="10" t="s">
        <v>212</v>
      </c>
      <c r="B377" s="11">
        <f t="shared" si="51"/>
        <v>2036</v>
      </c>
      <c r="C377" s="6">
        <f t="shared" si="52"/>
        <v>206.6473275618965</v>
      </c>
      <c r="D377" s="12">
        <f t="shared" si="47"/>
        <v>149.98572121212089</v>
      </c>
      <c r="E377" s="12">
        <f t="shared" si="48"/>
        <v>172.67389973958325</v>
      </c>
      <c r="F377" s="12">
        <f t="shared" si="49"/>
        <v>243.31339508658851</v>
      </c>
      <c r="G377" s="12">
        <f t="shared" si="50"/>
        <v>333.47869105583663</v>
      </c>
      <c r="H377" s="59">
        <v>203.933436123348</v>
      </c>
      <c r="I377" s="59">
        <v>218.93329059829</v>
      </c>
      <c r="J377" s="59">
        <v>236.631979522184</v>
      </c>
      <c r="K377" s="59">
        <v>150.83495238095199</v>
      </c>
      <c r="L377" s="59">
        <v>202.20593548387001</v>
      </c>
      <c r="M377" s="59">
        <v>152.04333333333301</v>
      </c>
      <c r="N377" s="59">
        <v>230.950082644628</v>
      </c>
      <c r="O377" s="59">
        <v>189.101065088757</v>
      </c>
      <c r="P377" s="59">
        <v>165.275084745762</v>
      </c>
      <c r="Q377" s="59">
        <v>154.87232044198799</v>
      </c>
      <c r="R377" s="59">
        <v>354.554978354978</v>
      </c>
      <c r="S377" s="59">
        <v>244.60384615384601</v>
      </c>
      <c r="T377" s="59">
        <v>279.62918215613303</v>
      </c>
      <c r="U377" s="59">
        <v>219.67909871244601</v>
      </c>
      <c r="V377" s="13">
        <v>229.046925795053</v>
      </c>
      <c r="W377" s="13">
        <v>229.73</v>
      </c>
      <c r="X377" s="59">
        <v>204.91374100719401</v>
      </c>
      <c r="Y377" s="59">
        <v>137.58838983050799</v>
      </c>
      <c r="Z377" s="59">
        <v>234.795863453815</v>
      </c>
      <c r="AA377" s="59">
        <v>163.25984693877501</v>
      </c>
      <c r="AB377" s="59">
        <v>247.97663212435199</v>
      </c>
      <c r="AC377" s="13">
        <v>196.30250000000001</v>
      </c>
      <c r="AD377" s="59">
        <v>139.07040650406501</v>
      </c>
      <c r="AE377" s="59">
        <v>244.71662983425401</v>
      </c>
      <c r="AF377" s="59">
        <v>187.58125786163501</v>
      </c>
      <c r="AG377" s="59">
        <v>423.77077922077899</v>
      </c>
      <c r="AH377" s="13">
        <v>274.62905263157899</v>
      </c>
      <c r="AI377" s="59">
        <v>206.94445378151201</v>
      </c>
      <c r="AJ377" s="59">
        <v>150.064727272727</v>
      </c>
      <c r="AK377" s="59">
        <v>172.361171875</v>
      </c>
      <c r="AL377" s="59">
        <v>187.29598684210501</v>
      </c>
      <c r="AM377" s="59">
        <v>299.737153558052</v>
      </c>
      <c r="AN377" s="59">
        <v>236.71610389610299</v>
      </c>
      <c r="AO377" s="59">
        <v>161.72889570552101</v>
      </c>
      <c r="AP377" s="59">
        <v>149.27466666666601</v>
      </c>
      <c r="AQ377" s="59">
        <v>261.63540816326503</v>
      </c>
      <c r="AR377" s="59">
        <v>133.45663636363599</v>
      </c>
      <c r="AS377" s="59">
        <v>136.70433962264099</v>
      </c>
      <c r="AT377" s="59">
        <v>196.24592198581499</v>
      </c>
      <c r="AU377" s="59">
        <v>404.18883408071702</v>
      </c>
      <c r="AV377" s="59">
        <v>493.00095435684602</v>
      </c>
      <c r="AW377" s="59">
        <v>211.06653508771899</v>
      </c>
      <c r="AX377" s="59">
        <v>239.44204188481601</v>
      </c>
      <c r="AY377" s="59">
        <v>217.550145454545</v>
      </c>
      <c r="AZ377" s="59">
        <v>355.29070833333299</v>
      </c>
      <c r="BA377" s="13">
        <v>202.0736</v>
      </c>
      <c r="BB377" s="59">
        <v>206.350201342281</v>
      </c>
      <c r="BC377" s="59">
        <v>201.59337748344299</v>
      </c>
      <c r="BD377" s="59">
        <v>173.612083333333</v>
      </c>
      <c r="BE377" s="59">
        <v>331.13688135593202</v>
      </c>
    </row>
    <row r="378" spans="1:57" x14ac:dyDescent="0.35">
      <c r="A378" s="10" t="s">
        <v>213</v>
      </c>
      <c r="B378" s="11">
        <f t="shared" si="51"/>
        <v>2037</v>
      </c>
      <c r="C378" s="6">
        <f t="shared" si="52"/>
        <v>241.87282642374601</v>
      </c>
      <c r="D378" s="12">
        <f t="shared" si="47"/>
        <v>179.06958632193439</v>
      </c>
      <c r="E378" s="12">
        <f t="shared" si="48"/>
        <v>218.64184225015424</v>
      </c>
      <c r="F378" s="12">
        <f t="shared" si="49"/>
        <v>363.79044579759073</v>
      </c>
      <c r="G378" s="12">
        <f t="shared" si="50"/>
        <v>427.99894083072024</v>
      </c>
      <c r="H378" s="59">
        <v>221.33816091954</v>
      </c>
      <c r="I378" s="59">
        <v>170.83581818181801</v>
      </c>
      <c r="J378" s="59">
        <v>227.395726872246</v>
      </c>
      <c r="K378" s="59">
        <v>497.12660839160799</v>
      </c>
      <c r="L378" s="59">
        <v>356.194630872483</v>
      </c>
      <c r="M378" s="59">
        <v>228.50975728155299</v>
      </c>
      <c r="N378" s="59">
        <v>344.370598006644</v>
      </c>
      <c r="O378" s="59">
        <v>194.31598253275101</v>
      </c>
      <c r="P378" s="59">
        <v>245.80208737864001</v>
      </c>
      <c r="Q378" s="59">
        <v>400.80769230769198</v>
      </c>
      <c r="R378" s="59">
        <v>150.23528634361199</v>
      </c>
      <c r="S378" s="59">
        <v>222.066585365853</v>
      </c>
      <c r="T378" s="59">
        <v>179.090550458715</v>
      </c>
      <c r="U378" s="59">
        <v>307.377725856697</v>
      </c>
      <c r="V378" s="59">
        <v>186.22517766497401</v>
      </c>
      <c r="W378" s="59">
        <v>380.49613240418103</v>
      </c>
      <c r="X378" s="59">
        <v>272.994906832298</v>
      </c>
      <c r="Y378" s="59">
        <v>174.74685714285701</v>
      </c>
      <c r="Z378" s="59">
        <v>220.08021164021099</v>
      </c>
      <c r="AA378" s="59">
        <v>164.772468085106</v>
      </c>
      <c r="AB378" s="13">
        <v>451.44453781512601</v>
      </c>
      <c r="AC378" s="59">
        <v>242.10595959595901</v>
      </c>
      <c r="AD378" s="59">
        <v>216.733317307692</v>
      </c>
      <c r="AE378" s="59">
        <v>237.310223214285</v>
      </c>
      <c r="AF378" s="59">
        <v>379.65562770562701</v>
      </c>
      <c r="AG378" s="59">
        <v>223.23868131868099</v>
      </c>
      <c r="AH378" s="59">
        <v>218.16238578680199</v>
      </c>
      <c r="AI378" s="59">
        <v>285.337313432835</v>
      </c>
      <c r="AJ378" s="59">
        <v>223.456267942583</v>
      </c>
      <c r="AK378" s="59">
        <v>213.30071111111101</v>
      </c>
      <c r="AL378" s="59">
        <v>366.32238410596</v>
      </c>
      <c r="AM378" s="13">
        <v>285.16062499999998</v>
      </c>
      <c r="AN378" s="59">
        <v>241.639693251533</v>
      </c>
      <c r="AO378" s="59">
        <v>326.504217687074</v>
      </c>
      <c r="AP378" s="59">
        <v>240.1</v>
      </c>
      <c r="AQ378" s="59">
        <v>442.45168103448202</v>
      </c>
      <c r="AR378" s="59">
        <v>237.75849557522099</v>
      </c>
      <c r="AS378" s="59">
        <v>226.097777777777</v>
      </c>
      <c r="AT378" s="59">
        <v>425.36910652920898</v>
      </c>
      <c r="AU378" s="59">
        <v>178.880909090909</v>
      </c>
      <c r="AV378" s="59">
        <v>214.43237209302299</v>
      </c>
      <c r="AW378" s="59">
        <v>480.68989761092098</v>
      </c>
      <c r="AX378" s="59">
        <v>348.37721014492701</v>
      </c>
      <c r="AY378" s="59">
        <v>290.915272108843</v>
      </c>
      <c r="AZ378" s="13">
        <v>289.274</v>
      </c>
      <c r="BA378" s="59">
        <v>425.98099056603701</v>
      </c>
      <c r="BB378" s="59">
        <v>426.39308080808001</v>
      </c>
      <c r="BC378" s="59">
        <v>531.68203947368397</v>
      </c>
      <c r="BD378" s="59">
        <v>404.24798634812203</v>
      </c>
      <c r="BE378" s="59">
        <v>207.772112676056</v>
      </c>
    </row>
    <row r="379" spans="1:57" x14ac:dyDescent="0.35">
      <c r="A379" s="10" t="s">
        <v>214</v>
      </c>
      <c r="B379" s="11">
        <f t="shared" si="51"/>
        <v>2037</v>
      </c>
      <c r="C379" s="6">
        <f t="shared" si="52"/>
        <v>228.18796947496901</v>
      </c>
      <c r="D379" s="12">
        <f t="shared" si="47"/>
        <v>193.46677001974021</v>
      </c>
      <c r="E379" s="12">
        <f t="shared" si="48"/>
        <v>207.80140043290001</v>
      </c>
      <c r="F379" s="12">
        <f t="shared" si="49"/>
        <v>317.321244548984</v>
      </c>
      <c r="G379" s="12">
        <f t="shared" si="50"/>
        <v>380.32876154567748</v>
      </c>
      <c r="H379" s="59">
        <v>379.94402366863898</v>
      </c>
      <c r="I379" s="59">
        <v>198.93746835443</v>
      </c>
      <c r="J379" s="59">
        <v>253.18198952879499</v>
      </c>
      <c r="K379" s="59">
        <v>236.43236363636299</v>
      </c>
      <c r="L379" s="59">
        <v>219.57112970711199</v>
      </c>
      <c r="M379" s="59">
        <v>196.968287292817</v>
      </c>
      <c r="N379" s="59">
        <v>454.21429787234001</v>
      </c>
      <c r="O379" s="59">
        <v>206.067105263157</v>
      </c>
      <c r="P379" s="59">
        <v>193.42073298429301</v>
      </c>
      <c r="Q379" s="59">
        <v>230.88549450549399</v>
      </c>
      <c r="R379" s="59">
        <v>204.77532467532399</v>
      </c>
      <c r="S379" s="59">
        <v>247.55656862744999</v>
      </c>
      <c r="T379" s="59">
        <v>220.467692307692</v>
      </c>
      <c r="U379" s="59">
        <v>179.356437246963</v>
      </c>
      <c r="V379" s="59">
        <v>318.420903225806</v>
      </c>
      <c r="W379" s="59">
        <v>385.99347826086898</v>
      </c>
      <c r="X379" s="59">
        <v>218.16386792452801</v>
      </c>
      <c r="Y379" s="59">
        <v>210.01917808219099</v>
      </c>
      <c r="Z379" s="59">
        <v>383.79140243902401</v>
      </c>
      <c r="AA379" s="59">
        <v>216.12988095238001</v>
      </c>
      <c r="AB379" s="59">
        <v>207.28355555555501</v>
      </c>
      <c r="AC379" s="59">
        <v>190.83020661156999</v>
      </c>
      <c r="AD379" s="59">
        <v>308.158926174496</v>
      </c>
      <c r="AE379" s="59">
        <v>503.16052341597702</v>
      </c>
      <c r="AF379" s="59">
        <v>231.52542553191401</v>
      </c>
      <c r="AG379" s="59">
        <v>268.16911764705799</v>
      </c>
      <c r="AH379" s="13">
        <v>346.683696969697</v>
      </c>
      <c r="AI379" s="59">
        <v>402.81664596273203</v>
      </c>
      <c r="AJ379" s="59">
        <v>330.47621739130398</v>
      </c>
      <c r="AK379" s="59">
        <v>276.45294930875502</v>
      </c>
      <c r="AL379" s="59">
        <v>237.933104838709</v>
      </c>
      <c r="AM379" s="59">
        <v>193.47188524590101</v>
      </c>
      <c r="AN379" s="59">
        <v>325.48938271604902</v>
      </c>
      <c r="AO379" s="59">
        <v>224.868928571428</v>
      </c>
      <c r="AP379" s="59">
        <v>269.40233606557302</v>
      </c>
      <c r="AQ379" s="59">
        <v>200.844895833333</v>
      </c>
      <c r="AR379" s="59">
        <v>332.63717808219099</v>
      </c>
      <c r="AS379" s="59">
        <v>225.327857142857</v>
      </c>
      <c r="AT379" s="59">
        <v>225.49044444444399</v>
      </c>
      <c r="AU379" s="59">
        <v>209.35493506493501</v>
      </c>
      <c r="AV379" s="59">
        <v>314.02226851851799</v>
      </c>
      <c r="AW379" s="59">
        <v>223.595245901639</v>
      </c>
      <c r="AX379" s="59">
        <v>148.90585365853599</v>
      </c>
      <c r="AY379" s="59">
        <v>198.00054852320599</v>
      </c>
      <c r="AZ379" s="59">
        <v>222.86933609958501</v>
      </c>
      <c r="BA379" s="59">
        <v>377.25244318181802</v>
      </c>
      <c r="BB379" s="59">
        <v>286.26862745097998</v>
      </c>
      <c r="BC379" s="59">
        <v>212.37595141700399</v>
      </c>
      <c r="BD379" s="59">
        <v>174.14641025641001</v>
      </c>
      <c r="BE379" s="59">
        <v>373.39159763313597</v>
      </c>
    </row>
    <row r="380" spans="1:57" x14ac:dyDescent="0.35">
      <c r="A380" s="10" t="s">
        <v>215</v>
      </c>
      <c r="B380" s="11">
        <f t="shared" si="51"/>
        <v>2037</v>
      </c>
      <c r="C380" s="6">
        <f t="shared" si="52"/>
        <v>156.12793457220249</v>
      </c>
      <c r="D380" s="12">
        <f t="shared" si="47"/>
        <v>93.39414217032963</v>
      </c>
      <c r="E380" s="12">
        <f t="shared" si="48"/>
        <v>109.30403073916101</v>
      </c>
      <c r="F380" s="12">
        <f t="shared" si="49"/>
        <v>222.35357971331575</v>
      </c>
      <c r="G380" s="12">
        <f t="shared" si="50"/>
        <v>295.65930665755212</v>
      </c>
      <c r="H380" s="59">
        <v>294.94609022556301</v>
      </c>
      <c r="I380" s="59">
        <v>129.27440476190401</v>
      </c>
      <c r="J380" s="59">
        <v>106.903414634146</v>
      </c>
      <c r="K380" s="59">
        <v>141.18985185185099</v>
      </c>
      <c r="L380" s="59">
        <v>320.390357142857</v>
      </c>
      <c r="M380" s="59">
        <v>155.04317073170699</v>
      </c>
      <c r="N380" s="59">
        <v>239.06711656441701</v>
      </c>
      <c r="O380" s="59">
        <v>190.54478260869499</v>
      </c>
      <c r="P380" s="13">
        <v>89.210499999999996</v>
      </c>
      <c r="Q380" s="59">
        <v>91.6902678571428</v>
      </c>
      <c r="R380" s="59">
        <v>148.208178294573</v>
      </c>
      <c r="S380" s="59">
        <v>101.581785714285</v>
      </c>
      <c r="T380" s="59">
        <v>113.246511627906</v>
      </c>
      <c r="U380" s="59">
        <v>464.60335164835101</v>
      </c>
      <c r="V380" s="59">
        <v>216.10404858299501</v>
      </c>
      <c r="W380" s="59">
        <v>116.439397590361</v>
      </c>
      <c r="X380" s="59">
        <v>96.860124999999996</v>
      </c>
      <c r="Y380" s="59">
        <v>102.668666666666</v>
      </c>
      <c r="Z380" s="59">
        <v>205.38090252707499</v>
      </c>
      <c r="AA380" s="59">
        <v>139.99095744680801</v>
      </c>
      <c r="AB380" s="59">
        <v>183.63953488371999</v>
      </c>
      <c r="AC380" s="59">
        <v>192.48211678832101</v>
      </c>
      <c r="AD380" s="59">
        <v>150.11414814814799</v>
      </c>
      <c r="AE380" s="59">
        <v>102.391489361702</v>
      </c>
      <c r="AF380" s="59">
        <v>108.209603174603</v>
      </c>
      <c r="AG380" s="59">
        <v>139.772843137254</v>
      </c>
      <c r="AH380" s="13">
        <v>335.19025396825401</v>
      </c>
      <c r="AI380" s="59">
        <v>302.078254545454</v>
      </c>
      <c r="AJ380" s="59">
        <v>93.583461538461506</v>
      </c>
      <c r="AK380" s="59">
        <v>89.798541666666594</v>
      </c>
      <c r="AL380" s="59">
        <v>148.17732876712299</v>
      </c>
      <c r="AM380" s="59">
        <v>224.43675675675601</v>
      </c>
      <c r="AN380" s="59">
        <v>353.88486166007903</v>
      </c>
      <c r="AO380" s="13">
        <v>114.124875</v>
      </c>
      <c r="AP380" s="59">
        <v>196.524315068493</v>
      </c>
      <c r="AQ380" s="59">
        <v>112.587313432835</v>
      </c>
      <c r="AR380" s="59">
        <v>244.251282051282</v>
      </c>
      <c r="AS380" s="59">
        <v>88.9262105263157</v>
      </c>
      <c r="AT380" s="59">
        <v>187.657687074829</v>
      </c>
      <c r="AU380" s="59">
        <v>191.590126582278</v>
      </c>
      <c r="AV380" s="59">
        <v>157.235679012345</v>
      </c>
      <c r="AW380" s="59">
        <v>236.609814814814</v>
      </c>
      <c r="AX380" s="59">
        <v>201.432659574468</v>
      </c>
      <c r="AY380" s="59">
        <v>162.05850340136001</v>
      </c>
      <c r="AZ380" s="59">
        <v>277.461986301369</v>
      </c>
      <c r="BA380" s="59">
        <v>96.278602150537594</v>
      </c>
      <c r="BB380" s="59">
        <v>266.70314285714198</v>
      </c>
      <c r="BC380" s="59">
        <v>284.37405063291101</v>
      </c>
      <c r="BD380" s="59">
        <v>89.759294117647002</v>
      </c>
      <c r="BE380" s="59">
        <v>157.21269841269799</v>
      </c>
    </row>
    <row r="381" spans="1:57" x14ac:dyDescent="0.35">
      <c r="A381" s="10" t="s">
        <v>216</v>
      </c>
      <c r="B381" s="11">
        <f t="shared" si="51"/>
        <v>2037</v>
      </c>
      <c r="C381" s="6">
        <f t="shared" si="52"/>
        <v>119.003964218455</v>
      </c>
      <c r="D381" s="12">
        <f t="shared" si="47"/>
        <v>95.858902358490525</v>
      </c>
      <c r="E381" s="12">
        <f t="shared" si="48"/>
        <v>103.24524375041526</v>
      </c>
      <c r="F381" s="12">
        <f t="shared" si="49"/>
        <v>148.01572286324776</v>
      </c>
      <c r="G381" s="12">
        <f t="shared" si="50"/>
        <v>197.36297641866281</v>
      </c>
      <c r="H381" s="59">
        <v>236.269720670391</v>
      </c>
      <c r="I381" s="59">
        <v>106.584879999999</v>
      </c>
      <c r="J381" s="59">
        <v>95.9193081761006</v>
      </c>
      <c r="K381" s="59">
        <v>144.72299145299101</v>
      </c>
      <c r="L381" s="59">
        <v>152.448355263157</v>
      </c>
      <c r="M381" s="59">
        <v>105.033646408839</v>
      </c>
      <c r="N381" s="59">
        <v>106.680442477876</v>
      </c>
      <c r="O381" s="59">
        <v>156.80991869918699</v>
      </c>
      <c r="P381" s="59">
        <v>103.17124260355</v>
      </c>
      <c r="Q381" s="59">
        <v>91.356911764705799</v>
      </c>
      <c r="R381" s="59">
        <v>197.140538461538</v>
      </c>
      <c r="S381" s="59">
        <v>138.68277310924299</v>
      </c>
      <c r="T381" s="13">
        <v>149.11330000000001</v>
      </c>
      <c r="U381" s="59">
        <v>236.23343065693399</v>
      </c>
      <c r="V381" s="59">
        <v>181.36742647058799</v>
      </c>
      <c r="W381" s="59">
        <v>142.725847457627</v>
      </c>
      <c r="X381" s="59">
        <v>153.40896226415001</v>
      </c>
      <c r="Y381" s="59">
        <v>199.36491803278599</v>
      </c>
      <c r="Z381" s="59">
        <v>123.877142857142</v>
      </c>
      <c r="AA381" s="59">
        <v>136.65663865546199</v>
      </c>
      <c r="AB381" s="59">
        <v>93.881686746987896</v>
      </c>
      <c r="AC381" s="59">
        <v>115.715555555555</v>
      </c>
      <c r="AD381" s="59">
        <v>219.148592592592</v>
      </c>
      <c r="AE381" s="59">
        <v>93.6750537634408</v>
      </c>
      <c r="AF381" s="59">
        <v>92.719350649350602</v>
      </c>
      <c r="AG381" s="59">
        <v>100.13379999999999</v>
      </c>
      <c r="AH381" s="59">
        <v>203.66099999999901</v>
      </c>
      <c r="AI381" s="59">
        <v>128.37863636363599</v>
      </c>
      <c r="AJ381" s="59">
        <v>103.910470588235</v>
      </c>
      <c r="AK381" s="59">
        <v>103.467247191011</v>
      </c>
      <c r="AL381" s="59">
        <v>104.476874999999</v>
      </c>
      <c r="AM381" s="59">
        <v>132.43041379310301</v>
      </c>
      <c r="AN381" s="59">
        <v>130.09151079136601</v>
      </c>
      <c r="AO381" s="59">
        <v>129.92478260869501</v>
      </c>
      <c r="AP381" s="59">
        <v>158.803888888888</v>
      </c>
      <c r="AQ381" s="59">
        <v>102.915360824742</v>
      </c>
      <c r="AR381" s="59">
        <v>109.232051282051</v>
      </c>
      <c r="AS381" s="59">
        <v>99.092838709677395</v>
      </c>
      <c r="AT381" s="59">
        <v>101.87330708661401</v>
      </c>
      <c r="AU381" s="59">
        <v>98.745652173913001</v>
      </c>
      <c r="AV381" s="59">
        <v>160.17748603351899</v>
      </c>
      <c r="AW381" s="59">
        <v>140.566857142857</v>
      </c>
      <c r="AX381" s="59">
        <v>106.985161290322</v>
      </c>
      <c r="AY381" s="59">
        <v>115.522619047619</v>
      </c>
      <c r="AZ381" s="59">
        <v>100.415703703703</v>
      </c>
      <c r="BA381" s="59">
        <v>109.24352272727199</v>
      </c>
      <c r="BB381" s="59">
        <v>122.29237288135501</v>
      </c>
      <c r="BC381" s="59">
        <v>136.15451219512099</v>
      </c>
      <c r="BD381" s="59">
        <v>103.62368421052599</v>
      </c>
      <c r="BE381" s="59">
        <v>95.315249999999907</v>
      </c>
    </row>
    <row r="382" spans="1:57" x14ac:dyDescent="0.35">
      <c r="A382" s="10" t="s">
        <v>217</v>
      </c>
      <c r="B382" s="11">
        <f t="shared" si="51"/>
        <v>2037</v>
      </c>
      <c r="C382" s="6">
        <f t="shared" si="52"/>
        <v>91.545045945945958</v>
      </c>
      <c r="D382" s="12">
        <f t="shared" si="47"/>
        <v>81.782407308377884</v>
      </c>
      <c r="E382" s="12">
        <f t="shared" si="48"/>
        <v>86.415645161290286</v>
      </c>
      <c r="F382" s="12">
        <f t="shared" si="49"/>
        <v>118.89790790279676</v>
      </c>
      <c r="G382" s="12">
        <f t="shared" si="50"/>
        <v>157.32637403846141</v>
      </c>
      <c r="H382" s="59">
        <v>165.87662499999999</v>
      </c>
      <c r="I382" s="59">
        <v>86.149499999999904</v>
      </c>
      <c r="J382" s="59">
        <v>154.83499999999901</v>
      </c>
      <c r="K382" s="59">
        <v>88.177551020408103</v>
      </c>
      <c r="L382" s="13">
        <v>94.458749999999995</v>
      </c>
      <c r="M382" s="59">
        <v>86.338709677419303</v>
      </c>
      <c r="N382" s="59">
        <v>88.149999999999906</v>
      </c>
      <c r="O382" s="59">
        <v>95.042545454545404</v>
      </c>
      <c r="P382" s="59">
        <v>119.281186440677</v>
      </c>
      <c r="Q382" s="59">
        <v>83.093529411764706</v>
      </c>
      <c r="R382" s="59">
        <v>86.646451612903206</v>
      </c>
      <c r="S382" s="13">
        <v>94.395789473684204</v>
      </c>
      <c r="T382" s="59">
        <v>91.578199999999995</v>
      </c>
      <c r="U382" s="13">
        <v>78.585499999999996</v>
      </c>
      <c r="V382" s="59">
        <v>97.852878787878794</v>
      </c>
      <c r="W382" s="13">
        <v>88.888202247191003</v>
      </c>
      <c r="X382" s="59">
        <v>94.182857142857102</v>
      </c>
      <c r="Y382" s="59">
        <v>81.600952380952293</v>
      </c>
      <c r="Z382" s="59">
        <v>141.94506666666601</v>
      </c>
      <c r="AA382" s="13">
        <v>81.794090909090897</v>
      </c>
      <c r="AB382" s="13">
        <v>91.102812499999999</v>
      </c>
      <c r="AC382" s="59">
        <v>87.230999999999995</v>
      </c>
      <c r="AD382" s="59">
        <v>101.74718309859099</v>
      </c>
      <c r="AE382" s="59">
        <v>119.581351351351</v>
      </c>
      <c r="AF382" s="59">
        <v>78.4553333333333</v>
      </c>
      <c r="AG382" s="59">
        <v>86.875999999999905</v>
      </c>
      <c r="AH382" s="59">
        <v>380.21837499999998</v>
      </c>
      <c r="AI382" s="13">
        <v>134.63762500000001</v>
      </c>
      <c r="AJ382" s="59">
        <v>90.831515151515106</v>
      </c>
      <c r="AK382" s="59">
        <v>85.610434782608607</v>
      </c>
      <c r="AL382" s="59">
        <v>83.970476190476106</v>
      </c>
      <c r="AM382" s="13">
        <v>91.453199999999995</v>
      </c>
      <c r="AN382" s="59">
        <v>91.890705882352904</v>
      </c>
      <c r="AO382" s="59">
        <v>82.931555555555505</v>
      </c>
      <c r="AP382" s="59">
        <v>375.24714285714202</v>
      </c>
      <c r="AQ382" s="59">
        <v>80.874375000000001</v>
      </c>
      <c r="AR382" s="59">
        <v>126.428144329896</v>
      </c>
      <c r="AS382" s="59">
        <v>114.482318840579</v>
      </c>
      <c r="AT382" s="59">
        <v>193.39966101694901</v>
      </c>
      <c r="AU382" s="59">
        <v>156.37634615384599</v>
      </c>
      <c r="AV382" s="59">
        <v>260.55829268292598</v>
      </c>
      <c r="AW382" s="13">
        <v>89.753500000000003</v>
      </c>
      <c r="AX382" s="59">
        <v>142.15384615384599</v>
      </c>
      <c r="AY382" s="59">
        <v>89.711874999999907</v>
      </c>
      <c r="AZ382" s="59">
        <v>94.261499999999998</v>
      </c>
      <c r="BA382" s="59">
        <v>81.677254901960694</v>
      </c>
      <c r="BB382" s="59">
        <v>117.748072289156</v>
      </c>
      <c r="BC382" s="13">
        <v>91.511891891891906</v>
      </c>
      <c r="BD382" s="59">
        <v>93.956666666666607</v>
      </c>
      <c r="BE382" s="59">
        <v>86.261403508771906</v>
      </c>
    </row>
    <row r="383" spans="1:57" x14ac:dyDescent="0.35">
      <c r="A383" s="10" t="s">
        <v>218</v>
      </c>
      <c r="B383" s="11">
        <f t="shared" si="51"/>
        <v>2037</v>
      </c>
      <c r="C383" s="6">
        <f t="shared" si="52"/>
        <v>111.3370803571425</v>
      </c>
      <c r="D383" s="12">
        <f t="shared" si="47"/>
        <v>87.564079903147686</v>
      </c>
      <c r="E383" s="12">
        <f t="shared" si="48"/>
        <v>92.274544560943625</v>
      </c>
      <c r="F383" s="12">
        <f t="shared" si="49"/>
        <v>183.75530680224352</v>
      </c>
      <c r="G383" s="12">
        <f t="shared" si="50"/>
        <v>247.34455631220496</v>
      </c>
      <c r="H383" s="59">
        <v>91.548604651162705</v>
      </c>
      <c r="I383" s="59">
        <v>91.178295454545406</v>
      </c>
      <c r="J383" s="59">
        <v>201.775060240963</v>
      </c>
      <c r="K383" s="59">
        <v>190.085081967213</v>
      </c>
      <c r="L383" s="59">
        <v>186.08403225806401</v>
      </c>
      <c r="M383" s="59">
        <v>282.60686746987898</v>
      </c>
      <c r="N383" s="59">
        <v>87.619523809523798</v>
      </c>
      <c r="O383" s="59">
        <v>96.033452380952298</v>
      </c>
      <c r="P383" s="59">
        <v>91.730746268656702</v>
      </c>
      <c r="Q383" s="59">
        <v>225.12458333333299</v>
      </c>
      <c r="R383" s="59">
        <v>93.835321100917398</v>
      </c>
      <c r="S383" s="59">
        <v>96.869285714285695</v>
      </c>
      <c r="T383" s="59">
        <v>94.209099999999907</v>
      </c>
      <c r="U383" s="59">
        <v>130.403636363636</v>
      </c>
      <c r="V383" s="59">
        <v>104.099154929577</v>
      </c>
      <c r="W383" s="59">
        <v>86.700606060606006</v>
      </c>
      <c r="X383" s="59">
        <v>85.504347826086899</v>
      </c>
      <c r="Y383" s="59">
        <v>112.849875</v>
      </c>
      <c r="Z383" s="59">
        <v>135.54749999999899</v>
      </c>
      <c r="AA383" s="59">
        <v>88.428686868686796</v>
      </c>
      <c r="AB383" s="59">
        <v>243.42652173913001</v>
      </c>
      <c r="AC383" s="59">
        <v>289.59615384615302</v>
      </c>
      <c r="AD383" s="59">
        <v>156.23318181818101</v>
      </c>
      <c r="AE383" s="59">
        <v>104.347297297297</v>
      </c>
      <c r="AF383" s="59">
        <v>117.34604651162699</v>
      </c>
      <c r="AG383" s="59">
        <v>131.44102564102499</v>
      </c>
      <c r="AH383" s="59">
        <v>335.57328947368399</v>
      </c>
      <c r="AI383" s="59">
        <v>108.183333333333</v>
      </c>
      <c r="AJ383" s="59">
        <v>171.844342105263</v>
      </c>
      <c r="AK383" s="59">
        <v>176.769130434782</v>
      </c>
      <c r="AL383" s="59">
        <v>131.65699999999899</v>
      </c>
      <c r="AM383" s="59">
        <v>91.7542857142857</v>
      </c>
      <c r="AN383" s="59">
        <v>107.78791044776101</v>
      </c>
      <c r="AO383" s="59">
        <v>85.551224489795899</v>
      </c>
      <c r="AP383" s="59">
        <v>89.402903225806398</v>
      </c>
      <c r="AQ383" s="59">
        <v>211.12447368420999</v>
      </c>
      <c r="AR383" s="59">
        <v>109.824285714285</v>
      </c>
      <c r="AS383" s="59">
        <v>97.352380952380898</v>
      </c>
      <c r="AT383" s="13">
        <v>86.369824561403505</v>
      </c>
      <c r="AU383" s="13">
        <v>96.257314814814805</v>
      </c>
      <c r="AV383" s="59">
        <v>310.407021276595</v>
      </c>
      <c r="AW383" s="59">
        <v>100.84866666666601</v>
      </c>
      <c r="AX383" s="59">
        <v>87.065084745762704</v>
      </c>
      <c r="AY383" s="59">
        <v>168.26931034482701</v>
      </c>
      <c r="AZ383" s="59">
        <v>402.38735849056599</v>
      </c>
      <c r="BA383" s="59">
        <v>89.779305555555496</v>
      </c>
      <c r="BB383" s="59">
        <v>189.26072289156599</v>
      </c>
      <c r="BC383" s="59">
        <v>128.166363636363</v>
      </c>
      <c r="BD383" s="59">
        <v>128.58978723404201</v>
      </c>
      <c r="BE383" s="59">
        <v>189.94758620689601</v>
      </c>
    </row>
    <row r="384" spans="1:57" x14ac:dyDescent="0.35">
      <c r="A384" s="10" t="s">
        <v>219</v>
      </c>
      <c r="B384" s="11">
        <f t="shared" si="51"/>
        <v>2037</v>
      </c>
      <c r="C384" s="6">
        <f t="shared" si="52"/>
        <v>189.40384839339549</v>
      </c>
      <c r="D384" s="12">
        <f t="shared" si="47"/>
        <v>127.259109272835</v>
      </c>
      <c r="E384" s="12">
        <f t="shared" si="48"/>
        <v>142.54780207930025</v>
      </c>
      <c r="F384" s="12">
        <f t="shared" si="49"/>
        <v>246.70387057315875</v>
      </c>
      <c r="G384" s="12">
        <f t="shared" si="50"/>
        <v>284.10651513507094</v>
      </c>
      <c r="H384" s="59">
        <v>201.592023809523</v>
      </c>
      <c r="I384" s="59">
        <v>171.50810679611601</v>
      </c>
      <c r="J384" s="59">
        <v>155.17827004219399</v>
      </c>
      <c r="K384" s="59">
        <v>226.882296650717</v>
      </c>
      <c r="L384" s="59">
        <v>137.797611940298</v>
      </c>
      <c r="M384" s="59">
        <v>261.18123076923001</v>
      </c>
      <c r="N384" s="59">
        <v>127.71394557823101</v>
      </c>
      <c r="O384" s="59">
        <v>264.07040178571401</v>
      </c>
      <c r="P384" s="59">
        <v>136.664228571428</v>
      </c>
      <c r="Q384" s="59">
        <v>368.83114285714203</v>
      </c>
      <c r="R384" s="59">
        <v>217.38438596491201</v>
      </c>
      <c r="S384" s="59">
        <v>295.25822368421001</v>
      </c>
      <c r="T384" s="59">
        <v>282.94334693877499</v>
      </c>
      <c r="U384" s="59">
        <v>135.22276923076899</v>
      </c>
      <c r="V384" s="59">
        <v>141.606635514018</v>
      </c>
      <c r="W384" s="59">
        <v>191.36013953488299</v>
      </c>
      <c r="X384" s="59">
        <v>231.82241706161099</v>
      </c>
      <c r="Y384" s="59">
        <v>186.97427184466</v>
      </c>
      <c r="Z384" s="59">
        <v>134.438809523809</v>
      </c>
      <c r="AA384" s="59">
        <v>241.160274509803</v>
      </c>
      <c r="AB384" s="59">
        <v>123.13881720430101</v>
      </c>
      <c r="AC384" s="59">
        <v>280.23977443608999</v>
      </c>
      <c r="AD384" s="59">
        <v>156.58429787233999</v>
      </c>
      <c r="AE384" s="59">
        <v>111.04784313725401</v>
      </c>
      <c r="AF384" s="59">
        <v>258.71136842105199</v>
      </c>
      <c r="AG384" s="59">
        <v>145.371301775147</v>
      </c>
      <c r="AH384" s="59">
        <v>187.44755725190799</v>
      </c>
      <c r="AI384" s="59">
        <v>156.163852813852</v>
      </c>
      <c r="AJ384" s="59">
        <v>164.80208144796299</v>
      </c>
      <c r="AK384" s="59">
        <v>276.79127853881198</v>
      </c>
      <c r="AL384" s="59">
        <v>153.16340277777701</v>
      </c>
      <c r="AM384" s="59">
        <v>177.802840236686</v>
      </c>
      <c r="AN384" s="59">
        <v>369.36624031007699</v>
      </c>
      <c r="AO384" s="59">
        <v>115.59220338983</v>
      </c>
      <c r="AP384" s="59">
        <v>115.986899224806</v>
      </c>
      <c r="AQ384" s="59">
        <v>241.64891304347799</v>
      </c>
      <c r="AR384" s="59">
        <v>128.591559633027</v>
      </c>
      <c r="AS384" s="59">
        <v>148.00497512437801</v>
      </c>
      <c r="AT384" s="59">
        <v>247.67722972972899</v>
      </c>
      <c r="AU384" s="59">
        <v>201.47931506849301</v>
      </c>
      <c r="AV384" s="59">
        <v>123.165582524271</v>
      </c>
      <c r="AW384" s="59">
        <v>136.95516339869201</v>
      </c>
      <c r="AX384" s="59">
        <v>315.753096234309</v>
      </c>
      <c r="AY384" s="59">
        <v>229.021317365269</v>
      </c>
      <c r="AZ384" s="59">
        <v>266.73442307692301</v>
      </c>
      <c r="BA384" s="59">
        <v>238.390958904109</v>
      </c>
      <c r="BB384" s="59">
        <v>199.110978723404</v>
      </c>
      <c r="BC384" s="59">
        <v>294.57502890173402</v>
      </c>
      <c r="BD384" s="59">
        <v>243.78379310344801</v>
      </c>
      <c r="BE384" s="59">
        <v>149.124782608695</v>
      </c>
    </row>
    <row r="385" spans="1:57" x14ac:dyDescent="0.35">
      <c r="A385" s="10" t="s">
        <v>220</v>
      </c>
      <c r="B385" s="11">
        <f t="shared" si="51"/>
        <v>2037</v>
      </c>
      <c r="C385" s="6">
        <f t="shared" si="52"/>
        <v>147.8300290338515</v>
      </c>
      <c r="D385" s="12">
        <f t="shared" si="47"/>
        <v>109.57688911047531</v>
      </c>
      <c r="E385" s="12">
        <f t="shared" si="48"/>
        <v>122.72618182144899</v>
      </c>
      <c r="F385" s="12">
        <f t="shared" si="49"/>
        <v>189.93085336400202</v>
      </c>
      <c r="G385" s="12">
        <f t="shared" si="50"/>
        <v>213.07359810126582</v>
      </c>
      <c r="H385" s="59">
        <v>199.83192857142799</v>
      </c>
      <c r="I385" s="59">
        <v>159.18465517241299</v>
      </c>
      <c r="J385" s="59">
        <v>163.37019607843101</v>
      </c>
      <c r="K385" s="59">
        <v>100.616268656716</v>
      </c>
      <c r="L385" s="59">
        <v>156.66530201342201</v>
      </c>
      <c r="M385" s="59">
        <v>109.33789772727199</v>
      </c>
      <c r="N385" s="59">
        <v>123.941637630662</v>
      </c>
      <c r="O385" s="59">
        <v>208.70749063670399</v>
      </c>
      <c r="P385" s="59">
        <v>109.60344370860901</v>
      </c>
      <c r="Q385" s="59">
        <v>117.14</v>
      </c>
      <c r="R385" s="59">
        <v>124.133771626297</v>
      </c>
      <c r="S385" s="13">
        <v>296.12531250000001</v>
      </c>
      <c r="T385" s="59">
        <v>128.844465648854</v>
      </c>
      <c r="U385" s="13">
        <v>212.73066455696201</v>
      </c>
      <c r="V385" s="59">
        <v>234.53215767634799</v>
      </c>
      <c r="W385" s="59">
        <v>161.210746887966</v>
      </c>
      <c r="X385" s="59">
        <v>131.076334661354</v>
      </c>
      <c r="Y385" s="13">
        <v>125.86924999999999</v>
      </c>
      <c r="Z385" s="59">
        <v>182.50294871794799</v>
      </c>
      <c r="AA385" s="59">
        <v>217.03692052980099</v>
      </c>
      <c r="AB385" s="59">
        <v>150.70350877192899</v>
      </c>
      <c r="AC385" s="59">
        <v>110.824417670682</v>
      </c>
      <c r="AD385" s="59">
        <v>191.58872340425501</v>
      </c>
      <c r="AE385" s="59">
        <v>138.40380782918101</v>
      </c>
      <c r="AF385" s="59">
        <v>99.255555555555503</v>
      </c>
      <c r="AG385" s="59">
        <v>152.88573705179201</v>
      </c>
      <c r="AH385" s="59">
        <v>193.900170212765</v>
      </c>
      <c r="AI385" s="59">
        <v>212.600431034482</v>
      </c>
      <c r="AJ385" s="59">
        <v>180.15674999999999</v>
      </c>
      <c r="AK385" s="59">
        <v>111.35294478527599</v>
      </c>
      <c r="AL385" s="59">
        <v>144.95654929577401</v>
      </c>
      <c r="AM385" s="59">
        <v>123.465495207667</v>
      </c>
      <c r="AN385" s="59">
        <v>197.027875647668</v>
      </c>
      <c r="AO385" s="59">
        <v>118.24474103585599</v>
      </c>
      <c r="AP385" s="13">
        <v>136.30912499999999</v>
      </c>
      <c r="AQ385" s="59">
        <v>166.92926136363599</v>
      </c>
      <c r="AR385" s="59">
        <v>171.595333333333</v>
      </c>
      <c r="AS385" s="59">
        <v>216.16</v>
      </c>
      <c r="AT385" s="59">
        <v>120.656721311475</v>
      </c>
      <c r="AU385" s="59">
        <v>131.629666666666</v>
      </c>
      <c r="AV385" s="59">
        <v>184.957243243243</v>
      </c>
      <c r="AW385" s="59">
        <v>102.201307420494</v>
      </c>
      <c r="AX385" s="59">
        <v>158.88818548386999</v>
      </c>
      <c r="AY385" s="59">
        <v>198.37006756756699</v>
      </c>
      <c r="AZ385" s="59">
        <v>103.42638225255899</v>
      </c>
      <c r="BA385" s="59">
        <v>137.476192307692</v>
      </c>
      <c r="BB385" s="59">
        <v>122.511744680851</v>
      </c>
      <c r="BC385" s="59">
        <v>123.369493243243</v>
      </c>
      <c r="BD385" s="59">
        <v>120.623400809716</v>
      </c>
      <c r="BE385" s="13">
        <v>232.260625</v>
      </c>
    </row>
    <row r="386" spans="1:57" x14ac:dyDescent="0.35">
      <c r="A386" s="10" t="s">
        <v>221</v>
      </c>
      <c r="B386" s="11">
        <f t="shared" si="51"/>
        <v>2037</v>
      </c>
      <c r="C386" s="6">
        <f t="shared" si="52"/>
        <v>109.7556109810595</v>
      </c>
      <c r="D386" s="12">
        <f t="shared" si="47"/>
        <v>97.664617572628742</v>
      </c>
      <c r="E386" s="12">
        <f t="shared" si="48"/>
        <v>101.78627665441125</v>
      </c>
      <c r="F386" s="12">
        <f t="shared" si="49"/>
        <v>149.02475068306001</v>
      </c>
      <c r="G386" s="12">
        <f t="shared" si="50"/>
        <v>191.91671428571411</v>
      </c>
      <c r="H386" s="59">
        <v>135.266254826254</v>
      </c>
      <c r="I386" s="13">
        <v>99.219453125000001</v>
      </c>
      <c r="J386" s="59">
        <v>105.032272727272</v>
      </c>
      <c r="K386" s="59">
        <v>196.82714285714201</v>
      </c>
      <c r="L386" s="59">
        <v>101.122248062015</v>
      </c>
      <c r="M386" s="59">
        <v>95.477916666666601</v>
      </c>
      <c r="N386" s="59">
        <v>99.953664921465901</v>
      </c>
      <c r="O386" s="59">
        <v>102.86909090909</v>
      </c>
      <c r="P386" s="59">
        <v>224.996964285714</v>
      </c>
      <c r="Q386" s="59">
        <v>97.719775280898801</v>
      </c>
      <c r="R386" s="13">
        <v>150.0575</v>
      </c>
      <c r="S386" s="59">
        <v>230.150322580645</v>
      </c>
      <c r="T386" s="13">
        <v>98.012427184466006</v>
      </c>
      <c r="U386" s="59">
        <v>182.97287878787799</v>
      </c>
      <c r="V386" s="59">
        <v>151.09566371681399</v>
      </c>
      <c r="W386" s="59">
        <v>217.82891891891799</v>
      </c>
      <c r="X386" s="59">
        <v>102.477812499999</v>
      </c>
      <c r="Y386" s="59">
        <v>104.09650684931501</v>
      </c>
      <c r="Z386" s="59">
        <v>139.69872246695999</v>
      </c>
      <c r="AA386" s="59">
        <v>99.681944444444397</v>
      </c>
      <c r="AB386" s="59">
        <v>99.062717391304304</v>
      </c>
      <c r="AC386" s="59">
        <v>104.85901098901</v>
      </c>
      <c r="AD386" s="59">
        <v>117.109110169491</v>
      </c>
      <c r="AE386" s="59">
        <v>112.49573964497</v>
      </c>
      <c r="AF386" s="59">
        <v>104.84785714285699</v>
      </c>
      <c r="AG386" s="59">
        <v>103.36172727272699</v>
      </c>
      <c r="AH386" s="59">
        <v>191.37111111111099</v>
      </c>
      <c r="AI386" s="59">
        <v>119.760562248995</v>
      </c>
      <c r="AJ386" s="13">
        <v>96.435625000000002</v>
      </c>
      <c r="AK386" s="59">
        <v>126.418983050847</v>
      </c>
      <c r="AL386" s="59">
        <v>121.918846153846</v>
      </c>
      <c r="AM386" s="13">
        <v>106.01655</v>
      </c>
      <c r="AN386" s="59">
        <v>108.998897637795</v>
      </c>
      <c r="AO386" s="59">
        <v>101.555764705882</v>
      </c>
      <c r="AP386" s="59">
        <v>170.908978494623</v>
      </c>
      <c r="AQ386" s="13">
        <v>97.168198198198198</v>
      </c>
      <c r="AR386" s="59">
        <v>175.06271428571401</v>
      </c>
      <c r="AS386" s="59">
        <v>269.93328571428498</v>
      </c>
      <c r="AT386" s="59">
        <v>153.68141304347799</v>
      </c>
      <c r="AU386" s="59">
        <v>95.967520661156996</v>
      </c>
      <c r="AV386" s="59">
        <v>119.482153846153</v>
      </c>
      <c r="AW386" s="59">
        <v>110.512324324324</v>
      </c>
      <c r="AX386" s="59">
        <v>107.859506172839</v>
      </c>
      <c r="AY386" s="59">
        <v>145.92650273224001</v>
      </c>
      <c r="AZ386" s="59">
        <v>104.072155688622</v>
      </c>
      <c r="BA386" s="59">
        <v>102.830137931034</v>
      </c>
      <c r="BB386" s="59">
        <v>132.70043859649101</v>
      </c>
      <c r="BC386" s="59">
        <v>142.319207920792</v>
      </c>
      <c r="BD386" s="59">
        <v>96.587721518987294</v>
      </c>
      <c r="BE386" s="59">
        <v>172.45688073394399</v>
      </c>
    </row>
    <row r="387" spans="1:57" x14ac:dyDescent="0.35">
      <c r="A387" s="10" t="s">
        <v>222</v>
      </c>
      <c r="B387" s="11">
        <f t="shared" si="51"/>
        <v>2037</v>
      </c>
      <c r="C387" s="6">
        <f t="shared" si="52"/>
        <v>133.3590742574255</v>
      </c>
      <c r="D387" s="12">
        <f t="shared" si="47"/>
        <v>106.3544331419189</v>
      </c>
      <c r="E387" s="12">
        <f t="shared" si="48"/>
        <v>114.79675986842051</v>
      </c>
      <c r="F387" s="12">
        <f t="shared" si="49"/>
        <v>179.312538701839</v>
      </c>
      <c r="G387" s="12">
        <f t="shared" si="50"/>
        <v>242.45463546278671</v>
      </c>
      <c r="H387" s="59">
        <v>263.256341463414</v>
      </c>
      <c r="I387" s="59">
        <v>124.57552631578901</v>
      </c>
      <c r="J387" s="59">
        <v>135.287040816326</v>
      </c>
      <c r="K387" s="59">
        <v>109.734318181818</v>
      </c>
      <c r="L387" s="59">
        <v>100.317213114754</v>
      </c>
      <c r="M387" s="59">
        <v>105.658679245283</v>
      </c>
      <c r="N387" s="13">
        <v>100.5340625</v>
      </c>
      <c r="O387" s="59">
        <v>245.701529411764</v>
      </c>
      <c r="P387" s="59">
        <v>129.830594059405</v>
      </c>
      <c r="Q387" s="59">
        <v>315.26333333333298</v>
      </c>
      <c r="R387" s="59">
        <v>114.664013157894</v>
      </c>
      <c r="S387" s="59">
        <v>185.892751677852</v>
      </c>
      <c r="T387" s="59">
        <v>166.69382812500001</v>
      </c>
      <c r="U387" s="59">
        <v>133.21299999999999</v>
      </c>
      <c r="V387" s="59">
        <v>139.24270833333301</v>
      </c>
      <c r="W387" s="59">
        <v>242.317096774193</v>
      </c>
      <c r="X387" s="59">
        <v>157.07805194805101</v>
      </c>
      <c r="Y387" s="59">
        <v>209.85525316455599</v>
      </c>
      <c r="Z387" s="59">
        <v>176.868805970149</v>
      </c>
      <c r="AA387" s="59">
        <v>122.712289156626</v>
      </c>
      <c r="AB387" s="59">
        <v>116.574295302013</v>
      </c>
      <c r="AC387" s="59">
        <v>100.482711864406</v>
      </c>
      <c r="AD387" s="59">
        <v>170.682205128205</v>
      </c>
      <c r="AE387" s="59">
        <v>107.008051948051</v>
      </c>
      <c r="AF387" s="59">
        <v>106.598387096774</v>
      </c>
      <c r="AG387" s="59">
        <v>355.33869047618998</v>
      </c>
      <c r="AH387" s="13">
        <v>134.91499999999999</v>
      </c>
      <c r="AI387" s="59">
        <v>200.783622448979</v>
      </c>
      <c r="AJ387" s="59">
        <v>121.356909090909</v>
      </c>
      <c r="AK387" s="59">
        <v>100.855533980582</v>
      </c>
      <c r="AL387" s="59">
        <v>136.405949367088</v>
      </c>
      <c r="AM387" s="59">
        <v>106.431739130434</v>
      </c>
      <c r="AN387" s="59">
        <v>127.396091954022</v>
      </c>
      <c r="AO387" s="59">
        <v>180.12711627906901</v>
      </c>
      <c r="AP387" s="59">
        <v>139.69125</v>
      </c>
      <c r="AQ387" s="13">
        <v>115.19499999999999</v>
      </c>
      <c r="AR387" s="59">
        <v>113.177738095238</v>
      </c>
      <c r="AS387" s="59">
        <v>118.932999999999</v>
      </c>
      <c r="AT387" s="59">
        <v>210.15194029850699</v>
      </c>
      <c r="AU387" s="59">
        <v>243.69248366012999</v>
      </c>
      <c r="AV387" s="59">
        <v>121.07476744186</v>
      </c>
      <c r="AW387" s="59">
        <v>107.50416666666599</v>
      </c>
      <c r="AX387" s="13">
        <v>198.4145</v>
      </c>
      <c r="AY387" s="59">
        <v>106.637837837837</v>
      </c>
      <c r="AZ387" s="13">
        <v>131.676875</v>
      </c>
      <c r="BA387" s="59">
        <v>133.50514851485099</v>
      </c>
      <c r="BB387" s="59">
        <v>148.49511363636299</v>
      </c>
      <c r="BC387" s="59">
        <v>230.22474358974301</v>
      </c>
      <c r="BD387" s="59">
        <v>125.078082901554</v>
      </c>
      <c r="BE387" s="59">
        <v>139.48022471910099</v>
      </c>
    </row>
    <row r="388" spans="1:57" x14ac:dyDescent="0.35">
      <c r="A388" s="10" t="s">
        <v>223</v>
      </c>
      <c r="B388" s="11">
        <f t="shared" si="51"/>
        <v>2037</v>
      </c>
      <c r="C388" s="6">
        <f t="shared" si="52"/>
        <v>227.6501962066705</v>
      </c>
      <c r="D388" s="12">
        <f t="shared" si="47"/>
        <v>132.3991135232925</v>
      </c>
      <c r="E388" s="12">
        <f t="shared" si="48"/>
        <v>164.35781349920026</v>
      </c>
      <c r="F388" s="12">
        <f t="shared" si="49"/>
        <v>357.28492438485301</v>
      </c>
      <c r="G388" s="12">
        <f t="shared" si="50"/>
        <v>471.21868936123451</v>
      </c>
      <c r="H388" s="59">
        <v>470.85682080924801</v>
      </c>
      <c r="I388" s="13">
        <v>157.14169999999999</v>
      </c>
      <c r="J388" s="13">
        <v>124.37375</v>
      </c>
      <c r="K388" s="59">
        <v>243.04413043478201</v>
      </c>
      <c r="L388" s="59">
        <v>161.04870503597101</v>
      </c>
      <c r="M388" s="59">
        <v>108.06027027027</v>
      </c>
      <c r="N388" s="59">
        <v>276.77993006993</v>
      </c>
      <c r="O388" s="59">
        <v>178.9896875</v>
      </c>
      <c r="P388" s="13">
        <v>123.21046875</v>
      </c>
      <c r="Q388" s="59">
        <v>427.61244897959102</v>
      </c>
      <c r="R388" s="59">
        <v>467.142586206896</v>
      </c>
      <c r="S388" s="59">
        <v>538.43384615384605</v>
      </c>
      <c r="T388" s="59">
        <v>150.15296296296199</v>
      </c>
      <c r="U388" s="59">
        <v>196.614744525547</v>
      </c>
      <c r="V388" s="59">
        <v>286.688148148148</v>
      </c>
      <c r="W388" s="59">
        <v>242.628382352941</v>
      </c>
      <c r="X388" s="59">
        <v>247.89765151515101</v>
      </c>
      <c r="Y388" s="59">
        <v>160.76404494382001</v>
      </c>
      <c r="Z388" s="59">
        <v>361.377300613496</v>
      </c>
      <c r="AA388" s="59">
        <v>312.77072164948402</v>
      </c>
      <c r="AB388" s="59">
        <v>463.20521739130402</v>
      </c>
      <c r="AC388" s="59">
        <v>220.45338461538401</v>
      </c>
      <c r="AD388" s="59">
        <v>474.47550632911299</v>
      </c>
      <c r="AE388" s="59">
        <v>194.992252747252</v>
      </c>
      <c r="AF388" s="13">
        <v>412.87015624999998</v>
      </c>
      <c r="AG388" s="59">
        <v>233.634028776978</v>
      </c>
      <c r="AH388" s="59">
        <v>557.04206521739104</v>
      </c>
      <c r="AI388" s="59">
        <v>367.83734104046198</v>
      </c>
      <c r="AJ388" s="59">
        <v>135.218360655737</v>
      </c>
      <c r="AK388" s="59">
        <v>110.31963636363599</v>
      </c>
      <c r="AL388" s="13">
        <v>213.47</v>
      </c>
      <c r="AM388" s="59">
        <v>245.257851851851</v>
      </c>
      <c r="AN388" s="59">
        <v>478.41412121212102</v>
      </c>
      <c r="AO388" s="59">
        <v>198.35437908496701</v>
      </c>
      <c r="AP388" s="59">
        <v>174.907627118644</v>
      </c>
      <c r="AQ388" s="59">
        <v>459.17617647058802</v>
      </c>
      <c r="AR388" s="59">
        <v>345.00779569892399</v>
      </c>
      <c r="AS388" s="59">
        <v>132.636119402985</v>
      </c>
      <c r="AT388" s="59">
        <v>138.105862068965</v>
      </c>
      <c r="AU388" s="59">
        <v>221.666363636363</v>
      </c>
      <c r="AV388" s="59">
        <v>130.26606060605999</v>
      </c>
      <c r="AW388" s="59">
        <v>175.97729323308201</v>
      </c>
      <c r="AX388" s="59">
        <v>268.27308724832199</v>
      </c>
      <c r="AY388" s="59">
        <v>151.41877862595399</v>
      </c>
      <c r="AZ388" s="59">
        <v>207.58533898305001</v>
      </c>
      <c r="BA388" s="59">
        <v>212.96309090909</v>
      </c>
      <c r="BB388" s="59">
        <v>507.44987878787799</v>
      </c>
      <c r="BC388" s="59">
        <v>174.28513888888801</v>
      </c>
      <c r="BD388" s="59">
        <v>264.17286764705801</v>
      </c>
      <c r="BE388" s="59">
        <v>292.00488505747097</v>
      </c>
    </row>
    <row r="389" spans="1:57" x14ac:dyDescent="0.35">
      <c r="A389" s="10" t="s">
        <v>224</v>
      </c>
      <c r="B389" s="11">
        <f t="shared" si="51"/>
        <v>2037</v>
      </c>
      <c r="C389" s="6">
        <f t="shared" si="52"/>
        <v>204.98108979861252</v>
      </c>
      <c r="D389" s="12">
        <f t="shared" si="47"/>
        <v>150.10782954769871</v>
      </c>
      <c r="E389" s="12">
        <f t="shared" si="48"/>
        <v>164.25861307657851</v>
      </c>
      <c r="F389" s="12">
        <f t="shared" si="49"/>
        <v>234.80548519599648</v>
      </c>
      <c r="G389" s="12">
        <f t="shared" si="50"/>
        <v>289.03525706922409</v>
      </c>
      <c r="H389" s="59">
        <v>248.28507389162499</v>
      </c>
      <c r="I389" s="59">
        <v>135.080175438596</v>
      </c>
      <c r="J389" s="59">
        <v>154.244859154929</v>
      </c>
      <c r="K389" s="59">
        <v>289.36475409835998</v>
      </c>
      <c r="L389" s="59">
        <v>226.13345971563899</v>
      </c>
      <c r="M389" s="59">
        <v>158.95535055350501</v>
      </c>
      <c r="N389" s="59">
        <v>232.14426008968599</v>
      </c>
      <c r="O389" s="59">
        <v>139.072021276595</v>
      </c>
      <c r="P389" s="59">
        <v>158.87368029739699</v>
      </c>
      <c r="Q389" s="59">
        <v>180.88253623188399</v>
      </c>
      <c r="R389" s="13">
        <v>146.85776000000001</v>
      </c>
      <c r="S389" s="59">
        <v>232.463441295546</v>
      </c>
      <c r="T389" s="59">
        <v>161.86048780487801</v>
      </c>
      <c r="U389" s="59">
        <v>211.55802575107199</v>
      </c>
      <c r="V389" s="59">
        <v>188.93341836734601</v>
      </c>
      <c r="W389" s="59">
        <v>301.68044843049302</v>
      </c>
      <c r="X389" s="59">
        <v>218.707752808988</v>
      </c>
      <c r="Y389" s="59">
        <v>145.956666666666</v>
      </c>
      <c r="Z389" s="59">
        <v>182.43136363636299</v>
      </c>
      <c r="AA389" s="59">
        <v>149.86311475409801</v>
      </c>
      <c r="AB389" s="59">
        <v>166.014935064935</v>
      </c>
      <c r="AC389" s="13">
        <v>351.13438095238098</v>
      </c>
      <c r="AD389" s="59">
        <v>198.40415384615301</v>
      </c>
      <c r="AE389" s="59">
        <v>247.537356828193</v>
      </c>
      <c r="AF389" s="59">
        <v>158.767560975609</v>
      </c>
      <c r="AG389" s="59">
        <v>192.44949416342399</v>
      </c>
      <c r="AH389" s="59">
        <v>177.60241206030099</v>
      </c>
      <c r="AI389" s="59">
        <v>190.718186528497</v>
      </c>
      <c r="AJ389" s="59">
        <v>167.01556701030901</v>
      </c>
      <c r="AK389" s="59">
        <v>163.673172413793</v>
      </c>
      <c r="AL389" s="59">
        <v>228.33481818181801</v>
      </c>
      <c r="AM389" s="59">
        <v>224.131891891891</v>
      </c>
      <c r="AN389" s="59">
        <v>191.34373684210499</v>
      </c>
      <c r="AO389" s="59">
        <v>288.99864628820899</v>
      </c>
      <c r="AP389" s="59">
        <v>235.07449541284399</v>
      </c>
      <c r="AQ389" s="59">
        <v>178.657898089171</v>
      </c>
      <c r="AR389" s="59">
        <v>226.99591666666601</v>
      </c>
      <c r="AS389" s="59">
        <v>150.135020080321</v>
      </c>
      <c r="AT389" s="59">
        <v>235.129857819905</v>
      </c>
      <c r="AU389" s="59">
        <v>216.28874999999999</v>
      </c>
      <c r="AV389" s="59">
        <v>158.85691525423701</v>
      </c>
      <c r="AW389" s="59">
        <v>233.998454545454</v>
      </c>
      <c r="AX389" s="59">
        <v>316.58706349206301</v>
      </c>
      <c r="AY389" s="59">
        <v>214.87551401869101</v>
      </c>
      <c r="AZ389" s="59">
        <v>257.82805555555501</v>
      </c>
      <c r="BA389" s="59">
        <v>242.95336206896499</v>
      </c>
      <c r="BB389" s="59">
        <v>184.57389743589701</v>
      </c>
      <c r="BC389" s="59">
        <v>263.965128205128</v>
      </c>
      <c r="BD389" s="13">
        <v>354.24295999999998</v>
      </c>
      <c r="BE389" s="59">
        <v>215.32456621004499</v>
      </c>
    </row>
    <row r="390" spans="1:57" x14ac:dyDescent="0.35">
      <c r="A390" s="10" t="s">
        <v>225</v>
      </c>
      <c r="B390" s="11">
        <f t="shared" si="51"/>
        <v>2038</v>
      </c>
      <c r="C390" s="6">
        <f t="shared" si="52"/>
        <v>312.411776067468</v>
      </c>
      <c r="D390" s="12">
        <f t="shared" si="47"/>
        <v>215.58909740259722</v>
      </c>
      <c r="E390" s="12">
        <f t="shared" si="48"/>
        <v>258.78017005807823</v>
      </c>
      <c r="F390" s="12">
        <f t="shared" si="49"/>
        <v>374.72125903065103</v>
      </c>
      <c r="G390" s="12">
        <f t="shared" si="50"/>
        <v>476.04205368589737</v>
      </c>
      <c r="H390" s="59">
        <v>535.97198757763897</v>
      </c>
      <c r="I390" s="59">
        <v>234.00765957446799</v>
      </c>
      <c r="J390" s="59">
        <v>620.18881355932206</v>
      </c>
      <c r="K390" s="59">
        <v>323.07845528455198</v>
      </c>
      <c r="L390" s="13">
        <v>475.31156249999998</v>
      </c>
      <c r="M390" s="59">
        <v>216.68487012987001</v>
      </c>
      <c r="N390" s="59">
        <v>352.92766798418899</v>
      </c>
      <c r="O390" s="59">
        <v>314.91546296296201</v>
      </c>
      <c r="P390" s="59">
        <v>274.531360946745</v>
      </c>
      <c r="Q390" s="59">
        <v>305.79907608695601</v>
      </c>
      <c r="R390" s="59">
        <v>378.25709844559498</v>
      </c>
      <c r="S390" s="59">
        <v>303.330071174377</v>
      </c>
      <c r="T390" s="13">
        <v>178.76738562091501</v>
      </c>
      <c r="U390" s="59">
        <v>225.48857142857099</v>
      </c>
      <c r="V390" s="59">
        <v>309.82597014925301</v>
      </c>
      <c r="W390" s="59">
        <v>205.22390070921901</v>
      </c>
      <c r="X390" s="59">
        <v>175.97273972602699</v>
      </c>
      <c r="Y390" s="59">
        <v>525.77186440677895</v>
      </c>
      <c r="Z390" s="13">
        <v>252.97</v>
      </c>
      <c r="AA390" s="59">
        <v>260.938407407407</v>
      </c>
      <c r="AB390" s="13">
        <v>433.67109090909099</v>
      </c>
      <c r="AC390" s="59">
        <v>356.41376068376002</v>
      </c>
      <c r="AD390" s="59">
        <v>356.68877952755901</v>
      </c>
      <c r="AE390" s="59">
        <v>271.183333333333</v>
      </c>
      <c r="AF390" s="59">
        <v>258.77019011406799</v>
      </c>
      <c r="AG390" s="59">
        <v>354.71237547892702</v>
      </c>
      <c r="AH390" s="59">
        <v>248.70723404255301</v>
      </c>
      <c r="AI390" s="59">
        <v>229.50156862745001</v>
      </c>
      <c r="AJ390" s="59">
        <v>345.298021390374</v>
      </c>
      <c r="AK390" s="13">
        <v>545.983640167364</v>
      </c>
      <c r="AL390" s="59">
        <v>255.58580110497201</v>
      </c>
      <c r="AM390" s="59">
        <v>464.13979838709599</v>
      </c>
      <c r="AN390" s="59">
        <v>184.526257668711</v>
      </c>
      <c r="AO390" s="13">
        <v>369.43867924528303</v>
      </c>
      <c r="AP390" s="59">
        <v>482.61647435897402</v>
      </c>
      <c r="AQ390" s="13">
        <v>352.94</v>
      </c>
      <c r="AR390" s="59">
        <v>258.810109890109</v>
      </c>
      <c r="AS390" s="59">
        <v>263.47037593984902</v>
      </c>
      <c r="AT390" s="59">
        <v>422.46240909090898</v>
      </c>
      <c r="AU390" s="59">
        <v>376.48211895910703</v>
      </c>
      <c r="AV390" s="59">
        <v>309.90808917197398</v>
      </c>
      <c r="AW390" s="59">
        <v>383.50448669201501</v>
      </c>
      <c r="AX390" s="59">
        <v>284.93971698113199</v>
      </c>
      <c r="AY390" s="59">
        <v>291.67539772727201</v>
      </c>
      <c r="AZ390" s="59">
        <v>205.72714285714201</v>
      </c>
      <c r="BA390" s="59">
        <v>339.96626506024</v>
      </c>
      <c r="BB390" s="59">
        <v>315.760693069306</v>
      </c>
      <c r="BC390" s="59">
        <v>300.55563636363598</v>
      </c>
      <c r="BD390" s="59">
        <v>342.173902439024</v>
      </c>
      <c r="BE390" s="59">
        <v>454.26069565217301</v>
      </c>
    </row>
    <row r="391" spans="1:57" x14ac:dyDescent="0.35">
      <c r="A391" s="10" t="s">
        <v>226</v>
      </c>
      <c r="B391" s="11">
        <f t="shared" si="51"/>
        <v>2038</v>
      </c>
      <c r="C391" s="6">
        <f t="shared" si="52"/>
        <v>342.10105453757546</v>
      </c>
      <c r="D391" s="12">
        <f t="shared" si="47"/>
        <v>240.4352686138968</v>
      </c>
      <c r="E391" s="12">
        <f t="shared" si="48"/>
        <v>275.96206370398551</v>
      </c>
      <c r="F391" s="12">
        <f t="shared" si="49"/>
        <v>454.20530648106103</v>
      </c>
      <c r="G391" s="12">
        <f t="shared" si="50"/>
        <v>497.09565646258443</v>
      </c>
      <c r="H391" s="59">
        <v>537.875947712418</v>
      </c>
      <c r="I391" s="59">
        <v>435.89374193548298</v>
      </c>
      <c r="J391" s="13">
        <v>344.05747663551398</v>
      </c>
      <c r="K391" s="59">
        <v>263.98885416666599</v>
      </c>
      <c r="L391" s="59">
        <v>272.294175824175</v>
      </c>
      <c r="M391" s="13">
        <v>548.22240506329103</v>
      </c>
      <c r="N391" s="59">
        <v>357.59086956521702</v>
      </c>
      <c r="O391" s="59">
        <v>205.24114583333301</v>
      </c>
      <c r="P391" s="59">
        <v>458.69234265734201</v>
      </c>
      <c r="Q391" s="59">
        <v>342.707128712871</v>
      </c>
      <c r="R391" s="59">
        <v>319.94070707070699</v>
      </c>
      <c r="S391" s="59">
        <v>270.09677570093402</v>
      </c>
      <c r="T391" s="59">
        <v>488.236578947368</v>
      </c>
      <c r="U391" s="59">
        <v>440.74419795221797</v>
      </c>
      <c r="V391" s="59">
        <v>273.62553398058202</v>
      </c>
      <c r="W391" s="59">
        <v>494.74166666666599</v>
      </c>
      <c r="X391" s="59">
        <v>342.44743902439001</v>
      </c>
      <c r="Y391" s="59">
        <v>480.54462068965501</v>
      </c>
      <c r="Z391" s="59">
        <v>557.77053691275103</v>
      </c>
      <c r="AA391" s="59">
        <v>291.25457711442698</v>
      </c>
      <c r="AB391" s="13">
        <v>258.00162499999999</v>
      </c>
      <c r="AC391" s="59">
        <v>273.96411214953201</v>
      </c>
      <c r="AD391" s="59">
        <v>347.96733333333299</v>
      </c>
      <c r="AE391" s="59">
        <v>341.75467005076098</v>
      </c>
      <c r="AF391" s="59">
        <v>374.95412280701697</v>
      </c>
      <c r="AG391" s="59">
        <v>236.04406862745</v>
      </c>
      <c r="AH391" s="59">
        <v>374.827947882736</v>
      </c>
      <c r="AI391" s="59">
        <v>396.93486842105199</v>
      </c>
      <c r="AJ391" s="59">
        <v>339.52390624999998</v>
      </c>
      <c r="AK391" s="59">
        <v>210.76499999999999</v>
      </c>
      <c r="AL391" s="59">
        <v>300.47438202247099</v>
      </c>
      <c r="AM391" s="59">
        <v>475.69880952380902</v>
      </c>
      <c r="AN391" s="59">
        <v>221.81432432432399</v>
      </c>
      <c r="AO391" s="59">
        <v>246.31913636363601</v>
      </c>
      <c r="AP391" s="59">
        <v>482.56118055555498</v>
      </c>
      <c r="AQ391" s="59">
        <v>613.038435374149</v>
      </c>
      <c r="AR391" s="59">
        <v>356.98775401069503</v>
      </c>
      <c r="AS391" s="59">
        <v>324.887688679245</v>
      </c>
      <c r="AT391" s="59">
        <v>207.52180722891501</v>
      </c>
      <c r="AU391" s="59">
        <v>240.92317972350199</v>
      </c>
      <c r="AV391" s="59">
        <v>340.63493506493501</v>
      </c>
      <c r="AW391" s="59">
        <v>285.75067961165001</v>
      </c>
      <c r="AX391" s="59">
        <v>297.21111111111099</v>
      </c>
      <c r="AY391" s="59">
        <v>464.13218543046298</v>
      </c>
      <c r="AZ391" s="59">
        <v>518.28156462585002</v>
      </c>
      <c r="BA391" s="59">
        <v>317.80240740740697</v>
      </c>
      <c r="BB391" s="59">
        <v>281.95591836734599</v>
      </c>
      <c r="BC391" s="59">
        <v>325.16148514851398</v>
      </c>
      <c r="BD391" s="59">
        <v>371.752127659574</v>
      </c>
      <c r="BE391" s="59">
        <v>466.14821052631498</v>
      </c>
    </row>
    <row r="392" spans="1:57" x14ac:dyDescent="0.35">
      <c r="A392" s="10" t="s">
        <v>227</v>
      </c>
      <c r="B392" s="11">
        <f t="shared" si="51"/>
        <v>2038</v>
      </c>
      <c r="C392" s="6">
        <f t="shared" si="52"/>
        <v>215.37536413043449</v>
      </c>
      <c r="D392" s="12">
        <f t="shared" si="47"/>
        <v>127.7801333333333</v>
      </c>
      <c r="E392" s="12">
        <f t="shared" si="48"/>
        <v>159.16210481099574</v>
      </c>
      <c r="F392" s="12">
        <f t="shared" si="49"/>
        <v>303.0622746697743</v>
      </c>
      <c r="G392" s="12">
        <f t="shared" si="50"/>
        <v>350.89313931159376</v>
      </c>
      <c r="H392" s="59">
        <v>240.25006211180099</v>
      </c>
      <c r="I392" s="59">
        <v>178.23893617021201</v>
      </c>
      <c r="J392" s="59">
        <v>197.34467741935401</v>
      </c>
      <c r="K392" s="59">
        <v>230.86571428571401</v>
      </c>
      <c r="L392" s="59">
        <v>166.661506849315</v>
      </c>
      <c r="M392" s="59">
        <v>131.00611111111101</v>
      </c>
      <c r="N392" s="59">
        <v>186.64754716981099</v>
      </c>
      <c r="O392" s="59">
        <v>111.293333333333</v>
      </c>
      <c r="P392" s="59">
        <v>306.02376623376603</v>
      </c>
      <c r="Q392" s="13">
        <v>195.48439999999999</v>
      </c>
      <c r="R392" s="59">
        <v>220.99847826086901</v>
      </c>
      <c r="S392" s="59">
        <v>266.830092592592</v>
      </c>
      <c r="T392" s="59">
        <v>378.03095833333299</v>
      </c>
      <c r="U392" s="59">
        <v>179.62879999999899</v>
      </c>
      <c r="V392" s="59">
        <v>316.91354545454499</v>
      </c>
      <c r="W392" s="59">
        <v>249.26987804877999</v>
      </c>
      <c r="X392" s="59">
        <v>347.87782608695602</v>
      </c>
      <c r="Y392" s="59">
        <v>476.77797468354402</v>
      </c>
      <c r="Z392" s="59">
        <v>133.662043010752</v>
      </c>
      <c r="AA392" s="59">
        <v>344.44382022471899</v>
      </c>
      <c r="AB392" s="59">
        <v>159.148888888888</v>
      </c>
      <c r="AC392" s="59">
        <v>413.30544444444399</v>
      </c>
      <c r="AD392" s="59">
        <v>138.44438596491199</v>
      </c>
      <c r="AE392" s="13">
        <v>146.96350000000001</v>
      </c>
      <c r="AF392" s="59">
        <v>287.64681818181799</v>
      </c>
      <c r="AG392" s="13">
        <v>300.20273504273501</v>
      </c>
      <c r="AH392" s="59">
        <v>159.20175257731901</v>
      </c>
      <c r="AI392" s="59">
        <v>338.75301886792403</v>
      </c>
      <c r="AJ392" s="13">
        <v>107.7115625</v>
      </c>
      <c r="AK392" s="59">
        <v>174.94484848484799</v>
      </c>
      <c r="AL392" s="59">
        <v>203.530967741935</v>
      </c>
      <c r="AM392" s="13">
        <v>102.85299999999999</v>
      </c>
      <c r="AN392" s="13">
        <v>209.75225</v>
      </c>
      <c r="AO392" s="59">
        <v>287.25017857142802</v>
      </c>
      <c r="AP392" s="13">
        <v>343.88549999999998</v>
      </c>
      <c r="AQ392" s="13">
        <v>519.48514999999998</v>
      </c>
      <c r="AR392" s="13">
        <v>129.61199999999999</v>
      </c>
      <c r="AS392" s="59">
        <v>476.53448275862002</v>
      </c>
      <c r="AT392" s="59">
        <v>131.946818181818</v>
      </c>
      <c r="AU392" s="59">
        <v>140.86783018867899</v>
      </c>
      <c r="AV392" s="59">
        <v>244.90542168674699</v>
      </c>
      <c r="AW392" s="59">
        <v>238.79196428571399</v>
      </c>
      <c r="AX392" s="59">
        <v>169.30173076923001</v>
      </c>
      <c r="AY392" s="59">
        <v>281.01469230769197</v>
      </c>
      <c r="AZ392" s="59">
        <v>271.17366071428501</v>
      </c>
      <c r="BA392" s="59">
        <v>331.530982142857</v>
      </c>
      <c r="BB392" s="13">
        <v>99.299250000000001</v>
      </c>
      <c r="BC392" s="59">
        <v>195.93818181818099</v>
      </c>
      <c r="BD392" s="59">
        <v>100.660666666666</v>
      </c>
      <c r="BE392" s="59">
        <v>304.01545454545402</v>
      </c>
    </row>
    <row r="393" spans="1:57" x14ac:dyDescent="0.35">
      <c r="A393" s="10" t="s">
        <v>228</v>
      </c>
      <c r="B393" s="11">
        <f t="shared" si="51"/>
        <v>2038</v>
      </c>
      <c r="C393" s="6">
        <f t="shared" si="52"/>
        <v>149.69619817682249</v>
      </c>
      <c r="D393" s="12">
        <f t="shared" si="47"/>
        <v>100.54241468502279</v>
      </c>
      <c r="E393" s="12">
        <f t="shared" si="48"/>
        <v>106.51370585701925</v>
      </c>
      <c r="F393" s="12">
        <f t="shared" si="49"/>
        <v>221.98732050195827</v>
      </c>
      <c r="G393" s="12">
        <f t="shared" si="50"/>
        <v>270.93802364997993</v>
      </c>
      <c r="H393" s="59">
        <v>233.85306122448901</v>
      </c>
      <c r="I393" s="59">
        <v>93.358571428571395</v>
      </c>
      <c r="J393" s="59">
        <v>165.42671052631499</v>
      </c>
      <c r="K393" s="59">
        <v>101.73434782608599</v>
      </c>
      <c r="L393" s="59">
        <v>378.184186046511</v>
      </c>
      <c r="M393" s="59">
        <v>106.32765432098699</v>
      </c>
      <c r="N393" s="59">
        <v>105.544126984126</v>
      </c>
      <c r="O393" s="59">
        <v>343.36301886792398</v>
      </c>
      <c r="P393" s="59">
        <v>102.395476190476</v>
      </c>
      <c r="Q393" s="59">
        <v>108.50862385321101</v>
      </c>
      <c r="R393" s="59">
        <v>118.161185185185</v>
      </c>
      <c r="S393" s="59">
        <v>116.099718309859</v>
      </c>
      <c r="T393" s="13">
        <v>239.0925</v>
      </c>
      <c r="U393" s="59">
        <v>100.77531914893601</v>
      </c>
      <c r="V393" s="59">
        <v>107.269069767441</v>
      </c>
      <c r="W393" s="59">
        <v>174.86494623655901</v>
      </c>
      <c r="X393" s="59">
        <v>145.78256097560899</v>
      </c>
      <c r="Y393" s="59">
        <v>288.73337209302298</v>
      </c>
      <c r="Z393" s="59">
        <v>107.071860465116</v>
      </c>
      <c r="AA393" s="59">
        <v>268.96076271186399</v>
      </c>
      <c r="AB393" s="59">
        <v>250.74191489361601</v>
      </c>
      <c r="AC393" s="59">
        <v>219.773943661971</v>
      </c>
      <c r="AD393" s="59">
        <v>131.83376811594201</v>
      </c>
      <c r="AE393" s="59">
        <v>256.56235294117602</v>
      </c>
      <c r="AF393" s="59">
        <v>95.782741935483799</v>
      </c>
      <c r="AG393" s="59">
        <v>198.22507246376799</v>
      </c>
      <c r="AH393" s="59">
        <v>95.5863235294117</v>
      </c>
      <c r="AI393" s="59">
        <v>106.238045977011</v>
      </c>
      <c r="AJ393" s="59">
        <v>222.72511278195401</v>
      </c>
      <c r="AK393" s="59">
        <v>247.83377049180299</v>
      </c>
      <c r="AL393" s="59">
        <v>159.87287128712799</v>
      </c>
      <c r="AM393" s="59">
        <v>215.99442857142799</v>
      </c>
      <c r="AN393" s="59">
        <v>264.38469135802399</v>
      </c>
      <c r="AO393" s="59">
        <v>162.37384615384599</v>
      </c>
      <c r="AP393" s="59">
        <v>155.81242424242399</v>
      </c>
      <c r="AQ393" s="59">
        <v>367.76805825242701</v>
      </c>
      <c r="AR393" s="59">
        <v>151.76650349650299</v>
      </c>
      <c r="AS393" s="13">
        <v>190.50739999999999</v>
      </c>
      <c r="AT393" s="59">
        <v>133.487391304347</v>
      </c>
      <c r="AU393" s="59">
        <v>109.461558441558</v>
      </c>
      <c r="AV393" s="59">
        <v>103.78193548387</v>
      </c>
      <c r="AW393" s="59">
        <v>162.684342105263</v>
      </c>
      <c r="AX393" s="59">
        <v>147.62589285714199</v>
      </c>
      <c r="AY393" s="59">
        <v>104.86907692307599</v>
      </c>
      <c r="AZ393" s="59">
        <v>93.237333333333297</v>
      </c>
      <c r="BA393" s="59">
        <v>449.36546666666601</v>
      </c>
      <c r="BB393" s="59">
        <v>119.42210526315699</v>
      </c>
      <c r="BC393" s="59">
        <v>98.446274509803899</v>
      </c>
      <c r="BD393" s="59">
        <v>116.901216216216</v>
      </c>
      <c r="BE393" s="59">
        <v>182.82148936170199</v>
      </c>
    </row>
    <row r="394" spans="1:57" x14ac:dyDescent="0.35">
      <c r="A394" s="10" t="s">
        <v>229</v>
      </c>
      <c r="B394" s="11">
        <f t="shared" si="51"/>
        <v>2038</v>
      </c>
      <c r="C394" s="6">
        <f t="shared" si="52"/>
        <v>90.778839285714241</v>
      </c>
      <c r="D394" s="12">
        <f t="shared" si="47"/>
        <v>78.159309523809441</v>
      </c>
      <c r="E394" s="12">
        <f t="shared" si="48"/>
        <v>82.554677419354789</v>
      </c>
      <c r="F394" s="12">
        <f t="shared" si="49"/>
        <v>117.62460084033525</v>
      </c>
      <c r="G394" s="12">
        <f t="shared" si="50"/>
        <v>369.20865000000003</v>
      </c>
      <c r="H394" s="59">
        <v>93.208974358974302</v>
      </c>
      <c r="I394" s="59">
        <v>95.211538461538396</v>
      </c>
      <c r="J394" s="59">
        <v>114.384285714285</v>
      </c>
      <c r="K394" s="59">
        <v>118.704705882352</v>
      </c>
      <c r="L394" s="13">
        <v>77.394000000000005</v>
      </c>
      <c r="M394" s="59">
        <v>133.85682926829199</v>
      </c>
      <c r="N394" s="59">
        <v>84.784333333333294</v>
      </c>
      <c r="O394" s="59">
        <v>409.48333333333301</v>
      </c>
      <c r="P394" s="59">
        <v>88.988947368420995</v>
      </c>
      <c r="Q394" s="59">
        <v>86.986785714285702</v>
      </c>
      <c r="R394" s="59">
        <v>81.294705882352901</v>
      </c>
      <c r="S394" s="13">
        <v>81.876249999999999</v>
      </c>
      <c r="T394" s="59">
        <v>92.436842105263096</v>
      </c>
      <c r="U394" s="59">
        <v>78.704444444444405</v>
      </c>
      <c r="V394" s="59">
        <v>91.817777777777707</v>
      </c>
      <c r="W394" s="13">
        <v>88.082250000000002</v>
      </c>
      <c r="X394" s="13">
        <v>104.56</v>
      </c>
      <c r="Y394" s="13">
        <v>367.34899999999999</v>
      </c>
      <c r="Z394" s="59">
        <v>89.785178571428503</v>
      </c>
      <c r="AA394" s="59">
        <v>78.215714285714199</v>
      </c>
      <c r="AB394" s="13">
        <v>89.511875000000003</v>
      </c>
      <c r="AC394" s="59">
        <v>410.87705882352901</v>
      </c>
      <c r="AD394" s="59">
        <v>94.866296296296298</v>
      </c>
      <c r="AE394" s="59">
        <v>82.452903225806395</v>
      </c>
      <c r="AF394" s="59">
        <v>108.215714285714</v>
      </c>
      <c r="AG394" s="13">
        <v>110.999375</v>
      </c>
      <c r="AH394" s="59">
        <v>316.28327272727199</v>
      </c>
      <c r="AI394" s="13">
        <v>84.870697674418594</v>
      </c>
      <c r="AJ394" s="59">
        <v>96.251388888888798</v>
      </c>
      <c r="AK394" s="59">
        <v>82.305999999999997</v>
      </c>
      <c r="AL394" s="13">
        <v>385.94549999999998</v>
      </c>
      <c r="AM394" s="59">
        <v>149.575535714285</v>
      </c>
      <c r="AN394" s="13">
        <v>88.07</v>
      </c>
      <c r="AO394" s="59">
        <v>88.948333333333295</v>
      </c>
      <c r="AP394" s="59">
        <v>337.58043478260799</v>
      </c>
      <c r="AQ394" s="59">
        <v>271.30161290322502</v>
      </c>
      <c r="AR394" s="13">
        <v>82.117307692307705</v>
      </c>
      <c r="AS394" s="13">
        <v>82.86</v>
      </c>
      <c r="AT394" s="59">
        <v>76.292499999999905</v>
      </c>
      <c r="AU394" s="59">
        <v>999.95363636363595</v>
      </c>
      <c r="AV394" s="59">
        <v>84.3943478260869</v>
      </c>
      <c r="AW394" s="13">
        <v>76.867500000000007</v>
      </c>
      <c r="AX394" s="59">
        <v>77.6516666666666</v>
      </c>
      <c r="AY394" s="59">
        <v>78.635294117647007</v>
      </c>
      <c r="AZ394" s="59">
        <v>189.33666666666599</v>
      </c>
      <c r="BA394" s="59">
        <v>85.6159999999999</v>
      </c>
      <c r="BB394" s="59">
        <v>436.62619047619</v>
      </c>
      <c r="BC394" s="59">
        <v>91.772499999999994</v>
      </c>
      <c r="BD394" s="59">
        <v>112.7621875</v>
      </c>
      <c r="BE394" s="59">
        <v>77.499090909090896</v>
      </c>
    </row>
    <row r="395" spans="1:57" x14ac:dyDescent="0.35">
      <c r="A395" s="10" t="s">
        <v>230</v>
      </c>
      <c r="B395" s="11">
        <f t="shared" si="51"/>
        <v>2038</v>
      </c>
      <c r="C395" s="6">
        <f t="shared" si="52"/>
        <v>150.18466434176099</v>
      </c>
      <c r="D395" s="12">
        <f t="shared" si="47"/>
        <v>86.206349999999944</v>
      </c>
      <c r="E395" s="12">
        <f t="shared" si="48"/>
        <v>91.78442499999997</v>
      </c>
      <c r="F395" s="12">
        <f t="shared" si="49"/>
        <v>288.50927750992554</v>
      </c>
      <c r="G395" s="12">
        <f t="shared" si="50"/>
        <v>387.08367222222216</v>
      </c>
      <c r="H395" s="59">
        <v>93.733913043478196</v>
      </c>
      <c r="I395" s="59">
        <v>98.094705882352898</v>
      </c>
      <c r="J395" s="59">
        <v>89.214375000000004</v>
      </c>
      <c r="K395" s="59">
        <v>88.600833333333298</v>
      </c>
      <c r="L395" s="59">
        <v>82.940666666666601</v>
      </c>
      <c r="M395" s="59">
        <v>252.88036585365799</v>
      </c>
      <c r="N395" s="59">
        <v>1071.6552272727199</v>
      </c>
      <c r="O395" s="13">
        <v>90.376000000000005</v>
      </c>
      <c r="P395" s="59">
        <v>85.372173913043397</v>
      </c>
      <c r="Q395" s="59">
        <v>355.83392156862698</v>
      </c>
      <c r="R395" s="59">
        <v>98.446666666666601</v>
      </c>
      <c r="S395" s="59">
        <v>86.2916666666666</v>
      </c>
      <c r="T395" s="13">
        <v>98.636875000000003</v>
      </c>
      <c r="U395" s="13">
        <v>92.485200000000006</v>
      </c>
      <c r="V395" s="59">
        <v>410.72944444444403</v>
      </c>
      <c r="W395" s="59">
        <v>311.571176470588</v>
      </c>
      <c r="X395" s="59">
        <v>235.42753846153801</v>
      </c>
      <c r="Y395" s="59">
        <v>207.99230769230701</v>
      </c>
      <c r="Z395" s="59">
        <v>138.41424242424199</v>
      </c>
      <c r="AA395" s="59">
        <v>94.6516666666666</v>
      </c>
      <c r="AB395" s="59">
        <v>87.328461538461497</v>
      </c>
      <c r="AC395" s="59">
        <v>126.793055555555</v>
      </c>
      <c r="AD395" s="59">
        <v>205.66999999999899</v>
      </c>
      <c r="AE395" s="59">
        <v>327.51492307692303</v>
      </c>
      <c r="AF395" s="59">
        <v>217.67178571428499</v>
      </c>
      <c r="AG395" s="59">
        <v>180.84878787878699</v>
      </c>
      <c r="AH395" s="13">
        <v>85.438000000000002</v>
      </c>
      <c r="AI395" s="59">
        <v>206.49364864864799</v>
      </c>
      <c r="AJ395" s="59">
        <v>391.67972222222198</v>
      </c>
      <c r="AK395" s="59">
        <v>190.41388888888801</v>
      </c>
      <c r="AL395" s="59">
        <v>105.252333333333</v>
      </c>
      <c r="AM395" s="59">
        <v>116.601304347826</v>
      </c>
      <c r="AN395" s="59">
        <v>153.884193548387</v>
      </c>
      <c r="AO395" s="13">
        <v>596.17807692307701</v>
      </c>
      <c r="AP395" s="59">
        <v>317.08259999999899</v>
      </c>
      <c r="AQ395" s="59">
        <v>305.26173913043402</v>
      </c>
      <c r="AR395" s="59">
        <v>324.57935483870898</v>
      </c>
      <c r="AS395" s="59">
        <v>90.963684210526296</v>
      </c>
      <c r="AT395" s="59">
        <v>488.42714285714197</v>
      </c>
      <c r="AU395" s="59">
        <v>146.48513513513501</v>
      </c>
      <c r="AV395" s="13">
        <v>196.62639999999999</v>
      </c>
      <c r="AW395" s="59">
        <v>238.49548387096701</v>
      </c>
      <c r="AX395" s="59">
        <v>91.550833333333301</v>
      </c>
      <c r="AY395" s="59">
        <v>100.885384615384</v>
      </c>
      <c r="AZ395" s="59">
        <v>83.744242424242401</v>
      </c>
      <c r="BA395" s="13">
        <v>85.438500000000005</v>
      </c>
      <c r="BB395" s="13">
        <v>386.57299999999998</v>
      </c>
      <c r="BC395" s="59">
        <v>90.482499999999902</v>
      </c>
      <c r="BD395" s="59">
        <v>300.38558139534803</v>
      </c>
      <c r="BE395" s="59">
        <v>163.69363636363599</v>
      </c>
    </row>
    <row r="396" spans="1:57" x14ac:dyDescent="0.35">
      <c r="A396" s="10" t="s">
        <v>231</v>
      </c>
      <c r="B396" s="11">
        <f t="shared" si="51"/>
        <v>2038</v>
      </c>
      <c r="C396" s="6">
        <f t="shared" si="52"/>
        <v>357.22254004004003</v>
      </c>
      <c r="D396" s="12">
        <f t="shared" si="47"/>
        <v>177.76755821555111</v>
      </c>
      <c r="E396" s="12">
        <f t="shared" si="48"/>
        <v>261.73207854617726</v>
      </c>
      <c r="F396" s="12">
        <f t="shared" si="49"/>
        <v>437.06509181002173</v>
      </c>
      <c r="G396" s="12">
        <f t="shared" si="50"/>
        <v>601.01290842490789</v>
      </c>
      <c r="H396" s="59">
        <v>391.07561728395001</v>
      </c>
      <c r="I396" s="59">
        <v>448.799324324324</v>
      </c>
      <c r="J396" s="59">
        <v>259.32616541353298</v>
      </c>
      <c r="K396" s="59">
        <v>535.05308139534804</v>
      </c>
      <c r="L396" s="59">
        <v>628.212738095237</v>
      </c>
      <c r="M396" s="59">
        <v>600.22613756613703</v>
      </c>
      <c r="N396" s="59">
        <v>293.23416107382502</v>
      </c>
      <c r="O396" s="13">
        <v>357.14796296296299</v>
      </c>
      <c r="P396" s="59">
        <v>324.39505681818099</v>
      </c>
      <c r="Q396" s="59">
        <v>308.44767741935402</v>
      </c>
      <c r="R396" s="59">
        <v>430.98157142857099</v>
      </c>
      <c r="S396" s="59">
        <v>357.29711711711701</v>
      </c>
      <c r="T396" s="59">
        <v>153.54</v>
      </c>
      <c r="U396" s="13">
        <v>302.28593749999999</v>
      </c>
      <c r="V396" s="59">
        <v>177.78289719626099</v>
      </c>
      <c r="W396" s="59">
        <v>512.95303482586996</v>
      </c>
      <c r="X396" s="59">
        <v>209.13274285714201</v>
      </c>
      <c r="Y396" s="59">
        <v>687.87094674556204</v>
      </c>
      <c r="Z396" s="59">
        <v>308.602105263157</v>
      </c>
      <c r="AA396" s="59">
        <v>376.07799999999997</v>
      </c>
      <c r="AB396" s="59">
        <v>417.965119047619</v>
      </c>
      <c r="AC396" s="59">
        <v>328.07708609271498</v>
      </c>
      <c r="AD396" s="59">
        <v>660.42685082872902</v>
      </c>
      <c r="AE396" s="59">
        <v>514.03024509803902</v>
      </c>
      <c r="AF396" s="59">
        <v>212.46632478632401</v>
      </c>
      <c r="AG396" s="13">
        <v>236.60975609756099</v>
      </c>
      <c r="AH396" s="59">
        <v>265.24399999999901</v>
      </c>
      <c r="AI396" s="59">
        <v>439.09293193717201</v>
      </c>
      <c r="AJ396" s="59">
        <v>374.86118518518498</v>
      </c>
      <c r="AK396" s="59">
        <v>753.12633663366296</v>
      </c>
      <c r="AL396" s="59">
        <v>384.63342465753402</v>
      </c>
      <c r="AM396" s="59">
        <v>608.09384615384602</v>
      </c>
      <c r="AN396" s="59">
        <v>261.285967741935</v>
      </c>
      <c r="AO396" s="59">
        <v>410.98240384615298</v>
      </c>
      <c r="AP396" s="59">
        <v>548.25176056338</v>
      </c>
      <c r="AQ396" s="59">
        <v>177.629507389162</v>
      </c>
      <c r="AR396" s="59">
        <v>324.34857819905199</v>
      </c>
      <c r="AS396" s="13">
        <v>396.7709375</v>
      </c>
      <c r="AT396" s="59">
        <v>263.07041095890401</v>
      </c>
      <c r="AU396" s="59">
        <v>417.266209677419</v>
      </c>
      <c r="AV396" s="59">
        <v>320.98588888888798</v>
      </c>
      <c r="AW396" s="59">
        <v>136.355211267605</v>
      </c>
      <c r="AX396" s="59">
        <v>515.27386363636299</v>
      </c>
      <c r="AY396" s="59">
        <v>148.63129032258001</v>
      </c>
      <c r="AZ396" s="59">
        <v>202.68867549668801</v>
      </c>
      <c r="BA396" s="59">
        <v>413.43781954887203</v>
      </c>
      <c r="BB396" s="59">
        <v>232.72326666666601</v>
      </c>
      <c r="BC396" s="59">
        <v>112.629459459459</v>
      </c>
      <c r="BD396" s="59">
        <v>388.00681564245798</v>
      </c>
      <c r="BE396" s="59">
        <v>300.73991379310303</v>
      </c>
    </row>
    <row r="397" spans="1:57" x14ac:dyDescent="0.35">
      <c r="A397" s="10" t="s">
        <v>232</v>
      </c>
      <c r="B397" s="11">
        <f t="shared" si="51"/>
        <v>2038</v>
      </c>
      <c r="C397" s="6">
        <f t="shared" si="52"/>
        <v>223.42362968494001</v>
      </c>
      <c r="D397" s="12">
        <f t="shared" si="47"/>
        <v>134.0919824404761</v>
      </c>
      <c r="E397" s="12">
        <f t="shared" si="48"/>
        <v>164.33716428894925</v>
      </c>
      <c r="F397" s="12">
        <f t="shared" si="49"/>
        <v>248.817050032488</v>
      </c>
      <c r="G397" s="12">
        <f t="shared" si="50"/>
        <v>338.1674941304762</v>
      </c>
      <c r="H397" s="59">
        <v>237.34793296089299</v>
      </c>
      <c r="I397" s="59">
        <v>273.766205128205</v>
      </c>
      <c r="J397" s="59">
        <v>221.139318181818</v>
      </c>
      <c r="K397" s="13">
        <v>275.41062499999998</v>
      </c>
      <c r="L397" s="59">
        <v>154.10037735848999</v>
      </c>
      <c r="M397" s="59">
        <v>337.49478991596601</v>
      </c>
      <c r="N397" s="59">
        <v>167.87815920398</v>
      </c>
      <c r="O397" s="59">
        <v>190.311318681318</v>
      </c>
      <c r="P397" s="59">
        <v>166.33818840579701</v>
      </c>
      <c r="Q397" s="59">
        <v>130.162761904761</v>
      </c>
      <c r="R397" s="59">
        <v>128.63583333333301</v>
      </c>
      <c r="S397" s="59">
        <v>163.61512987012901</v>
      </c>
      <c r="T397" s="59">
        <v>337.13339920948602</v>
      </c>
      <c r="U397" s="59">
        <v>344.22183206106803</v>
      </c>
      <c r="V397" s="59">
        <v>247.335238095238</v>
      </c>
      <c r="W397" s="59">
        <v>186.547321428571</v>
      </c>
      <c r="X397" s="59">
        <v>245.85857954545401</v>
      </c>
      <c r="Y397" s="59">
        <v>225.92145985401399</v>
      </c>
      <c r="Z397" s="59">
        <v>376.98094890510902</v>
      </c>
      <c r="AA397" s="59">
        <v>275.70684210526298</v>
      </c>
      <c r="AB397" s="59">
        <v>108.157352941176</v>
      </c>
      <c r="AC397" s="59">
        <v>333.36434389140197</v>
      </c>
      <c r="AD397" s="59">
        <v>151.15459016393399</v>
      </c>
      <c r="AE397" s="59">
        <v>216.01690647481999</v>
      </c>
      <c r="AF397" s="59">
        <v>187.44817647058801</v>
      </c>
      <c r="AG397" s="13">
        <v>134.52856249999999</v>
      </c>
      <c r="AH397" s="59">
        <v>153.974511278195</v>
      </c>
      <c r="AI397" s="59">
        <v>161.99127272727199</v>
      </c>
      <c r="AJ397" s="59">
        <v>243.039705882352</v>
      </c>
      <c r="AK397" s="59">
        <v>495.03891566265003</v>
      </c>
      <c r="AL397" s="59">
        <v>222.723084112149</v>
      </c>
      <c r="AM397" s="13">
        <v>163.67015624999999</v>
      </c>
      <c r="AN397" s="59">
        <v>142.55647435897399</v>
      </c>
      <c r="AO397" s="59">
        <v>207.64935251798499</v>
      </c>
      <c r="AP397" s="13">
        <v>225.83552</v>
      </c>
      <c r="AQ397" s="59">
        <v>242.82491428571399</v>
      </c>
      <c r="AR397" s="59">
        <v>264.83728571428497</v>
      </c>
      <c r="AS397" s="59">
        <v>228.55696774193501</v>
      </c>
      <c r="AT397" s="59">
        <v>247.714691358024</v>
      </c>
      <c r="AU397" s="59">
        <v>115.67554744525501</v>
      </c>
      <c r="AV397" s="59">
        <v>541.27756521739104</v>
      </c>
      <c r="AW397" s="59">
        <v>246.218106060606</v>
      </c>
      <c r="AX397" s="59">
        <v>229.53850515463901</v>
      </c>
      <c r="AY397" s="59">
        <v>220.51905882352901</v>
      </c>
      <c r="AZ397" s="59">
        <v>416.50848314606702</v>
      </c>
      <c r="BA397" s="59">
        <v>103.429208633093</v>
      </c>
      <c r="BB397" s="59">
        <v>222.217307692307</v>
      </c>
      <c r="BC397" s="59">
        <v>249.184502923976</v>
      </c>
      <c r="BD397" s="59">
        <v>200.96920245398701</v>
      </c>
      <c r="BE397" s="59">
        <v>224.124175257731</v>
      </c>
    </row>
    <row r="398" spans="1:57" x14ac:dyDescent="0.35">
      <c r="A398" s="10" t="s">
        <v>233</v>
      </c>
      <c r="B398" s="11">
        <f t="shared" si="51"/>
        <v>2038</v>
      </c>
      <c r="C398" s="6">
        <f t="shared" si="52"/>
        <v>121.8234229390675</v>
      </c>
      <c r="D398" s="12">
        <f t="shared" si="47"/>
        <v>97.843400261894317</v>
      </c>
      <c r="E398" s="12">
        <f t="shared" si="48"/>
        <v>102.65664114187649</v>
      </c>
      <c r="F398" s="12">
        <f t="shared" si="49"/>
        <v>198.44516409266325</v>
      </c>
      <c r="G398" s="12">
        <f t="shared" si="50"/>
        <v>244.16444656395174</v>
      </c>
      <c r="H398" s="59">
        <v>97.292644628099097</v>
      </c>
      <c r="I398" s="59">
        <v>165.372307692307</v>
      </c>
      <c r="J398" s="59">
        <v>260.63425287356301</v>
      </c>
      <c r="K398" s="59">
        <v>133.54114285714201</v>
      </c>
      <c r="L398" s="59">
        <v>131.069538461538</v>
      </c>
      <c r="M398" s="59">
        <v>100.20415384615301</v>
      </c>
      <c r="N398" s="59">
        <v>159.19423076922999</v>
      </c>
      <c r="O398" s="59">
        <v>200.989888888888</v>
      </c>
      <c r="P398" s="59">
        <v>233.764905660377</v>
      </c>
      <c r="Q398" s="13">
        <v>111.91</v>
      </c>
      <c r="R398" s="59">
        <v>95.028333333333293</v>
      </c>
      <c r="S398" s="59">
        <v>116.469277108433</v>
      </c>
      <c r="T398" s="59">
        <v>216.667204301075</v>
      </c>
      <c r="U398" s="59">
        <v>178.96181818181799</v>
      </c>
      <c r="V398" s="59">
        <v>229.87520833333301</v>
      </c>
      <c r="W398" s="59">
        <v>98.937972972972901</v>
      </c>
      <c r="X398" s="59">
        <v>97.8702531645569</v>
      </c>
      <c r="Y398" s="59">
        <v>102.839811320754</v>
      </c>
      <c r="Z398" s="59">
        <v>113.114571428571</v>
      </c>
      <c r="AA398" s="59">
        <v>106.894347826086</v>
      </c>
      <c r="AB398" s="13">
        <v>97.585999999999999</v>
      </c>
      <c r="AC398" s="59">
        <v>173.939111111111</v>
      </c>
      <c r="AD398" s="59">
        <v>115.827804878048</v>
      </c>
      <c r="AE398" s="59">
        <v>242.33446808510601</v>
      </c>
      <c r="AF398" s="59">
        <v>122.377956989247</v>
      </c>
      <c r="AG398" s="59">
        <v>129.60406504065</v>
      </c>
      <c r="AH398" s="59">
        <v>228.84846153846101</v>
      </c>
      <c r="AI398" s="13">
        <v>304.33300000000003</v>
      </c>
      <c r="AJ398" s="59">
        <v>114.27418604651101</v>
      </c>
      <c r="AK398" s="59">
        <v>97.252368421052594</v>
      </c>
      <c r="AL398" s="59">
        <v>101.88166666666601</v>
      </c>
      <c r="AM398" s="59">
        <v>108.20488372093</v>
      </c>
      <c r="AN398" s="59">
        <v>200.662837837837</v>
      </c>
      <c r="AO398" s="59">
        <v>278.24823529411702</v>
      </c>
      <c r="AP398" s="59">
        <v>100.718859649122</v>
      </c>
      <c r="AQ398" s="59">
        <v>107.653648648648</v>
      </c>
      <c r="AR398" s="59">
        <v>101.767222222222</v>
      </c>
      <c r="AS398" s="59">
        <v>261.31671052631498</v>
      </c>
      <c r="AT398" s="59">
        <v>181.419210526315</v>
      </c>
      <c r="AU398" s="59">
        <v>105.603012048192</v>
      </c>
      <c r="AV398" s="59">
        <v>99.811752577319496</v>
      </c>
      <c r="AW398" s="59">
        <v>145.17576923076899</v>
      </c>
      <c r="AX398" s="59">
        <v>191.79214285714201</v>
      </c>
      <c r="AY398" s="59">
        <v>185.19888888888801</v>
      </c>
      <c r="AZ398" s="59">
        <v>102.595584415584</v>
      </c>
      <c r="BA398" s="59">
        <v>214.62937062936999</v>
      </c>
      <c r="BB398" s="59">
        <v>318.117195121951</v>
      </c>
      <c r="BC398" s="59">
        <v>103.65574074074</v>
      </c>
      <c r="BD398" s="59">
        <v>97.601724137931001</v>
      </c>
      <c r="BE398" s="59">
        <v>121.268888888888</v>
      </c>
    </row>
    <row r="399" spans="1:57" x14ac:dyDescent="0.35">
      <c r="A399" s="10" t="s">
        <v>234</v>
      </c>
      <c r="B399" s="11">
        <f t="shared" si="51"/>
        <v>2038</v>
      </c>
      <c r="C399" s="6">
        <f t="shared" si="52"/>
        <v>188.06418174216998</v>
      </c>
      <c r="D399" s="12">
        <f t="shared" ref="D399:D400" si="53">PERCENTILE($H399:$BE399, 0.1)</f>
        <v>105.9506404725212</v>
      </c>
      <c r="E399" s="12">
        <f t="shared" ref="E399:E400" si="54">PERCENTILE($H399:$BE399, 0.25)</f>
        <v>141.5495953525635</v>
      </c>
      <c r="F399" s="12">
        <f t="shared" ref="F399:F400" si="55">PERCENTILE($H399:$BE399, 0.75)</f>
        <v>265.19010015290473</v>
      </c>
      <c r="G399" s="12">
        <f t="shared" ref="G399:G400" si="56">PERCENTILE($H399:$BE399, 0.9)</f>
        <v>389.54901928990722</v>
      </c>
      <c r="H399" s="59">
        <v>208.59788321167801</v>
      </c>
      <c r="I399" s="13">
        <v>97.475789473684202</v>
      </c>
      <c r="J399" s="59">
        <v>118.934778761061</v>
      </c>
      <c r="K399" s="59">
        <v>111.959072164948</v>
      </c>
      <c r="L399" s="59">
        <v>217.936746031746</v>
      </c>
      <c r="M399" s="59">
        <v>317.379454545454</v>
      </c>
      <c r="N399" s="59">
        <v>207.90932773109199</v>
      </c>
      <c r="O399" s="59">
        <v>406.53089285714202</v>
      </c>
      <c r="P399" s="59">
        <v>116.458510638297</v>
      </c>
      <c r="Q399" s="59">
        <v>238.23545454545399</v>
      </c>
      <c r="R399" s="59">
        <v>106.040677966101</v>
      </c>
      <c r="S399" s="59">
        <v>405.62183673469298</v>
      </c>
      <c r="T399" s="59">
        <v>238.41</v>
      </c>
      <c r="U399" s="13">
        <v>102.342125</v>
      </c>
      <c r="V399" s="59">
        <v>161.83846153846099</v>
      </c>
      <c r="W399" s="13">
        <v>355.31232</v>
      </c>
      <c r="X399" s="59">
        <v>170.648934426229</v>
      </c>
      <c r="Y399" s="59">
        <v>470.89909090908998</v>
      </c>
      <c r="Z399" s="59">
        <v>96.003409090909003</v>
      </c>
      <c r="AA399" s="59">
        <v>293.811842105263</v>
      </c>
      <c r="AB399" s="59">
        <v>118.379899999999</v>
      </c>
      <c r="AC399" s="59">
        <v>160.84134453781499</v>
      </c>
      <c r="AD399" s="59">
        <v>193.292167832167</v>
      </c>
      <c r="AE399" s="59">
        <v>153.42499999999899</v>
      </c>
      <c r="AF399" s="59">
        <v>329.77929824561397</v>
      </c>
      <c r="AG399" s="59">
        <v>406.55787234042498</v>
      </c>
      <c r="AH399" s="59">
        <v>222.059347826086</v>
      </c>
      <c r="AI399" s="59">
        <v>182.83619565217299</v>
      </c>
      <c r="AJ399" s="59">
        <v>200.29560000000001</v>
      </c>
      <c r="AK399" s="59">
        <v>267.013577981651</v>
      </c>
      <c r="AL399" s="59">
        <v>141.122307692307</v>
      </c>
      <c r="AM399" s="59">
        <v>232.227175572519</v>
      </c>
      <c r="AN399" s="59">
        <v>178.25132743362801</v>
      </c>
      <c r="AO399" s="59">
        <v>116.30926829268201</v>
      </c>
      <c r="AP399" s="59">
        <v>225.57898437499901</v>
      </c>
      <c r="AQ399" s="59">
        <v>326.24164285714198</v>
      </c>
      <c r="AR399" s="13">
        <v>152.20750000000001</v>
      </c>
      <c r="AS399" s="59">
        <v>131.06746031745999</v>
      </c>
      <c r="AT399" s="59">
        <v>259.719666666666</v>
      </c>
      <c r="AU399" s="59">
        <v>156.33195652173899</v>
      </c>
      <c r="AV399" s="59">
        <v>142.83145833333299</v>
      </c>
      <c r="AW399" s="59">
        <v>348.19055555555502</v>
      </c>
      <c r="AX399" s="59">
        <v>387.76315068493102</v>
      </c>
      <c r="AY399" s="59">
        <v>93.037435897435799</v>
      </c>
      <c r="AZ399" s="59">
        <v>105.140303030303</v>
      </c>
      <c r="BA399" s="13">
        <v>705.74560606060595</v>
      </c>
      <c r="BB399" s="59">
        <v>143.20822784810099</v>
      </c>
      <c r="BC399" s="59">
        <v>162.250916666666</v>
      </c>
      <c r="BD399" s="59">
        <v>196.63828571428499</v>
      </c>
      <c r="BE399" s="59">
        <v>173.828369565217</v>
      </c>
    </row>
    <row r="400" spans="1:57" x14ac:dyDescent="0.35">
      <c r="A400" s="10" t="s">
        <v>235</v>
      </c>
      <c r="B400" s="11">
        <f t="shared" si="51"/>
        <v>2038</v>
      </c>
      <c r="C400" s="6">
        <f t="shared" si="52"/>
        <v>418.36773644453547</v>
      </c>
      <c r="D400" s="12">
        <f t="shared" si="53"/>
        <v>144.569964102564</v>
      </c>
      <c r="E400" s="12">
        <f t="shared" si="54"/>
        <v>315.50652748320897</v>
      </c>
      <c r="F400" s="12">
        <f t="shared" si="55"/>
        <v>507.04543514685525</v>
      </c>
      <c r="G400" s="12">
        <f t="shared" si="56"/>
        <v>536.18195638665077</v>
      </c>
      <c r="H400" s="59">
        <v>455.99241830065301</v>
      </c>
      <c r="I400" s="59">
        <v>581.40329113923997</v>
      </c>
      <c r="J400" s="59">
        <v>531.15736363636302</v>
      </c>
      <c r="K400" s="59">
        <v>339.31780952380899</v>
      </c>
      <c r="L400" s="59">
        <v>418.82984374999899</v>
      </c>
      <c r="M400" s="13">
        <v>457.73970000000003</v>
      </c>
      <c r="N400" s="59">
        <v>633.263611111111</v>
      </c>
      <c r="O400" s="59">
        <v>490.27413793103398</v>
      </c>
      <c r="P400" s="59">
        <v>412.72177304964498</v>
      </c>
      <c r="Q400" s="59">
        <v>106.549666666666</v>
      </c>
      <c r="R400" s="59">
        <v>110.62933333333299</v>
      </c>
      <c r="S400" s="59">
        <v>784.498260869565</v>
      </c>
      <c r="T400" s="59">
        <v>456.94776470588198</v>
      </c>
      <c r="U400" s="59">
        <v>485.13566037735802</v>
      </c>
      <c r="V400" s="59">
        <v>299.14329411764697</v>
      </c>
      <c r="W400" s="59">
        <v>267.86116883116802</v>
      </c>
      <c r="X400" s="13">
        <v>263.59144329896901</v>
      </c>
      <c r="Y400" s="59">
        <v>438.06206896551703</v>
      </c>
      <c r="Z400" s="59">
        <v>618.87937007873995</v>
      </c>
      <c r="AA400" s="59">
        <v>320.07510416666599</v>
      </c>
      <c r="AB400" s="59">
        <v>446.67434782608598</v>
      </c>
      <c r="AC400" s="59">
        <v>518.28233870967699</v>
      </c>
      <c r="AD400" s="59">
        <v>384.022436974789</v>
      </c>
      <c r="AE400" s="59">
        <v>133.077333333333</v>
      </c>
      <c r="AF400" s="59">
        <v>399.89821052631498</v>
      </c>
      <c r="AG400" s="59">
        <v>829.25556701030905</v>
      </c>
      <c r="AH400" s="59">
        <v>424.43331288343501</v>
      </c>
      <c r="AI400" s="59">
        <v>314.663292682926</v>
      </c>
      <c r="AJ400" s="59">
        <v>116.00749999999999</v>
      </c>
      <c r="AK400" s="59">
        <v>352.22450980392102</v>
      </c>
      <c r="AL400" s="59">
        <v>108.897575757575</v>
      </c>
      <c r="AM400" s="59">
        <v>385.64504950495001</v>
      </c>
      <c r="AN400" s="59">
        <v>451.96415841584098</v>
      </c>
      <c r="AO400" s="59">
        <v>359.97636363636298</v>
      </c>
      <c r="AP400" s="59">
        <v>417.905629139072</v>
      </c>
      <c r="AQ400" s="59">
        <v>508.91011235955</v>
      </c>
      <c r="AR400" s="59">
        <v>145.84692307692299</v>
      </c>
      <c r="AS400" s="13">
        <v>318.036231884058</v>
      </c>
      <c r="AT400" s="59">
        <v>501.45140350877102</v>
      </c>
      <c r="AU400" s="13">
        <v>515.32187499999998</v>
      </c>
      <c r="AV400" s="59">
        <v>224.93172839506099</v>
      </c>
      <c r="AW400" s="59">
        <v>239.725925925925</v>
      </c>
      <c r="AX400" s="59">
        <v>385.65780952380902</v>
      </c>
      <c r="AY400" s="59">
        <v>318.78328467153199</v>
      </c>
      <c r="AZ400" s="59">
        <v>490.66496183206101</v>
      </c>
      <c r="BA400" s="59">
        <v>306.77101010101001</v>
      </c>
      <c r="BB400" s="59">
        <v>530.26816513761401</v>
      </c>
      <c r="BC400" s="59">
        <v>511.97420634920599</v>
      </c>
      <c r="BD400" s="59">
        <v>513.69172727272701</v>
      </c>
      <c r="BE400" s="59">
        <v>512.15923076923002</v>
      </c>
    </row>
    <row r="402" spans="1:57" ht="26" x14ac:dyDescent="0.6">
      <c r="A402" s="2" t="s">
        <v>239</v>
      </c>
      <c r="B402" s="2"/>
    </row>
    <row r="404" spans="1:57" x14ac:dyDescent="0.35">
      <c r="A404" s="3" t="s">
        <v>1</v>
      </c>
      <c r="B404" s="3"/>
      <c r="C404" s="4" t="s">
        <v>2</v>
      </c>
      <c r="D404" s="5" t="s">
        <v>3</v>
      </c>
      <c r="E404" s="5" t="s">
        <v>4</v>
      </c>
      <c r="F404" s="5" t="s">
        <v>5</v>
      </c>
      <c r="G404" s="5" t="s">
        <v>6</v>
      </c>
      <c r="H404" s="3" t="s">
        <v>7</v>
      </c>
      <c r="I404" s="3" t="s">
        <v>8</v>
      </c>
      <c r="J404" s="3" t="s">
        <v>9</v>
      </c>
      <c r="K404" s="3" t="s">
        <v>10</v>
      </c>
      <c r="L404" s="3" t="s">
        <v>11</v>
      </c>
      <c r="M404" s="3" t="s">
        <v>12</v>
      </c>
      <c r="N404" s="3" t="s">
        <v>13</v>
      </c>
      <c r="O404" s="3" t="s">
        <v>14</v>
      </c>
      <c r="P404" s="3" t="s">
        <v>15</v>
      </c>
      <c r="Q404" s="3" t="s">
        <v>16</v>
      </c>
      <c r="R404" s="3" t="s">
        <v>17</v>
      </c>
      <c r="S404" s="3" t="s">
        <v>18</v>
      </c>
      <c r="T404" s="3" t="s">
        <v>19</v>
      </c>
      <c r="U404" s="3" t="s">
        <v>20</v>
      </c>
      <c r="V404" s="3" t="s">
        <v>21</v>
      </c>
      <c r="W404" s="3" t="s">
        <v>22</v>
      </c>
      <c r="X404" s="3" t="s">
        <v>23</v>
      </c>
      <c r="Y404" s="3" t="s">
        <v>24</v>
      </c>
      <c r="Z404" s="3" t="s">
        <v>25</v>
      </c>
      <c r="AA404" s="3" t="s">
        <v>26</v>
      </c>
      <c r="AB404" s="3" t="s">
        <v>27</v>
      </c>
      <c r="AC404" s="3" t="s">
        <v>28</v>
      </c>
      <c r="AD404" s="3" t="s">
        <v>29</v>
      </c>
      <c r="AE404" s="3" t="s">
        <v>30</v>
      </c>
      <c r="AF404" s="3" t="s">
        <v>31</v>
      </c>
      <c r="AG404" s="3" t="s">
        <v>32</v>
      </c>
      <c r="AH404" s="3" t="s">
        <v>33</v>
      </c>
      <c r="AI404" s="3" t="s">
        <v>34</v>
      </c>
      <c r="AJ404" s="3" t="s">
        <v>35</v>
      </c>
      <c r="AK404" s="3" t="s">
        <v>36</v>
      </c>
      <c r="AL404" s="3" t="s">
        <v>37</v>
      </c>
      <c r="AM404" s="3" t="s">
        <v>38</v>
      </c>
      <c r="AN404" s="3" t="s">
        <v>39</v>
      </c>
      <c r="AO404" s="3" t="s">
        <v>40</v>
      </c>
      <c r="AP404" s="3" t="s">
        <v>41</v>
      </c>
      <c r="AQ404" s="3" t="s">
        <v>42</v>
      </c>
      <c r="AR404" s="3" t="s">
        <v>43</v>
      </c>
      <c r="AS404" s="3" t="s">
        <v>44</v>
      </c>
      <c r="AT404" s="3" t="s">
        <v>45</v>
      </c>
      <c r="AU404" s="3" t="s">
        <v>46</v>
      </c>
      <c r="AV404" s="3" t="s">
        <v>47</v>
      </c>
      <c r="AW404" s="3" t="s">
        <v>48</v>
      </c>
      <c r="AX404" s="3" t="s">
        <v>49</v>
      </c>
      <c r="AY404" s="3" t="s">
        <v>50</v>
      </c>
      <c r="AZ404" s="3" t="s">
        <v>51</v>
      </c>
      <c r="BA404" s="3" t="s">
        <v>52</v>
      </c>
      <c r="BB404" s="3" t="s">
        <v>53</v>
      </c>
      <c r="BC404" s="3" t="s">
        <v>54</v>
      </c>
      <c r="BD404" s="3" t="s">
        <v>55</v>
      </c>
      <c r="BE404" s="3" t="s">
        <v>56</v>
      </c>
    </row>
    <row r="405" spans="1:57" x14ac:dyDescent="0.35">
      <c r="A405" s="8">
        <f t="shared" ref="A405:A419" si="57">A206</f>
        <v>2024</v>
      </c>
      <c r="B405" s="3"/>
      <c r="C405" s="6">
        <f>PERCENTILE($H405:$BE405, 0.5)</f>
        <v>1.4689898032565365</v>
      </c>
      <c r="D405" s="7">
        <f t="shared" ref="D405:D419" si="58">PERCENTILE($H405:$BE405, 0.1)</f>
        <v>1.4676101883966892</v>
      </c>
      <c r="E405" s="7">
        <f t="shared" ref="E405:E419" si="59">PERCENTILE($H405:$BE405, 0.25)</f>
        <v>1.467969358448374</v>
      </c>
      <c r="F405" s="7">
        <f t="shared" ref="F405:F419" si="60">PERCENTILE($H405:$BE405, 0.75)</f>
        <v>1.4700308727711418</v>
      </c>
      <c r="G405" s="7">
        <f t="shared" ref="G405:G419" si="61">PERCENTILE($H405:$BE405, 0.9)</f>
        <v>1.4710921033077042</v>
      </c>
      <c r="H405" s="16">
        <f t="shared" ref="H405:W419" si="62">AVERAGEIFS(H$422:H$600,$B$422:$B$600,$A405)</f>
        <v>1.4708767502235032</v>
      </c>
      <c r="I405" s="16">
        <f t="shared" si="62"/>
        <v>1.471265598130743</v>
      </c>
      <c r="J405" s="16">
        <f t="shared" si="62"/>
        <v>1.4675471470810664</v>
      </c>
      <c r="K405" s="16">
        <f t="shared" si="62"/>
        <v>1.469309289249761</v>
      </c>
      <c r="L405" s="16">
        <f t="shared" si="62"/>
        <v>1.4687191258758396</v>
      </c>
      <c r="M405" s="16">
        <f t="shared" si="62"/>
        <v>1.4707942001000551</v>
      </c>
      <c r="N405" s="16">
        <f t="shared" si="62"/>
        <v>1.470006677272891</v>
      </c>
      <c r="O405" s="16">
        <f t="shared" si="62"/>
        <v>1.4684312155026575</v>
      </c>
      <c r="P405" s="16">
        <f t="shared" si="62"/>
        <v>1.4690313410860771</v>
      </c>
      <c r="Q405" s="16">
        <f t="shared" si="62"/>
        <v>1.469082728832686</v>
      </c>
      <c r="R405" s="16">
        <f t="shared" si="62"/>
        <v>1.4680157273728491</v>
      </c>
      <c r="S405" s="16">
        <f t="shared" si="62"/>
        <v>1.4689725134265086</v>
      </c>
      <c r="T405" s="16">
        <f t="shared" si="62"/>
        <v>1.4700914213681731</v>
      </c>
      <c r="U405" s="16">
        <f t="shared" si="62"/>
        <v>1.4691501659267077</v>
      </c>
      <c r="V405" s="16">
        <f t="shared" si="62"/>
        <v>1.4665279608834692</v>
      </c>
      <c r="W405" s="16">
        <f t="shared" si="62"/>
        <v>1.4682756004714985</v>
      </c>
      <c r="X405" s="16">
        <f t="shared" ref="X405:AM419" si="63">AVERAGEIFS(X$422:X$600,$B$422:$B$600,$A405)</f>
        <v>1.4669917537848833</v>
      </c>
      <c r="Y405" s="16">
        <f t="shared" si="63"/>
        <v>1.4692015741989464</v>
      </c>
      <c r="Z405" s="16">
        <f t="shared" si="63"/>
        <v>1.4731425869829167</v>
      </c>
      <c r="AA405" s="16">
        <f t="shared" si="63"/>
        <v>1.4700474627589342</v>
      </c>
      <c r="AB405" s="16">
        <f t="shared" si="63"/>
        <v>1.4679609944551455</v>
      </c>
      <c r="AC405" s="16">
        <f t="shared" si="63"/>
        <v>1.4677140921948417</v>
      </c>
      <c r="AD405" s="16">
        <f t="shared" si="63"/>
        <v>1.4701545609167803</v>
      </c>
      <c r="AE405" s="16">
        <f t="shared" si="63"/>
        <v>1.4702720053782929</v>
      </c>
      <c r="AF405" s="16">
        <f t="shared" si="63"/>
        <v>1.4689953391903483</v>
      </c>
      <c r="AG405" s="16">
        <f t="shared" si="63"/>
        <v>1.4679659256529352</v>
      </c>
      <c r="AH405" s="16">
        <f t="shared" si="63"/>
        <v>1.4691685001874057</v>
      </c>
      <c r="AI405" s="16">
        <f t="shared" si="63"/>
        <v>1.4668636139408082</v>
      </c>
      <c r="AJ405" s="16">
        <f t="shared" si="63"/>
        <v>1.4682771584913905</v>
      </c>
      <c r="AK405" s="16">
        <f t="shared" si="63"/>
        <v>1.4691589454337721</v>
      </c>
      <c r="AL405" s="16">
        <f t="shared" si="63"/>
        <v>1.4677848708499746</v>
      </c>
      <c r="AM405" s="16">
        <f t="shared" si="63"/>
        <v>1.4700389379372254</v>
      </c>
      <c r="AN405" s="16">
        <f t="shared" ref="AN405:BC419" si="64">AVERAGEIFS(AN$422:AN$600,$B$422:$B$600,$A405)</f>
        <v>1.4687677733153419</v>
      </c>
      <c r="AO405" s="16">
        <f t="shared" si="64"/>
        <v>1.4714118815006445</v>
      </c>
      <c r="AP405" s="16">
        <f t="shared" si="64"/>
        <v>1.4713805212778428</v>
      </c>
      <c r="AQ405" s="16">
        <f t="shared" si="64"/>
        <v>1.4676171929873141</v>
      </c>
      <c r="AR405" s="16">
        <f t="shared" si="64"/>
        <v>1.4679796568346903</v>
      </c>
      <c r="AS405" s="16">
        <f t="shared" si="64"/>
        <v>1.4679581604365717</v>
      </c>
      <c r="AT405" s="16">
        <f t="shared" si="64"/>
        <v>1.4711705356319065</v>
      </c>
      <c r="AU405" s="16">
        <f t="shared" si="64"/>
        <v>1.4696484770695426</v>
      </c>
      <c r="AV405" s="16">
        <f t="shared" si="64"/>
        <v>1.4689842673227247</v>
      </c>
      <c r="AW405" s="16">
        <f t="shared" si="64"/>
        <v>1.4697910268464571</v>
      </c>
      <c r="AX405" s="16">
        <f t="shared" si="64"/>
        <v>1.4698925159897804</v>
      </c>
      <c r="AY405" s="16">
        <f t="shared" si="64"/>
        <v>1.4677630969521573</v>
      </c>
      <c r="AZ405" s="16">
        <f t="shared" si="64"/>
        <v>1.468398387249066</v>
      </c>
      <c r="BA405" s="16">
        <f t="shared" si="64"/>
        <v>1.4687835884165541</v>
      </c>
      <c r="BB405" s="16">
        <f t="shared" si="64"/>
        <v>1.4680459810056503</v>
      </c>
      <c r="BC405" s="16">
        <f t="shared" si="64"/>
        <v>1.466577508386181</v>
      </c>
      <c r="BD405" s="16">
        <f t="shared" ref="BD405:BM419" si="65">AVERAGEIFS(BD$422:BD$600,$B$422:$B$600,$A405)</f>
        <v>1.4678379557172718</v>
      </c>
      <c r="BE405" s="16">
        <f t="shared" si="65"/>
        <v>1.4710833886050152</v>
      </c>
    </row>
    <row r="406" spans="1:57" x14ac:dyDescent="0.35">
      <c r="A406" s="8">
        <f t="shared" si="57"/>
        <v>2025</v>
      </c>
      <c r="B406" s="3"/>
      <c r="C406" s="6">
        <f t="shared" ref="C406:C419" si="66">PERCENTILE($H406:$BE406, 0.5)</f>
        <v>2.4901281425809518</v>
      </c>
      <c r="D406" s="7">
        <f t="shared" si="58"/>
        <v>2.4862601154437156</v>
      </c>
      <c r="E406" s="7">
        <f t="shared" si="59"/>
        <v>2.488104574378712</v>
      </c>
      <c r="F406" s="7">
        <f t="shared" si="60"/>
        <v>2.4920830152818234</v>
      </c>
      <c r="G406" s="7">
        <f t="shared" si="61"/>
        <v>2.4938344232036505</v>
      </c>
      <c r="H406" s="16">
        <f t="shared" si="62"/>
        <v>2.491340648005441</v>
      </c>
      <c r="I406" s="16">
        <f t="shared" si="62"/>
        <v>2.4932038470940152</v>
      </c>
      <c r="J406" s="16">
        <f t="shared" si="62"/>
        <v>2.4905040016532438</v>
      </c>
      <c r="K406" s="16">
        <f t="shared" si="62"/>
        <v>2.4897558742414145</v>
      </c>
      <c r="L406" s="16">
        <f t="shared" si="62"/>
        <v>2.4881501900508658</v>
      </c>
      <c r="M406" s="16">
        <f t="shared" si="62"/>
        <v>2.4896421008368192</v>
      </c>
      <c r="N406" s="16">
        <f t="shared" si="62"/>
        <v>2.4901907119591988</v>
      </c>
      <c r="O406" s="16">
        <f t="shared" si="62"/>
        <v>2.4939708201859041</v>
      </c>
      <c r="P406" s="16">
        <f t="shared" si="62"/>
        <v>2.4912972233024391</v>
      </c>
      <c r="Q406" s="16">
        <f t="shared" si="62"/>
        <v>2.4880893691546606</v>
      </c>
      <c r="R406" s="16">
        <f t="shared" si="62"/>
        <v>2.4901918170628172</v>
      </c>
      <c r="S406" s="16">
        <f t="shared" si="62"/>
        <v>2.4903177517094455</v>
      </c>
      <c r="T406" s="16">
        <f t="shared" si="62"/>
        <v>2.4889519162824532</v>
      </c>
      <c r="U406" s="16">
        <f t="shared" si="62"/>
        <v>2.4916599859843398</v>
      </c>
      <c r="V406" s="16">
        <f t="shared" si="62"/>
        <v>2.4906014484395489</v>
      </c>
      <c r="W406" s="16">
        <f t="shared" si="62"/>
        <v>2.4873287996817717</v>
      </c>
      <c r="X406" s="16">
        <f t="shared" si="63"/>
        <v>2.4851403706798458</v>
      </c>
      <c r="Y406" s="16">
        <f t="shared" si="63"/>
        <v>2.4917913065498558</v>
      </c>
      <c r="Z406" s="16">
        <f t="shared" si="63"/>
        <v>2.4921535388308582</v>
      </c>
      <c r="AA406" s="16">
        <f t="shared" si="63"/>
        <v>2.4854278537251333</v>
      </c>
      <c r="AB406" s="16">
        <f t="shared" si="63"/>
        <v>2.4918426887812575</v>
      </c>
      <c r="AC406" s="16">
        <f t="shared" si="63"/>
        <v>2.4892558360615431</v>
      </c>
      <c r="AD406" s="16">
        <f t="shared" si="63"/>
        <v>2.4883351182066691</v>
      </c>
      <c r="AE406" s="16">
        <f t="shared" si="63"/>
        <v>2.4944590478647903</v>
      </c>
      <c r="AF406" s="16">
        <f t="shared" si="63"/>
        <v>2.4934764357270773</v>
      </c>
      <c r="AG406" s="16">
        <f t="shared" si="63"/>
        <v>2.4876088106681502</v>
      </c>
      <c r="AH406" s="16">
        <f t="shared" si="63"/>
        <v>2.4858154178879022</v>
      </c>
      <c r="AI406" s="16">
        <f t="shared" si="63"/>
        <v>2.4898646084895812</v>
      </c>
      <c r="AJ406" s="16">
        <f t="shared" si="63"/>
        <v>2.4926140138849209</v>
      </c>
      <c r="AK406" s="16">
        <f t="shared" si="63"/>
        <v>2.4862533023524027</v>
      </c>
      <c r="AL406" s="16">
        <f t="shared" si="63"/>
        <v>2.4891445169277766</v>
      </c>
      <c r="AM406" s="16">
        <f t="shared" si="63"/>
        <v>2.4887890435269764</v>
      </c>
      <c r="AN406" s="16">
        <f t="shared" si="64"/>
        <v>2.4972315038385142</v>
      </c>
      <c r="AO406" s="16">
        <f t="shared" si="64"/>
        <v>2.492305847977851</v>
      </c>
      <c r="AP406" s="16">
        <f t="shared" si="64"/>
        <v>2.4900655732027053</v>
      </c>
      <c r="AQ406" s="16">
        <f t="shared" si="64"/>
        <v>2.4889482518373502</v>
      </c>
      <c r="AR406" s="16">
        <f t="shared" si="64"/>
        <v>2.4927250915649286</v>
      </c>
      <c r="AS406" s="16">
        <f t="shared" si="64"/>
        <v>2.4879145244856375</v>
      </c>
      <c r="AT406" s="16">
        <f t="shared" si="64"/>
        <v>2.4899957757743372</v>
      </c>
      <c r="AU406" s="16">
        <f t="shared" si="64"/>
        <v>2.4981870679607443</v>
      </c>
      <c r="AV406" s="16">
        <f t="shared" si="64"/>
        <v>2.4937047042005092</v>
      </c>
      <c r="AW406" s="16">
        <f t="shared" si="64"/>
        <v>2.4866881401507022</v>
      </c>
      <c r="AX406" s="16">
        <f t="shared" si="64"/>
        <v>2.4946188535264544</v>
      </c>
      <c r="AY406" s="16">
        <f t="shared" si="64"/>
        <v>2.4843986782895393</v>
      </c>
      <c r="AZ406" s="16">
        <f t="shared" si="64"/>
        <v>2.4862608724538613</v>
      </c>
      <c r="BA406" s="16">
        <f t="shared" si="64"/>
        <v>2.4918714446347185</v>
      </c>
      <c r="BB406" s="16">
        <f t="shared" si="64"/>
        <v>2.4863600706746416</v>
      </c>
      <c r="BC406" s="16">
        <f t="shared" si="64"/>
        <v>2.4869294852041075</v>
      </c>
      <c r="BD406" s="16">
        <f t="shared" si="65"/>
        <v>2.4904868008422327</v>
      </c>
      <c r="BE406" s="16">
        <f t="shared" si="65"/>
        <v>2.4938192679834001</v>
      </c>
    </row>
    <row r="407" spans="1:57" x14ac:dyDescent="0.35">
      <c r="A407" s="8">
        <f t="shared" si="57"/>
        <v>2026</v>
      </c>
      <c r="B407" s="3"/>
      <c r="C407" s="6">
        <f t="shared" si="66"/>
        <v>2.8739836599349076</v>
      </c>
      <c r="D407" s="7">
        <f t="shared" si="58"/>
        <v>2.8717362449647088</v>
      </c>
      <c r="E407" s="7">
        <f t="shared" si="59"/>
        <v>2.8724671670555355</v>
      </c>
      <c r="F407" s="7">
        <f t="shared" si="60"/>
        <v>2.8765603954552246</v>
      </c>
      <c r="G407" s="7">
        <f t="shared" si="61"/>
        <v>2.877847966639524</v>
      </c>
      <c r="H407" s="16">
        <f t="shared" si="62"/>
        <v>2.8757592745766725</v>
      </c>
      <c r="I407" s="16">
        <f t="shared" si="62"/>
        <v>2.8754455937327825</v>
      </c>
      <c r="J407" s="16">
        <f t="shared" si="62"/>
        <v>2.8718833497791789</v>
      </c>
      <c r="K407" s="16">
        <f t="shared" si="62"/>
        <v>2.87739053093089</v>
      </c>
      <c r="L407" s="16">
        <f t="shared" si="62"/>
        <v>2.8717917045611894</v>
      </c>
      <c r="M407" s="16">
        <f t="shared" si="62"/>
        <v>2.8827857517708275</v>
      </c>
      <c r="N407" s="16">
        <f t="shared" si="62"/>
        <v>2.882019454368669</v>
      </c>
      <c r="O407" s="16">
        <f t="shared" si="62"/>
        <v>2.8763517704158374</v>
      </c>
      <c r="P407" s="16">
        <f t="shared" si="62"/>
        <v>2.8752511465659532</v>
      </c>
      <c r="Q407" s="16">
        <f t="shared" si="62"/>
        <v>2.8805629910519124</v>
      </c>
      <c r="R407" s="16">
        <f t="shared" si="62"/>
        <v>2.8728519788914872</v>
      </c>
      <c r="S407" s="16">
        <f t="shared" si="62"/>
        <v>2.8808102492613656</v>
      </c>
      <c r="T407" s="16">
        <f t="shared" si="62"/>
        <v>2.8719214688733246</v>
      </c>
      <c r="U407" s="16">
        <f t="shared" si="62"/>
        <v>2.8771066055880361</v>
      </c>
      <c r="V407" s="16">
        <f t="shared" si="62"/>
        <v>2.8777218349466085</v>
      </c>
      <c r="W407" s="16">
        <f t="shared" si="62"/>
        <v>2.8738967766743273</v>
      </c>
      <c r="X407" s="16">
        <f t="shared" si="63"/>
        <v>2.8730845664215283</v>
      </c>
      <c r="Y407" s="16">
        <f t="shared" si="63"/>
        <v>2.8724947341543081</v>
      </c>
      <c r="Z407" s="16">
        <f t="shared" si="63"/>
        <v>2.8766299371350201</v>
      </c>
      <c r="AA407" s="16">
        <f t="shared" si="63"/>
        <v>2.8749209884617231</v>
      </c>
      <c r="AB407" s="16">
        <f t="shared" si="63"/>
        <v>2.8736571199812642</v>
      </c>
      <c r="AC407" s="16">
        <f t="shared" si="63"/>
        <v>2.8789831518757656</v>
      </c>
      <c r="AD407" s="16">
        <f t="shared" si="63"/>
        <v>2.8774315287093688</v>
      </c>
      <c r="AE407" s="16">
        <f t="shared" si="63"/>
        <v>2.8769282075942608</v>
      </c>
      <c r="AF407" s="16">
        <f t="shared" si="63"/>
        <v>2.8660836046527289</v>
      </c>
      <c r="AG407" s="16">
        <f t="shared" si="63"/>
        <v>2.8715386331032158</v>
      </c>
      <c r="AH407" s="16">
        <f t="shared" si="63"/>
        <v>2.8717962524661687</v>
      </c>
      <c r="AI407" s="16">
        <f t="shared" si="63"/>
        <v>2.8727229353970305</v>
      </c>
      <c r="AJ407" s="16">
        <f t="shared" si="63"/>
        <v>2.8743024884237633</v>
      </c>
      <c r="AK407" s="16">
        <f t="shared" si="63"/>
        <v>2.8766721227379048</v>
      </c>
      <c r="AL407" s="16">
        <f t="shared" si="63"/>
        <v>2.8740705431954878</v>
      </c>
      <c r="AM407" s="16">
        <f t="shared" si="63"/>
        <v>2.8734053084986968</v>
      </c>
      <c r="AN407" s="16">
        <f t="shared" si="64"/>
        <v>2.8729921651892556</v>
      </c>
      <c r="AO407" s="16">
        <f t="shared" si="64"/>
        <v>2.8738891755751617</v>
      </c>
      <c r="AP407" s="16">
        <f t="shared" si="64"/>
        <v>2.8743784219185784</v>
      </c>
      <c r="AQ407" s="16">
        <f t="shared" si="64"/>
        <v>2.8734641739465601</v>
      </c>
      <c r="AR407" s="16">
        <f t="shared" si="64"/>
        <v>2.8742609319223047</v>
      </c>
      <c r="AS407" s="16">
        <f t="shared" si="64"/>
        <v>2.8740845475151526</v>
      </c>
      <c r="AT407" s="16">
        <f t="shared" si="64"/>
        <v>2.8734673252832112</v>
      </c>
      <c r="AU407" s="16">
        <f t="shared" si="64"/>
        <v>2.8689565699980122</v>
      </c>
      <c r="AV407" s="16">
        <f t="shared" si="64"/>
        <v>2.874575094719646</v>
      </c>
      <c r="AW407" s="16">
        <f t="shared" si="64"/>
        <v>2.8717582018382082</v>
      </c>
      <c r="AX407" s="16">
        <f t="shared" si="64"/>
        <v>2.8722626661408643</v>
      </c>
      <c r="AY407" s="16">
        <f t="shared" si="64"/>
        <v>2.8689776028877798</v>
      </c>
      <c r="AZ407" s="16">
        <f t="shared" si="64"/>
        <v>2.8771395433290916</v>
      </c>
      <c r="BA407" s="16">
        <f t="shared" si="64"/>
        <v>2.8725230954084275</v>
      </c>
      <c r="BB407" s="16">
        <f t="shared" si="64"/>
        <v>2.8724579780226112</v>
      </c>
      <c r="BC407" s="16">
        <f t="shared" si="64"/>
        <v>2.8762995902276312</v>
      </c>
      <c r="BD407" s="16">
        <f t="shared" si="65"/>
        <v>2.8724216280452541</v>
      </c>
      <c r="BE407" s="16">
        <f t="shared" si="65"/>
        <v>2.8698294027472611</v>
      </c>
    </row>
    <row r="408" spans="1:57" x14ac:dyDescent="0.35">
      <c r="A408" s="8">
        <f t="shared" si="57"/>
        <v>2027</v>
      </c>
      <c r="B408" s="3"/>
      <c r="C408" s="6">
        <f t="shared" si="66"/>
        <v>3.033118738972262</v>
      </c>
      <c r="D408" s="7">
        <f t="shared" si="58"/>
        <v>3.0278019005881296</v>
      </c>
      <c r="E408" s="7">
        <f t="shared" si="59"/>
        <v>3.0311766758228131</v>
      </c>
      <c r="F408" s="7">
        <f t="shared" si="60"/>
        <v>3.0349563347690705</v>
      </c>
      <c r="G408" s="7">
        <f t="shared" si="61"/>
        <v>3.0367960500399502</v>
      </c>
      <c r="H408" s="16">
        <f t="shared" si="62"/>
        <v>3.0343436797103922</v>
      </c>
      <c r="I408" s="16">
        <f t="shared" si="62"/>
        <v>3.0347460262549588</v>
      </c>
      <c r="J408" s="16">
        <f t="shared" si="62"/>
        <v>3.0342479893386876</v>
      </c>
      <c r="K408" s="16">
        <f t="shared" si="62"/>
        <v>3.0340469920843098</v>
      </c>
      <c r="L408" s="16">
        <f t="shared" si="62"/>
        <v>3.0330961291612866</v>
      </c>
      <c r="M408" s="16">
        <f t="shared" si="62"/>
        <v>3.0372981119913924</v>
      </c>
      <c r="N408" s="16">
        <f t="shared" si="62"/>
        <v>3.0337448654395094</v>
      </c>
      <c r="O408" s="16">
        <f t="shared" si="62"/>
        <v>3.0366764720193662</v>
      </c>
      <c r="P408" s="16">
        <f t="shared" si="62"/>
        <v>3.034075391754131</v>
      </c>
      <c r="Q408" s="16">
        <f t="shared" si="62"/>
        <v>3.0320592721265567</v>
      </c>
      <c r="R408" s="16">
        <f t="shared" si="62"/>
        <v>3.034477982632612</v>
      </c>
      <c r="S408" s="16">
        <f t="shared" si="62"/>
        <v>3.0336471623875894</v>
      </c>
      <c r="T408" s="16">
        <f t="shared" si="62"/>
        <v>3.0277497801765301</v>
      </c>
      <c r="U408" s="16">
        <f t="shared" si="62"/>
        <v>3.0367560201702593</v>
      </c>
      <c r="V408" s="16">
        <f t="shared" si="62"/>
        <v>3.0267501038309543</v>
      </c>
      <c r="W408" s="16">
        <f t="shared" si="62"/>
        <v>3.0345221423151489</v>
      </c>
      <c r="X408" s="16">
        <f t="shared" si="63"/>
        <v>3.0373394584377027</v>
      </c>
      <c r="Y408" s="16">
        <f t="shared" si="63"/>
        <v>3.0303051047017413</v>
      </c>
      <c r="Z408" s="16">
        <f t="shared" si="63"/>
        <v>3.0363474628141556</v>
      </c>
      <c r="AA408" s="16">
        <f t="shared" si="63"/>
        <v>3.0362076200475792</v>
      </c>
      <c r="AB408" s="16">
        <f t="shared" si="63"/>
        <v>3.0316312189940717</v>
      </c>
      <c r="AC408" s="16">
        <f t="shared" si="63"/>
        <v>3.0270095638117831</v>
      </c>
      <c r="AD408" s="16">
        <f t="shared" si="63"/>
        <v>3.0363306340846221</v>
      </c>
      <c r="AE408" s="16">
        <f t="shared" si="63"/>
        <v>3.0325116815979052</v>
      </c>
      <c r="AF408" s="16">
        <f t="shared" si="63"/>
        <v>3.0419310414581973</v>
      </c>
      <c r="AG408" s="16">
        <f t="shared" si="63"/>
        <v>3.0357501570646637</v>
      </c>
      <c r="AH408" s="16">
        <f t="shared" si="63"/>
        <v>3.0302529810127381</v>
      </c>
      <c r="AI408" s="16">
        <f t="shared" si="63"/>
        <v>3.0338288901546822</v>
      </c>
      <c r="AJ408" s="16">
        <f t="shared" si="63"/>
        <v>3.0367160306827032</v>
      </c>
      <c r="AK408" s="16">
        <f t="shared" si="63"/>
        <v>3.0371563188671691</v>
      </c>
      <c r="AL408" s="16">
        <f t="shared" si="63"/>
        <v>3.0281594002426098</v>
      </c>
      <c r="AM408" s="16">
        <f t="shared" si="63"/>
        <v>3.0317281149573692</v>
      </c>
      <c r="AN408" s="16">
        <f t="shared" si="64"/>
        <v>3.0289472899180829</v>
      </c>
      <c r="AO408" s="16">
        <f t="shared" si="64"/>
        <v>3.0311860139097604</v>
      </c>
      <c r="AP408" s="16">
        <f t="shared" si="64"/>
        <v>3.0288274427520405</v>
      </c>
      <c r="AQ408" s="16">
        <f t="shared" si="64"/>
        <v>3.0275011886376171</v>
      </c>
      <c r="AR408" s="16">
        <f t="shared" si="64"/>
        <v>3.0379096802836814</v>
      </c>
      <c r="AS408" s="16">
        <f t="shared" si="64"/>
        <v>3.0311290978942722</v>
      </c>
      <c r="AT408" s="16">
        <f t="shared" si="64"/>
        <v>3.0350264376071077</v>
      </c>
      <c r="AU408" s="16">
        <f t="shared" si="64"/>
        <v>3.0317160669702403</v>
      </c>
      <c r="AV408" s="16">
        <f t="shared" si="64"/>
        <v>3.027119316659491</v>
      </c>
      <c r="AW408" s="16">
        <f t="shared" si="64"/>
        <v>3.0318816449317825</v>
      </c>
      <c r="AX408" s="16">
        <f t="shared" si="64"/>
        <v>3.0311735631271639</v>
      </c>
      <c r="AY408" s="16">
        <f t="shared" si="64"/>
        <v>3.0278076917449739</v>
      </c>
      <c r="AZ408" s="16">
        <f t="shared" si="64"/>
        <v>3.0316422421468849</v>
      </c>
      <c r="BA408" s="16">
        <f t="shared" si="64"/>
        <v>3.0318406226558623</v>
      </c>
      <c r="BB408" s="16">
        <f t="shared" si="64"/>
        <v>3.0320579681067055</v>
      </c>
      <c r="BC408" s="16">
        <f t="shared" si="64"/>
        <v>3.0337239588454614</v>
      </c>
      <c r="BD408" s="16">
        <f t="shared" si="65"/>
        <v>3.0325165752255505</v>
      </c>
      <c r="BE408" s="16">
        <f t="shared" si="65"/>
        <v>3.0331413487832379</v>
      </c>
    </row>
    <row r="409" spans="1:57" x14ac:dyDescent="0.35">
      <c r="A409" s="8">
        <f t="shared" si="57"/>
        <v>2028</v>
      </c>
      <c r="B409" s="3"/>
      <c r="C409" s="6">
        <f t="shared" si="66"/>
        <v>3.0869229504685896</v>
      </c>
      <c r="D409" s="7">
        <f t="shared" si="58"/>
        <v>3.083502519247467</v>
      </c>
      <c r="E409" s="7">
        <f t="shared" si="59"/>
        <v>3.0850456246496627</v>
      </c>
      <c r="F409" s="7">
        <f t="shared" si="60"/>
        <v>3.0883865943175772</v>
      </c>
      <c r="G409" s="7">
        <f t="shared" si="61"/>
        <v>3.0920272376171556</v>
      </c>
      <c r="H409" s="16">
        <f t="shared" si="62"/>
        <v>3.0909205892203526</v>
      </c>
      <c r="I409" s="16">
        <f t="shared" si="62"/>
        <v>3.0861425741630342</v>
      </c>
      <c r="J409" s="16">
        <f t="shared" si="62"/>
        <v>3.0835071953610189</v>
      </c>
      <c r="K409" s="16">
        <f t="shared" si="62"/>
        <v>3.0834604342255005</v>
      </c>
      <c r="L409" s="16">
        <f t="shared" si="62"/>
        <v>3.0930239731426163</v>
      </c>
      <c r="M409" s="16">
        <f t="shared" si="62"/>
        <v>3.0842733162564993</v>
      </c>
      <c r="N409" s="16">
        <f t="shared" si="62"/>
        <v>3.0851504719505605</v>
      </c>
      <c r="O409" s="16">
        <f t="shared" si="62"/>
        <v>3.0919580426006621</v>
      </c>
      <c r="P409" s="16">
        <f t="shared" si="62"/>
        <v>3.0857155985285663</v>
      </c>
      <c r="Q409" s="16">
        <f t="shared" si="62"/>
        <v>3.0842395673141105</v>
      </c>
      <c r="R409" s="16">
        <f t="shared" si="62"/>
        <v>3.0916048228214836</v>
      </c>
      <c r="S409" s="16">
        <f t="shared" si="62"/>
        <v>3.084171437090264</v>
      </c>
      <c r="T409" s="16">
        <f t="shared" si="62"/>
        <v>3.0871760006034421</v>
      </c>
      <c r="U409" s="16">
        <f t="shared" si="62"/>
        <v>3.0862899623111404</v>
      </c>
      <c r="V409" s="16">
        <f t="shared" si="62"/>
        <v>3.0882491519625219</v>
      </c>
      <c r="W409" s="16">
        <f t="shared" si="62"/>
        <v>3.0910866287177883</v>
      </c>
      <c r="X409" s="16">
        <f t="shared" si="63"/>
        <v>3.0880232545174024</v>
      </c>
      <c r="Y409" s="16">
        <f t="shared" si="63"/>
        <v>3.0863174935031612</v>
      </c>
      <c r="Z409" s="16">
        <f t="shared" si="63"/>
        <v>3.0957868479647472</v>
      </c>
      <c r="AA409" s="16">
        <f t="shared" si="63"/>
        <v>3.0912549425925184</v>
      </c>
      <c r="AB409" s="16">
        <f t="shared" si="63"/>
        <v>3.0831349285801442</v>
      </c>
      <c r="AC409" s="16">
        <f t="shared" si="63"/>
        <v>3.088378799162026</v>
      </c>
      <c r="AD409" s="16">
        <f t="shared" si="63"/>
        <v>3.0827384591339295</v>
      </c>
      <c r="AE409" s="16">
        <f t="shared" si="63"/>
        <v>3.0882512294066644</v>
      </c>
      <c r="AF409" s="16">
        <f t="shared" si="63"/>
        <v>3.0816840839379691</v>
      </c>
      <c r="AG409" s="16">
        <f t="shared" si="63"/>
        <v>3.0851452910722159</v>
      </c>
      <c r="AH409" s="16">
        <f t="shared" si="63"/>
        <v>3.086669900333737</v>
      </c>
      <c r="AI409" s="16">
        <f t="shared" si="63"/>
        <v>3.0875315030533805</v>
      </c>
      <c r="AJ409" s="16">
        <f t="shared" si="63"/>
        <v>3.0873386548558379</v>
      </c>
      <c r="AK409" s="16">
        <f t="shared" si="63"/>
        <v>3.0878210269725983</v>
      </c>
      <c r="AL409" s="16">
        <f t="shared" si="63"/>
        <v>3.0889342822324291</v>
      </c>
      <c r="AM409" s="16">
        <f t="shared" si="63"/>
        <v>3.0856868026564079</v>
      </c>
      <c r="AN409" s="16">
        <f t="shared" si="64"/>
        <v>3.0865227357851222</v>
      </c>
      <c r="AO409" s="16">
        <f t="shared" si="64"/>
        <v>3.0872189129318435</v>
      </c>
      <c r="AP409" s="16">
        <f t="shared" si="64"/>
        <v>3.0926499927655957</v>
      </c>
      <c r="AQ409" s="16">
        <f t="shared" si="64"/>
        <v>3.091510573143021</v>
      </c>
      <c r="AR409" s="16">
        <f t="shared" si="64"/>
        <v>3.0852051656826625</v>
      </c>
      <c r="AS409" s="16">
        <f t="shared" si="64"/>
        <v>3.0840712325604116</v>
      </c>
      <c r="AT409" s="16">
        <f t="shared" si="64"/>
        <v>3.093459546578158</v>
      </c>
      <c r="AU409" s="16">
        <f t="shared" si="64"/>
        <v>3.0861095007815336</v>
      </c>
      <c r="AV409" s="16">
        <f t="shared" si="64"/>
        <v>3.0813231561314951</v>
      </c>
      <c r="AW409" s="16">
        <f t="shared" si="64"/>
        <v>3.0875450676008289</v>
      </c>
      <c r="AX409" s="16">
        <f t="shared" si="64"/>
        <v>3.0883891927027611</v>
      </c>
      <c r="AY409" s="16">
        <f t="shared" si="64"/>
        <v>3.0874856490987148</v>
      </c>
      <c r="AZ409" s="16">
        <f t="shared" si="64"/>
        <v>3.0850124025088115</v>
      </c>
      <c r="BA409" s="16">
        <f t="shared" si="64"/>
        <v>3.08775031463558</v>
      </c>
      <c r="BB409" s="16">
        <f t="shared" si="64"/>
        <v>3.0929524336919734</v>
      </c>
      <c r="BC409" s="16">
        <f t="shared" si="64"/>
        <v>3.0854132675842791</v>
      </c>
      <c r="BD409" s="16">
        <f t="shared" si="65"/>
        <v>3.0842145622957564</v>
      </c>
      <c r="BE409" s="16">
        <f t="shared" si="65"/>
        <v>3.0847614706245179</v>
      </c>
    </row>
    <row r="410" spans="1:57" x14ac:dyDescent="0.35">
      <c r="A410" s="8">
        <f t="shared" si="57"/>
        <v>2029</v>
      </c>
      <c r="B410" s="3"/>
      <c r="C410" s="6">
        <f t="shared" si="66"/>
        <v>3.1508127200558977</v>
      </c>
      <c r="D410" s="7">
        <f t="shared" si="58"/>
        <v>3.1457607958861864</v>
      </c>
      <c r="E410" s="7">
        <f t="shared" si="59"/>
        <v>3.1480581118725617</v>
      </c>
      <c r="F410" s="7">
        <f t="shared" si="60"/>
        <v>3.1534809466526106</v>
      </c>
      <c r="G410" s="7">
        <f t="shared" si="61"/>
        <v>3.1553953417603227</v>
      </c>
      <c r="H410" s="16">
        <f t="shared" si="62"/>
        <v>3.1509001328079367</v>
      </c>
      <c r="I410" s="16">
        <f t="shared" si="62"/>
        <v>3.1523762132547417</v>
      </c>
      <c r="J410" s="16">
        <f t="shared" si="62"/>
        <v>3.1489741717530904</v>
      </c>
      <c r="K410" s="16">
        <f t="shared" si="62"/>
        <v>3.1461437701580386</v>
      </c>
      <c r="L410" s="16">
        <f t="shared" si="62"/>
        <v>3.1545095641742442</v>
      </c>
      <c r="M410" s="16">
        <f t="shared" si="62"/>
        <v>3.1494560844757378</v>
      </c>
      <c r="N410" s="16">
        <f t="shared" si="62"/>
        <v>3.1441080224475813</v>
      </c>
      <c r="O410" s="16">
        <f t="shared" si="62"/>
        <v>3.143586427797699</v>
      </c>
      <c r="P410" s="16">
        <f t="shared" si="62"/>
        <v>3.1572916196661986</v>
      </c>
      <c r="Q410" s="16">
        <f t="shared" si="62"/>
        <v>3.1453775973311218</v>
      </c>
      <c r="R410" s="16">
        <f t="shared" si="62"/>
        <v>3.1542986888893298</v>
      </c>
      <c r="S410" s="16">
        <f t="shared" si="62"/>
        <v>3.1527924792368389</v>
      </c>
      <c r="T410" s="16">
        <f t="shared" si="62"/>
        <v>3.1548888648971292</v>
      </c>
      <c r="U410" s="16">
        <f t="shared" si="62"/>
        <v>3.1478817056647759</v>
      </c>
      <c r="V410" s="16">
        <f t="shared" si="62"/>
        <v>3.1535712087409089</v>
      </c>
      <c r="W410" s="16">
        <f t="shared" si="62"/>
        <v>3.1496322568897113</v>
      </c>
      <c r="X410" s="16">
        <f t="shared" si="63"/>
        <v>3.157097230271702</v>
      </c>
      <c r="Y410" s="16">
        <f t="shared" si="63"/>
        <v>3.1497448087540025</v>
      </c>
      <c r="Z410" s="16">
        <f t="shared" si="63"/>
        <v>3.1519699651406463</v>
      </c>
      <c r="AA410" s="16">
        <f t="shared" si="63"/>
        <v>3.1504978439538061</v>
      </c>
      <c r="AB410" s="16">
        <f t="shared" si="63"/>
        <v>3.1510078352615385</v>
      </c>
      <c r="AC410" s="16">
        <f t="shared" si="63"/>
        <v>3.1552191074722629</v>
      </c>
      <c r="AD410" s="16">
        <f t="shared" si="63"/>
        <v>3.1589540942716816</v>
      </c>
      <c r="AE410" s="16">
        <f t="shared" si="63"/>
        <v>3.1519956266761078</v>
      </c>
      <c r="AF410" s="16">
        <f t="shared" si="63"/>
        <v>3.1508772684422652</v>
      </c>
      <c r="AG410" s="16">
        <f t="shared" si="63"/>
        <v>3.1507481716695307</v>
      </c>
      <c r="AH410" s="16">
        <f t="shared" si="63"/>
        <v>3.1547796750093879</v>
      </c>
      <c r="AI410" s="16">
        <f t="shared" si="63"/>
        <v>3.1469205149652866</v>
      </c>
      <c r="AJ410" s="16">
        <f t="shared" si="63"/>
        <v>3.1497505255549303</v>
      </c>
      <c r="AK410" s="16">
        <f t="shared" si="63"/>
        <v>3.1538551245006077</v>
      </c>
      <c r="AL410" s="16">
        <f t="shared" si="63"/>
        <v>3.1474621286760467</v>
      </c>
      <c r="AM410" s="16">
        <f t="shared" si="63"/>
        <v>3.1495987443379438</v>
      </c>
      <c r="AN410" s="16">
        <f t="shared" si="64"/>
        <v>3.1441326590072229</v>
      </c>
      <c r="AO410" s="16">
        <f t="shared" si="64"/>
        <v>3.1497030961262324</v>
      </c>
      <c r="AP410" s="16">
        <f t="shared" si="64"/>
        <v>3.1463558129810352</v>
      </c>
      <c r="AQ410" s="16">
        <f t="shared" si="64"/>
        <v>3.14858733049592</v>
      </c>
      <c r="AR410" s="16">
        <f t="shared" si="64"/>
        <v>3.151325792247496</v>
      </c>
      <c r="AS410" s="16">
        <f t="shared" si="64"/>
        <v>3.1514470077322501</v>
      </c>
      <c r="AT410" s="16">
        <f t="shared" si="64"/>
        <v>3.1499974771463104</v>
      </c>
      <c r="AU410" s="16">
        <f t="shared" si="64"/>
        <v>3.1569814503528586</v>
      </c>
      <c r="AV410" s="16">
        <f t="shared" si="64"/>
        <v>3.1458033735034157</v>
      </c>
      <c r="AW410" s="16">
        <f t="shared" si="64"/>
        <v>3.1452610551499749</v>
      </c>
      <c r="AX410" s="16">
        <f t="shared" si="64"/>
        <v>3.1548201740833748</v>
      </c>
      <c r="AY410" s="16">
        <f t="shared" si="64"/>
        <v>3.15123576153408</v>
      </c>
      <c r="AZ410" s="16">
        <f t="shared" si="64"/>
        <v>3.1516054137035945</v>
      </c>
      <c r="BA410" s="16">
        <f t="shared" si="64"/>
        <v>3.1532101603877156</v>
      </c>
      <c r="BB410" s="16">
        <f t="shared" si="64"/>
        <v>3.1505927705136294</v>
      </c>
      <c r="BC410" s="16">
        <f t="shared" si="64"/>
        <v>3.1458821133538191</v>
      </c>
      <c r="BD410" s="16">
        <f t="shared" si="65"/>
        <v>3.1461741530654748</v>
      </c>
      <c r="BE410" s="16">
        <f t="shared" si="65"/>
        <v>3.1582169546060288</v>
      </c>
    </row>
    <row r="411" spans="1:57" x14ac:dyDescent="0.35">
      <c r="A411" s="8">
        <f t="shared" si="57"/>
        <v>2030</v>
      </c>
      <c r="B411" s="3"/>
      <c r="C411" s="6">
        <f t="shared" si="66"/>
        <v>3.2039986107255922</v>
      </c>
      <c r="D411" s="7">
        <f t="shared" si="58"/>
        <v>3.199280046827325</v>
      </c>
      <c r="E411" s="7">
        <f t="shared" si="59"/>
        <v>3.2010983221907514</v>
      </c>
      <c r="F411" s="7">
        <f t="shared" si="60"/>
        <v>3.2059059854700735</v>
      </c>
      <c r="G411" s="7">
        <f t="shared" si="61"/>
        <v>3.2082752208046204</v>
      </c>
      <c r="H411" s="16">
        <f t="shared" si="62"/>
        <v>3.2051661426154348</v>
      </c>
      <c r="I411" s="16">
        <f t="shared" si="62"/>
        <v>3.2022327383654434</v>
      </c>
      <c r="J411" s="16">
        <f t="shared" si="62"/>
        <v>3.1993032955199197</v>
      </c>
      <c r="K411" s="16">
        <f t="shared" si="62"/>
        <v>3.2010524467958383</v>
      </c>
      <c r="L411" s="16">
        <f t="shared" si="62"/>
        <v>3.2046155960957727</v>
      </c>
      <c r="M411" s="16">
        <f t="shared" si="62"/>
        <v>3.1989672401069047</v>
      </c>
      <c r="N411" s="16">
        <f t="shared" si="62"/>
        <v>3.2013109321891213</v>
      </c>
      <c r="O411" s="16">
        <f t="shared" si="62"/>
        <v>3.1994891023470338</v>
      </c>
      <c r="P411" s="16">
        <f t="shared" si="62"/>
        <v>3.1995428808758848</v>
      </c>
      <c r="Q411" s="16">
        <f t="shared" si="62"/>
        <v>3.2091977026018506</v>
      </c>
      <c r="R411" s="16">
        <f t="shared" si="62"/>
        <v>3.2060031606530686</v>
      </c>
      <c r="S411" s="16">
        <f t="shared" si="62"/>
        <v>3.207499046899347</v>
      </c>
      <c r="T411" s="16">
        <f t="shared" si="62"/>
        <v>3.1965687132321783</v>
      </c>
      <c r="U411" s="16">
        <f t="shared" si="62"/>
        <v>3.2035205916885761</v>
      </c>
      <c r="V411" s="16">
        <f t="shared" si="62"/>
        <v>3.2023432117199278</v>
      </c>
      <c r="W411" s="16">
        <f t="shared" si="62"/>
        <v>3.2016199285476254</v>
      </c>
      <c r="X411" s="16">
        <f t="shared" si="63"/>
        <v>3.2062501812699087</v>
      </c>
      <c r="Y411" s="16">
        <f t="shared" si="63"/>
        <v>3.1999178843309992</v>
      </c>
      <c r="Z411" s="16">
        <f t="shared" si="63"/>
        <v>3.2010520466851933</v>
      </c>
      <c r="AA411" s="16">
        <f t="shared" si="63"/>
        <v>3.2030891276483584</v>
      </c>
      <c r="AB411" s="16">
        <f t="shared" si="63"/>
        <v>3.1956993630987447</v>
      </c>
      <c r="AC411" s="16">
        <f t="shared" si="63"/>
        <v>3.2016054626188102</v>
      </c>
      <c r="AD411" s="16">
        <f t="shared" si="63"/>
        <v>3.2049856614213357</v>
      </c>
      <c r="AE411" s="16">
        <f t="shared" si="63"/>
        <v>3.2082416377929661</v>
      </c>
      <c r="AF411" s="16">
        <f t="shared" si="63"/>
        <v>3.2085774679095072</v>
      </c>
      <c r="AG411" s="16">
        <f t="shared" si="63"/>
        <v>3.205614459921089</v>
      </c>
      <c r="AH411" s="16">
        <f t="shared" si="63"/>
        <v>3.2038341833534312</v>
      </c>
      <c r="AI411" s="16">
        <f t="shared" si="63"/>
        <v>3.2075034245680336</v>
      </c>
      <c r="AJ411" s="16">
        <f t="shared" si="63"/>
        <v>3.205385037350053</v>
      </c>
      <c r="AK411" s="16">
        <f t="shared" si="63"/>
        <v>3.2089798678831336</v>
      </c>
      <c r="AL411" s="16">
        <f t="shared" si="63"/>
        <v>3.1949070994122786</v>
      </c>
      <c r="AM411" s="16">
        <f t="shared" si="63"/>
        <v>3.1990850053812974</v>
      </c>
      <c r="AN411" s="16">
        <f t="shared" si="64"/>
        <v>3.2056027672071732</v>
      </c>
      <c r="AO411" s="16">
        <f t="shared" si="64"/>
        <v>3.20608330289387</v>
      </c>
      <c r="AP411" s="16">
        <f t="shared" si="64"/>
        <v>3.2012359483754902</v>
      </c>
      <c r="AQ411" s="16">
        <f t="shared" si="64"/>
        <v>3.2072905098578364</v>
      </c>
      <c r="AR411" s="16">
        <f t="shared" si="64"/>
        <v>3.2036354856483911</v>
      </c>
      <c r="AS411" s="16">
        <f t="shared" si="64"/>
        <v>3.2051113509023703</v>
      </c>
      <c r="AT411" s="16">
        <f t="shared" si="64"/>
        <v>3.2049069851426073</v>
      </c>
      <c r="AU411" s="16">
        <f t="shared" si="64"/>
        <v>3.2045670185742288</v>
      </c>
      <c r="AV411" s="16">
        <f t="shared" si="64"/>
        <v>3.2003177531707077</v>
      </c>
      <c r="AW411" s="16">
        <f t="shared" si="64"/>
        <v>3.2071450018119454</v>
      </c>
      <c r="AX411" s="16">
        <f t="shared" si="64"/>
        <v>3.2055144145947536</v>
      </c>
      <c r="AY411" s="16">
        <f t="shared" si="64"/>
        <v>3.2100149253662291</v>
      </c>
      <c r="AZ411" s="16">
        <f t="shared" si="64"/>
        <v>3.2054507623063575</v>
      </c>
      <c r="BA411" s="16">
        <f t="shared" si="64"/>
        <v>3.2035828685770222</v>
      </c>
      <c r="BB411" s="16">
        <f t="shared" si="64"/>
        <v>3.1993017180991057</v>
      </c>
      <c r="BC411" s="16">
        <f t="shared" si="64"/>
        <v>3.2041630380977533</v>
      </c>
      <c r="BD411" s="16">
        <f t="shared" si="65"/>
        <v>3.203148384953193</v>
      </c>
      <c r="BE411" s="16">
        <f t="shared" si="65"/>
        <v>3.2173880194402837</v>
      </c>
    </row>
    <row r="412" spans="1:57" x14ac:dyDescent="0.35">
      <c r="A412" s="8">
        <f t="shared" si="57"/>
        <v>2031</v>
      </c>
      <c r="B412" s="3"/>
      <c r="C412" s="6">
        <f t="shared" si="66"/>
        <v>3.2766602786874683</v>
      </c>
      <c r="D412" s="7">
        <f t="shared" si="58"/>
        <v>3.2718760634596267</v>
      </c>
      <c r="E412" s="7">
        <f t="shared" si="59"/>
        <v>3.2747897230830434</v>
      </c>
      <c r="F412" s="7">
        <f t="shared" si="60"/>
        <v>3.2785444470579685</v>
      </c>
      <c r="G412" s="7">
        <f t="shared" si="61"/>
        <v>3.2790596659275515</v>
      </c>
      <c r="H412" s="16">
        <f t="shared" si="62"/>
        <v>3.2745404447320152</v>
      </c>
      <c r="I412" s="16">
        <f t="shared" si="62"/>
        <v>3.276212880040323</v>
      </c>
      <c r="J412" s="16">
        <f t="shared" si="62"/>
        <v>3.2692455918392862</v>
      </c>
      <c r="K412" s="16">
        <f t="shared" si="62"/>
        <v>3.2747669585074681</v>
      </c>
      <c r="L412" s="16">
        <f t="shared" si="62"/>
        <v>3.2783409956315812</v>
      </c>
      <c r="M412" s="16">
        <f t="shared" si="62"/>
        <v>3.278961322206035</v>
      </c>
      <c r="N412" s="16">
        <f t="shared" si="62"/>
        <v>3.2788768330389413</v>
      </c>
      <c r="O412" s="16">
        <f t="shared" si="62"/>
        <v>3.2799447594211997</v>
      </c>
      <c r="P412" s="16">
        <f t="shared" si="62"/>
        <v>3.2748580168097692</v>
      </c>
      <c r="Q412" s="16">
        <f t="shared" si="62"/>
        <v>3.2782588917532309</v>
      </c>
      <c r="R412" s="16">
        <f t="shared" si="62"/>
        <v>3.2785670503122897</v>
      </c>
      <c r="S412" s="16">
        <f t="shared" si="62"/>
        <v>3.2719143041303429</v>
      </c>
      <c r="T412" s="16">
        <f t="shared" si="62"/>
        <v>3.2763048973550433</v>
      </c>
      <c r="U412" s="16">
        <f t="shared" si="62"/>
        <v>3.2788002353987733</v>
      </c>
      <c r="V412" s="16">
        <f t="shared" si="62"/>
        <v>3.2749895800972482</v>
      </c>
      <c r="W412" s="16">
        <f t="shared" si="62"/>
        <v>3.2715318974231811</v>
      </c>
      <c r="X412" s="16">
        <f t="shared" si="63"/>
        <v>3.2700346285902522</v>
      </c>
      <c r="Y412" s="16">
        <f t="shared" si="63"/>
        <v>3.2772062846044334</v>
      </c>
      <c r="Z412" s="16">
        <f t="shared" si="63"/>
        <v>3.2757661030820286</v>
      </c>
      <c r="AA412" s="16">
        <f t="shared" si="63"/>
        <v>3.2805571960577464</v>
      </c>
      <c r="AB412" s="16">
        <f t="shared" si="63"/>
        <v>3.2809392627271916</v>
      </c>
      <c r="AC412" s="16">
        <f t="shared" si="63"/>
        <v>3.2787879570987748</v>
      </c>
      <c r="AD412" s="16">
        <f t="shared" si="63"/>
        <v>3.2744347891399532</v>
      </c>
      <c r="AE412" s="16">
        <f t="shared" si="63"/>
        <v>3.2768299126743332</v>
      </c>
      <c r="AF412" s="16">
        <f t="shared" si="63"/>
        <v>3.2757294467194469</v>
      </c>
      <c r="AG412" s="16">
        <f t="shared" si="63"/>
        <v>3.2751443992133389</v>
      </c>
      <c r="AH412" s="16">
        <f t="shared" si="63"/>
        <v>3.2742073215323888</v>
      </c>
      <c r="AI412" s="16">
        <f t="shared" si="63"/>
        <v>3.2813958509815788</v>
      </c>
      <c r="AJ412" s="16">
        <f t="shared" si="63"/>
        <v>3.276490644700603</v>
      </c>
      <c r="AK412" s="16">
        <f t="shared" si="63"/>
        <v>3.2704559508027828</v>
      </c>
      <c r="AL412" s="16">
        <f t="shared" si="63"/>
        <v>3.2782411873769575</v>
      </c>
      <c r="AM412" s="16">
        <f t="shared" si="63"/>
        <v>3.2761940534264054</v>
      </c>
      <c r="AN412" s="16">
        <f t="shared" si="64"/>
        <v>3.277014207224322</v>
      </c>
      <c r="AO412" s="16">
        <f t="shared" si="64"/>
        <v>3.2784766372950052</v>
      </c>
      <c r="AP412" s="16">
        <f t="shared" si="64"/>
        <v>3.2784117644109938</v>
      </c>
      <c r="AQ412" s="16">
        <f t="shared" si="64"/>
        <v>3.2708303074777079</v>
      </c>
      <c r="AR412" s="16">
        <f t="shared" si="64"/>
        <v>3.278475868145069</v>
      </c>
      <c r="AS412" s="16">
        <f t="shared" si="64"/>
        <v>3.2827804554929929</v>
      </c>
      <c r="AT412" s="16">
        <f t="shared" si="64"/>
        <v>3.2737134176389486</v>
      </c>
      <c r="AU412" s="16">
        <f t="shared" si="64"/>
        <v>3.2739457571673647</v>
      </c>
      <c r="AV412" s="16">
        <f t="shared" si="64"/>
        <v>3.27511151068469</v>
      </c>
      <c r="AW412" s="16">
        <f t="shared" si="64"/>
        <v>3.277062887515898</v>
      </c>
      <c r="AX412" s="16">
        <f t="shared" si="64"/>
        <v>3.2788652468780195</v>
      </c>
      <c r="AY412" s="16">
        <f t="shared" si="64"/>
        <v>3.2740148262230786</v>
      </c>
      <c r="AZ412" s="16">
        <f t="shared" si="64"/>
        <v>3.2758649083749884</v>
      </c>
      <c r="BA412" s="16">
        <f t="shared" si="64"/>
        <v>3.2760009940051424</v>
      </c>
      <c r="BB412" s="16">
        <f t="shared" si="64"/>
        <v>3.2770897743251104</v>
      </c>
      <c r="BC412" s="16">
        <f t="shared" si="64"/>
        <v>3.2788001884874647</v>
      </c>
      <c r="BD412" s="16">
        <f t="shared" si="65"/>
        <v>3.2787500981782389</v>
      </c>
      <c r="BE412" s="16">
        <f t="shared" si="65"/>
        <v>3.2769793298827721</v>
      </c>
    </row>
    <row r="413" spans="1:57" x14ac:dyDescent="0.35">
      <c r="A413" s="8">
        <f t="shared" si="57"/>
        <v>2032</v>
      </c>
      <c r="B413" s="3"/>
      <c r="C413" s="6">
        <f t="shared" si="66"/>
        <v>3.3387583503386997</v>
      </c>
      <c r="D413" s="7">
        <f t="shared" si="58"/>
        <v>3.3343021900469081</v>
      </c>
      <c r="E413" s="7">
        <f t="shared" si="59"/>
        <v>3.3360055068489132</v>
      </c>
      <c r="F413" s="7">
        <f t="shared" si="60"/>
        <v>3.3420154565005835</v>
      </c>
      <c r="G413" s="7">
        <f t="shared" si="61"/>
        <v>3.3439822896676361</v>
      </c>
      <c r="H413" s="16">
        <f t="shared" si="62"/>
        <v>3.3421116997845304</v>
      </c>
      <c r="I413" s="16">
        <f t="shared" si="62"/>
        <v>3.3350121654730458</v>
      </c>
      <c r="J413" s="16">
        <f t="shared" si="62"/>
        <v>3.3387854582574739</v>
      </c>
      <c r="K413" s="16">
        <f t="shared" si="62"/>
        <v>3.3338231142000772</v>
      </c>
      <c r="L413" s="16">
        <f t="shared" si="62"/>
        <v>3.3396659680360501</v>
      </c>
      <c r="M413" s="16">
        <f t="shared" si="62"/>
        <v>3.3401118065934035</v>
      </c>
      <c r="N413" s="16">
        <f t="shared" si="62"/>
        <v>3.3386155595556986</v>
      </c>
      <c r="O413" s="16">
        <f t="shared" si="62"/>
        <v>3.3375835700727712</v>
      </c>
      <c r="P413" s="16">
        <f t="shared" si="62"/>
        <v>3.3435348980954664</v>
      </c>
      <c r="Q413" s="16">
        <f t="shared" si="62"/>
        <v>3.3445073130133953</v>
      </c>
      <c r="R413" s="16">
        <f t="shared" si="62"/>
        <v>3.3450635680509051</v>
      </c>
      <c r="S413" s="16">
        <f t="shared" si="62"/>
        <v>3.3381522712916039</v>
      </c>
      <c r="T413" s="16">
        <f t="shared" si="62"/>
        <v>3.3336324816673102</v>
      </c>
      <c r="U413" s="16">
        <f t="shared" si="62"/>
        <v>3.3396207533507023</v>
      </c>
      <c r="V413" s="16">
        <f t="shared" si="62"/>
        <v>3.3511012392870909</v>
      </c>
      <c r="W413" s="16">
        <f t="shared" si="62"/>
        <v>3.334340976528388</v>
      </c>
      <c r="X413" s="16">
        <f t="shared" si="63"/>
        <v>3.3427876850866665</v>
      </c>
      <c r="Y413" s="16">
        <f t="shared" si="63"/>
        <v>3.3352196061331743</v>
      </c>
      <c r="Z413" s="16">
        <f t="shared" si="63"/>
        <v>3.3428013793916413</v>
      </c>
      <c r="AA413" s="16">
        <f t="shared" si="63"/>
        <v>3.3388586934748656</v>
      </c>
      <c r="AB413" s="16">
        <f t="shared" si="63"/>
        <v>3.3363879583797438</v>
      </c>
      <c r="AC413" s="16">
        <f t="shared" si="63"/>
        <v>3.3358780230053031</v>
      </c>
      <c r="AD413" s="16">
        <f t="shared" si="63"/>
        <v>3.3356182792245708</v>
      </c>
      <c r="AE413" s="16">
        <f t="shared" si="63"/>
        <v>3.3395251500864713</v>
      </c>
      <c r="AF413" s="16">
        <f t="shared" si="63"/>
        <v>3.3353370710898713</v>
      </c>
      <c r="AG413" s="16">
        <f t="shared" si="63"/>
        <v>3.3415702156688951</v>
      </c>
      <c r="AH413" s="16">
        <f t="shared" si="63"/>
        <v>3.3365492979817652</v>
      </c>
      <c r="AI413" s="16">
        <f t="shared" si="63"/>
        <v>3.3346789618638915</v>
      </c>
      <c r="AJ413" s="16">
        <f t="shared" si="63"/>
        <v>3.3414591687066491</v>
      </c>
      <c r="AK413" s="16">
        <f t="shared" si="63"/>
        <v>3.3347616306240133</v>
      </c>
      <c r="AL413" s="16">
        <f t="shared" si="63"/>
        <v>3.3382347131074233</v>
      </c>
      <c r="AM413" s="16">
        <f t="shared" si="63"/>
        <v>3.3367599141416395</v>
      </c>
      <c r="AN413" s="16">
        <f t="shared" si="64"/>
        <v>3.3417625440948258</v>
      </c>
      <c r="AO413" s="16">
        <f t="shared" si="64"/>
        <v>3.342607053809981</v>
      </c>
      <c r="AP413" s="16">
        <f t="shared" si="64"/>
        <v>3.3367976847331327</v>
      </c>
      <c r="AQ413" s="16">
        <f t="shared" si="64"/>
        <v>3.3334929473831658</v>
      </c>
      <c r="AR413" s="16">
        <f t="shared" si="64"/>
        <v>3.3443154079084572</v>
      </c>
      <c r="AS413" s="16">
        <f t="shared" si="64"/>
        <v>3.3324038886136225</v>
      </c>
      <c r="AT413" s="16">
        <f t="shared" si="64"/>
        <v>3.3404968256263494</v>
      </c>
      <c r="AU413" s="16">
        <f t="shared" si="64"/>
        <v>3.3439452765297673</v>
      </c>
      <c r="AV413" s="16">
        <f t="shared" si="64"/>
        <v>3.3413234372303804</v>
      </c>
      <c r="AW413" s="16">
        <f t="shared" si="64"/>
        <v>3.3339531117135883</v>
      </c>
      <c r="AX413" s="16">
        <f t="shared" si="64"/>
        <v>3.3379307193864585</v>
      </c>
      <c r="AY413" s="16">
        <f t="shared" si="64"/>
        <v>3.3368278237006828</v>
      </c>
      <c r="AZ413" s="16">
        <f t="shared" si="64"/>
        <v>3.3443672070093555</v>
      </c>
      <c r="BA413" s="16">
        <f t="shared" si="64"/>
        <v>3.3404794136890601</v>
      </c>
      <c r="BB413" s="16">
        <f t="shared" si="64"/>
        <v>3.3387312424199251</v>
      </c>
      <c r="BC413" s="16">
        <f t="shared" si="64"/>
        <v>3.3374960817744941</v>
      </c>
      <c r="BD413" s="16">
        <f t="shared" si="65"/>
        <v>3.3420997606358362</v>
      </c>
      <c r="BE413" s="16">
        <f t="shared" si="65"/>
        <v>3.3433243601303424</v>
      </c>
    </row>
    <row r="414" spans="1:57" x14ac:dyDescent="0.35">
      <c r="A414" s="8">
        <f t="shared" si="57"/>
        <v>2033</v>
      </c>
      <c r="B414" s="3"/>
      <c r="C414" s="6">
        <f t="shared" si="66"/>
        <v>3.409219161059978</v>
      </c>
      <c r="D414" s="7">
        <f t="shared" si="58"/>
        <v>3.4056551802098247</v>
      </c>
      <c r="E414" s="7">
        <f t="shared" si="59"/>
        <v>3.4073977924688221</v>
      </c>
      <c r="F414" s="7">
        <f t="shared" si="60"/>
        <v>3.4125028867601652</v>
      </c>
      <c r="G414" s="7">
        <f t="shared" si="61"/>
        <v>3.4149850357880314</v>
      </c>
      <c r="H414" s="16">
        <f t="shared" si="62"/>
        <v>3.4097632421099546</v>
      </c>
      <c r="I414" s="16">
        <f t="shared" si="62"/>
        <v>3.4062160074573007</v>
      </c>
      <c r="J414" s="16">
        <f t="shared" si="62"/>
        <v>3.409867293535648</v>
      </c>
      <c r="K414" s="16">
        <f t="shared" si="62"/>
        <v>3.4128387755591838</v>
      </c>
      <c r="L414" s="16">
        <f t="shared" si="62"/>
        <v>3.4134969425174133</v>
      </c>
      <c r="M414" s="16">
        <f t="shared" si="62"/>
        <v>3.4149331780069834</v>
      </c>
      <c r="N414" s="16">
        <f t="shared" si="62"/>
        <v>3.4064317088732441</v>
      </c>
      <c r="O414" s="16">
        <f t="shared" si="62"/>
        <v>3.4056711176821159</v>
      </c>
      <c r="P414" s="16">
        <f t="shared" si="62"/>
        <v>3.4154517558174642</v>
      </c>
      <c r="Q414" s="16">
        <f t="shared" si="62"/>
        <v>3.414275961382669</v>
      </c>
      <c r="R414" s="16">
        <f t="shared" si="62"/>
        <v>3.4164818307085789</v>
      </c>
      <c r="S414" s="16">
        <f t="shared" si="62"/>
        <v>3.4088238303262712</v>
      </c>
      <c r="T414" s="16">
        <f t="shared" si="62"/>
        <v>3.4087902525569169</v>
      </c>
      <c r="U414" s="16">
        <f t="shared" si="62"/>
        <v>3.410170955528141</v>
      </c>
      <c r="V414" s="16">
        <f t="shared" si="62"/>
        <v>3.4172983591967871</v>
      </c>
      <c r="W414" s="16">
        <f t="shared" si="62"/>
        <v>3.4073173813738773</v>
      </c>
      <c r="X414" s="16">
        <f t="shared" si="63"/>
        <v>3.4143697075584121</v>
      </c>
      <c r="Y414" s="16">
        <f t="shared" si="63"/>
        <v>3.4139054060927898</v>
      </c>
      <c r="Z414" s="16">
        <f t="shared" si="63"/>
        <v>3.4086787388416941</v>
      </c>
      <c r="AA414" s="16">
        <f t="shared" si="63"/>
        <v>3.4076390257536566</v>
      </c>
      <c r="AB414" s="16">
        <f t="shared" si="63"/>
        <v>3.4114904310118841</v>
      </c>
      <c r="AC414" s="16">
        <f t="shared" si="63"/>
        <v>3.4037070029705081</v>
      </c>
      <c r="AD414" s="16">
        <f t="shared" si="63"/>
        <v>3.4064764966849026</v>
      </c>
      <c r="AE414" s="16">
        <f t="shared" si="63"/>
        <v>3.4087516863810841</v>
      </c>
      <c r="AF414" s="16">
        <f t="shared" si="63"/>
        <v>3.4097486920059041</v>
      </c>
      <c r="AG414" s="16">
        <f t="shared" si="63"/>
        <v>3.4091384957127779</v>
      </c>
      <c r="AH414" s="16">
        <f t="shared" si="63"/>
        <v>3.4083314679008549</v>
      </c>
      <c r="AI414" s="16">
        <f t="shared" si="63"/>
        <v>3.4102057226320208</v>
      </c>
      <c r="AJ414" s="16">
        <f t="shared" si="63"/>
        <v>3.4139553693736366</v>
      </c>
      <c r="AK414" s="16">
        <f t="shared" si="63"/>
        <v>3.40606702338316</v>
      </c>
      <c r="AL414" s="16">
        <f t="shared" si="63"/>
        <v>3.4106663908256736</v>
      </c>
      <c r="AM414" s="16">
        <f t="shared" si="63"/>
        <v>3.4113818725564187</v>
      </c>
      <c r="AN414" s="16">
        <f t="shared" si="64"/>
        <v>3.4088480620867081</v>
      </c>
      <c r="AO414" s="16">
        <f t="shared" si="64"/>
        <v>3.4137461320168909</v>
      </c>
      <c r="AP414" s="16">
        <f t="shared" si="64"/>
        <v>3.4108523221133686</v>
      </c>
      <c r="AQ414" s="16">
        <f t="shared" si="64"/>
        <v>3.4054922108124068</v>
      </c>
      <c r="AR414" s="16">
        <f t="shared" si="64"/>
        <v>3.4033988607214209</v>
      </c>
      <c r="AS414" s="16">
        <f t="shared" si="64"/>
        <v>3.4114952203631099</v>
      </c>
      <c r="AT414" s="16">
        <f t="shared" si="64"/>
        <v>3.4166894905028387</v>
      </c>
      <c r="AU414" s="16">
        <f t="shared" si="64"/>
        <v>3.4159895124638475</v>
      </c>
      <c r="AV414" s="16">
        <f t="shared" si="64"/>
        <v>3.4070921502507603</v>
      </c>
      <c r="AW414" s="16">
        <f t="shared" si="64"/>
        <v>3.4078964900866464</v>
      </c>
      <c r="AX414" s="16">
        <f t="shared" si="64"/>
        <v>3.408783910904456</v>
      </c>
      <c r="AY414" s="16">
        <f t="shared" si="64"/>
        <v>3.4113740378698529</v>
      </c>
      <c r="AZ414" s="16">
        <f t="shared" si="64"/>
        <v>3.4091097926265834</v>
      </c>
      <c r="BA414" s="16">
        <f t="shared" si="64"/>
        <v>3.4055117429592046</v>
      </c>
      <c r="BB414" s="16">
        <f t="shared" si="64"/>
        <v>3.4092998264071785</v>
      </c>
      <c r="BC414" s="16">
        <f t="shared" si="64"/>
        <v>3.4088196512720699</v>
      </c>
      <c r="BD414" s="16">
        <f t="shared" si="65"/>
        <v>3.4037534145073738</v>
      </c>
      <c r="BE414" s="16">
        <f t="shared" si="65"/>
        <v>3.4072667443318103</v>
      </c>
    </row>
    <row r="415" spans="1:57" x14ac:dyDescent="0.35">
      <c r="A415" s="8">
        <f t="shared" si="57"/>
        <v>2034</v>
      </c>
      <c r="B415" s="3"/>
      <c r="C415" s="6">
        <f t="shared" si="66"/>
        <v>3.4788979973860892</v>
      </c>
      <c r="D415" s="7">
        <f t="shared" si="58"/>
        <v>3.475376059784594</v>
      </c>
      <c r="E415" s="7">
        <f t="shared" si="59"/>
        <v>3.4764726665041898</v>
      </c>
      <c r="F415" s="7">
        <f t="shared" si="60"/>
        <v>3.4828319295694645</v>
      </c>
      <c r="G415" s="7">
        <f t="shared" si="61"/>
        <v>3.4841348055737362</v>
      </c>
      <c r="H415" s="16">
        <f t="shared" si="62"/>
        <v>3.4768881980254371</v>
      </c>
      <c r="I415" s="16">
        <f t="shared" si="62"/>
        <v>3.4754644560720975</v>
      </c>
      <c r="J415" s="16">
        <f t="shared" si="62"/>
        <v>3.4763341559971077</v>
      </c>
      <c r="K415" s="16">
        <f t="shared" si="62"/>
        <v>3.4809195224428309</v>
      </c>
      <c r="L415" s="16">
        <f t="shared" si="62"/>
        <v>3.4783249846605386</v>
      </c>
      <c r="M415" s="16">
        <f t="shared" si="62"/>
        <v>3.4771408420422625</v>
      </c>
      <c r="N415" s="16">
        <f t="shared" si="62"/>
        <v>3.4815111064714332</v>
      </c>
      <c r="O415" s="16">
        <f t="shared" si="62"/>
        <v>3.4754219058522402</v>
      </c>
      <c r="P415" s="16">
        <f t="shared" si="62"/>
        <v>3.480664367977663</v>
      </c>
      <c r="Q415" s="16">
        <f t="shared" si="62"/>
        <v>3.4756241038420317</v>
      </c>
      <c r="R415" s="16">
        <f t="shared" si="62"/>
        <v>3.4783647450282213</v>
      </c>
      <c r="S415" s="16">
        <f t="shared" si="62"/>
        <v>3.4837834053590928</v>
      </c>
      <c r="T415" s="16">
        <f t="shared" si="62"/>
        <v>3.4806301349798474</v>
      </c>
      <c r="U415" s="16">
        <f t="shared" si="62"/>
        <v>3.4867395154865282</v>
      </c>
      <c r="V415" s="16">
        <f t="shared" si="62"/>
        <v>3.4824849631537185</v>
      </c>
      <c r="W415" s="16">
        <f t="shared" si="62"/>
        <v>3.4875971824755427</v>
      </c>
      <c r="X415" s="16">
        <f t="shared" si="63"/>
        <v>3.4761386511582901</v>
      </c>
      <c r="Y415" s="16">
        <f t="shared" si="63"/>
        <v>3.4775819488851663</v>
      </c>
      <c r="Z415" s="16">
        <f t="shared" si="63"/>
        <v>3.4820694661506377</v>
      </c>
      <c r="AA415" s="16">
        <f t="shared" si="63"/>
        <v>3.4788793953673847</v>
      </c>
      <c r="AB415" s="16">
        <f t="shared" si="63"/>
        <v>3.4837854431172457</v>
      </c>
      <c r="AC415" s="16">
        <f t="shared" si="63"/>
        <v>3.485104598556346</v>
      </c>
      <c r="AD415" s="16">
        <f t="shared" si="63"/>
        <v>3.4781577920142017</v>
      </c>
      <c r="AE415" s="16">
        <f t="shared" si="63"/>
        <v>3.4843637395826548</v>
      </c>
      <c r="AF415" s="16">
        <f t="shared" si="63"/>
        <v>3.4709185348693943</v>
      </c>
      <c r="AG415" s="16">
        <f t="shared" si="63"/>
        <v>3.4773861870029368</v>
      </c>
      <c r="AH415" s="16">
        <f t="shared" si="63"/>
        <v>3.473569644864869</v>
      </c>
      <c r="AI415" s="16">
        <f t="shared" si="63"/>
        <v>3.4749204233975139</v>
      </c>
      <c r="AJ415" s="16">
        <f t="shared" si="63"/>
        <v>3.4789165994047941</v>
      </c>
      <c r="AK415" s="16">
        <f t="shared" si="63"/>
        <v>3.4824124795615514</v>
      </c>
      <c r="AL415" s="16">
        <f t="shared" si="63"/>
        <v>3.4801395380995417</v>
      </c>
      <c r="AM415" s="16">
        <f t="shared" si="63"/>
        <v>3.4778187605026161</v>
      </c>
      <c r="AN415" s="16">
        <f t="shared" si="64"/>
        <v>3.4838945848277638</v>
      </c>
      <c r="AO415" s="16">
        <f t="shared" si="64"/>
        <v>3.4828721711928137</v>
      </c>
      <c r="AP415" s="16">
        <f t="shared" si="64"/>
        <v>3.4814296845977832</v>
      </c>
      <c r="AQ415" s="16">
        <f t="shared" si="64"/>
        <v>3.4897164163978256</v>
      </c>
      <c r="AR415" s="16">
        <f t="shared" si="64"/>
        <v>3.4828597925177616</v>
      </c>
      <c r="AS415" s="16">
        <f t="shared" si="64"/>
        <v>3.4772235349949656</v>
      </c>
      <c r="AT415" s="16">
        <f t="shared" si="64"/>
        <v>3.4774797640092658</v>
      </c>
      <c r="AU415" s="16">
        <f t="shared" si="64"/>
        <v>3.4813246845211014</v>
      </c>
      <c r="AV415" s="16">
        <f t="shared" si="64"/>
        <v>3.4831853248968225</v>
      </c>
      <c r="AW415" s="16">
        <f t="shared" si="64"/>
        <v>3.4761914083709229</v>
      </c>
      <c r="AX415" s="16">
        <f t="shared" si="64"/>
        <v>3.4841093684616342</v>
      </c>
      <c r="AY415" s="16">
        <f t="shared" si="64"/>
        <v>3.4836671441778244</v>
      </c>
      <c r="AZ415" s="16">
        <f t="shared" si="64"/>
        <v>3.4781000706858678</v>
      </c>
      <c r="BA415" s="16">
        <f t="shared" si="64"/>
        <v>3.4758466062296187</v>
      </c>
      <c r="BB415" s="16">
        <f t="shared" si="64"/>
        <v>3.482748340724573</v>
      </c>
      <c r="BC415" s="16">
        <f t="shared" si="64"/>
        <v>3.4755166086769891</v>
      </c>
      <c r="BD415" s="16">
        <f t="shared" si="65"/>
        <v>3.4749634451757774</v>
      </c>
      <c r="BE415" s="16">
        <f t="shared" si="65"/>
        <v>3.4714608238465279</v>
      </c>
    </row>
    <row r="416" spans="1:57" x14ac:dyDescent="0.35">
      <c r="A416" s="8">
        <f t="shared" si="57"/>
        <v>2035</v>
      </c>
      <c r="B416" s="3"/>
      <c r="C416" s="6">
        <f t="shared" si="66"/>
        <v>3.5514458187461413</v>
      </c>
      <c r="D416" s="7">
        <f t="shared" si="58"/>
        <v>3.5468982740048878</v>
      </c>
      <c r="E416" s="7">
        <f t="shared" si="59"/>
        <v>3.5488715020274419</v>
      </c>
      <c r="F416" s="7">
        <f t="shared" si="60"/>
        <v>3.5548543277536528</v>
      </c>
      <c r="G416" s="7">
        <f t="shared" si="61"/>
        <v>3.5568377702860072</v>
      </c>
      <c r="H416" s="16">
        <f t="shared" si="62"/>
        <v>3.5509982811224869</v>
      </c>
      <c r="I416" s="16">
        <f t="shared" si="62"/>
        <v>3.5479887069211578</v>
      </c>
      <c r="J416" s="16">
        <f t="shared" si="62"/>
        <v>3.547622054153623</v>
      </c>
      <c r="K416" s="16">
        <f t="shared" si="62"/>
        <v>3.5511811741008601</v>
      </c>
      <c r="L416" s="16">
        <f t="shared" si="62"/>
        <v>3.5508583310813826</v>
      </c>
      <c r="M416" s="16">
        <f t="shared" si="62"/>
        <v>3.5611673169960807</v>
      </c>
      <c r="N416" s="16">
        <f t="shared" si="62"/>
        <v>3.5510044057789183</v>
      </c>
      <c r="O416" s="16">
        <f t="shared" si="62"/>
        <v>3.552623472533186</v>
      </c>
      <c r="P416" s="16">
        <f t="shared" si="62"/>
        <v>3.5494548364058911</v>
      </c>
      <c r="Q416" s="16">
        <f t="shared" si="62"/>
        <v>3.556334935751202</v>
      </c>
      <c r="R416" s="16">
        <f t="shared" si="62"/>
        <v>3.5533584770085067</v>
      </c>
      <c r="S416" s="16">
        <f t="shared" si="62"/>
        <v>3.5488634676092339</v>
      </c>
      <c r="T416" s="16">
        <f t="shared" si="62"/>
        <v>3.5517104633914229</v>
      </c>
      <c r="U416" s="16">
        <f t="shared" si="62"/>
        <v>3.5494293147233589</v>
      </c>
      <c r="V416" s="16">
        <f t="shared" si="62"/>
        <v>3.545536128233945</v>
      </c>
      <c r="W416" s="16">
        <f t="shared" si="62"/>
        <v>3.557189440077035</v>
      </c>
      <c r="X416" s="16">
        <f t="shared" si="63"/>
        <v>3.5526219921974018</v>
      </c>
      <c r="Y416" s="16">
        <f t="shared" si="63"/>
        <v>3.5466155200945604</v>
      </c>
      <c r="Z416" s="16">
        <f t="shared" si="63"/>
        <v>3.5532396574306371</v>
      </c>
      <c r="AA416" s="16">
        <f t="shared" si="63"/>
        <v>3.5539938673834199</v>
      </c>
      <c r="AB416" s="16">
        <f t="shared" si="63"/>
        <v>3.5572391977454125</v>
      </c>
      <c r="AC416" s="16">
        <f t="shared" si="63"/>
        <v>3.5485076636222082</v>
      </c>
      <c r="AD416" s="16">
        <f t="shared" si="63"/>
        <v>3.5488956052820662</v>
      </c>
      <c r="AE416" s="16">
        <f t="shared" si="63"/>
        <v>3.5469296911060355</v>
      </c>
      <c r="AF416" s="16">
        <f t="shared" si="63"/>
        <v>3.5526624491847087</v>
      </c>
      <c r="AG416" s="16">
        <f t="shared" si="63"/>
        <v>3.5451102035484414</v>
      </c>
      <c r="AH416" s="16">
        <f t="shared" si="63"/>
        <v>3.5541420808218742</v>
      </c>
      <c r="AI416" s="16">
        <f t="shared" si="63"/>
        <v>3.5524282045317208</v>
      </c>
      <c r="AJ416" s="16">
        <f t="shared" si="63"/>
        <v>3.5465829359860712</v>
      </c>
      <c r="AK416" s="16">
        <f t="shared" si="63"/>
        <v>3.5553854944311105</v>
      </c>
      <c r="AL416" s="16">
        <f t="shared" si="63"/>
        <v>3.5613024387593519</v>
      </c>
      <c r="AM416" s="16">
        <f t="shared" si="63"/>
        <v>3.553051322817701</v>
      </c>
      <c r="AN416" s="16">
        <f t="shared" si="64"/>
        <v>3.5497589889810697</v>
      </c>
      <c r="AO416" s="16">
        <f t="shared" si="64"/>
        <v>3.5550917433975791</v>
      </c>
      <c r="AP416" s="16">
        <f t="shared" si="64"/>
        <v>3.5556519463387448</v>
      </c>
      <c r="AQ416" s="16">
        <f t="shared" si="64"/>
        <v>3.5484478133097439</v>
      </c>
      <c r="AR416" s="16">
        <f t="shared" si="64"/>
        <v>3.5504113652034124</v>
      </c>
      <c r="AS416" s="16">
        <f t="shared" si="64"/>
        <v>3.5486560706476169</v>
      </c>
      <c r="AT416" s="16">
        <f t="shared" si="64"/>
        <v>3.5499661491398062</v>
      </c>
      <c r="AU416" s="16">
        <f t="shared" si="64"/>
        <v>3.5495665711625892</v>
      </c>
      <c r="AV416" s="16">
        <f t="shared" si="64"/>
        <v>3.5559325073195098</v>
      </c>
      <c r="AW416" s="16">
        <f t="shared" si="64"/>
        <v>3.5506537280091899</v>
      </c>
      <c r="AX416" s="16">
        <f t="shared" si="64"/>
        <v>3.5556510534127757</v>
      </c>
      <c r="AY416" s="16">
        <f t="shared" si="64"/>
        <v>3.5568217839731813</v>
      </c>
      <c r="AZ416" s="16">
        <f t="shared" si="64"/>
        <v>3.5523850382622975</v>
      </c>
      <c r="BA416" s="16">
        <f t="shared" si="64"/>
        <v>3.5487201444611238</v>
      </c>
      <c r="BB416" s="16">
        <f t="shared" si="64"/>
        <v>3.5562119224981701</v>
      </c>
      <c r="BC416" s="16">
        <f t="shared" si="64"/>
        <v>3.5569816471014399</v>
      </c>
      <c r="BD416" s="16">
        <f t="shared" si="65"/>
        <v>3.5528304068766823</v>
      </c>
      <c r="BE416" s="16">
        <f t="shared" si="65"/>
        <v>3.545053830261077</v>
      </c>
    </row>
    <row r="417" spans="1:57" x14ac:dyDescent="0.35">
      <c r="A417" s="8">
        <f t="shared" si="57"/>
        <v>2036</v>
      </c>
      <c r="B417" s="3"/>
      <c r="C417" s="6">
        <f t="shared" si="66"/>
        <v>3.6201111841532789</v>
      </c>
      <c r="D417" s="7">
        <f t="shared" si="58"/>
        <v>3.6138907058215022</v>
      </c>
      <c r="E417" s="7">
        <f t="shared" si="59"/>
        <v>3.6180722398223542</v>
      </c>
      <c r="F417" s="7">
        <f t="shared" si="60"/>
        <v>3.6227082024510375</v>
      </c>
      <c r="G417" s="7">
        <f t="shared" si="61"/>
        <v>3.6238012220862541</v>
      </c>
      <c r="H417" s="16">
        <f t="shared" si="62"/>
        <v>3.6196974438372642</v>
      </c>
      <c r="I417" s="16">
        <f t="shared" si="62"/>
        <v>3.6181186373142094</v>
      </c>
      <c r="J417" s="16">
        <f t="shared" si="62"/>
        <v>3.6228434977810995</v>
      </c>
      <c r="K417" s="16">
        <f t="shared" si="62"/>
        <v>3.6193478667892029</v>
      </c>
      <c r="L417" s="16">
        <f t="shared" si="62"/>
        <v>3.6207136332518175</v>
      </c>
      <c r="M417" s="16">
        <f t="shared" si="62"/>
        <v>3.6245558305203152</v>
      </c>
      <c r="N417" s="16">
        <f t="shared" si="62"/>
        <v>3.6233226709495159</v>
      </c>
      <c r="O417" s="16">
        <f t="shared" si="62"/>
        <v>3.6228361409826264</v>
      </c>
      <c r="P417" s="16">
        <f t="shared" si="62"/>
        <v>3.6268813332886864</v>
      </c>
      <c r="Q417" s="16">
        <f t="shared" si="62"/>
        <v>3.6225226876501821</v>
      </c>
      <c r="R417" s="16">
        <f t="shared" si="62"/>
        <v>3.6205430000334515</v>
      </c>
      <c r="S417" s="16">
        <f t="shared" si="62"/>
        <v>3.6179533854008992</v>
      </c>
      <c r="T417" s="16">
        <f t="shared" si="62"/>
        <v>3.6199804224236822</v>
      </c>
      <c r="U417" s="16">
        <f t="shared" si="62"/>
        <v>3.6163423597350621</v>
      </c>
      <c r="V417" s="16">
        <f t="shared" si="62"/>
        <v>3.6206838215443855</v>
      </c>
      <c r="W417" s="16">
        <f t="shared" si="62"/>
        <v>3.6080494616048333</v>
      </c>
      <c r="X417" s="16">
        <f t="shared" si="63"/>
        <v>3.6089072732896663</v>
      </c>
      <c r="Y417" s="16">
        <f t="shared" si="63"/>
        <v>3.6126631863655034</v>
      </c>
      <c r="Z417" s="16">
        <f t="shared" si="63"/>
        <v>3.6177958415858202</v>
      </c>
      <c r="AA417" s="16">
        <f t="shared" si="63"/>
        <v>3.6182764610621141</v>
      </c>
      <c r="AB417" s="16">
        <f t="shared" si="63"/>
        <v>3.6188140103904911</v>
      </c>
      <c r="AC417" s="16">
        <f t="shared" si="63"/>
        <v>3.6140270968721686</v>
      </c>
      <c r="AD417" s="16">
        <f t="shared" si="63"/>
        <v>3.6195064857342998</v>
      </c>
      <c r="AE417" s="16">
        <f t="shared" si="63"/>
        <v>3.6204724832989879</v>
      </c>
      <c r="AF417" s="16">
        <f t="shared" si="63"/>
        <v>3.6200090313207327</v>
      </c>
      <c r="AG417" s="16">
        <f t="shared" si="63"/>
        <v>3.6237173767046915</v>
      </c>
      <c r="AH417" s="16">
        <f t="shared" si="63"/>
        <v>3.6180567739917358</v>
      </c>
      <c r="AI417" s="16">
        <f t="shared" si="63"/>
        <v>3.6260789746731237</v>
      </c>
      <c r="AJ417" s="16">
        <f t="shared" si="63"/>
        <v>3.6219665146937992</v>
      </c>
      <c r="AK417" s="16">
        <f t="shared" si="63"/>
        <v>3.6222315068883564</v>
      </c>
      <c r="AL417" s="16">
        <f t="shared" si="63"/>
        <v>3.6141010662310529</v>
      </c>
      <c r="AM417" s="16">
        <f t="shared" si="63"/>
        <v>3.6200964553390023</v>
      </c>
      <c r="AN417" s="16">
        <f t="shared" si="64"/>
        <v>3.618652013026995</v>
      </c>
      <c r="AO417" s="16">
        <f t="shared" si="64"/>
        <v>3.6119095935744263</v>
      </c>
      <c r="AP417" s="16">
        <f t="shared" si="64"/>
        <v>3.6201259129675556</v>
      </c>
      <c r="AQ417" s="16">
        <f t="shared" si="64"/>
        <v>3.6234958036114295</v>
      </c>
      <c r="AR417" s="16">
        <f t="shared" si="64"/>
        <v>3.6111883853739855</v>
      </c>
      <c r="AS417" s="16">
        <f t="shared" si="64"/>
        <v>3.6169429797486945</v>
      </c>
      <c r="AT417" s="16">
        <f t="shared" si="64"/>
        <v>3.6302406878390365</v>
      </c>
      <c r="AU417" s="16">
        <f t="shared" si="64"/>
        <v>3.6207998746509489</v>
      </c>
      <c r="AV417" s="16">
        <f t="shared" si="64"/>
        <v>3.6211237660213906</v>
      </c>
      <c r="AW417" s="16">
        <f t="shared" si="64"/>
        <v>3.6203282286727627</v>
      </c>
      <c r="AX417" s="16">
        <f t="shared" si="64"/>
        <v>3.6231991492031432</v>
      </c>
      <c r="AY417" s="16">
        <f t="shared" si="64"/>
        <v>3.6227700407179895</v>
      </c>
      <c r="AZ417" s="16">
        <f t="shared" si="64"/>
        <v>3.618789485237071</v>
      </c>
      <c r="BA417" s="16">
        <f t="shared" si="64"/>
        <v>3.6217355449568984</v>
      </c>
      <c r="BB417" s="16">
        <f t="shared" si="64"/>
        <v>3.6171914535705163</v>
      </c>
      <c r="BC417" s="16">
        <f t="shared" si="64"/>
        <v>3.623057427358324</v>
      </c>
      <c r="BD417" s="16">
        <f t="shared" si="65"/>
        <v>3.627659073538327</v>
      </c>
      <c r="BE417" s="16">
        <f t="shared" si="65"/>
        <v>3.6188467071360342</v>
      </c>
    </row>
    <row r="418" spans="1:57" x14ac:dyDescent="0.35">
      <c r="A418" s="8">
        <f t="shared" si="57"/>
        <v>2037</v>
      </c>
      <c r="B418" s="3"/>
      <c r="C418" s="6">
        <f t="shared" si="66"/>
        <v>3.6926134254789962</v>
      </c>
      <c r="D418" s="7">
        <f t="shared" si="58"/>
        <v>3.6874317091872042</v>
      </c>
      <c r="E418" s="7">
        <f t="shared" si="59"/>
        <v>3.6899380085842433</v>
      </c>
      <c r="F418" s="7">
        <f t="shared" si="60"/>
        <v>3.6951347935304937</v>
      </c>
      <c r="G418" s="7">
        <f t="shared" si="61"/>
        <v>3.6972542987024597</v>
      </c>
      <c r="H418" s="16">
        <f t="shared" si="62"/>
        <v>3.6932770513193525</v>
      </c>
      <c r="I418" s="16">
        <f t="shared" si="62"/>
        <v>3.6941061281294831</v>
      </c>
      <c r="J418" s="16">
        <f t="shared" si="62"/>
        <v>3.6937449062176633</v>
      </c>
      <c r="K418" s="16">
        <f t="shared" si="62"/>
        <v>3.696941164161816</v>
      </c>
      <c r="L418" s="16">
        <f t="shared" si="62"/>
        <v>3.6863326389662761</v>
      </c>
      <c r="M418" s="16">
        <f t="shared" si="62"/>
        <v>3.6918373293328162</v>
      </c>
      <c r="N418" s="16">
        <f t="shared" si="62"/>
        <v>3.689184722154863</v>
      </c>
      <c r="O418" s="16">
        <f t="shared" si="62"/>
        <v>3.6900962136229101</v>
      </c>
      <c r="P418" s="16">
        <f t="shared" si="62"/>
        <v>3.692446748845688</v>
      </c>
      <c r="Q418" s="16">
        <f t="shared" si="62"/>
        <v>3.690396872834965</v>
      </c>
      <c r="R418" s="16">
        <f t="shared" si="62"/>
        <v>3.6884488120231693</v>
      </c>
      <c r="S418" s="16">
        <f t="shared" si="62"/>
        <v>3.692234633561577</v>
      </c>
      <c r="T418" s="16">
        <f t="shared" si="62"/>
        <v>3.6952228722429932</v>
      </c>
      <c r="U418" s="16">
        <f t="shared" si="62"/>
        <v>3.687452229298529</v>
      </c>
      <c r="V418" s="16">
        <f t="shared" si="62"/>
        <v>3.6913894363715518</v>
      </c>
      <c r="W418" s="16">
        <f t="shared" si="62"/>
        <v>3.7077863556729729</v>
      </c>
      <c r="X418" s="16">
        <f t="shared" si="63"/>
        <v>3.6918772129686985</v>
      </c>
      <c r="Y418" s="16">
        <f t="shared" si="63"/>
        <v>3.6868793402761502</v>
      </c>
      <c r="Z418" s="16">
        <f t="shared" si="63"/>
        <v>3.6925274201072562</v>
      </c>
      <c r="AA418" s="16">
        <f t="shared" si="63"/>
        <v>3.6982933748751488</v>
      </c>
      <c r="AB418" s="16">
        <f t="shared" si="63"/>
        <v>3.689907527488772</v>
      </c>
      <c r="AC418" s="16">
        <f t="shared" si="63"/>
        <v>3.6953174173397234</v>
      </c>
      <c r="AD418" s="16">
        <f t="shared" si="63"/>
        <v>3.6933867866270251</v>
      </c>
      <c r="AE418" s="16">
        <f t="shared" si="63"/>
        <v>3.6923685604302161</v>
      </c>
      <c r="AF418" s="16">
        <f t="shared" si="63"/>
        <v>3.6922604029120305</v>
      </c>
      <c r="AG418" s="16">
        <f t="shared" si="63"/>
        <v>3.6959742277387093</v>
      </c>
      <c r="AH418" s="16">
        <f t="shared" si="63"/>
        <v>3.6900294518706578</v>
      </c>
      <c r="AI418" s="16">
        <f t="shared" si="63"/>
        <v>3.6976211296780921</v>
      </c>
      <c r="AJ418" s="16">
        <f t="shared" si="63"/>
        <v>3.6948705573929956</v>
      </c>
      <c r="AK418" s="16">
        <f t="shared" si="63"/>
        <v>3.6955338818218557</v>
      </c>
      <c r="AL418" s="16">
        <f t="shared" si="63"/>
        <v>3.6969638655147192</v>
      </c>
      <c r="AM418" s="16">
        <f t="shared" si="63"/>
        <v>3.69284191488472</v>
      </c>
      <c r="AN418" s="16">
        <f t="shared" si="64"/>
        <v>3.6877600864342672</v>
      </c>
      <c r="AO418" s="16">
        <f t="shared" si="64"/>
        <v>3.6935954721779374</v>
      </c>
      <c r="AP418" s="16">
        <f t="shared" si="64"/>
        <v>3.6829630404143363</v>
      </c>
      <c r="AQ418" s="16">
        <f t="shared" si="64"/>
        <v>3.6926994308507362</v>
      </c>
      <c r="AR418" s="16">
        <f t="shared" si="64"/>
        <v>3.6876573572108242</v>
      </c>
      <c r="AS418" s="16">
        <f t="shared" si="64"/>
        <v>3.7037381038120505</v>
      </c>
      <c r="AT418" s="16">
        <f t="shared" si="64"/>
        <v>3.6936372446445591</v>
      </c>
      <c r="AU418" s="16">
        <f t="shared" si="64"/>
        <v>3.6909172631674765</v>
      </c>
      <c r="AV418" s="16">
        <f t="shared" si="64"/>
        <v>3.6930492984531145</v>
      </c>
      <c r="AW418" s="16">
        <f t="shared" si="64"/>
        <v>3.6880598722636084</v>
      </c>
      <c r="AX418" s="16">
        <f t="shared" si="64"/>
        <v>3.6972135397051673</v>
      </c>
      <c r="AY418" s="16">
        <f t="shared" si="64"/>
        <v>3.6991200599922478</v>
      </c>
      <c r="AZ418" s="16">
        <f t="shared" si="64"/>
        <v>3.6927901024475012</v>
      </c>
      <c r="BA418" s="16">
        <f t="shared" si="64"/>
        <v>3.6869344563055368</v>
      </c>
      <c r="BB418" s="16">
        <f t="shared" si="64"/>
        <v>3.693566000996034</v>
      </c>
      <c r="BC418" s="16">
        <f t="shared" si="64"/>
        <v>3.6895883391276616</v>
      </c>
      <c r="BD418" s="16">
        <f t="shared" si="65"/>
        <v>3.6954868526814244</v>
      </c>
      <c r="BE418" s="16">
        <f t="shared" si="65"/>
        <v>3.6872470281852823</v>
      </c>
    </row>
    <row r="419" spans="1:57" x14ac:dyDescent="0.35">
      <c r="A419" s="8">
        <f t="shared" si="57"/>
        <v>2038</v>
      </c>
      <c r="B419" s="3"/>
      <c r="C419" s="6">
        <f t="shared" si="66"/>
        <v>3.6615242294873793</v>
      </c>
      <c r="D419" s="7">
        <f t="shared" si="58"/>
        <v>3.6554790436796774</v>
      </c>
      <c r="E419" s="7">
        <f t="shared" si="59"/>
        <v>3.6577124871487525</v>
      </c>
      <c r="F419" s="7">
        <f t="shared" si="60"/>
        <v>3.6653438253503028</v>
      </c>
      <c r="G419" s="7">
        <f t="shared" si="61"/>
        <v>3.6689359639426367</v>
      </c>
      <c r="H419" s="16">
        <f t="shared" si="62"/>
        <v>3.6686857189163704</v>
      </c>
      <c r="I419" s="16">
        <f t="shared" si="62"/>
        <v>3.65961160212423</v>
      </c>
      <c r="J419" s="16">
        <f t="shared" si="62"/>
        <v>3.6556613917794207</v>
      </c>
      <c r="K419" s="16">
        <f t="shared" si="62"/>
        <v>3.6637905273851241</v>
      </c>
      <c r="L419" s="16">
        <f t="shared" si="62"/>
        <v>3.6523335309324936</v>
      </c>
      <c r="M419" s="16">
        <f t="shared" si="62"/>
        <v>3.656429824545822</v>
      </c>
      <c r="N419" s="16">
        <f t="shared" si="62"/>
        <v>3.6688424756616196</v>
      </c>
      <c r="O419" s="16">
        <f t="shared" si="62"/>
        <v>3.655538798817747</v>
      </c>
      <c r="P419" s="16">
        <f t="shared" si="62"/>
        <v>3.6532197561260058</v>
      </c>
      <c r="Q419" s="16">
        <f t="shared" si="62"/>
        <v>3.6635009798974036</v>
      </c>
      <c r="R419" s="16">
        <f t="shared" si="62"/>
        <v>3.6593568353416006</v>
      </c>
      <c r="S419" s="16">
        <f t="shared" si="62"/>
        <v>3.6736078833325432</v>
      </c>
      <c r="T419" s="16">
        <f t="shared" si="62"/>
        <v>3.6612964004740718</v>
      </c>
      <c r="U419" s="16">
        <f t="shared" si="62"/>
        <v>3.6642859149479095</v>
      </c>
      <c r="V419" s="16">
        <f t="shared" si="62"/>
        <v>3.668930730943758</v>
      </c>
      <c r="W419" s="16">
        <f t="shared" si="62"/>
        <v>3.6632714395105719</v>
      </c>
      <c r="X419" s="16">
        <f t="shared" si="63"/>
        <v>3.658877439929586</v>
      </c>
      <c r="Y419" s="16">
        <f t="shared" si="63"/>
        <v>3.6614756032877156</v>
      </c>
      <c r="Z419" s="16">
        <f t="shared" si="63"/>
        <v>3.6599122823957475</v>
      </c>
      <c r="AA419" s="16">
        <f t="shared" si="63"/>
        <v>3.6697600924310758</v>
      </c>
      <c r="AB419" s="16">
        <f t="shared" si="63"/>
        <v>3.6659787439670453</v>
      </c>
      <c r="AC419" s="16">
        <f t="shared" si="63"/>
        <v>3.6569968494902807</v>
      </c>
      <c r="AD419" s="16">
        <f t="shared" si="63"/>
        <v>3.6617113561252306</v>
      </c>
      <c r="AE419" s="16">
        <f t="shared" si="63"/>
        <v>3.6652284604129024</v>
      </c>
      <c r="AF419" s="16">
        <f t="shared" si="63"/>
        <v>3.6609516462950795</v>
      </c>
      <c r="AG419" s="16">
        <f t="shared" si="63"/>
        <v>3.6574549236545191</v>
      </c>
      <c r="AH419" s="16">
        <f t="shared" si="63"/>
        <v>3.6615728556870435</v>
      </c>
      <c r="AI419" s="16">
        <f t="shared" si="63"/>
        <v>3.6734107618468541</v>
      </c>
      <c r="AJ419" s="16">
        <f t="shared" si="63"/>
        <v>3.6616971398350597</v>
      </c>
      <c r="AK419" s="16">
        <f t="shared" si="63"/>
        <v>3.6689830609325456</v>
      </c>
      <c r="AL419" s="16">
        <f t="shared" si="63"/>
        <v>3.665629496458529</v>
      </c>
      <c r="AM419" s="16">
        <f t="shared" si="63"/>
        <v>3.6645963316010874</v>
      </c>
      <c r="AN419" s="16">
        <f t="shared" si="64"/>
        <v>3.6662627082405774</v>
      </c>
      <c r="AO419" s="16">
        <f t="shared" si="64"/>
        <v>3.6567980685018244</v>
      </c>
      <c r="AP419" s="16">
        <f t="shared" si="64"/>
        <v>3.6616746817599148</v>
      </c>
      <c r="AQ419" s="16">
        <f t="shared" si="64"/>
        <v>3.6659716367612352</v>
      </c>
      <c r="AR419" s="16">
        <f t="shared" si="64"/>
        <v>3.6533830795648679</v>
      </c>
      <c r="AS419" s="16">
        <f t="shared" si="64"/>
        <v>3.66413659975299</v>
      </c>
      <c r="AT419" s="16">
        <f t="shared" si="64"/>
        <v>3.6605899189459454</v>
      </c>
      <c r="AU419" s="16">
        <f t="shared" si="64"/>
        <v>3.6604633155451469</v>
      </c>
      <c r="AV419" s="16">
        <f t="shared" si="64"/>
        <v>3.6628757600001025</v>
      </c>
      <c r="AW419" s="16">
        <f t="shared" si="64"/>
        <v>3.6583952899881895</v>
      </c>
      <c r="AX419" s="16">
        <f t="shared" si="64"/>
        <v>3.6584787887882233</v>
      </c>
      <c r="AY419" s="16">
        <f t="shared" si="64"/>
        <v>3.6574848862022735</v>
      </c>
      <c r="AZ419" s="16">
        <f t="shared" si="64"/>
        <v>3.6559382666263853</v>
      </c>
      <c r="BA419" s="16">
        <f t="shared" si="64"/>
        <v>3.6549412474370508</v>
      </c>
      <c r="BB419" s="16">
        <f t="shared" si="64"/>
        <v>3.66144741382098</v>
      </c>
      <c r="BC419" s="16">
        <f t="shared" si="64"/>
        <v>3.6548541861387944</v>
      </c>
      <c r="BD419" s="16">
        <f t="shared" si="65"/>
        <v>3.6653822803294362</v>
      </c>
      <c r="BE419" s="16">
        <f t="shared" si="65"/>
        <v>3.6723567318696895</v>
      </c>
    </row>
    <row r="420" spans="1:57" x14ac:dyDescent="0.35">
      <c r="A420" s="8"/>
      <c r="B420" s="3"/>
      <c r="C420" s="6"/>
      <c r="D420" s="7"/>
      <c r="E420" s="7"/>
      <c r="F420" s="7"/>
      <c r="G420" s="7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</row>
    <row r="421" spans="1:57" x14ac:dyDescent="0.35">
      <c r="A421" s="8"/>
      <c r="B421" s="3"/>
      <c r="D421" s="7"/>
      <c r="E421" s="7"/>
      <c r="F421" s="7"/>
      <c r="G421" s="7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</row>
    <row r="422" spans="1:57" x14ac:dyDescent="0.35">
      <c r="A422" s="10" t="str">
        <f t="shared" ref="A422:A485" si="67">A222</f>
        <v>1/31/2024</v>
      </c>
      <c r="B422" s="11">
        <f>YEAR(A422)</f>
        <v>2024</v>
      </c>
      <c r="C422" s="6">
        <f>PERCENTILE($H422:$BE422, 0.5)</f>
        <v>2.4679652351738204</v>
      </c>
      <c r="D422" s="12">
        <f t="shared" ref="D422:D485" si="68">PERCENTILE($H422:$BE422, 0.1)</f>
        <v>2.463487052525926</v>
      </c>
      <c r="E422" s="12">
        <f t="shared" ref="E422:E485" si="69">PERCENTILE($H422:$BE422, 0.25)</f>
        <v>2.4651451743630224</v>
      </c>
      <c r="F422" s="12">
        <f t="shared" ref="F422:F485" si="70">PERCENTILE($H422:$BE422, 0.75)</f>
        <v>2.4704269537083099</v>
      </c>
      <c r="G422" s="12">
        <f t="shared" ref="G422:G485" si="71">PERCENTILE($H422:$BE422, 0.9)</f>
        <v>2.4746210187353581</v>
      </c>
      <c r="H422" s="59">
        <v>2.4679141104294402</v>
      </c>
      <c r="I422" s="59">
        <v>2.47002044989775</v>
      </c>
      <c r="J422" s="59">
        <v>2.4605737704917998</v>
      </c>
      <c r="K422" s="59">
        <v>2.4669672131147502</v>
      </c>
      <c r="L422" s="59">
        <v>2.4701224489795899</v>
      </c>
      <c r="M422" s="59">
        <v>2.4676229508196701</v>
      </c>
      <c r="N422" s="59">
        <v>2.4761836734693801</v>
      </c>
      <c r="O422" s="59">
        <v>2.46567622950819</v>
      </c>
      <c r="P422" s="59">
        <v>2.4632786885245901</v>
      </c>
      <c r="Q422" s="59">
        <v>2.4676782077392998</v>
      </c>
      <c r="R422" s="59">
        <v>2.4688211382113798</v>
      </c>
      <c r="S422" s="59">
        <v>2.4662833675564602</v>
      </c>
      <c r="T422" s="59">
        <v>2.4659304703476401</v>
      </c>
      <c r="U422" s="59">
        <v>2.4680163599182001</v>
      </c>
      <c r="V422" s="59">
        <v>2.4595491803278602</v>
      </c>
      <c r="W422" s="59">
        <v>2.4696945010183202</v>
      </c>
      <c r="X422" s="59">
        <v>2.4654582484724998</v>
      </c>
      <c r="Y422" s="59">
        <v>2.4751836734693802</v>
      </c>
      <c r="Z422" s="59">
        <v>2.4718979591836701</v>
      </c>
      <c r="AA422" s="59">
        <v>2.4747346938775499</v>
      </c>
      <c r="AB422" s="59">
        <v>2.4672131147540899</v>
      </c>
      <c r="AC422" s="59">
        <v>2.4641478439425</v>
      </c>
      <c r="AD422" s="59">
        <v>2.4691206543967201</v>
      </c>
      <c r="AE422" s="59">
        <v>2.4689613034623199</v>
      </c>
      <c r="AF422" s="59">
        <v>2.4742653061224398</v>
      </c>
      <c r="AG422" s="59">
        <v>2.46504081632653</v>
      </c>
      <c r="AH422" s="59">
        <v>2.4747142857142799</v>
      </c>
      <c r="AI422" s="59">
        <v>2.4644467213114698</v>
      </c>
      <c r="AJ422" s="59">
        <v>2.4656122448979501</v>
      </c>
      <c r="AK422" s="59">
        <v>2.4675714285714201</v>
      </c>
      <c r="AL422" s="59">
        <v>2.4666056910569099</v>
      </c>
      <c r="AM422" s="59">
        <v>2.4635102040816301</v>
      </c>
      <c r="AN422" s="59">
        <v>2.47230142566191</v>
      </c>
      <c r="AO422" s="59">
        <v>2.4778732106339398</v>
      </c>
      <c r="AP422" s="59">
        <v>2.4717551020408099</v>
      </c>
      <c r="AQ422" s="59">
        <v>2.4638571428571399</v>
      </c>
      <c r="AR422" s="59">
        <v>2.4603673469387699</v>
      </c>
      <c r="AS422" s="59">
        <v>2.4638821138211302</v>
      </c>
      <c r="AT422" s="59">
        <v>2.4684049079754602</v>
      </c>
      <c r="AU422" s="59">
        <v>2.4680487804878002</v>
      </c>
      <c r="AV422" s="59">
        <v>2.4746106557376999</v>
      </c>
      <c r="AW422" s="59">
        <v>2.4697556008146599</v>
      </c>
      <c r="AX422" s="59">
        <v>2.4707142857142799</v>
      </c>
      <c r="AY422" s="59">
        <v>2.4612269938650302</v>
      </c>
      <c r="AZ422" s="59">
        <v>2.47311608961303</v>
      </c>
      <c r="BA422" s="59">
        <v>2.4692494929005999</v>
      </c>
      <c r="BB422" s="59">
        <v>2.4691056910569098</v>
      </c>
      <c r="BC422" s="59">
        <v>2.46418699186991</v>
      </c>
      <c r="BD422" s="59">
        <v>2.4647861507128299</v>
      </c>
      <c r="BE422" s="59">
        <v>2.4705284552845499</v>
      </c>
    </row>
    <row r="423" spans="1:57" x14ac:dyDescent="0.35">
      <c r="A423" s="10" t="str">
        <f t="shared" si="67"/>
        <v>2/29/2024</v>
      </c>
      <c r="B423" s="11">
        <f t="shared" ref="B423:B486" si="72">YEAR(A423)</f>
        <v>2024</v>
      </c>
      <c r="C423" s="6">
        <f t="shared" ref="C423:C486" si="73">PERCENTILE($H423:$BE423, 0.5)</f>
        <v>1.7173229666339749</v>
      </c>
      <c r="D423" s="12">
        <f t="shared" si="68"/>
        <v>1.7130610804865689</v>
      </c>
      <c r="E423" s="12">
        <f t="shared" si="69"/>
        <v>1.7151159793814374</v>
      </c>
      <c r="F423" s="12">
        <f t="shared" si="70"/>
        <v>1.7190914948453575</v>
      </c>
      <c r="G423" s="12">
        <f t="shared" si="71"/>
        <v>1.7214252577319589</v>
      </c>
      <c r="H423" s="59">
        <v>1.7236082474226799</v>
      </c>
      <c r="I423" s="59">
        <v>1.7180670103092699</v>
      </c>
      <c r="J423" s="59">
        <v>1.72128865979381</v>
      </c>
      <c r="K423" s="59">
        <v>1.7181701030927801</v>
      </c>
      <c r="L423" s="59">
        <v>1.7199743589743499</v>
      </c>
      <c r="M423" s="59">
        <v>1.7165463917525701</v>
      </c>
      <c r="N423" s="59">
        <v>1.7153092783505099</v>
      </c>
      <c r="O423" s="59">
        <v>1.71827319587628</v>
      </c>
      <c r="P423" s="59">
        <v>1.71737789203084</v>
      </c>
      <c r="Q423" s="59">
        <v>1.71591259640102</v>
      </c>
      <c r="R423" s="59">
        <v>1.7151030927835</v>
      </c>
      <c r="S423" s="59">
        <v>1.7201288659793801</v>
      </c>
      <c r="T423" s="59">
        <v>1.71427835051546</v>
      </c>
      <c r="U423" s="59">
        <v>1.71768041237113</v>
      </c>
      <c r="V423" s="59">
        <v>1.71863402061855</v>
      </c>
      <c r="W423" s="13">
        <v>1.7213917525773199</v>
      </c>
      <c r="X423" s="59">
        <v>1.7121649484535999</v>
      </c>
      <c r="Y423" s="59">
        <v>1.71306701030927</v>
      </c>
      <c r="Z423" s="59">
        <v>1.7219072164948399</v>
      </c>
      <c r="AA423" s="59">
        <v>1.71922680412371</v>
      </c>
      <c r="AB423" s="59">
        <v>1.71856041131105</v>
      </c>
      <c r="AC423" s="59">
        <v>1.71300771208226</v>
      </c>
      <c r="AD423" s="59">
        <v>1.7205412371133999</v>
      </c>
      <c r="AE423" s="59">
        <v>1.71860824742268</v>
      </c>
      <c r="AF423" s="59">
        <v>1.7160309278350501</v>
      </c>
      <c r="AG423" s="59">
        <v>1.71432989690721</v>
      </c>
      <c r="AH423" s="59">
        <v>1.7169151670951099</v>
      </c>
      <c r="AI423" s="59">
        <v>1.7097680412371099</v>
      </c>
      <c r="AJ423" s="59">
        <v>1.72023195876288</v>
      </c>
      <c r="AK423" s="59">
        <v>1.71443298969072</v>
      </c>
      <c r="AL423" s="59">
        <v>1.7186855670103001</v>
      </c>
      <c r="AM423" s="59">
        <v>1.7136246786632301</v>
      </c>
      <c r="AN423" s="59">
        <v>1.71332474226804</v>
      </c>
      <c r="AO423" s="59">
        <v>1.7228608247422601</v>
      </c>
      <c r="AP423" s="59">
        <v>1.7172164948453601</v>
      </c>
      <c r="AQ423" s="59">
        <v>1.7162628865979299</v>
      </c>
      <c r="AR423" s="59">
        <v>1.7217268041237099</v>
      </c>
      <c r="AS423" s="59">
        <v>1.71306701030927</v>
      </c>
      <c r="AT423" s="59">
        <v>1.7221649484535999</v>
      </c>
      <c r="AU423" s="59">
        <v>1.7179434447300701</v>
      </c>
      <c r="AV423" s="59">
        <v>1.7151546391752499</v>
      </c>
      <c r="AW423" s="59">
        <v>1.7152319587628799</v>
      </c>
      <c r="AX423" s="59">
        <v>1.71829896907216</v>
      </c>
      <c r="AY423" s="59">
        <v>1.7123195876288599</v>
      </c>
      <c r="AZ423" s="59">
        <v>1.71992287917737</v>
      </c>
      <c r="BA423" s="59">
        <v>1.7170618556701001</v>
      </c>
      <c r="BB423" s="59">
        <v>1.71623711340206</v>
      </c>
      <c r="BC423" s="59">
        <v>1.7096658097686299</v>
      </c>
      <c r="BD423" s="59">
        <v>1.7183247422680401</v>
      </c>
      <c r="BE423" s="59">
        <v>1.71726804123711</v>
      </c>
    </row>
    <row r="424" spans="1:57" x14ac:dyDescent="0.35">
      <c r="A424" s="10" t="str">
        <f t="shared" si="67"/>
        <v>3/31/2024</v>
      </c>
      <c r="B424" s="11">
        <f t="shared" si="72"/>
        <v>2024</v>
      </c>
      <c r="C424" s="6">
        <f t="shared" si="73"/>
        <v>1.69518617021276</v>
      </c>
      <c r="D424" s="12">
        <f t="shared" si="68"/>
        <v>1.6924648400022508</v>
      </c>
      <c r="E424" s="12">
        <f t="shared" si="69"/>
        <v>1.6934283293334951</v>
      </c>
      <c r="F424" s="12">
        <f t="shared" si="70"/>
        <v>1.696234263820465</v>
      </c>
      <c r="G424" s="12">
        <f t="shared" si="71"/>
        <v>1.697513925729442</v>
      </c>
      <c r="H424" s="59">
        <v>1.6961170212765899</v>
      </c>
      <c r="I424" s="59">
        <v>1.6946949602121999</v>
      </c>
      <c r="J424" s="59">
        <v>1.6954111405835499</v>
      </c>
      <c r="K424" s="59">
        <v>1.6922546419098099</v>
      </c>
      <c r="L424" s="59">
        <v>1.69649867374005</v>
      </c>
      <c r="M424" s="59">
        <v>1.6966047745357999</v>
      </c>
      <c r="N424" s="59">
        <v>1.69291005291005</v>
      </c>
      <c r="O424" s="59">
        <v>1.69497340425531</v>
      </c>
      <c r="P424" s="59">
        <v>1.6930503978779801</v>
      </c>
      <c r="Q424" s="59">
        <v>1.69409574468085</v>
      </c>
      <c r="R424" s="59">
        <v>1.6962433862433799</v>
      </c>
      <c r="S424" s="59">
        <v>1.6957978723404199</v>
      </c>
      <c r="T424" s="59">
        <v>1.6956763925729399</v>
      </c>
      <c r="U424" s="59">
        <v>1.69610079575596</v>
      </c>
      <c r="V424" s="59">
        <v>1.6951329787234</v>
      </c>
      <c r="W424" s="59">
        <v>1.6972606382978701</v>
      </c>
      <c r="X424" s="59">
        <v>1.69210106382978</v>
      </c>
      <c r="Y424" s="59">
        <v>1.6951322751322699</v>
      </c>
      <c r="Z424" s="59">
        <v>1.6960638297872299</v>
      </c>
      <c r="AA424" s="59">
        <v>1.6907427055702899</v>
      </c>
      <c r="AB424" s="59">
        <v>1.69523936170212</v>
      </c>
      <c r="AC424" s="59">
        <v>1.6938563829787201</v>
      </c>
      <c r="AD424" s="59">
        <v>1.6955319148936101</v>
      </c>
      <c r="AE424" s="59">
        <v>1.6976392572944199</v>
      </c>
      <c r="AF424" s="59">
        <v>1.6924468085106299</v>
      </c>
      <c r="AG424" s="59">
        <v>1.69468085106382</v>
      </c>
      <c r="AH424" s="59">
        <v>1.69363395225464</v>
      </c>
      <c r="AI424" s="59">
        <v>1.6949867374005301</v>
      </c>
      <c r="AJ424" s="59">
        <v>1.7006117021276499</v>
      </c>
      <c r="AK424" s="59">
        <v>1.6941223404255299</v>
      </c>
      <c r="AL424" s="13">
        <v>1.69551724137931</v>
      </c>
      <c r="AM424" s="59">
        <v>1.6976657824933601</v>
      </c>
      <c r="AN424" s="59">
        <v>1.69535809018567</v>
      </c>
      <c r="AO424" s="59">
        <v>1.6970822281167099</v>
      </c>
      <c r="AP424" s="13">
        <v>1.6975</v>
      </c>
      <c r="AQ424" s="59">
        <v>1.69122340425531</v>
      </c>
      <c r="AR424" s="59">
        <v>1.6950132625994601</v>
      </c>
      <c r="AS424" s="59">
        <v>1.69268617021276</v>
      </c>
      <c r="AT424" s="59">
        <v>1.6966843501326201</v>
      </c>
      <c r="AU424" s="59">
        <v>1.69335978835978</v>
      </c>
      <c r="AV424" s="59">
        <v>1.6962068965517201</v>
      </c>
      <c r="AW424" s="59">
        <v>1.6965957446808499</v>
      </c>
      <c r="AX424" s="59">
        <v>1.6928191489361699</v>
      </c>
      <c r="AY424" s="59">
        <v>1.6927659574467999</v>
      </c>
      <c r="AZ424" s="59">
        <v>1.6924668435013199</v>
      </c>
      <c r="BA424" s="59">
        <v>1.6977925531914799</v>
      </c>
      <c r="BB424" s="59">
        <v>1.6959416445623301</v>
      </c>
      <c r="BC424" s="59">
        <v>1.6946949602121999</v>
      </c>
      <c r="BD424" s="59">
        <v>1.6925661375661301</v>
      </c>
      <c r="BE424" s="59">
        <v>1.69960106382978</v>
      </c>
    </row>
    <row r="425" spans="1:57" x14ac:dyDescent="0.35">
      <c r="A425" s="10" t="str">
        <f t="shared" si="67"/>
        <v>4/30/2024</v>
      </c>
      <c r="B425" s="11">
        <f t="shared" si="72"/>
        <v>2024</v>
      </c>
      <c r="C425" s="6">
        <f t="shared" si="73"/>
        <v>1.3140398550724601</v>
      </c>
      <c r="D425" s="12">
        <f t="shared" si="68"/>
        <v>1.3122065217391241</v>
      </c>
      <c r="E425" s="12">
        <f t="shared" si="69"/>
        <v>1.3130344202898525</v>
      </c>
      <c r="F425" s="12">
        <f t="shared" si="70"/>
        <v>1.31563405797101</v>
      </c>
      <c r="G425" s="12">
        <f t="shared" si="71"/>
        <v>1.316210144927533</v>
      </c>
      <c r="H425" s="59">
        <v>1.3134782608695601</v>
      </c>
      <c r="I425" s="13">
        <v>1.3126811594202901</v>
      </c>
      <c r="J425" s="13">
        <v>1.3148188405797101</v>
      </c>
      <c r="K425" s="59">
        <v>1.3123913043478199</v>
      </c>
      <c r="L425" s="59">
        <v>1.3165579710144899</v>
      </c>
      <c r="M425" s="59">
        <v>1.31358695652173</v>
      </c>
      <c r="N425" s="59">
        <v>1.31586956521739</v>
      </c>
      <c r="O425" s="59">
        <v>1.3137318840579699</v>
      </c>
      <c r="P425" s="59">
        <v>1.3153623188405701</v>
      </c>
      <c r="Q425" s="59">
        <v>1.31054347826086</v>
      </c>
      <c r="R425" s="59">
        <v>1.3159057971014401</v>
      </c>
      <c r="S425" s="59">
        <v>1.3134057971014399</v>
      </c>
      <c r="T425" s="59">
        <v>1.31297101449275</v>
      </c>
      <c r="U425" s="59">
        <v>1.3150724637681099</v>
      </c>
      <c r="V425" s="59">
        <v>1.3117391304347801</v>
      </c>
      <c r="W425" s="59">
        <v>1.31311594202898</v>
      </c>
      <c r="X425" s="59">
        <v>1.3174909090908999</v>
      </c>
      <c r="Y425" s="13">
        <v>1.3126811594202901</v>
      </c>
      <c r="Z425" s="59">
        <v>1.3145652173913001</v>
      </c>
      <c r="AA425" s="59">
        <v>1.31416666666666</v>
      </c>
      <c r="AB425" s="59">
        <v>1.3119202898550699</v>
      </c>
      <c r="AC425" s="59">
        <v>1.31557971014492</v>
      </c>
      <c r="AD425" s="59">
        <v>1.31352727272727</v>
      </c>
      <c r="AE425" s="59">
        <v>1.31398550724637</v>
      </c>
      <c r="AF425" s="59">
        <v>1.3157090909090901</v>
      </c>
      <c r="AG425" s="59">
        <v>1.3131521739130401</v>
      </c>
      <c r="AH425" s="59">
        <v>1.31391304347826</v>
      </c>
      <c r="AI425" s="59">
        <v>1.31217391304347</v>
      </c>
      <c r="AJ425" s="59">
        <v>1.31177536231884</v>
      </c>
      <c r="AK425" s="59">
        <v>1.31550724637681</v>
      </c>
      <c r="AL425" s="59">
        <v>1.3148913043478201</v>
      </c>
      <c r="AM425" s="59">
        <v>1.31807272727272</v>
      </c>
      <c r="AN425" s="59">
        <v>1.3168478260869501</v>
      </c>
      <c r="AO425" s="59">
        <v>1.3140942028985501</v>
      </c>
      <c r="AP425" s="59">
        <v>1.31367272727272</v>
      </c>
      <c r="AQ425" s="59">
        <v>1.3150724637681099</v>
      </c>
      <c r="AR425" s="59">
        <v>1.31572463768115</v>
      </c>
      <c r="AS425" s="59">
        <v>1.3135507246376801</v>
      </c>
      <c r="AT425" s="59">
        <v>1.31565217391304</v>
      </c>
      <c r="AU425" s="59">
        <v>1.31634057971014</v>
      </c>
      <c r="AV425" s="59">
        <v>1.31271739130434</v>
      </c>
      <c r="AW425" s="59">
        <v>1.3153090909090901</v>
      </c>
      <c r="AX425" s="59">
        <v>1.3160144927536199</v>
      </c>
      <c r="AY425" s="59">
        <v>1.3161594202898499</v>
      </c>
      <c r="AZ425" s="59">
        <v>1.3123913043478199</v>
      </c>
      <c r="BA425" s="59">
        <v>1.31619565217391</v>
      </c>
      <c r="BB425" s="59">
        <v>1.3122101449275301</v>
      </c>
      <c r="BC425" s="59">
        <v>1.3130072463768101</v>
      </c>
      <c r="BD425" s="59">
        <v>1.31358695652173</v>
      </c>
      <c r="BE425" s="59">
        <v>1.3154347826086901</v>
      </c>
    </row>
    <row r="426" spans="1:57" x14ac:dyDescent="0.35">
      <c r="A426" s="10" t="str">
        <f t="shared" si="67"/>
        <v>5/31/2024</v>
      </c>
      <c r="B426" s="11">
        <f t="shared" si="72"/>
        <v>2024</v>
      </c>
      <c r="C426" s="6">
        <f t="shared" si="73"/>
        <v>1.26352334860351</v>
      </c>
      <c r="D426" s="12">
        <f t="shared" si="68"/>
        <v>1.257660460736016</v>
      </c>
      <c r="E426" s="12">
        <f t="shared" si="69"/>
        <v>1.260061703676735</v>
      </c>
      <c r="F426" s="12">
        <f t="shared" si="70"/>
        <v>1.2655929895784326</v>
      </c>
      <c r="G426" s="12">
        <f t="shared" si="71"/>
        <v>1.2676850000000002</v>
      </c>
      <c r="H426" s="59">
        <v>1.2723115577889399</v>
      </c>
      <c r="I426" s="59">
        <v>1.26537688442211</v>
      </c>
      <c r="J426" s="59">
        <v>1.2636138613861301</v>
      </c>
      <c r="K426" s="13">
        <v>1.2665</v>
      </c>
      <c r="L426" s="59">
        <v>1.25880597014925</v>
      </c>
      <c r="M426" s="59">
        <v>1.2695522388059699</v>
      </c>
      <c r="N426" s="13">
        <v>1.26935</v>
      </c>
      <c r="O426" s="59">
        <v>1.2556157635467899</v>
      </c>
      <c r="P426" s="13">
        <v>1.2579499999999999</v>
      </c>
      <c r="Q426" s="59">
        <v>1.2652475247524699</v>
      </c>
      <c r="R426" s="59">
        <v>1.2559113300492599</v>
      </c>
      <c r="S426" s="59">
        <v>1.2729292929292899</v>
      </c>
      <c r="T426" s="13">
        <v>1.2675000000000001</v>
      </c>
      <c r="U426" s="59">
        <v>1.25769607843137</v>
      </c>
      <c r="V426" s="59">
        <v>1.2657868020304499</v>
      </c>
      <c r="W426" s="59">
        <v>1.26004975124378</v>
      </c>
      <c r="X426" s="59">
        <v>1.26216748768472</v>
      </c>
      <c r="Y426" s="59">
        <v>1.26522388059701</v>
      </c>
      <c r="Z426" s="59">
        <v>1.27474489795918</v>
      </c>
      <c r="AA426" s="59">
        <v>1.2656716417910401</v>
      </c>
      <c r="AB426" s="59">
        <v>1.25527363184079</v>
      </c>
      <c r="AC426" s="13">
        <v>1.2625999999999999</v>
      </c>
      <c r="AD426" s="59">
        <v>1.2656650246305401</v>
      </c>
      <c r="AE426" s="59">
        <v>1.2644499999999901</v>
      </c>
      <c r="AF426" s="59">
        <v>1.2649504950495001</v>
      </c>
      <c r="AG426" s="59">
        <v>1.2643842364532001</v>
      </c>
      <c r="AH426" s="59">
        <v>1.2589054726368101</v>
      </c>
      <c r="AI426" s="59">
        <v>1.2573399014778299</v>
      </c>
      <c r="AJ426" s="59">
        <v>1.25812807881773</v>
      </c>
      <c r="AK426" s="59">
        <v>1.2619402985074599</v>
      </c>
      <c r="AL426" s="59">
        <v>1.26169154228855</v>
      </c>
      <c r="AM426" s="59">
        <v>1.2634328358208899</v>
      </c>
      <c r="AN426" s="59">
        <v>1.2665346534653401</v>
      </c>
      <c r="AO426" s="59">
        <v>1.2600975609756</v>
      </c>
      <c r="AP426" s="59">
        <v>1.2636683417085399</v>
      </c>
      <c r="AQ426" s="59">
        <v>1.26442786069651</v>
      </c>
      <c r="AR426" s="59">
        <v>1.2617085427135599</v>
      </c>
      <c r="AS426" s="13">
        <v>1.26</v>
      </c>
      <c r="AT426" s="59">
        <v>1.26734999999999</v>
      </c>
      <c r="AU426" s="59">
        <v>1.2630348258706401</v>
      </c>
      <c r="AV426" s="59">
        <v>1.2631343283581999</v>
      </c>
      <c r="AW426" s="59">
        <v>1.26465346534653</v>
      </c>
      <c r="AX426" s="59">
        <v>1.26306532663316</v>
      </c>
      <c r="AY426" s="59">
        <v>1.2596482412060299</v>
      </c>
      <c r="AZ426" s="59">
        <v>1.26532338308457</v>
      </c>
      <c r="BA426" s="59">
        <v>1.2619095477386899</v>
      </c>
      <c r="BB426" s="59">
        <v>1.2663681592039799</v>
      </c>
      <c r="BC426" s="59">
        <v>1.2558415841584101</v>
      </c>
      <c r="BD426" s="59">
        <v>1.2638693467336599</v>
      </c>
      <c r="BE426" s="13">
        <v>1.26285</v>
      </c>
    </row>
    <row r="427" spans="1:57" x14ac:dyDescent="0.35">
      <c r="A427" s="10" t="str">
        <f t="shared" si="67"/>
        <v>6/30/2024</v>
      </c>
      <c r="B427" s="11">
        <f t="shared" si="72"/>
        <v>2024</v>
      </c>
      <c r="C427" s="6">
        <f t="shared" si="73"/>
        <v>0.84660626073883094</v>
      </c>
      <c r="D427" s="12">
        <f t="shared" si="68"/>
        <v>0.84122862694300515</v>
      </c>
      <c r="E427" s="12">
        <f t="shared" si="69"/>
        <v>0.84384715025906676</v>
      </c>
      <c r="F427" s="12">
        <f t="shared" si="70"/>
        <v>0.84922399978633545</v>
      </c>
      <c r="G427" s="12">
        <f t="shared" si="71"/>
        <v>0.85171874999999941</v>
      </c>
      <c r="H427" s="59">
        <v>0.84262886597938103</v>
      </c>
      <c r="I427" s="59">
        <v>0.85556701030927795</v>
      </c>
      <c r="J427" s="59">
        <v>0.837794871794871</v>
      </c>
      <c r="K427" s="59">
        <v>0.84041450777201998</v>
      </c>
      <c r="L427" s="59">
        <v>0.84373056994818596</v>
      </c>
      <c r="M427" s="59">
        <v>0.85989528795811498</v>
      </c>
      <c r="N427" s="59">
        <v>0.84103626943005105</v>
      </c>
      <c r="O427" s="59">
        <v>0.85020618556701</v>
      </c>
      <c r="P427" s="59">
        <v>0.84774358974358899</v>
      </c>
      <c r="Q427" s="59">
        <v>0.84546391752577299</v>
      </c>
      <c r="R427" s="59">
        <v>0.84549222797927404</v>
      </c>
      <c r="S427" s="59">
        <v>0.85051282051281996</v>
      </c>
      <c r="T427" s="59">
        <v>0.84298969072164898</v>
      </c>
      <c r="U427" s="59">
        <v>0.84722513089005203</v>
      </c>
      <c r="V427" s="59">
        <v>0.84242268041237101</v>
      </c>
      <c r="W427" s="59">
        <v>0.84701030927834997</v>
      </c>
      <c r="X427" s="59">
        <v>0.84974358974358899</v>
      </c>
      <c r="Y427" s="59">
        <v>0.84871134020618499</v>
      </c>
      <c r="Z427" s="59">
        <v>0.84927461139896299</v>
      </c>
      <c r="AA427" s="59">
        <v>0.85240837696335003</v>
      </c>
      <c r="AB427" s="59">
        <v>0.84974226804123698</v>
      </c>
      <c r="AC427" s="59">
        <v>0.84635416666666596</v>
      </c>
      <c r="AD427" s="59">
        <v>0.84823834196891101</v>
      </c>
      <c r="AE427" s="59">
        <v>0.84419689119170904</v>
      </c>
      <c r="AF427" s="59">
        <v>0.84237113402061803</v>
      </c>
      <c r="AG427" s="59">
        <v>0.84760416666666605</v>
      </c>
      <c r="AH427" s="59">
        <v>0.84963541666666598</v>
      </c>
      <c r="AI427" s="59">
        <v>0.85166666666666602</v>
      </c>
      <c r="AJ427" s="59">
        <v>0.84005154639175195</v>
      </c>
      <c r="AK427" s="13">
        <v>0.84658031088082897</v>
      </c>
      <c r="AL427" s="59">
        <v>0.83717948717948698</v>
      </c>
      <c r="AM427" s="59">
        <v>0.84974358974358899</v>
      </c>
      <c r="AN427" s="13">
        <v>0.85218749999999999</v>
      </c>
      <c r="AO427" s="59">
        <v>0.84870466321243498</v>
      </c>
      <c r="AP427" s="59">
        <v>0.84497435897435802</v>
      </c>
      <c r="AQ427" s="13">
        <v>0.84125000000000005</v>
      </c>
      <c r="AR427" s="59">
        <v>0.84453124999999896</v>
      </c>
      <c r="AS427" s="59">
        <v>0.84907216494845295</v>
      </c>
      <c r="AT427" s="59">
        <v>0.84659793814432904</v>
      </c>
      <c r="AU427" s="59">
        <v>0.84663212435233104</v>
      </c>
      <c r="AV427" s="59">
        <v>0.84722513089005203</v>
      </c>
      <c r="AW427" s="59">
        <v>0.84587628865979303</v>
      </c>
      <c r="AX427" s="59">
        <v>0.85390624999999998</v>
      </c>
      <c r="AY427" s="59">
        <v>0.84190721649484501</v>
      </c>
      <c r="AZ427" s="59">
        <v>0.84158974358974303</v>
      </c>
      <c r="BA427" s="59">
        <v>0.84510204081632601</v>
      </c>
      <c r="BB427" s="13">
        <v>0.84569948186528499</v>
      </c>
      <c r="BC427" s="59">
        <v>0.84661458333333295</v>
      </c>
      <c r="BD427" s="59">
        <v>0.846443298969072</v>
      </c>
      <c r="BE427" s="59">
        <v>0.84769633507853404</v>
      </c>
    </row>
    <row r="428" spans="1:57" x14ac:dyDescent="0.35">
      <c r="A428" s="10" t="str">
        <f t="shared" si="67"/>
        <v>7/31/2024</v>
      </c>
      <c r="B428" s="11">
        <f t="shared" si="72"/>
        <v>2024</v>
      </c>
      <c r="C428" s="6">
        <f t="shared" si="73"/>
        <v>0.91449685534591152</v>
      </c>
      <c r="D428" s="12">
        <f t="shared" si="68"/>
        <v>0.91221383647798715</v>
      </c>
      <c r="E428" s="12">
        <f t="shared" si="69"/>
        <v>0.91304173362696628</v>
      </c>
      <c r="F428" s="12">
        <f t="shared" si="70"/>
        <v>0.91582018927444753</v>
      </c>
      <c r="G428" s="12">
        <f t="shared" si="71"/>
        <v>0.91796214511040986</v>
      </c>
      <c r="H428" s="59">
        <v>0.91353312302839096</v>
      </c>
      <c r="I428" s="59">
        <v>0.91372239747633999</v>
      </c>
      <c r="J428" s="59">
        <v>0.91397476340693995</v>
      </c>
      <c r="K428" s="59">
        <v>0.91405063291139199</v>
      </c>
      <c r="L428" s="59">
        <v>0.91358490566037698</v>
      </c>
      <c r="M428" s="59">
        <v>0.92053627760252299</v>
      </c>
      <c r="N428" s="59">
        <v>0.91490566037735799</v>
      </c>
      <c r="O428" s="59">
        <v>0.91501577287066205</v>
      </c>
      <c r="P428" s="59">
        <v>0.91356466876971598</v>
      </c>
      <c r="Q428" s="13">
        <v>0.90962264150943395</v>
      </c>
      <c r="R428" s="13">
        <v>0.91599369085173499</v>
      </c>
      <c r="S428" s="59">
        <v>0.91569182389937098</v>
      </c>
      <c r="T428" s="13">
        <v>0.914056603773585</v>
      </c>
      <c r="U428" s="59">
        <v>0.91679245283018795</v>
      </c>
      <c r="V428" s="13">
        <v>0.91119496855345905</v>
      </c>
      <c r="W428" s="59">
        <v>0.92264984227129299</v>
      </c>
      <c r="X428" s="59">
        <v>0.913333333333333</v>
      </c>
      <c r="Y428" s="59">
        <v>0.91485804416403704</v>
      </c>
      <c r="Z428" s="59">
        <v>0.91539432176656099</v>
      </c>
      <c r="AA428" s="59">
        <v>0.91034700315457395</v>
      </c>
      <c r="AB428" s="59">
        <v>0.91302839116719203</v>
      </c>
      <c r="AC428" s="59">
        <v>0.91345911949685499</v>
      </c>
      <c r="AD428" s="59">
        <v>0.91242902208201804</v>
      </c>
      <c r="AE428" s="59">
        <v>0.91286163522012498</v>
      </c>
      <c r="AF428" s="59">
        <v>0.91624605678233395</v>
      </c>
      <c r="AG428" s="59">
        <v>0.91794952681387998</v>
      </c>
      <c r="AH428" s="59">
        <v>0.91066246056782296</v>
      </c>
      <c r="AI428" s="59">
        <v>0.91514195583596203</v>
      </c>
      <c r="AJ428" s="59">
        <v>0.91232704402515696</v>
      </c>
      <c r="AK428" s="59">
        <v>0.91634069400630902</v>
      </c>
      <c r="AL428" s="59">
        <v>0.91296529968454199</v>
      </c>
      <c r="AM428" s="59">
        <v>0.92132492113564601</v>
      </c>
      <c r="AN428" s="59">
        <v>0.91066037735849004</v>
      </c>
      <c r="AO428" s="59">
        <v>0.91583596214510998</v>
      </c>
      <c r="AP428" s="59">
        <v>0.91421383647798704</v>
      </c>
      <c r="AQ428" s="59">
        <v>0.91522012578616296</v>
      </c>
      <c r="AR428" s="59">
        <v>0.91603773584905601</v>
      </c>
      <c r="AS428" s="59">
        <v>0.91308176100628902</v>
      </c>
      <c r="AT428" s="59">
        <v>0.91643533123028298</v>
      </c>
      <c r="AU428" s="59">
        <v>0.91518867924528202</v>
      </c>
      <c r="AV428" s="59">
        <v>0.91236593059936899</v>
      </c>
      <c r="AW428" s="59">
        <v>0.91352201257861598</v>
      </c>
      <c r="AX428" s="59">
        <v>0.91487421383647805</v>
      </c>
      <c r="AY428" s="59">
        <v>0.91807570977917896</v>
      </c>
      <c r="AZ428" s="59">
        <v>0.91577287066246005</v>
      </c>
      <c r="BA428" s="13">
        <v>0.91280757097791798</v>
      </c>
      <c r="BB428" s="59">
        <v>0.914779874213836</v>
      </c>
      <c r="BC428" s="59">
        <v>0.91927215189873401</v>
      </c>
      <c r="BD428" s="59">
        <v>0.91553797468354403</v>
      </c>
      <c r="BE428" s="59">
        <v>0.91292452830188597</v>
      </c>
    </row>
    <row r="429" spans="1:57" x14ac:dyDescent="0.35">
      <c r="A429" s="10" t="str">
        <f t="shared" si="67"/>
        <v>8/31/2024</v>
      </c>
      <c r="B429" s="11">
        <f t="shared" si="72"/>
        <v>2024</v>
      </c>
      <c r="C429" s="6">
        <f t="shared" si="73"/>
        <v>0.82783683959694954</v>
      </c>
      <c r="D429" s="12">
        <f t="shared" si="68"/>
        <v>0.82443627250409091</v>
      </c>
      <c r="E429" s="12">
        <f t="shared" si="69"/>
        <v>0.82609710431303673</v>
      </c>
      <c r="F429" s="12">
        <f t="shared" si="70"/>
        <v>0.83002299316525374</v>
      </c>
      <c r="G429" s="12">
        <f t="shared" si="71"/>
        <v>0.83194886996396911</v>
      </c>
      <c r="H429" s="59">
        <v>0.83195348837209204</v>
      </c>
      <c r="I429" s="59">
        <v>0.82615925058548001</v>
      </c>
      <c r="J429" s="59">
        <v>0.82972477064220096</v>
      </c>
      <c r="K429" s="59">
        <v>0.82696891191709798</v>
      </c>
      <c r="L429" s="59">
        <v>0.829127182044887</v>
      </c>
      <c r="M429" s="13">
        <v>0.82827499999999998</v>
      </c>
      <c r="N429" s="59">
        <v>0.82014563106796101</v>
      </c>
      <c r="O429" s="59">
        <v>0.82801742919389898</v>
      </c>
      <c r="P429" s="59">
        <v>0.82592326139088701</v>
      </c>
      <c r="Q429" s="59">
        <v>0.82576119402985004</v>
      </c>
      <c r="R429" s="59">
        <v>0.82687214611872095</v>
      </c>
      <c r="S429" s="13">
        <v>0.826236559139785</v>
      </c>
      <c r="T429" s="13">
        <v>0.833412017167382</v>
      </c>
      <c r="U429" s="59">
        <v>0.83023178807946996</v>
      </c>
      <c r="V429" s="59">
        <v>0.82447115384615299</v>
      </c>
      <c r="W429" s="59">
        <v>0.82412234042553201</v>
      </c>
      <c r="X429" s="59">
        <v>0.83215644820295898</v>
      </c>
      <c r="Y429" s="59">
        <v>0.83027210884353697</v>
      </c>
      <c r="Z429" s="59">
        <v>0.82596026490066199</v>
      </c>
      <c r="AA429" s="13">
        <v>0.82607638888888901</v>
      </c>
      <c r="AB429" s="59">
        <v>0.82056300268096505</v>
      </c>
      <c r="AC429" s="59">
        <v>0.82762376237623703</v>
      </c>
      <c r="AD429" s="59">
        <v>0.83334080717488701</v>
      </c>
      <c r="AE429" s="59">
        <v>0.82857988165680396</v>
      </c>
      <c r="AF429" s="13">
        <v>0.82874345549738204</v>
      </c>
      <c r="AG429" s="59">
        <v>0.82980716253443498</v>
      </c>
      <c r="AH429" s="59">
        <v>0.82762312633832902</v>
      </c>
      <c r="AI429" s="59">
        <v>0.83140589569160905</v>
      </c>
      <c r="AJ429" s="59">
        <v>0.82835585585585503</v>
      </c>
      <c r="AK429" s="59">
        <v>0.83009493670886003</v>
      </c>
      <c r="AL429" s="59">
        <v>0.82617449664429499</v>
      </c>
      <c r="AM429" s="59">
        <v>0.831948356807511</v>
      </c>
      <c r="AN429" s="59">
        <v>0.82708520179372103</v>
      </c>
      <c r="AO429" s="59">
        <v>0.830630372492836</v>
      </c>
      <c r="AP429" s="59">
        <v>0.82761904761904703</v>
      </c>
      <c r="AQ429" s="59">
        <v>0.82761194029850704</v>
      </c>
      <c r="AR429" s="59">
        <v>0.82883333333333298</v>
      </c>
      <c r="AS429" s="59">
        <v>0.82817258883248701</v>
      </c>
      <c r="AT429" s="59">
        <v>0.830311614730878</v>
      </c>
      <c r="AU429" s="59">
        <v>0.82742857142857096</v>
      </c>
      <c r="AV429" s="59">
        <v>0.82810068649885504</v>
      </c>
      <c r="AW429" s="59">
        <v>0.83293650793650698</v>
      </c>
      <c r="AX429" s="59">
        <v>0.82838427947598203</v>
      </c>
      <c r="AY429" s="59">
        <v>0.831879895561357</v>
      </c>
      <c r="AZ429" s="59">
        <v>0.82516393442622904</v>
      </c>
      <c r="BA429" s="59">
        <v>0.82347319347319303</v>
      </c>
      <c r="BB429" s="59">
        <v>0.82481081081080998</v>
      </c>
      <c r="BC429" s="59">
        <v>0.823681917211328</v>
      </c>
      <c r="BD429" s="59">
        <v>0.82543181818181799</v>
      </c>
      <c r="BE429" s="13">
        <v>0.82765624999999998</v>
      </c>
    </row>
    <row r="430" spans="1:57" x14ac:dyDescent="0.35">
      <c r="A430" s="10" t="str">
        <f t="shared" si="67"/>
        <v>9/30/2024</v>
      </c>
      <c r="B430" s="11">
        <f t="shared" si="72"/>
        <v>2024</v>
      </c>
      <c r="C430" s="6">
        <f t="shared" si="73"/>
        <v>0.90205090986334302</v>
      </c>
      <c r="D430" s="12">
        <f t="shared" si="68"/>
        <v>0.89829705505761792</v>
      </c>
      <c r="E430" s="12">
        <f t="shared" si="69"/>
        <v>0.89954893867924524</v>
      </c>
      <c r="F430" s="12">
        <f t="shared" si="70"/>
        <v>0.90349000533048995</v>
      </c>
      <c r="G430" s="12">
        <f t="shared" si="71"/>
        <v>0.90572574158128116</v>
      </c>
      <c r="H430" s="59">
        <v>0.90206896551724103</v>
      </c>
      <c r="I430" s="59">
        <v>0.90025723472668795</v>
      </c>
      <c r="J430" s="59">
        <v>0.90520833333333295</v>
      </c>
      <c r="K430" s="59">
        <v>0.90352238805970098</v>
      </c>
      <c r="L430" s="59">
        <v>0.89807017543859602</v>
      </c>
      <c r="M430" s="13">
        <v>0.90536741214057503</v>
      </c>
      <c r="N430" s="59">
        <v>0.90318042813455601</v>
      </c>
      <c r="O430" s="59">
        <v>0.897075208913648</v>
      </c>
      <c r="P430" s="59">
        <v>0.90385113268608397</v>
      </c>
      <c r="Q430" s="59">
        <v>0.90203285420944501</v>
      </c>
      <c r="R430" s="13">
        <v>0.90313915857605198</v>
      </c>
      <c r="S430" s="59">
        <v>0.90058823529411702</v>
      </c>
      <c r="T430" s="59">
        <v>0.90037356321839002</v>
      </c>
      <c r="U430" s="59">
        <v>0.90567944250871002</v>
      </c>
      <c r="V430" s="59">
        <v>0.903392857142857</v>
      </c>
      <c r="W430" s="13">
        <v>0.90280130293159599</v>
      </c>
      <c r="X430" s="59">
        <v>0.89731563421828797</v>
      </c>
      <c r="Y430" s="59">
        <v>0.89871794871794797</v>
      </c>
      <c r="Z430" s="59">
        <v>0.90741379310344805</v>
      </c>
      <c r="AA430" s="59">
        <v>0.89937956204379499</v>
      </c>
      <c r="AB430" s="59">
        <v>0.90097222222222195</v>
      </c>
      <c r="AC430" s="59">
        <v>0.90225</v>
      </c>
      <c r="AD430" s="59">
        <v>0.90633898305084704</v>
      </c>
      <c r="AE430" s="13">
        <v>0.90311804008908703</v>
      </c>
      <c r="AF430" s="59">
        <v>0.90210256410256395</v>
      </c>
      <c r="AG430" s="59">
        <v>0.898309859154929</v>
      </c>
      <c r="AH430" s="59">
        <v>0.90222950819672099</v>
      </c>
      <c r="AI430" s="59">
        <v>0.90614243323442101</v>
      </c>
      <c r="AJ430" s="59">
        <v>0.90168639053254396</v>
      </c>
      <c r="AK430" s="59">
        <v>0.90134328358208904</v>
      </c>
      <c r="AL430" s="59">
        <v>0.90255319148936097</v>
      </c>
      <c r="AM430" s="59">
        <v>0.90543624161073799</v>
      </c>
      <c r="AN430" s="13">
        <v>0.89841121495327103</v>
      </c>
      <c r="AO430" s="13">
        <v>0.89973214285714298</v>
      </c>
      <c r="AP430" s="59">
        <v>0.90010752688172002</v>
      </c>
      <c r="AQ430" s="59">
        <v>0.90196551724137897</v>
      </c>
      <c r="AR430" s="59">
        <v>0.90416666666666601</v>
      </c>
      <c r="AS430" s="59">
        <v>0.90425837320574098</v>
      </c>
      <c r="AT430" s="59">
        <v>0.90266233766233706</v>
      </c>
      <c r="AU430" s="59">
        <v>0.89948787061994595</v>
      </c>
      <c r="AV430" s="59">
        <v>0.89818181818181797</v>
      </c>
      <c r="AW430" s="59">
        <v>0.90332142857142805</v>
      </c>
      <c r="AX430" s="59">
        <v>0.89901197604790395</v>
      </c>
      <c r="AY430" s="59">
        <v>0.90193749999999995</v>
      </c>
      <c r="AZ430" s="13">
        <v>0.89843373493975898</v>
      </c>
      <c r="BA430" s="13">
        <v>0.90787974683544304</v>
      </c>
      <c r="BB430" s="59">
        <v>0.90111827956989199</v>
      </c>
      <c r="BC430" s="59">
        <v>0.89869047619047604</v>
      </c>
      <c r="BD430" s="59">
        <v>0.90677852348993204</v>
      </c>
      <c r="BE430" s="13">
        <v>0.89711111111111097</v>
      </c>
    </row>
    <row r="431" spans="1:57" x14ac:dyDescent="0.35">
      <c r="A431" s="10" t="str">
        <f t="shared" si="67"/>
        <v>10/31/2024</v>
      </c>
      <c r="B431" s="11">
        <f t="shared" si="72"/>
        <v>2024</v>
      </c>
      <c r="C431" s="6">
        <f t="shared" si="73"/>
        <v>1.0434054259533401</v>
      </c>
      <c r="D431" s="12">
        <f t="shared" si="68"/>
        <v>1.0388041358846971</v>
      </c>
      <c r="E431" s="12">
        <f t="shared" si="69"/>
        <v>1.0408731499660124</v>
      </c>
      <c r="F431" s="12">
        <f t="shared" si="70"/>
        <v>1.0459775280898875</v>
      </c>
      <c r="G431" s="12">
        <f t="shared" si="71"/>
        <v>1.047075068493144</v>
      </c>
      <c r="H431" s="59">
        <v>1.0435176991150401</v>
      </c>
      <c r="I431" s="59">
        <v>1.04010178117048</v>
      </c>
      <c r="J431" s="59">
        <v>1.04386473429951</v>
      </c>
      <c r="K431" s="59">
        <v>1.04624242424242</v>
      </c>
      <c r="L431" s="59">
        <v>1.04504587155963</v>
      </c>
      <c r="M431" s="59">
        <v>1.04623906705539</v>
      </c>
      <c r="N431" s="59">
        <v>1.04689839572192</v>
      </c>
      <c r="O431" s="59">
        <v>1.0479047619047599</v>
      </c>
      <c r="P431" s="59">
        <v>1.0455868544600899</v>
      </c>
      <c r="Q431" s="59">
        <v>1.0471506849315</v>
      </c>
      <c r="R431" s="59">
        <v>1.03880222841225</v>
      </c>
      <c r="S431" s="59">
        <v>1.04422043010752</v>
      </c>
      <c r="T431" s="59">
        <v>1.0470666666666599</v>
      </c>
      <c r="U431" s="59">
        <v>1.0385795454545399</v>
      </c>
      <c r="V431" s="59">
        <v>1.0418018018018</v>
      </c>
      <c r="W431" s="59">
        <v>1.0376804123711301</v>
      </c>
      <c r="X431" s="59">
        <v>1.04343283582089</v>
      </c>
      <c r="Y431" s="59">
        <v>1.04461346633416</v>
      </c>
      <c r="Z431" s="59">
        <v>1.0449101796407101</v>
      </c>
      <c r="AA431" s="59">
        <v>1.044115755627</v>
      </c>
      <c r="AB431" s="59">
        <v>1.0419392523364399</v>
      </c>
      <c r="AC431" s="59">
        <v>1.0397752808988701</v>
      </c>
      <c r="AD431" s="59">
        <v>1.04763473053892</v>
      </c>
      <c r="AE431" s="59">
        <v>1.04111455108359</v>
      </c>
      <c r="AF431" s="59">
        <v>1.0433579335793299</v>
      </c>
      <c r="AG431" s="59">
        <v>1.03880434782608</v>
      </c>
      <c r="AH431" s="59">
        <v>1.04180412371134</v>
      </c>
      <c r="AI431" s="59">
        <v>1.0425201072385999</v>
      </c>
      <c r="AJ431" s="59">
        <v>1.0464343163538801</v>
      </c>
      <c r="AK431" s="59">
        <v>1.03994047619047</v>
      </c>
      <c r="AL431" s="59">
        <v>1.03845864661654</v>
      </c>
      <c r="AM431" s="59">
        <v>1.0423963133640499</v>
      </c>
      <c r="AN431" s="59">
        <v>1.0438135593220299</v>
      </c>
      <c r="AO431" s="59">
        <v>1.0425405405405399</v>
      </c>
      <c r="AP431" s="59">
        <v>1.0475226586102699</v>
      </c>
      <c r="AQ431" s="59">
        <v>1.04698961937716</v>
      </c>
      <c r="AR431" s="59">
        <v>1.0388141025641</v>
      </c>
      <c r="AS431" s="59">
        <v>1.0446838407494099</v>
      </c>
      <c r="AT431" s="59">
        <v>1.03976525821596</v>
      </c>
      <c r="AU431" s="59">
        <v>1.0383152173912999</v>
      </c>
      <c r="AV431" s="59">
        <v>1.04591011235955</v>
      </c>
      <c r="AW431" s="59">
        <v>1.0461671469740601</v>
      </c>
      <c r="AX431" s="59">
        <v>1.0418623481781299</v>
      </c>
      <c r="AY431" s="59">
        <v>1.04162666666666</v>
      </c>
      <c r="AZ431" s="59">
        <v>1.0501271186440599</v>
      </c>
      <c r="BA431" s="59">
        <v>1.0407926829268199</v>
      </c>
      <c r="BB431" s="59">
        <v>1.0433780160857899</v>
      </c>
      <c r="BC431" s="59">
        <v>1.04004424778761</v>
      </c>
      <c r="BD431" s="13">
        <v>1.046</v>
      </c>
      <c r="BE431" s="59">
        <v>1.0420712694877501</v>
      </c>
    </row>
    <row r="432" spans="1:57" x14ac:dyDescent="0.35">
      <c r="A432" s="10" t="str">
        <f t="shared" si="67"/>
        <v>11/30/2024</v>
      </c>
      <c r="B432" s="11">
        <f t="shared" si="72"/>
        <v>2024</v>
      </c>
      <c r="C432" s="6">
        <f t="shared" si="73"/>
        <v>2.0804713990859449</v>
      </c>
      <c r="D432" s="12">
        <f t="shared" si="68"/>
        <v>2.0718007703081152</v>
      </c>
      <c r="E432" s="12">
        <f t="shared" si="69"/>
        <v>2.0760638706140297</v>
      </c>
      <c r="F432" s="12">
        <f t="shared" si="70"/>
        <v>2.086902253438685</v>
      </c>
      <c r="G432" s="12">
        <f t="shared" si="71"/>
        <v>2.0899658730158657</v>
      </c>
      <c r="H432" s="59">
        <v>2.0801388888888801</v>
      </c>
      <c r="I432" s="59">
        <v>2.09144444444444</v>
      </c>
      <c r="J432" s="59">
        <v>2.0730582524271801</v>
      </c>
      <c r="K432" s="59">
        <v>2.0836293436293398</v>
      </c>
      <c r="L432" s="59">
        <v>2.0796728971962599</v>
      </c>
      <c r="M432" s="59">
        <v>2.0752192982456101</v>
      </c>
      <c r="N432" s="13">
        <v>2.0776969696969698</v>
      </c>
      <c r="O432" s="59">
        <v>2.08043859649122</v>
      </c>
      <c r="P432" s="59">
        <v>2.08848039215686</v>
      </c>
      <c r="Q432" s="59">
        <v>2.0894190871369198</v>
      </c>
      <c r="R432" s="59">
        <v>2.07861924686192</v>
      </c>
      <c r="S432" s="59">
        <v>2.0612790697674401</v>
      </c>
      <c r="T432" s="59">
        <v>2.0917760617760601</v>
      </c>
      <c r="U432" s="59">
        <v>2.0724242424242401</v>
      </c>
      <c r="V432" s="59">
        <v>2.0719480519480502</v>
      </c>
      <c r="W432" s="59">
        <v>2.0672016460905298</v>
      </c>
      <c r="X432" s="59">
        <v>2.07803149606299</v>
      </c>
      <c r="Y432" s="59">
        <v>2.0814285714285701</v>
      </c>
      <c r="Z432" s="59">
        <v>2.08575342465753</v>
      </c>
      <c r="AA432" s="59">
        <v>2.0868627450980299</v>
      </c>
      <c r="AB432" s="59">
        <v>2.0934873949579802</v>
      </c>
      <c r="AC432" s="59">
        <v>2.0786016949152502</v>
      </c>
      <c r="AD432" s="59">
        <v>2.0770624999999998</v>
      </c>
      <c r="AE432" s="59">
        <v>2.0894560669455999</v>
      </c>
      <c r="AF432" s="59">
        <v>2.0778991596638599</v>
      </c>
      <c r="AG432" s="13">
        <v>2.0828000000000002</v>
      </c>
      <c r="AH432" s="59">
        <v>2.0815763546797998</v>
      </c>
      <c r="AI432" s="59">
        <v>2.0757309941520399</v>
      </c>
      <c r="AJ432" s="59">
        <v>2.0806214689265499</v>
      </c>
      <c r="AK432" s="59">
        <v>2.07801587301587</v>
      </c>
      <c r="AL432" s="59">
        <v>2.0805042016806699</v>
      </c>
      <c r="AM432" s="59">
        <v>2.08528571428571</v>
      </c>
      <c r="AN432" s="59">
        <v>2.07189814814814</v>
      </c>
      <c r="AO432" s="59">
        <v>2.0924454148471598</v>
      </c>
      <c r="AP432" s="59">
        <v>2.0946923076922999</v>
      </c>
      <c r="AQ432" s="59">
        <v>2.0709243697478898</v>
      </c>
      <c r="AR432" s="59">
        <v>2.07319727891156</v>
      </c>
      <c r="AS432" s="59">
        <v>2.0898015873015798</v>
      </c>
      <c r="AT432" s="59">
        <v>2.0850622406639001</v>
      </c>
      <c r="AU432" s="59">
        <v>2.08691542288557</v>
      </c>
      <c r="AV432" s="59">
        <v>2.08711790393013</v>
      </c>
      <c r="AW432" s="13">
        <v>2.08</v>
      </c>
      <c r="AX432" s="59">
        <v>2.0888111888111802</v>
      </c>
      <c r="AY432" s="59">
        <v>2.0852320675105398</v>
      </c>
      <c r="AZ432" s="59">
        <v>2.0698857142857099</v>
      </c>
      <c r="BA432" s="59">
        <v>2.0810526315789399</v>
      </c>
      <c r="BB432" s="13">
        <v>2.0778030303030302</v>
      </c>
      <c r="BC432" s="59">
        <v>2.0727555555555499</v>
      </c>
      <c r="BD432" s="59">
        <v>2.0708928571428502</v>
      </c>
      <c r="BE432" s="59">
        <v>2.0871982758620602</v>
      </c>
    </row>
    <row r="433" spans="1:57" x14ac:dyDescent="0.35">
      <c r="A433" s="10" t="str">
        <f t="shared" si="67"/>
        <v>12/31/2024</v>
      </c>
      <c r="B433" s="11">
        <f t="shared" si="72"/>
        <v>2024</v>
      </c>
      <c r="C433" s="6">
        <f t="shared" si="73"/>
        <v>2.5552993590605499</v>
      </c>
      <c r="D433" s="12">
        <f t="shared" si="68"/>
        <v>2.547982560230126</v>
      </c>
      <c r="E433" s="12">
        <f t="shared" si="69"/>
        <v>2.5510192258721651</v>
      </c>
      <c r="F433" s="12">
        <f t="shared" si="70"/>
        <v>2.5604291029350899</v>
      </c>
      <c r="G433" s="12">
        <f t="shared" si="71"/>
        <v>2.564046048392862</v>
      </c>
      <c r="H433" s="59">
        <v>2.5632507739938002</v>
      </c>
      <c r="I433" s="59">
        <v>2.56709459459459</v>
      </c>
      <c r="J433" s="59">
        <v>2.5512337662337599</v>
      </c>
      <c r="K433" s="13">
        <v>2.5606</v>
      </c>
      <c r="L433" s="59">
        <v>2.5534384858044099</v>
      </c>
      <c r="M433" s="59">
        <v>2.5500847457627098</v>
      </c>
      <c r="N433" s="59">
        <v>2.5665942028985498</v>
      </c>
      <c r="O433" s="59">
        <v>2.5542461538461501</v>
      </c>
      <c r="P433" s="59">
        <v>2.55620689655172</v>
      </c>
      <c r="Q433" s="59">
        <v>2.55606481481481</v>
      </c>
      <c r="R433" s="59">
        <v>2.5552852852852799</v>
      </c>
      <c r="S433" s="59">
        <v>2.5605960264900598</v>
      </c>
      <c r="T433" s="59">
        <v>2.55506622516556</v>
      </c>
      <c r="U433" s="59">
        <v>2.56430327868852</v>
      </c>
      <c r="V433" s="59">
        <v>2.5522619047619002</v>
      </c>
      <c r="W433" s="59">
        <v>2.5563287671232802</v>
      </c>
      <c r="X433" s="59">
        <v>2.5405050505050499</v>
      </c>
      <c r="Y433" s="59">
        <v>2.5505294117647002</v>
      </c>
      <c r="Z433" s="59">
        <v>2.5698253275109102</v>
      </c>
      <c r="AA433" s="59">
        <v>2.5568372093023202</v>
      </c>
      <c r="AB433" s="59">
        <v>2.54759259259259</v>
      </c>
      <c r="AC433" s="59">
        <v>2.55531343283582</v>
      </c>
      <c r="AD433" s="59">
        <v>2.55242424242424</v>
      </c>
      <c r="AE433" s="59">
        <v>2.56029268292682</v>
      </c>
      <c r="AF433" s="59">
        <v>2.5538211382113798</v>
      </c>
      <c r="AG433" s="59">
        <v>2.54872807017543</v>
      </c>
      <c r="AH433" s="59">
        <v>2.5584090909090902</v>
      </c>
      <c r="AI433" s="59">
        <v>2.54103999999999</v>
      </c>
      <c r="AJ433" s="59">
        <v>2.5534899328859</v>
      </c>
      <c r="AK433" s="59">
        <v>2.5640174672488998</v>
      </c>
      <c r="AL433" s="59">
        <v>2.5581917808219101</v>
      </c>
      <c r="AM433" s="59">
        <v>2.5480258899676298</v>
      </c>
      <c r="AN433" s="59">
        <v>2.5567905405405398</v>
      </c>
      <c r="AO433" s="59">
        <v>2.55504545454545</v>
      </c>
      <c r="AP433" s="59">
        <v>2.5636238532109998</v>
      </c>
      <c r="AQ433" s="59">
        <v>2.55660098522167</v>
      </c>
      <c r="AR433" s="59">
        <v>2.5556349206349198</v>
      </c>
      <c r="AS433" s="59">
        <v>2.5432415902140599</v>
      </c>
      <c r="AT433" s="59">
        <v>2.5629553264604801</v>
      </c>
      <c r="AU433" s="59">
        <v>2.56308641975308</v>
      </c>
      <c r="AV433" s="59">
        <v>2.5470857142857102</v>
      </c>
      <c r="AW433" s="59">
        <v>2.5541230769230698</v>
      </c>
      <c r="AX433" s="13">
        <v>2.5509477124183002</v>
      </c>
      <c r="AY433" s="59">
        <v>2.5503779069767401</v>
      </c>
      <c r="AZ433" s="59">
        <v>2.5565870307167202</v>
      </c>
      <c r="BA433" s="59">
        <v>2.5520860927152298</v>
      </c>
      <c r="BB433" s="13">
        <v>2.54909952606635</v>
      </c>
      <c r="BC433" s="59">
        <v>2.5604745762711798</v>
      </c>
      <c r="BD433" s="59">
        <v>2.54983766233766</v>
      </c>
      <c r="BE433" s="59">
        <v>2.5726605504587101</v>
      </c>
    </row>
    <row r="434" spans="1:57" x14ac:dyDescent="0.35">
      <c r="A434" s="10" t="str">
        <f t="shared" si="67"/>
        <v>1/31/2025</v>
      </c>
      <c r="B434" s="11">
        <f t="shared" si="72"/>
        <v>2025</v>
      </c>
      <c r="C434" s="6">
        <f t="shared" si="73"/>
        <v>2.9561251927629701</v>
      </c>
      <c r="D434" s="12">
        <f t="shared" si="68"/>
        <v>2.9431865011064637</v>
      </c>
      <c r="E434" s="12">
        <f t="shared" si="69"/>
        <v>2.9505953805250873</v>
      </c>
      <c r="F434" s="12">
        <f t="shared" si="70"/>
        <v>2.9650177777777698</v>
      </c>
      <c r="G434" s="12">
        <f t="shared" si="71"/>
        <v>2.9672728160607669</v>
      </c>
      <c r="H434" s="59">
        <v>2.9587916666666598</v>
      </c>
      <c r="I434" s="59">
        <v>2.95073446327683</v>
      </c>
      <c r="J434" s="59">
        <v>2.9463333333333299</v>
      </c>
      <c r="K434" s="59">
        <v>2.9550335570469799</v>
      </c>
      <c r="L434" s="59">
        <v>2.9435593220338898</v>
      </c>
      <c r="M434" s="59">
        <v>2.95784671532846</v>
      </c>
      <c r="N434" s="59">
        <v>2.9541860465116199</v>
      </c>
      <c r="O434" s="59">
        <v>2.9593469387755098</v>
      </c>
      <c r="P434" s="59">
        <v>2.9582857142857102</v>
      </c>
      <c r="Q434" s="59">
        <v>2.9495202952029498</v>
      </c>
      <c r="R434" s="59">
        <v>2.9601886792452801</v>
      </c>
      <c r="S434" s="59">
        <v>2.96631578947368</v>
      </c>
      <c r="T434" s="59">
        <v>2.9540579710144899</v>
      </c>
      <c r="U434" s="59">
        <v>2.9716611295680999</v>
      </c>
      <c r="V434" s="59">
        <v>2.9631958762886499</v>
      </c>
      <c r="W434" s="59">
        <v>2.9659315589353601</v>
      </c>
      <c r="X434" s="59">
        <v>2.9521212121212099</v>
      </c>
      <c r="Y434" s="59">
        <v>2.9658775510203998</v>
      </c>
      <c r="Z434" s="59">
        <v>2.9351840490797501</v>
      </c>
      <c r="AA434" s="59">
        <v>2.9465060240963798</v>
      </c>
      <c r="AB434" s="59">
        <v>2.9683657587548602</v>
      </c>
      <c r="AC434" s="59">
        <v>2.96471111111111</v>
      </c>
      <c r="AD434" s="59">
        <v>2.9460948905109401</v>
      </c>
      <c r="AE434" s="59">
        <v>2.9670949720670299</v>
      </c>
      <c r="AF434" s="59">
        <v>2.9654123711340201</v>
      </c>
      <c r="AG434" s="59">
        <v>2.95240174672489</v>
      </c>
      <c r="AH434" s="59">
        <v>2.9322459893048101</v>
      </c>
      <c r="AI434" s="59">
        <v>2.9513934426229498</v>
      </c>
      <c r="AJ434" s="59">
        <v>2.9530603448275801</v>
      </c>
      <c r="AK434" s="59">
        <v>2.9548034934497802</v>
      </c>
      <c r="AL434" s="59">
        <v>2.96638364779874</v>
      </c>
      <c r="AM434" s="59">
        <v>2.9541875000000002</v>
      </c>
      <c r="AN434" s="59">
        <v>2.9505490196078399</v>
      </c>
      <c r="AO434" s="59">
        <v>2.9465163934426202</v>
      </c>
      <c r="AP434" s="59">
        <v>2.9632038834951402</v>
      </c>
      <c r="AQ434" s="59">
        <v>2.9631329113924001</v>
      </c>
      <c r="AR434" s="59">
        <v>2.95976923076923</v>
      </c>
      <c r="AS434" s="59">
        <v>2.9420180722891498</v>
      </c>
      <c r="AT434" s="59">
        <v>2.9572168284789599</v>
      </c>
      <c r="AU434" s="59">
        <v>2.9521404682274199</v>
      </c>
      <c r="AV434" s="59">
        <v>2.9709937888198699</v>
      </c>
      <c r="AW434" s="59">
        <v>2.9418604651162701</v>
      </c>
      <c r="AX434" s="59">
        <v>2.9705617977527998</v>
      </c>
      <c r="AY434" s="59">
        <v>2.9673157894736799</v>
      </c>
      <c r="AZ434" s="59">
        <v>2.9433163265306099</v>
      </c>
      <c r="BA434" s="59">
        <v>2.9529304029304</v>
      </c>
      <c r="BB434" s="59">
        <v>2.96726804123711</v>
      </c>
      <c r="BC434" s="59">
        <v>2.9386567164179098</v>
      </c>
      <c r="BD434" s="59">
        <v>2.96511999999999</v>
      </c>
      <c r="BE434" s="59">
        <v>2.96375999999999</v>
      </c>
    </row>
    <row r="435" spans="1:57" x14ac:dyDescent="0.35">
      <c r="A435" s="10" t="str">
        <f t="shared" si="67"/>
        <v>2/28/2025</v>
      </c>
      <c r="B435" s="11">
        <f t="shared" si="72"/>
        <v>2025</v>
      </c>
      <c r="C435" s="6">
        <f t="shared" si="73"/>
        <v>2.9452755841185101</v>
      </c>
      <c r="D435" s="12">
        <f t="shared" si="68"/>
        <v>2.937916101004614</v>
      </c>
      <c r="E435" s="12">
        <f t="shared" si="69"/>
        <v>2.9400570342205228</v>
      </c>
      <c r="F435" s="12">
        <f t="shared" si="70"/>
        <v>2.9511091476091451</v>
      </c>
      <c r="G435" s="12">
        <f t="shared" si="71"/>
        <v>2.957290379438533</v>
      </c>
      <c r="H435" s="59">
        <v>2.9487777777777699</v>
      </c>
      <c r="I435" s="59">
        <v>2.9488780487804802</v>
      </c>
      <c r="J435" s="59">
        <v>2.9439516129032199</v>
      </c>
      <c r="K435" s="59">
        <v>2.9395406360424001</v>
      </c>
      <c r="L435" s="59">
        <v>2.9448837209302301</v>
      </c>
      <c r="M435" s="59">
        <v>2.9406140350877101</v>
      </c>
      <c r="N435" s="59">
        <v>2.9465040650406502</v>
      </c>
      <c r="O435" s="59">
        <v>2.9522784810126499</v>
      </c>
      <c r="P435" s="59">
        <v>2.9620634920634901</v>
      </c>
      <c r="Q435" s="59">
        <v>2.9379527559055099</v>
      </c>
      <c r="R435" s="59">
        <v>2.95732758620689</v>
      </c>
      <c r="S435" s="59">
        <v>2.9555421686746901</v>
      </c>
      <c r="T435" s="59">
        <v>2.9433628318584</v>
      </c>
      <c r="U435" s="59">
        <v>2.9411564625850302</v>
      </c>
      <c r="V435" s="59">
        <v>2.95266990291262</v>
      </c>
      <c r="W435" s="59">
        <v>2.94055979643765</v>
      </c>
      <c r="X435" s="59">
        <v>2.9456674473067901</v>
      </c>
      <c r="Y435" s="59">
        <v>2.9541333333333299</v>
      </c>
      <c r="Z435" s="13">
        <v>2.93989010989011</v>
      </c>
      <c r="AA435" s="59">
        <v>2.9612121212121201</v>
      </c>
      <c r="AB435" s="59">
        <v>2.9390839694656399</v>
      </c>
      <c r="AC435" s="59">
        <v>2.9431954887218001</v>
      </c>
      <c r="AD435" s="59">
        <v>2.9408264462809899</v>
      </c>
      <c r="AE435" s="59">
        <v>2.9511711711711701</v>
      </c>
      <c r="AF435" s="59">
        <v>2.9498113207547099</v>
      </c>
      <c r="AG435" s="59">
        <v>2.9577411167512602</v>
      </c>
      <c r="AH435" s="59">
        <v>2.9397222222222199</v>
      </c>
      <c r="AI435" s="59">
        <v>2.9402281368821201</v>
      </c>
      <c r="AJ435" s="59">
        <v>2.9483168316831598</v>
      </c>
      <c r="AK435" s="59">
        <v>2.9431147540983602</v>
      </c>
      <c r="AL435" s="59">
        <v>2.9398305084745702</v>
      </c>
      <c r="AM435" s="59">
        <v>2.9431803278688502</v>
      </c>
      <c r="AN435" s="13">
        <v>2.9527118644067798</v>
      </c>
      <c r="AO435" s="59">
        <v>2.9473333333333298</v>
      </c>
      <c r="AP435" s="59">
        <v>2.9509230769230701</v>
      </c>
      <c r="AQ435" s="59">
        <v>2.9375862068965501</v>
      </c>
      <c r="AR435" s="59">
        <v>2.9392016806722601</v>
      </c>
      <c r="AS435" s="59">
        <v>2.95861538461538</v>
      </c>
      <c r="AT435" s="59">
        <v>2.9489383561643798</v>
      </c>
      <c r="AU435" s="13">
        <v>2.9572862453531599</v>
      </c>
      <c r="AV435" s="59">
        <v>2.9476923076923001</v>
      </c>
      <c r="AW435" s="59">
        <v>2.9261574074074002</v>
      </c>
      <c r="AX435" s="59">
        <v>2.93576036866359</v>
      </c>
      <c r="AY435" s="59">
        <v>2.9406106870228998</v>
      </c>
      <c r="AZ435" s="59">
        <v>2.95133663366336</v>
      </c>
      <c r="BA435" s="13">
        <v>2.95018691588785</v>
      </c>
      <c r="BB435" s="59">
        <v>2.9351145038167901</v>
      </c>
      <c r="BC435" s="59">
        <v>2.9342241379310301</v>
      </c>
      <c r="BD435" s="59">
        <v>2.9399999999999902</v>
      </c>
      <c r="BE435" s="59">
        <v>2.9486868686868601</v>
      </c>
    </row>
    <row r="436" spans="1:57" x14ac:dyDescent="0.35">
      <c r="A436" s="10" t="str">
        <f t="shared" si="67"/>
        <v>3/31/2025</v>
      </c>
      <c r="B436" s="11">
        <f t="shared" si="72"/>
        <v>2025</v>
      </c>
      <c r="C436" s="6">
        <f t="shared" si="73"/>
        <v>2.5398060128525799</v>
      </c>
      <c r="D436" s="12">
        <f t="shared" si="68"/>
        <v>2.5334428006775798</v>
      </c>
      <c r="E436" s="12">
        <f t="shared" si="69"/>
        <v>2.5365476574253125</v>
      </c>
      <c r="F436" s="12">
        <f t="shared" si="70"/>
        <v>2.5434131648545351</v>
      </c>
      <c r="G436" s="12">
        <f t="shared" si="71"/>
        <v>2.5467034118534619</v>
      </c>
      <c r="H436" s="59">
        <v>2.5453846153846098</v>
      </c>
      <c r="I436" s="59">
        <v>2.53981949458483</v>
      </c>
      <c r="J436" s="59">
        <v>2.5251388888888799</v>
      </c>
      <c r="K436" s="59">
        <v>2.5466887417218498</v>
      </c>
      <c r="L436" s="59">
        <v>2.5387058823529398</v>
      </c>
      <c r="M436" s="59">
        <v>2.5434939759036101</v>
      </c>
      <c r="N436" s="59">
        <v>2.5398648648648599</v>
      </c>
      <c r="O436" s="59">
        <v>2.5362809917355298</v>
      </c>
      <c r="P436" s="59">
        <v>2.5411999999999999</v>
      </c>
      <c r="Q436" s="59">
        <v>2.54803797468354</v>
      </c>
      <c r="R436" s="59">
        <v>2.5464730290456399</v>
      </c>
      <c r="S436" s="59">
        <v>2.5348070175438502</v>
      </c>
      <c r="T436" s="59">
        <v>2.5479761904761902</v>
      </c>
      <c r="U436" s="59">
        <v>2.54357954545454</v>
      </c>
      <c r="V436" s="59">
        <v>2.5386885245901598</v>
      </c>
      <c r="W436" s="59">
        <v>2.5360082304526701</v>
      </c>
      <c r="X436" s="59">
        <v>2.53286956521739</v>
      </c>
      <c r="Y436" s="59">
        <v>2.5392217898832601</v>
      </c>
      <c r="Z436" s="13">
        <v>2.53982905982906</v>
      </c>
      <c r="AA436" s="59">
        <v>2.53609195402298</v>
      </c>
      <c r="AB436" s="59">
        <v>2.5411864406779601</v>
      </c>
      <c r="AC436" s="59">
        <v>2.5335064935064899</v>
      </c>
      <c r="AD436" s="59">
        <v>2.5485517241379299</v>
      </c>
      <c r="AE436" s="13">
        <v>2.5431599999999999</v>
      </c>
      <c r="AF436" s="59">
        <v>2.5421487603305701</v>
      </c>
      <c r="AG436" s="59">
        <v>2.53661616161616</v>
      </c>
      <c r="AH436" s="59">
        <v>2.5347580645161201</v>
      </c>
      <c r="AI436" s="59">
        <v>2.5477570093457902</v>
      </c>
      <c r="AJ436" s="59">
        <v>2.5397925311203302</v>
      </c>
      <c r="AK436" s="59">
        <v>2.54353233830845</v>
      </c>
      <c r="AL436" s="59">
        <v>2.53935897435897</v>
      </c>
      <c r="AM436" s="59">
        <v>2.5431707317073098</v>
      </c>
      <c r="AN436" s="59">
        <v>2.5462295081967201</v>
      </c>
      <c r="AO436" s="59">
        <v>2.53813084112149</v>
      </c>
      <c r="AP436" s="59">
        <v>2.5371818181818102</v>
      </c>
      <c r="AQ436" s="59">
        <v>2.5316216216216199</v>
      </c>
      <c r="AR436" s="59">
        <v>2.5398876404494302</v>
      </c>
      <c r="AS436" s="59">
        <v>2.5325961538461499</v>
      </c>
      <c r="AT436" s="59">
        <v>2.5285897435897402</v>
      </c>
      <c r="AU436" s="59">
        <v>2.53727272727272</v>
      </c>
      <c r="AV436" s="59">
        <v>2.54369565217391</v>
      </c>
      <c r="AW436" s="59">
        <v>2.5413680781758901</v>
      </c>
      <c r="AX436" s="59">
        <v>2.5387676056338</v>
      </c>
      <c r="AY436" s="59">
        <v>2.5381609195402199</v>
      </c>
      <c r="AZ436" s="59">
        <v>2.5386194029850699</v>
      </c>
      <c r="BA436" s="59">
        <v>2.5421428571428502</v>
      </c>
      <c r="BB436" s="59">
        <v>2.5362962962962898</v>
      </c>
      <c r="BC436" s="59">
        <v>2.5365248226950299</v>
      </c>
      <c r="BD436" s="59">
        <v>2.5419587628865901</v>
      </c>
      <c r="BE436" s="59">
        <v>2.54683544303797</v>
      </c>
    </row>
    <row r="437" spans="1:57" x14ac:dyDescent="0.35">
      <c r="A437" s="10" t="str">
        <f t="shared" si="67"/>
        <v>4/30/2025</v>
      </c>
      <c r="B437" s="11">
        <f t="shared" si="72"/>
        <v>2025</v>
      </c>
      <c r="C437" s="6">
        <f t="shared" si="73"/>
        <v>2.1359523809523751</v>
      </c>
      <c r="D437" s="12">
        <f t="shared" si="68"/>
        <v>2.1318441484436192</v>
      </c>
      <c r="E437" s="12">
        <f t="shared" si="69"/>
        <v>2.1343463806162823</v>
      </c>
      <c r="F437" s="12">
        <f t="shared" si="70"/>
        <v>2.1375706598984698</v>
      </c>
      <c r="G437" s="12">
        <f t="shared" si="71"/>
        <v>2.1405158655777159</v>
      </c>
      <c r="H437" s="59">
        <v>2.13777777777777</v>
      </c>
      <c r="I437" s="59">
        <v>2.1365482233502502</v>
      </c>
      <c r="J437" s="13">
        <v>2.1346093750000001</v>
      </c>
      <c r="K437" s="59">
        <v>2.13490322580645</v>
      </c>
      <c r="L437" s="59">
        <v>2.1333673469387699</v>
      </c>
      <c r="M437" s="59">
        <v>2.1383333333333301</v>
      </c>
      <c r="N437" s="59">
        <v>2.13658227848101</v>
      </c>
      <c r="O437" s="59">
        <v>2.13708737864077</v>
      </c>
      <c r="P437" s="59">
        <v>2.1409420289855001</v>
      </c>
      <c r="Q437" s="59">
        <v>2.13130434782608</v>
      </c>
      <c r="R437" s="59">
        <v>2.1315107913669</v>
      </c>
      <c r="S437" s="59">
        <v>2.13214285714285</v>
      </c>
      <c r="T437" s="59">
        <v>2.1417054263565798</v>
      </c>
      <c r="U437" s="59">
        <v>2.13686567164179</v>
      </c>
      <c r="V437" s="59">
        <v>2.1343312101910801</v>
      </c>
      <c r="W437" s="59">
        <v>2.1318811881188102</v>
      </c>
      <c r="X437" s="13">
        <v>2.1374399999999998</v>
      </c>
      <c r="Y437" s="59">
        <v>2.13897435897435</v>
      </c>
      <c r="Z437" s="59">
        <v>2.13728571428571</v>
      </c>
      <c r="AA437" s="59">
        <v>2.1344029850746198</v>
      </c>
      <c r="AB437" s="59">
        <v>2.1361904761904702</v>
      </c>
      <c r="AC437" s="59">
        <v>2.13443181818181</v>
      </c>
      <c r="AD437" s="59">
        <v>2.1357142857142799</v>
      </c>
      <c r="AE437" s="59">
        <v>2.13793296089385</v>
      </c>
      <c r="AF437" s="59">
        <v>2.1326174496644201</v>
      </c>
      <c r="AG437" s="59">
        <v>2.1354807692307598</v>
      </c>
      <c r="AH437" s="59">
        <v>2.1355479452054702</v>
      </c>
      <c r="AI437" s="59">
        <v>2.14044117647058</v>
      </c>
      <c r="AJ437" s="59">
        <v>2.13439189189189</v>
      </c>
      <c r="AK437" s="59">
        <v>2.1405154639175201</v>
      </c>
      <c r="AL437" s="59">
        <v>2.1373134328358199</v>
      </c>
      <c r="AM437" s="59">
        <v>2.1341279069767398</v>
      </c>
      <c r="AN437" s="59">
        <v>2.13888888888888</v>
      </c>
      <c r="AO437" s="59">
        <v>2.1352972972972899</v>
      </c>
      <c r="AP437" s="59">
        <v>2.14222222222222</v>
      </c>
      <c r="AQ437" s="59">
        <v>2.1314285714285699</v>
      </c>
      <c r="AR437" s="59">
        <v>2.1376142131979599</v>
      </c>
      <c r="AS437" s="13">
        <v>2.131328125</v>
      </c>
      <c r="AT437" s="59">
        <v>2.1305555555555502</v>
      </c>
      <c r="AU437" s="59">
        <v>2.14220779220779</v>
      </c>
      <c r="AV437" s="59">
        <v>2.1318852459016302</v>
      </c>
      <c r="AW437" s="59">
        <v>2.1346666666666598</v>
      </c>
      <c r="AX437" s="59">
        <v>2.1352380952380901</v>
      </c>
      <c r="AY437" s="59">
        <v>2.1319594594594502</v>
      </c>
      <c r="AZ437" s="59">
        <v>2.1345614035087701</v>
      </c>
      <c r="BA437" s="59">
        <v>2.1368627450980302</v>
      </c>
      <c r="BB437" s="59">
        <v>2.1367391304347798</v>
      </c>
      <c r="BC437" s="13">
        <v>2.1364999999999998</v>
      </c>
      <c r="BD437" s="59">
        <v>2.1370121951219501</v>
      </c>
      <c r="BE437" s="59">
        <v>2.14051948051948</v>
      </c>
    </row>
    <row r="438" spans="1:57" x14ac:dyDescent="0.35">
      <c r="A438" s="10" t="str">
        <f t="shared" si="67"/>
        <v>5/31/2025</v>
      </c>
      <c r="B438" s="11">
        <f t="shared" si="72"/>
        <v>2025</v>
      </c>
      <c r="C438" s="6">
        <f t="shared" si="73"/>
        <v>2.0871648575305199</v>
      </c>
      <c r="D438" s="12">
        <f t="shared" si="68"/>
        <v>2.072583333333331</v>
      </c>
      <c r="E438" s="12">
        <f t="shared" si="69"/>
        <v>2.0810569636791172</v>
      </c>
      <c r="F438" s="12">
        <f t="shared" si="70"/>
        <v>2.0916193181818126</v>
      </c>
      <c r="G438" s="12">
        <f t="shared" si="71"/>
        <v>2.0953412610619422</v>
      </c>
      <c r="H438" s="59">
        <v>2.0826760563380202</v>
      </c>
      <c r="I438" s="59">
        <v>2.0806976744185999</v>
      </c>
      <c r="J438" s="59">
        <v>2.0916666666666601</v>
      </c>
      <c r="K438" s="59">
        <v>2.06983870967741</v>
      </c>
      <c r="L438" s="59">
        <v>2.08819672131147</v>
      </c>
      <c r="M438" s="59">
        <v>2.1039473684210499</v>
      </c>
      <c r="N438" s="59">
        <v>2.0868085106382899</v>
      </c>
      <c r="O438" s="13">
        <v>2.0882894736842101</v>
      </c>
      <c r="P438" s="59">
        <v>2.0956249999999899</v>
      </c>
      <c r="Q438" s="59">
        <v>2.0904411764705801</v>
      </c>
      <c r="R438" s="59">
        <v>2.0852671755725098</v>
      </c>
      <c r="S438" s="59">
        <v>2.0864122137404499</v>
      </c>
      <c r="T438" s="59">
        <v>2.0736559139784898</v>
      </c>
      <c r="U438" s="59">
        <v>2.0870909090908998</v>
      </c>
      <c r="V438" s="59">
        <v>2.0874193548386999</v>
      </c>
      <c r="W438" s="59">
        <v>2.0920610687022898</v>
      </c>
      <c r="X438" s="59">
        <v>2.0904950495049501</v>
      </c>
      <c r="Y438" s="59">
        <v>2.0805833333333301</v>
      </c>
      <c r="Z438" s="59">
        <v>2.10210526315789</v>
      </c>
      <c r="AA438" s="59">
        <v>2.0529268292682898</v>
      </c>
      <c r="AB438" s="59">
        <v>2.0979508196721302</v>
      </c>
      <c r="AC438" s="59">
        <v>2.0872388059701401</v>
      </c>
      <c r="AD438" s="59">
        <v>2.0837254901960698</v>
      </c>
      <c r="AE438" s="59">
        <v>2.0953097345132701</v>
      </c>
      <c r="AF438" s="59">
        <v>2.0943925233644798</v>
      </c>
      <c r="AG438" s="59">
        <v>2.0719191919191902</v>
      </c>
      <c r="AH438" s="59">
        <v>2.0617857142857101</v>
      </c>
      <c r="AI438" s="59">
        <v>2.08243902439024</v>
      </c>
      <c r="AJ438" s="59">
        <v>2.09894736842105</v>
      </c>
      <c r="AK438" s="59">
        <v>2.09499999999999</v>
      </c>
      <c r="AL438" s="59">
        <v>2.0901315789473598</v>
      </c>
      <c r="AM438" s="59">
        <v>2.08785714285714</v>
      </c>
      <c r="AN438" s="13">
        <v>2.0825</v>
      </c>
      <c r="AO438" s="59">
        <v>2.0806944444444402</v>
      </c>
      <c r="AP438" s="13">
        <v>2.078125</v>
      </c>
      <c r="AQ438" s="59">
        <v>2.08213483146067</v>
      </c>
      <c r="AR438" s="59">
        <v>2.0859504132231401</v>
      </c>
      <c r="AS438" s="13">
        <v>2.0795312500000001</v>
      </c>
      <c r="AT438" s="59">
        <v>2.0784444444444401</v>
      </c>
      <c r="AU438" s="59">
        <v>2.0948101265822698</v>
      </c>
      <c r="AV438" s="59">
        <v>2.0823312883435499</v>
      </c>
      <c r="AW438" s="59">
        <v>2.0886507936507899</v>
      </c>
      <c r="AX438" s="59">
        <v>2.0917094017093998</v>
      </c>
      <c r="AY438" s="59">
        <v>2.0725925925925899</v>
      </c>
      <c r="AZ438" s="59">
        <v>2.08438596491228</v>
      </c>
      <c r="BA438" s="59">
        <v>2.0903571428571399</v>
      </c>
      <c r="BB438" s="59">
        <v>2.0724999999999998</v>
      </c>
      <c r="BC438" s="59">
        <v>2.0906060606060599</v>
      </c>
      <c r="BD438" s="59">
        <v>2.0914772727272699</v>
      </c>
      <c r="BE438" s="59">
        <v>2.0919819819819798</v>
      </c>
    </row>
    <row r="439" spans="1:57" x14ac:dyDescent="0.35">
      <c r="A439" s="10" t="str">
        <f t="shared" si="67"/>
        <v>6/30/2025</v>
      </c>
      <c r="B439" s="11">
        <f t="shared" si="72"/>
        <v>2025</v>
      </c>
      <c r="C439" s="6">
        <f t="shared" si="73"/>
        <v>2.1471675774134749</v>
      </c>
      <c r="D439" s="12">
        <f t="shared" si="68"/>
        <v>2.127825858335906</v>
      </c>
      <c r="E439" s="12">
        <f t="shared" si="69"/>
        <v>2.1381488347457624</v>
      </c>
      <c r="F439" s="12">
        <f t="shared" si="70"/>
        <v>2.15730555555555</v>
      </c>
      <c r="G439" s="12">
        <f t="shared" si="71"/>
        <v>2.1634791393335053</v>
      </c>
      <c r="H439" s="59">
        <v>2.1277868852459001</v>
      </c>
      <c r="I439" s="59">
        <v>2.1483333333333299</v>
      </c>
      <c r="J439" s="59">
        <v>2.1588349514563099</v>
      </c>
      <c r="K439" s="13">
        <v>2.15</v>
      </c>
      <c r="L439" s="59">
        <v>2.15425531914893</v>
      </c>
      <c r="M439" s="13">
        <v>2.1363750000000001</v>
      </c>
      <c r="N439" s="59">
        <v>2.1574074074073999</v>
      </c>
      <c r="O439" s="59">
        <v>2.1615053763440799</v>
      </c>
      <c r="P439" s="13">
        <v>2.1381250000000001</v>
      </c>
      <c r="Q439" s="59">
        <v>2.1453448275862002</v>
      </c>
      <c r="R439" s="59">
        <v>2.13779761904761</v>
      </c>
      <c r="S439" s="59">
        <v>2.1634234234234202</v>
      </c>
      <c r="T439" s="59">
        <v>2.14834285714285</v>
      </c>
      <c r="U439" s="59">
        <v>2.15205607476635</v>
      </c>
      <c r="V439" s="59">
        <v>2.1574725274725202</v>
      </c>
      <c r="W439" s="59">
        <v>2.1539622641509402</v>
      </c>
      <c r="X439" s="13">
        <v>2.134765625</v>
      </c>
      <c r="Y439" s="59">
        <v>2.1429464285714199</v>
      </c>
      <c r="Z439" s="59">
        <v>2.1477777777777698</v>
      </c>
      <c r="AA439" s="59">
        <v>2.1277380952380902</v>
      </c>
      <c r="AB439" s="59">
        <v>2.14190082644628</v>
      </c>
      <c r="AC439" s="59">
        <v>2.13985915492957</v>
      </c>
      <c r="AD439" s="59">
        <v>2.1550724637681098</v>
      </c>
      <c r="AE439" s="59">
        <v>2.1639805825242702</v>
      </c>
      <c r="AF439" s="59">
        <v>2.1266153846153801</v>
      </c>
      <c r="AG439" s="59">
        <v>2.1417241379310301</v>
      </c>
      <c r="AH439" s="13">
        <v>2.1387499999999999</v>
      </c>
      <c r="AI439" s="59">
        <v>2.13638888888888</v>
      </c>
      <c r="AJ439" s="59">
        <v>2.1446853146853102</v>
      </c>
      <c r="AK439" s="59">
        <v>2.1278301886792401</v>
      </c>
      <c r="AL439" s="59">
        <v>2.16333333333333</v>
      </c>
      <c r="AM439" s="59">
        <v>2.1501626016260098</v>
      </c>
      <c r="AN439" s="59">
        <v>2.18333333333333</v>
      </c>
      <c r="AO439" s="59">
        <v>2.1763809523809501</v>
      </c>
      <c r="AP439" s="59">
        <v>2.1500862068965501</v>
      </c>
      <c r="AQ439" s="59">
        <v>2.1416853932584199</v>
      </c>
      <c r="AR439" s="13">
        <v>2.157</v>
      </c>
      <c r="AS439" s="59">
        <v>2.13292857142857</v>
      </c>
      <c r="AT439" s="59">
        <v>2.1616470588235202</v>
      </c>
      <c r="AU439" s="59">
        <v>2.1658461538461502</v>
      </c>
      <c r="AV439" s="59">
        <v>2.16512396694214</v>
      </c>
      <c r="AW439" s="59">
        <v>2.1382203389830501</v>
      </c>
      <c r="AX439" s="13">
        <v>2.15625</v>
      </c>
      <c r="AY439" s="59">
        <v>2.1131683168316799</v>
      </c>
      <c r="AZ439" s="59">
        <v>2.11700854700854</v>
      </c>
      <c r="BA439" s="59">
        <v>2.1465573770491799</v>
      </c>
      <c r="BB439" s="59">
        <v>2.1463492063491998</v>
      </c>
      <c r="BC439" s="59">
        <v>2.1340909090908999</v>
      </c>
      <c r="BD439" s="13">
        <v>2.1461999999999999</v>
      </c>
      <c r="BE439" s="59">
        <v>2.1584745762711801</v>
      </c>
    </row>
    <row r="440" spans="1:57" x14ac:dyDescent="0.35">
      <c r="A440" s="10" t="str">
        <f t="shared" si="67"/>
        <v>7/31/2025</v>
      </c>
      <c r="B440" s="11">
        <f t="shared" si="72"/>
        <v>2025</v>
      </c>
      <c r="C440" s="6">
        <f t="shared" si="73"/>
        <v>2.2104293888761699</v>
      </c>
      <c r="D440" s="12">
        <f t="shared" si="68"/>
        <v>2.2044384847468983</v>
      </c>
      <c r="E440" s="12">
        <f t="shared" si="69"/>
        <v>2.2067202634637675</v>
      </c>
      <c r="F440" s="12">
        <f t="shared" si="70"/>
        <v>2.2151593172119424</v>
      </c>
      <c r="G440" s="12">
        <f t="shared" si="71"/>
        <v>2.2193676886279623</v>
      </c>
      <c r="H440" s="59">
        <v>2.20551246537396</v>
      </c>
      <c r="I440" s="59">
        <v>2.2091940298507402</v>
      </c>
      <c r="J440" s="59">
        <v>2.2230094043887099</v>
      </c>
      <c r="K440" s="59">
        <v>2.2129910714285699</v>
      </c>
      <c r="L440" s="59">
        <v>2.20333333333333</v>
      </c>
      <c r="M440" s="59">
        <v>2.2105058365758699</v>
      </c>
      <c r="N440" s="59">
        <v>2.2052941176470502</v>
      </c>
      <c r="O440" s="59">
        <v>2.2115175097276198</v>
      </c>
      <c r="P440" s="59">
        <v>2.21035294117647</v>
      </c>
      <c r="Q440" s="59">
        <v>2.1976960784313699</v>
      </c>
      <c r="R440" s="59">
        <v>2.2124333333333301</v>
      </c>
      <c r="S440" s="59">
        <v>2.2003892215568799</v>
      </c>
      <c r="T440" s="59">
        <v>2.20538028169014</v>
      </c>
      <c r="U440" s="59">
        <v>2.2133101045296102</v>
      </c>
      <c r="V440" s="59">
        <v>2.2125373134328301</v>
      </c>
      <c r="W440" s="59">
        <v>2.2154054054054</v>
      </c>
      <c r="X440" s="59">
        <v>2.2108554572271299</v>
      </c>
      <c r="Y440" s="59">
        <v>2.2200303951367699</v>
      </c>
      <c r="Z440" s="59">
        <v>2.2129411764705802</v>
      </c>
      <c r="AA440" s="59">
        <v>2.2073408239700298</v>
      </c>
      <c r="AB440" s="59">
        <v>2.2060689655172401</v>
      </c>
      <c r="AC440" s="59">
        <v>2.2075714285714199</v>
      </c>
      <c r="AD440" s="59">
        <v>2.2036842105263101</v>
      </c>
      <c r="AE440" s="59">
        <v>2.2098305084745702</v>
      </c>
      <c r="AF440" s="59">
        <v>2.2180712166172101</v>
      </c>
      <c r="AG440" s="59">
        <v>2.2154065040650401</v>
      </c>
      <c r="AH440" s="59">
        <v>2.21247386759581</v>
      </c>
      <c r="AI440" s="13">
        <v>2.2097500000000001</v>
      </c>
      <c r="AJ440" s="59">
        <v>2.2213541666666599</v>
      </c>
      <c r="AK440" s="59">
        <v>2.2013805970149201</v>
      </c>
      <c r="AL440" s="59">
        <v>2.2094062499999998</v>
      </c>
      <c r="AM440" s="59">
        <v>2.2065134099616799</v>
      </c>
      <c r="AN440" s="59">
        <v>2.2094705882352899</v>
      </c>
      <c r="AO440" s="59">
        <v>2.20756578947368</v>
      </c>
      <c r="AP440" s="59">
        <v>2.2045222929936301</v>
      </c>
      <c r="AQ440" s="13">
        <v>2.2198412698412699</v>
      </c>
      <c r="AR440" s="59">
        <v>2.2129639889196602</v>
      </c>
      <c r="AS440" s="59">
        <v>2.2172025723472601</v>
      </c>
      <c r="AT440" s="59">
        <v>2.2095982142857098</v>
      </c>
      <c r="AU440" s="59">
        <v>2.2101276595744599</v>
      </c>
      <c r="AV440" s="59">
        <v>2.2107255520504698</v>
      </c>
      <c r="AW440" s="59">
        <v>2.2161702127659502</v>
      </c>
      <c r="AX440" s="59">
        <v>2.2273333333333301</v>
      </c>
      <c r="AY440" s="59">
        <v>2.20843636363636</v>
      </c>
      <c r="AZ440" s="59">
        <v>2.2058490566037698</v>
      </c>
      <c r="BA440" s="59">
        <v>2.2157419354838699</v>
      </c>
      <c r="BB440" s="59">
        <v>2.20544520547945</v>
      </c>
      <c r="BC440" s="59">
        <v>2.2159116022099399</v>
      </c>
      <c r="BD440" s="59">
        <v>2.21442105263157</v>
      </c>
      <c r="BE440" s="59">
        <v>2.2193150684931502</v>
      </c>
    </row>
    <row r="441" spans="1:57" x14ac:dyDescent="0.35">
      <c r="A441" s="10" t="str">
        <f t="shared" si="67"/>
        <v>8/31/2025</v>
      </c>
      <c r="B441" s="11">
        <f t="shared" si="72"/>
        <v>2025</v>
      </c>
      <c r="C441" s="6">
        <f t="shared" si="73"/>
        <v>2.2329537053335651</v>
      </c>
      <c r="D441" s="12">
        <f t="shared" si="68"/>
        <v>2.215625024686477</v>
      </c>
      <c r="E441" s="12">
        <f t="shared" si="69"/>
        <v>2.2267144998126627</v>
      </c>
      <c r="F441" s="12">
        <f t="shared" si="70"/>
        <v>2.2404220709247622</v>
      </c>
      <c r="G441" s="12">
        <f t="shared" si="71"/>
        <v>2.2476383774905302</v>
      </c>
      <c r="H441" s="13">
        <v>2.2276171874999999</v>
      </c>
      <c r="I441" s="59">
        <v>2.2429554655870398</v>
      </c>
      <c r="J441" s="59">
        <v>2.2077936962750702</v>
      </c>
      <c r="K441" s="59">
        <v>2.2405397727272698</v>
      </c>
      <c r="L441" s="59">
        <v>2.22269102990033</v>
      </c>
      <c r="M441" s="59">
        <v>2.24991769547325</v>
      </c>
      <c r="N441" s="59">
        <v>2.2297487437185901</v>
      </c>
      <c r="O441" s="13">
        <v>2.2349999999999999</v>
      </c>
      <c r="P441" s="59">
        <v>2.2487761194029798</v>
      </c>
      <c r="Q441" s="59">
        <v>2.2078137651821801</v>
      </c>
      <c r="R441" s="59">
        <v>2.2359162303664899</v>
      </c>
      <c r="S441" s="59">
        <v>2.2346511627906902</v>
      </c>
      <c r="T441" s="59">
        <v>2.24066869300911</v>
      </c>
      <c r="U441" s="59">
        <v>2.2397050147492599</v>
      </c>
      <c r="V441" s="59">
        <v>2.2283132530120402</v>
      </c>
      <c r="W441" s="59">
        <v>2.2271764705882302</v>
      </c>
      <c r="X441" s="59">
        <v>2.2300709219858099</v>
      </c>
      <c r="Y441" s="59">
        <v>2.2431987577639698</v>
      </c>
      <c r="Z441" s="59">
        <v>2.2327090301003301</v>
      </c>
      <c r="AA441" s="59">
        <v>2.2157012195121899</v>
      </c>
      <c r="AB441" s="59">
        <v>2.2346875000000002</v>
      </c>
      <c r="AC441" s="59">
        <v>2.2296153846153799</v>
      </c>
      <c r="AD441" s="59">
        <v>2.21493927125506</v>
      </c>
      <c r="AE441" s="59">
        <v>2.2304912280701701</v>
      </c>
      <c r="AF441" s="59">
        <v>2.2220212765957399</v>
      </c>
      <c r="AG441" s="59">
        <v>2.2331983805668001</v>
      </c>
      <c r="AH441" s="59">
        <v>2.2357191780821899</v>
      </c>
      <c r="AI441" s="59">
        <v>2.2475119617224801</v>
      </c>
      <c r="AJ441" s="59">
        <v>2.2559587020648899</v>
      </c>
      <c r="AK441" s="59">
        <v>2.2271966527196598</v>
      </c>
      <c r="AL441" s="59">
        <v>2.2237359550561702</v>
      </c>
      <c r="AM441" s="59">
        <v>2.2265605095541399</v>
      </c>
      <c r="AN441" s="59">
        <v>2.2307729468598998</v>
      </c>
      <c r="AO441" s="59">
        <v>2.2356504065040599</v>
      </c>
      <c r="AP441" s="59">
        <v>2.2511730205278502</v>
      </c>
      <c r="AQ441" s="59">
        <v>2.2288673139158499</v>
      </c>
      <c r="AR441" s="59">
        <v>2.2357875457875398</v>
      </c>
      <c r="AS441" s="59">
        <v>2.2410471204188398</v>
      </c>
      <c r="AT441" s="59">
        <v>2.2400689655172399</v>
      </c>
      <c r="AU441" s="13">
        <v>2.2406250000000001</v>
      </c>
      <c r="AV441" s="59">
        <v>2.2395705521472302</v>
      </c>
      <c r="AW441" s="59">
        <v>2.2239701492537298</v>
      </c>
      <c r="AX441" s="59">
        <v>2.2495238095237999</v>
      </c>
      <c r="AY441" s="59">
        <v>2.22437499999999</v>
      </c>
      <c r="AZ441" s="59">
        <v>2.2377112676056301</v>
      </c>
      <c r="BA441" s="59">
        <v>2.2458454106280099</v>
      </c>
      <c r="BB441" s="59">
        <v>2.2086581469648499</v>
      </c>
      <c r="BC441" s="59">
        <v>2.2209128630705299</v>
      </c>
      <c r="BD441" s="59">
        <v>2.2139642857142801</v>
      </c>
      <c r="BE441" s="59">
        <v>2.2295094339622601</v>
      </c>
    </row>
    <row r="442" spans="1:57" x14ac:dyDescent="0.35">
      <c r="A442" s="10" t="str">
        <f t="shared" si="67"/>
        <v>9/30/2025</v>
      </c>
      <c r="B442" s="11">
        <f t="shared" si="72"/>
        <v>2025</v>
      </c>
      <c r="C442" s="6">
        <f t="shared" si="73"/>
        <v>2.2138683750242851</v>
      </c>
      <c r="D442" s="12">
        <f t="shared" si="68"/>
        <v>2.2051106983240141</v>
      </c>
      <c r="E442" s="12">
        <f t="shared" si="69"/>
        <v>2.2101715617715598</v>
      </c>
      <c r="F442" s="12">
        <f t="shared" si="70"/>
        <v>2.2198887686387625</v>
      </c>
      <c r="G442" s="12">
        <f t="shared" si="71"/>
        <v>2.2232118239660643</v>
      </c>
      <c r="H442" s="59">
        <v>2.2289230769230701</v>
      </c>
      <c r="I442" s="59">
        <v>2.21335849056603</v>
      </c>
      <c r="J442" s="59">
        <v>2.21609589041095</v>
      </c>
      <c r="K442" s="59">
        <v>2.2223041474654299</v>
      </c>
      <c r="L442" s="59">
        <v>2.22006535947712</v>
      </c>
      <c r="M442" s="59">
        <v>2.2042465753424598</v>
      </c>
      <c r="N442" s="59">
        <v>2.2080327868852399</v>
      </c>
      <c r="O442" s="59">
        <v>2.2121301775147901</v>
      </c>
      <c r="P442" s="59">
        <v>2.2180487804878002</v>
      </c>
      <c r="Q442" s="59">
        <v>2.2122388059701401</v>
      </c>
      <c r="R442" s="59">
        <v>2.2180102040816299</v>
      </c>
      <c r="S442" s="13">
        <v>2.20485</v>
      </c>
      <c r="T442" s="59">
        <v>2.2086407766990201</v>
      </c>
      <c r="U442" s="59">
        <v>2.2095121951219499</v>
      </c>
      <c r="V442" s="59">
        <v>2.2143801652892501</v>
      </c>
      <c r="W442" s="59">
        <v>2.2149268292682902</v>
      </c>
      <c r="X442" s="59">
        <v>2.2017299578059002</v>
      </c>
      <c r="Y442" s="59">
        <v>2.2153603603603602</v>
      </c>
      <c r="Z442" s="13">
        <v>2.2197402597402598</v>
      </c>
      <c r="AA442" s="59">
        <v>2.2143902439024301</v>
      </c>
      <c r="AB442" s="13">
        <v>2.23</v>
      </c>
      <c r="AC442" s="59">
        <v>2.2189772727272699</v>
      </c>
      <c r="AD442" s="59">
        <v>2.2051396648044599</v>
      </c>
      <c r="AE442" s="59">
        <v>2.2063940520446002</v>
      </c>
      <c r="AF442" s="59">
        <v>2.2252158273381202</v>
      </c>
      <c r="AG442" s="59">
        <v>2.2103550295857901</v>
      </c>
      <c r="AH442" s="59">
        <v>2.2092198581560201</v>
      </c>
      <c r="AI442" s="59">
        <v>2.2207692307692302</v>
      </c>
      <c r="AJ442" s="59">
        <v>2.2138674033149099</v>
      </c>
      <c r="AK442" s="59">
        <v>2.2138693467336599</v>
      </c>
      <c r="AL442" s="59">
        <v>2.2103960396039599</v>
      </c>
      <c r="AM442" s="59">
        <v>2.2241304347825999</v>
      </c>
      <c r="AN442" s="59">
        <v>2.2036129032258001</v>
      </c>
      <c r="AO442" s="59">
        <v>2.2184057971014401</v>
      </c>
      <c r="AP442" s="59">
        <v>2.2131451612903201</v>
      </c>
      <c r="AQ442" s="59">
        <v>2.22192307692307</v>
      </c>
      <c r="AR442" s="59">
        <v>2.2102666666666599</v>
      </c>
      <c r="AS442" s="59">
        <v>2.1963551401869101</v>
      </c>
      <c r="AT442" s="59">
        <v>2.2108755760368601</v>
      </c>
      <c r="AU442" s="59">
        <v>2.2256353591160201</v>
      </c>
      <c r="AV442" s="59">
        <v>2.21085106382978</v>
      </c>
      <c r="AW442" s="59">
        <v>2.2128615384615302</v>
      </c>
      <c r="AX442" s="59">
        <v>2.21999999999999</v>
      </c>
      <c r="AY442" s="13">
        <v>2.2101398601398601</v>
      </c>
      <c r="AZ442" s="59">
        <v>2.20779922779922</v>
      </c>
      <c r="BA442" s="59">
        <v>2.2199382716049301</v>
      </c>
      <c r="BB442" s="59">
        <v>2.2221935483870898</v>
      </c>
      <c r="BC442" s="59">
        <v>2.2124607329842898</v>
      </c>
      <c r="BD442" s="59">
        <v>2.2186597938144299</v>
      </c>
      <c r="BE442" s="59">
        <v>2.2231097560975601</v>
      </c>
    </row>
    <row r="443" spans="1:57" x14ac:dyDescent="0.35">
      <c r="A443" s="10" t="str">
        <f t="shared" si="67"/>
        <v>10/31/2025</v>
      </c>
      <c r="B443" s="11">
        <f t="shared" si="72"/>
        <v>2025</v>
      </c>
      <c r="C443" s="6">
        <f t="shared" si="73"/>
        <v>2.3923798181379201</v>
      </c>
      <c r="D443" s="12">
        <f t="shared" si="68"/>
        <v>2.3841320778405493</v>
      </c>
      <c r="E443" s="12">
        <f t="shared" si="69"/>
        <v>2.3869668458781299</v>
      </c>
      <c r="F443" s="12">
        <f t="shared" si="70"/>
        <v>2.39679625</v>
      </c>
      <c r="G443" s="12">
        <f t="shared" si="71"/>
        <v>2.4024897959183611</v>
      </c>
      <c r="H443" s="59">
        <v>2.4017796610169402</v>
      </c>
      <c r="I443" s="59">
        <v>2.4</v>
      </c>
      <c r="J443" s="59">
        <v>2.3921022727272701</v>
      </c>
      <c r="K443" s="59">
        <v>2.3890277777777702</v>
      </c>
      <c r="L443" s="59">
        <v>2.3842372881355902</v>
      </c>
      <c r="M443" s="59">
        <v>2.38665137614678</v>
      </c>
      <c r="N443" s="59">
        <v>2.4006735751295301</v>
      </c>
      <c r="O443" s="59">
        <v>2.4028571428571399</v>
      </c>
      <c r="P443" s="59">
        <v>2.3923720930232499</v>
      </c>
      <c r="Q443" s="59">
        <v>2.3931818181818101</v>
      </c>
      <c r="R443" s="59">
        <v>2.3867410714285699</v>
      </c>
      <c r="S443" s="59">
        <v>2.3778651685393202</v>
      </c>
      <c r="T443" s="59">
        <v>2.3917679558010998</v>
      </c>
      <c r="U443" s="59">
        <v>2.3883870967741898</v>
      </c>
      <c r="V443" s="59">
        <v>2.3858285714285699</v>
      </c>
      <c r="W443" s="13">
        <v>2.3763000000000001</v>
      </c>
      <c r="X443" s="59">
        <v>2.3831851851851802</v>
      </c>
      <c r="Y443" s="59">
        <v>2.3947727272727199</v>
      </c>
      <c r="Z443" s="59">
        <v>2.3916489361702098</v>
      </c>
      <c r="AA443" s="59">
        <v>2.40473684210526</v>
      </c>
      <c r="AB443" s="59">
        <v>2.3935294117647001</v>
      </c>
      <c r="AC443" s="59">
        <v>2.3856730769230698</v>
      </c>
      <c r="AD443" s="13">
        <v>2.4009</v>
      </c>
      <c r="AE443" s="59">
        <v>2.40244897959183</v>
      </c>
      <c r="AF443" s="59">
        <v>2.40820276497695</v>
      </c>
      <c r="AG443" s="59">
        <v>2.3997222222222199</v>
      </c>
      <c r="AH443" s="59">
        <v>2.40939890710382</v>
      </c>
      <c r="AI443" s="59">
        <v>2.39031007751937</v>
      </c>
      <c r="AJ443" s="59">
        <v>2.3953301886792402</v>
      </c>
      <c r="AK443" s="59">
        <v>2.3777049180327801</v>
      </c>
      <c r="AL443" s="59">
        <v>2.3908071748878901</v>
      </c>
      <c r="AM443" s="59">
        <v>2.3872222222222201</v>
      </c>
      <c r="AN443" s="13">
        <v>2.3913145539906102</v>
      </c>
      <c r="AO443" s="13">
        <v>2.39656</v>
      </c>
      <c r="AP443" s="59">
        <v>2.3923875432525898</v>
      </c>
      <c r="AQ443" s="59">
        <v>2.39313901345291</v>
      </c>
      <c r="AR443" s="59">
        <v>2.3945132743362798</v>
      </c>
      <c r="AS443" s="13">
        <v>2.3940000000000001</v>
      </c>
      <c r="AT443" s="59">
        <v>2.40011111111111</v>
      </c>
      <c r="AU443" s="59">
        <v>2.4039175257731902</v>
      </c>
      <c r="AV443" s="59">
        <v>2.3921399176954701</v>
      </c>
      <c r="AW443" s="59">
        <v>2.3961923076923002</v>
      </c>
      <c r="AX443" s="59">
        <v>2.3864444444444399</v>
      </c>
      <c r="AY443" s="59">
        <v>2.39393782383419</v>
      </c>
      <c r="AZ443" s="59">
        <v>2.3824752475247499</v>
      </c>
      <c r="BA443" s="59">
        <v>2.3868817204300998</v>
      </c>
      <c r="BB443" s="13">
        <v>2.3923999999999999</v>
      </c>
      <c r="BC443" s="59">
        <v>2.3968750000000001</v>
      </c>
      <c r="BD443" s="59">
        <v>2.3876767676767598</v>
      </c>
      <c r="BE443" s="59">
        <v>2.3858715596330198</v>
      </c>
    </row>
    <row r="444" spans="1:57" x14ac:dyDescent="0.35">
      <c r="A444" s="10" t="str">
        <f t="shared" si="67"/>
        <v>11/30/2025</v>
      </c>
      <c r="B444" s="11">
        <f t="shared" si="72"/>
        <v>2025</v>
      </c>
      <c r="C444" s="6">
        <f t="shared" si="73"/>
        <v>2.8479006750240998</v>
      </c>
      <c r="D444" s="12">
        <f t="shared" si="68"/>
        <v>2.8354318181818132</v>
      </c>
      <c r="E444" s="12">
        <f t="shared" si="69"/>
        <v>2.8404252625220652</v>
      </c>
      <c r="F444" s="12">
        <f t="shared" si="70"/>
        <v>2.8588940030557604</v>
      </c>
      <c r="G444" s="12">
        <f t="shared" si="71"/>
        <v>2.8659190964013632</v>
      </c>
      <c r="H444" s="59">
        <v>2.8599999999999901</v>
      </c>
      <c r="I444" s="59">
        <v>2.86548913043478</v>
      </c>
      <c r="J444" s="59">
        <v>2.8656028368794302</v>
      </c>
      <c r="K444" s="59">
        <v>2.8534615384615298</v>
      </c>
      <c r="L444" s="59">
        <v>2.8511034482758602</v>
      </c>
      <c r="M444" s="13">
        <v>2.8376999999999999</v>
      </c>
      <c r="N444" s="59">
        <v>2.83623376623376</v>
      </c>
      <c r="O444" s="59">
        <v>2.8687878787878698</v>
      </c>
      <c r="P444" s="59">
        <v>2.8237755102040798</v>
      </c>
      <c r="Q444" s="59">
        <v>2.85814285714285</v>
      </c>
      <c r="R444" s="59">
        <v>2.8458426966292101</v>
      </c>
      <c r="S444" s="59">
        <v>2.84666666666666</v>
      </c>
      <c r="T444" s="59">
        <v>2.8485882352941099</v>
      </c>
      <c r="U444" s="13">
        <v>2.8569599999999999</v>
      </c>
      <c r="V444" s="59">
        <v>2.8505624999999899</v>
      </c>
      <c r="W444" s="59">
        <v>2.8401421800947801</v>
      </c>
      <c r="X444" s="59">
        <v>2.8454589371980599</v>
      </c>
      <c r="Y444" s="59">
        <v>2.8451322751322699</v>
      </c>
      <c r="Z444" s="59">
        <v>2.8634228187919399</v>
      </c>
      <c r="AA444" s="59">
        <v>2.8431496062992099</v>
      </c>
      <c r="AB444" s="13">
        <v>2.8382000000000001</v>
      </c>
      <c r="AC444" s="59">
        <v>2.86326530612244</v>
      </c>
      <c r="AD444" s="59">
        <v>2.8543055555555501</v>
      </c>
      <c r="AE444" s="59">
        <v>2.8591443850267302</v>
      </c>
      <c r="AF444" s="59">
        <v>2.8652083333333298</v>
      </c>
      <c r="AG444" s="59">
        <v>2.8366666666666598</v>
      </c>
      <c r="AH444" s="59">
        <v>2.8505147058823499</v>
      </c>
      <c r="AI444" s="59">
        <v>2.8467857142857098</v>
      </c>
      <c r="AJ444" s="59">
        <v>2.8455882352941102</v>
      </c>
      <c r="AK444" s="59">
        <v>2.83140096618357</v>
      </c>
      <c r="AL444" s="59">
        <v>2.8262992125984199</v>
      </c>
      <c r="AM444" s="59">
        <v>2.8331944444444401</v>
      </c>
      <c r="AN444" s="59">
        <v>2.8807954545454502</v>
      </c>
      <c r="AO444" s="59">
        <v>2.86116666666666</v>
      </c>
      <c r="AP444" s="59">
        <v>2.8356097560975599</v>
      </c>
      <c r="AQ444" s="59">
        <v>2.8525170068027199</v>
      </c>
      <c r="AR444" s="59">
        <v>2.8687654320987601</v>
      </c>
      <c r="AS444" s="59">
        <v>2.8546710526315699</v>
      </c>
      <c r="AT444" s="59">
        <v>2.8421951219512098</v>
      </c>
      <c r="AU444" s="59">
        <v>2.86890909090909</v>
      </c>
      <c r="AV444" s="13">
        <v>2.8693710691823902</v>
      </c>
      <c r="AW444" s="59">
        <v>2.8516931216931201</v>
      </c>
      <c r="AX444" s="59">
        <v>2.8452659574468</v>
      </c>
      <c r="AY444" s="59">
        <v>2.8433333333333302</v>
      </c>
      <c r="AZ444" s="59">
        <v>2.85146739130434</v>
      </c>
      <c r="BA444" s="59">
        <v>2.8354545454545401</v>
      </c>
      <c r="BB444" s="59">
        <v>2.8352272727272698</v>
      </c>
      <c r="BC444" s="59">
        <v>2.83928571428571</v>
      </c>
      <c r="BD444" s="59">
        <v>2.8472131147540898</v>
      </c>
      <c r="BE444" s="59">
        <v>2.8412745098039198</v>
      </c>
    </row>
    <row r="445" spans="1:57" x14ac:dyDescent="0.35">
      <c r="A445" s="10" t="str">
        <f t="shared" si="67"/>
        <v>12/31/2025</v>
      </c>
      <c r="B445" s="11">
        <f t="shared" si="72"/>
        <v>2025</v>
      </c>
      <c r="C445" s="6">
        <f t="shared" si="73"/>
        <v>3.1710640108954653</v>
      </c>
      <c r="D445" s="12">
        <f t="shared" si="68"/>
        <v>3.1600759598616248</v>
      </c>
      <c r="E445" s="12">
        <f t="shared" si="69"/>
        <v>3.1633323478152575</v>
      </c>
      <c r="F445" s="12">
        <f t="shared" si="70"/>
        <v>3.1792727272727199</v>
      </c>
      <c r="G445" s="12">
        <f t="shared" si="71"/>
        <v>3.1821683093964102</v>
      </c>
      <c r="H445" s="59">
        <v>3.1710606060606001</v>
      </c>
      <c r="I445" s="59">
        <v>3.1824378109452698</v>
      </c>
      <c r="J445" s="59">
        <v>3.1809090909090898</v>
      </c>
      <c r="K445" s="59">
        <v>3.1627413127413102</v>
      </c>
      <c r="L445" s="13">
        <v>3.1734035087719299</v>
      </c>
      <c r="M445" s="59">
        <v>3.1660732984293101</v>
      </c>
      <c r="N445" s="59">
        <v>3.1809523809523799</v>
      </c>
      <c r="O445" s="59">
        <v>3.1625684931506801</v>
      </c>
      <c r="P445" s="13">
        <v>3.1659999999999999</v>
      </c>
      <c r="Q445" s="59">
        <v>3.1853977272727199</v>
      </c>
      <c r="R445" s="59">
        <v>3.1647933884297501</v>
      </c>
      <c r="S445" s="59">
        <v>3.1807473309608501</v>
      </c>
      <c r="T445" s="59">
        <v>3.1632758620689598</v>
      </c>
      <c r="U445" s="59">
        <v>3.1596356275303599</v>
      </c>
      <c r="V445" s="59">
        <v>3.1618181818181799</v>
      </c>
      <c r="W445" s="59">
        <v>3.15359060402684</v>
      </c>
      <c r="X445" s="59">
        <v>3.1570250896057299</v>
      </c>
      <c r="Y445" s="59">
        <v>3.1612643678160901</v>
      </c>
      <c r="Z445" s="59">
        <v>3.1833082706766902</v>
      </c>
      <c r="AA445" s="13">
        <v>3.1809375000000002</v>
      </c>
      <c r="AB445" s="59">
        <v>3.1749480968858101</v>
      </c>
      <c r="AC445" s="59">
        <v>3.1630246913580198</v>
      </c>
      <c r="AD445" s="59">
        <v>3.17106741573033</v>
      </c>
      <c r="AE445" s="59">
        <v>3.1665499999999902</v>
      </c>
      <c r="AF445" s="59">
        <v>3.1720000000000002</v>
      </c>
      <c r="AG445" s="59">
        <v>3.160073800738</v>
      </c>
      <c r="AH445" s="59">
        <v>3.1696485623003099</v>
      </c>
      <c r="AI445" s="59">
        <v>3.16460063897763</v>
      </c>
      <c r="AJ445" s="59">
        <v>3.16007518796992</v>
      </c>
      <c r="AK445" s="59">
        <v>3.1786909090908999</v>
      </c>
      <c r="AL445" s="59">
        <v>3.1727380952380901</v>
      </c>
      <c r="AM445" s="59">
        <v>3.1751612903225799</v>
      </c>
      <c r="AN445" s="59">
        <v>3.1965989847715699</v>
      </c>
      <c r="AO445" s="59">
        <v>3.1639682539682501</v>
      </c>
      <c r="AP445" s="59">
        <v>3.1622068965517198</v>
      </c>
      <c r="AQ445" s="59">
        <v>3.1635018050541501</v>
      </c>
      <c r="AR445" s="59">
        <v>3.1709810126582201</v>
      </c>
      <c r="AS445" s="59">
        <v>3.1746808510638198</v>
      </c>
      <c r="AT445" s="59">
        <v>3.17170833333333</v>
      </c>
      <c r="AU445" s="59">
        <v>3.1794666666666598</v>
      </c>
      <c r="AV445" s="59">
        <v>3.16007604562737</v>
      </c>
      <c r="AW445" s="59">
        <v>3.1684466019417399</v>
      </c>
      <c r="AX445" s="59">
        <v>3.1785714285714199</v>
      </c>
      <c r="AY445" s="59">
        <v>3.16875399361022</v>
      </c>
      <c r="AZ445" s="59">
        <v>3.1806000000000001</v>
      </c>
      <c r="BA445" s="59">
        <v>3.1795580110497199</v>
      </c>
      <c r="BB445" s="59">
        <v>3.1781294964028701</v>
      </c>
      <c r="BC445" s="59">
        <v>3.18710526315789</v>
      </c>
      <c r="BD445" s="59">
        <v>3.18213836477987</v>
      </c>
      <c r="BE445" s="59">
        <v>3.1764925373134298</v>
      </c>
    </row>
    <row r="446" spans="1:57" x14ac:dyDescent="0.35">
      <c r="A446" s="10" t="str">
        <f t="shared" si="67"/>
        <v>1/31/2026</v>
      </c>
      <c r="B446" s="11">
        <f t="shared" si="72"/>
        <v>2026</v>
      </c>
      <c r="C446" s="6">
        <f t="shared" si="73"/>
        <v>3.4108723584108152</v>
      </c>
      <c r="D446" s="12">
        <f t="shared" si="68"/>
        <v>3.399292547990318</v>
      </c>
      <c r="E446" s="12">
        <f t="shared" si="69"/>
        <v>3.4049885794282302</v>
      </c>
      <c r="F446" s="12">
        <f t="shared" si="70"/>
        <v>3.4152436348356523</v>
      </c>
      <c r="G446" s="12">
        <f t="shared" si="71"/>
        <v>3.4227880912162161</v>
      </c>
      <c r="H446" s="59">
        <v>3.4191525423728799</v>
      </c>
      <c r="I446" s="59">
        <v>3.4108875739644899</v>
      </c>
      <c r="J446" s="59">
        <v>3.4139393939393901</v>
      </c>
      <c r="K446" s="59">
        <v>3.41592156862745</v>
      </c>
      <c r="L446" s="59">
        <v>3.4058577405857702</v>
      </c>
      <c r="M446" s="59">
        <v>3.415078125</v>
      </c>
      <c r="N446" s="59">
        <v>3.4147368421052602</v>
      </c>
      <c r="O446" s="59">
        <v>3.3890987124463501</v>
      </c>
      <c r="P446" s="59">
        <v>3.4122380952380902</v>
      </c>
      <c r="Q446" s="59">
        <v>3.41507042253521</v>
      </c>
      <c r="R446" s="13">
        <v>3.41</v>
      </c>
      <c r="S446" s="59">
        <v>3.4200851063829698</v>
      </c>
      <c r="T446" s="59">
        <v>3.3995022624434301</v>
      </c>
      <c r="U446" s="59">
        <v>3.4106451612903199</v>
      </c>
      <c r="V446" s="59">
        <v>3.4220754716981099</v>
      </c>
      <c r="W446" s="59">
        <v>3.4262333333333301</v>
      </c>
      <c r="X446" s="59">
        <v>3.4078501628664402</v>
      </c>
      <c r="Y446" s="59">
        <v>3.40488095238095</v>
      </c>
      <c r="Z446" s="59">
        <v>3.4415517241379301</v>
      </c>
      <c r="AA446" s="59">
        <v>3.41179775280898</v>
      </c>
      <c r="AB446" s="59">
        <v>3.4101677852348899</v>
      </c>
      <c r="AC446" s="59">
        <v>3.4104347826086898</v>
      </c>
      <c r="AD446" s="59">
        <v>3.4026209677419299</v>
      </c>
      <c r="AE446" s="59">
        <v>3.4252320675105401</v>
      </c>
      <c r="AF446" s="13">
        <v>3.3985947712418301</v>
      </c>
      <c r="AG446" s="59">
        <v>3.3940789473684201</v>
      </c>
      <c r="AH446" s="59">
        <v>3.4137623762376199</v>
      </c>
      <c r="AI446" s="59">
        <v>3.42341216216216</v>
      </c>
      <c r="AJ446" s="13">
        <v>3.4188000000000001</v>
      </c>
      <c r="AK446" s="59">
        <v>3.4152988047808699</v>
      </c>
      <c r="AL446" s="59">
        <v>3.3975517241379301</v>
      </c>
      <c r="AM446" s="59">
        <v>3.4048850574712599</v>
      </c>
      <c r="AN446" s="59">
        <v>3.4096969696969599</v>
      </c>
      <c r="AO446" s="59">
        <v>3.4073597359735901</v>
      </c>
      <c r="AP446" s="59">
        <v>3.4113991769547298</v>
      </c>
      <c r="AQ446" s="59">
        <v>3.3993700787401502</v>
      </c>
      <c r="AR446" s="59">
        <v>3.4124840764331199</v>
      </c>
      <c r="AS446" s="59">
        <v>3.4142727272727198</v>
      </c>
      <c r="AT446" s="59">
        <v>3.4267729083665301</v>
      </c>
      <c r="AU446" s="59">
        <v>3.4032792207792202</v>
      </c>
      <c r="AV446" s="59">
        <v>3.4211711711711699</v>
      </c>
      <c r="AW446" s="13">
        <v>3.42271875</v>
      </c>
      <c r="AX446" s="59">
        <v>3.4027799227799198</v>
      </c>
      <c r="AY446" s="59">
        <v>3.4108571428571399</v>
      </c>
      <c r="AZ446" s="13">
        <v>3.4090064102564099</v>
      </c>
      <c r="BA446" s="59">
        <v>3.39178260869565</v>
      </c>
      <c r="BB446" s="59">
        <v>3.41418994413407</v>
      </c>
      <c r="BC446" s="59">
        <v>3.4061290322580602</v>
      </c>
      <c r="BD446" s="59">
        <v>3.4052991452991401</v>
      </c>
      <c r="BE446" s="59">
        <v>3.3999468085106299</v>
      </c>
    </row>
    <row r="447" spans="1:57" x14ac:dyDescent="0.35">
      <c r="A447" s="10" t="str">
        <f t="shared" si="67"/>
        <v>2/28/2026</v>
      </c>
      <c r="B447" s="11">
        <f t="shared" si="72"/>
        <v>2026</v>
      </c>
      <c r="C447" s="6">
        <f t="shared" si="73"/>
        <v>3.4000775193798449</v>
      </c>
      <c r="D447" s="12">
        <f t="shared" si="68"/>
        <v>3.3872120535714223</v>
      </c>
      <c r="E447" s="12">
        <f t="shared" si="69"/>
        <v>3.3936457712663399</v>
      </c>
      <c r="F447" s="12">
        <f t="shared" si="70"/>
        <v>3.4049979973297648</v>
      </c>
      <c r="G447" s="12">
        <f t="shared" si="71"/>
        <v>3.4102156565929578</v>
      </c>
      <c r="H447" s="13">
        <v>3.3965624999999999</v>
      </c>
      <c r="I447" s="13">
        <v>3.4085156250000002</v>
      </c>
      <c r="J447" s="59">
        <v>3.4008311688311599</v>
      </c>
      <c r="K447" s="59">
        <v>3.4026578947368402</v>
      </c>
      <c r="L447" s="59">
        <v>3.4056666666666602</v>
      </c>
      <c r="M447" s="59">
        <v>3.3940776699029098</v>
      </c>
      <c r="N447" s="59">
        <v>3.4007272727272699</v>
      </c>
      <c r="O447" s="59">
        <v>3.3935018050541501</v>
      </c>
      <c r="P447" s="59">
        <v>3.3962254901960698</v>
      </c>
      <c r="Q447" s="59">
        <v>3.4029591836734601</v>
      </c>
      <c r="R447" s="59">
        <v>3.3982985074626799</v>
      </c>
      <c r="S447" s="59">
        <v>3.4065875370919798</v>
      </c>
      <c r="T447" s="59">
        <v>3.3963841807909598</v>
      </c>
      <c r="U447" s="59">
        <v>3.4164202334630298</v>
      </c>
      <c r="V447" s="13">
        <v>3.4</v>
      </c>
      <c r="W447" s="59">
        <v>3.4073076923076902</v>
      </c>
      <c r="X447" s="13">
        <v>3.3849999999999998</v>
      </c>
      <c r="Y447" s="59">
        <v>3.3911224489795901</v>
      </c>
      <c r="Z447" s="59">
        <v>3.3900819672131099</v>
      </c>
      <c r="AA447" s="59">
        <v>3.4065384615384602</v>
      </c>
      <c r="AB447" s="59">
        <v>3.3864062499999998</v>
      </c>
      <c r="AC447" s="59">
        <v>3.3994478527607299</v>
      </c>
      <c r="AD447" s="59">
        <v>3.4175862068965501</v>
      </c>
      <c r="AE447" s="59">
        <v>3.39887283236994</v>
      </c>
      <c r="AF447" s="59">
        <v>3.40668049792531</v>
      </c>
      <c r="AG447" s="59">
        <v>3.40082857142857</v>
      </c>
      <c r="AH447" s="59">
        <v>3.3909615384615299</v>
      </c>
      <c r="AI447" s="59">
        <v>3.4018181818181801</v>
      </c>
      <c r="AJ447" s="59">
        <v>3.4104584527220601</v>
      </c>
      <c r="AK447" s="59">
        <v>3.4037810945273601</v>
      </c>
      <c r="AL447" s="59">
        <v>3.38803571428571</v>
      </c>
      <c r="AM447" s="59">
        <v>3.3915306122448898</v>
      </c>
      <c r="AN447" s="59">
        <v>3.4101886792452798</v>
      </c>
      <c r="AO447" s="59">
        <v>3.3959090909090901</v>
      </c>
      <c r="AP447" s="59">
        <v>3.4045714285714199</v>
      </c>
      <c r="AQ447" s="59">
        <v>3.4023076923076898</v>
      </c>
      <c r="AR447" s="59">
        <v>3.38405172413793</v>
      </c>
      <c r="AS447" s="59">
        <v>3.4010781671158998</v>
      </c>
      <c r="AT447" s="59">
        <v>3.3948467966573799</v>
      </c>
      <c r="AU447" s="59">
        <v>3.4001550387596899</v>
      </c>
      <c r="AV447" s="59">
        <v>3.3994680851063799</v>
      </c>
      <c r="AW447" s="59">
        <v>3.3996875000000002</v>
      </c>
      <c r="AX447" s="59">
        <v>3.4166956521739098</v>
      </c>
      <c r="AY447" s="59">
        <v>3.3873015873015802</v>
      </c>
      <c r="AZ447" s="59">
        <v>3.4006153846153802</v>
      </c>
      <c r="BA447" s="59">
        <v>3.381875</v>
      </c>
      <c r="BB447" s="13">
        <v>3.4125000000000001</v>
      </c>
      <c r="BC447" s="59">
        <v>3.3893522267206402</v>
      </c>
      <c r="BD447" s="59">
        <v>3.3758024691358002</v>
      </c>
      <c r="BE447" s="59">
        <v>3.4051401869158799</v>
      </c>
    </row>
    <row r="448" spans="1:57" x14ac:dyDescent="0.35">
      <c r="A448" s="10" t="str">
        <f t="shared" si="67"/>
        <v>3/31/2026</v>
      </c>
      <c r="B448" s="11">
        <f t="shared" si="72"/>
        <v>2026</v>
      </c>
      <c r="C448" s="6">
        <f t="shared" si="73"/>
        <v>2.9316870994705999</v>
      </c>
      <c r="D448" s="12">
        <f t="shared" si="68"/>
        <v>2.9219488944790131</v>
      </c>
      <c r="E448" s="12">
        <f t="shared" si="69"/>
        <v>2.9264846297158775</v>
      </c>
      <c r="F448" s="12">
        <f t="shared" si="70"/>
        <v>2.9345865440534999</v>
      </c>
      <c r="G448" s="12">
        <f t="shared" si="71"/>
        <v>2.9383948433284859</v>
      </c>
      <c r="H448" s="59">
        <v>2.9316216216216202</v>
      </c>
      <c r="I448" s="59">
        <v>2.9208333333333298</v>
      </c>
      <c r="J448" s="59">
        <v>2.93333333333333</v>
      </c>
      <c r="K448" s="59">
        <v>2.9312820512820501</v>
      </c>
      <c r="L448" s="59">
        <v>2.9343037974683499</v>
      </c>
      <c r="M448" s="59">
        <v>2.9363114754098301</v>
      </c>
      <c r="N448" s="59">
        <v>2.9383606557377</v>
      </c>
      <c r="O448" s="13">
        <v>2.9416000000000002</v>
      </c>
      <c r="P448" s="59">
        <v>2.9284549356223102</v>
      </c>
      <c r="Q448" s="59">
        <v>2.9292217898832602</v>
      </c>
      <c r="R448" s="13">
        <v>2.9325625</v>
      </c>
      <c r="S448" s="59">
        <v>2.9332727272727199</v>
      </c>
      <c r="T448" s="59">
        <v>2.9251231527093502</v>
      </c>
      <c r="U448" s="59">
        <v>2.9216867469879499</v>
      </c>
      <c r="V448" s="13">
        <v>2.9285156250000002</v>
      </c>
      <c r="W448" s="59">
        <v>2.93734939759036</v>
      </c>
      <c r="X448" s="59">
        <v>2.9342424242424201</v>
      </c>
      <c r="Y448" s="59">
        <v>2.9297090909090899</v>
      </c>
      <c r="Z448" s="59">
        <v>2.9223809523809501</v>
      </c>
      <c r="AA448" s="59">
        <v>2.9307438016528899</v>
      </c>
      <c r="AB448" s="59">
        <v>2.9269911504424702</v>
      </c>
      <c r="AC448" s="59">
        <v>2.93577092511013</v>
      </c>
      <c r="AD448" s="59">
        <v>2.9188235294117599</v>
      </c>
      <c r="AE448" s="59">
        <v>2.9309649122807002</v>
      </c>
      <c r="AF448" s="59">
        <v>2.9337588652482198</v>
      </c>
      <c r="AG448" s="59">
        <v>2.9354304635761501</v>
      </c>
      <c r="AH448" s="59">
        <v>2.9433103448275801</v>
      </c>
      <c r="AI448" s="59">
        <v>2.9317525773195801</v>
      </c>
      <c r="AJ448" s="59">
        <v>2.9230541871921099</v>
      </c>
      <c r="AK448" s="59">
        <v>2.9286290322580601</v>
      </c>
      <c r="AL448" s="59">
        <v>2.92197802197802</v>
      </c>
      <c r="AM448" s="59">
        <v>2.92631578947368</v>
      </c>
      <c r="AN448" s="59">
        <v>2.9337656903765601</v>
      </c>
      <c r="AO448" s="59">
        <v>2.9391869918699101</v>
      </c>
      <c r="AP448" s="59">
        <v>2.9340487804877999</v>
      </c>
      <c r="AQ448" s="59">
        <v>2.9346052631578901</v>
      </c>
      <c r="AR448" s="59">
        <v>2.9425263157894701</v>
      </c>
      <c r="AS448" s="59">
        <v>2.9345303867403301</v>
      </c>
      <c r="AT448" s="59">
        <v>2.9363519313304698</v>
      </c>
      <c r="AU448" s="59">
        <v>2.9237179487179401</v>
      </c>
      <c r="AV448" s="59">
        <v>2.9387025316455602</v>
      </c>
      <c r="AW448" s="59">
        <v>2.9251351351351298</v>
      </c>
      <c r="AX448" s="13">
        <v>2.9256302521008402</v>
      </c>
      <c r="AY448" s="59">
        <v>2.9301111111111098</v>
      </c>
      <c r="AZ448" s="59">
        <v>2.93295597484276</v>
      </c>
      <c r="BA448" s="59">
        <v>2.9349753694581202</v>
      </c>
      <c r="BB448" s="59">
        <v>2.93234234234234</v>
      </c>
      <c r="BC448" s="13">
        <v>2.9308749999999999</v>
      </c>
      <c r="BD448" s="13">
        <v>2.9208500000000002</v>
      </c>
      <c r="BE448" s="59">
        <v>2.9209278350515402</v>
      </c>
    </row>
    <row r="449" spans="1:57" x14ac:dyDescent="0.35">
      <c r="A449" s="10" t="str">
        <f t="shared" si="67"/>
        <v>4/30/2026</v>
      </c>
      <c r="B449" s="11">
        <f t="shared" si="72"/>
        <v>2026</v>
      </c>
      <c r="C449" s="6">
        <f t="shared" si="73"/>
        <v>2.4643399913156703</v>
      </c>
      <c r="D449" s="12">
        <f t="shared" si="68"/>
        <v>2.460273001646236</v>
      </c>
      <c r="E449" s="12">
        <f t="shared" si="69"/>
        <v>2.46264423076923</v>
      </c>
      <c r="F449" s="12">
        <f t="shared" si="70"/>
        <v>2.4687224605751323</v>
      </c>
      <c r="G449" s="12">
        <f t="shared" si="71"/>
        <v>2.4708399004113408</v>
      </c>
      <c r="H449" s="59">
        <v>2.4601948051948002</v>
      </c>
      <c r="I449" s="59">
        <v>2.4703424657534199</v>
      </c>
      <c r="J449" s="59">
        <v>2.4720689655172401</v>
      </c>
      <c r="K449" s="59">
        <v>2.4690217391304299</v>
      </c>
      <c r="L449" s="59">
        <v>2.46692857142857</v>
      </c>
      <c r="M449" s="59">
        <v>2.4688775510204</v>
      </c>
      <c r="N449" s="59">
        <v>2.4583870967741901</v>
      </c>
      <c r="O449" s="59">
        <v>2.4634408602150502</v>
      </c>
      <c r="P449" s="59">
        <v>2.4688068181818101</v>
      </c>
      <c r="Q449" s="59">
        <v>2.4694852941176402</v>
      </c>
      <c r="R449" s="59">
        <v>2.46042105263157</v>
      </c>
      <c r="S449" s="59">
        <v>2.4630769230769198</v>
      </c>
      <c r="T449" s="13">
        <v>2.4630999999999998</v>
      </c>
      <c r="U449" s="59">
        <v>2.4666666666666601</v>
      </c>
      <c r="V449" s="59">
        <v>2.4708064516129</v>
      </c>
      <c r="W449" s="13">
        <v>2.4729687500000002</v>
      </c>
      <c r="X449" s="59">
        <v>2.46502857142857</v>
      </c>
      <c r="Y449" s="59">
        <v>2.4635403726708001</v>
      </c>
      <c r="Z449" s="59">
        <v>2.4616666666666598</v>
      </c>
      <c r="AA449" s="59">
        <v>2.4650340136054401</v>
      </c>
      <c r="AB449" s="59">
        <v>2.4644444444444402</v>
      </c>
      <c r="AC449" s="59">
        <v>2.4711409395973098</v>
      </c>
      <c r="AD449" s="59">
        <v>2.4642056074766301</v>
      </c>
      <c r="AE449" s="59">
        <v>2.4636999999999998</v>
      </c>
      <c r="AF449" s="59">
        <v>2.4549565217391298</v>
      </c>
      <c r="AG449" s="59">
        <v>2.4641666666666602</v>
      </c>
      <c r="AH449" s="59">
        <v>2.4598013245033101</v>
      </c>
      <c r="AI449" s="59">
        <v>2.4622807017543802</v>
      </c>
      <c r="AJ449" s="59">
        <v>2.4689523809523801</v>
      </c>
      <c r="AK449" s="59">
        <v>2.4603448275862001</v>
      </c>
      <c r="AL449" s="59">
        <v>2.4602816901408402</v>
      </c>
      <c r="AM449" s="59">
        <v>2.4678169014084501</v>
      </c>
      <c r="AN449" s="59">
        <v>2.4656707317073101</v>
      </c>
      <c r="AO449" s="59">
        <v>2.4643262411347502</v>
      </c>
      <c r="AP449" s="59">
        <v>2.46551401869158</v>
      </c>
      <c r="AQ449" s="59">
        <v>2.4641279069767399</v>
      </c>
      <c r="AR449" s="59">
        <v>2.4663909774435999</v>
      </c>
      <c r="AS449" s="59">
        <v>2.46352272727272</v>
      </c>
      <c r="AT449" s="59">
        <v>2.4684693877550998</v>
      </c>
      <c r="AU449" s="59">
        <v>2.4641322314049501</v>
      </c>
      <c r="AV449" s="59">
        <v>2.46129032258064</v>
      </c>
      <c r="AW449" s="59">
        <v>2.4624999999999999</v>
      </c>
      <c r="AX449" s="59">
        <v>2.4643181818181801</v>
      </c>
      <c r="AY449" s="59">
        <v>2.4728571428571402</v>
      </c>
      <c r="AZ449" s="59">
        <v>2.4660919540229802</v>
      </c>
      <c r="BA449" s="59">
        <v>2.45926605504587</v>
      </c>
      <c r="BB449" s="59">
        <v>2.4613286713286699</v>
      </c>
      <c r="BC449" s="59">
        <v>2.4692763157894699</v>
      </c>
      <c r="BD449" s="59">
        <v>2.4643537414965899</v>
      </c>
      <c r="BE449" s="59">
        <v>2.4713953488371998</v>
      </c>
    </row>
    <row r="450" spans="1:57" x14ac:dyDescent="0.35">
      <c r="A450" s="10" t="str">
        <f t="shared" si="67"/>
        <v>5/31/2026</v>
      </c>
      <c r="B450" s="11">
        <f t="shared" si="72"/>
        <v>2026</v>
      </c>
      <c r="C450" s="6">
        <f t="shared" si="73"/>
        <v>2.4069359145527303</v>
      </c>
      <c r="D450" s="12">
        <f t="shared" si="68"/>
        <v>2.391892290249432</v>
      </c>
      <c r="E450" s="12">
        <f t="shared" si="69"/>
        <v>2.4004251700680226</v>
      </c>
      <c r="F450" s="12">
        <f t="shared" si="70"/>
        <v>2.4180503472222199</v>
      </c>
      <c r="G450" s="12">
        <f t="shared" si="71"/>
        <v>2.4235768613974749</v>
      </c>
      <c r="H450" s="59">
        <v>2.39055555555555</v>
      </c>
      <c r="I450" s="59">
        <v>2.4005263157894698</v>
      </c>
      <c r="J450" s="59">
        <v>2.4218018018017999</v>
      </c>
      <c r="K450" s="59">
        <v>2.3937391304347799</v>
      </c>
      <c r="L450" s="59">
        <v>2.4198765432098699</v>
      </c>
      <c r="M450" s="13">
        <v>2.4352</v>
      </c>
      <c r="N450" s="59">
        <v>2.3920408163265301</v>
      </c>
      <c r="O450" s="59">
        <v>2.40639175257731</v>
      </c>
      <c r="P450" s="59">
        <v>2.4201234567901202</v>
      </c>
      <c r="Q450" s="59">
        <v>2.4120731707316998</v>
      </c>
      <c r="R450" s="59">
        <v>2.3779661016949101</v>
      </c>
      <c r="S450" s="59">
        <v>2.4092857142857098</v>
      </c>
      <c r="T450" s="59">
        <v>2.4033766233766198</v>
      </c>
      <c r="U450" s="59">
        <v>2.4298795180722799</v>
      </c>
      <c r="V450" s="13">
        <v>2.4108000000000001</v>
      </c>
      <c r="W450" s="59">
        <v>2.41227272727272</v>
      </c>
      <c r="X450" s="59">
        <v>2.42041666666666</v>
      </c>
      <c r="Y450" s="59">
        <v>2.42020833333333</v>
      </c>
      <c r="Z450" s="59">
        <v>2.4082608695652099</v>
      </c>
      <c r="AA450" s="59">
        <v>2.4305982905982901</v>
      </c>
      <c r="AB450" s="59">
        <v>2.4055555555555501</v>
      </c>
      <c r="AC450" s="59">
        <v>2.41653846153846</v>
      </c>
      <c r="AD450" s="59">
        <v>2.3957407407407398</v>
      </c>
      <c r="AE450" s="59">
        <v>2.3989523809523798</v>
      </c>
      <c r="AF450" s="59">
        <v>2.3823076923076898</v>
      </c>
      <c r="AG450" s="59">
        <v>2.39654761904761</v>
      </c>
      <c r="AH450" s="59">
        <v>2.4004081632653</v>
      </c>
      <c r="AI450" s="59">
        <v>2.4036363636363598</v>
      </c>
      <c r="AJ450" s="59">
        <v>2.3977142857142799</v>
      </c>
      <c r="AK450" s="59">
        <v>2.4047999999999901</v>
      </c>
      <c r="AL450" s="59">
        <v>2.4242222222222201</v>
      </c>
      <c r="AM450" s="59">
        <v>2.41688888888888</v>
      </c>
      <c r="AN450" s="59">
        <v>2.4071428571428499</v>
      </c>
      <c r="AO450" s="59">
        <v>2.40846153846153</v>
      </c>
      <c r="AP450" s="59">
        <v>2.4162686567164098</v>
      </c>
      <c r="AQ450" s="59">
        <v>2.4066176470588201</v>
      </c>
      <c r="AR450" s="13">
        <v>2.4004761904761902</v>
      </c>
      <c r="AS450" s="59">
        <v>2.4062650602409601</v>
      </c>
      <c r="AT450" s="59">
        <v>2.4256521739130399</v>
      </c>
      <c r="AU450" s="59">
        <v>2.3871186440677898</v>
      </c>
      <c r="AV450" s="59">
        <v>2.4235051546391699</v>
      </c>
      <c r="AW450" s="59">
        <v>2.4067289719626102</v>
      </c>
      <c r="AX450" s="59">
        <v>2.41891304347826</v>
      </c>
      <c r="AY450" s="59">
        <v>2.4062393162393101</v>
      </c>
      <c r="AZ450" s="59">
        <v>2.4109090909090898</v>
      </c>
      <c r="BA450" s="59">
        <v>2.4015254237288102</v>
      </c>
      <c r="BB450" s="59">
        <v>2.3891304347825999</v>
      </c>
      <c r="BC450" s="59">
        <v>2.4085882352941099</v>
      </c>
      <c r="BD450" s="13">
        <v>2.4184375</v>
      </c>
      <c r="BE450" s="59">
        <v>2.395</v>
      </c>
    </row>
    <row r="451" spans="1:57" x14ac:dyDescent="0.35">
      <c r="A451" s="10" t="str">
        <f t="shared" si="67"/>
        <v>6/30/2026</v>
      </c>
      <c r="B451" s="11">
        <f t="shared" si="72"/>
        <v>2026</v>
      </c>
      <c r="C451" s="6">
        <f t="shared" si="73"/>
        <v>2.4765374999999947</v>
      </c>
      <c r="D451" s="12">
        <f t="shared" si="68"/>
        <v>2.4637023809523768</v>
      </c>
      <c r="E451" s="12">
        <f t="shared" si="69"/>
        <v>2.46713246131171</v>
      </c>
      <c r="F451" s="12">
        <f t="shared" si="70"/>
        <v>2.4860348432055677</v>
      </c>
      <c r="G451" s="12">
        <f t="shared" si="71"/>
        <v>2.499409887798032</v>
      </c>
      <c r="H451" s="59">
        <v>2.4885915492957702</v>
      </c>
      <c r="I451" s="59">
        <v>2.4585245901639299</v>
      </c>
      <c r="J451" s="59">
        <v>2.46630434782608</v>
      </c>
      <c r="K451" s="59">
        <v>2.5029032258064499</v>
      </c>
      <c r="L451" s="59">
        <v>2.4646111111111102</v>
      </c>
      <c r="M451" s="59">
        <v>2.49399999999999</v>
      </c>
      <c r="N451" s="59">
        <v>2.50652173913043</v>
      </c>
      <c r="O451" s="59">
        <v>2.4838383838383802</v>
      </c>
      <c r="P451" s="59">
        <v>2.47166666666666</v>
      </c>
      <c r="Q451" s="59">
        <v>2.4820212765957401</v>
      </c>
      <c r="R451" s="59">
        <v>2.4751999999999899</v>
      </c>
      <c r="S451" s="59">
        <v>2.5291428571428498</v>
      </c>
      <c r="T451" s="59">
        <v>2.4636904761904699</v>
      </c>
      <c r="U451" s="59">
        <v>2.48285714285714</v>
      </c>
      <c r="V451" s="59">
        <v>2.48967213114754</v>
      </c>
      <c r="W451" s="59">
        <v>2.44256756756756</v>
      </c>
      <c r="X451" s="59">
        <v>2.4801204819277101</v>
      </c>
      <c r="Y451" s="59">
        <v>2.4637714285714201</v>
      </c>
      <c r="Z451" s="13">
        <v>2.4685937500000001</v>
      </c>
      <c r="AA451" s="59">
        <v>2.4691780821917799</v>
      </c>
      <c r="AB451" s="13">
        <v>2.4849999999999999</v>
      </c>
      <c r="AC451" s="59">
        <v>2.4734146341463399</v>
      </c>
      <c r="AD451" s="59">
        <v>2.48585365853658</v>
      </c>
      <c r="AE451" s="59">
        <v>2.4907058823529402</v>
      </c>
      <c r="AF451" s="59">
        <v>2.4677777777777701</v>
      </c>
      <c r="AG451" s="59">
        <v>2.46811111111111</v>
      </c>
      <c r="AH451" s="59">
        <v>2.4722368421052598</v>
      </c>
      <c r="AI451" s="59">
        <v>2.4814634146341401</v>
      </c>
      <c r="AJ451" s="13">
        <v>2.4812658227848101</v>
      </c>
      <c r="AK451" s="59">
        <v>2.5046728971962602</v>
      </c>
      <c r="AL451" s="59">
        <v>2.4674324324324299</v>
      </c>
      <c r="AM451" s="59">
        <v>2.46582677165354</v>
      </c>
      <c r="AN451" s="59">
        <v>2.4663291139240502</v>
      </c>
      <c r="AO451" s="59">
        <v>2.4860952380952299</v>
      </c>
      <c r="AP451" s="59">
        <v>2.4990217391304301</v>
      </c>
      <c r="AQ451" s="59">
        <v>2.4604672897196198</v>
      </c>
      <c r="AR451" s="59">
        <v>2.5052272727272702</v>
      </c>
      <c r="AS451" s="59">
        <v>2.46255102040816</v>
      </c>
      <c r="AT451" s="59">
        <v>2.4692424242424198</v>
      </c>
      <c r="AU451" s="59">
        <v>2.4833333333333298</v>
      </c>
      <c r="AV451" s="59">
        <v>2.4669230769230701</v>
      </c>
      <c r="AW451" s="13">
        <v>2.477875</v>
      </c>
      <c r="AX451" s="59">
        <v>2.46717391304347</v>
      </c>
      <c r="AY451" s="59">
        <v>2.4834065934065901</v>
      </c>
      <c r="AZ451" s="59">
        <v>2.4671186440677899</v>
      </c>
      <c r="BA451" s="59">
        <v>2.48477777777777</v>
      </c>
      <c r="BB451" s="59">
        <v>2.4924390243902401</v>
      </c>
      <c r="BC451" s="13">
        <v>2.4671875000000001</v>
      </c>
      <c r="BD451" s="59">
        <v>2.4887179487179401</v>
      </c>
      <c r="BE451" s="59">
        <v>2.4637037037037</v>
      </c>
    </row>
    <row r="452" spans="1:57" x14ac:dyDescent="0.35">
      <c r="A452" s="10" t="str">
        <f t="shared" si="67"/>
        <v>7/31/2026</v>
      </c>
      <c r="B452" s="11">
        <f t="shared" si="72"/>
        <v>2026</v>
      </c>
      <c r="C452" s="6">
        <f t="shared" si="73"/>
        <v>2.5534329398924749</v>
      </c>
      <c r="D452" s="12">
        <f t="shared" si="68"/>
        <v>2.5404465868973451</v>
      </c>
      <c r="E452" s="12">
        <f t="shared" si="69"/>
        <v>2.5457367439933676</v>
      </c>
      <c r="F452" s="12">
        <f t="shared" si="70"/>
        <v>2.5589106103286325</v>
      </c>
      <c r="G452" s="12">
        <f t="shared" si="71"/>
        <v>2.5659939003534338</v>
      </c>
      <c r="H452" s="59">
        <v>2.5711870503597098</v>
      </c>
      <c r="I452" s="59">
        <v>2.5590985915492901</v>
      </c>
      <c r="J452" s="59">
        <v>2.5454705882352902</v>
      </c>
      <c r="K452" s="59">
        <v>2.5565909090908998</v>
      </c>
      <c r="L452" s="59">
        <v>2.5454570637119098</v>
      </c>
      <c r="M452" s="59">
        <v>2.5567567567567502</v>
      </c>
      <c r="N452" s="59">
        <v>2.5534265734265702</v>
      </c>
      <c r="O452" s="59">
        <v>2.5534969325153298</v>
      </c>
      <c r="P452" s="59">
        <v>2.5322404371584599</v>
      </c>
      <c r="Q452" s="59">
        <v>2.5583466666666599</v>
      </c>
      <c r="R452" s="59">
        <v>2.5659649122807</v>
      </c>
      <c r="S452" s="59">
        <v>2.5412318840579702</v>
      </c>
      <c r="T452" s="59">
        <v>2.5477399380804902</v>
      </c>
      <c r="U452" s="59">
        <v>2.5424709302325499</v>
      </c>
      <c r="V452" s="59">
        <v>2.5484577114427802</v>
      </c>
      <c r="W452" s="59">
        <v>2.55242105263157</v>
      </c>
      <c r="X452" s="59">
        <v>2.5632307692307599</v>
      </c>
      <c r="Y452" s="59">
        <v>2.5500564971751398</v>
      </c>
      <c r="Z452" s="59">
        <v>2.5638762214983699</v>
      </c>
      <c r="AA452" s="59">
        <v>2.5661512027491402</v>
      </c>
      <c r="AB452" s="59">
        <v>2.5659863945578198</v>
      </c>
      <c r="AC452" s="59">
        <v>2.5751492537313401</v>
      </c>
      <c r="AD452" s="59">
        <v>2.5330813953488298</v>
      </c>
      <c r="AE452" s="59">
        <v>2.5561075949366998</v>
      </c>
      <c r="AF452" s="59">
        <v>2.5559090909090898</v>
      </c>
      <c r="AG452" s="59">
        <v>2.54875444839857</v>
      </c>
      <c r="AH452" s="59">
        <v>2.5509767441860398</v>
      </c>
      <c r="AI452" s="59">
        <v>2.5473289902280101</v>
      </c>
      <c r="AJ452" s="59">
        <v>2.5527888446215101</v>
      </c>
      <c r="AK452" s="59">
        <v>2.55343930635838</v>
      </c>
      <c r="AL452" s="59">
        <v>2.5405639097744301</v>
      </c>
      <c r="AM452" s="59">
        <v>2.55822157434402</v>
      </c>
      <c r="AN452" s="59">
        <v>2.56606145251396</v>
      </c>
      <c r="AO452" s="59">
        <v>2.5603559870550101</v>
      </c>
      <c r="AP452" s="59">
        <v>2.55645695364238</v>
      </c>
      <c r="AQ452" s="59">
        <v>2.5577388535031802</v>
      </c>
      <c r="AR452" s="59">
        <v>2.5350574712643601</v>
      </c>
      <c r="AS452" s="59">
        <v>2.5434926470588199</v>
      </c>
      <c r="AT452" s="59">
        <v>2.5423508771929799</v>
      </c>
      <c r="AU452" s="59">
        <v>2.5726086956521699</v>
      </c>
      <c r="AV452" s="59">
        <v>2.5469312169312102</v>
      </c>
      <c r="AW452" s="59">
        <v>2.5550757575757501</v>
      </c>
      <c r="AX452" s="59">
        <v>2.54199999999999</v>
      </c>
      <c r="AY452" s="59">
        <v>2.5465352112675999</v>
      </c>
      <c r="AZ452" s="59">
        <v>2.55358267716535</v>
      </c>
      <c r="BA452" s="59">
        <v>2.5625912408759102</v>
      </c>
      <c r="BB452" s="59">
        <v>2.5393906810035798</v>
      </c>
      <c r="BC452" s="59">
        <v>2.5600322580645098</v>
      </c>
      <c r="BD452" s="59">
        <v>2.5524929178470201</v>
      </c>
      <c r="BE452" s="59">
        <v>2.5392828685258899</v>
      </c>
    </row>
    <row r="453" spans="1:57" x14ac:dyDescent="0.35">
      <c r="A453" s="10" t="str">
        <f t="shared" si="67"/>
        <v>8/31/2026</v>
      </c>
      <c r="B453" s="11">
        <f t="shared" si="72"/>
        <v>2026</v>
      </c>
      <c r="C453" s="6">
        <f t="shared" si="73"/>
        <v>2.5777281956363201</v>
      </c>
      <c r="D453" s="12">
        <f t="shared" si="68"/>
        <v>2.5617763057147491</v>
      </c>
      <c r="E453" s="12">
        <f t="shared" si="69"/>
        <v>2.5692592592592525</v>
      </c>
      <c r="F453" s="12">
        <f t="shared" si="70"/>
        <v>2.5836255513883226</v>
      </c>
      <c r="G453" s="12">
        <f t="shared" si="71"/>
        <v>2.5907145835966117</v>
      </c>
      <c r="H453" s="59">
        <v>2.55609329446064</v>
      </c>
      <c r="I453" s="59">
        <v>2.57003311258278</v>
      </c>
      <c r="J453" s="59">
        <v>2.5704878048780402</v>
      </c>
      <c r="K453" s="59">
        <v>2.5691666666666602</v>
      </c>
      <c r="L453" s="59">
        <v>2.5552095808383202</v>
      </c>
      <c r="M453" s="59">
        <v>2.5778475336322799</v>
      </c>
      <c r="N453" s="59">
        <v>2.5735807860261999</v>
      </c>
      <c r="O453" s="13">
        <v>2.5859375</v>
      </c>
      <c r="P453" s="59">
        <v>2.5906097560975598</v>
      </c>
      <c r="Q453" s="59">
        <v>2.5916580310880799</v>
      </c>
      <c r="R453" s="59">
        <v>2.5948473282442701</v>
      </c>
      <c r="S453" s="59">
        <v>2.5847386759581799</v>
      </c>
      <c r="T453" s="59">
        <v>2.5777738515900999</v>
      </c>
      <c r="U453" s="59">
        <v>2.56970954356846</v>
      </c>
      <c r="V453" s="59">
        <v>2.5695370370370298</v>
      </c>
      <c r="W453" s="59">
        <v>2.5825449101796401</v>
      </c>
      <c r="X453" s="59">
        <v>2.56897142857142</v>
      </c>
      <c r="Y453" s="59">
        <v>2.57154069767441</v>
      </c>
      <c r="Z453" s="59">
        <v>2.58084592145015</v>
      </c>
      <c r="AA453" s="59">
        <v>2.5868895348837202</v>
      </c>
      <c r="AB453" s="59">
        <v>2.57273356401384</v>
      </c>
      <c r="AC453" s="59">
        <v>2.56471631205673</v>
      </c>
      <c r="AD453" s="59">
        <v>2.5866666666666598</v>
      </c>
      <c r="AE453" s="59">
        <v>2.5981003584229301</v>
      </c>
      <c r="AF453" s="59">
        <v>2.5815950920245299</v>
      </c>
      <c r="AG453" s="59">
        <v>2.5617325227963499</v>
      </c>
      <c r="AH453" s="59">
        <v>2.57095092024539</v>
      </c>
      <c r="AI453" s="59">
        <v>2.5595440729483201</v>
      </c>
      <c r="AJ453" s="59">
        <v>2.5646708463949799</v>
      </c>
      <c r="AK453" s="59">
        <v>2.5806020942408301</v>
      </c>
      <c r="AL453" s="59">
        <v>2.5782704402515702</v>
      </c>
      <c r="AM453" s="59">
        <v>2.5839857651245501</v>
      </c>
      <c r="AN453" s="59">
        <v>2.5824999999999898</v>
      </c>
      <c r="AO453" s="13">
        <v>2.5617811704834601</v>
      </c>
      <c r="AP453" s="59">
        <v>2.572131661442</v>
      </c>
      <c r="AQ453" s="59">
        <v>2.5782119205298</v>
      </c>
      <c r="AR453" s="59">
        <v>2.5687777777777701</v>
      </c>
      <c r="AS453" s="59">
        <v>2.56618705035971</v>
      </c>
      <c r="AT453" s="59">
        <v>2.5686461538461498</v>
      </c>
      <c r="AU453" s="13">
        <v>2.5776825396825398</v>
      </c>
      <c r="AV453" s="13">
        <v>2.5854005934718098</v>
      </c>
      <c r="AW453" s="59">
        <v>2.59989071038251</v>
      </c>
      <c r="AX453" s="59">
        <v>2.5809051724137899</v>
      </c>
      <c r="AY453" s="59">
        <v>2.5595094339622602</v>
      </c>
      <c r="AZ453" s="59">
        <v>2.5800274725274699</v>
      </c>
      <c r="BA453" s="59">
        <v>2.5937878787878699</v>
      </c>
      <c r="BB453" s="59">
        <v>2.5901003344481599</v>
      </c>
      <c r="BC453" s="59">
        <v>2.5818181818181798</v>
      </c>
      <c r="BD453" s="59">
        <v>2.5713636363636301</v>
      </c>
      <c r="BE453" s="59">
        <v>2.57638709677419</v>
      </c>
    </row>
    <row r="454" spans="1:57" x14ac:dyDescent="0.35">
      <c r="A454" s="10" t="str">
        <f t="shared" si="67"/>
        <v>9/30/2026</v>
      </c>
      <c r="B454" s="11">
        <f t="shared" si="72"/>
        <v>2026</v>
      </c>
      <c r="C454" s="6">
        <f t="shared" si="73"/>
        <v>2.55463375551225</v>
      </c>
      <c r="D454" s="12">
        <f t="shared" si="68"/>
        <v>2.541903310104527</v>
      </c>
      <c r="E454" s="12">
        <f t="shared" si="69"/>
        <v>2.5478460582202347</v>
      </c>
      <c r="F454" s="12">
        <f t="shared" si="70"/>
        <v>2.5600195125836174</v>
      </c>
      <c r="G454" s="12">
        <f t="shared" si="71"/>
        <v>2.5650774209012441</v>
      </c>
      <c r="H454" s="59">
        <v>2.55733990147783</v>
      </c>
      <c r="I454" s="59">
        <v>2.5537426900584701</v>
      </c>
      <c r="J454" s="59">
        <v>2.5367999999999902</v>
      </c>
      <c r="K454" s="59">
        <v>2.5683177570093401</v>
      </c>
      <c r="L454" s="59">
        <v>2.5547448979591798</v>
      </c>
      <c r="M454" s="59">
        <v>2.5613475177304901</v>
      </c>
      <c r="N454" s="59">
        <v>2.5646762589928001</v>
      </c>
      <c r="O454" s="59">
        <v>2.55634146341463</v>
      </c>
      <c r="P454" s="59">
        <v>2.54883817427385</v>
      </c>
      <c r="Q454" s="59">
        <v>2.5640291262135899</v>
      </c>
      <c r="R454" s="59">
        <v>2.5606849315068398</v>
      </c>
      <c r="S454" s="59">
        <v>2.5648809523809502</v>
      </c>
      <c r="T454" s="59">
        <v>2.55802325581395</v>
      </c>
      <c r="U454" s="59">
        <v>2.5678494623655901</v>
      </c>
      <c r="V454" s="59">
        <v>2.56283687943262</v>
      </c>
      <c r="W454" s="59">
        <v>2.5438144329896901</v>
      </c>
      <c r="X454" s="59">
        <v>2.5487815126050402</v>
      </c>
      <c r="Y454" s="59">
        <v>2.5472685185185102</v>
      </c>
      <c r="Z454" s="59">
        <v>2.54883333333333</v>
      </c>
      <c r="AA454" s="13">
        <v>2.55752808988764</v>
      </c>
      <c r="AB454" s="59">
        <v>2.5668456375838899</v>
      </c>
      <c r="AC454" s="13">
        <v>2.55578073089701</v>
      </c>
      <c r="AD454" s="59">
        <v>2.5616374269005799</v>
      </c>
      <c r="AE454" s="59">
        <v>2.55339449541284</v>
      </c>
      <c r="AF454" s="59">
        <v>2.5470689655172398</v>
      </c>
      <c r="AG454" s="59">
        <v>2.5475634517766399</v>
      </c>
      <c r="AH454" s="59">
        <v>2.5532539682539599</v>
      </c>
      <c r="AI454" s="59">
        <v>2.5452884615384601</v>
      </c>
      <c r="AJ454" s="59">
        <v>2.5545226130653198</v>
      </c>
      <c r="AK454" s="59">
        <v>2.56285024154589</v>
      </c>
      <c r="AL454" s="59">
        <v>2.5679365079365</v>
      </c>
      <c r="AM454" s="13">
        <v>2.556</v>
      </c>
      <c r="AN454" s="59">
        <v>2.54899441340782</v>
      </c>
      <c r="AO454" s="59">
        <v>2.5418902439024298</v>
      </c>
      <c r="AP454" s="59">
        <v>2.5449333333333302</v>
      </c>
      <c r="AQ454" s="59">
        <v>2.5525242718446601</v>
      </c>
      <c r="AR454" s="59">
        <v>2.5498734177215101</v>
      </c>
      <c r="AS454" s="59">
        <v>2.5490816326530599</v>
      </c>
      <c r="AT454" s="59">
        <v>2.54711340206185</v>
      </c>
      <c r="AU454" s="59">
        <v>2.5486938775510199</v>
      </c>
      <c r="AV454" s="59">
        <v>2.5563529411764701</v>
      </c>
      <c r="AW454" s="59">
        <v>2.54012658227848</v>
      </c>
      <c r="AX454" s="59">
        <v>2.5339189189189102</v>
      </c>
      <c r="AY454" s="59">
        <v>2.5304347826086899</v>
      </c>
      <c r="AZ454" s="59">
        <v>2.5573059360730501</v>
      </c>
      <c r="BA454" s="59">
        <v>2.55530927835051</v>
      </c>
      <c r="BB454" s="59">
        <v>2.5419047619047599</v>
      </c>
      <c r="BC454" s="59">
        <v>2.5826530612244798</v>
      </c>
      <c r="BD454" s="59">
        <v>2.5564921465968502</v>
      </c>
      <c r="BE454" s="13">
        <v>2.5572499999999998</v>
      </c>
    </row>
    <row r="455" spans="1:57" x14ac:dyDescent="0.35">
      <c r="A455" s="10" t="str">
        <f t="shared" si="67"/>
        <v>10/31/2026</v>
      </c>
      <c r="B455" s="11">
        <f t="shared" si="72"/>
        <v>2026</v>
      </c>
      <c r="C455" s="6">
        <f t="shared" si="73"/>
        <v>2.7613896428571398</v>
      </c>
      <c r="D455" s="12">
        <f t="shared" si="68"/>
        <v>2.7505980322003518</v>
      </c>
      <c r="E455" s="12">
        <f t="shared" si="69"/>
        <v>2.7564807076368649</v>
      </c>
      <c r="F455" s="12">
        <f t="shared" si="70"/>
        <v>2.7707436594202797</v>
      </c>
      <c r="G455" s="12">
        <f t="shared" si="71"/>
        <v>2.7763616238352404</v>
      </c>
      <c r="H455" s="59">
        <v>2.76167567567567</v>
      </c>
      <c r="I455" s="59">
        <v>2.7763054187192102</v>
      </c>
      <c r="J455" s="59">
        <v>2.7684210526315698</v>
      </c>
      <c r="K455" s="59">
        <v>2.77318965517241</v>
      </c>
      <c r="L455" s="59">
        <v>2.75674757281553</v>
      </c>
      <c r="M455" s="59">
        <v>2.7747959183673401</v>
      </c>
      <c r="N455" s="59">
        <v>2.7772988505747098</v>
      </c>
      <c r="O455" s="59">
        <v>2.7707246376811501</v>
      </c>
      <c r="P455" s="59">
        <v>2.7550236966824602</v>
      </c>
      <c r="Q455" s="59">
        <v>2.7642127659574398</v>
      </c>
      <c r="R455" s="59">
        <v>2.7567708333333298</v>
      </c>
      <c r="S455" s="59">
        <v>2.75388235294117</v>
      </c>
      <c r="T455" s="59">
        <v>2.7561320754716898</v>
      </c>
      <c r="U455" s="59">
        <v>2.7578632478632401</v>
      </c>
      <c r="V455" s="59">
        <v>2.76487179487179</v>
      </c>
      <c r="W455" s="59">
        <v>2.7731658291457202</v>
      </c>
      <c r="X455" s="59">
        <v>2.7638181818181802</v>
      </c>
      <c r="Y455" s="59">
        <v>2.76558441558441</v>
      </c>
      <c r="Z455" s="59">
        <v>2.76649999999999</v>
      </c>
      <c r="AA455" s="59">
        <v>2.7518686868686801</v>
      </c>
      <c r="AB455" s="59">
        <v>2.7768674698795102</v>
      </c>
      <c r="AC455" s="59">
        <v>2.7759523809523801</v>
      </c>
      <c r="AD455" s="59">
        <v>2.7602185792349698</v>
      </c>
      <c r="AE455" s="59">
        <v>2.7590425531914802</v>
      </c>
      <c r="AF455" s="59">
        <v>2.7707499999999898</v>
      </c>
      <c r="AG455" s="59">
        <v>2.7797115384615299</v>
      </c>
      <c r="AH455" s="59">
        <v>2.7760919540229798</v>
      </c>
      <c r="AI455" s="59">
        <v>2.7685377358490499</v>
      </c>
      <c r="AJ455" s="59">
        <v>2.7613392857142798</v>
      </c>
      <c r="AK455" s="59">
        <v>2.7478991596638598</v>
      </c>
      <c r="AL455" s="59">
        <v>2.7546441947565499</v>
      </c>
      <c r="AM455" s="59">
        <v>2.7507264957264899</v>
      </c>
      <c r="AN455" s="59">
        <v>2.7580288461538398</v>
      </c>
      <c r="AO455" s="59">
        <v>2.75691275167785</v>
      </c>
      <c r="AP455" s="59">
        <v>2.7444186046511598</v>
      </c>
      <c r="AQ455" s="13">
        <v>2.7614399999999999</v>
      </c>
      <c r="AR455" s="59">
        <v>2.7725581395348802</v>
      </c>
      <c r="AS455" s="59">
        <v>2.78107142857142</v>
      </c>
      <c r="AT455" s="59">
        <v>2.7468421052631502</v>
      </c>
      <c r="AU455" s="59">
        <v>2.7572340425531898</v>
      </c>
      <c r="AV455" s="59">
        <v>2.7517370892018702</v>
      </c>
      <c r="AW455" s="59">
        <v>2.7412809917355299</v>
      </c>
      <c r="AX455" s="59">
        <v>2.7616176470588201</v>
      </c>
      <c r="AY455" s="59">
        <v>2.76014814814814</v>
      </c>
      <c r="AZ455" s="59">
        <v>2.7777659574468001</v>
      </c>
      <c r="BA455" s="13">
        <v>2.76125</v>
      </c>
      <c r="BB455" s="59">
        <v>2.7586382978723401</v>
      </c>
      <c r="BC455" s="59">
        <v>2.7658415841584101</v>
      </c>
      <c r="BD455" s="59">
        <v>2.7563917525773101</v>
      </c>
      <c r="BE455" s="59">
        <v>2.7494418604651099</v>
      </c>
    </row>
    <row r="456" spans="1:57" x14ac:dyDescent="0.35">
      <c r="A456" s="10" t="str">
        <f t="shared" si="67"/>
        <v>11/30/2026</v>
      </c>
      <c r="B456" s="11">
        <f t="shared" si="72"/>
        <v>2026</v>
      </c>
      <c r="C456" s="6">
        <f t="shared" si="73"/>
        <v>3.2921280805275899</v>
      </c>
      <c r="D456" s="12">
        <f t="shared" si="68"/>
        <v>3.276935141509425</v>
      </c>
      <c r="E456" s="12">
        <f t="shared" si="69"/>
        <v>3.285730831875485</v>
      </c>
      <c r="F456" s="12">
        <f t="shared" si="70"/>
        <v>3.3027428425357801</v>
      </c>
      <c r="G456" s="12">
        <f t="shared" si="71"/>
        <v>3.3158727215587622</v>
      </c>
      <c r="H456" s="59">
        <v>3.3158720930232501</v>
      </c>
      <c r="I456" s="59">
        <v>3.3026380368098098</v>
      </c>
      <c r="J456" s="59">
        <v>3.2646296296296198</v>
      </c>
      <c r="K456" s="13">
        <v>3.2924651162790699</v>
      </c>
      <c r="L456" s="59">
        <v>3.2820175438596402</v>
      </c>
      <c r="M456" s="59">
        <v>3.30277777777777</v>
      </c>
      <c r="N456" s="59">
        <v>3.3417391304347799</v>
      </c>
      <c r="O456" s="13">
        <v>3.2978125</v>
      </c>
      <c r="P456" s="59">
        <v>3.31336956521739</v>
      </c>
      <c r="Q456" s="59">
        <v>3.3162393162393098</v>
      </c>
      <c r="R456" s="59">
        <v>3.2815458937197999</v>
      </c>
      <c r="S456" s="59">
        <v>3.2907368421052601</v>
      </c>
      <c r="T456" s="59">
        <v>3.2993170731707302</v>
      </c>
      <c r="U456" s="59">
        <v>3.3015873015873001</v>
      </c>
      <c r="V456" s="59">
        <v>3.2917910447761098</v>
      </c>
      <c r="W456" s="59">
        <v>3.28554744525547</v>
      </c>
      <c r="X456" s="59">
        <v>3.2874712643678099</v>
      </c>
      <c r="Y456" s="13">
        <v>3.3056999999999999</v>
      </c>
      <c r="Z456" s="13">
        <v>3.2957738095238098</v>
      </c>
      <c r="AA456" s="59">
        <v>3.2862809917355298</v>
      </c>
      <c r="AB456" s="59">
        <v>3.2540828402366802</v>
      </c>
      <c r="AC456" s="59">
        <v>3.3123783783783698</v>
      </c>
      <c r="AD456" s="59">
        <v>3.3209756097560899</v>
      </c>
      <c r="AE456" s="59">
        <v>3.2884541062801902</v>
      </c>
      <c r="AF456" s="59">
        <v>3.2523188405797101</v>
      </c>
      <c r="AG456" s="59">
        <v>3.31289855072463</v>
      </c>
      <c r="AH456" s="59">
        <v>3.2830827067669102</v>
      </c>
      <c r="AI456" s="59">
        <v>3.2971929824561399</v>
      </c>
      <c r="AJ456" s="13">
        <v>3.2901587301587298</v>
      </c>
      <c r="AK456" s="59">
        <v>3.3021186440677899</v>
      </c>
      <c r="AL456" s="59">
        <v>3.3158783783783701</v>
      </c>
      <c r="AM456" s="59">
        <v>3.2908333333333299</v>
      </c>
      <c r="AN456" s="59">
        <v>3.2762264150943299</v>
      </c>
      <c r="AO456" s="13">
        <v>3.3097109826589599</v>
      </c>
      <c r="AP456" s="59">
        <v>3.28884615384615</v>
      </c>
      <c r="AQ456" s="59">
        <v>3.30636363636363</v>
      </c>
      <c r="AR456" s="59">
        <v>3.2781632653061199</v>
      </c>
      <c r="AS456" s="59">
        <v>3.2866985645933</v>
      </c>
      <c r="AT456" s="59">
        <v>3.28853773584905</v>
      </c>
      <c r="AU456" s="59">
        <v>3.2839455782312901</v>
      </c>
      <c r="AV456" s="59">
        <v>3.2587931034482698</v>
      </c>
      <c r="AW456" s="59">
        <v>3.27701388888888</v>
      </c>
      <c r="AX456" s="59">
        <v>3.29911392405063</v>
      </c>
      <c r="AY456" s="59">
        <v>3.28764705882352</v>
      </c>
      <c r="AZ456" s="59">
        <v>3.2956050955413998</v>
      </c>
      <c r="BA456" s="59">
        <v>3.28247474747474</v>
      </c>
      <c r="BB456" s="59">
        <v>3.2876543209876501</v>
      </c>
      <c r="BC456" s="59">
        <v>3.2979310344827502</v>
      </c>
      <c r="BD456" s="59">
        <v>3.3195614035087702</v>
      </c>
      <c r="BE456" s="59">
        <v>3.29549019607843</v>
      </c>
    </row>
    <row r="457" spans="1:57" x14ac:dyDescent="0.35">
      <c r="A457" s="10" t="str">
        <f t="shared" si="67"/>
        <v>12/31/2026</v>
      </c>
      <c r="B457" s="11">
        <f t="shared" si="72"/>
        <v>2026</v>
      </c>
      <c r="C457" s="6">
        <f t="shared" si="73"/>
        <v>3.6601131958530502</v>
      </c>
      <c r="D457" s="12">
        <f t="shared" si="68"/>
        <v>3.6484475499659292</v>
      </c>
      <c r="E457" s="12">
        <f t="shared" si="69"/>
        <v>3.6531565148082823</v>
      </c>
      <c r="F457" s="12">
        <f t="shared" si="70"/>
        <v>3.6709153636578948</v>
      </c>
      <c r="G457" s="12">
        <f t="shared" si="71"/>
        <v>3.6747753856781022</v>
      </c>
      <c r="H457" s="59">
        <v>3.6602647058823501</v>
      </c>
      <c r="I457" s="59">
        <v>3.6738993710691799</v>
      </c>
      <c r="J457" s="59">
        <v>3.6685121107266401</v>
      </c>
      <c r="K457" s="59">
        <v>3.6534306569343</v>
      </c>
      <c r="L457" s="59">
        <v>3.6700793650793599</v>
      </c>
      <c r="M457" s="59">
        <v>3.6763586956521701</v>
      </c>
      <c r="N457" s="59">
        <v>3.6627374301675899</v>
      </c>
      <c r="O457" s="59">
        <v>3.6740366972477001</v>
      </c>
      <c r="P457" s="59">
        <v>3.6654166666666601</v>
      </c>
      <c r="Q457" s="59">
        <v>3.6614388489208598</v>
      </c>
      <c r="R457" s="59">
        <v>3.6599616858237498</v>
      </c>
      <c r="S457" s="59">
        <v>3.6728014184397102</v>
      </c>
      <c r="T457" s="59">
        <v>3.6728947368421001</v>
      </c>
      <c r="U457" s="59">
        <v>3.6576433121019098</v>
      </c>
      <c r="V457" s="59">
        <v>3.6732978723404202</v>
      </c>
      <c r="W457" s="59">
        <v>3.6505681818181799</v>
      </c>
      <c r="X457" s="59">
        <v>3.65208333333333</v>
      </c>
      <c r="Y457" s="59">
        <v>3.65655405405405</v>
      </c>
      <c r="Z457" s="59">
        <v>3.6711940298507399</v>
      </c>
      <c r="AA457" s="59">
        <v>3.6364429530201301</v>
      </c>
      <c r="AB457" s="59">
        <v>3.6688043478260801</v>
      </c>
      <c r="AC457" s="59">
        <v>3.6570731707316999</v>
      </c>
      <c r="AD457" s="59">
        <v>3.6817679558010998</v>
      </c>
      <c r="AE457" s="59">
        <v>3.6596113074204899</v>
      </c>
      <c r="AF457" s="59">
        <v>3.64128514056224</v>
      </c>
      <c r="AG457" s="59">
        <v>3.6486397058823501</v>
      </c>
      <c r="AH457" s="59">
        <v>3.6467181467181402</v>
      </c>
      <c r="AI457" s="59">
        <v>3.6504195804195798</v>
      </c>
      <c r="AJ457" s="59">
        <v>3.6679044117647002</v>
      </c>
      <c r="AK457" s="59">
        <v>3.6556293706293701</v>
      </c>
      <c r="AL457" s="59">
        <v>3.6720512820512798</v>
      </c>
      <c r="AM457" s="59">
        <v>3.66783251231527</v>
      </c>
      <c r="AN457" s="59">
        <v>3.6513008130081199</v>
      </c>
      <c r="AO457" s="59">
        <v>3.6546801346801301</v>
      </c>
      <c r="AP457" s="59">
        <v>3.6549305555555498</v>
      </c>
      <c r="AQ457" s="59">
        <v>3.6577955271565399</v>
      </c>
      <c r="AR457" s="59">
        <v>3.6755445544554401</v>
      </c>
      <c r="AS457" s="59">
        <v>3.6802631578947298</v>
      </c>
      <c r="AT457" s="59">
        <v>3.66678200692041</v>
      </c>
      <c r="AU457" s="59">
        <v>3.6255776892430198</v>
      </c>
      <c r="AV457" s="59">
        <v>3.6846258503401299</v>
      </c>
      <c r="AW457" s="59">
        <v>3.6530651340996099</v>
      </c>
      <c r="AX457" s="59">
        <v>3.6540853658536498</v>
      </c>
      <c r="AY457" s="59">
        <v>3.6526837060702801</v>
      </c>
      <c r="AZ457" s="13">
        <v>3.6746899224806202</v>
      </c>
      <c r="BA457" s="59">
        <v>3.6606617647058801</v>
      </c>
      <c r="BB457" s="59">
        <v>3.6498769230769201</v>
      </c>
      <c r="BC457" s="59">
        <v>3.65591065292096</v>
      </c>
      <c r="BD457" s="59">
        <v>3.6392968749999999</v>
      </c>
      <c r="BE457" s="59">
        <v>3.6639869281045701</v>
      </c>
    </row>
    <row r="458" spans="1:57" x14ac:dyDescent="0.35">
      <c r="A458" s="10" t="str">
        <f t="shared" si="67"/>
        <v>1/31/2027</v>
      </c>
      <c r="B458" s="11">
        <f t="shared" si="72"/>
        <v>2027</v>
      </c>
      <c r="C458" s="6">
        <f t="shared" si="73"/>
        <v>3.5969373312429149</v>
      </c>
      <c r="D458" s="12">
        <f t="shared" si="68"/>
        <v>3.5828152909851569</v>
      </c>
      <c r="E458" s="12">
        <f t="shared" si="69"/>
        <v>3.5912667624520997</v>
      </c>
      <c r="F458" s="12">
        <f t="shared" si="70"/>
        <v>3.605512776338275</v>
      </c>
      <c r="G458" s="12">
        <f t="shared" si="71"/>
        <v>3.6126099203041897</v>
      </c>
      <c r="H458" s="59">
        <v>3.592660944206</v>
      </c>
      <c r="I458" s="59">
        <v>3.5709740259740199</v>
      </c>
      <c r="J458" s="13">
        <v>3.6052061855670101</v>
      </c>
      <c r="K458" s="59">
        <v>3.5957668711656399</v>
      </c>
      <c r="L458" s="59">
        <v>3.5932490974729201</v>
      </c>
      <c r="M458" s="59">
        <v>3.61079069767441</v>
      </c>
      <c r="N458" s="13">
        <v>3.5973999999999999</v>
      </c>
      <c r="O458" s="59">
        <v>3.5933744855967</v>
      </c>
      <c r="P458" s="59">
        <v>3.6192513368983898</v>
      </c>
      <c r="Q458" s="59">
        <v>3.58961373390557</v>
      </c>
      <c r="R458" s="59">
        <v>3.5967041198501799</v>
      </c>
      <c r="S458" s="59">
        <v>3.5929761904761901</v>
      </c>
      <c r="T458" s="59">
        <v>3.60181318681318</v>
      </c>
      <c r="U458" s="59">
        <v>3.5909482758620599</v>
      </c>
      <c r="V458" s="59">
        <v>3.6008247422680402</v>
      </c>
      <c r="W458" s="59">
        <v>3.6075111111111098</v>
      </c>
      <c r="X458" s="59">
        <v>3.6079039301310001</v>
      </c>
      <c r="Y458" s="59">
        <v>3.58763313609467</v>
      </c>
      <c r="Z458" s="59">
        <v>3.5955555555555501</v>
      </c>
      <c r="AA458" s="59">
        <v>3.5803347280334701</v>
      </c>
      <c r="AB458" s="59">
        <v>3.6065463917525702</v>
      </c>
      <c r="AC458" s="59">
        <v>3.5745634920634899</v>
      </c>
      <c r="AD458" s="59">
        <v>3.6008780487804799</v>
      </c>
      <c r="AE458" s="59">
        <v>3.6127155172413699</v>
      </c>
      <c r="AF458" s="59">
        <v>3.6125981873111699</v>
      </c>
      <c r="AG458" s="59">
        <v>3.5981290322580599</v>
      </c>
      <c r="AH458" s="59">
        <v>3.5880784313725398</v>
      </c>
      <c r="AI458" s="59">
        <v>3.5944090909090902</v>
      </c>
      <c r="AJ458" s="59">
        <v>3.6259534883720899</v>
      </c>
      <c r="AK458" s="59">
        <v>3.59032258064516</v>
      </c>
      <c r="AL458" s="59">
        <v>3.6179670329670301</v>
      </c>
      <c r="AM458" s="59">
        <v>3.6011297071129702</v>
      </c>
      <c r="AN458" s="59">
        <v>3.59777173913043</v>
      </c>
      <c r="AO458" s="59">
        <v>3.5976373626373599</v>
      </c>
      <c r="AP458" s="59">
        <v>3.5803071672354898</v>
      </c>
      <c r="AQ458" s="59">
        <v>3.5864864864864798</v>
      </c>
      <c r="AR458" s="59">
        <v>3.5971705426356499</v>
      </c>
      <c r="AS458" s="59">
        <v>3.5830909090908998</v>
      </c>
      <c r="AT458" s="59">
        <v>3.5922222222222202</v>
      </c>
      <c r="AU458" s="59">
        <v>3.58719242902208</v>
      </c>
      <c r="AV458" s="59">
        <v>3.6056149732620302</v>
      </c>
      <c r="AW458" s="59">
        <v>3.5963318777292499</v>
      </c>
      <c r="AX458" s="59">
        <v>3.5784362139917598</v>
      </c>
      <c r="AY458" s="59">
        <v>3.5938271604938201</v>
      </c>
      <c r="AZ458" s="59">
        <v>3.6118713450292299</v>
      </c>
      <c r="BA458" s="59">
        <v>3.6138679245283001</v>
      </c>
      <c r="BB458" s="59">
        <v>3.5960515021459201</v>
      </c>
      <c r="BC458" s="59">
        <v>3.6037333333333299</v>
      </c>
      <c r="BD458" s="59">
        <v>3.6018534482758602</v>
      </c>
      <c r="BE458" s="59">
        <v>3.6079916317991598</v>
      </c>
    </row>
    <row r="459" spans="1:57" x14ac:dyDescent="0.35">
      <c r="A459" s="10" t="str">
        <f t="shared" si="67"/>
        <v>2/28/2027</v>
      </c>
      <c r="B459" s="11">
        <f t="shared" si="72"/>
        <v>2027</v>
      </c>
      <c r="C459" s="6">
        <f t="shared" si="73"/>
        <v>3.5835152258885499</v>
      </c>
      <c r="D459" s="12">
        <f t="shared" si="68"/>
        <v>3.5761195934500241</v>
      </c>
      <c r="E459" s="12">
        <f t="shared" si="69"/>
        <v>3.5786048172124825</v>
      </c>
      <c r="F459" s="12">
        <f t="shared" si="70"/>
        <v>3.59118999225706</v>
      </c>
      <c r="G459" s="12">
        <f t="shared" si="71"/>
        <v>3.5963514285714231</v>
      </c>
      <c r="H459" s="59">
        <v>3.58994871794871</v>
      </c>
      <c r="I459" s="13">
        <v>3.5995522388059702</v>
      </c>
      <c r="J459" s="59">
        <v>3.5918518518518501</v>
      </c>
      <c r="K459" s="59">
        <v>3.5908710801393702</v>
      </c>
      <c r="L459" s="13">
        <v>3.6121599999999998</v>
      </c>
      <c r="M459" s="59">
        <v>3.5823655913978398</v>
      </c>
      <c r="N459" s="59">
        <v>3.5927472527472499</v>
      </c>
      <c r="O459" s="13">
        <v>3.5813000000000001</v>
      </c>
      <c r="P459" s="59">
        <v>3.5780597014925299</v>
      </c>
      <c r="Q459" s="59">
        <v>3.5790346534653401</v>
      </c>
      <c r="R459" s="59">
        <v>3.59024390243902</v>
      </c>
      <c r="S459" s="59">
        <v>3.5836269430051799</v>
      </c>
      <c r="T459" s="59">
        <v>3.59009708737864</v>
      </c>
      <c r="U459" s="59">
        <v>3.5993534482758598</v>
      </c>
      <c r="V459" s="13">
        <v>3.5638000000000001</v>
      </c>
      <c r="W459" s="59">
        <v>3.5775067750677501</v>
      </c>
      <c r="X459" s="59">
        <v>3.5766751269035502</v>
      </c>
      <c r="Y459" s="59">
        <v>3.5899438202247098</v>
      </c>
      <c r="Z459" s="59">
        <v>3.5746245059288499</v>
      </c>
      <c r="AA459" s="59">
        <v>3.6008097165991901</v>
      </c>
      <c r="AB459" s="59">
        <v>3.5918644067796599</v>
      </c>
      <c r="AC459" s="59">
        <v>3.5813438735177798</v>
      </c>
      <c r="AD459" s="59">
        <v>3.58467005076142</v>
      </c>
      <c r="AE459" s="59">
        <v>3.5762857142857101</v>
      </c>
      <c r="AF459" s="59">
        <v>3.58686619718309</v>
      </c>
      <c r="AG459" s="13">
        <v>3.585</v>
      </c>
      <c r="AH459" s="59">
        <v>3.58239999999999</v>
      </c>
      <c r="AI459" s="59">
        <v>3.5898198198198101</v>
      </c>
      <c r="AJ459" s="59">
        <v>3.5904819277108402</v>
      </c>
      <c r="AK459" s="13">
        <v>3.5918749999999999</v>
      </c>
      <c r="AL459" s="13">
        <v>3.58</v>
      </c>
      <c r="AM459" s="59">
        <v>3.5791983122362798</v>
      </c>
      <c r="AN459" s="59">
        <v>3.5784615384615299</v>
      </c>
      <c r="AO459" s="59">
        <v>3.59204918032786</v>
      </c>
      <c r="AP459" s="59">
        <v>3.5961904761904702</v>
      </c>
      <c r="AQ459" s="59">
        <v>3.5778787878787801</v>
      </c>
      <c r="AR459" s="59">
        <v>3.59129629629629</v>
      </c>
      <c r="AS459" s="59">
        <v>3.5977999999999999</v>
      </c>
      <c r="AT459" s="59">
        <v>3.5813194444444401</v>
      </c>
      <c r="AU459" s="59">
        <v>3.5834035087719198</v>
      </c>
      <c r="AV459" s="59">
        <v>3.5828877005347501</v>
      </c>
      <c r="AW459" s="59">
        <v>3.59</v>
      </c>
      <c r="AX459" s="59">
        <v>3.5769411764705801</v>
      </c>
      <c r="AY459" s="59">
        <v>3.5724324324324299</v>
      </c>
      <c r="AZ459" s="59">
        <v>3.5775630252100799</v>
      </c>
      <c r="BA459" s="59">
        <v>3.5805405405405399</v>
      </c>
      <c r="BB459" s="59">
        <v>3.5933243967828399</v>
      </c>
      <c r="BC459" s="59">
        <v>3.5809259259259201</v>
      </c>
      <c r="BD459" s="59">
        <v>3.5743298969072099</v>
      </c>
      <c r="BE459" s="59">
        <v>3.5736480686695198</v>
      </c>
    </row>
    <row r="460" spans="1:57" x14ac:dyDescent="0.35">
      <c r="A460" s="10" t="str">
        <f t="shared" si="67"/>
        <v>3/31/2027</v>
      </c>
      <c r="B460" s="11">
        <f t="shared" si="72"/>
        <v>2027</v>
      </c>
      <c r="C460" s="6">
        <f t="shared" si="73"/>
        <v>3.0920431848503247</v>
      </c>
      <c r="D460" s="12">
        <f t="shared" si="68"/>
        <v>3.0857161776254638</v>
      </c>
      <c r="E460" s="12">
        <f t="shared" si="69"/>
        <v>3.0879008296353425</v>
      </c>
      <c r="F460" s="12">
        <f t="shared" si="70"/>
        <v>3.0950590551181101</v>
      </c>
      <c r="G460" s="12">
        <f t="shared" si="71"/>
        <v>3.0988642533936601</v>
      </c>
      <c r="H460" s="59">
        <v>3.0869545454545402</v>
      </c>
      <c r="I460" s="59">
        <v>3.0962903225806402</v>
      </c>
      <c r="J460" s="59">
        <v>3.0930379746835399</v>
      </c>
      <c r="K460" s="59">
        <v>3.0880821917808201</v>
      </c>
      <c r="L460" s="59">
        <v>3.09824999999999</v>
      </c>
      <c r="M460" s="59">
        <v>3.0936516853932501</v>
      </c>
      <c r="N460" s="59">
        <v>3.0958506224066298</v>
      </c>
      <c r="O460" s="13">
        <v>3.0903030303030299</v>
      </c>
      <c r="P460" s="59">
        <v>3.0839024390243899</v>
      </c>
      <c r="Q460" s="59">
        <v>3.08784037558685</v>
      </c>
      <c r="R460" s="13">
        <v>3.0950000000000002</v>
      </c>
      <c r="S460" s="59">
        <v>3.0922939068100299</v>
      </c>
      <c r="T460" s="59">
        <v>3.08872093023255</v>
      </c>
      <c r="U460" s="59">
        <v>3.1058333333333299</v>
      </c>
      <c r="V460" s="59">
        <v>3.08872093023255</v>
      </c>
      <c r="W460" s="59">
        <v>3.09181818181818</v>
      </c>
      <c r="X460" s="59">
        <v>3.0931944444444399</v>
      </c>
      <c r="Y460" s="13">
        <v>3.0851250000000001</v>
      </c>
      <c r="Z460" s="59">
        <v>3.0852898550724599</v>
      </c>
      <c r="AA460" s="59">
        <v>3.0883695652173899</v>
      </c>
      <c r="AB460" s="59">
        <v>3.0899173553719002</v>
      </c>
      <c r="AC460" s="59">
        <v>3.0949514563106701</v>
      </c>
      <c r="AD460" s="59">
        <v>3.0906884057971</v>
      </c>
      <c r="AE460" s="13">
        <v>3.0923046875</v>
      </c>
      <c r="AF460" s="59">
        <v>3.0916197183098499</v>
      </c>
      <c r="AG460" s="59">
        <v>3.0949122807017502</v>
      </c>
      <c r="AH460" s="59">
        <v>3.0938275862068898</v>
      </c>
      <c r="AI460" s="13">
        <v>3.0950787401574802</v>
      </c>
      <c r="AJ460" s="59">
        <v>3.09073913043478</v>
      </c>
      <c r="AK460" s="59">
        <v>3.0938114754098298</v>
      </c>
      <c r="AL460" s="59">
        <v>3.1031395348837201</v>
      </c>
      <c r="AM460" s="59">
        <v>3.0826027397260201</v>
      </c>
      <c r="AN460" s="59">
        <v>3.0963963963963899</v>
      </c>
      <c r="AO460" s="59">
        <v>3.0988235294117601</v>
      </c>
      <c r="AP460" s="13">
        <v>3.0904799999999999</v>
      </c>
      <c r="AQ460" s="59">
        <v>3.0925210084033599</v>
      </c>
      <c r="AR460" s="13">
        <v>3.0876811594202902</v>
      </c>
      <c r="AS460" s="59">
        <v>3.0922648083623598</v>
      </c>
      <c r="AT460" s="59">
        <v>3.0968862275449101</v>
      </c>
      <c r="AU460" s="59">
        <v>3.0862745098039199</v>
      </c>
      <c r="AV460" s="13">
        <v>3.09182156133829</v>
      </c>
      <c r="AW460" s="59">
        <v>3.0857635467980198</v>
      </c>
      <c r="AX460" s="59">
        <v>3.0877419354838702</v>
      </c>
      <c r="AY460" s="59">
        <v>3.08760273972602</v>
      </c>
      <c r="AZ460" s="59">
        <v>3.0992307692307599</v>
      </c>
      <c r="BA460" s="59">
        <v>3.0862288135593201</v>
      </c>
      <c r="BB460" s="59">
        <v>3.0978723404255302</v>
      </c>
      <c r="BC460" s="59">
        <v>3.0994827586206801</v>
      </c>
      <c r="BD460" s="59">
        <v>3.1004098360655701</v>
      </c>
      <c r="BE460" s="59">
        <v>3.0790476190476102</v>
      </c>
    </row>
    <row r="461" spans="1:57" x14ac:dyDescent="0.35">
      <c r="A461" s="10" t="str">
        <f t="shared" si="67"/>
        <v>4/30/2027</v>
      </c>
      <c r="B461" s="11">
        <f t="shared" si="72"/>
        <v>2027</v>
      </c>
      <c r="C461" s="6">
        <f t="shared" si="73"/>
        <v>2.5998857808857752</v>
      </c>
      <c r="D461" s="12">
        <f t="shared" si="68"/>
        <v>2.5951443879861071</v>
      </c>
      <c r="E461" s="12">
        <f t="shared" si="69"/>
        <v>2.5970715648854927</v>
      </c>
      <c r="F461" s="12">
        <f t="shared" si="70"/>
        <v>2.6014744032663297</v>
      </c>
      <c r="G461" s="12">
        <f t="shared" si="71"/>
        <v>2.6037283970191769</v>
      </c>
      <c r="H461" s="59">
        <v>2.60203703703703</v>
      </c>
      <c r="I461" s="59">
        <v>2.5998484848484802</v>
      </c>
      <c r="J461" s="59">
        <v>2.6005291005291</v>
      </c>
      <c r="K461" s="59">
        <v>2.5980536912751599</v>
      </c>
      <c r="L461" s="59">
        <v>2.6030107526881698</v>
      </c>
      <c r="M461" s="13">
        <v>2.6006999999999998</v>
      </c>
      <c r="N461" s="59">
        <v>2.6007831325301201</v>
      </c>
      <c r="O461" s="59">
        <v>2.6054444444444398</v>
      </c>
      <c r="P461" s="59">
        <v>2.5977862595419801</v>
      </c>
      <c r="Q461" s="59">
        <v>2.5996039603960299</v>
      </c>
      <c r="R461" s="59">
        <v>2.5951798561151</v>
      </c>
      <c r="S461" s="13">
        <v>2.601375</v>
      </c>
      <c r="T461" s="59">
        <v>2.59788617886178</v>
      </c>
      <c r="U461" s="59">
        <v>2.6015075376884398</v>
      </c>
      <c r="V461" s="59">
        <v>2.6005882352941101</v>
      </c>
      <c r="W461" s="59">
        <v>2.59949494949494</v>
      </c>
      <c r="X461" s="59">
        <v>2.5957377049180299</v>
      </c>
      <c r="Y461" s="59">
        <v>2.59662721893491</v>
      </c>
      <c r="Z461" s="59">
        <v>2.5958119658119601</v>
      </c>
      <c r="AA461" s="59">
        <v>2.5990476190476102</v>
      </c>
      <c r="AB461" s="59">
        <v>2.5999230769230701</v>
      </c>
      <c r="AC461" s="59">
        <v>2.5959898477157299</v>
      </c>
      <c r="AD461" s="59">
        <v>2.5988108108108099</v>
      </c>
      <c r="AE461" s="59">
        <v>2.5945911949685501</v>
      </c>
      <c r="AF461" s="59">
        <v>2.6044537815125999</v>
      </c>
      <c r="AG461" s="59">
        <v>2.5962280701754299</v>
      </c>
      <c r="AH461" s="59">
        <v>2.59884615384615</v>
      </c>
      <c r="AI461" s="59">
        <v>2.6036477987421298</v>
      </c>
      <c r="AJ461" s="59">
        <v>2.6005521472392599</v>
      </c>
      <c r="AK461" s="13">
        <v>2.6019999999999999</v>
      </c>
      <c r="AL461" s="59">
        <v>2.6016666666666599</v>
      </c>
      <c r="AM461" s="13">
        <v>2.5906875</v>
      </c>
      <c r="AN461" s="59">
        <v>2.6045384615384601</v>
      </c>
      <c r="AO461" s="59">
        <v>2.5968085106382901</v>
      </c>
      <c r="AP461" s="13">
        <v>2.5990000000000002</v>
      </c>
      <c r="AQ461" s="59">
        <v>2.5984482758620602</v>
      </c>
      <c r="AR461" s="59">
        <v>2.60136842105263</v>
      </c>
      <c r="AS461" s="59">
        <v>2.5948251748251701</v>
      </c>
      <c r="AT461" s="13">
        <v>2.6</v>
      </c>
      <c r="AU461" s="59">
        <v>2.5926804123711298</v>
      </c>
      <c r="AV461" s="59">
        <v>2.6020207253885999</v>
      </c>
      <c r="AW461" s="59">
        <v>2.6013725490196</v>
      </c>
      <c r="AX461" s="59">
        <v>2.59683333333333</v>
      </c>
      <c r="AY461" s="59">
        <v>2.6007518796992399</v>
      </c>
      <c r="AZ461" s="59">
        <v>2.60533898305084</v>
      </c>
      <c r="BA461" s="59">
        <v>2.6001190476190401</v>
      </c>
      <c r="BB461" s="59">
        <v>2.5911864406779599</v>
      </c>
      <c r="BC461" s="59">
        <v>2.6049541284403599</v>
      </c>
      <c r="BD461" s="59">
        <v>2.5982926829268198</v>
      </c>
      <c r="BE461" s="59">
        <v>2.6020418848167499</v>
      </c>
    </row>
    <row r="462" spans="1:57" x14ac:dyDescent="0.35">
      <c r="A462" s="10" t="str">
        <f t="shared" si="67"/>
        <v>5/31/2027</v>
      </c>
      <c r="B462" s="11">
        <f t="shared" si="72"/>
        <v>2027</v>
      </c>
      <c r="C462" s="6">
        <f t="shared" si="73"/>
        <v>2.5388323621694253</v>
      </c>
      <c r="D462" s="12">
        <f t="shared" si="68"/>
        <v>2.5243772727272642</v>
      </c>
      <c r="E462" s="12">
        <f t="shared" si="69"/>
        <v>2.5308481781376475</v>
      </c>
      <c r="F462" s="12">
        <f t="shared" si="70"/>
        <v>2.5512786849073228</v>
      </c>
      <c r="G462" s="12">
        <f t="shared" si="71"/>
        <v>2.5602382541720061</v>
      </c>
      <c r="H462" s="59">
        <v>2.54314285714285</v>
      </c>
      <c r="I462" s="59">
        <v>2.5423636363636302</v>
      </c>
      <c r="J462" s="59">
        <v>2.5246969696969601</v>
      </c>
      <c r="K462" s="59">
        <v>2.5438461538461499</v>
      </c>
      <c r="L462" s="59">
        <v>2.55045454545454</v>
      </c>
      <c r="M462" s="59">
        <v>2.5447761194029801</v>
      </c>
      <c r="N462" s="59">
        <v>2.5403191489361698</v>
      </c>
      <c r="O462" s="59">
        <v>2.5395652173913001</v>
      </c>
      <c r="P462" s="59">
        <v>2.5552631578947298</v>
      </c>
      <c r="Q462" s="59">
        <v>2.5341758241758199</v>
      </c>
      <c r="R462" s="59">
        <v>2.53555555555555</v>
      </c>
      <c r="S462" s="59">
        <v>2.5353521126760499</v>
      </c>
      <c r="T462" s="59">
        <v>2.5330769230769201</v>
      </c>
      <c r="U462" s="59">
        <v>2.5359756097560902</v>
      </c>
      <c r="V462" s="59">
        <v>2.5297115384615299</v>
      </c>
      <c r="W462" s="59">
        <v>2.5602105263157799</v>
      </c>
      <c r="X462" s="59">
        <v>2.5623711340206099</v>
      </c>
      <c r="Y462" s="59">
        <v>2.5331343283582002</v>
      </c>
      <c r="Z462" s="59">
        <v>2.5546666666666602</v>
      </c>
      <c r="AA462" s="59">
        <v>2.57833333333333</v>
      </c>
      <c r="AB462" s="13">
        <v>2.5215000000000001</v>
      </c>
      <c r="AC462" s="59">
        <v>2.5178787878787801</v>
      </c>
      <c r="AD462" s="59">
        <v>2.5630487804877999</v>
      </c>
      <c r="AE462" s="59">
        <v>2.5344444444444401</v>
      </c>
      <c r="AF462" s="59">
        <v>2.5858333333333299</v>
      </c>
      <c r="AG462" s="59">
        <v>2.5477685950413198</v>
      </c>
      <c r="AH462" s="59">
        <v>2.5415306122448902</v>
      </c>
      <c r="AI462" s="59">
        <v>2.5389690721649401</v>
      </c>
      <c r="AJ462" s="59">
        <v>2.5540259740259699</v>
      </c>
      <c r="AK462" s="59">
        <v>2.5437288135593201</v>
      </c>
      <c r="AL462" s="13">
        <v>2.5262500000000001</v>
      </c>
      <c r="AM462" s="59">
        <v>2.5290909090909</v>
      </c>
      <c r="AN462" s="59">
        <v>2.50291666666666</v>
      </c>
      <c r="AO462" s="59">
        <v>2.52866666666666</v>
      </c>
      <c r="AP462" s="59">
        <v>2.5547619047619001</v>
      </c>
      <c r="AQ462" s="13">
        <v>2.5375000000000001</v>
      </c>
      <c r="AR462" s="13">
        <v>2.53775</v>
      </c>
      <c r="AS462" s="59">
        <v>2.53353535353535</v>
      </c>
      <c r="AT462" s="59">
        <v>2.5589999999999899</v>
      </c>
      <c r="AU462" s="59">
        <v>2.5386956521739101</v>
      </c>
      <c r="AV462" s="59">
        <v>2.5252777777777702</v>
      </c>
      <c r="AW462" s="59">
        <v>2.56048780487804</v>
      </c>
      <c r="AX462" s="59">
        <v>2.5194444444444399</v>
      </c>
      <c r="AY462" s="13">
        <v>2.5299999999999998</v>
      </c>
      <c r="AZ462" s="13">
        <v>2.5350000000000001</v>
      </c>
      <c r="BA462" s="59">
        <v>2.5196739130434702</v>
      </c>
      <c r="BB462" s="59">
        <v>2.53010526315789</v>
      </c>
      <c r="BC462" s="13">
        <v>2.5496969696969698</v>
      </c>
      <c r="BD462" s="59">
        <v>2.5515533980582501</v>
      </c>
      <c r="BE462" s="59">
        <v>2.5588888888888799</v>
      </c>
    </row>
    <row r="463" spans="1:57" x14ac:dyDescent="0.35">
      <c r="A463" s="10" t="str">
        <f t="shared" si="67"/>
        <v>6/30/2027</v>
      </c>
      <c r="B463" s="11">
        <f t="shared" si="72"/>
        <v>2027</v>
      </c>
      <c r="C463" s="6">
        <f t="shared" si="73"/>
        <v>2.6162383210151949</v>
      </c>
      <c r="D463" s="12">
        <f t="shared" si="68"/>
        <v>2.5963212121212091</v>
      </c>
      <c r="E463" s="12">
        <f t="shared" si="69"/>
        <v>2.6058743589743525</v>
      </c>
      <c r="F463" s="12">
        <f t="shared" si="70"/>
        <v>2.6309516345723227</v>
      </c>
      <c r="G463" s="12">
        <f t="shared" si="71"/>
        <v>2.644441132075471</v>
      </c>
      <c r="H463" s="59">
        <v>2.6057843137254899</v>
      </c>
      <c r="I463" s="59">
        <v>2.6436781609195399</v>
      </c>
      <c r="J463" s="59">
        <v>2.6175700934579398</v>
      </c>
      <c r="K463" s="13">
        <v>2.6234000000000002</v>
      </c>
      <c r="L463" s="59">
        <v>2.5994736842105199</v>
      </c>
      <c r="M463" s="59">
        <v>2.6475308641975301</v>
      </c>
      <c r="N463" s="59">
        <v>2.6077536231884002</v>
      </c>
      <c r="O463" s="13">
        <v>2.6443750000000001</v>
      </c>
      <c r="P463" s="59">
        <v>2.6306896551724099</v>
      </c>
      <c r="Q463" s="59">
        <v>2.6448113207547101</v>
      </c>
      <c r="R463" s="59">
        <v>2.6549999999999998</v>
      </c>
      <c r="S463" s="59">
        <v>2.6310389610389602</v>
      </c>
      <c r="T463" s="59">
        <v>2.6151282051282001</v>
      </c>
      <c r="U463" s="59">
        <v>2.6298684210526302</v>
      </c>
      <c r="V463" s="59">
        <v>2.6058974358974298</v>
      </c>
      <c r="W463" s="59">
        <v>2.62925373134328</v>
      </c>
      <c r="X463" s="59">
        <v>2.6476923076922998</v>
      </c>
      <c r="Y463" s="59">
        <v>2.5675257731958698</v>
      </c>
      <c r="Z463" s="13">
        <v>2.649</v>
      </c>
      <c r="AA463" s="59">
        <v>2.6099999999999901</v>
      </c>
      <c r="AB463" s="59">
        <v>2.59266666666666</v>
      </c>
      <c r="AC463" s="59">
        <v>2.6027272727272699</v>
      </c>
      <c r="AD463" s="59">
        <v>2.6277227722772198</v>
      </c>
      <c r="AE463" s="13">
        <v>2.59768</v>
      </c>
      <c r="AF463" s="59">
        <v>2.6198305084745699</v>
      </c>
      <c r="AG463" s="59">
        <v>2.63922077922077</v>
      </c>
      <c r="AH463" s="59">
        <v>2.60654088050314</v>
      </c>
      <c r="AI463" s="59">
        <v>2.6163380281690101</v>
      </c>
      <c r="AJ463" s="59">
        <v>2.6160431654676199</v>
      </c>
      <c r="AK463" s="13">
        <v>2.6444000000000001</v>
      </c>
      <c r="AL463" s="59">
        <v>2.5984810126582198</v>
      </c>
      <c r="AM463" s="59">
        <v>2.5922580645161202</v>
      </c>
      <c r="AN463" s="59">
        <v>2.5967272727272701</v>
      </c>
      <c r="AO463" s="59">
        <v>2.6089393939393899</v>
      </c>
      <c r="AP463" s="59">
        <v>2.5751327433628299</v>
      </c>
      <c r="AQ463" s="59">
        <v>2.6173333333333302</v>
      </c>
      <c r="AR463" s="13">
        <v>2.64</v>
      </c>
      <c r="AS463" s="59">
        <v>2.63776923076923</v>
      </c>
      <c r="AT463" s="59">
        <v>2.6214814814814802</v>
      </c>
      <c r="AU463" s="59">
        <v>2.6406666666666601</v>
      </c>
      <c r="AV463" s="59">
        <v>2.6161386138613798</v>
      </c>
      <c r="AW463" s="59">
        <v>2.6193023255813901</v>
      </c>
      <c r="AX463" s="59">
        <v>2.6058666666666599</v>
      </c>
      <c r="AY463" s="59">
        <v>2.6003448275861998</v>
      </c>
      <c r="AZ463" s="59">
        <v>2.6128813559321999</v>
      </c>
      <c r="BA463" s="59">
        <v>2.6110526315789402</v>
      </c>
      <c r="BB463" s="59">
        <v>2.6108064516129001</v>
      </c>
      <c r="BC463" s="59">
        <v>2.5915189873417699</v>
      </c>
      <c r="BD463" s="59">
        <v>2.6233548387096701</v>
      </c>
      <c r="BE463" s="59">
        <v>2.6121978021977998</v>
      </c>
    </row>
    <row r="464" spans="1:57" x14ac:dyDescent="0.35">
      <c r="A464" s="10" t="str">
        <f t="shared" si="67"/>
        <v>7/31/2027</v>
      </c>
      <c r="B464" s="11">
        <f t="shared" si="72"/>
        <v>2027</v>
      </c>
      <c r="C464" s="6">
        <f t="shared" si="73"/>
        <v>2.6926578849757847</v>
      </c>
      <c r="D464" s="12">
        <f t="shared" si="68"/>
        <v>2.683216973244142</v>
      </c>
      <c r="E464" s="12">
        <f t="shared" si="69"/>
        <v>2.6873472783030876</v>
      </c>
      <c r="F464" s="12">
        <f t="shared" si="70"/>
        <v>2.7004388755980822</v>
      </c>
      <c r="G464" s="12">
        <f t="shared" si="71"/>
        <v>2.7063027132238577</v>
      </c>
      <c r="H464" s="59">
        <v>2.69868512110726</v>
      </c>
      <c r="I464" s="59">
        <v>2.7061919504643899</v>
      </c>
      <c r="J464" s="59">
        <v>2.6846357615894001</v>
      </c>
      <c r="K464" s="59">
        <v>2.6900840336134402</v>
      </c>
      <c r="L464" s="59">
        <v>2.7034224598930399</v>
      </c>
      <c r="M464" s="59">
        <v>2.6885810810810802</v>
      </c>
      <c r="N464" s="59">
        <v>2.70194444444444</v>
      </c>
      <c r="O464" s="59">
        <v>2.6834782608695602</v>
      </c>
      <c r="P464" s="59">
        <v>2.6896</v>
      </c>
      <c r="Q464" s="59">
        <v>2.68485185185185</v>
      </c>
      <c r="R464" s="59">
        <v>2.66172774869109</v>
      </c>
      <c r="S464" s="59">
        <v>2.6946017699114999</v>
      </c>
      <c r="T464" s="59">
        <v>2.6974564459930299</v>
      </c>
      <c r="U464" s="59">
        <v>2.6923478260869498</v>
      </c>
      <c r="V464" s="59">
        <v>2.6852767527675199</v>
      </c>
      <c r="W464" s="59">
        <v>2.6910067114093899</v>
      </c>
      <c r="X464" s="59">
        <v>2.6855379746835402</v>
      </c>
      <c r="Y464" s="59">
        <v>2.7078693181818099</v>
      </c>
      <c r="Z464" s="59">
        <v>2.6941596638655398</v>
      </c>
      <c r="AA464" s="59">
        <v>2.7025816993463998</v>
      </c>
      <c r="AB464" s="59">
        <v>2.6917777777777698</v>
      </c>
      <c r="AC464" s="59">
        <v>2.6946458923512702</v>
      </c>
      <c r="AD464" s="59">
        <v>2.6924671052631499</v>
      </c>
      <c r="AE464" s="59">
        <v>2.69511695906432</v>
      </c>
      <c r="AF464" s="59">
        <v>2.7072995780590698</v>
      </c>
      <c r="AG464" s="59">
        <v>2.69063157894736</v>
      </c>
      <c r="AH464" s="59">
        <v>2.6760349854227399</v>
      </c>
      <c r="AI464" s="59">
        <v>2.6876615384615299</v>
      </c>
      <c r="AJ464" s="59">
        <v>2.68724252491694</v>
      </c>
      <c r="AK464" s="59">
        <v>2.7006578947368398</v>
      </c>
      <c r="AL464" s="59">
        <v>2.6720454545454499</v>
      </c>
      <c r="AM464" s="59">
        <v>2.70786833855799</v>
      </c>
      <c r="AN464" s="59">
        <v>2.6932978723404202</v>
      </c>
      <c r="AO464" s="59">
        <v>2.6933557046979799</v>
      </c>
      <c r="AP464" s="59">
        <v>2.7040967741935402</v>
      </c>
      <c r="AQ464" s="59">
        <v>2.6838823529411702</v>
      </c>
      <c r="AR464" s="59">
        <v>2.7129931972789101</v>
      </c>
      <c r="AS464" s="59">
        <v>2.69284866468842</v>
      </c>
      <c r="AT464" s="59">
        <v>2.6959016393442599</v>
      </c>
      <c r="AU464" s="59">
        <v>2.69463414634146</v>
      </c>
      <c r="AV464" s="59">
        <v>2.6778594249201202</v>
      </c>
      <c r="AW464" s="59">
        <v>2.6997818181818101</v>
      </c>
      <c r="AX464" s="59">
        <v>2.7119205298013198</v>
      </c>
      <c r="AY464" s="59">
        <v>2.7014414414414398</v>
      </c>
      <c r="AZ464" s="59">
        <v>2.68846428571428</v>
      </c>
      <c r="BA464" s="59">
        <v>2.6808653846153798</v>
      </c>
      <c r="BB464" s="59">
        <v>2.6907407407407402</v>
      </c>
      <c r="BC464" s="59">
        <v>2.70444444444444</v>
      </c>
      <c r="BD464" s="59">
        <v>2.6842769230769199</v>
      </c>
      <c r="BE464" s="59">
        <v>2.6906325301204799</v>
      </c>
    </row>
    <row r="465" spans="1:57" x14ac:dyDescent="0.35">
      <c r="A465" s="10" t="str">
        <f t="shared" si="67"/>
        <v>8/31/2027</v>
      </c>
      <c r="B465" s="11">
        <f t="shared" si="72"/>
        <v>2027</v>
      </c>
      <c r="C465" s="6">
        <f t="shared" si="73"/>
        <v>2.7183899468176298</v>
      </c>
      <c r="D465" s="12">
        <f t="shared" si="68"/>
        <v>2.706420281124498</v>
      </c>
      <c r="E465" s="12">
        <f t="shared" si="69"/>
        <v>2.7119114103472697</v>
      </c>
      <c r="F465" s="12">
        <f t="shared" si="70"/>
        <v>2.7240353159612449</v>
      </c>
      <c r="G465" s="12">
        <f t="shared" si="71"/>
        <v>2.7321156482960594</v>
      </c>
      <c r="H465" s="59">
        <v>2.7437209302325498</v>
      </c>
      <c r="I465" s="59">
        <v>2.7344791666666599</v>
      </c>
      <c r="J465" s="59">
        <v>2.7214798206277999</v>
      </c>
      <c r="K465" s="59">
        <v>2.7113175675675598</v>
      </c>
      <c r="L465" s="59">
        <v>2.6928494623655901</v>
      </c>
      <c r="M465" s="59">
        <v>2.7281599999999999</v>
      </c>
      <c r="N465" s="59">
        <v>2.7139583333333301</v>
      </c>
      <c r="O465" s="59">
        <v>2.7498749999999998</v>
      </c>
      <c r="P465" s="59">
        <v>2.72356846473029</v>
      </c>
      <c r="Q465" s="59">
        <v>2.7225306122448898</v>
      </c>
      <c r="R465" s="59">
        <v>2.71657458563535</v>
      </c>
      <c r="S465" s="13">
        <v>2.7275590551181099</v>
      </c>
      <c r="T465" s="59">
        <v>2.7173498233215501</v>
      </c>
      <c r="U465" s="59">
        <v>2.7305769230769199</v>
      </c>
      <c r="V465" s="59">
        <v>2.71445692883895</v>
      </c>
      <c r="W465" s="59">
        <v>2.7051219512195099</v>
      </c>
      <c r="X465" s="59">
        <v>2.73990196078431</v>
      </c>
      <c r="Y465" s="59">
        <v>2.7104417670682701</v>
      </c>
      <c r="Z465" s="13">
        <v>2.7451587301587299</v>
      </c>
      <c r="AA465" s="59">
        <v>2.72238317757009</v>
      </c>
      <c r="AB465" s="59">
        <v>2.7233110367892901</v>
      </c>
      <c r="AC465" s="59">
        <v>2.7181592039800901</v>
      </c>
      <c r="AD465" s="59">
        <v>2.7290495867768501</v>
      </c>
      <c r="AE465" s="59">
        <v>2.7168452380952299</v>
      </c>
      <c r="AF465" s="59">
        <v>2.72003636363636</v>
      </c>
      <c r="AG465" s="59">
        <v>2.71347826086956</v>
      </c>
      <c r="AH465" s="59">
        <v>2.7240756302520999</v>
      </c>
      <c r="AI465" s="59">
        <v>2.72356666666666</v>
      </c>
      <c r="AJ465" s="59">
        <v>2.73068702290076</v>
      </c>
      <c r="AK465" s="59">
        <v>2.7186697247706402</v>
      </c>
      <c r="AL465" s="59">
        <v>2.7116465863453798</v>
      </c>
      <c r="AM465" s="59">
        <v>2.7127058823529402</v>
      </c>
      <c r="AN465" s="59">
        <v>2.7107719298245598</v>
      </c>
      <c r="AO465" s="59">
        <v>2.7049795918367301</v>
      </c>
      <c r="AP465" s="13">
        <v>2.7318530351437702</v>
      </c>
      <c r="AQ465" s="59">
        <v>2.7112435233160599</v>
      </c>
      <c r="AR465" s="59">
        <v>2.7097448979591801</v>
      </c>
      <c r="AS465" s="59">
        <v>2.6839249146757602</v>
      </c>
      <c r="AT465" s="59">
        <v>2.7239143730886801</v>
      </c>
      <c r="AU465" s="59">
        <v>2.71314285714285</v>
      </c>
      <c r="AV465" s="59">
        <v>2.7130799999999899</v>
      </c>
      <c r="AW465" s="59">
        <v>2.7173089700996602</v>
      </c>
      <c r="AX465" s="59">
        <v>2.71497267759562</v>
      </c>
      <c r="AY465" s="59">
        <v>2.7216139240506299</v>
      </c>
      <c r="AZ465" s="13">
        <v>2.7057028112449801</v>
      </c>
      <c r="BA465" s="59">
        <v>2.7090545454545398</v>
      </c>
      <c r="BB465" s="13">
        <v>2.7065000000000001</v>
      </c>
      <c r="BC465" s="59">
        <v>2.7187410071942399</v>
      </c>
      <c r="BD465" s="59">
        <v>2.7186206896551699</v>
      </c>
      <c r="BE465" s="59">
        <v>2.7283333333333299</v>
      </c>
    </row>
    <row r="466" spans="1:57" x14ac:dyDescent="0.35">
      <c r="A466" s="10" t="str">
        <f t="shared" si="67"/>
        <v>9/30/2027</v>
      </c>
      <c r="B466" s="11">
        <f t="shared" si="72"/>
        <v>2027</v>
      </c>
      <c r="C466" s="6">
        <f t="shared" si="73"/>
        <v>2.6945961074120097</v>
      </c>
      <c r="D466" s="12">
        <f t="shared" si="68"/>
        <v>2.6865576681180379</v>
      </c>
      <c r="E466" s="12">
        <f t="shared" si="69"/>
        <v>2.69012507856693</v>
      </c>
      <c r="F466" s="12">
        <f t="shared" si="70"/>
        <v>2.7018000821018</v>
      </c>
      <c r="G466" s="12">
        <f t="shared" si="71"/>
        <v>2.7075251182640812</v>
      </c>
      <c r="H466" s="59">
        <v>2.6924365482233501</v>
      </c>
      <c r="I466" s="59">
        <v>2.7018253968253898</v>
      </c>
      <c r="J466" s="59">
        <v>2.70731617647058</v>
      </c>
      <c r="K466" s="59">
        <v>2.6970852017937199</v>
      </c>
      <c r="L466" s="59">
        <v>2.7028662420382101</v>
      </c>
      <c r="M466" s="59">
        <v>2.69316455696202</v>
      </c>
      <c r="N466" s="59">
        <v>2.6850531914893598</v>
      </c>
      <c r="O466" s="59">
        <v>2.6891573033707799</v>
      </c>
      <c r="P466" s="59">
        <v>2.6885875706214599</v>
      </c>
      <c r="Q466" s="59">
        <v>2.6968421052631499</v>
      </c>
      <c r="R466" s="59">
        <v>2.6945086705202299</v>
      </c>
      <c r="S466" s="59">
        <v>2.7094055944055899</v>
      </c>
      <c r="T466" s="59">
        <v>2.6940540540540501</v>
      </c>
      <c r="U466" s="59">
        <v>2.6839999999999899</v>
      </c>
      <c r="V466" s="59">
        <v>2.6883193277310902</v>
      </c>
      <c r="W466" s="59">
        <v>2.7036649214659598</v>
      </c>
      <c r="X466" s="59">
        <v>2.70073446327683</v>
      </c>
      <c r="Y466" s="59">
        <v>2.7017187499999999</v>
      </c>
      <c r="Z466" s="59">
        <v>2.6898604651162699</v>
      </c>
      <c r="AA466" s="13">
        <v>2.6949999999999998</v>
      </c>
      <c r="AB466" s="13">
        <v>2.6922564102564102</v>
      </c>
      <c r="AC466" s="59">
        <v>2.69372340425531</v>
      </c>
      <c r="AD466" s="59">
        <v>2.7002694610778399</v>
      </c>
      <c r="AE466" s="13">
        <v>2.7047938144329899</v>
      </c>
      <c r="AF466" s="59">
        <v>2.6887410071942401</v>
      </c>
      <c r="AG466" s="59">
        <v>2.7065811965811899</v>
      </c>
      <c r="AH466" s="59">
        <v>2.70057971014492</v>
      </c>
      <c r="AI466" s="59">
        <v>2.7066137566137498</v>
      </c>
      <c r="AJ466" s="59">
        <v>2.7111219512195102</v>
      </c>
      <c r="AK466" s="59">
        <v>2.7063793103448202</v>
      </c>
      <c r="AL466" s="59">
        <v>2.6743274853801098</v>
      </c>
      <c r="AM466" s="59">
        <v>2.69468354430379</v>
      </c>
      <c r="AN466" s="59">
        <v>2.6875247524752401</v>
      </c>
      <c r="AO466" s="59">
        <v>2.6853459119496801</v>
      </c>
      <c r="AP466" s="59">
        <v>2.6866923076922999</v>
      </c>
      <c r="AQ466" s="59">
        <v>2.6807692307692301</v>
      </c>
      <c r="AR466" s="59">
        <v>2.7110967741935399</v>
      </c>
      <c r="AS466" s="59">
        <v>2.6909189189189102</v>
      </c>
      <c r="AT466" s="59">
        <v>2.6964426877470302</v>
      </c>
      <c r="AU466" s="59">
        <v>2.6878445229681902</v>
      </c>
      <c r="AV466" s="59">
        <v>2.69845679012345</v>
      </c>
      <c r="AW466" s="59">
        <v>2.6952331606217599</v>
      </c>
      <c r="AX466" s="59">
        <v>2.71008474576271</v>
      </c>
      <c r="AY466" s="59">
        <v>2.6930645161290299</v>
      </c>
      <c r="AZ466" s="59">
        <v>2.69225433526011</v>
      </c>
      <c r="BA466" s="59">
        <v>2.7017241379310302</v>
      </c>
      <c r="BB466" s="59">
        <v>2.6920108695652099</v>
      </c>
      <c r="BC466" s="13">
        <v>2.6919200000000001</v>
      </c>
      <c r="BD466" s="13">
        <v>2.6927167630057798</v>
      </c>
      <c r="BE466" s="13">
        <v>2.7130172413793101</v>
      </c>
    </row>
    <row r="467" spans="1:57" x14ac:dyDescent="0.35">
      <c r="A467" s="10" t="str">
        <f t="shared" si="67"/>
        <v>10/31/2027</v>
      </c>
      <c r="B467" s="11">
        <f t="shared" si="72"/>
        <v>2027</v>
      </c>
      <c r="C467" s="6">
        <f t="shared" si="73"/>
        <v>2.9149931469298203</v>
      </c>
      <c r="D467" s="12">
        <f t="shared" si="68"/>
        <v>2.9034672053231909</v>
      </c>
      <c r="E467" s="12">
        <f t="shared" si="69"/>
        <v>2.9091049007135297</v>
      </c>
      <c r="F467" s="12">
        <f t="shared" si="70"/>
        <v>2.9212152777777778</v>
      </c>
      <c r="G467" s="12">
        <f t="shared" si="71"/>
        <v>2.9243396813058631</v>
      </c>
      <c r="H467" s="59">
        <v>2.9096774193548298</v>
      </c>
      <c r="I467" s="59">
        <v>2.9054081632652999</v>
      </c>
      <c r="J467" s="59">
        <v>2.9296860986547002</v>
      </c>
      <c r="K467" s="59">
        <v>2.9281818181818098</v>
      </c>
      <c r="L467" s="59">
        <v>2.92397849462365</v>
      </c>
      <c r="M467" s="59">
        <v>2.9111458333333302</v>
      </c>
      <c r="N467" s="59">
        <v>2.9150520833333302</v>
      </c>
      <c r="O467" s="59">
        <v>2.9275903614457799</v>
      </c>
      <c r="P467" s="59">
        <v>2.9051293103448201</v>
      </c>
      <c r="Q467" s="59">
        <v>2.9117241379310301</v>
      </c>
      <c r="R467" s="59">
        <v>2.9034220532319299</v>
      </c>
      <c r="S467" s="59">
        <v>2.9052155172413698</v>
      </c>
      <c r="T467" s="59">
        <v>2.9089385474860299</v>
      </c>
      <c r="U467" s="59">
        <v>2.9179365079365001</v>
      </c>
      <c r="V467" s="59">
        <v>2.9191322314049502</v>
      </c>
      <c r="W467" s="59">
        <v>2.90960396039603</v>
      </c>
      <c r="X467" s="59">
        <v>2.9081308411214901</v>
      </c>
      <c r="Y467" s="59">
        <v>2.9119354838709599</v>
      </c>
      <c r="Z467" s="59">
        <v>2.9211111111111099</v>
      </c>
      <c r="AA467" s="13">
        <v>2.9308800000000002</v>
      </c>
      <c r="AB467" s="59">
        <v>2.9118627450980301</v>
      </c>
      <c r="AC467" s="59">
        <v>2.9149342105263099</v>
      </c>
      <c r="AD467" s="59">
        <v>2.92371900826446</v>
      </c>
      <c r="AE467" s="59">
        <v>2.9219696969696898</v>
      </c>
      <c r="AF467" s="59">
        <v>2.9286363636363602</v>
      </c>
      <c r="AG467" s="59">
        <v>2.9224087591240799</v>
      </c>
      <c r="AH467" s="59">
        <v>2.9024774774774702</v>
      </c>
      <c r="AI467" s="59">
        <v>2.90347222222222</v>
      </c>
      <c r="AJ467" s="59">
        <v>2.9069230769230701</v>
      </c>
      <c r="AK467" s="59">
        <v>2.8972682926829201</v>
      </c>
      <c r="AL467" s="59">
        <v>2.92145728643216</v>
      </c>
      <c r="AM467" s="59">
        <v>2.9199009900989998</v>
      </c>
      <c r="AN467" s="59">
        <v>2.9182325581395299</v>
      </c>
      <c r="AO467" s="59">
        <v>2.9123113207547102</v>
      </c>
      <c r="AP467" s="59">
        <v>2.8939999999999899</v>
      </c>
      <c r="AQ467" s="59">
        <v>2.92078651685393</v>
      </c>
      <c r="AR467" s="59">
        <v>2.91203539823008</v>
      </c>
      <c r="AS467" s="13">
        <v>2.9212500000000001</v>
      </c>
      <c r="AT467" s="59">
        <v>2.9188043478260801</v>
      </c>
      <c r="AU467" s="59">
        <v>2.9166265060240901</v>
      </c>
      <c r="AV467" s="59">
        <v>2.9123318385650201</v>
      </c>
      <c r="AW467" s="59">
        <v>2.9156081081081</v>
      </c>
      <c r="AX467" s="59">
        <v>2.91169491525423</v>
      </c>
      <c r="AY467" s="59">
        <v>2.9015662650602398</v>
      </c>
      <c r="AZ467" s="59">
        <v>2.9219369369369299</v>
      </c>
      <c r="BA467" s="59">
        <v>2.9112442396313298</v>
      </c>
      <c r="BB467" s="59">
        <v>2.9236274509803901</v>
      </c>
      <c r="BC467" s="59">
        <v>2.9209230769230698</v>
      </c>
      <c r="BD467" s="59">
        <v>2.9160818713450198</v>
      </c>
      <c r="BE467" s="59">
        <v>2.90561904761904</v>
      </c>
    </row>
    <row r="468" spans="1:57" x14ac:dyDescent="0.35">
      <c r="A468" s="10" t="str">
        <f t="shared" si="67"/>
        <v>11/30/2027</v>
      </c>
      <c r="B468" s="11">
        <f t="shared" si="72"/>
        <v>2027</v>
      </c>
      <c r="C468" s="6">
        <f t="shared" si="73"/>
        <v>3.47812879205736</v>
      </c>
      <c r="D468" s="12">
        <f t="shared" si="68"/>
        <v>3.4611926760563376</v>
      </c>
      <c r="E468" s="12">
        <f t="shared" si="69"/>
        <v>3.4692165802241877</v>
      </c>
      <c r="F468" s="12">
        <f t="shared" si="70"/>
        <v>3.4900322420634877</v>
      </c>
      <c r="G468" s="12">
        <f t="shared" si="71"/>
        <v>3.4987835497835418</v>
      </c>
      <c r="H468" s="59">
        <v>3.48519047619047</v>
      </c>
      <c r="I468" s="59">
        <v>3.46112676056338</v>
      </c>
      <c r="J468" s="59">
        <v>3.47318918918918</v>
      </c>
      <c r="K468" s="59">
        <v>3.4639735099337701</v>
      </c>
      <c r="L468" s="59">
        <v>3.48147727272727</v>
      </c>
      <c r="M468" s="59">
        <v>3.4866666666666601</v>
      </c>
      <c r="N468" s="59">
        <v>3.4758196721311401</v>
      </c>
      <c r="O468" s="13">
        <v>3.4698437499999999</v>
      </c>
      <c r="P468" s="59">
        <v>3.4925786163521999</v>
      </c>
      <c r="Q468" s="59">
        <v>3.4786224489795901</v>
      </c>
      <c r="R468" s="59">
        <v>3.51670454545454</v>
      </c>
      <c r="S468" s="59">
        <v>3.4909239130434702</v>
      </c>
      <c r="T468" s="59">
        <v>3.4387857142857099</v>
      </c>
      <c r="U468" s="59">
        <v>3.48897435897435</v>
      </c>
      <c r="V468" s="59">
        <v>3.4706201550387501</v>
      </c>
      <c r="W468" s="59">
        <v>3.4743069306930598</v>
      </c>
      <c r="X468" s="59">
        <v>3.4686082474226798</v>
      </c>
      <c r="Y468" s="59">
        <v>3.4906703910614501</v>
      </c>
      <c r="Z468" s="59">
        <v>3.4679999999999902</v>
      </c>
      <c r="AA468" s="59">
        <v>3.4611999999999998</v>
      </c>
      <c r="AB468" s="59">
        <v>3.48986111111111</v>
      </c>
      <c r="AC468" s="59">
        <v>3.4744615384615298</v>
      </c>
      <c r="AD468" s="59">
        <v>3.4688144329896899</v>
      </c>
      <c r="AE468" s="59">
        <v>3.49084745762711</v>
      </c>
      <c r="AF468" s="59">
        <v>3.5061874999999998</v>
      </c>
      <c r="AG468" s="59">
        <v>3.47763513513513</v>
      </c>
      <c r="AH468" s="59">
        <v>3.47185185185185</v>
      </c>
      <c r="AI468" s="59">
        <v>3.4878378378378301</v>
      </c>
      <c r="AJ468" s="59">
        <v>3.49008928571428</v>
      </c>
      <c r="AK468" s="59">
        <v>3.4803141361256502</v>
      </c>
      <c r="AL468" s="59">
        <v>3.4773972602739698</v>
      </c>
      <c r="AM468" s="59">
        <v>3.5108219178082098</v>
      </c>
      <c r="AN468" s="59">
        <v>3.5045098039215601</v>
      </c>
      <c r="AO468" s="59">
        <v>3.4858278145695301</v>
      </c>
      <c r="AP468" s="59">
        <v>3.4578918918918902</v>
      </c>
      <c r="AQ468" s="59">
        <v>3.4696491228070099</v>
      </c>
      <c r="AR468" s="59">
        <v>3.4886046511627899</v>
      </c>
      <c r="AS468" s="59">
        <v>3.4691472868217001</v>
      </c>
      <c r="AT468" s="59">
        <v>3.4960689655172401</v>
      </c>
      <c r="AU468" s="59">
        <v>3.4767515923566799</v>
      </c>
      <c r="AV468" s="59">
        <v>3.46841530054644</v>
      </c>
      <c r="AW468" s="59">
        <v>3.45461538461538</v>
      </c>
      <c r="AX468" s="59">
        <v>3.49547945205479</v>
      </c>
      <c r="AY468" s="59">
        <v>3.4983116883116798</v>
      </c>
      <c r="AZ468" s="59">
        <v>3.4570149253731302</v>
      </c>
      <c r="BA468" s="59">
        <v>3.5030303030302998</v>
      </c>
      <c r="BB468" s="59">
        <v>3.48343915343915</v>
      </c>
      <c r="BC468" s="59">
        <v>3.4694244604316502</v>
      </c>
      <c r="BD468" s="59">
        <v>3.4843396226415</v>
      </c>
      <c r="BE468" s="59">
        <v>3.4684057971014401</v>
      </c>
    </row>
    <row r="469" spans="1:57" x14ac:dyDescent="0.35">
      <c r="A469" s="10" t="str">
        <f t="shared" si="67"/>
        <v>12/31/2027</v>
      </c>
      <c r="B469" s="11">
        <f t="shared" si="72"/>
        <v>2027</v>
      </c>
      <c r="C469" s="6">
        <f t="shared" si="73"/>
        <v>3.8603900168703902</v>
      </c>
      <c r="D469" s="12">
        <f t="shared" si="68"/>
        <v>3.839284872639054</v>
      </c>
      <c r="E469" s="12">
        <f t="shared" si="69"/>
        <v>3.8532149718237698</v>
      </c>
      <c r="F469" s="12">
        <f t="shared" si="70"/>
        <v>3.8657460084639772</v>
      </c>
      <c r="G469" s="12">
        <f t="shared" si="71"/>
        <v>3.8762013815522067</v>
      </c>
      <c r="H469" s="59">
        <v>3.8618852459016302</v>
      </c>
      <c r="I469" s="59">
        <v>3.8552140077821</v>
      </c>
      <c r="J469" s="59">
        <v>3.8617766497461901</v>
      </c>
      <c r="K469" s="59">
        <v>3.8779017857142799</v>
      </c>
      <c r="L469" s="59">
        <v>3.8359615384615302</v>
      </c>
      <c r="M469" s="59">
        <v>3.8600442477876098</v>
      </c>
      <c r="N469" s="59">
        <v>3.8782568807339399</v>
      </c>
      <c r="O469" s="59">
        <v>3.8658108108108098</v>
      </c>
      <c r="P469" s="59">
        <v>3.8444881889763698</v>
      </c>
      <c r="Q469" s="59">
        <v>3.8550602409638501</v>
      </c>
      <c r="R469" s="13">
        <v>3.8531147540983599</v>
      </c>
      <c r="S469" s="59">
        <v>3.8393969849246199</v>
      </c>
      <c r="T469" s="59">
        <v>3.84969026548672</v>
      </c>
      <c r="U469" s="59">
        <v>3.8637499999999898</v>
      </c>
      <c r="V469" s="13">
        <v>3.8536529680365299</v>
      </c>
      <c r="W469" s="59">
        <v>3.8647659574467998</v>
      </c>
      <c r="X469" s="59">
        <v>3.8615853658536499</v>
      </c>
      <c r="Y469" s="59">
        <v>3.8810362694300502</v>
      </c>
      <c r="Z469" s="59">
        <v>3.8629310344827501</v>
      </c>
      <c r="AA469" s="59">
        <v>3.8655516014234799</v>
      </c>
      <c r="AB469" s="59">
        <v>3.8680876494023901</v>
      </c>
      <c r="AC469" s="59">
        <v>3.8607357859531701</v>
      </c>
      <c r="AD469" s="59">
        <v>3.8558291457286402</v>
      </c>
      <c r="AE469" s="59">
        <v>3.8525454545454498</v>
      </c>
      <c r="AF469" s="59">
        <v>3.85106995884773</v>
      </c>
      <c r="AG469" s="59">
        <v>3.8570081967213099</v>
      </c>
      <c r="AH469" s="59">
        <v>3.87679245283018</v>
      </c>
      <c r="AI469" s="59">
        <v>3.85853211009174</v>
      </c>
      <c r="AJ469" s="59">
        <v>3.8367326732673201</v>
      </c>
      <c r="AK469" s="59">
        <v>3.8764485981308399</v>
      </c>
      <c r="AL469" s="59">
        <v>3.85353448275862</v>
      </c>
      <c r="AM469" s="13">
        <v>3.8597894736842102</v>
      </c>
      <c r="AN469" s="59">
        <v>3.8562184873949499</v>
      </c>
      <c r="AO469" s="59">
        <v>3.8694871794871699</v>
      </c>
      <c r="AP469" s="59">
        <v>3.8755230125522999</v>
      </c>
      <c r="AQ469" s="13">
        <v>3.853515625</v>
      </c>
      <c r="AR469" s="59">
        <v>3.8651748251748201</v>
      </c>
      <c r="AS469" s="59">
        <v>3.8761739130434698</v>
      </c>
      <c r="AT469" s="59">
        <v>3.8382758620689601</v>
      </c>
      <c r="AU469" s="59">
        <v>3.8626799999999899</v>
      </c>
      <c r="AV469" s="59">
        <v>3.8315270935960499</v>
      </c>
      <c r="AW469" s="59">
        <v>3.8467741935483799</v>
      </c>
      <c r="AX469" s="59">
        <v>3.8646666666666598</v>
      </c>
      <c r="AY469" s="59">
        <v>3.8327354260089601</v>
      </c>
      <c r="AZ469" s="59">
        <v>3.8724481327800802</v>
      </c>
      <c r="BA469" s="59">
        <v>3.8646859903381601</v>
      </c>
      <c r="BB469" s="59">
        <v>3.8690310077519299</v>
      </c>
      <c r="BC469" s="59">
        <v>3.8689224137931002</v>
      </c>
      <c r="BD469" s="59">
        <v>3.8443689320388299</v>
      </c>
      <c r="BE469" s="59">
        <v>3.85787234042553</v>
      </c>
    </row>
    <row r="470" spans="1:57" x14ac:dyDescent="0.35">
      <c r="A470" s="10" t="str">
        <f t="shared" si="67"/>
        <v>1/31/2028</v>
      </c>
      <c r="B470" s="11">
        <f t="shared" si="72"/>
        <v>2028</v>
      </c>
      <c r="C470" s="6">
        <f t="shared" si="73"/>
        <v>3.6641355719557147</v>
      </c>
      <c r="D470" s="12">
        <f t="shared" si="68"/>
        <v>3.6461251200307232</v>
      </c>
      <c r="E470" s="12">
        <f t="shared" si="69"/>
        <v>3.6557635859687352</v>
      </c>
      <c r="F470" s="12">
        <f t="shared" si="70"/>
        <v>3.6704537645427626</v>
      </c>
      <c r="G470" s="12">
        <f t="shared" si="71"/>
        <v>3.6729051740182328</v>
      </c>
      <c r="H470" s="59">
        <v>3.6692670157067999</v>
      </c>
      <c r="I470" s="59">
        <v>3.6540684410646298</v>
      </c>
      <c r="J470" s="59">
        <v>3.6564794007490602</v>
      </c>
      <c r="K470" s="59">
        <v>3.6359695817490398</v>
      </c>
      <c r="L470" s="59">
        <v>3.64597560975609</v>
      </c>
      <c r="M470" s="59">
        <v>3.6563761467889901</v>
      </c>
      <c r="N470" s="59">
        <v>3.66054054054054</v>
      </c>
      <c r="O470" s="59">
        <v>3.6561923076923</v>
      </c>
      <c r="P470" s="59">
        <v>3.6725847457627099</v>
      </c>
      <c r="Q470" s="59">
        <v>3.6666346153846101</v>
      </c>
      <c r="R470" s="13">
        <v>3.6706761565836299</v>
      </c>
      <c r="S470" s="59">
        <v>3.66768472906403</v>
      </c>
      <c r="T470" s="59">
        <v>3.66945652173913</v>
      </c>
      <c r="U470" s="59">
        <v>3.6725691699604699</v>
      </c>
      <c r="V470" s="59">
        <v>3.6703773584905601</v>
      </c>
      <c r="W470" s="59">
        <v>3.6788273615635099</v>
      </c>
      <c r="X470" s="59">
        <v>3.6788297872340401</v>
      </c>
      <c r="Y470" s="59">
        <v>3.6451153846153801</v>
      </c>
      <c r="Z470" s="59">
        <v>3.6624444444444402</v>
      </c>
      <c r="AA470" s="59">
        <v>3.6705072463768098</v>
      </c>
      <c r="AB470" s="59">
        <v>3.66878306878306</v>
      </c>
      <c r="AC470" s="59">
        <v>3.6650166112956799</v>
      </c>
      <c r="AD470" s="59">
        <v>3.6599595141700401</v>
      </c>
      <c r="AE470" s="59">
        <v>3.6811020408163202</v>
      </c>
      <c r="AF470" s="59">
        <v>3.6560305343511401</v>
      </c>
      <c r="AG470" s="59">
        <v>3.6688516746411399</v>
      </c>
      <c r="AH470" s="59">
        <v>3.6475965665236001</v>
      </c>
      <c r="AI470" s="59">
        <v>3.6697478991596602</v>
      </c>
      <c r="AJ470" s="59">
        <v>3.6677777777777698</v>
      </c>
      <c r="AK470" s="59">
        <v>3.6607246376811502</v>
      </c>
      <c r="AL470" s="59">
        <v>3.6461417322834602</v>
      </c>
      <c r="AM470" s="59">
        <v>3.6727135678391898</v>
      </c>
      <c r="AN470" s="59">
        <v>3.6712820512820499</v>
      </c>
      <c r="AO470" s="59">
        <v>3.6704792332268301</v>
      </c>
      <c r="AP470" s="59">
        <v>3.6562537764350398</v>
      </c>
      <c r="AQ470" s="59">
        <v>3.6458974358974299</v>
      </c>
      <c r="AR470" s="59">
        <v>3.6660856269113098</v>
      </c>
      <c r="AS470" s="59">
        <v>3.6438114754098301</v>
      </c>
      <c r="AT470" s="59">
        <v>3.6746296296296199</v>
      </c>
      <c r="AU470" s="59">
        <v>3.6593360995850599</v>
      </c>
      <c r="AV470" s="59">
        <v>3.6546543778801799</v>
      </c>
      <c r="AW470" s="59">
        <v>3.65154135338345</v>
      </c>
      <c r="AX470" s="13">
        <v>3.66006309148265</v>
      </c>
      <c r="AY470" s="13">
        <v>3.6638799999999998</v>
      </c>
      <c r="AZ470" s="59">
        <v>3.6768924302788801</v>
      </c>
      <c r="BA470" s="59">
        <v>3.6643911439114301</v>
      </c>
      <c r="BB470" s="59">
        <v>3.6716199376946999</v>
      </c>
      <c r="BC470" s="59">
        <v>3.6529918032786801</v>
      </c>
      <c r="BD470" s="59">
        <v>3.6481619937694698</v>
      </c>
      <c r="BE470" s="59">
        <v>3.6556746031745999</v>
      </c>
    </row>
    <row r="471" spans="1:57" x14ac:dyDescent="0.35">
      <c r="A471" s="10" t="str">
        <f t="shared" si="67"/>
        <v>2/29/2028</v>
      </c>
      <c r="B471" s="11">
        <f t="shared" si="72"/>
        <v>2028</v>
      </c>
      <c r="C471" s="6">
        <f t="shared" si="73"/>
        <v>3.6484270756964801</v>
      </c>
      <c r="D471" s="12">
        <f t="shared" si="68"/>
        <v>3.63590408719346</v>
      </c>
      <c r="E471" s="12">
        <f t="shared" si="69"/>
        <v>3.6425014800606226</v>
      </c>
      <c r="F471" s="12">
        <f t="shared" si="70"/>
        <v>3.6520293180896228</v>
      </c>
      <c r="G471" s="12">
        <f t="shared" si="71"/>
        <v>3.657051222320395</v>
      </c>
      <c r="H471" s="59">
        <v>3.6439230769230702</v>
      </c>
      <c r="I471" s="59">
        <v>3.6516857142857102</v>
      </c>
      <c r="J471" s="59">
        <v>3.6428703703703702</v>
      </c>
      <c r="K471" s="59">
        <v>3.6487362637362599</v>
      </c>
      <c r="L471" s="59">
        <v>3.6567298578198999</v>
      </c>
      <c r="M471" s="59">
        <v>3.6434337349397499</v>
      </c>
      <c r="N471" s="59">
        <v>3.65090909090909</v>
      </c>
      <c r="O471" s="59">
        <v>3.6423785166240399</v>
      </c>
      <c r="P471" s="59">
        <v>3.6451489361702101</v>
      </c>
      <c r="Q471" s="13">
        <v>3.6360000000000001</v>
      </c>
      <c r="R471" s="59">
        <v>3.6375862068965499</v>
      </c>
      <c r="S471" s="59">
        <v>3.6392307692307599</v>
      </c>
      <c r="T471" s="59">
        <v>3.64972972972972</v>
      </c>
      <c r="U471" s="59">
        <v>3.6260869565217302</v>
      </c>
      <c r="V471" s="59">
        <v>3.6599435028248499</v>
      </c>
      <c r="W471" s="59">
        <v>3.62816326530612</v>
      </c>
      <c r="X471" s="59">
        <v>3.6403225806451598</v>
      </c>
      <c r="Y471" s="59">
        <v>3.65350649350649</v>
      </c>
      <c r="Z471" s="59">
        <v>3.6465094339622599</v>
      </c>
      <c r="AA471" s="59">
        <v>3.64962962962962</v>
      </c>
      <c r="AB471" s="59">
        <v>3.64072</v>
      </c>
      <c r="AC471" s="59">
        <v>3.6491666666666598</v>
      </c>
      <c r="AD471" s="59">
        <v>3.64560321715817</v>
      </c>
      <c r="AE471" s="59">
        <v>3.6434061135371101</v>
      </c>
      <c r="AF471" s="59">
        <v>3.6486510263929599</v>
      </c>
      <c r="AG471" s="59">
        <v>3.6624844720496799</v>
      </c>
      <c r="AH471" s="59">
        <v>3.6614606741573001</v>
      </c>
      <c r="AI471" s="59">
        <v>3.6457446808510601</v>
      </c>
      <c r="AJ471" s="59">
        <v>3.6528676470588199</v>
      </c>
      <c r="AK471" s="59">
        <v>3.6616504854368901</v>
      </c>
      <c r="AL471" s="59">
        <v>3.66965346534653</v>
      </c>
      <c r="AM471" s="59">
        <v>3.6291935483870899</v>
      </c>
      <c r="AN471" s="59">
        <v>3.6499999999999901</v>
      </c>
      <c r="AO471" s="59">
        <v>3.6501785714285702</v>
      </c>
      <c r="AP471" s="59">
        <v>3.6525498007968098</v>
      </c>
      <c r="AQ471" s="13">
        <v>3.6565625000000002</v>
      </c>
      <c r="AR471" s="59">
        <v>3.6520622568093302</v>
      </c>
      <c r="AS471" s="59">
        <v>3.6540611353711698</v>
      </c>
      <c r="AT471" s="59">
        <v>3.6364814814814799</v>
      </c>
      <c r="AU471" s="59">
        <v>3.6467088607594902</v>
      </c>
      <c r="AV471" s="59">
        <v>3.6421393034825802</v>
      </c>
      <c r="AW471" s="59">
        <v>3.6514423076922999</v>
      </c>
      <c r="AX471" s="59">
        <v>3.6434509803921502</v>
      </c>
      <c r="AY471" s="59">
        <v>3.6508571428571401</v>
      </c>
      <c r="AZ471" s="59">
        <v>3.6350408719346001</v>
      </c>
      <c r="BA471" s="59">
        <v>3.6260824742267999</v>
      </c>
      <c r="BB471" s="59">
        <v>3.6519305019305</v>
      </c>
      <c r="BC471" s="59">
        <v>3.6556818181818098</v>
      </c>
      <c r="BD471" s="13">
        <v>3.6482031250000002</v>
      </c>
      <c r="BE471" s="13">
        <v>3.6440999999999999</v>
      </c>
    </row>
    <row r="472" spans="1:57" x14ac:dyDescent="0.35">
      <c r="A472" s="10" t="str">
        <f t="shared" si="67"/>
        <v>3/31/2028</v>
      </c>
      <c r="B472" s="11">
        <f t="shared" si="72"/>
        <v>2028</v>
      </c>
      <c r="C472" s="6">
        <f t="shared" si="73"/>
        <v>3.1485857795172851</v>
      </c>
      <c r="D472" s="12">
        <f t="shared" si="68"/>
        <v>3.140160087719293</v>
      </c>
      <c r="E472" s="12">
        <f t="shared" si="69"/>
        <v>3.1435537347560976</v>
      </c>
      <c r="F472" s="12">
        <f t="shared" si="70"/>
        <v>3.1518973214285699</v>
      </c>
      <c r="G472" s="12">
        <f t="shared" si="71"/>
        <v>3.1560090702947758</v>
      </c>
      <c r="H472" s="59">
        <v>3.1432038834951399</v>
      </c>
      <c r="I472" s="59">
        <v>3.1473267326732599</v>
      </c>
      <c r="J472" s="59">
        <v>3.1527826086956501</v>
      </c>
      <c r="K472" s="59">
        <v>3.1489523809523798</v>
      </c>
      <c r="L472" s="13">
        <v>3.151875</v>
      </c>
      <c r="M472" s="59">
        <v>3.1530487804877998</v>
      </c>
      <c r="N472" s="59">
        <v>3.15146788990825</v>
      </c>
      <c r="O472" s="59">
        <v>3.14821917808219</v>
      </c>
      <c r="P472" s="59">
        <v>3.1568253968253899</v>
      </c>
      <c r="Q472" s="59">
        <v>3.15219178082191</v>
      </c>
      <c r="R472" s="13">
        <v>3.1434375000000001</v>
      </c>
      <c r="S472" s="59">
        <v>3.1505660377358402</v>
      </c>
      <c r="T472" s="59">
        <v>3.1533333333333302</v>
      </c>
      <c r="U472" s="59">
        <v>3.1608536585365798</v>
      </c>
      <c r="V472" s="59">
        <v>3.1440433212996299</v>
      </c>
      <c r="W472" s="59">
        <v>3.1345054945054902</v>
      </c>
      <c r="X472" s="59">
        <v>3.1533333333333302</v>
      </c>
      <c r="Y472" s="59">
        <v>3.1443497757847498</v>
      </c>
      <c r="Z472" s="59">
        <v>3.1401851851851799</v>
      </c>
      <c r="AA472" s="59">
        <v>3.1584666666666599</v>
      </c>
      <c r="AB472" s="59">
        <v>3.13151515151515</v>
      </c>
      <c r="AC472" s="59">
        <v>3.16055555555555</v>
      </c>
      <c r="AD472" s="59">
        <v>3.14627450980392</v>
      </c>
      <c r="AE472" s="59">
        <v>3.1447500000000002</v>
      </c>
      <c r="AF472" s="59">
        <v>3.1466326530612201</v>
      </c>
      <c r="AG472" s="59">
        <v>3.15163498098859</v>
      </c>
      <c r="AH472" s="59">
        <v>3.1509543568464702</v>
      </c>
      <c r="AI472" s="59">
        <v>3.1422440944881802</v>
      </c>
      <c r="AJ472" s="59">
        <v>3.1507692307692299</v>
      </c>
      <c r="AK472" s="59">
        <v>3.1465492957746402</v>
      </c>
      <c r="AL472" s="59">
        <v>3.15154929577464</v>
      </c>
      <c r="AM472" s="59">
        <v>3.1492941176470501</v>
      </c>
      <c r="AN472" s="59">
        <v>3.1395876288659701</v>
      </c>
      <c r="AO472" s="59">
        <v>3.15591836734693</v>
      </c>
      <c r="AP472" s="59">
        <v>3.1519047619047602</v>
      </c>
      <c r="AQ472" s="59">
        <v>3.14816326530612</v>
      </c>
      <c r="AR472" s="59">
        <v>3.1489932885905998</v>
      </c>
      <c r="AS472" s="59">
        <v>3.1432323232323198</v>
      </c>
      <c r="AT472" s="59">
        <v>3.1423489932885902</v>
      </c>
      <c r="AU472" s="59">
        <v>3.1408474576271099</v>
      </c>
      <c r="AV472" s="59">
        <v>3.1424372759856598</v>
      </c>
      <c r="AW472" s="59">
        <v>3.1479338842975202</v>
      </c>
      <c r="AX472" s="59">
        <v>3.1374418604651102</v>
      </c>
      <c r="AY472" s="59">
        <v>3.14795580110497</v>
      </c>
      <c r="AZ472" s="59">
        <v>3.1539814814814799</v>
      </c>
      <c r="BA472" s="59">
        <v>3.1517793594305998</v>
      </c>
      <c r="BB472" s="13">
        <v>3.16</v>
      </c>
      <c r="BC472" s="59">
        <v>3.15150684931506</v>
      </c>
      <c r="BD472" s="59">
        <v>3.1399342105263099</v>
      </c>
      <c r="BE472" s="59">
        <v>3.1439024390243899</v>
      </c>
    </row>
    <row r="473" spans="1:57" x14ac:dyDescent="0.35">
      <c r="A473" s="10" t="str">
        <f t="shared" si="67"/>
        <v>4/30/2028</v>
      </c>
      <c r="B473" s="11">
        <f t="shared" si="72"/>
        <v>2028</v>
      </c>
      <c r="C473" s="6">
        <f t="shared" si="73"/>
        <v>2.6463633583541801</v>
      </c>
      <c r="D473" s="12">
        <f t="shared" si="68"/>
        <v>2.64087276726206</v>
      </c>
      <c r="E473" s="12">
        <f t="shared" si="69"/>
        <v>2.6450173611111101</v>
      </c>
      <c r="F473" s="12">
        <f t="shared" si="70"/>
        <v>2.649874063670405</v>
      </c>
      <c r="G473" s="12">
        <f t="shared" si="71"/>
        <v>2.6527713882665322</v>
      </c>
      <c r="H473" s="59">
        <v>2.6515384615384598</v>
      </c>
      <c r="I473" s="59">
        <v>2.6466055045871499</v>
      </c>
      <c r="J473" s="59">
        <v>2.6431914893616999</v>
      </c>
      <c r="K473" s="13">
        <v>2.6492</v>
      </c>
      <c r="L473" s="59">
        <v>2.6533766233766198</v>
      </c>
      <c r="M473" s="59">
        <v>2.6454285714285701</v>
      </c>
      <c r="N473" s="59">
        <v>2.6398360655737698</v>
      </c>
      <c r="O473" s="59">
        <v>2.6501360544217598</v>
      </c>
      <c r="P473" s="59">
        <v>2.65080536912751</v>
      </c>
      <c r="Q473" s="59">
        <v>2.65346534653465</v>
      </c>
      <c r="R473" s="59">
        <v>2.6454128440366902</v>
      </c>
      <c r="S473" s="59">
        <v>2.6457281553398002</v>
      </c>
      <c r="T473" s="59">
        <v>2.64988764044943</v>
      </c>
      <c r="U473" s="59">
        <v>2.6495138888888801</v>
      </c>
      <c r="V473" s="59">
        <v>2.6438518518518501</v>
      </c>
      <c r="W473" s="13">
        <v>2.6427999999999998</v>
      </c>
      <c r="X473" s="59">
        <v>2.6482242990654199</v>
      </c>
      <c r="Y473" s="59">
        <v>2.6475675675675601</v>
      </c>
      <c r="Z473" s="59">
        <v>2.64535353535353</v>
      </c>
      <c r="AA473" s="59">
        <v>2.65271844660194</v>
      </c>
      <c r="AB473" s="59">
        <v>2.6557407407407401</v>
      </c>
      <c r="AC473" s="13">
        <v>2.6501503759398499</v>
      </c>
      <c r="AD473" s="59">
        <v>2.6445614035087699</v>
      </c>
      <c r="AE473" s="59">
        <v>2.6455913978494601</v>
      </c>
      <c r="AF473" s="59">
        <v>2.6386111111111101</v>
      </c>
      <c r="AG473" s="59">
        <v>2.6408870967741902</v>
      </c>
      <c r="AH473" s="59">
        <v>2.6509219858156001</v>
      </c>
      <c r="AI473" s="59">
        <v>2.64692810457516</v>
      </c>
      <c r="AJ473" s="59">
        <v>2.6409090909090902</v>
      </c>
      <c r="AK473" s="59">
        <v>2.6537190082644599</v>
      </c>
      <c r="AL473" s="59">
        <v>2.6497916666666601</v>
      </c>
      <c r="AM473" s="59">
        <v>2.63991666666666</v>
      </c>
      <c r="AN473" s="59">
        <v>2.6458461538461502</v>
      </c>
      <c r="AO473" s="59">
        <v>2.6457480314960602</v>
      </c>
      <c r="AP473" s="13">
        <v>2.645</v>
      </c>
      <c r="AQ473" s="59">
        <v>2.65233576642335</v>
      </c>
      <c r="AR473" s="59">
        <v>2.6498333333333299</v>
      </c>
      <c r="AS473" s="59">
        <v>2.64401041666666</v>
      </c>
      <c r="AT473" s="59">
        <v>2.6532478632478602</v>
      </c>
      <c r="AU473" s="59">
        <v>2.6450694444444398</v>
      </c>
      <c r="AV473" s="59">
        <v>2.6461212121212099</v>
      </c>
      <c r="AW473" s="59">
        <v>2.6470512820512799</v>
      </c>
      <c r="AX473" s="59">
        <v>2.6407438016528899</v>
      </c>
      <c r="AY473" s="59">
        <v>2.6452631578947301</v>
      </c>
      <c r="AZ473" s="59">
        <v>2.64975308641975</v>
      </c>
      <c r="BA473" s="59">
        <v>2.6472571428571401</v>
      </c>
      <c r="BB473" s="59">
        <v>2.6452287581699299</v>
      </c>
      <c r="BC473" s="59">
        <v>2.6385798816568</v>
      </c>
      <c r="BD473" s="59">
        <v>2.64858156028368</v>
      </c>
      <c r="BE473" s="59">
        <v>2.6452760736196299</v>
      </c>
    </row>
    <row r="474" spans="1:57" x14ac:dyDescent="0.35">
      <c r="A474" s="10" t="str">
        <f t="shared" si="67"/>
        <v>5/31/2028</v>
      </c>
      <c r="B474" s="11">
        <f t="shared" si="72"/>
        <v>2028</v>
      </c>
      <c r="C474" s="6">
        <f t="shared" si="73"/>
        <v>2.58374526515151</v>
      </c>
      <c r="D474" s="12">
        <f t="shared" si="68"/>
        <v>2.5699749999999999</v>
      </c>
      <c r="E474" s="12">
        <f t="shared" si="69"/>
        <v>2.5756831831831826</v>
      </c>
      <c r="F474" s="12">
        <f t="shared" si="70"/>
        <v>2.5898655913978477</v>
      </c>
      <c r="G474" s="12">
        <f t="shared" si="71"/>
        <v>2.6048137715179953</v>
      </c>
      <c r="H474" s="59">
        <v>2.56679245283018</v>
      </c>
      <c r="I474" s="59">
        <v>2.5876470588235199</v>
      </c>
      <c r="J474" s="59">
        <v>2.5728205128205102</v>
      </c>
      <c r="K474" s="59">
        <v>2.5717543859649101</v>
      </c>
      <c r="L474" s="59">
        <v>2.5801219512195099</v>
      </c>
      <c r="M474" s="59">
        <v>2.5970370370370301</v>
      </c>
      <c r="N474" s="13">
        <v>2.58</v>
      </c>
      <c r="O474" s="59">
        <v>2.6059154929577399</v>
      </c>
      <c r="P474" s="59">
        <v>2.5894623655913902</v>
      </c>
      <c r="Q474" s="59">
        <v>2.5881914893617002</v>
      </c>
      <c r="R474" s="59">
        <v>2.5978260869565202</v>
      </c>
      <c r="S474" s="59">
        <v>2.5828888888888799</v>
      </c>
      <c r="T474" s="59">
        <v>2.5797435897435799</v>
      </c>
      <c r="U474" s="59">
        <v>2.57820224719101</v>
      </c>
      <c r="V474" s="59">
        <v>2.5817647058823501</v>
      </c>
      <c r="W474" s="59">
        <v>2.6046913580246902</v>
      </c>
      <c r="X474" s="59">
        <v>2.5771428571428499</v>
      </c>
      <c r="Y474" s="59">
        <v>2.5807194244604301</v>
      </c>
      <c r="Z474" s="59">
        <v>2.60791666666666</v>
      </c>
      <c r="AA474" s="13">
        <v>2.5884999999999998</v>
      </c>
      <c r="AB474" s="59">
        <v>2.5761111111111101</v>
      </c>
      <c r="AC474" s="59">
        <v>2.5960810810810799</v>
      </c>
      <c r="AD474" s="59">
        <v>2.5879012345679002</v>
      </c>
      <c r="AE474" s="59">
        <v>2.5742187499999898</v>
      </c>
      <c r="AF474" s="59">
        <v>2.5764516129032198</v>
      </c>
      <c r="AG474" s="13">
        <v>2.57</v>
      </c>
      <c r="AH474" s="59">
        <v>2.5838541666666601</v>
      </c>
      <c r="AI474" s="59">
        <v>2.5567816091953999</v>
      </c>
      <c r="AJ474" s="13">
        <v>2.56975</v>
      </c>
      <c r="AK474" s="13">
        <v>2.5884999999999998</v>
      </c>
      <c r="AL474" s="59">
        <v>2.58407894736842</v>
      </c>
      <c r="AM474" s="13">
        <v>2.5750000000000002</v>
      </c>
      <c r="AN474" s="59">
        <v>2.55961538461538</v>
      </c>
      <c r="AO474" s="13">
        <v>2.59</v>
      </c>
      <c r="AP474" s="59">
        <v>2.61323529411764</v>
      </c>
      <c r="AQ474" s="59">
        <v>2.6094047619047598</v>
      </c>
      <c r="AR474" s="59">
        <v>2.5794736842105199</v>
      </c>
      <c r="AS474" s="59">
        <v>2.57191176470588</v>
      </c>
      <c r="AT474" s="59">
        <v>2.6044117647058802</v>
      </c>
      <c r="AU474" s="59">
        <v>2.57554054054054</v>
      </c>
      <c r="AV474" s="59">
        <v>2.5952857142857102</v>
      </c>
      <c r="AW474" s="59">
        <v>2.59062499999999</v>
      </c>
      <c r="AX474" s="13">
        <v>2.5594999999999999</v>
      </c>
      <c r="AY474" s="59">
        <v>2.5871428571428501</v>
      </c>
      <c r="AZ474" s="59">
        <v>2.5844705882352899</v>
      </c>
      <c r="BA474" s="59">
        <v>2.6063736263736201</v>
      </c>
      <c r="BB474" s="59">
        <v>2.5887179487179401</v>
      </c>
      <c r="BC474" s="59">
        <v>2.5734090909090899</v>
      </c>
      <c r="BD474" s="59">
        <v>2.5866666666666598</v>
      </c>
      <c r="BE474" s="59">
        <v>2.58363636363636</v>
      </c>
    </row>
    <row r="475" spans="1:57" x14ac:dyDescent="0.35">
      <c r="A475" s="10" t="str">
        <f t="shared" si="67"/>
        <v>6/30/2028</v>
      </c>
      <c r="B475" s="11">
        <f t="shared" si="72"/>
        <v>2028</v>
      </c>
      <c r="C475" s="6">
        <f t="shared" si="73"/>
        <v>2.6635119047618998</v>
      </c>
      <c r="D475" s="12">
        <f t="shared" si="68"/>
        <v>2.6451854219948792</v>
      </c>
      <c r="E475" s="12">
        <f t="shared" si="69"/>
        <v>2.6485797342192625</v>
      </c>
      <c r="F475" s="12">
        <f t="shared" si="70"/>
        <v>2.6788151041666599</v>
      </c>
      <c r="G475" s="12">
        <f t="shared" si="71"/>
        <v>2.686968705547645</v>
      </c>
      <c r="H475" s="59">
        <v>2.6852727272727202</v>
      </c>
      <c r="I475" s="59">
        <v>2.6330188679245201</v>
      </c>
      <c r="J475" s="59">
        <v>2.6469230769230698</v>
      </c>
      <c r="K475" s="59">
        <v>2.6480597014925298</v>
      </c>
      <c r="L475" s="59">
        <v>2.6868421052631501</v>
      </c>
      <c r="M475" s="13">
        <v>2.6686000000000001</v>
      </c>
      <c r="N475" s="59">
        <v>2.6473684210526298</v>
      </c>
      <c r="O475" s="59">
        <v>2.7002631578947298</v>
      </c>
      <c r="P475" s="59">
        <v>2.6610909090909001</v>
      </c>
      <c r="Q475" s="59">
        <v>2.6537974683544299</v>
      </c>
      <c r="R475" s="59">
        <v>2.67888888888888</v>
      </c>
      <c r="S475" s="59">
        <v>2.6321951219512099</v>
      </c>
      <c r="T475" s="59">
        <v>2.6726315789473598</v>
      </c>
      <c r="U475" s="59">
        <v>2.6755555555555501</v>
      </c>
      <c r="V475" s="59">
        <v>2.6746511627906902</v>
      </c>
      <c r="W475" s="59">
        <v>2.6807017543859599</v>
      </c>
      <c r="X475" s="59">
        <v>2.6688461538461499</v>
      </c>
      <c r="Y475" s="59">
        <v>2.66196969696969</v>
      </c>
      <c r="Z475" s="59">
        <v>2.6949999999999998</v>
      </c>
      <c r="AA475" s="59">
        <v>2.6868421052631501</v>
      </c>
      <c r="AB475" s="59">
        <v>2.64549999999999</v>
      </c>
      <c r="AC475" s="59">
        <v>2.6505797101449202</v>
      </c>
      <c r="AD475" s="59">
        <v>2.6555696202531598</v>
      </c>
      <c r="AE475" s="59">
        <v>2.6866071428571399</v>
      </c>
      <c r="AF475" s="59">
        <v>2.66279069767441</v>
      </c>
      <c r="AG475" s="59">
        <v>2.6563999999999899</v>
      </c>
      <c r="AH475" s="59">
        <v>2.6396850393700699</v>
      </c>
      <c r="AI475" s="59">
        <v>2.66723404255319</v>
      </c>
      <c r="AJ475" s="59">
        <v>2.67518518518518</v>
      </c>
      <c r="AK475" s="59">
        <v>2.6454347826086901</v>
      </c>
      <c r="AL475" s="59">
        <v>2.6455357142857099</v>
      </c>
      <c r="AM475" s="59">
        <v>2.6881081081081</v>
      </c>
      <c r="AN475" s="13">
        <v>2.66</v>
      </c>
      <c r="AO475" s="59">
        <v>2.6429411764705799</v>
      </c>
      <c r="AP475" s="59">
        <v>2.6696491228070101</v>
      </c>
      <c r="AQ475" s="59">
        <v>2.6486046511627901</v>
      </c>
      <c r="AR475" s="59">
        <v>2.6485714285714201</v>
      </c>
      <c r="AS475" s="59">
        <v>2.6735064935064901</v>
      </c>
      <c r="AT475" s="59">
        <v>2.6864150943396199</v>
      </c>
      <c r="AU475" s="59">
        <v>2.680625</v>
      </c>
      <c r="AV475" s="13">
        <v>2.6545312499999998</v>
      </c>
      <c r="AW475" s="59">
        <v>2.6641666666666599</v>
      </c>
      <c r="AX475" s="59">
        <v>2.6930158730158702</v>
      </c>
      <c r="AY475" s="59">
        <v>2.6628571428571401</v>
      </c>
      <c r="AZ475" s="59">
        <v>2.65188679245282</v>
      </c>
      <c r="BA475" s="13">
        <v>2.6785937500000001</v>
      </c>
      <c r="BB475" s="59">
        <v>2.7022448979591802</v>
      </c>
      <c r="BC475" s="59">
        <v>2.6457142857142801</v>
      </c>
      <c r="BD475" s="13">
        <v>2.64</v>
      </c>
      <c r="BE475" s="59">
        <v>2.6709649122807</v>
      </c>
    </row>
    <row r="476" spans="1:57" x14ac:dyDescent="0.35">
      <c r="A476" s="10" t="str">
        <f t="shared" si="67"/>
        <v>7/31/2028</v>
      </c>
      <c r="B476" s="11">
        <f t="shared" si="72"/>
        <v>2028</v>
      </c>
      <c r="C476" s="6">
        <f t="shared" si="73"/>
        <v>2.7432511377511299</v>
      </c>
      <c r="D476" s="12">
        <f t="shared" si="68"/>
        <v>2.7311287878787809</v>
      </c>
      <c r="E476" s="12">
        <f t="shared" si="69"/>
        <v>2.7375417078799851</v>
      </c>
      <c r="F476" s="12">
        <f t="shared" si="70"/>
        <v>2.7484653363323726</v>
      </c>
      <c r="G476" s="12">
        <f t="shared" si="71"/>
        <v>2.7549346829640888</v>
      </c>
      <c r="H476" s="59">
        <v>2.7448031496062901</v>
      </c>
      <c r="I476" s="59">
        <v>2.7458759124087502</v>
      </c>
      <c r="J476" s="59">
        <v>2.7428323699421902</v>
      </c>
      <c r="K476" s="59">
        <v>2.7553531598513001</v>
      </c>
      <c r="L476" s="59">
        <v>2.7465397923875399</v>
      </c>
      <c r="M476" s="59">
        <v>2.7344117647058801</v>
      </c>
      <c r="N476" s="59">
        <v>2.74455782312925</v>
      </c>
      <c r="O476" s="59">
        <v>2.7493558282208501</v>
      </c>
      <c r="P476" s="59">
        <v>2.7291585760517698</v>
      </c>
      <c r="Q476" s="59">
        <v>2.7220306513409902</v>
      </c>
      <c r="R476" s="59">
        <v>2.7495424836601301</v>
      </c>
      <c r="S476" s="59">
        <v>2.7487676056338</v>
      </c>
      <c r="T476" s="59">
        <v>2.7503365384615299</v>
      </c>
      <c r="U476" s="59">
        <v>2.7436860068259299</v>
      </c>
      <c r="V476" s="59">
        <v>2.7459459459459401</v>
      </c>
      <c r="W476" s="59">
        <v>2.7446835443037898</v>
      </c>
      <c r="X476" s="59">
        <v>2.7382845188284501</v>
      </c>
      <c r="Y476" s="59">
        <v>2.7548823529411699</v>
      </c>
      <c r="Z476" s="59">
        <v>2.7507027027027</v>
      </c>
      <c r="AA476" s="59">
        <v>2.7653333333333299</v>
      </c>
      <c r="AB476" s="59">
        <v>2.7335424354243498</v>
      </c>
      <c r="AC476" s="59">
        <v>2.7443006993006902</v>
      </c>
      <c r="AD476" s="59">
        <v>2.7297033898305001</v>
      </c>
      <c r="AE476" s="59">
        <v>2.7326277372262702</v>
      </c>
      <c r="AF476" s="59">
        <v>2.73755555555555</v>
      </c>
      <c r="AG476" s="59">
        <v>2.7362365591397801</v>
      </c>
      <c r="AH476" s="59">
        <v>2.7497173144876301</v>
      </c>
      <c r="AI476" s="59">
        <v>2.7453592814371199</v>
      </c>
      <c r="AJ476" s="59">
        <v>2.7339869281045699</v>
      </c>
      <c r="AK476" s="59">
        <v>2.72983333333333</v>
      </c>
      <c r="AL476" s="59">
        <v>2.7475585284280899</v>
      </c>
      <c r="AM476" s="59">
        <v>2.7295683453237398</v>
      </c>
      <c r="AN476" s="59">
        <v>2.7396031746031699</v>
      </c>
      <c r="AO476" s="59">
        <v>2.7434603174603098</v>
      </c>
      <c r="AP476" s="59">
        <v>2.7552301255230098</v>
      </c>
      <c r="AQ476" s="59">
        <v>2.7430419580419501</v>
      </c>
      <c r="AR476" s="59">
        <v>2.74197424892703</v>
      </c>
      <c r="AS476" s="59">
        <v>2.73951557093425</v>
      </c>
      <c r="AT476" s="59">
        <v>2.73906574394463</v>
      </c>
      <c r="AU476" s="59">
        <v>2.74751592356687</v>
      </c>
      <c r="AV476" s="59">
        <v>2.7375370919881301</v>
      </c>
      <c r="AW476" s="59">
        <v>2.7549350649350601</v>
      </c>
      <c r="AX476" s="59">
        <v>2.74263829787234</v>
      </c>
      <c r="AY476" s="59">
        <v>2.73127272727272</v>
      </c>
      <c r="AZ476" s="59">
        <v>2.7603018867924498</v>
      </c>
      <c r="BA476" s="59">
        <v>2.7403846153846101</v>
      </c>
      <c r="BB476" s="59">
        <v>2.7405303030303001</v>
      </c>
      <c r="BC476" s="59">
        <v>2.7549346405228698</v>
      </c>
      <c r="BD476" s="59">
        <v>2.7373412698412598</v>
      </c>
      <c r="BE476" s="59">
        <v>2.7423423423423401</v>
      </c>
    </row>
    <row r="477" spans="1:57" x14ac:dyDescent="0.35">
      <c r="A477" s="10" t="str">
        <f t="shared" si="67"/>
        <v>8/31/2028</v>
      </c>
      <c r="B477" s="11">
        <f t="shared" si="72"/>
        <v>2028</v>
      </c>
      <c r="C477" s="6">
        <f t="shared" si="73"/>
        <v>2.7685437627811798</v>
      </c>
      <c r="D477" s="12">
        <f t="shared" si="68"/>
        <v>2.7558939653741841</v>
      </c>
      <c r="E477" s="12">
        <f t="shared" si="69"/>
        <v>2.7587963018210422</v>
      </c>
      <c r="F477" s="12">
        <f t="shared" si="70"/>
        <v>2.7815310867293572</v>
      </c>
      <c r="G477" s="12">
        <f t="shared" si="71"/>
        <v>2.7900462867630522</v>
      </c>
      <c r="H477" s="59">
        <v>2.7885873605947902</v>
      </c>
      <c r="I477" s="59">
        <v>2.7898876404494302</v>
      </c>
      <c r="J477" s="59">
        <v>2.7730805687203701</v>
      </c>
      <c r="K477" s="59">
        <v>2.7670873786407699</v>
      </c>
      <c r="L477" s="59">
        <v>2.77769953051643</v>
      </c>
      <c r="M477" s="59">
        <v>2.7914741035856498</v>
      </c>
      <c r="N477" s="59">
        <v>2.75715789473684</v>
      </c>
      <c r="O477" s="59">
        <v>2.7740978593272101</v>
      </c>
      <c r="P477" s="59">
        <v>2.74654545454545</v>
      </c>
      <c r="Q477" s="59">
        <v>2.7653333333333299</v>
      </c>
      <c r="R477" s="13">
        <v>2.7826875000000002</v>
      </c>
      <c r="S477" s="59">
        <v>2.7606130268199198</v>
      </c>
      <c r="T477" s="59">
        <v>2.7566225165562899</v>
      </c>
      <c r="U477" s="59">
        <v>2.7631768953068501</v>
      </c>
      <c r="V477" s="59">
        <v>2.7988429752066102</v>
      </c>
      <c r="W477" s="59">
        <v>2.7607623318385599</v>
      </c>
      <c r="X477" s="59">
        <v>2.77198473282442</v>
      </c>
      <c r="Y477" s="59">
        <v>2.7521022727272699</v>
      </c>
      <c r="Z477" s="59">
        <v>2.7885620915032598</v>
      </c>
      <c r="AA477" s="59">
        <v>2.7808484848484798</v>
      </c>
      <c r="AB477" s="59">
        <v>2.7719078947368399</v>
      </c>
      <c r="AC477" s="59">
        <v>2.7672789115646199</v>
      </c>
      <c r="AD477" s="59">
        <v>2.7728295819935602</v>
      </c>
      <c r="AE477" s="59">
        <v>2.7539887640449399</v>
      </c>
      <c r="AF477" s="59">
        <v>2.76051502145922</v>
      </c>
      <c r="AG477" s="59">
        <v>2.7566115702479301</v>
      </c>
      <c r="AH477" s="59">
        <v>2.7817586206896499</v>
      </c>
      <c r="AI477" s="59">
        <v>2.7573015873015798</v>
      </c>
      <c r="AJ477" s="13">
        <v>2.7575268817204299</v>
      </c>
      <c r="AK477" s="59">
        <v>2.7682208588956998</v>
      </c>
      <c r="AL477" s="59">
        <v>2.7713142857142801</v>
      </c>
      <c r="AM477" s="59">
        <v>2.77237931034482</v>
      </c>
      <c r="AN477" s="59">
        <v>2.7614960629921201</v>
      </c>
      <c r="AO477" s="59">
        <v>2.7598951048950999</v>
      </c>
      <c r="AP477" s="59">
        <v>2.7845276872964102</v>
      </c>
      <c r="AQ477" s="59">
        <v>2.7932867132867099</v>
      </c>
      <c r="AR477" s="59">
        <v>2.77081433224755</v>
      </c>
      <c r="AS477" s="13">
        <v>2.7743359375000001</v>
      </c>
      <c r="AT477" s="59">
        <v>2.8041483516483501</v>
      </c>
      <c r="AU477" s="59">
        <v>2.7556435643564301</v>
      </c>
      <c r="AV477" s="59">
        <v>2.7541914191419101</v>
      </c>
      <c r="AW477" s="59">
        <v>2.7688666666666601</v>
      </c>
      <c r="AX477" s="13">
        <v>2.8035312499999998</v>
      </c>
      <c r="AY477" s="59">
        <v>2.78190697674418</v>
      </c>
      <c r="AZ477" s="59">
        <v>2.7584300341296899</v>
      </c>
      <c r="BA477" s="13">
        <v>2.7607166123778502</v>
      </c>
      <c r="BB477" s="59">
        <v>2.7819287833827802</v>
      </c>
      <c r="BC477" s="59">
        <v>2.7559217877094899</v>
      </c>
      <c r="BD477" s="59">
        <v>2.7638187702265302</v>
      </c>
      <c r="BE477" s="59">
        <v>2.7584045584045498</v>
      </c>
    </row>
    <row r="478" spans="1:57" x14ac:dyDescent="0.35">
      <c r="A478" s="10" t="str">
        <f t="shared" si="67"/>
        <v>9/30/2028</v>
      </c>
      <c r="B478" s="11">
        <f t="shared" si="72"/>
        <v>2028</v>
      </c>
      <c r="C478" s="6">
        <f t="shared" si="73"/>
        <v>2.7441836039811349</v>
      </c>
      <c r="D478" s="12">
        <f t="shared" si="68"/>
        <v>2.730117739403449</v>
      </c>
      <c r="E478" s="12">
        <f t="shared" si="69"/>
        <v>2.7370526925623451</v>
      </c>
      <c r="F478" s="12">
        <f t="shared" si="70"/>
        <v>2.7522552122114647</v>
      </c>
      <c r="G478" s="12">
        <f t="shared" si="71"/>
        <v>2.7577054324206793</v>
      </c>
      <c r="H478" s="13">
        <v>2.7450000000000001</v>
      </c>
      <c r="I478" s="59">
        <v>2.7494520547945198</v>
      </c>
      <c r="J478" s="59">
        <v>2.7439010989010901</v>
      </c>
      <c r="K478" s="59">
        <v>2.7444390243902399</v>
      </c>
      <c r="L478" s="59">
        <v>2.7653333333333299</v>
      </c>
      <c r="M478" s="59">
        <v>2.7463228699551498</v>
      </c>
      <c r="N478" s="59">
        <v>2.7402824858756998</v>
      </c>
      <c r="O478" s="59">
        <v>2.7387745098039198</v>
      </c>
      <c r="P478" s="59">
        <v>2.7449275362318799</v>
      </c>
      <c r="Q478" s="59">
        <v>2.7519620253164501</v>
      </c>
      <c r="R478" s="13">
        <v>2.73515</v>
      </c>
      <c r="S478" s="59">
        <v>2.73016483516483</v>
      </c>
      <c r="T478" s="59">
        <v>2.7366867469879499</v>
      </c>
      <c r="U478" s="59">
        <v>2.7443913043478201</v>
      </c>
      <c r="V478" s="59">
        <v>2.7382898550724599</v>
      </c>
      <c r="W478" s="59">
        <v>2.7576271186440602</v>
      </c>
      <c r="X478" s="13">
        <v>2.7276969696969702</v>
      </c>
      <c r="Y478" s="59">
        <v>2.7484716157205198</v>
      </c>
      <c r="Z478" s="59">
        <v>2.75647058823529</v>
      </c>
      <c r="AA478" s="59">
        <v>2.7308629441624301</v>
      </c>
      <c r="AB478" s="59">
        <v>2.7565841584158401</v>
      </c>
      <c r="AC478" s="59">
        <v>2.75236263736263</v>
      </c>
      <c r="AD478" s="59">
        <v>2.7454081632652998</v>
      </c>
      <c r="AE478" s="59">
        <v>2.7523529411764698</v>
      </c>
      <c r="AF478" s="59">
        <v>2.7241545893719801</v>
      </c>
      <c r="AG478" s="59">
        <v>2.7416187050359699</v>
      </c>
      <c r="AH478" s="59">
        <v>2.72456896551724</v>
      </c>
      <c r="AI478" s="59">
        <v>2.7517112299465198</v>
      </c>
      <c r="AJ478" s="59">
        <v>2.7424444444444398</v>
      </c>
      <c r="AK478" s="59">
        <v>2.7439759036144502</v>
      </c>
      <c r="AL478" s="59">
        <v>2.7616867469879498</v>
      </c>
      <c r="AM478" s="59">
        <v>2.7591954022988499</v>
      </c>
      <c r="AN478" s="59">
        <v>2.75323353293413</v>
      </c>
      <c r="AO478" s="59">
        <v>2.7527906976744099</v>
      </c>
      <c r="AP478" s="59">
        <v>2.72969387755102</v>
      </c>
      <c r="AQ478" s="59">
        <v>2.7389908256880702</v>
      </c>
      <c r="AR478" s="59">
        <v>2.7397285067873298</v>
      </c>
      <c r="AS478" s="59">
        <v>2.7254945054944999</v>
      </c>
      <c r="AT478" s="59">
        <v>2.74615044247787</v>
      </c>
      <c r="AU478" s="59">
        <v>2.7339111111111101</v>
      </c>
      <c r="AV478" s="59">
        <v>2.7471910112359499</v>
      </c>
      <c r="AW478" s="59">
        <v>2.7356410256410202</v>
      </c>
      <c r="AX478" s="59">
        <v>2.7408675799086701</v>
      </c>
      <c r="AY478" s="59">
        <v>2.7584102564102499</v>
      </c>
      <c r="AZ478" s="59">
        <v>2.7430630630630599</v>
      </c>
      <c r="BA478" s="59">
        <v>2.7369543147208102</v>
      </c>
      <c r="BB478" s="59">
        <v>2.7530414746543701</v>
      </c>
      <c r="BC478" s="59">
        <v>2.7631999999999999</v>
      </c>
      <c r="BD478" s="59">
        <v>2.73178723404255</v>
      </c>
      <c r="BE478" s="59">
        <v>2.7373478260869502</v>
      </c>
    </row>
    <row r="479" spans="1:57" x14ac:dyDescent="0.35">
      <c r="A479" s="10" t="str">
        <f t="shared" si="67"/>
        <v>10/31/2028</v>
      </c>
      <c r="B479" s="11">
        <f t="shared" si="72"/>
        <v>2028</v>
      </c>
      <c r="C479" s="6">
        <f t="shared" si="73"/>
        <v>2.9689923301336298</v>
      </c>
      <c r="D479" s="12">
        <f t="shared" si="68"/>
        <v>2.9570519468642038</v>
      </c>
      <c r="E479" s="12">
        <f t="shared" si="69"/>
        <v>2.9619842455520828</v>
      </c>
      <c r="F479" s="12">
        <f t="shared" si="70"/>
        <v>2.9725406698564552</v>
      </c>
      <c r="G479" s="12">
        <f t="shared" si="71"/>
        <v>2.9808708010335869</v>
      </c>
      <c r="H479" s="59">
        <v>2.9611111111111099</v>
      </c>
      <c r="I479" s="59">
        <v>2.9489898989898902</v>
      </c>
      <c r="J479" s="59">
        <v>2.9636904761904699</v>
      </c>
      <c r="K479" s="59">
        <v>2.9725263157894699</v>
      </c>
      <c r="L479" s="59">
        <v>2.96832116788321</v>
      </c>
      <c r="M479" s="59">
        <v>2.9516091954022898</v>
      </c>
      <c r="N479" s="59">
        <v>2.9612571428571401</v>
      </c>
      <c r="O479" s="59">
        <v>2.9634567901234501</v>
      </c>
      <c r="P479" s="59">
        <v>2.9655339805825198</v>
      </c>
      <c r="Q479" s="59">
        <v>2.9641295546558699</v>
      </c>
      <c r="R479" s="59">
        <v>2.9709090909090898</v>
      </c>
      <c r="S479" s="13">
        <v>2.9694565217391302</v>
      </c>
      <c r="T479" s="59">
        <v>2.9725454545454499</v>
      </c>
      <c r="U479" s="59">
        <v>2.95650273224043</v>
      </c>
      <c r="V479" s="59">
        <v>2.9615508021390302</v>
      </c>
      <c r="W479" s="59">
        <v>2.97279835390946</v>
      </c>
      <c r="X479" s="13">
        <v>2.9728402366863902</v>
      </c>
      <c r="Y479" s="59">
        <v>2.9840170940170898</v>
      </c>
      <c r="Z479" s="59">
        <v>2.9868844221105499</v>
      </c>
      <c r="AA479" s="59">
        <v>2.9808641975308601</v>
      </c>
      <c r="AB479" s="59">
        <v>2.96515151515151</v>
      </c>
      <c r="AC479" s="59">
        <v>2.9645054945054898</v>
      </c>
      <c r="AD479" s="59">
        <v>2.97194174757281</v>
      </c>
      <c r="AE479" s="13">
        <v>2.96624</v>
      </c>
      <c r="AF479" s="59">
        <v>2.9809302325581299</v>
      </c>
      <c r="AG479" s="59">
        <v>2.9626288659793798</v>
      </c>
      <c r="AH479" s="59">
        <v>2.97617021276595</v>
      </c>
      <c r="AI479" s="59">
        <v>2.9702564102564102</v>
      </c>
      <c r="AJ479" s="59">
        <v>2.9722439024390201</v>
      </c>
      <c r="AK479" s="59">
        <v>2.9546276595744598</v>
      </c>
      <c r="AL479" s="59">
        <v>2.97067796610169</v>
      </c>
      <c r="AM479" s="59">
        <v>2.9712903225806402</v>
      </c>
      <c r="AN479" s="59">
        <v>2.9685281385281299</v>
      </c>
      <c r="AO479" s="59">
        <v>2.95711297071129</v>
      </c>
      <c r="AP479" s="59">
        <v>2.9815454545454498</v>
      </c>
      <c r="AQ479" s="59">
        <v>2.9804265402843502</v>
      </c>
      <c r="AR479" s="59">
        <v>2.9961956521739102</v>
      </c>
      <c r="AS479" s="59">
        <v>2.9700833333333301</v>
      </c>
      <c r="AT479" s="59">
        <v>2.97192307692307</v>
      </c>
      <c r="AU479" s="59">
        <v>2.96226130653266</v>
      </c>
      <c r="AV479" s="59">
        <v>2.9617511520737301</v>
      </c>
      <c r="AW479" s="59">
        <v>2.9592899408284001</v>
      </c>
      <c r="AX479" s="59">
        <v>2.9783673469387701</v>
      </c>
      <c r="AY479" s="59">
        <v>2.9543037974683499</v>
      </c>
      <c r="AZ479" s="59">
        <v>2.9723333333333302</v>
      </c>
      <c r="BA479" s="59">
        <v>2.9653271028037298</v>
      </c>
      <c r="BB479" s="59">
        <v>2.9580341880341798</v>
      </c>
      <c r="BC479" s="59">
        <v>2.9618918918918902</v>
      </c>
      <c r="BD479" s="59">
        <v>2.9763736263736198</v>
      </c>
      <c r="BE479" s="59">
        <v>2.9695852534562199</v>
      </c>
    </row>
    <row r="480" spans="1:57" x14ac:dyDescent="0.35">
      <c r="A480" s="10" t="str">
        <f t="shared" si="67"/>
        <v>11/30/2028</v>
      </c>
      <c r="B480" s="11">
        <f t="shared" si="72"/>
        <v>2028</v>
      </c>
      <c r="C480" s="6">
        <f t="shared" si="73"/>
        <v>3.5377269380104348</v>
      </c>
      <c r="D480" s="12">
        <f t="shared" si="68"/>
        <v>3.5213428714859427</v>
      </c>
      <c r="E480" s="12">
        <f t="shared" si="69"/>
        <v>3.5285987947810651</v>
      </c>
      <c r="F480" s="12">
        <f t="shared" si="70"/>
        <v>3.55195664197768</v>
      </c>
      <c r="G480" s="12">
        <f t="shared" si="71"/>
        <v>3.5603523809523709</v>
      </c>
      <c r="H480" s="59">
        <v>3.5680898876404399</v>
      </c>
      <c r="I480" s="59">
        <v>3.5500990099009799</v>
      </c>
      <c r="J480" s="13">
        <v>3.5265624999999998</v>
      </c>
      <c r="K480" s="59">
        <v>3.5320103092783501</v>
      </c>
      <c r="L480" s="59">
        <v>3.5458536585365801</v>
      </c>
      <c r="M480" s="59">
        <v>3.50941798941798</v>
      </c>
      <c r="N480" s="59">
        <v>3.5651470588235199</v>
      </c>
      <c r="O480" s="59">
        <v>3.5469607843137201</v>
      </c>
      <c r="P480" s="59">
        <v>3.5322222222222202</v>
      </c>
      <c r="Q480" s="13">
        <v>3.5300671140939599</v>
      </c>
      <c r="R480" s="59">
        <v>3.55492957746478</v>
      </c>
      <c r="S480" s="59">
        <v>3.5579670329670301</v>
      </c>
      <c r="T480" s="59">
        <v>3.5389655172413699</v>
      </c>
      <c r="U480" s="59">
        <v>3.5635238095238</v>
      </c>
      <c r="V480" s="59">
        <v>3.5317475728155299</v>
      </c>
      <c r="W480" s="59">
        <v>3.55443548387096</v>
      </c>
      <c r="X480" s="59">
        <v>3.5599999999999898</v>
      </c>
      <c r="Y480" s="59">
        <v>3.5316888888888802</v>
      </c>
      <c r="Z480" s="59">
        <v>3.5359259259259201</v>
      </c>
      <c r="AA480" s="59">
        <v>3.5250617283950598</v>
      </c>
      <c r="AB480" s="59">
        <v>3.5214457831325299</v>
      </c>
      <c r="AC480" s="59">
        <v>3.52672619047619</v>
      </c>
      <c r="AD480" s="59">
        <v>3.5106701030927798</v>
      </c>
      <c r="AE480" s="59">
        <v>3.54868852459016</v>
      </c>
      <c r="AF480" s="59">
        <v>3.5328497409326398</v>
      </c>
      <c r="AG480" s="59">
        <v>3.52964467005076</v>
      </c>
      <c r="AH480" s="59">
        <v>3.52788990825688</v>
      </c>
      <c r="AI480" s="59">
        <v>3.5523008849557498</v>
      </c>
      <c r="AJ480" s="59">
        <v>3.5419774011299401</v>
      </c>
      <c r="AK480" s="59">
        <v>3.55689655172413</v>
      </c>
      <c r="AL480" s="59">
        <v>3.53870129870129</v>
      </c>
      <c r="AM480" s="59">
        <v>3.5308982035928098</v>
      </c>
      <c r="AN480" s="59">
        <v>3.5688</v>
      </c>
      <c r="AO480" s="59">
        <v>3.5509239130434702</v>
      </c>
      <c r="AP480" s="59">
        <v>3.55521367521367</v>
      </c>
      <c r="AQ480" s="59">
        <v>3.5462244897959101</v>
      </c>
      <c r="AR480" s="59">
        <v>3.50629629629629</v>
      </c>
      <c r="AS480" s="13">
        <v>3.5278048780487801</v>
      </c>
      <c r="AT480" s="59">
        <v>3.5283823529411702</v>
      </c>
      <c r="AU480" s="59">
        <v>3.5349999999999899</v>
      </c>
      <c r="AV480" s="59">
        <v>3.4995454545454501</v>
      </c>
      <c r="AW480" s="59">
        <v>3.5533333333333301</v>
      </c>
      <c r="AX480" s="59">
        <v>3.5405468749999902</v>
      </c>
      <c r="AY480" s="59">
        <v>3.53675257731958</v>
      </c>
      <c r="AZ480" s="59">
        <v>3.5204166666666601</v>
      </c>
      <c r="BA480" s="59">
        <v>3.54098214285714</v>
      </c>
      <c r="BB480" s="59">
        <v>3.5292481203007502</v>
      </c>
      <c r="BC480" s="59">
        <v>3.5485915492957698</v>
      </c>
      <c r="BD480" s="59">
        <v>3.5689595375722498</v>
      </c>
      <c r="BE480" s="59">
        <v>3.5234188034187999</v>
      </c>
    </row>
    <row r="481" spans="1:57" x14ac:dyDescent="0.35">
      <c r="A481" s="10" t="str">
        <f t="shared" si="67"/>
        <v>12/31/2028</v>
      </c>
      <c r="B481" s="11">
        <f t="shared" si="72"/>
        <v>2028</v>
      </c>
      <c r="C481" s="6">
        <f t="shared" si="73"/>
        <v>3.9291397030833597</v>
      </c>
      <c r="D481" s="12">
        <f t="shared" si="68"/>
        <v>3.9140655007277818</v>
      </c>
      <c r="E481" s="12">
        <f t="shared" si="69"/>
        <v>3.9211683982683949</v>
      </c>
      <c r="F481" s="12">
        <f t="shared" si="70"/>
        <v>3.9343027457675301</v>
      </c>
      <c r="G481" s="12">
        <f t="shared" si="71"/>
        <v>3.9427348125347321</v>
      </c>
      <c r="H481" s="59">
        <v>3.92345794392523</v>
      </c>
      <c r="I481" s="59">
        <v>3.9290540540540499</v>
      </c>
      <c r="J481" s="59">
        <v>3.9369518716577501</v>
      </c>
      <c r="K481" s="59">
        <v>3.9274367088607498</v>
      </c>
      <c r="L481" s="59">
        <v>3.93761904761904</v>
      </c>
      <c r="M481" s="59">
        <v>3.9141196013288999</v>
      </c>
      <c r="N481" s="13">
        <v>3.9232812500000001</v>
      </c>
      <c r="O481" s="59">
        <v>3.9277460317460302</v>
      </c>
      <c r="P481" s="59">
        <v>3.9342816901408399</v>
      </c>
      <c r="Q481" s="59">
        <v>3.9270714285714199</v>
      </c>
      <c r="R481" s="59">
        <v>3.9322115384615302</v>
      </c>
      <c r="S481" s="59">
        <v>3.9247945205479402</v>
      </c>
      <c r="T481" s="59">
        <v>3.9161728395061699</v>
      </c>
      <c r="U481" s="59">
        <v>3.9014173228346398</v>
      </c>
      <c r="V481" s="59">
        <v>3.9079807692307602</v>
      </c>
      <c r="W481" s="59">
        <v>3.9330434782608599</v>
      </c>
      <c r="X481" s="59">
        <v>3.9187735849056602</v>
      </c>
      <c r="Y481" s="59">
        <v>3.9314193548387002</v>
      </c>
      <c r="Z481" s="59">
        <v>3.93348717948717</v>
      </c>
      <c r="AA481" s="59">
        <v>3.90542452830188</v>
      </c>
      <c r="AB481" s="59">
        <v>3.9306172839506099</v>
      </c>
      <c r="AC481" s="59">
        <v>3.93382165605095</v>
      </c>
      <c r="AD481" s="59">
        <v>3.9224390243902398</v>
      </c>
      <c r="AE481" s="59">
        <v>3.92944134078212</v>
      </c>
      <c r="AF481" s="59">
        <v>3.9150362318840499</v>
      </c>
      <c r="AG481" s="59">
        <v>3.9447448979591799</v>
      </c>
      <c r="AH481" s="59">
        <v>3.9454609929078002</v>
      </c>
      <c r="AI481" s="59">
        <v>3.9447682119205298</v>
      </c>
      <c r="AJ481" s="59">
        <v>3.94262536873156</v>
      </c>
      <c r="AK481" s="59">
        <v>3.9437198067632799</v>
      </c>
      <c r="AL481" s="59">
        <v>3.9305217391304299</v>
      </c>
      <c r="AM481" s="59">
        <v>3.9106840390879398</v>
      </c>
      <c r="AN481" s="59">
        <v>3.9202807017543799</v>
      </c>
      <c r="AO481" s="59">
        <v>3.9271785714285699</v>
      </c>
      <c r="AP481" s="59">
        <v>3.9169963369963301</v>
      </c>
      <c r="AQ481" s="59">
        <v>3.9351879699248098</v>
      </c>
      <c r="AR481" s="59">
        <v>3.9224333333333301</v>
      </c>
      <c r="AS481" s="59">
        <v>3.9410869565217301</v>
      </c>
      <c r="AT481" s="59">
        <v>3.9343097643097602</v>
      </c>
      <c r="AU481" s="59">
        <v>3.9508547008547001</v>
      </c>
      <c r="AV481" s="59">
        <v>3.9404926108374299</v>
      </c>
      <c r="AW481" s="59">
        <v>3.9257142857142799</v>
      </c>
      <c r="AX481" s="59">
        <v>3.9205033557046902</v>
      </c>
      <c r="AY481" s="59">
        <v>3.9292253521126699</v>
      </c>
      <c r="AZ481" s="59">
        <v>3.9135785953177198</v>
      </c>
      <c r="BA481" s="59">
        <v>3.9341614906832199</v>
      </c>
      <c r="BB481" s="59">
        <v>3.9329042904290401</v>
      </c>
      <c r="BC481" s="59">
        <v>3.9225356125356101</v>
      </c>
      <c r="BD481" s="59">
        <v>3.9207467532467501</v>
      </c>
      <c r="BE481" s="59">
        <v>3.9424844720496801</v>
      </c>
    </row>
    <row r="482" spans="1:57" x14ac:dyDescent="0.35">
      <c r="A482" s="10" t="str">
        <f t="shared" si="67"/>
        <v>1/31/2029</v>
      </c>
      <c r="B482" s="11">
        <f t="shared" si="72"/>
        <v>2029</v>
      </c>
      <c r="C482" s="6">
        <f t="shared" si="73"/>
        <v>3.7364351725482501</v>
      </c>
      <c r="D482" s="12">
        <f t="shared" si="68"/>
        <v>3.7238062780269052</v>
      </c>
      <c r="E482" s="12">
        <f t="shared" si="69"/>
        <v>3.7306633589788398</v>
      </c>
      <c r="F482" s="12">
        <f t="shared" si="70"/>
        <v>3.7451988636363622</v>
      </c>
      <c r="G482" s="12">
        <f t="shared" si="71"/>
        <v>3.753727546164094</v>
      </c>
      <c r="H482" s="59">
        <v>3.7596035242290702</v>
      </c>
      <c r="I482" s="59">
        <v>3.73885844748858</v>
      </c>
      <c r="J482" s="59">
        <v>3.7372566371681399</v>
      </c>
      <c r="K482" s="13">
        <v>3.7240000000000002</v>
      </c>
      <c r="L482" s="13">
        <v>3.7374999999999998</v>
      </c>
      <c r="M482" s="13">
        <v>3.7462499999999999</v>
      </c>
      <c r="N482" s="59">
        <v>3.7409216589861698</v>
      </c>
      <c r="O482" s="59">
        <v>3.7317021276595699</v>
      </c>
      <c r="P482" s="59">
        <v>3.7308839779005498</v>
      </c>
      <c r="Q482" s="59">
        <v>3.7315384615384599</v>
      </c>
      <c r="R482" s="59">
        <v>3.7631687242798302</v>
      </c>
      <c r="S482" s="59">
        <v>3.7475324675324599</v>
      </c>
      <c r="T482" s="59">
        <v>3.7306766917293199</v>
      </c>
      <c r="U482" s="59">
        <v>3.7214917127071798</v>
      </c>
      <c r="V482" s="59">
        <v>3.7494999999999901</v>
      </c>
      <c r="W482" s="59">
        <v>3.7417175572519001</v>
      </c>
      <c r="X482" s="59">
        <v>3.7571111111111102</v>
      </c>
      <c r="Y482" s="59">
        <v>3.7168837209302299</v>
      </c>
      <c r="Z482" s="59">
        <v>3.7298387096774102</v>
      </c>
      <c r="AA482" s="59">
        <v>3.7082702702702699</v>
      </c>
      <c r="AB482" s="59">
        <v>3.7281395348837201</v>
      </c>
      <c r="AC482" s="59">
        <v>3.75656957928802</v>
      </c>
      <c r="AD482" s="59">
        <v>3.7355390334572398</v>
      </c>
      <c r="AE482" s="59">
        <v>3.7280246913580202</v>
      </c>
      <c r="AF482" s="59">
        <v>3.72206278026905</v>
      </c>
      <c r="AG482" s="59">
        <v>3.7337460317460298</v>
      </c>
      <c r="AH482" s="59">
        <v>3.7521387283236902</v>
      </c>
      <c r="AI482" s="13">
        <v>3.72793893129771</v>
      </c>
      <c r="AJ482" s="59">
        <v>3.7329487179487102</v>
      </c>
      <c r="AK482" s="59">
        <v>3.7401694915254202</v>
      </c>
      <c r="AL482" s="59">
        <v>3.7324919093851099</v>
      </c>
      <c r="AM482" s="59">
        <v>3.7306589147286799</v>
      </c>
      <c r="AN482" s="59">
        <v>3.71877358490566</v>
      </c>
      <c r="AO482" s="59">
        <v>3.7534117647058798</v>
      </c>
      <c r="AP482" s="59">
        <v>3.7357399103139</v>
      </c>
      <c r="AQ482" s="59">
        <v>3.7531914893617002</v>
      </c>
      <c r="AR482" s="59">
        <v>3.7401626016260101</v>
      </c>
      <c r="AS482" s="59">
        <v>3.7503902439024301</v>
      </c>
      <c r="AT482" s="59">
        <v>3.7371304347826002</v>
      </c>
      <c r="AU482" s="59">
        <v>3.73277258566978</v>
      </c>
      <c r="AV482" s="59">
        <v>3.7398701298701198</v>
      </c>
      <c r="AW482" s="59">
        <v>3.7394811320754702</v>
      </c>
      <c r="AX482" s="59">
        <v>3.7652307692307598</v>
      </c>
      <c r="AY482" s="13">
        <v>3.74125</v>
      </c>
      <c r="AZ482" s="59">
        <v>3.7344690265486702</v>
      </c>
      <c r="BA482" s="59">
        <v>3.7420454545454498</v>
      </c>
      <c r="BB482" s="59">
        <v>3.7282027649769498</v>
      </c>
      <c r="BC482" s="59">
        <v>3.7352247191011201</v>
      </c>
      <c r="BD482" s="59">
        <v>3.72403225806451</v>
      </c>
      <c r="BE482" s="59">
        <v>3.7495973154362399</v>
      </c>
    </row>
    <row r="483" spans="1:57" x14ac:dyDescent="0.35">
      <c r="A483" s="10" t="str">
        <f t="shared" si="67"/>
        <v>2/28/2029</v>
      </c>
      <c r="B483" s="11">
        <f t="shared" si="72"/>
        <v>2029</v>
      </c>
      <c r="C483" s="6">
        <f t="shared" si="73"/>
        <v>3.725664629488155</v>
      </c>
      <c r="D483" s="12">
        <f t="shared" si="68"/>
        <v>3.7095056831636239</v>
      </c>
      <c r="E483" s="12">
        <f t="shared" si="69"/>
        <v>3.71946625697481</v>
      </c>
      <c r="F483" s="12">
        <f t="shared" si="70"/>
        <v>3.7308150674961249</v>
      </c>
      <c r="G483" s="12">
        <f t="shared" si="71"/>
        <v>3.7367812499999942</v>
      </c>
      <c r="H483" s="59">
        <v>3.7253968253968202</v>
      </c>
      <c r="I483" s="59">
        <v>3.7257142857142802</v>
      </c>
      <c r="J483" s="59">
        <v>3.7365789473684199</v>
      </c>
      <c r="K483" s="59">
        <v>3.7229189189189098</v>
      </c>
      <c r="L483" s="59">
        <v>3.7262831858407002</v>
      </c>
      <c r="M483" s="59">
        <v>3.7198421052631501</v>
      </c>
      <c r="N483" s="59">
        <v>3.70295302013422</v>
      </c>
      <c r="O483" s="13">
        <v>3.7151098901098898</v>
      </c>
      <c r="P483" s="59">
        <v>3.7362385321100899</v>
      </c>
      <c r="Q483" s="59">
        <v>3.70799999999999</v>
      </c>
      <c r="R483" s="59">
        <v>3.73077363896848</v>
      </c>
      <c r="S483" s="59">
        <v>3.7403557312252902</v>
      </c>
      <c r="T483" s="59">
        <v>3.7297894736842099</v>
      </c>
      <c r="U483" s="59">
        <v>3.7240776699029099</v>
      </c>
      <c r="V483" s="59">
        <v>3.7308288770053402</v>
      </c>
      <c r="W483" s="59">
        <v>3.7349532710280302</v>
      </c>
      <c r="X483" s="59">
        <v>3.7076371308016798</v>
      </c>
      <c r="Y483" s="59">
        <v>3.7256149732620298</v>
      </c>
      <c r="Z483" s="59">
        <v>3.7162721893491102</v>
      </c>
      <c r="AA483" s="59">
        <v>3.7222935779816502</v>
      </c>
      <c r="AB483" s="59">
        <v>3.7385638297872301</v>
      </c>
      <c r="AC483" s="59">
        <v>3.72840336134453</v>
      </c>
      <c r="AD483" s="59">
        <v>3.7530476190476101</v>
      </c>
      <c r="AE483" s="13">
        <v>3.7269000000000001</v>
      </c>
      <c r="AF483" s="59">
        <v>3.7251072961373302</v>
      </c>
      <c r="AG483" s="59">
        <v>3.72407258064516</v>
      </c>
      <c r="AH483" s="59">
        <v>3.7192233009708699</v>
      </c>
      <c r="AI483" s="59">
        <v>3.7328037383177501</v>
      </c>
      <c r="AJ483" s="59">
        <v>3.71934097421203</v>
      </c>
      <c r="AK483" s="59">
        <v>3.7238709677419299</v>
      </c>
      <c r="AL483" s="59">
        <v>3.71035294117647</v>
      </c>
      <c r="AM483" s="59">
        <v>3.7316346153846101</v>
      </c>
      <c r="AN483" s="59">
        <v>3.7096341463414602</v>
      </c>
      <c r="AO483" s="59">
        <v>3.726</v>
      </c>
      <c r="AP483" s="59">
        <v>3.7302777777777698</v>
      </c>
      <c r="AQ483" s="59">
        <v>3.72248062015503</v>
      </c>
      <c r="AR483" s="59">
        <v>3.7223324396782802</v>
      </c>
      <c r="AS483" s="59">
        <v>3.7328282828282799</v>
      </c>
      <c r="AT483" s="59">
        <v>3.7284523809523802</v>
      </c>
      <c r="AU483" s="59">
        <v>3.7257620817843802</v>
      </c>
      <c r="AV483" s="59">
        <v>3.7303092783505098</v>
      </c>
      <c r="AW483" s="59">
        <v>3.7065656565656502</v>
      </c>
      <c r="AX483" s="59">
        <v>3.7182111436950098</v>
      </c>
      <c r="AY483" s="13">
        <v>3.7378125</v>
      </c>
      <c r="AZ483" s="59">
        <v>3.72155080213903</v>
      </c>
      <c r="BA483" s="59">
        <v>3.7403428571428501</v>
      </c>
      <c r="BB483" s="59">
        <v>3.7296982758620598</v>
      </c>
      <c r="BC483" s="59">
        <v>3.7192553191489299</v>
      </c>
      <c r="BD483" s="59">
        <v>3.7083495145630998</v>
      </c>
      <c r="BE483" s="59">
        <v>3.7366666666666601</v>
      </c>
    </row>
    <row r="484" spans="1:57" x14ac:dyDescent="0.35">
      <c r="A484" s="10" t="str">
        <f t="shared" si="67"/>
        <v>3/31/2029</v>
      </c>
      <c r="B484" s="11">
        <f t="shared" si="72"/>
        <v>2029</v>
      </c>
      <c r="C484" s="6">
        <f t="shared" si="73"/>
        <v>3.2098987601462801</v>
      </c>
      <c r="D484" s="12">
        <f t="shared" si="68"/>
        <v>3.203826226712148</v>
      </c>
      <c r="E484" s="12">
        <f t="shared" si="69"/>
        <v>3.2067922908863853</v>
      </c>
      <c r="F484" s="12">
        <f t="shared" si="70"/>
        <v>3.2149077562059225</v>
      </c>
      <c r="G484" s="12">
        <f t="shared" si="71"/>
        <v>3.2166718749999941</v>
      </c>
      <c r="H484" s="59">
        <v>3.2082743362831798</v>
      </c>
      <c r="I484" s="59">
        <v>3.2096363636363598</v>
      </c>
      <c r="J484" s="59">
        <v>3.2134883720930199</v>
      </c>
      <c r="K484" s="59">
        <v>3.2086147186147098</v>
      </c>
      <c r="L484" s="59">
        <v>3.2160909090908998</v>
      </c>
      <c r="M484" s="59">
        <v>3.21507462686567</v>
      </c>
      <c r="N484" s="59">
        <v>3.2069444444444399</v>
      </c>
      <c r="O484" s="59">
        <v>3.2147290640394002</v>
      </c>
      <c r="P484" s="59">
        <v>3.2033108108108101</v>
      </c>
      <c r="Q484" s="59">
        <v>3.22228813559322</v>
      </c>
      <c r="R484" s="59">
        <v>3.2097524752475199</v>
      </c>
      <c r="S484" s="59">
        <v>3.2048684210526299</v>
      </c>
      <c r="T484" s="59">
        <v>3.2092380952380899</v>
      </c>
      <c r="U484" s="59">
        <v>3.20891891891891</v>
      </c>
      <c r="V484" s="59">
        <v>3.21321052631578</v>
      </c>
      <c r="W484" s="59">
        <v>3.2109629629629599</v>
      </c>
      <c r="X484" s="59">
        <v>3.2166666666666601</v>
      </c>
      <c r="Y484" s="59">
        <v>3.2152968036529601</v>
      </c>
      <c r="Z484" s="59">
        <v>3.2077486910994701</v>
      </c>
      <c r="AA484" s="59">
        <v>3.2015189873417702</v>
      </c>
      <c r="AB484" s="59">
        <v>3.2124122807017499</v>
      </c>
      <c r="AC484" s="59">
        <v>3.2090666666666601</v>
      </c>
      <c r="AD484" s="59">
        <v>3.20393617021276</v>
      </c>
      <c r="AE484" s="59">
        <v>3.2100450450450402</v>
      </c>
      <c r="AF484" s="59">
        <v>3.2038834951456301</v>
      </c>
      <c r="AG484" s="59">
        <v>3.2156338028169</v>
      </c>
      <c r="AH484" s="59">
        <v>3.2118518518518502</v>
      </c>
      <c r="AI484" s="59">
        <v>3.2134821428571398</v>
      </c>
      <c r="AJ484" s="59">
        <v>3.2043005181347102</v>
      </c>
      <c r="AK484" s="59">
        <v>3.2155555555555502</v>
      </c>
      <c r="AL484" s="59">
        <v>3.2060150375939802</v>
      </c>
      <c r="AM484" s="59">
        <v>3.2067187499999998</v>
      </c>
      <c r="AN484" s="59">
        <v>3.2088888888888798</v>
      </c>
      <c r="AO484" s="59">
        <v>3.2104651162790598</v>
      </c>
      <c r="AP484" s="59">
        <v>3.1999572649572601</v>
      </c>
      <c r="AQ484" s="59">
        <v>3.20074074074074</v>
      </c>
      <c r="AR484" s="59">
        <v>3.2156862745098</v>
      </c>
      <c r="AS484" s="59">
        <v>3.22068493150684</v>
      </c>
      <c r="AT484" s="59">
        <v>3.20744939271255</v>
      </c>
      <c r="AU484" s="59">
        <v>3.21496732026143</v>
      </c>
      <c r="AV484" s="59">
        <v>3.2132456140350798</v>
      </c>
      <c r="AW484" s="59">
        <v>3.2104545454545401</v>
      </c>
      <c r="AX484" s="13">
        <v>3.21140625</v>
      </c>
      <c r="AY484" s="59">
        <v>3.2085232067510501</v>
      </c>
      <c r="AZ484" s="59">
        <v>3.2053617021276501</v>
      </c>
      <c r="BA484" s="13">
        <v>3.2167187500000001</v>
      </c>
      <c r="BB484" s="59">
        <v>3.21884057971014</v>
      </c>
      <c r="BC484" s="59">
        <v>3.1974999999999998</v>
      </c>
      <c r="BD484" s="59">
        <v>3.2067415730337001</v>
      </c>
      <c r="BE484" s="59">
        <v>3.2170103092783502</v>
      </c>
    </row>
    <row r="485" spans="1:57" x14ac:dyDescent="0.35">
      <c r="A485" s="10" t="str">
        <f t="shared" si="67"/>
        <v>4/30/2029</v>
      </c>
      <c r="B485" s="11">
        <f t="shared" si="72"/>
        <v>2029</v>
      </c>
      <c r="C485" s="6">
        <f t="shared" si="73"/>
        <v>2.7021627511065702</v>
      </c>
      <c r="D485" s="12">
        <f t="shared" si="68"/>
        <v>2.695751308139533</v>
      </c>
      <c r="E485" s="12">
        <f t="shared" si="69"/>
        <v>2.6984349162011121</v>
      </c>
      <c r="F485" s="12">
        <f t="shared" si="70"/>
        <v>2.7041607692307674</v>
      </c>
      <c r="G485" s="12">
        <f t="shared" si="71"/>
        <v>2.7072847669920743</v>
      </c>
      <c r="H485" s="59">
        <v>2.70634615384615</v>
      </c>
      <c r="I485" s="59">
        <v>2.7069724770642098</v>
      </c>
      <c r="J485" s="59">
        <v>2.7018478260869498</v>
      </c>
      <c r="K485" s="59">
        <v>2.7054814814814798</v>
      </c>
      <c r="L485" s="59">
        <v>2.7050387596899199</v>
      </c>
      <c r="M485" s="59">
        <v>2.7013043478260799</v>
      </c>
      <c r="N485" s="59">
        <v>2.7013142857142798</v>
      </c>
      <c r="O485" s="59">
        <v>2.6965686274509801</v>
      </c>
      <c r="P485" s="59">
        <v>2.7129007633587698</v>
      </c>
      <c r="Q485" s="59">
        <v>2.7026511627906902</v>
      </c>
      <c r="R485" s="59">
        <v>2.70333333333333</v>
      </c>
      <c r="S485" s="59">
        <v>2.6983798882681498</v>
      </c>
      <c r="T485" s="59">
        <v>2.7076229508196699</v>
      </c>
      <c r="U485" s="59">
        <v>2.7104464285714198</v>
      </c>
      <c r="V485" s="59">
        <v>2.7043269230769198</v>
      </c>
      <c r="W485" s="13">
        <v>2.6996946564885498</v>
      </c>
      <c r="X485" s="59">
        <v>2.7028682170542599</v>
      </c>
      <c r="Y485" s="59">
        <v>2.6931288343558202</v>
      </c>
      <c r="Z485" s="59">
        <v>2.7009195402298798</v>
      </c>
      <c r="AA485" s="59">
        <v>2.7025925925925902</v>
      </c>
      <c r="AB485" s="59">
        <v>2.69983050847457</v>
      </c>
      <c r="AC485" s="59">
        <v>2.7031386861313802</v>
      </c>
      <c r="AD485" s="59">
        <v>2.7038000000000002</v>
      </c>
      <c r="AE485" s="13">
        <v>2.6951874999999998</v>
      </c>
      <c r="AF485" s="59">
        <v>2.7050847457627101</v>
      </c>
      <c r="AG485" s="59">
        <v>2.698</v>
      </c>
      <c r="AH485" s="59">
        <v>2.7039230769230702</v>
      </c>
      <c r="AI485" s="59">
        <v>2.6958139534883698</v>
      </c>
      <c r="AJ485" s="59">
        <v>2.70424</v>
      </c>
      <c r="AK485" s="59">
        <v>2.6985999999999999</v>
      </c>
      <c r="AL485" s="59">
        <v>2.7038011695906401</v>
      </c>
      <c r="AM485" s="59">
        <v>2.71318965517241</v>
      </c>
      <c r="AN485" s="59">
        <v>2.7008411214953201</v>
      </c>
      <c r="AO485" s="59">
        <v>2.7023493975903601</v>
      </c>
      <c r="AP485" s="59">
        <v>2.6980327868852401</v>
      </c>
      <c r="AQ485" s="59">
        <v>2.6930769230769198</v>
      </c>
      <c r="AR485" s="59">
        <v>2.7030069930069902</v>
      </c>
      <c r="AS485" s="59">
        <v>2.7037735849056599</v>
      </c>
      <c r="AT485" s="59">
        <v>2.69982558139534</v>
      </c>
      <c r="AU485" s="59">
        <v>2.7085465116279002</v>
      </c>
      <c r="AV485" s="59">
        <v>2.70230303030303</v>
      </c>
      <c r="AW485" s="59">
        <v>2.69244897959183</v>
      </c>
      <c r="AX485" s="59">
        <v>2.69603603603603</v>
      </c>
      <c r="AY485" s="13">
        <v>2.70151832460733</v>
      </c>
      <c r="AZ485" s="59">
        <v>2.7072471910112301</v>
      </c>
      <c r="BA485" s="59">
        <v>2.6981463414634099</v>
      </c>
      <c r="BB485" s="59">
        <v>2.70202247191011</v>
      </c>
      <c r="BC485" s="59">
        <v>2.6964285714285698</v>
      </c>
      <c r="BD485" s="59">
        <v>2.6935384615384601</v>
      </c>
      <c r="BE485" s="59">
        <v>2.6997540983606498</v>
      </c>
    </row>
    <row r="486" spans="1:57" x14ac:dyDescent="0.35">
      <c r="A486" s="10" t="str">
        <f t="shared" ref="A486:A549" si="74">A286</f>
        <v>5/31/2029</v>
      </c>
      <c r="B486" s="11">
        <f t="shared" si="72"/>
        <v>2029</v>
      </c>
      <c r="C486" s="6">
        <f t="shared" si="73"/>
        <v>2.639349537037035</v>
      </c>
      <c r="D486" s="12">
        <f t="shared" ref="D486:D549" si="75">PERCENTILE($H486:$BE486, 0.1)</f>
        <v>2.6197972085385812</v>
      </c>
      <c r="E486" s="12">
        <f t="shared" ref="E486:E549" si="76">PERCENTILE($H486:$BE486, 0.25)</f>
        <v>2.6297811447811377</v>
      </c>
      <c r="F486" s="12">
        <f t="shared" ref="F486:F549" si="77">PERCENTILE($H486:$BE486, 0.75)</f>
        <v>2.6455111190817724</v>
      </c>
      <c r="G486" s="12">
        <f t="shared" ref="G486:G549" si="78">PERCENTILE($H486:$BE486, 0.9)</f>
        <v>2.6542266457680159</v>
      </c>
      <c r="H486" s="59">
        <v>2.6382666666666599</v>
      </c>
      <c r="I486" s="59">
        <v>2.6464179104477599</v>
      </c>
      <c r="J486" s="59">
        <v>2.6397169811320702</v>
      </c>
      <c r="K486" s="59">
        <v>2.6354545454545399</v>
      </c>
      <c r="L486" s="59">
        <v>2.6665517241379302</v>
      </c>
      <c r="M486" s="59">
        <v>2.6346835443037899</v>
      </c>
      <c r="N486" s="59">
        <v>2.6289411764705801</v>
      </c>
      <c r="O486" s="59">
        <v>2.6461764705882298</v>
      </c>
      <c r="P486" s="59">
        <v>2.6641666666666599</v>
      </c>
      <c r="Q486" s="59">
        <v>2.6167816091953999</v>
      </c>
      <c r="R486" s="59">
        <v>2.6354954954954901</v>
      </c>
      <c r="S486" s="59">
        <v>2.64263157894736</v>
      </c>
      <c r="T486" s="59">
        <v>2.63578947368421</v>
      </c>
      <c r="U486" s="59">
        <v>2.6353846153846101</v>
      </c>
      <c r="V486" s="59">
        <v>2.6398550724637602</v>
      </c>
      <c r="W486" s="59">
        <v>2.6318518518518501</v>
      </c>
      <c r="X486" s="59">
        <v>2.6540909090909</v>
      </c>
      <c r="Y486" s="59">
        <v>2.6436486486486399</v>
      </c>
      <c r="Z486" s="59">
        <v>2.61982758620689</v>
      </c>
      <c r="AA486" s="59">
        <v>2.65071428571428</v>
      </c>
      <c r="AB486" s="59">
        <v>2.6429787234042501</v>
      </c>
      <c r="AC486" s="59">
        <v>2.6441176470588199</v>
      </c>
      <c r="AD486" s="59">
        <v>2.6413888888888799</v>
      </c>
      <c r="AE486" s="59">
        <v>2.6418518518518499</v>
      </c>
      <c r="AF486" s="59">
        <v>2.6384545454545401</v>
      </c>
      <c r="AG486" s="59">
        <v>2.6280645161290299</v>
      </c>
      <c r="AH486" s="59">
        <v>2.6779999999999902</v>
      </c>
      <c r="AI486" s="59">
        <v>2.6505405405405398</v>
      </c>
      <c r="AJ486" s="59">
        <v>2.62135135135135</v>
      </c>
      <c r="AK486" s="59">
        <v>2.64597560975609</v>
      </c>
      <c r="AL486" s="59">
        <v>2.6186842105263102</v>
      </c>
      <c r="AM486" s="59">
        <v>2.61617647058823</v>
      </c>
      <c r="AN486" s="59">
        <v>2.6208108108108101</v>
      </c>
      <c r="AO486" s="13">
        <v>2.6396250000000001</v>
      </c>
      <c r="AP486" s="59">
        <v>2.65069444444444</v>
      </c>
      <c r="AQ486" s="59">
        <v>2.6290909090909</v>
      </c>
      <c r="AR486" s="59">
        <v>2.6178260869565202</v>
      </c>
      <c r="AS486" s="13">
        <v>2.634125</v>
      </c>
      <c r="AT486" s="59">
        <v>2.6343678160919501</v>
      </c>
      <c r="AU486" s="59">
        <v>2.6558181818181801</v>
      </c>
      <c r="AV486" s="13">
        <v>2.6286</v>
      </c>
      <c r="AW486" s="59">
        <v>2.63626373626373</v>
      </c>
      <c r="AX486" s="59">
        <v>2.6390740740740699</v>
      </c>
      <c r="AY486" s="59">
        <v>2.6490566037735799</v>
      </c>
      <c r="AZ486" s="59">
        <v>2.6404123711340199</v>
      </c>
      <c r="BA486" s="13">
        <v>2.6440999999999999</v>
      </c>
      <c r="BB486" s="59">
        <v>2.6432786885245898</v>
      </c>
      <c r="BC486" s="59">
        <v>2.6243749999999899</v>
      </c>
      <c r="BD486" s="59">
        <v>2.6195238095238</v>
      </c>
      <c r="BE486" s="59">
        <v>2.6554482758620601</v>
      </c>
    </row>
    <row r="487" spans="1:57" x14ac:dyDescent="0.35">
      <c r="A487" s="10" t="str">
        <f t="shared" si="74"/>
        <v>6/30/2029</v>
      </c>
      <c r="B487" s="11">
        <f t="shared" ref="B487:B550" si="79">YEAR(A487)</f>
        <v>2029</v>
      </c>
      <c r="C487" s="6">
        <f t="shared" ref="C487:C550" si="80">PERCENTILE($H487:$BE487, 0.5)</f>
        <v>2.72973679191302</v>
      </c>
      <c r="D487" s="12">
        <f t="shared" si="75"/>
        <v>2.7032459178624411</v>
      </c>
      <c r="E487" s="12">
        <f t="shared" si="76"/>
        <v>2.719919230769225</v>
      </c>
      <c r="F487" s="12">
        <f t="shared" si="77"/>
        <v>2.7427040816326498</v>
      </c>
      <c r="G487" s="12">
        <f t="shared" si="78"/>
        <v>2.750221052631578</v>
      </c>
      <c r="H487" s="59">
        <v>2.7522105263157801</v>
      </c>
      <c r="I487" s="59">
        <v>2.7380898876404398</v>
      </c>
      <c r="J487" s="59">
        <v>2.7034883720930201</v>
      </c>
      <c r="K487" s="13">
        <v>2.69906976744186</v>
      </c>
      <c r="L487" s="59">
        <v>2.74654545454545</v>
      </c>
      <c r="M487" s="13">
        <v>2.74</v>
      </c>
      <c r="N487" s="59">
        <v>2.7217021276595701</v>
      </c>
      <c r="O487" s="59">
        <v>2.7121794871794802</v>
      </c>
      <c r="P487" s="59">
        <v>2.7467857142857102</v>
      </c>
      <c r="Q487" s="59">
        <v>2.7006666666666601</v>
      </c>
      <c r="R487" s="59">
        <v>2.6966197183098499</v>
      </c>
      <c r="S487" s="13">
        <v>2.7206000000000001</v>
      </c>
      <c r="T487" s="59">
        <v>2.7576190476190399</v>
      </c>
      <c r="U487" s="59">
        <v>2.70106382978723</v>
      </c>
      <c r="V487" s="59">
        <v>2.7246031746031698</v>
      </c>
      <c r="W487" s="59">
        <v>2.7408163265306098</v>
      </c>
      <c r="X487" s="59">
        <v>2.7321052631578899</v>
      </c>
      <c r="Y487" s="59">
        <v>2.7232031249999999</v>
      </c>
      <c r="Z487" s="59">
        <v>2.7447058823529402</v>
      </c>
      <c r="AA487" s="59">
        <v>2.7433333333333301</v>
      </c>
      <c r="AB487" s="59">
        <v>2.69736363636363</v>
      </c>
      <c r="AC487" s="59">
        <v>2.7457446808510602</v>
      </c>
      <c r="AD487" s="59">
        <v>2.7448148148148102</v>
      </c>
      <c r="AE487" s="59">
        <v>2.7235433070866102</v>
      </c>
      <c r="AF487" s="59">
        <v>2.73907407407407</v>
      </c>
      <c r="AG487" s="59">
        <v>2.7304081632653001</v>
      </c>
      <c r="AH487" s="59">
        <v>2.7470769230769201</v>
      </c>
      <c r="AI487" s="59">
        <v>2.71</v>
      </c>
      <c r="AJ487" s="59">
        <v>2.7328169014084498</v>
      </c>
      <c r="AK487" s="13">
        <v>2.75</v>
      </c>
      <c r="AL487" s="13">
        <v>2.73271186440678</v>
      </c>
      <c r="AM487" s="13">
        <v>2.7382</v>
      </c>
      <c r="AN487" s="59">
        <v>2.70951612903225</v>
      </c>
      <c r="AO487" s="59">
        <v>2.7209090909090898</v>
      </c>
      <c r="AP487" s="13">
        <v>2.71198347107438</v>
      </c>
      <c r="AQ487" s="59">
        <v>2.7223636363636299</v>
      </c>
      <c r="AR487" s="59">
        <v>2.7606410256410201</v>
      </c>
      <c r="AS487" s="59">
        <v>2.7263636363636299</v>
      </c>
      <c r="AT487" s="59">
        <v>2.7290654205607399</v>
      </c>
      <c r="AU487" s="59">
        <v>2.7331325301204799</v>
      </c>
      <c r="AV487" s="59">
        <v>2.7094230769230698</v>
      </c>
      <c r="AW487" s="59">
        <v>2.7584955752212301</v>
      </c>
      <c r="AX487" s="59">
        <v>2.7196923076922999</v>
      </c>
      <c r="AY487" s="59">
        <v>2.72272727272727</v>
      </c>
      <c r="AZ487" s="59">
        <v>2.7128947368421001</v>
      </c>
      <c r="BA487" s="59">
        <v>2.72476510067114</v>
      </c>
      <c r="BB487" s="59">
        <v>2.7377777777777701</v>
      </c>
      <c r="BC487" s="59">
        <v>2.7243902439024299</v>
      </c>
      <c r="BD487" s="13">
        <v>2.7355999999999998</v>
      </c>
      <c r="BE487" s="59">
        <v>2.75239999999999</v>
      </c>
    </row>
    <row r="488" spans="1:57" x14ac:dyDescent="0.35">
      <c r="A488" s="10" t="str">
        <f t="shared" si="74"/>
        <v>7/31/2029</v>
      </c>
      <c r="B488" s="11">
        <f t="shared" si="79"/>
        <v>2029</v>
      </c>
      <c r="C488" s="6">
        <f t="shared" si="80"/>
        <v>2.8001716626698601</v>
      </c>
      <c r="D488" s="12">
        <f t="shared" si="75"/>
        <v>2.7889394830659451</v>
      </c>
      <c r="E488" s="12">
        <f t="shared" si="76"/>
        <v>2.7944079975443623</v>
      </c>
      <c r="F488" s="12">
        <f t="shared" si="77"/>
        <v>2.8068010293260777</v>
      </c>
      <c r="G488" s="12">
        <f t="shared" si="78"/>
        <v>2.8111741093649978</v>
      </c>
      <c r="H488" s="59">
        <v>2.7921958456973202</v>
      </c>
      <c r="I488" s="59">
        <v>2.7977289377289298</v>
      </c>
      <c r="J488" s="59">
        <v>2.8046341463414599</v>
      </c>
      <c r="K488" s="59">
        <v>2.7994249201277901</v>
      </c>
      <c r="L488" s="59">
        <v>2.7980952380952302</v>
      </c>
      <c r="M488" s="59">
        <v>2.8042153846153801</v>
      </c>
      <c r="N488" s="59">
        <v>2.7956065573770399</v>
      </c>
      <c r="O488" s="13">
        <v>2.798</v>
      </c>
      <c r="P488" s="59">
        <v>2.81303303303303</v>
      </c>
      <c r="Q488" s="59">
        <v>2.80005555555555</v>
      </c>
      <c r="R488" s="59">
        <v>2.8002877697841702</v>
      </c>
      <c r="S488" s="59">
        <v>2.7951440329218098</v>
      </c>
      <c r="T488" s="59">
        <v>2.8055639097744298</v>
      </c>
      <c r="U488" s="59">
        <v>2.77583643122676</v>
      </c>
      <c r="V488" s="59">
        <v>2.8009574468085101</v>
      </c>
      <c r="W488" s="59">
        <v>2.8076237623762301</v>
      </c>
      <c r="X488" s="59">
        <v>2.8097348484848399</v>
      </c>
      <c r="Y488" s="59">
        <v>2.8059409594095901</v>
      </c>
      <c r="Z488" s="59">
        <v>2.80329545454545</v>
      </c>
      <c r="AA488" s="59">
        <v>2.8089189189189101</v>
      </c>
      <c r="AB488" s="59">
        <v>2.8129971988795499</v>
      </c>
      <c r="AC488" s="59">
        <v>2.79383512544802</v>
      </c>
      <c r="AD488" s="59">
        <v>2.8213772455089798</v>
      </c>
      <c r="AE488" s="59">
        <v>2.8125947521865799</v>
      </c>
      <c r="AF488" s="59">
        <v>2.8046043165467598</v>
      </c>
      <c r="AG488" s="59">
        <v>2.78601532567049</v>
      </c>
      <c r="AH488" s="59">
        <v>2.7916117216117202</v>
      </c>
      <c r="AI488" s="59">
        <v>2.7943548387096699</v>
      </c>
      <c r="AJ488" s="59">
        <v>2.8070877192982402</v>
      </c>
      <c r="AK488" s="59">
        <v>2.79843333333333</v>
      </c>
      <c r="AL488" s="59">
        <v>2.8110162601625999</v>
      </c>
      <c r="AM488" s="59">
        <v>2.8082035928143698</v>
      </c>
      <c r="AN488" s="59">
        <v>2.7907999999999902</v>
      </c>
      <c r="AO488" s="59">
        <v>2.7945674740484399</v>
      </c>
      <c r="AP488" s="59">
        <v>2.7891582491582398</v>
      </c>
      <c r="AQ488" s="59">
        <v>2.7851094890510901</v>
      </c>
      <c r="AR488" s="59">
        <v>2.8003225806451599</v>
      </c>
      <c r="AS488" s="59">
        <v>2.8092429022081999</v>
      </c>
      <c r="AT488" s="59">
        <v>2.7892207792207699</v>
      </c>
      <c r="AU488" s="59">
        <v>2.8055731225296401</v>
      </c>
      <c r="AV488" s="59">
        <v>2.79341614906832</v>
      </c>
      <c r="AW488" s="59">
        <v>2.78697058823529</v>
      </c>
      <c r="AX488" s="59">
        <v>2.80390438247011</v>
      </c>
      <c r="AY488" s="59">
        <v>2.8041538461538398</v>
      </c>
      <c r="AZ488" s="59">
        <v>2.8154120879120801</v>
      </c>
      <c r="BA488" s="59">
        <v>2.7985932721712499</v>
      </c>
      <c r="BB488" s="13">
        <v>2.80878125</v>
      </c>
      <c r="BC488" s="59">
        <v>2.7812195121951202</v>
      </c>
      <c r="BD488" s="59">
        <v>2.7950393700787401</v>
      </c>
      <c r="BE488" s="59">
        <v>2.7956293706293698</v>
      </c>
    </row>
    <row r="489" spans="1:57" x14ac:dyDescent="0.35">
      <c r="A489" s="10" t="str">
        <f t="shared" si="74"/>
        <v>8/31/2029</v>
      </c>
      <c r="B489" s="11">
        <f t="shared" si="79"/>
        <v>2029</v>
      </c>
      <c r="C489" s="6">
        <f t="shared" si="80"/>
        <v>2.8253590544156948</v>
      </c>
      <c r="D489" s="12">
        <f t="shared" si="75"/>
        <v>2.8120258861788519</v>
      </c>
      <c r="E489" s="12">
        <f t="shared" si="76"/>
        <v>2.8166264592056773</v>
      </c>
      <c r="F489" s="12">
        <f t="shared" si="77"/>
        <v>2.8345471718052324</v>
      </c>
      <c r="G489" s="12">
        <f t="shared" si="78"/>
        <v>2.8386001006589989</v>
      </c>
      <c r="H489" s="59">
        <v>2.81211999999999</v>
      </c>
      <c r="I489" s="59">
        <v>2.8266028708133901</v>
      </c>
      <c r="J489" s="59">
        <v>2.8230882352941098</v>
      </c>
      <c r="K489" s="59">
        <v>2.8376237623762299</v>
      </c>
      <c r="L489" s="59">
        <v>2.7990526315789399</v>
      </c>
      <c r="M489" s="59">
        <v>2.8111788617886102</v>
      </c>
      <c r="N489" s="59">
        <v>2.8252212389380502</v>
      </c>
      <c r="O489" s="59">
        <v>2.80164429530201</v>
      </c>
      <c r="P489" s="59">
        <v>2.8161585365853599</v>
      </c>
      <c r="Q489" s="59">
        <v>2.8121268656716398</v>
      </c>
      <c r="R489" s="59">
        <v>2.8430078124999998</v>
      </c>
      <c r="S489" s="59">
        <v>2.83211678832116</v>
      </c>
      <c r="T489" s="59">
        <v>2.8327927927927901</v>
      </c>
      <c r="U489" s="59">
        <v>2.8180844155844098</v>
      </c>
      <c r="V489" s="59">
        <v>2.8444308943089398</v>
      </c>
      <c r="W489" s="59">
        <v>2.8251533742331199</v>
      </c>
      <c r="X489" s="59">
        <v>2.8382089552238798</v>
      </c>
      <c r="Y489" s="59">
        <v>2.82148305084745</v>
      </c>
      <c r="Z489" s="59">
        <v>2.8498136645962702</v>
      </c>
      <c r="AA489" s="59">
        <v>2.8124548736462001</v>
      </c>
      <c r="AB489" s="59">
        <v>2.8382692307692299</v>
      </c>
      <c r="AC489" s="59">
        <v>2.8401023890784902</v>
      </c>
      <c r="AD489" s="59">
        <v>2.8253508771929798</v>
      </c>
      <c r="AE489" s="59">
        <v>2.8366782006920399</v>
      </c>
      <c r="AF489" s="59">
        <v>2.8384331797234998</v>
      </c>
      <c r="AG489" s="59">
        <v>2.8513265306122402</v>
      </c>
      <c r="AH489" s="59">
        <v>2.8282692307692301</v>
      </c>
      <c r="AI489" s="59">
        <v>2.8351724137930998</v>
      </c>
      <c r="AJ489" s="59">
        <v>2.8058718861209901</v>
      </c>
      <c r="AK489" s="59">
        <v>2.8253672316384102</v>
      </c>
      <c r="AL489" s="59">
        <v>2.8308445945945899</v>
      </c>
      <c r="AM489" s="13">
        <v>2.8136318407960199</v>
      </c>
      <c r="AN489" s="59">
        <v>2.8217916666666598</v>
      </c>
      <c r="AO489" s="59">
        <v>2.8165465465465398</v>
      </c>
      <c r="AP489" s="59">
        <v>2.82408450704225</v>
      </c>
      <c r="AQ489" s="59">
        <v>2.8168661971830899</v>
      </c>
      <c r="AR489" s="59">
        <v>2.8155797101449198</v>
      </c>
      <c r="AS489" s="59">
        <v>2.8036864406779598</v>
      </c>
      <c r="AT489" s="59">
        <v>2.83513196480938</v>
      </c>
      <c r="AU489" s="59">
        <v>2.8268450704225301</v>
      </c>
      <c r="AV489" s="59">
        <v>2.8127444794952599</v>
      </c>
      <c r="AW489" s="59">
        <v>2.8182824427480901</v>
      </c>
      <c r="AX489" s="59">
        <v>2.8320772946859898</v>
      </c>
      <c r="AY489" s="59">
        <v>2.8322379603399401</v>
      </c>
      <c r="AZ489" s="59">
        <v>2.8383520599250902</v>
      </c>
      <c r="BA489" s="59">
        <v>2.82983739837398</v>
      </c>
      <c r="BB489" s="59">
        <v>2.82977272727272</v>
      </c>
      <c r="BC489" s="59">
        <v>2.8228985507246298</v>
      </c>
      <c r="BD489" s="59">
        <v>2.8232835820895499</v>
      </c>
      <c r="BE489" s="59">
        <v>2.82555555555555</v>
      </c>
    </row>
    <row r="490" spans="1:57" x14ac:dyDescent="0.35">
      <c r="A490" s="10" t="str">
        <f t="shared" si="74"/>
        <v>9/30/2029</v>
      </c>
      <c r="B490" s="11">
        <f t="shared" si="79"/>
        <v>2029</v>
      </c>
      <c r="C490" s="6">
        <f t="shared" si="80"/>
        <v>2.8021153978563698</v>
      </c>
      <c r="D490" s="12">
        <f t="shared" si="75"/>
        <v>2.784867947205099</v>
      </c>
      <c r="E490" s="12">
        <f t="shared" si="76"/>
        <v>2.7932945376536802</v>
      </c>
      <c r="F490" s="12">
        <f t="shared" si="77"/>
        <v>2.8077512254901875</v>
      </c>
      <c r="G490" s="12">
        <f t="shared" si="78"/>
        <v>2.8139791857506311</v>
      </c>
      <c r="H490" s="59">
        <v>2.79371093749999</v>
      </c>
      <c r="I490" s="59">
        <v>2.79275641025641</v>
      </c>
      <c r="J490" s="59">
        <v>2.7971276595744601</v>
      </c>
      <c r="K490" s="13">
        <v>2.77475</v>
      </c>
      <c r="L490" s="59">
        <v>2.8105303030302999</v>
      </c>
      <c r="M490" s="59">
        <v>2.8010526315789401</v>
      </c>
      <c r="N490" s="59">
        <v>2.7931557377049101</v>
      </c>
      <c r="O490" s="59">
        <v>2.7795454545454499</v>
      </c>
      <c r="P490" s="59">
        <v>2.80490196078431</v>
      </c>
      <c r="Q490" s="59">
        <v>2.80642105263157</v>
      </c>
      <c r="R490" s="59">
        <v>2.8123312883435498</v>
      </c>
      <c r="S490" s="59">
        <v>2.8086475409835998</v>
      </c>
      <c r="T490" s="59">
        <v>2.8066911764705802</v>
      </c>
      <c r="U490" s="59">
        <v>2.8142105263157799</v>
      </c>
      <c r="V490" s="59">
        <v>2.7987830687830599</v>
      </c>
      <c r="W490" s="59">
        <v>2.8047878787878702</v>
      </c>
      <c r="X490" s="59">
        <v>2.8083636363636302</v>
      </c>
      <c r="Y490" s="59">
        <v>2.8098479087452399</v>
      </c>
      <c r="Z490" s="59">
        <v>2.8030232558139501</v>
      </c>
      <c r="AA490" s="59">
        <v>2.8031249999999899</v>
      </c>
      <c r="AB490" s="59">
        <v>2.7978297872340399</v>
      </c>
      <c r="AC490" s="59">
        <v>2.79300578034682</v>
      </c>
      <c r="AD490" s="59">
        <v>2.8139694656488499</v>
      </c>
      <c r="AE490" s="59">
        <v>2.7999481865284901</v>
      </c>
      <c r="AF490" s="59">
        <v>2.7796629213483102</v>
      </c>
      <c r="AG490" s="59">
        <v>2.7916582914572801</v>
      </c>
      <c r="AH490" s="59">
        <v>2.80120253164556</v>
      </c>
      <c r="AI490" s="59">
        <v>2.7893859649122801</v>
      </c>
      <c r="AJ490" s="59">
        <v>2.8010169491525398</v>
      </c>
      <c r="AK490" s="59">
        <v>2.8184615384615301</v>
      </c>
      <c r="AL490" s="59">
        <v>2.7915121951219501</v>
      </c>
      <c r="AM490" s="59">
        <v>2.8243835616438302</v>
      </c>
      <c r="AN490" s="59">
        <v>2.80249999999999</v>
      </c>
      <c r="AO490" s="13">
        <v>2.7872535211267602</v>
      </c>
      <c r="AP490" s="59">
        <v>2.80810457516339</v>
      </c>
      <c r="AQ490" s="59">
        <v>2.7985777777777701</v>
      </c>
      <c r="AR490" s="59">
        <v>2.8043870967741902</v>
      </c>
      <c r="AS490" s="59">
        <v>2.8019313304721001</v>
      </c>
      <c r="AT490" s="59">
        <v>2.79966887417218</v>
      </c>
      <c r="AU490" s="59">
        <v>2.8028181818181799</v>
      </c>
      <c r="AV490" s="59">
        <v>2.7838505747126399</v>
      </c>
      <c r="AW490" s="59">
        <v>2.8022994652406399</v>
      </c>
      <c r="AX490" s="59">
        <v>2.8140666666666601</v>
      </c>
      <c r="AY490" s="59">
        <v>2.80503496503496</v>
      </c>
      <c r="AZ490" s="59">
        <v>2.8052920962199299</v>
      </c>
      <c r="BA490" s="59">
        <v>2.78498098859315</v>
      </c>
      <c r="BB490" s="59">
        <v>2.8232911392404998</v>
      </c>
      <c r="BC490" s="59">
        <v>2.7822448979591798</v>
      </c>
      <c r="BD490" s="59">
        <v>2.79386554621848</v>
      </c>
      <c r="BE490" s="59">
        <v>2.8092783505154602</v>
      </c>
    </row>
    <row r="491" spans="1:57" x14ac:dyDescent="0.35">
      <c r="A491" s="10" t="str">
        <f t="shared" si="74"/>
        <v>10/31/2029</v>
      </c>
      <c r="B491" s="11">
        <f t="shared" si="79"/>
        <v>2029</v>
      </c>
      <c r="C491" s="6">
        <f t="shared" si="80"/>
        <v>3.0269230769230697</v>
      </c>
      <c r="D491" s="12">
        <f t="shared" si="75"/>
        <v>3.0121287859824712</v>
      </c>
      <c r="E491" s="12">
        <f t="shared" si="76"/>
        <v>3.0209063299232675</v>
      </c>
      <c r="F491" s="12">
        <f t="shared" si="77"/>
        <v>3.0317439032045375</v>
      </c>
      <c r="G491" s="12">
        <f t="shared" si="78"/>
        <v>3.0402874999999963</v>
      </c>
      <c r="H491" s="59">
        <v>3.0029473684210499</v>
      </c>
      <c r="I491" s="13">
        <v>3.0110000000000001</v>
      </c>
      <c r="J491" s="59">
        <v>3.0209782608695601</v>
      </c>
      <c r="K491" s="59">
        <v>3.0265137614678799</v>
      </c>
      <c r="L491" s="59">
        <v>3.0383647798742102</v>
      </c>
      <c r="M491" s="59">
        <v>3.0286702127659502</v>
      </c>
      <c r="N491" s="59">
        <v>3.0214835164835101</v>
      </c>
      <c r="O491" s="59">
        <v>3.0281720430107502</v>
      </c>
      <c r="P491" s="59">
        <v>3.02823529411764</v>
      </c>
      <c r="Q491" s="59">
        <v>3.0412626262626201</v>
      </c>
      <c r="R491" s="59">
        <v>3.0111702127659501</v>
      </c>
      <c r="S491" s="59">
        <v>3.01223529411764</v>
      </c>
      <c r="T491" s="59">
        <v>3.03709677419354</v>
      </c>
      <c r="U491" s="59">
        <v>3.0293918918918901</v>
      </c>
      <c r="V491" s="59">
        <v>3.0273684210526302</v>
      </c>
      <c r="W491" s="59">
        <v>3.0221761658031001</v>
      </c>
      <c r="X491" s="59">
        <v>3.0418181818181802</v>
      </c>
      <c r="Y491" s="59">
        <v>3.0374257425742499</v>
      </c>
      <c r="Z491" s="59">
        <v>3.03548780487804</v>
      </c>
      <c r="AA491" s="59">
        <v>3.01340782122905</v>
      </c>
      <c r="AB491" s="59">
        <v>3.02483091787439</v>
      </c>
      <c r="AC491" s="59">
        <v>3.0291764705882298</v>
      </c>
      <c r="AD491" s="59">
        <v>3.02465753424657</v>
      </c>
      <c r="AE491" s="59">
        <v>3.0210824742267999</v>
      </c>
      <c r="AF491" s="59">
        <v>3.0176984126984099</v>
      </c>
      <c r="AG491" s="59">
        <v>3.0409999999999902</v>
      </c>
      <c r="AH491" s="13">
        <v>3.015625</v>
      </c>
      <c r="AI491" s="59">
        <v>3.0215671641791002</v>
      </c>
      <c r="AJ491" s="59">
        <v>3.04768115942028</v>
      </c>
      <c r="AK491" s="59">
        <v>3.0026666666666602</v>
      </c>
      <c r="AL491" s="13">
        <v>3.02</v>
      </c>
      <c r="AM491" s="59">
        <v>3.0223943661971799</v>
      </c>
      <c r="AN491" s="59">
        <v>3.0267032967032899</v>
      </c>
      <c r="AO491" s="59">
        <v>3.0344444444444401</v>
      </c>
      <c r="AP491" s="13">
        <v>3.0198</v>
      </c>
      <c r="AQ491" s="59">
        <v>3.0307142857142799</v>
      </c>
      <c r="AR491" s="59">
        <v>3.0173195876288599</v>
      </c>
      <c r="AS491" s="59">
        <v>3.0402083333333301</v>
      </c>
      <c r="AT491" s="59">
        <v>3.0222222222222199</v>
      </c>
      <c r="AU491" s="13">
        <v>3.0573600000000001</v>
      </c>
      <c r="AV491" s="59">
        <v>3.02714285714285</v>
      </c>
      <c r="AW491" s="59">
        <v>3.03012578616352</v>
      </c>
      <c r="AX491" s="59">
        <v>3.0287878787878699</v>
      </c>
      <c r="AY491" s="59">
        <v>3.0208823529411699</v>
      </c>
      <c r="AZ491" s="59">
        <v>3.0316113744075799</v>
      </c>
      <c r="BA491" s="59">
        <v>3.0370232558139501</v>
      </c>
      <c r="BB491" s="59">
        <v>3.0022222222222199</v>
      </c>
      <c r="BC491" s="59">
        <v>3.0223255813953398</v>
      </c>
      <c r="BD491" s="59">
        <v>3.0309923664122098</v>
      </c>
      <c r="BE491" s="59">
        <v>3.0317880794701901</v>
      </c>
    </row>
    <row r="492" spans="1:57" x14ac:dyDescent="0.35">
      <c r="A492" s="10" t="str">
        <f t="shared" si="74"/>
        <v>11/30/2029</v>
      </c>
      <c r="B492" s="11">
        <f t="shared" si="79"/>
        <v>2029</v>
      </c>
      <c r="C492" s="6">
        <f t="shared" si="80"/>
        <v>3.6062128261266153</v>
      </c>
      <c r="D492" s="12">
        <f t="shared" si="75"/>
        <v>3.5890171191110669</v>
      </c>
      <c r="E492" s="12">
        <f t="shared" si="76"/>
        <v>3.5979674375961146</v>
      </c>
      <c r="F492" s="12">
        <f t="shared" si="77"/>
        <v>3.6159976657329524</v>
      </c>
      <c r="G492" s="12">
        <f t="shared" si="78"/>
        <v>3.6245068201193487</v>
      </c>
      <c r="H492" s="59">
        <v>3.60477528089887</v>
      </c>
      <c r="I492" s="59">
        <v>3.6139896373056901</v>
      </c>
      <c r="J492" s="59">
        <v>3.6030158730158699</v>
      </c>
      <c r="K492" s="59">
        <v>3.5989583333333299</v>
      </c>
      <c r="L492" s="59">
        <v>3.5980379746835398</v>
      </c>
      <c r="M492" s="59">
        <v>3.6035227272727202</v>
      </c>
      <c r="N492" s="59">
        <v>3.5861235955056099</v>
      </c>
      <c r="O492" s="59">
        <v>3.5993103448275798</v>
      </c>
      <c r="P492" s="59">
        <v>3.6296341463414601</v>
      </c>
      <c r="Q492" s="59">
        <v>3.5966304347825999</v>
      </c>
      <c r="R492" s="59">
        <v>3.6415897435897402</v>
      </c>
      <c r="S492" s="59">
        <v>3.6285616438356101</v>
      </c>
      <c r="T492" s="59">
        <v>3.5914473684210502</v>
      </c>
      <c r="U492" s="59">
        <v>3.6118902439024301</v>
      </c>
      <c r="V492" s="59">
        <v>3.6006914893616999</v>
      </c>
      <c r="W492" s="59">
        <v>3.5777333333333301</v>
      </c>
      <c r="X492" s="59">
        <v>3.6155462184873901</v>
      </c>
      <c r="Y492" s="59">
        <v>3.61409356725146</v>
      </c>
      <c r="Z492" s="59">
        <v>3.6091584158415801</v>
      </c>
      <c r="AA492" s="59">
        <v>3.6263414634146298</v>
      </c>
      <c r="AB492" s="59">
        <v>3.6104597701149399</v>
      </c>
      <c r="AC492" s="59">
        <v>3.6161481481481399</v>
      </c>
      <c r="AD492" s="59">
        <v>3.6202857142857101</v>
      </c>
      <c r="AE492" s="59">
        <v>3.6227272727272699</v>
      </c>
      <c r="AF492" s="59">
        <v>3.6244117647058798</v>
      </c>
      <c r="AG492" s="59">
        <v>3.5892366412213699</v>
      </c>
      <c r="AH492" s="59">
        <v>3.60313253012048</v>
      </c>
      <c r="AI492" s="59">
        <v>3.5905357142857102</v>
      </c>
      <c r="AJ492" s="59">
        <v>3.6071957671957602</v>
      </c>
      <c r="AK492" s="59">
        <v>3.6253623188405699</v>
      </c>
      <c r="AL492" s="59">
        <v>3.59709677419354</v>
      </c>
      <c r="AM492" s="59">
        <v>3.6014285714285701</v>
      </c>
      <c r="AN492" s="59">
        <v>3.6037142857142799</v>
      </c>
      <c r="AO492" s="59">
        <v>3.6072463768115899</v>
      </c>
      <c r="AP492" s="59">
        <v>3.5870414201183398</v>
      </c>
      <c r="AQ492" s="59">
        <v>3.5950666666666602</v>
      </c>
      <c r="AR492" s="59">
        <v>3.6089108910891001</v>
      </c>
      <c r="AS492" s="59">
        <v>3.60522988505747</v>
      </c>
      <c r="AT492" s="59">
        <v>3.6106722689075599</v>
      </c>
      <c r="AU492" s="59">
        <v>3.6019999999999999</v>
      </c>
      <c r="AV492" s="59">
        <v>3.5979439252336398</v>
      </c>
      <c r="AW492" s="59">
        <v>3.5724489795918299</v>
      </c>
      <c r="AX492" s="59">
        <v>3.6183815028901698</v>
      </c>
      <c r="AY492" s="59">
        <v>3.5945098039215599</v>
      </c>
      <c r="AZ492" s="59">
        <v>3.6075789473684199</v>
      </c>
      <c r="BA492" s="59">
        <v>3.6195721925133602</v>
      </c>
      <c r="BB492" s="59">
        <v>3.57901639344262</v>
      </c>
      <c r="BC492" s="59">
        <v>3.6175949367088598</v>
      </c>
      <c r="BD492" s="59">
        <v>3.6232812499999998</v>
      </c>
      <c r="BE492" s="59">
        <v>3.6151497005988</v>
      </c>
    </row>
    <row r="493" spans="1:57" x14ac:dyDescent="0.35">
      <c r="A493" s="10" t="str">
        <f t="shared" si="74"/>
        <v>12/31/2029</v>
      </c>
      <c r="B493" s="11">
        <f t="shared" si="79"/>
        <v>2029</v>
      </c>
      <c r="C493" s="6">
        <f t="shared" si="80"/>
        <v>4.0057364178478245</v>
      </c>
      <c r="D493" s="12">
        <f t="shared" si="75"/>
        <v>3.9964471089794791</v>
      </c>
      <c r="E493" s="12">
        <f t="shared" si="76"/>
        <v>4.0014092059284252</v>
      </c>
      <c r="F493" s="12">
        <f t="shared" si="77"/>
        <v>4.0131165225628251</v>
      </c>
      <c r="G493" s="12">
        <f t="shared" si="78"/>
        <v>4.0199092919196069</v>
      </c>
      <c r="H493" s="59">
        <v>4.01495412844036</v>
      </c>
      <c r="I493" s="59">
        <v>4.0207473309608499</v>
      </c>
      <c r="J493" s="13">
        <v>4.0064687499999998</v>
      </c>
      <c r="K493" s="59">
        <v>4.0209150326797296</v>
      </c>
      <c r="L493" s="59">
        <v>4.0120238095238001</v>
      </c>
      <c r="M493" s="59">
        <v>3.9876785714285701</v>
      </c>
      <c r="N493" s="59">
        <v>4.0049289099526</v>
      </c>
      <c r="O493" s="59">
        <v>3.9998993288590499</v>
      </c>
      <c r="P493" s="13">
        <v>4.0012499999999998</v>
      </c>
      <c r="Q493" s="59">
        <v>4.0061085972850599</v>
      </c>
      <c r="R493" s="59">
        <v>4.0040540540540501</v>
      </c>
      <c r="S493" s="59">
        <v>4.0024363636363596</v>
      </c>
      <c r="T493" s="59">
        <v>4.0143386243386203</v>
      </c>
      <c r="U493" s="59">
        <v>4.02378378378378</v>
      </c>
      <c r="V493" s="59">
        <v>4.0082986111111101</v>
      </c>
      <c r="W493" s="59">
        <v>3.99811594202898</v>
      </c>
      <c r="X493" s="13">
        <v>4.001015625</v>
      </c>
      <c r="Y493" s="59">
        <v>3.9903703703703601</v>
      </c>
      <c r="Z493" s="59">
        <v>4.0035483870967701</v>
      </c>
      <c r="AA493" s="59">
        <v>4.0130030030029999</v>
      </c>
      <c r="AB493" s="59">
        <v>4.0084186046511601</v>
      </c>
      <c r="AC493" s="59">
        <v>4.00332075471698</v>
      </c>
      <c r="AD493" s="59">
        <v>4.0192817679557997</v>
      </c>
      <c r="AE493" s="59">
        <v>4.0053642384105901</v>
      </c>
      <c r="AF493" s="59">
        <v>4.0120496894409898</v>
      </c>
      <c r="AG493" s="59">
        <v>4.01981617647058</v>
      </c>
      <c r="AH493" s="59">
        <v>4.0053012048192702</v>
      </c>
      <c r="AI493" s="59">
        <v>4.00145077720207</v>
      </c>
      <c r="AJ493" s="59">
        <v>4.0131543624160999</v>
      </c>
      <c r="AK493" s="59">
        <v>4.0017987804877997</v>
      </c>
      <c r="AL493" s="59">
        <v>4.0150185873605899</v>
      </c>
      <c r="AM493" s="59">
        <v>3.98856459330143</v>
      </c>
      <c r="AN493" s="13">
        <v>4.0156179775280902</v>
      </c>
      <c r="AO493" s="59">
        <v>4.0036184210526304</v>
      </c>
      <c r="AP493" s="13">
        <v>4.0013953488372103</v>
      </c>
      <c r="AQ493" s="59">
        <v>4.0357692307692297</v>
      </c>
      <c r="AR493" s="59">
        <v>4.0097342192690997</v>
      </c>
      <c r="AS493" s="13">
        <v>3.9888995215311001</v>
      </c>
      <c r="AT493" s="59">
        <v>4.0067625899280497</v>
      </c>
      <c r="AU493" s="59">
        <v>4.0181818181818096</v>
      </c>
      <c r="AV493" s="59">
        <v>4.0107913669064699</v>
      </c>
      <c r="AW493" s="59">
        <v>3.9892957746478799</v>
      </c>
      <c r="AX493" s="59">
        <v>4.0109737827715302</v>
      </c>
      <c r="AY493" s="59">
        <v>3.99712230215827</v>
      </c>
      <c r="AZ493" s="13">
        <v>3.9990825688073399</v>
      </c>
      <c r="BA493" s="59">
        <v>4.0023963133640503</v>
      </c>
      <c r="BB493" s="59">
        <v>4.0042089552238798</v>
      </c>
      <c r="BC493" s="59">
        <v>4.0271280276816599</v>
      </c>
      <c r="BD493" s="59">
        <v>3.9998421052631499</v>
      </c>
      <c r="BE493" s="59">
        <v>4.0103257328990196</v>
      </c>
    </row>
    <row r="494" spans="1:57" x14ac:dyDescent="0.35">
      <c r="A494" s="10" t="str">
        <f t="shared" si="74"/>
        <v>1/31/2030</v>
      </c>
      <c r="B494" s="11">
        <f t="shared" si="79"/>
        <v>2030</v>
      </c>
      <c r="C494" s="6">
        <f t="shared" si="80"/>
        <v>3.8041882148792601</v>
      </c>
      <c r="D494" s="12">
        <f t="shared" si="75"/>
        <v>3.7938921703422528</v>
      </c>
      <c r="E494" s="12">
        <f t="shared" si="76"/>
        <v>3.7989445475306827</v>
      </c>
      <c r="F494" s="12">
        <f t="shared" si="77"/>
        <v>3.8120191351326849</v>
      </c>
      <c r="G494" s="12">
        <f t="shared" si="78"/>
        <v>3.81775467331809</v>
      </c>
      <c r="H494" s="59">
        <v>3.80091836734693</v>
      </c>
      <c r="I494" s="59">
        <v>3.8135275080906101</v>
      </c>
      <c r="J494" s="59">
        <v>3.7948205128205101</v>
      </c>
      <c r="K494" s="59">
        <v>3.80168918918918</v>
      </c>
      <c r="L494" s="59">
        <v>3.8047407407407401</v>
      </c>
      <c r="M494" s="59">
        <v>3.82169884169884</v>
      </c>
      <c r="N494" s="59">
        <v>3.80018099547511</v>
      </c>
      <c r="O494" s="59">
        <v>3.7922649572649498</v>
      </c>
      <c r="P494" s="59">
        <v>3.8081818181818101</v>
      </c>
      <c r="Q494" s="59">
        <v>3.8095547945205399</v>
      </c>
      <c r="R494" s="59">
        <v>3.8144299674267099</v>
      </c>
      <c r="S494" s="59">
        <v>3.8018807339449499</v>
      </c>
      <c r="T494" s="59">
        <v>3.78928909952606</v>
      </c>
      <c r="U494" s="59">
        <v>3.8272440944881798</v>
      </c>
      <c r="V494" s="13">
        <v>3.80744827586207</v>
      </c>
      <c r="W494" s="59">
        <v>3.8125247524752401</v>
      </c>
      <c r="X494" s="59">
        <v>3.79909677419354</v>
      </c>
      <c r="Y494" s="59">
        <v>3.7939712918660198</v>
      </c>
      <c r="Z494" s="59">
        <v>3.7894023904382399</v>
      </c>
      <c r="AA494" s="59">
        <v>3.8105022831050199</v>
      </c>
      <c r="AB494" s="59">
        <v>3.77860465116279</v>
      </c>
      <c r="AC494" s="59">
        <v>3.8154838709677401</v>
      </c>
      <c r="AD494" s="59">
        <v>3.7940967741935401</v>
      </c>
      <c r="AE494" s="59">
        <v>3.8087677725118398</v>
      </c>
      <c r="AF494" s="59">
        <v>3.8039896373056901</v>
      </c>
      <c r="AG494" s="59">
        <v>3.8135856573705098</v>
      </c>
      <c r="AH494" s="59">
        <v>3.7988938053097301</v>
      </c>
      <c r="AI494" s="59">
        <v>3.7970040485829899</v>
      </c>
      <c r="AJ494" s="59">
        <v>3.8034749034748998</v>
      </c>
      <c r="AK494" s="59">
        <v>3.81756183745583</v>
      </c>
      <c r="AL494" s="13">
        <v>3.8043867924528301</v>
      </c>
      <c r="AM494" s="59">
        <v>3.8047826086956502</v>
      </c>
      <c r="AN494" s="59">
        <v>3.8005833333333299</v>
      </c>
      <c r="AO494" s="59">
        <v>3.82768907563025</v>
      </c>
      <c r="AP494" s="59">
        <v>3.7980349344978102</v>
      </c>
      <c r="AQ494" s="59">
        <v>3.8169444444444398</v>
      </c>
      <c r="AR494" s="59">
        <v>3.7931800766283499</v>
      </c>
      <c r="AS494" s="59">
        <v>3.8051626016260101</v>
      </c>
      <c r="AT494" s="59">
        <v>3.80207207207207</v>
      </c>
      <c r="AU494" s="59">
        <v>3.81949019607843</v>
      </c>
      <c r="AV494" s="59">
        <v>3.8165472312703499</v>
      </c>
      <c r="AW494" s="59">
        <v>3.8048453608247401</v>
      </c>
      <c r="AX494" s="59">
        <v>3.80515050167224</v>
      </c>
      <c r="AY494" s="13">
        <v>3.8220800000000001</v>
      </c>
      <c r="AZ494" s="59">
        <v>3.7959624413145501</v>
      </c>
      <c r="BA494" s="13">
        <v>3.8013377926421401</v>
      </c>
      <c r="BB494" s="59">
        <v>3.8090728476821099</v>
      </c>
      <c r="BC494" s="59">
        <v>3.7984390243902402</v>
      </c>
      <c r="BD494" s="59">
        <v>3.7998009950248699</v>
      </c>
      <c r="BE494" s="13">
        <v>3.8037864077669901</v>
      </c>
    </row>
    <row r="495" spans="1:57" x14ac:dyDescent="0.35">
      <c r="A495" s="10" t="str">
        <f t="shared" si="74"/>
        <v>2/28/2030</v>
      </c>
      <c r="B495" s="11">
        <f t="shared" si="79"/>
        <v>2030</v>
      </c>
      <c r="C495" s="6">
        <f t="shared" si="80"/>
        <v>3.7899932026736103</v>
      </c>
      <c r="D495" s="12">
        <f t="shared" si="75"/>
        <v>3.7757589743589728</v>
      </c>
      <c r="E495" s="12">
        <f t="shared" si="76"/>
        <v>3.7833664772727227</v>
      </c>
      <c r="F495" s="12">
        <f t="shared" si="77"/>
        <v>3.7962648667122298</v>
      </c>
      <c r="G495" s="12">
        <f t="shared" si="78"/>
        <v>3.8010658049353689</v>
      </c>
      <c r="H495" s="59">
        <v>3.7886607142857098</v>
      </c>
      <c r="I495" s="59">
        <v>3.7833333333333301</v>
      </c>
      <c r="J495" s="59">
        <v>3.7883832335329299</v>
      </c>
      <c r="K495" s="59">
        <v>3.7671428571428498</v>
      </c>
      <c r="L495" s="59">
        <v>3.7909782608695601</v>
      </c>
      <c r="M495" s="59">
        <v>3.78978021978021</v>
      </c>
      <c r="N495" s="13">
        <v>3.7883499999999999</v>
      </c>
      <c r="O495" s="59">
        <v>3.79868571428571</v>
      </c>
      <c r="P495" s="59">
        <v>3.7923529411764698</v>
      </c>
      <c r="Q495" s="13">
        <v>3.7787500000000001</v>
      </c>
      <c r="R495" s="59">
        <v>3.7987356321839001</v>
      </c>
      <c r="S495" s="59">
        <v>3.7834659090909</v>
      </c>
      <c r="T495" s="59">
        <v>3.8043478260869499</v>
      </c>
      <c r="U495" s="59">
        <v>3.7770724637681101</v>
      </c>
      <c r="V495" s="59">
        <v>3.80666666666666</v>
      </c>
      <c r="W495" s="59">
        <v>3.79089285714285</v>
      </c>
      <c r="X495" s="59">
        <v>3.7837354085603101</v>
      </c>
      <c r="Y495" s="13">
        <v>3.7757692307692299</v>
      </c>
      <c r="Z495" s="59">
        <v>3.8067441860465099</v>
      </c>
      <c r="AA495" s="59">
        <v>3.8007291666666601</v>
      </c>
      <c r="AB495" s="59">
        <v>3.7632653061224399</v>
      </c>
      <c r="AC495" s="59">
        <v>3.7849468085106301</v>
      </c>
      <c r="AD495" s="59">
        <v>3.7980590717299498</v>
      </c>
      <c r="AE495" s="59">
        <v>3.7829508196721302</v>
      </c>
      <c r="AF495" s="59">
        <v>3.7946153846153798</v>
      </c>
      <c r="AG495" s="59">
        <v>3.79438596491228</v>
      </c>
      <c r="AH495" s="59">
        <v>3.7964935064934999</v>
      </c>
      <c r="AI495" s="59">
        <v>3.7995054945054898</v>
      </c>
      <c r="AJ495" s="59">
        <v>3.78739495798319</v>
      </c>
      <c r="AK495" s="59">
        <v>3.7840740740740699</v>
      </c>
      <c r="AL495" s="59">
        <v>3.7902061855670102</v>
      </c>
      <c r="AM495" s="59">
        <v>3.8009909909909898</v>
      </c>
      <c r="AN495" s="59">
        <v>3.7831065088757301</v>
      </c>
      <c r="AO495" s="59">
        <v>3.7793442622950799</v>
      </c>
      <c r="AP495" s="59">
        <v>3.7902531645569599</v>
      </c>
      <c r="AQ495" s="59">
        <v>3.8017391304347798</v>
      </c>
      <c r="AR495" s="59">
        <v>3.78390804597701</v>
      </c>
      <c r="AS495" s="59">
        <v>3.7955789473684201</v>
      </c>
      <c r="AT495" s="59">
        <v>3.7756666666666598</v>
      </c>
      <c r="AU495" s="59">
        <v>3.7906376811594198</v>
      </c>
      <c r="AV495" s="59">
        <v>3.7749110320284598</v>
      </c>
      <c r="AW495" s="59">
        <v>3.79256637168141</v>
      </c>
      <c r="AX495" s="59">
        <v>3.7945283018867899</v>
      </c>
      <c r="AY495" s="59">
        <v>3.7995061728395001</v>
      </c>
      <c r="AZ495" s="13">
        <v>3.78781512605042</v>
      </c>
      <c r="BA495" s="59">
        <v>3.7679245283018798</v>
      </c>
      <c r="BB495" s="59">
        <v>3.7938888888888802</v>
      </c>
      <c r="BC495" s="59">
        <v>3.7783076923076901</v>
      </c>
      <c r="BD495" s="59">
        <v>3.80263736263736</v>
      </c>
      <c r="BE495" s="59">
        <v>3.78545112781954</v>
      </c>
    </row>
    <row r="496" spans="1:57" x14ac:dyDescent="0.35">
      <c r="A496" s="10" t="str">
        <f t="shared" si="74"/>
        <v>3/31/2030</v>
      </c>
      <c r="B496" s="11">
        <f t="shared" si="79"/>
        <v>2030</v>
      </c>
      <c r="C496" s="6">
        <f t="shared" si="80"/>
        <v>3.2677371697795703</v>
      </c>
      <c r="D496" s="12">
        <f t="shared" si="75"/>
        <v>3.2579336636549092</v>
      </c>
      <c r="E496" s="12">
        <f t="shared" si="76"/>
        <v>3.262475649350645</v>
      </c>
      <c r="F496" s="12">
        <f t="shared" si="77"/>
        <v>3.2717511360767402</v>
      </c>
      <c r="G496" s="12">
        <f t="shared" si="78"/>
        <v>3.275675539568339</v>
      </c>
      <c r="H496" s="13">
        <v>3.2675238095238099</v>
      </c>
      <c r="I496" s="59">
        <v>3.2694656488549598</v>
      </c>
      <c r="J496" s="59">
        <v>3.2695299145299099</v>
      </c>
      <c r="K496" s="59">
        <v>3.2697979797979699</v>
      </c>
      <c r="L496" s="59">
        <v>3.2655855855855802</v>
      </c>
      <c r="M496" s="59">
        <v>3.2558333333333298</v>
      </c>
      <c r="N496" s="59">
        <v>3.2735820895522298</v>
      </c>
      <c r="O496" s="59">
        <v>3.2612264150943302</v>
      </c>
      <c r="P496" s="59">
        <v>3.2681538461538402</v>
      </c>
      <c r="Q496" s="59">
        <v>3.2703999999999902</v>
      </c>
      <c r="R496" s="59">
        <v>3.2653146853146802</v>
      </c>
      <c r="S496" s="59">
        <v>3.2598312236286899</v>
      </c>
      <c r="T496" s="59">
        <v>3.2679505300353302</v>
      </c>
      <c r="U496" s="59">
        <v>3.2578297872340398</v>
      </c>
      <c r="V496" s="59">
        <v>3.27186274509803</v>
      </c>
      <c r="W496" s="59">
        <v>3.2753535353535299</v>
      </c>
      <c r="X496" s="59">
        <v>3.27586466165413</v>
      </c>
      <c r="Y496" s="59">
        <v>3.2598333333333298</v>
      </c>
      <c r="Z496" s="59">
        <v>3.2666115702479299</v>
      </c>
      <c r="AA496" s="59">
        <v>3.2699152542372798</v>
      </c>
      <c r="AB496" s="59">
        <v>3.2639759036144498</v>
      </c>
      <c r="AC496" s="59">
        <v>3.2775324675324602</v>
      </c>
      <c r="AD496" s="59">
        <v>3.25762589928057</v>
      </c>
      <c r="AE496" s="59">
        <v>3.2530434782608602</v>
      </c>
      <c r="AF496" s="59">
        <v>3.2637301587301502</v>
      </c>
      <c r="AG496" s="13">
        <v>3.2625000000000002</v>
      </c>
      <c r="AH496" s="59">
        <v>3.26417061611374</v>
      </c>
      <c r="AI496" s="59">
        <v>3.2773931623931598</v>
      </c>
      <c r="AJ496" s="59">
        <v>3.2714163090128698</v>
      </c>
      <c r="AK496" s="13">
        <v>3.2747000000000002</v>
      </c>
      <c r="AL496" s="59">
        <v>3.2564529914529898</v>
      </c>
      <c r="AM496" s="59">
        <v>3.2720183486238499</v>
      </c>
      <c r="AN496" s="59">
        <v>3.2606481481481402</v>
      </c>
      <c r="AO496" s="59">
        <v>3.26517647058823</v>
      </c>
      <c r="AP496" s="59">
        <v>3.2707327586206798</v>
      </c>
      <c r="AQ496" s="59">
        <v>3.2756666666666598</v>
      </c>
      <c r="AR496" s="59">
        <v>3.2695867768595002</v>
      </c>
      <c r="AS496" s="59">
        <v>3.2757553956834502</v>
      </c>
      <c r="AT496" s="59">
        <v>3.2623943661971802</v>
      </c>
      <c r="AU496" s="59">
        <v>3.2619087136929399</v>
      </c>
      <c r="AV496" s="59">
        <v>3.2579452054794502</v>
      </c>
      <c r="AW496" s="59">
        <v>3.2741414141414098</v>
      </c>
      <c r="AX496" s="59">
        <v>3.2635294117646998</v>
      </c>
      <c r="AY496" s="59">
        <v>3.2691943127962002</v>
      </c>
      <c r="AZ496" s="59">
        <v>3.2624675324675301</v>
      </c>
      <c r="BA496" s="59">
        <v>3.27489795918367</v>
      </c>
      <c r="BB496" s="59">
        <v>3.26249999999999</v>
      </c>
      <c r="BC496" s="59">
        <v>3.2670384615384598</v>
      </c>
      <c r="BD496" s="59">
        <v>3.26844621513944</v>
      </c>
      <c r="BE496" s="59">
        <v>3.2798275862068902</v>
      </c>
    </row>
    <row r="497" spans="1:57" x14ac:dyDescent="0.35">
      <c r="A497" s="10" t="str">
        <f t="shared" si="74"/>
        <v>4/30/2030</v>
      </c>
      <c r="B497" s="11">
        <f t="shared" si="79"/>
        <v>2030</v>
      </c>
      <c r="C497" s="6">
        <f t="shared" si="80"/>
        <v>2.7479985918624452</v>
      </c>
      <c r="D497" s="12">
        <f t="shared" si="75"/>
        <v>2.7430712389380472</v>
      </c>
      <c r="E497" s="12">
        <f t="shared" si="76"/>
        <v>2.7451673562878649</v>
      </c>
      <c r="F497" s="12">
        <f t="shared" si="77"/>
        <v>2.7510352882976901</v>
      </c>
      <c r="G497" s="12">
        <f t="shared" si="78"/>
        <v>2.7523970095693722</v>
      </c>
      <c r="H497" s="59">
        <v>2.7434188034188001</v>
      </c>
      <c r="I497" s="59">
        <v>2.7509734513274302</v>
      </c>
      <c r="J497" s="59">
        <v>2.7496855345911899</v>
      </c>
      <c r="K497" s="59">
        <v>2.7460550458715498</v>
      </c>
      <c r="L497" s="59">
        <v>2.7431666666666601</v>
      </c>
      <c r="M497" s="59">
        <v>2.7521739130434701</v>
      </c>
      <c r="N497" s="59">
        <v>2.7476020408163202</v>
      </c>
      <c r="O497" s="59">
        <v>2.7431818181818102</v>
      </c>
      <c r="P497" s="59">
        <v>2.7436428571428499</v>
      </c>
      <c r="Q497" s="59">
        <v>2.7497580645161199</v>
      </c>
      <c r="R497" s="59">
        <v>2.7514062499999898</v>
      </c>
      <c r="S497" s="59">
        <v>2.7547878787878699</v>
      </c>
      <c r="T497" s="59">
        <v>2.74117647058823</v>
      </c>
      <c r="U497" s="59">
        <v>2.7443181818181799</v>
      </c>
      <c r="V497" s="59">
        <v>2.7559589041095802</v>
      </c>
      <c r="W497" s="59">
        <v>2.7480582524271799</v>
      </c>
      <c r="X497" s="59">
        <v>2.7456028368794301</v>
      </c>
      <c r="Y497" s="59">
        <v>2.7501851851851802</v>
      </c>
      <c r="Z497" s="59">
        <v>2.7450746268656698</v>
      </c>
      <c r="AA497" s="59">
        <v>2.7506329113924002</v>
      </c>
      <c r="AB497" s="59">
        <v>2.7398540145985399</v>
      </c>
      <c r="AC497" s="59">
        <v>2.7523636363636301</v>
      </c>
      <c r="AD497" s="59">
        <v>2.74439490445859</v>
      </c>
      <c r="AE497" s="59">
        <v>2.7422123893805299</v>
      </c>
      <c r="AF497" s="59">
        <v>2.7515873015872998</v>
      </c>
      <c r="AG497" s="59">
        <v>2.7485714285714198</v>
      </c>
      <c r="AH497" s="59">
        <v>2.7445138888888798</v>
      </c>
      <c r="AI497" s="13">
        <v>2.7509600000000001</v>
      </c>
      <c r="AJ497" s="59">
        <v>2.7483211678832098</v>
      </c>
      <c r="AK497" s="59">
        <v>2.7459541984732798</v>
      </c>
      <c r="AL497" s="59">
        <v>2.7408888888888798</v>
      </c>
      <c r="AM497" s="59">
        <v>2.75515151515151</v>
      </c>
      <c r="AN497" s="13">
        <v>2.7515624999999999</v>
      </c>
      <c r="AO497" s="59">
        <v>2.7473372781065</v>
      </c>
      <c r="AP497" s="59">
        <v>2.7458394160583901</v>
      </c>
      <c r="AQ497" s="59">
        <v>2.7462037037037001</v>
      </c>
      <c r="AR497" s="59">
        <v>2.74644859813084</v>
      </c>
      <c r="AS497" s="59">
        <v>2.7536111111111099</v>
      </c>
      <c r="AT497" s="59">
        <v>2.7526973684210501</v>
      </c>
      <c r="AU497" s="59">
        <v>2.7454455445544501</v>
      </c>
      <c r="AV497" s="59">
        <v>2.7509677419354799</v>
      </c>
      <c r="AW497" s="59">
        <v>2.7507079646017698</v>
      </c>
      <c r="AX497" s="59">
        <v>2.74576158940397</v>
      </c>
      <c r="AY497" s="59">
        <v>2.7519424460431599</v>
      </c>
      <c r="AZ497" s="59">
        <v>2.74729729729729</v>
      </c>
      <c r="BA497" s="59">
        <v>2.74137096774193</v>
      </c>
      <c r="BB497" s="59">
        <v>2.75142857142857</v>
      </c>
      <c r="BC497" s="59">
        <v>2.7488659793814398</v>
      </c>
      <c r="BD497" s="59">
        <v>2.7510559006211102</v>
      </c>
      <c r="BE497" s="13">
        <v>2.7479389312977101</v>
      </c>
    </row>
    <row r="498" spans="1:57" x14ac:dyDescent="0.35">
      <c r="A498" s="10" t="str">
        <f t="shared" si="74"/>
        <v>5/31/2030</v>
      </c>
      <c r="B498" s="11">
        <f t="shared" si="79"/>
        <v>2030</v>
      </c>
      <c r="C498" s="6">
        <f t="shared" si="80"/>
        <v>2.6833704793944402</v>
      </c>
      <c r="D498" s="12">
        <f t="shared" si="75"/>
        <v>2.66419899665551</v>
      </c>
      <c r="E498" s="12">
        <f t="shared" si="76"/>
        <v>2.6710868251410074</v>
      </c>
      <c r="F498" s="12">
        <f t="shared" si="77"/>
        <v>2.695766373142535</v>
      </c>
      <c r="G498" s="12">
        <f t="shared" si="78"/>
        <v>2.7012309523809441</v>
      </c>
      <c r="H498" s="59">
        <v>2.6834482758620601</v>
      </c>
      <c r="I498" s="59">
        <v>2.67147058823529</v>
      </c>
      <c r="J498" s="59">
        <v>2.6614705882352898</v>
      </c>
      <c r="K498" s="59">
        <v>2.6775961538461499</v>
      </c>
      <c r="L498" s="59">
        <v>2.69521739130434</v>
      </c>
      <c r="M498" s="59">
        <v>2.70272727272727</v>
      </c>
      <c r="N498" s="59">
        <v>2.6642307692307599</v>
      </c>
      <c r="O498" s="59">
        <v>2.6867123287671202</v>
      </c>
      <c r="P498" s="59">
        <v>2.6912328767123199</v>
      </c>
      <c r="Q498" s="59">
        <v>2.6859677419354799</v>
      </c>
      <c r="R498" s="59">
        <v>2.66868421052631</v>
      </c>
      <c r="S498" s="59">
        <v>2.6970707070706998</v>
      </c>
      <c r="T498" s="59">
        <v>2.68405063291139</v>
      </c>
      <c r="U498" s="59">
        <v>2.6959493670886001</v>
      </c>
      <c r="V498" s="59">
        <v>2.6703636363636298</v>
      </c>
      <c r="W498" s="13">
        <v>2.6656</v>
      </c>
      <c r="X498" s="59">
        <v>2.6639130434782601</v>
      </c>
      <c r="Y498" s="59">
        <v>2.6795555555555501</v>
      </c>
      <c r="Z498" s="59">
        <v>2.6786363636363602</v>
      </c>
      <c r="AA498" s="59">
        <v>2.7010714285714199</v>
      </c>
      <c r="AB498" s="59">
        <v>2.67617647058823</v>
      </c>
      <c r="AC498" s="59">
        <v>2.6657142857142802</v>
      </c>
      <c r="AD498" s="59">
        <v>2.69655172413793</v>
      </c>
      <c r="AE498" s="59">
        <v>2.7026666666666599</v>
      </c>
      <c r="AF498" s="59">
        <v>2.6717647058823499</v>
      </c>
      <c r="AG498" s="59">
        <v>2.6674999999999902</v>
      </c>
      <c r="AH498" s="59">
        <v>2.6709589041095798</v>
      </c>
      <c r="AI498" s="59">
        <v>2.69929411764705</v>
      </c>
      <c r="AJ498" s="59">
        <v>2.6531578947368399</v>
      </c>
      <c r="AK498" s="59">
        <v>2.6968292682926802</v>
      </c>
      <c r="AL498" s="59">
        <v>2.6762068965517201</v>
      </c>
      <c r="AM498" s="59">
        <v>2.65521739130434</v>
      </c>
      <c r="AN498" s="59">
        <v>2.6936842105263099</v>
      </c>
      <c r="AO498" s="59">
        <v>2.7008333333333301</v>
      </c>
      <c r="AP498" s="59">
        <v>2.6832926829268202</v>
      </c>
      <c r="AQ498" s="13">
        <v>2.7083750000000002</v>
      </c>
      <c r="AR498" s="59">
        <v>2.7071428571428502</v>
      </c>
      <c r="AS498" s="59">
        <v>2.6881443298968999</v>
      </c>
      <c r="AT498" s="59">
        <v>2.6802631578947298</v>
      </c>
      <c r="AU498" s="59">
        <v>2.6852777777777699</v>
      </c>
      <c r="AV498" s="59">
        <v>2.6752777777777701</v>
      </c>
      <c r="AW498" s="13">
        <v>2.66</v>
      </c>
      <c r="AX498" s="59">
        <v>2.67508620689655</v>
      </c>
      <c r="AY498" s="59">
        <v>2.66763888888888</v>
      </c>
      <c r="AZ498" s="59">
        <v>2.6783333333333301</v>
      </c>
      <c r="BA498" s="59">
        <v>2.70361904761904</v>
      </c>
      <c r="BB498" s="59">
        <v>2.6857142857142802</v>
      </c>
      <c r="BC498" s="59">
        <v>2.68966666666666</v>
      </c>
      <c r="BD498" s="59">
        <v>2.6964893617021199</v>
      </c>
      <c r="BE498" s="59">
        <v>2.6880769230769199</v>
      </c>
    </row>
    <row r="499" spans="1:57" x14ac:dyDescent="0.35">
      <c r="A499" s="10" t="str">
        <f t="shared" si="74"/>
        <v>6/30/2030</v>
      </c>
      <c r="B499" s="11">
        <f t="shared" si="79"/>
        <v>2030</v>
      </c>
      <c r="C499" s="6">
        <f t="shared" si="80"/>
        <v>2.761052138034505</v>
      </c>
      <c r="D499" s="12">
        <f t="shared" si="75"/>
        <v>2.7295323529411761</v>
      </c>
      <c r="E499" s="12">
        <f t="shared" si="76"/>
        <v>2.7465512519561801</v>
      </c>
      <c r="F499" s="12">
        <f t="shared" si="77"/>
        <v>2.7748320895522376</v>
      </c>
      <c r="G499" s="12">
        <f t="shared" si="78"/>
        <v>2.7830139794967321</v>
      </c>
      <c r="H499" s="13">
        <v>2.7774000000000001</v>
      </c>
      <c r="I499" s="13">
        <v>2.7253124999999998</v>
      </c>
      <c r="J499" s="59">
        <v>2.7195890410958898</v>
      </c>
      <c r="K499" s="59">
        <v>2.75577464788732</v>
      </c>
      <c r="L499" s="59">
        <v>2.7733333333333299</v>
      </c>
      <c r="M499" s="59">
        <v>2.7284999999999902</v>
      </c>
      <c r="N499" s="59">
        <v>2.75315789473684</v>
      </c>
      <c r="O499" s="59">
        <v>2.7433333333333301</v>
      </c>
      <c r="P499" s="59">
        <v>2.7502631578947301</v>
      </c>
      <c r="Q499" s="59">
        <v>2.7612903225806402</v>
      </c>
      <c r="R499" s="59">
        <v>2.7589795918367299</v>
      </c>
      <c r="S499" s="59">
        <v>2.7776470588235198</v>
      </c>
      <c r="T499" s="59">
        <v>2.7447619047619001</v>
      </c>
      <c r="U499" s="59">
        <v>2.75144329896907</v>
      </c>
      <c r="V499" s="59">
        <v>2.7592857142857099</v>
      </c>
      <c r="W499" s="59">
        <v>2.7143902439024301</v>
      </c>
      <c r="X499" s="59">
        <v>2.7436170212765898</v>
      </c>
      <c r="Y499" s="59">
        <v>2.7608139534883702</v>
      </c>
      <c r="Z499" s="59">
        <v>2.7778260869565199</v>
      </c>
      <c r="AA499" s="59">
        <v>2.7668235294117598</v>
      </c>
      <c r="AB499" s="59">
        <v>2.7654545454545398</v>
      </c>
      <c r="AC499" s="59">
        <v>2.7464814814814802</v>
      </c>
      <c r="AD499" s="59">
        <v>2.7872549019607802</v>
      </c>
      <c r="AE499" s="59">
        <v>2.7501960784313702</v>
      </c>
      <c r="AF499" s="59">
        <v>2.7871698113207501</v>
      </c>
      <c r="AG499" s="59">
        <v>2.7236507936507901</v>
      </c>
      <c r="AH499" s="59">
        <v>2.7640566037735801</v>
      </c>
      <c r="AI499" s="59">
        <v>2.7438666666666598</v>
      </c>
      <c r="AJ499" s="59">
        <v>2.7829885057471202</v>
      </c>
      <c r="AK499" s="59">
        <v>2.7819540229884998</v>
      </c>
      <c r="AL499" s="59">
        <v>2.75318181818181</v>
      </c>
      <c r="AM499" s="59">
        <v>2.77285714285714</v>
      </c>
      <c r="AN499" s="13">
        <v>2.7749999999999999</v>
      </c>
      <c r="AO499" s="59">
        <v>2.7772727272727198</v>
      </c>
      <c r="AP499" s="59">
        <v>2.75149122807017</v>
      </c>
      <c r="AQ499" s="59">
        <v>2.76172839506172</v>
      </c>
      <c r="AR499" s="59">
        <v>2.7317307692307602</v>
      </c>
      <c r="AS499" s="59">
        <v>2.7832432432432399</v>
      </c>
      <c r="AT499" s="59">
        <v>2.7687951807228899</v>
      </c>
      <c r="AU499" s="59">
        <v>2.7374157303370699</v>
      </c>
      <c r="AV499" s="59">
        <v>2.7663265306122402</v>
      </c>
      <c r="AW499" s="59">
        <v>2.7781250000000002</v>
      </c>
      <c r="AX499" s="59">
        <v>2.7743283582089502</v>
      </c>
      <c r="AY499" s="59">
        <v>2.7741025641025598</v>
      </c>
      <c r="AZ499" s="59">
        <v>2.7584782608695599</v>
      </c>
      <c r="BA499" s="59">
        <v>2.7719444444444399</v>
      </c>
      <c r="BB499" s="59">
        <v>2.7467605633802799</v>
      </c>
      <c r="BC499" s="59">
        <v>2.79061855670103</v>
      </c>
      <c r="BD499" s="13">
        <v>2.72964705882353</v>
      </c>
      <c r="BE499" s="59">
        <v>2.8086206896551702</v>
      </c>
    </row>
    <row r="500" spans="1:57" x14ac:dyDescent="0.35">
      <c r="A500" s="10" t="str">
        <f t="shared" si="74"/>
        <v>7/31/2030</v>
      </c>
      <c r="B500" s="11">
        <f t="shared" si="79"/>
        <v>2030</v>
      </c>
      <c r="C500" s="6">
        <f t="shared" si="80"/>
        <v>2.847884328914045</v>
      </c>
      <c r="D500" s="12">
        <f t="shared" si="75"/>
        <v>2.8363950502657311</v>
      </c>
      <c r="E500" s="12">
        <f t="shared" si="76"/>
        <v>2.8416452259688501</v>
      </c>
      <c r="F500" s="12">
        <f t="shared" si="77"/>
        <v>2.85325061149612</v>
      </c>
      <c r="G500" s="12">
        <f t="shared" si="78"/>
        <v>2.8623908074756268</v>
      </c>
      <c r="H500" s="59">
        <v>2.8625118483412302</v>
      </c>
      <c r="I500" s="59">
        <v>2.8813366336633601</v>
      </c>
      <c r="J500" s="59">
        <v>2.84018808777429</v>
      </c>
      <c r="K500" s="59">
        <v>2.84611336032388</v>
      </c>
      <c r="L500" s="59">
        <v>2.8299230769230701</v>
      </c>
      <c r="M500" s="59">
        <v>2.8519130434782598</v>
      </c>
      <c r="N500" s="59">
        <v>2.8496474358974302</v>
      </c>
      <c r="O500" s="59">
        <v>2.83961373390557</v>
      </c>
      <c r="P500" s="59">
        <v>2.8459717314487598</v>
      </c>
      <c r="Q500" s="59">
        <v>2.8461960784313698</v>
      </c>
      <c r="R500" s="59">
        <v>2.8532735426008902</v>
      </c>
      <c r="S500" s="13">
        <v>2.8584999999999998</v>
      </c>
      <c r="T500" s="59">
        <v>2.8472992700729902</v>
      </c>
      <c r="U500" s="59">
        <v>2.85318181818181</v>
      </c>
      <c r="V500" s="59">
        <v>2.8388076923076899</v>
      </c>
      <c r="W500" s="59">
        <v>2.8457013574660599</v>
      </c>
      <c r="X500" s="59">
        <v>2.8705164319248802</v>
      </c>
      <c r="Y500" s="59">
        <v>2.8540955631399298</v>
      </c>
      <c r="Z500" s="59">
        <v>2.84407407407407</v>
      </c>
      <c r="AA500" s="13">
        <v>2.8349000000000002</v>
      </c>
      <c r="AB500" s="13">
        <v>2.8467600000000002</v>
      </c>
      <c r="AC500" s="59">
        <v>2.8416095890410902</v>
      </c>
      <c r="AD500" s="13">
        <v>2.86295154185022</v>
      </c>
      <c r="AE500" s="59">
        <v>2.8511940298507401</v>
      </c>
      <c r="AF500" s="59">
        <v>2.84122047244094</v>
      </c>
      <c r="AG500" s="59">
        <v>2.8575432525951499</v>
      </c>
      <c r="AH500" s="59">
        <v>2.8417521367521301</v>
      </c>
      <c r="AI500" s="59">
        <v>2.8494718309859102</v>
      </c>
      <c r="AJ500" s="59">
        <v>2.85419243986254</v>
      </c>
      <c r="AK500" s="59">
        <v>2.8410370370370299</v>
      </c>
      <c r="AL500" s="59">
        <v>2.8551202749140798</v>
      </c>
      <c r="AM500" s="13">
        <v>2.8499601593625501</v>
      </c>
      <c r="AN500" s="59">
        <v>2.8492193308550098</v>
      </c>
      <c r="AO500" s="59">
        <v>2.85156583629893</v>
      </c>
      <c r="AP500" s="59">
        <v>2.8364948453608201</v>
      </c>
      <c r="AQ500" s="59">
        <v>2.84976833976833</v>
      </c>
      <c r="AR500" s="59">
        <v>2.8329787234042501</v>
      </c>
      <c r="AS500" s="59">
        <v>2.8354968944099301</v>
      </c>
      <c r="AT500" s="59">
        <v>2.8484693877551002</v>
      </c>
      <c r="AU500" s="59">
        <v>2.8639926739926702</v>
      </c>
      <c r="AV500" s="59">
        <v>2.85121951219512</v>
      </c>
      <c r="AW500" s="59">
        <v>2.8517004048582901</v>
      </c>
      <c r="AX500" s="13">
        <v>2.846171875</v>
      </c>
      <c r="AY500" s="59">
        <v>2.8623773584905599</v>
      </c>
      <c r="AZ500" s="59">
        <v>2.86179310344827</v>
      </c>
      <c r="BA500" s="59">
        <v>2.84460629921259</v>
      </c>
      <c r="BB500" s="59">
        <v>2.83843511450381</v>
      </c>
      <c r="BC500" s="59">
        <v>2.8445962732919199</v>
      </c>
      <c r="BD500" s="59">
        <v>2.8342249240121502</v>
      </c>
      <c r="BE500" s="59">
        <v>2.8471889400921602</v>
      </c>
    </row>
    <row r="501" spans="1:57" x14ac:dyDescent="0.35">
      <c r="A501" s="10" t="str">
        <f t="shared" si="74"/>
        <v>8/31/2030</v>
      </c>
      <c r="B501" s="11">
        <f t="shared" si="79"/>
        <v>2030</v>
      </c>
      <c r="C501" s="6">
        <f t="shared" si="80"/>
        <v>2.8715720044429451</v>
      </c>
      <c r="D501" s="12">
        <f t="shared" si="75"/>
        <v>2.8533262827720849</v>
      </c>
      <c r="E501" s="12">
        <f t="shared" si="76"/>
        <v>2.8628542800967924</v>
      </c>
      <c r="F501" s="12">
        <f t="shared" si="77"/>
        <v>2.8816992310106699</v>
      </c>
      <c r="G501" s="12">
        <f t="shared" si="78"/>
        <v>2.8889874821311201</v>
      </c>
      <c r="H501" s="59">
        <v>2.85339350180505</v>
      </c>
      <c r="I501" s="59">
        <v>2.86148305084745</v>
      </c>
      <c r="J501" s="59">
        <v>2.8858333333333301</v>
      </c>
      <c r="K501" s="59">
        <v>2.8735531135531098</v>
      </c>
      <c r="L501" s="59">
        <v>2.88994475138121</v>
      </c>
      <c r="M501" s="59">
        <v>2.8557638888888799</v>
      </c>
      <c r="N501" s="59">
        <v>2.8630263157894702</v>
      </c>
      <c r="O501" s="59">
        <v>2.85875502008032</v>
      </c>
      <c r="P501" s="59">
        <v>2.86679365079365</v>
      </c>
      <c r="Q501" s="59">
        <v>2.8888811188811099</v>
      </c>
      <c r="R501" s="59">
        <v>2.8721501706484598</v>
      </c>
      <c r="S501" s="59">
        <v>2.86602678571428</v>
      </c>
      <c r="T501" s="59">
        <v>2.8527213114754</v>
      </c>
      <c r="U501" s="13">
        <v>2.8720890410958901</v>
      </c>
      <c r="V501" s="59">
        <v>2.8700763358778598</v>
      </c>
      <c r="W501" s="59">
        <v>2.8676119402985001</v>
      </c>
      <c r="X501" s="59">
        <v>2.87527210884353</v>
      </c>
      <c r="Y501" s="59">
        <v>2.8720454545454501</v>
      </c>
      <c r="Z501" s="59">
        <v>2.8545341614906801</v>
      </c>
      <c r="AA501" s="59">
        <v>2.8657031249999898</v>
      </c>
      <c r="AB501" s="59">
        <v>2.87869387755102</v>
      </c>
      <c r="AC501" s="59">
        <v>2.88486486486486</v>
      </c>
      <c r="AD501" s="59">
        <v>2.8708365019011399</v>
      </c>
      <c r="AE501" s="59">
        <v>2.8877327935222601</v>
      </c>
      <c r="AF501" s="13">
        <v>2.8680078125000001</v>
      </c>
      <c r="AG501" s="59">
        <v>2.8825683060109202</v>
      </c>
      <c r="AH501" s="59">
        <v>2.92088888888888</v>
      </c>
      <c r="AI501" s="59">
        <v>2.8793609022556299</v>
      </c>
      <c r="AJ501" s="59">
        <v>2.8694086021505298</v>
      </c>
      <c r="AK501" s="59">
        <v>2.8669527896995701</v>
      </c>
      <c r="AL501" s="59">
        <v>2.87393939393939</v>
      </c>
      <c r="AM501" s="59">
        <v>2.8451020408163199</v>
      </c>
      <c r="AN501" s="59">
        <v>2.8884259259259202</v>
      </c>
      <c r="AO501" s="13">
        <v>2.8797029702970298</v>
      </c>
      <c r="AP501" s="59">
        <v>2.8812037037036999</v>
      </c>
      <c r="AQ501" s="59">
        <v>2.8587555555555499</v>
      </c>
      <c r="AR501" s="59">
        <v>2.9108465608465601</v>
      </c>
      <c r="AS501" s="59">
        <v>2.8717263843648202</v>
      </c>
      <c r="AT501" s="59">
        <v>2.8903225806451598</v>
      </c>
      <c r="AU501" s="59">
        <v>2.8647841726618699</v>
      </c>
      <c r="AV501" s="59">
        <v>2.85046413502109</v>
      </c>
      <c r="AW501" s="59">
        <v>2.8818644067796599</v>
      </c>
      <c r="AX501" s="59">
        <v>2.8870722433460001</v>
      </c>
      <c r="AY501" s="59">
        <v>2.8627969348659001</v>
      </c>
      <c r="AZ501" s="59">
        <v>2.8714176245210701</v>
      </c>
      <c r="BA501" s="59">
        <v>2.8570526315789402</v>
      </c>
      <c r="BB501" s="59">
        <v>2.8462173913043398</v>
      </c>
      <c r="BC501" s="59">
        <v>2.85222222222222</v>
      </c>
      <c r="BD501" s="59">
        <v>2.8991570881226001</v>
      </c>
      <c r="BE501" s="59">
        <v>2.8772480620155001</v>
      </c>
    </row>
    <row r="502" spans="1:57" x14ac:dyDescent="0.35">
      <c r="A502" s="10" t="str">
        <f t="shared" si="74"/>
        <v>9/30/2030</v>
      </c>
      <c r="B502" s="11">
        <f t="shared" si="79"/>
        <v>2030</v>
      </c>
      <c r="C502" s="6">
        <f t="shared" si="80"/>
        <v>2.8481160506160448</v>
      </c>
      <c r="D502" s="12">
        <f t="shared" si="75"/>
        <v>2.8333457792207772</v>
      </c>
      <c r="E502" s="12">
        <f t="shared" si="76"/>
        <v>2.8363384146341426</v>
      </c>
      <c r="F502" s="12">
        <f t="shared" si="77"/>
        <v>2.8563302020560002</v>
      </c>
      <c r="G502" s="12">
        <f t="shared" si="78"/>
        <v>2.8608020260989009</v>
      </c>
      <c r="H502" s="59">
        <v>2.8461313868613098</v>
      </c>
      <c r="I502" s="59">
        <v>2.8428481012658202</v>
      </c>
      <c r="J502" s="59">
        <v>2.85756756756756</v>
      </c>
      <c r="K502" s="59">
        <v>2.85111111111111</v>
      </c>
      <c r="L502" s="59">
        <v>2.8427777777777701</v>
      </c>
      <c r="M502" s="59">
        <v>2.8351754385964898</v>
      </c>
      <c r="N502" s="59">
        <v>2.8357894736842102</v>
      </c>
      <c r="O502" s="13">
        <v>2.8505633802816899</v>
      </c>
      <c r="P502" s="59">
        <v>2.8359230769230699</v>
      </c>
      <c r="Q502" s="59">
        <v>2.8552747252747199</v>
      </c>
      <c r="R502" s="59">
        <v>2.8477472527472498</v>
      </c>
      <c r="S502" s="59">
        <v>2.85668202764976</v>
      </c>
      <c r="T502" s="59">
        <v>2.84551470588235</v>
      </c>
      <c r="U502" s="59">
        <v>2.8374999999999999</v>
      </c>
      <c r="V502" s="59">
        <v>2.8334722222222202</v>
      </c>
      <c r="W502" s="59">
        <v>2.8545967741935399</v>
      </c>
      <c r="X502" s="59">
        <v>2.8652409638554199</v>
      </c>
      <c r="Y502" s="59">
        <v>2.8568803418803399</v>
      </c>
      <c r="Z502" s="13">
        <v>2.8474683544303798</v>
      </c>
      <c r="AA502" s="13">
        <v>2.8294139194139198</v>
      </c>
      <c r="AB502" s="59">
        <v>2.8406666666666598</v>
      </c>
      <c r="AC502" s="59">
        <v>2.8194666666666599</v>
      </c>
      <c r="AD502" s="59">
        <v>2.85329608938547</v>
      </c>
      <c r="AE502" s="59">
        <v>2.8710743801652798</v>
      </c>
      <c r="AF502" s="59">
        <v>2.8787301587301499</v>
      </c>
      <c r="AG502" s="59">
        <v>2.8714</v>
      </c>
      <c r="AH502" s="59">
        <v>2.8484848484848402</v>
      </c>
      <c r="AI502" s="59">
        <v>2.8514649681528601</v>
      </c>
      <c r="AJ502" s="59">
        <v>2.85052631578947</v>
      </c>
      <c r="AK502" s="59">
        <v>2.8592307692307601</v>
      </c>
      <c r="AL502" s="59">
        <v>2.83391304347826</v>
      </c>
      <c r="AM502" s="59">
        <v>2.83466666666666</v>
      </c>
      <c r="AN502" s="59">
        <v>2.83220779220779</v>
      </c>
      <c r="AO502" s="59">
        <v>2.81851063829787</v>
      </c>
      <c r="AP502" s="59">
        <v>2.84585585585585</v>
      </c>
      <c r="AQ502" s="59">
        <v>2.8583582089552202</v>
      </c>
      <c r="AR502" s="59">
        <v>2.85313253012048</v>
      </c>
      <c r="AS502" s="59">
        <v>2.8344155844155798</v>
      </c>
      <c r="AT502" s="13">
        <v>2.8450000000000002</v>
      </c>
      <c r="AU502" s="59">
        <v>2.8490395480225899</v>
      </c>
      <c r="AV502" s="59">
        <v>2.8359512195121899</v>
      </c>
      <c r="AW502" s="13">
        <v>2.8607812500000001</v>
      </c>
      <c r="AX502" s="59">
        <v>2.8609890109890102</v>
      </c>
      <c r="AY502" s="59">
        <v>2.8537037037037001</v>
      </c>
      <c r="AZ502" s="59">
        <v>2.83079365079365</v>
      </c>
      <c r="BA502" s="59">
        <v>2.86016393442622</v>
      </c>
      <c r="BB502" s="59">
        <v>2.8439175257731901</v>
      </c>
      <c r="BC502" s="59">
        <v>2.8545525291828699</v>
      </c>
      <c r="BD502" s="59">
        <v>2.84297959183673</v>
      </c>
      <c r="BE502" s="59">
        <v>2.8570984455958501</v>
      </c>
    </row>
    <row r="503" spans="1:57" x14ac:dyDescent="0.35">
      <c r="A503" s="10" t="str">
        <f t="shared" si="74"/>
        <v>10/31/2030</v>
      </c>
      <c r="B503" s="11">
        <f t="shared" si="79"/>
        <v>2030</v>
      </c>
      <c r="C503" s="6">
        <f t="shared" si="80"/>
        <v>3.0833078693051048</v>
      </c>
      <c r="D503" s="12">
        <f t="shared" si="75"/>
        <v>3.0675009569377951</v>
      </c>
      <c r="E503" s="12">
        <f t="shared" si="76"/>
        <v>3.0741771672519427</v>
      </c>
      <c r="F503" s="12">
        <f t="shared" si="77"/>
        <v>3.0858585303280153</v>
      </c>
      <c r="G503" s="12">
        <f t="shared" si="78"/>
        <v>3.091155528255523</v>
      </c>
      <c r="H503" s="59">
        <v>3.0775568181818098</v>
      </c>
      <c r="I503" s="59">
        <v>3.0850574712643599</v>
      </c>
      <c r="J503" s="59">
        <v>3.0814795918367301</v>
      </c>
      <c r="K503" s="59">
        <v>3.07218253968253</v>
      </c>
      <c r="L503" s="59">
        <v>3.0840000000000001</v>
      </c>
      <c r="M503" s="59">
        <v>3.0670469798657698</v>
      </c>
      <c r="N503" s="13">
        <v>3.0649999999999999</v>
      </c>
      <c r="O503" s="59">
        <v>3.08052631578947</v>
      </c>
      <c r="P503" s="59">
        <v>3.0675263157894701</v>
      </c>
      <c r="Q503" s="59">
        <v>3.0946453900709199</v>
      </c>
      <c r="R503" s="59">
        <v>3.0672727272727198</v>
      </c>
      <c r="S503" s="59">
        <v>3.0865714285714199</v>
      </c>
      <c r="T503" s="59">
        <v>3.0844751381215398</v>
      </c>
      <c r="U503" s="59">
        <v>3.08064814814814</v>
      </c>
      <c r="V503" s="13">
        <v>3.0711693548387098</v>
      </c>
      <c r="W503" s="59">
        <v>3.0836129032258</v>
      </c>
      <c r="X503" s="59">
        <v>3.0859813084112102</v>
      </c>
      <c r="Y503" s="59">
        <v>3.0813592233009701</v>
      </c>
      <c r="Z503" s="59">
        <v>3.0840845070422498</v>
      </c>
      <c r="AA503" s="59">
        <v>3.0851980198019699</v>
      </c>
      <c r="AB503" s="59">
        <v>3.0766932270916301</v>
      </c>
      <c r="AC503" s="59">
        <v>3.0789516129032202</v>
      </c>
      <c r="AD503" s="59">
        <v>3.0713698630136901</v>
      </c>
      <c r="AE503" s="59">
        <v>3.0908484848484798</v>
      </c>
      <c r="AF503" s="59">
        <v>3.0864044943820201</v>
      </c>
      <c r="AG503" s="59">
        <v>3.0954999999999901</v>
      </c>
      <c r="AH503" s="59">
        <v>3.07418439716312</v>
      </c>
      <c r="AI503" s="59">
        <v>3.0836470588235199</v>
      </c>
      <c r="AJ503" s="59">
        <v>3.08536842105263</v>
      </c>
      <c r="AK503" s="59">
        <v>3.08549019607843</v>
      </c>
      <c r="AL503" s="59">
        <v>3.0833962264150898</v>
      </c>
      <c r="AM503" s="59">
        <v>3.05812949640287</v>
      </c>
      <c r="AN503" s="59">
        <v>3.0723684210526301</v>
      </c>
      <c r="AO503" s="59">
        <v>3.0773214285714201</v>
      </c>
      <c r="AP503" s="59">
        <v>3.0741747572815501</v>
      </c>
      <c r="AQ503" s="59">
        <v>3.0840566037735799</v>
      </c>
      <c r="AR503" s="59">
        <v>3.0893749999999902</v>
      </c>
      <c r="AS503" s="59">
        <v>3.05733009708737</v>
      </c>
      <c r="AT503" s="59">
        <v>3.08469565217391</v>
      </c>
      <c r="AU503" s="59">
        <v>3.0876521739130398</v>
      </c>
      <c r="AV503" s="59">
        <v>3.0727272727272701</v>
      </c>
      <c r="AW503" s="59">
        <v>3.0751020408163199</v>
      </c>
      <c r="AX503" s="59">
        <v>3.06767932489451</v>
      </c>
      <c r="AY503" s="59">
        <v>3.0955555555555501</v>
      </c>
      <c r="AZ503" s="59">
        <v>3.0814179104477599</v>
      </c>
      <c r="BA503" s="59">
        <v>3.09418867924528</v>
      </c>
      <c r="BB503" s="59">
        <v>3.0889416058394099</v>
      </c>
      <c r="BC503" s="59">
        <v>3.0832195121951198</v>
      </c>
      <c r="BD503" s="59">
        <v>3.0873584905660301</v>
      </c>
      <c r="BE503" s="59">
        <v>3.0939189189189098</v>
      </c>
    </row>
    <row r="504" spans="1:57" x14ac:dyDescent="0.35">
      <c r="A504" s="10" t="str">
        <f t="shared" si="74"/>
        <v>11/30/2030</v>
      </c>
      <c r="B504" s="11">
        <f t="shared" si="79"/>
        <v>2030</v>
      </c>
      <c r="C504" s="6">
        <f t="shared" si="80"/>
        <v>3.670002072002065</v>
      </c>
      <c r="D504" s="12">
        <f t="shared" si="75"/>
        <v>3.6438525991792021</v>
      </c>
      <c r="E504" s="12">
        <f t="shared" si="76"/>
        <v>3.6558671845395949</v>
      </c>
      <c r="F504" s="12">
        <f t="shared" si="77"/>
        <v>3.6782950910432999</v>
      </c>
      <c r="G504" s="12">
        <f t="shared" si="78"/>
        <v>3.6910316917125359</v>
      </c>
      <c r="H504" s="59">
        <v>3.6756617647058798</v>
      </c>
      <c r="I504" s="59">
        <v>3.66737931034482</v>
      </c>
      <c r="J504" s="59">
        <v>3.6665555555555498</v>
      </c>
      <c r="K504" s="59">
        <v>3.6770866141732199</v>
      </c>
      <c r="L504" s="59">
        <v>3.6543636363636298</v>
      </c>
      <c r="M504" s="59">
        <v>3.6567692307692301</v>
      </c>
      <c r="N504" s="59">
        <v>3.70132075471698</v>
      </c>
      <c r="O504" s="59">
        <v>3.6510714285714201</v>
      </c>
      <c r="P504" s="59">
        <v>3.65851485148514</v>
      </c>
      <c r="Q504" s="59">
        <v>3.6832653061224399</v>
      </c>
      <c r="R504" s="59">
        <v>3.6926573426573399</v>
      </c>
      <c r="S504" s="59">
        <v>3.6635911602209901</v>
      </c>
      <c r="T504" s="59">
        <v>3.64414414414414</v>
      </c>
      <c r="U504" s="59">
        <v>3.6789351851851801</v>
      </c>
      <c r="V504" s="59">
        <v>3.64704545454545</v>
      </c>
      <c r="W504" s="59">
        <v>3.6826206896551699</v>
      </c>
      <c r="X504" s="59">
        <v>3.67060606060606</v>
      </c>
      <c r="Y504" s="59">
        <v>3.6376608187134498</v>
      </c>
      <c r="Z504" s="13">
        <v>3.6412499999999999</v>
      </c>
      <c r="AA504" s="59">
        <v>3.6620370370370301</v>
      </c>
      <c r="AB504" s="59">
        <v>3.6666666666666599</v>
      </c>
      <c r="AC504" s="59">
        <v>3.6709411764705799</v>
      </c>
      <c r="AD504" s="59">
        <v>3.6465322580645099</v>
      </c>
      <c r="AE504" s="59">
        <v>3.67007407407407</v>
      </c>
      <c r="AF504" s="59">
        <v>3.6732258064516099</v>
      </c>
      <c r="AG504" s="59">
        <v>3.6897333333333302</v>
      </c>
      <c r="AH504" s="59">
        <v>3.6408433734939698</v>
      </c>
      <c r="AI504" s="59">
        <v>3.6835602094240798</v>
      </c>
      <c r="AJ504" s="59">
        <v>3.6555665024630501</v>
      </c>
      <c r="AK504" s="59">
        <v>3.6793877551020402</v>
      </c>
      <c r="AL504" s="59">
        <v>3.6320388349514499</v>
      </c>
      <c r="AM504" s="59">
        <v>3.6554399999999898</v>
      </c>
      <c r="AN504" s="59">
        <v>3.69085106382978</v>
      </c>
      <c r="AO504" s="59">
        <v>3.6766666666666601</v>
      </c>
      <c r="AP504" s="59">
        <v>3.6766666666666601</v>
      </c>
      <c r="AQ504" s="59">
        <v>3.6699300699300599</v>
      </c>
      <c r="AR504" s="59">
        <v>3.6439705882352902</v>
      </c>
      <c r="AS504" s="59">
        <v>3.6992499999999899</v>
      </c>
      <c r="AT504" s="59">
        <v>3.67471428571428</v>
      </c>
      <c r="AU504" s="59">
        <v>3.67361256544502</v>
      </c>
      <c r="AV504" s="59">
        <v>3.6641780821917802</v>
      </c>
      <c r="AW504" s="59">
        <v>3.6636912751677801</v>
      </c>
      <c r="AX504" s="59">
        <v>3.6674015748031401</v>
      </c>
      <c r="AY504" s="59">
        <v>3.6718965517241302</v>
      </c>
      <c r="AZ504" s="59">
        <v>3.69713286713286</v>
      </c>
      <c r="BA504" s="59">
        <v>3.66736</v>
      </c>
      <c r="BB504" s="59">
        <v>3.64279069767441</v>
      </c>
      <c r="BC504" s="59">
        <v>3.67272222222222</v>
      </c>
      <c r="BD504" s="59">
        <v>3.67869791666666</v>
      </c>
      <c r="BE504" s="59">
        <v>3.7222929936305702</v>
      </c>
    </row>
    <row r="505" spans="1:57" x14ac:dyDescent="0.35">
      <c r="A505" s="10" t="str">
        <f t="shared" si="74"/>
        <v>12/31/2030</v>
      </c>
      <c r="B505" s="11">
        <f t="shared" si="79"/>
        <v>2030</v>
      </c>
      <c r="C505" s="6">
        <f t="shared" si="80"/>
        <v>4.0768515336369049</v>
      </c>
      <c r="D505" s="12">
        <f t="shared" si="75"/>
        <v>4.0582713246753173</v>
      </c>
      <c r="E505" s="12">
        <f t="shared" si="76"/>
        <v>4.0696088080668726</v>
      </c>
      <c r="F505" s="12">
        <f t="shared" si="77"/>
        <v>4.0845111901000477</v>
      </c>
      <c r="G505" s="12">
        <f t="shared" si="78"/>
        <v>4.0922430795847733</v>
      </c>
      <c r="H505" s="59">
        <v>4.08536842105263</v>
      </c>
      <c r="I505" s="59">
        <v>4.0746052631578902</v>
      </c>
      <c r="J505" s="59">
        <v>4.07653658536585</v>
      </c>
      <c r="K505" s="59">
        <v>4.0745267489711896</v>
      </c>
      <c r="L505" s="13">
        <v>4.0813559322033903</v>
      </c>
      <c r="M505" s="59">
        <v>4.0702247191011196</v>
      </c>
      <c r="N505" s="59">
        <v>4.0738434163701003</v>
      </c>
      <c r="O505" s="59">
        <v>4.0879347826086896</v>
      </c>
      <c r="P505" s="13">
        <v>4.0659574468085102</v>
      </c>
      <c r="Q505" s="59">
        <v>4.0863888888888802</v>
      </c>
      <c r="R505" s="59">
        <v>4.0813865546218402</v>
      </c>
      <c r="S505" s="59">
        <v>4.0839336492890901</v>
      </c>
      <c r="T505" s="59">
        <v>4.0530935251798503</v>
      </c>
      <c r="U505" s="59">
        <v>4.06603571428571</v>
      </c>
      <c r="V505" s="59">
        <v>4.0959615384615304</v>
      </c>
      <c r="W505" s="59">
        <v>4.0784758364312204</v>
      </c>
      <c r="X505" s="59">
        <v>4.0955555555555501</v>
      </c>
      <c r="Y505" s="59">
        <v>4.0768446601941699</v>
      </c>
      <c r="Z505" s="59">
        <v>4.0769182389937102</v>
      </c>
      <c r="AA505" s="59">
        <v>4.0601428571428499</v>
      </c>
      <c r="AB505" s="59">
        <v>4.0515810276679796</v>
      </c>
      <c r="AC505" s="13">
        <v>4.0809090909090902</v>
      </c>
      <c r="AD505" s="59">
        <v>4.0768584070796399</v>
      </c>
      <c r="AE505" s="59">
        <v>4.08813868613138</v>
      </c>
      <c r="AF505" s="59">
        <v>4.0824838709677396</v>
      </c>
      <c r="AG505" s="59">
        <v>4.0604347826086897</v>
      </c>
      <c r="AH505" s="59">
        <v>4.0807692307692296</v>
      </c>
      <c r="AI505" s="59">
        <v>4.0745126353790599</v>
      </c>
      <c r="AJ505" s="13">
        <v>4.1028044280442799</v>
      </c>
      <c r="AK505" s="59">
        <v>4.0745864661654103</v>
      </c>
      <c r="AL505" s="59">
        <v>4.0391538461538401</v>
      </c>
      <c r="AM505" s="59">
        <v>4.0847037037037</v>
      </c>
      <c r="AN505" s="59">
        <v>4.0695759717314397</v>
      </c>
      <c r="AO505" s="59">
        <v>4.0715789473684199</v>
      </c>
      <c r="AP505" s="59">
        <v>4.0607913669064697</v>
      </c>
      <c r="AQ505" s="13">
        <v>4.0559599999999998</v>
      </c>
      <c r="AR505" s="59">
        <v>4.0813253012048101</v>
      </c>
      <c r="AS505" s="59">
        <v>4.0616216216216197</v>
      </c>
      <c r="AT505" s="59">
        <v>4.0737931034482697</v>
      </c>
      <c r="AU505" s="59">
        <v>4.0755474452554701</v>
      </c>
      <c r="AV505" s="59">
        <v>4.0872972972972903</v>
      </c>
      <c r="AW505" s="59">
        <v>4.0922145328719699</v>
      </c>
      <c r="AX505" s="59">
        <v>4.07847457627118</v>
      </c>
      <c r="AY505" s="59">
        <v>4.0893846153846098</v>
      </c>
      <c r="AZ505" s="13">
        <v>4.0925000000000002</v>
      </c>
      <c r="BA505" s="59">
        <v>4.0585281385281302</v>
      </c>
      <c r="BB505" s="13">
        <v>4.0819531250000001</v>
      </c>
      <c r="BC505" s="59">
        <v>4.0697073170731697</v>
      </c>
      <c r="BD505" s="59">
        <v>4.0472857142857102</v>
      </c>
      <c r="BE505" s="59">
        <v>4.0972072072071999</v>
      </c>
    </row>
    <row r="506" spans="1:57" x14ac:dyDescent="0.35">
      <c r="A506" s="10" t="str">
        <f t="shared" si="74"/>
        <v>1/31/2031</v>
      </c>
      <c r="B506" s="11">
        <f t="shared" si="79"/>
        <v>2031</v>
      </c>
      <c r="C506" s="6">
        <f t="shared" si="80"/>
        <v>3.883998410174875</v>
      </c>
      <c r="D506" s="12">
        <f t="shared" si="75"/>
        <v>3.874232080200493</v>
      </c>
      <c r="E506" s="12">
        <f t="shared" si="76"/>
        <v>3.8796383673469372</v>
      </c>
      <c r="F506" s="12">
        <f t="shared" si="77"/>
        <v>3.8915529573106373</v>
      </c>
      <c r="G506" s="12">
        <f t="shared" si="78"/>
        <v>3.8996354494028869</v>
      </c>
      <c r="H506" s="59">
        <v>3.9008139534883699</v>
      </c>
      <c r="I506" s="13">
        <v>3.87988</v>
      </c>
      <c r="J506" s="59">
        <v>3.8727125506072801</v>
      </c>
      <c r="K506" s="59">
        <v>3.8869841269841201</v>
      </c>
      <c r="L506" s="59">
        <v>3.8857939914163002</v>
      </c>
      <c r="M506" s="59">
        <v>3.9047679324894502</v>
      </c>
      <c r="N506" s="59">
        <v>3.8922959183673398</v>
      </c>
      <c r="O506" s="59">
        <v>3.8918672199170099</v>
      </c>
      <c r="P506" s="59">
        <v>3.88375</v>
      </c>
      <c r="Q506" s="13">
        <v>3.8673999999999999</v>
      </c>
      <c r="R506" s="59">
        <v>3.8904016064257001</v>
      </c>
      <c r="S506" s="59">
        <v>3.8697368421052598</v>
      </c>
      <c r="T506" s="59">
        <v>3.8829891304347801</v>
      </c>
      <c r="U506" s="59">
        <v>3.8742539682539601</v>
      </c>
      <c r="V506" s="59">
        <v>3.9056565656565598</v>
      </c>
      <c r="W506" s="59">
        <v>3.8849402390438201</v>
      </c>
      <c r="X506" s="59">
        <v>3.88836633663366</v>
      </c>
      <c r="Y506" s="13">
        <v>3.8786</v>
      </c>
      <c r="Z506" s="59">
        <v>3.8799549549549499</v>
      </c>
      <c r="AA506" s="59">
        <v>3.88816964285714</v>
      </c>
      <c r="AB506" s="59">
        <v>3.8838655462184799</v>
      </c>
      <c r="AC506" s="59">
        <v>3.88015151515151</v>
      </c>
      <c r="AD506" s="59">
        <v>3.8739655172413698</v>
      </c>
      <c r="AE506" s="59">
        <v>3.8949579831932701</v>
      </c>
      <c r="AF506" s="59">
        <v>3.9054310344827501</v>
      </c>
      <c r="AG506" s="59">
        <v>3.8820992366412201</v>
      </c>
      <c r="AH506" s="13">
        <v>3.8828195488721802</v>
      </c>
      <c r="AI506" s="59">
        <v>3.8834801762114499</v>
      </c>
      <c r="AJ506" s="59">
        <v>3.8750641025640999</v>
      </c>
      <c r="AK506" s="59">
        <v>3.8740350877192902</v>
      </c>
      <c r="AL506" s="59">
        <v>3.9009956709956701</v>
      </c>
      <c r="AM506" s="59">
        <v>3.8899056603773499</v>
      </c>
      <c r="AN506" s="59">
        <v>3.8778632478632402</v>
      </c>
      <c r="AO506" s="59">
        <v>3.8841312741312701</v>
      </c>
      <c r="AP506" s="59">
        <v>3.8868387096774102</v>
      </c>
      <c r="AQ506" s="59">
        <v>3.8823674911660699</v>
      </c>
      <c r="AR506" s="59">
        <v>3.8906101694915201</v>
      </c>
      <c r="AS506" s="59">
        <v>3.8772757475083002</v>
      </c>
      <c r="AT506" s="13">
        <v>3.88170731707317</v>
      </c>
      <c r="AU506" s="13">
        <v>3.88962441314554</v>
      </c>
      <c r="AV506" s="59">
        <v>3.8995045045044998</v>
      </c>
      <c r="AW506" s="59">
        <v>3.8773046875000001</v>
      </c>
      <c r="AX506" s="59">
        <v>3.8872440944881799</v>
      </c>
      <c r="AY506" s="59">
        <v>3.8795578231292498</v>
      </c>
      <c r="AZ506" s="59">
        <v>3.8837349397590302</v>
      </c>
      <c r="BA506" s="59">
        <v>3.89529968454258</v>
      </c>
      <c r="BB506" s="59">
        <v>3.8993243243243199</v>
      </c>
      <c r="BC506" s="13">
        <v>3.8951199999999999</v>
      </c>
      <c r="BD506" s="59">
        <v>3.8920618556701001</v>
      </c>
      <c r="BE506" s="59">
        <v>3.8765573770491799</v>
      </c>
    </row>
    <row r="507" spans="1:57" x14ac:dyDescent="0.35">
      <c r="A507" s="10" t="str">
        <f t="shared" si="74"/>
        <v>2/28/2031</v>
      </c>
      <c r="B507" s="11">
        <f t="shared" si="79"/>
        <v>2031</v>
      </c>
      <c r="C507" s="6">
        <f t="shared" si="80"/>
        <v>3.877572072072065</v>
      </c>
      <c r="D507" s="12">
        <f t="shared" si="75"/>
        <v>3.8665356506238839</v>
      </c>
      <c r="E507" s="12">
        <f t="shared" si="76"/>
        <v>3.8728089285714273</v>
      </c>
      <c r="F507" s="12">
        <f t="shared" si="77"/>
        <v>3.8818828828828824</v>
      </c>
      <c r="G507" s="12">
        <f t="shared" si="78"/>
        <v>3.8914358416945363</v>
      </c>
      <c r="H507" s="13">
        <v>3.84935064935065</v>
      </c>
      <c r="I507" s="13">
        <v>3.8672779369627501</v>
      </c>
      <c r="J507" s="59">
        <v>3.8738396624472502</v>
      </c>
      <c r="K507" s="59">
        <v>3.87920227920227</v>
      </c>
      <c r="L507" s="59">
        <v>3.8747727272727199</v>
      </c>
      <c r="M507" s="59">
        <v>3.8784999999999998</v>
      </c>
      <c r="N507" s="59">
        <v>3.8764734299516901</v>
      </c>
      <c r="O507" s="59">
        <v>3.8779310344827498</v>
      </c>
      <c r="P507" s="59">
        <v>3.8726785714285699</v>
      </c>
      <c r="Q507" s="59">
        <v>3.8895652173912998</v>
      </c>
      <c r="R507" s="59">
        <v>3.9019718309859099</v>
      </c>
      <c r="S507" s="59">
        <v>3.8942693409742102</v>
      </c>
      <c r="T507" s="59">
        <v>3.8786821705426302</v>
      </c>
      <c r="U507" s="13">
        <v>3.8779296875</v>
      </c>
      <c r="V507" s="59">
        <v>3.8774774774774698</v>
      </c>
      <c r="W507" s="13">
        <v>3.8732000000000002</v>
      </c>
      <c r="X507" s="59">
        <v>3.8483977900552402</v>
      </c>
      <c r="Y507" s="59">
        <v>3.87654320987654</v>
      </c>
      <c r="Z507" s="59">
        <v>3.8815315315315302</v>
      </c>
      <c r="AA507" s="59">
        <v>3.86685185185185</v>
      </c>
      <c r="AB507" s="59">
        <v>3.8855882352941098</v>
      </c>
      <c r="AC507" s="59">
        <v>3.8743689320388301</v>
      </c>
      <c r="AD507" s="13">
        <v>3.87550135501355</v>
      </c>
      <c r="AE507" s="59">
        <v>3.8671052631578902</v>
      </c>
      <c r="AF507" s="59">
        <v>3.8804046242774501</v>
      </c>
      <c r="AG507" s="59">
        <v>3.8636898395721899</v>
      </c>
      <c r="AH507" s="59">
        <v>3.8739047619047602</v>
      </c>
      <c r="AI507" s="59">
        <v>3.8916410256410199</v>
      </c>
      <c r="AJ507" s="59">
        <v>3.8692170818505298</v>
      </c>
      <c r="AK507" s="59">
        <v>3.8842528735632098</v>
      </c>
      <c r="AL507" s="59">
        <v>3.8792897727272702</v>
      </c>
      <c r="AM507" s="59">
        <v>3.8813173652694601</v>
      </c>
      <c r="AN507" s="59">
        <v>3.88292307692307</v>
      </c>
      <c r="AO507" s="59">
        <v>3.8892045454545401</v>
      </c>
      <c r="AP507" s="59">
        <v>3.8807169811320699</v>
      </c>
      <c r="AQ507" s="59">
        <v>3.8774731182795601</v>
      </c>
      <c r="AR507" s="59">
        <v>3.8776666666666602</v>
      </c>
      <c r="AS507" s="59">
        <v>3.8820000000000001</v>
      </c>
      <c r="AT507" s="59">
        <v>3.8724418604651101</v>
      </c>
      <c r="AU507" s="59">
        <v>3.8920202020202002</v>
      </c>
      <c r="AV507" s="59">
        <v>3.8707738095237998</v>
      </c>
      <c r="AW507" s="59">
        <v>3.87010752688172</v>
      </c>
      <c r="AX507" s="59">
        <v>3.8914130434782601</v>
      </c>
      <c r="AY507" s="13">
        <v>3.87695652173913</v>
      </c>
      <c r="AZ507" s="59">
        <v>3.8567055393585998</v>
      </c>
      <c r="BA507" s="59">
        <v>3.87883018867924</v>
      </c>
      <c r="BB507" s="59">
        <v>3.8560106382978701</v>
      </c>
      <c r="BC507" s="59">
        <v>3.8771038251366101</v>
      </c>
      <c r="BD507" s="59">
        <v>3.8925862068965502</v>
      </c>
      <c r="BE507" s="59">
        <v>3.88865671641791</v>
      </c>
    </row>
    <row r="508" spans="1:57" x14ac:dyDescent="0.35">
      <c r="A508" s="10" t="str">
        <f t="shared" si="74"/>
        <v>3/31/2031</v>
      </c>
      <c r="B508" s="11">
        <f t="shared" si="79"/>
        <v>2031</v>
      </c>
      <c r="C508" s="6">
        <f t="shared" si="80"/>
        <v>3.3410259811046501</v>
      </c>
      <c r="D508" s="12">
        <f t="shared" si="75"/>
        <v>3.3351045026881652</v>
      </c>
      <c r="E508" s="12">
        <f t="shared" si="76"/>
        <v>3.3367280468749998</v>
      </c>
      <c r="F508" s="12">
        <f t="shared" si="77"/>
        <v>3.3463551904176851</v>
      </c>
      <c r="G508" s="12">
        <f t="shared" si="78"/>
        <v>3.348445454545447</v>
      </c>
      <c r="H508" s="59">
        <v>3.3419915254237198</v>
      </c>
      <c r="I508" s="59">
        <v>3.3413488372093001</v>
      </c>
      <c r="J508" s="59">
        <v>3.3435555555555498</v>
      </c>
      <c r="K508" s="59">
        <v>3.3358498023715399</v>
      </c>
      <c r="L508" s="59">
        <v>3.3511494252873502</v>
      </c>
      <c r="M508" s="59">
        <v>3.34658227848101</v>
      </c>
      <c r="N508" s="59">
        <v>3.34681481481481</v>
      </c>
      <c r="O508" s="59">
        <v>3.33645454545454</v>
      </c>
      <c r="P508" s="59">
        <v>3.3402127659574399</v>
      </c>
      <c r="Q508" s="59">
        <v>3.3478703703703698</v>
      </c>
      <c r="R508" s="13">
        <v>3.3304219409282698</v>
      </c>
      <c r="S508" s="59">
        <v>3.3336979166666598</v>
      </c>
      <c r="T508" s="59">
        <v>3.3423076923076902</v>
      </c>
      <c r="U508" s="59">
        <v>3.3328925619834702</v>
      </c>
      <c r="V508" s="59">
        <v>3.34838383838383</v>
      </c>
      <c r="W508" s="59">
        <v>3.3420202020201999</v>
      </c>
      <c r="X508" s="59">
        <v>3.33427083333333</v>
      </c>
      <c r="Y508" s="59">
        <v>3.3386124401913801</v>
      </c>
      <c r="Z508" s="59">
        <v>3.3606185567010298</v>
      </c>
      <c r="AA508" s="59">
        <v>3.3462162162162099</v>
      </c>
      <c r="AB508" s="59">
        <v>3.34595744680851</v>
      </c>
      <c r="AC508" s="13">
        <v>3.3490000000000002</v>
      </c>
      <c r="AD508" s="59">
        <v>3.3466829268292599</v>
      </c>
      <c r="AE508" s="59">
        <v>3.3464015151515101</v>
      </c>
      <c r="AF508" s="59">
        <v>3.3359433962264098</v>
      </c>
      <c r="AG508" s="59">
        <v>3.3354195804195799</v>
      </c>
      <c r="AH508" s="13">
        <v>3.3366400000000001</v>
      </c>
      <c r="AI508" s="59">
        <v>3.3382608695652101</v>
      </c>
      <c r="AJ508" s="13">
        <v>3.3360902255639102</v>
      </c>
      <c r="AK508" s="13">
        <v>3.3369921874999999</v>
      </c>
      <c r="AL508" s="59">
        <v>3.3446874999999898</v>
      </c>
      <c r="AM508" s="59">
        <v>3.3414102564102501</v>
      </c>
      <c r="AN508" s="13">
        <v>3.3407031250000001</v>
      </c>
      <c r="AO508" s="59">
        <v>3.3371804511278098</v>
      </c>
      <c r="AP508" s="59">
        <v>3.3468421052631498</v>
      </c>
      <c r="AQ508" s="59">
        <v>3.3448458149779698</v>
      </c>
      <c r="AR508" s="59">
        <v>3.33519713261648</v>
      </c>
      <c r="AS508" s="13">
        <v>3.3471951219512199</v>
      </c>
      <c r="AT508" s="59">
        <v>3.3357575757575701</v>
      </c>
      <c r="AU508" s="59">
        <v>3.3263768115942001</v>
      </c>
      <c r="AV508" s="59">
        <v>3.3374903474903399</v>
      </c>
      <c r="AW508" s="13">
        <v>3.3435199999999998</v>
      </c>
      <c r="AX508" s="59">
        <v>3.3406299212598398</v>
      </c>
      <c r="AY508" s="59">
        <v>3.3389189189189099</v>
      </c>
      <c r="AZ508" s="59">
        <v>3.3513592233009701</v>
      </c>
      <c r="BA508" s="59">
        <v>3.34432835820895</v>
      </c>
      <c r="BB508" s="59">
        <v>3.3389473684210502</v>
      </c>
      <c r="BC508" s="59">
        <v>3.3373122529644199</v>
      </c>
      <c r="BD508" s="59">
        <v>3.35493670886075</v>
      </c>
      <c r="BE508" s="59">
        <v>3.3376229508196702</v>
      </c>
    </row>
    <row r="509" spans="1:57" x14ac:dyDescent="0.35">
      <c r="A509" s="10" t="str">
        <f t="shared" si="74"/>
        <v>4/30/2031</v>
      </c>
      <c r="B509" s="11">
        <f t="shared" si="79"/>
        <v>2031</v>
      </c>
      <c r="C509" s="6">
        <f t="shared" si="80"/>
        <v>2.809069801833775</v>
      </c>
      <c r="D509" s="12">
        <f t="shared" si="75"/>
        <v>2.8026425770308081</v>
      </c>
      <c r="E509" s="12">
        <f t="shared" si="76"/>
        <v>2.8063194686664321</v>
      </c>
      <c r="F509" s="12">
        <f t="shared" si="77"/>
        <v>2.8130620155038675</v>
      </c>
      <c r="G509" s="12">
        <f t="shared" si="78"/>
        <v>2.817017570664623</v>
      </c>
      <c r="H509" s="59">
        <v>2.8076335877862499</v>
      </c>
      <c r="I509" s="59">
        <v>2.8141935483870899</v>
      </c>
      <c r="J509" s="59">
        <v>2.8104137931034399</v>
      </c>
      <c r="K509" s="59">
        <v>2.8147872340425502</v>
      </c>
      <c r="L509" s="59">
        <v>2.8226315789473602</v>
      </c>
      <c r="M509" s="59">
        <v>2.8081683168316798</v>
      </c>
      <c r="N509" s="59">
        <v>2.8135757575757498</v>
      </c>
      <c r="O509" s="59">
        <v>2.8163503649635002</v>
      </c>
      <c r="P509" s="59">
        <v>2.8169747899159598</v>
      </c>
      <c r="Q509" s="59">
        <v>2.8095918367346902</v>
      </c>
      <c r="R509" s="59">
        <v>2.80538461538461</v>
      </c>
      <c r="S509" s="59">
        <v>2.8090816326530601</v>
      </c>
      <c r="T509" s="59">
        <v>2.8090579710144898</v>
      </c>
      <c r="U509" s="59">
        <v>2.8076344086021501</v>
      </c>
      <c r="V509" s="59">
        <v>2.80896226415094</v>
      </c>
      <c r="W509" s="59">
        <v>2.8106874999999998</v>
      </c>
      <c r="X509" s="59">
        <v>2.8167105263157799</v>
      </c>
      <c r="Y509" s="59">
        <v>2.8091869918699102</v>
      </c>
      <c r="Z509" s="59">
        <v>2.8086904761904701</v>
      </c>
      <c r="AA509" s="59">
        <v>2.8158333333333299</v>
      </c>
      <c r="AB509" s="59">
        <v>2.80554913294797</v>
      </c>
      <c r="AC509" s="59">
        <v>2.8206666666666602</v>
      </c>
      <c r="AD509" s="59">
        <v>2.8094897959183598</v>
      </c>
      <c r="AE509" s="59">
        <v>2.8218518518518501</v>
      </c>
      <c r="AF509" s="59">
        <v>2.8076767676767602</v>
      </c>
      <c r="AG509" s="59">
        <v>2.8015686274509801</v>
      </c>
      <c r="AH509" s="59">
        <v>2.8129457364341</v>
      </c>
      <c r="AI509" s="13">
        <v>2.8179591836734699</v>
      </c>
      <c r="AJ509" s="59">
        <v>2.8004225352112599</v>
      </c>
      <c r="AK509" s="13">
        <v>2.8012138728323701</v>
      </c>
      <c r="AL509" s="59">
        <v>2.81740259740259</v>
      </c>
      <c r="AM509" s="59">
        <v>2.8064480874316899</v>
      </c>
      <c r="AN509" s="59">
        <v>2.8065909090908998</v>
      </c>
      <c r="AO509" s="59">
        <v>2.8008208955223801</v>
      </c>
      <c r="AP509" s="59">
        <v>2.8115243902439002</v>
      </c>
      <c r="AQ509" s="59">
        <v>2.7981896551724099</v>
      </c>
      <c r="AR509" s="59">
        <v>2.8040963855421599</v>
      </c>
      <c r="AS509" s="59">
        <v>2.8051492537313401</v>
      </c>
      <c r="AT509" s="59">
        <v>2.8089937106918201</v>
      </c>
      <c r="AU509" s="59">
        <v>2.8038341968911902</v>
      </c>
      <c r="AV509" s="59">
        <v>2.8065189873417702</v>
      </c>
      <c r="AW509" s="59">
        <v>2.8111428571428498</v>
      </c>
      <c r="AX509" s="59">
        <v>2.8027619047618999</v>
      </c>
      <c r="AY509" s="59">
        <v>2.80453237410071</v>
      </c>
      <c r="AZ509" s="59">
        <v>2.8071264367816</v>
      </c>
      <c r="BA509" s="59">
        <v>2.8119858156028301</v>
      </c>
      <c r="BB509" s="59">
        <v>2.80987179487179</v>
      </c>
      <c r="BC509" s="59">
        <v>2.8062765957446798</v>
      </c>
      <c r="BD509" s="59">
        <v>2.8125892857142798</v>
      </c>
      <c r="BE509" s="59">
        <v>2.81310077519379</v>
      </c>
    </row>
    <row r="510" spans="1:57" x14ac:dyDescent="0.35">
      <c r="A510" s="10" t="str">
        <f t="shared" si="74"/>
        <v>5/31/2031</v>
      </c>
      <c r="B510" s="11">
        <f t="shared" si="79"/>
        <v>2031</v>
      </c>
      <c r="C510" s="6">
        <f t="shared" si="80"/>
        <v>2.7415476190476151</v>
      </c>
      <c r="D510" s="12">
        <f t="shared" si="75"/>
        <v>2.7270775903614459</v>
      </c>
      <c r="E510" s="12">
        <f t="shared" si="76"/>
        <v>2.7321827620303201</v>
      </c>
      <c r="F510" s="12">
        <f t="shared" si="77"/>
        <v>2.7512085749792825</v>
      </c>
      <c r="G510" s="12">
        <f t="shared" si="78"/>
        <v>2.7588474264705827</v>
      </c>
      <c r="H510" s="59">
        <v>2.7467142857142801</v>
      </c>
      <c r="I510" s="59">
        <v>2.7473846153846102</v>
      </c>
      <c r="J510" s="59">
        <v>2.7309999999999999</v>
      </c>
      <c r="K510" s="13">
        <v>2.75</v>
      </c>
      <c r="L510" s="59">
        <v>2.7408333333333301</v>
      </c>
      <c r="M510" s="59">
        <v>2.7515116279069698</v>
      </c>
      <c r="N510" s="59">
        <v>2.7333582089552202</v>
      </c>
      <c r="O510" s="59">
        <v>2.7271186440677901</v>
      </c>
      <c r="P510" s="13">
        <v>2.7312500000000002</v>
      </c>
      <c r="Q510" s="59">
        <v>2.7542156862745002</v>
      </c>
      <c r="R510" s="59">
        <v>2.75347826086956</v>
      </c>
      <c r="S510" s="59">
        <v>2.7318292682926799</v>
      </c>
      <c r="T510" s="59">
        <v>2.7414285714285702</v>
      </c>
      <c r="U510" s="59">
        <v>2.7406896551724098</v>
      </c>
      <c r="V510" s="13">
        <v>2.7267999999999999</v>
      </c>
      <c r="W510" s="59">
        <v>2.7305617977528001</v>
      </c>
      <c r="X510" s="59">
        <v>2.74166666666666</v>
      </c>
      <c r="Y510" s="59">
        <v>2.7435087719298199</v>
      </c>
      <c r="Z510" s="59">
        <v>2.7293902439024298</v>
      </c>
      <c r="AA510" s="59">
        <v>2.7365853658536499</v>
      </c>
      <c r="AB510" s="13">
        <v>2.7271084337349398</v>
      </c>
      <c r="AC510" s="59">
        <v>2.7833333333333301</v>
      </c>
      <c r="AD510" s="13">
        <v>2.74925</v>
      </c>
      <c r="AE510" s="59">
        <v>2.7349295774647802</v>
      </c>
      <c r="AF510" s="59">
        <v>2.7264788732394298</v>
      </c>
      <c r="AG510" s="59">
        <v>2.7332432432432401</v>
      </c>
      <c r="AH510" s="59">
        <v>2.7514705882352901</v>
      </c>
      <c r="AI510" s="13">
        <v>2.7426249999999999</v>
      </c>
      <c r="AJ510" s="59">
        <v>2.75906249999999</v>
      </c>
      <c r="AK510" s="59">
        <v>2.7459756097560901</v>
      </c>
      <c r="AL510" s="59">
        <v>2.7504225352112601</v>
      </c>
      <c r="AM510" s="59">
        <v>2.7245333333333299</v>
      </c>
      <c r="AN510" s="59">
        <v>2.7710843373493899</v>
      </c>
      <c r="AO510" s="59">
        <v>2.74538461538461</v>
      </c>
      <c r="AP510" s="59">
        <v>2.73878048780487</v>
      </c>
      <c r="AQ510" s="59">
        <v>2.7395714285714199</v>
      </c>
      <c r="AR510" s="59">
        <v>2.7482857142857098</v>
      </c>
      <c r="AS510" s="59">
        <v>2.7588235294117598</v>
      </c>
      <c r="AT510" s="59">
        <v>2.7392105263157802</v>
      </c>
      <c r="AU510" s="59">
        <v>2.7358064516129001</v>
      </c>
      <c r="AV510" s="59">
        <v>2.72586206896551</v>
      </c>
      <c r="AW510" s="59">
        <v>2.75621621621621</v>
      </c>
      <c r="AX510" s="59">
        <v>2.74799999999999</v>
      </c>
      <c r="AY510" s="59">
        <v>2.7521428571428501</v>
      </c>
      <c r="AZ510" s="59">
        <v>2.7304225352112601</v>
      </c>
      <c r="BA510" s="59">
        <v>2.7636585365853601</v>
      </c>
      <c r="BB510" s="59">
        <v>2.7381521739130399</v>
      </c>
      <c r="BC510" s="59">
        <v>2.75261904761904</v>
      </c>
      <c r="BD510" s="59">
        <v>2.7205263157894701</v>
      </c>
      <c r="BE510" s="59">
        <v>2.7652941176470498</v>
      </c>
    </row>
    <row r="511" spans="1:57" x14ac:dyDescent="0.35">
      <c r="A511" s="10" t="str">
        <f t="shared" si="74"/>
        <v>6/30/2031</v>
      </c>
      <c r="B511" s="11">
        <f t="shared" si="79"/>
        <v>2031</v>
      </c>
      <c r="C511" s="6">
        <f t="shared" si="80"/>
        <v>2.82943302180685</v>
      </c>
      <c r="D511" s="12">
        <f t="shared" si="75"/>
        <v>2.8113393939393889</v>
      </c>
      <c r="E511" s="12">
        <f t="shared" si="76"/>
        <v>2.8201925830469552</v>
      </c>
      <c r="F511" s="12">
        <f t="shared" si="77"/>
        <v>2.8496305099394976</v>
      </c>
      <c r="G511" s="12">
        <f t="shared" si="78"/>
        <v>2.8618424381828618</v>
      </c>
      <c r="H511" s="59">
        <v>2.80763779527559</v>
      </c>
      <c r="I511" s="59">
        <v>2.8094736842105199</v>
      </c>
      <c r="J511" s="59">
        <v>2.81558823529411</v>
      </c>
      <c r="K511" s="59">
        <v>2.8266972477064201</v>
      </c>
      <c r="L511" s="59">
        <v>2.8236708860759401</v>
      </c>
      <c r="M511" s="59">
        <v>2.8197938144329799</v>
      </c>
      <c r="N511" s="59">
        <v>2.82953271028037</v>
      </c>
      <c r="O511" s="59">
        <v>2.8574615384615298</v>
      </c>
      <c r="P511" s="59">
        <v>2.8594999999999899</v>
      </c>
      <c r="Q511" s="13">
        <v>2.8405</v>
      </c>
      <c r="R511" s="59">
        <v>2.8217272727272702</v>
      </c>
      <c r="S511" s="59">
        <v>2.8213888888888801</v>
      </c>
      <c r="T511" s="13">
        <v>2.8235000000000001</v>
      </c>
      <c r="U511" s="13">
        <v>2.8692000000000002</v>
      </c>
      <c r="V511" s="59">
        <v>2.81314814814814</v>
      </c>
      <c r="W511" s="59">
        <v>2.83098591549295</v>
      </c>
      <c r="X511" s="13">
        <v>2.8103030303030301</v>
      </c>
      <c r="Y511" s="59">
        <v>2.8502564102564101</v>
      </c>
      <c r="Z511" s="13">
        <v>2.83855421686747</v>
      </c>
      <c r="AA511" s="59">
        <v>2.8268354430379699</v>
      </c>
      <c r="AB511" s="59">
        <v>2.8640476190476098</v>
      </c>
      <c r="AC511" s="59">
        <v>2.81914893617021</v>
      </c>
      <c r="AD511" s="59">
        <v>2.8477528089887598</v>
      </c>
      <c r="AE511" s="59">
        <v>2.82794117647058</v>
      </c>
      <c r="AF511" s="59">
        <v>2.83261904761904</v>
      </c>
      <c r="AG511" s="59">
        <v>2.8522123893805298</v>
      </c>
      <c r="AH511" s="59">
        <v>2.81028985507246</v>
      </c>
      <c r="AI511" s="59">
        <v>2.8616216216216199</v>
      </c>
      <c r="AJ511" s="59">
        <v>2.8638297872340401</v>
      </c>
      <c r="AK511" s="59">
        <v>2.8114545454545401</v>
      </c>
      <c r="AL511" s="59">
        <v>2.8327941176470501</v>
      </c>
      <c r="AM511" s="59">
        <v>2.8267924528301802</v>
      </c>
      <c r="AN511" s="59">
        <v>2.8239175257731901</v>
      </c>
      <c r="AO511" s="59">
        <v>2.8171428571428501</v>
      </c>
      <c r="AP511" s="59">
        <v>2.8671428571428499</v>
      </c>
      <c r="AQ511" s="59">
        <v>2.81820754716981</v>
      </c>
      <c r="AR511" s="59">
        <v>2.8465986394557801</v>
      </c>
      <c r="AS511" s="59">
        <v>2.8566666666666598</v>
      </c>
      <c r="AT511" s="59">
        <v>2.82696969696969</v>
      </c>
      <c r="AU511" s="59">
        <v>2.8372727272727198</v>
      </c>
      <c r="AV511" s="59">
        <v>2.8295384615384598</v>
      </c>
      <c r="AW511" s="59">
        <v>2.8137931034482699</v>
      </c>
      <c r="AX511" s="59">
        <v>2.8293333333333299</v>
      </c>
      <c r="AY511" s="59">
        <v>2.8372839506172798</v>
      </c>
      <c r="AZ511" s="59">
        <v>2.8705882352941101</v>
      </c>
      <c r="BA511" s="59">
        <v>2.8572093023255798</v>
      </c>
      <c r="BB511" s="59">
        <v>2.8524509803921498</v>
      </c>
      <c r="BC511" s="59">
        <v>2.8275892857142799</v>
      </c>
      <c r="BD511" s="59">
        <v>2.8451851851851799</v>
      </c>
      <c r="BE511" s="59">
        <v>2.8093103448275798</v>
      </c>
    </row>
    <row r="512" spans="1:57" x14ac:dyDescent="0.35">
      <c r="A512" s="10" t="str">
        <f t="shared" si="74"/>
        <v>7/31/2031</v>
      </c>
      <c r="B512" s="11">
        <f t="shared" si="79"/>
        <v>2031</v>
      </c>
      <c r="C512" s="6">
        <f t="shared" si="80"/>
        <v>2.9123348214285651</v>
      </c>
      <c r="D512" s="12">
        <f t="shared" si="75"/>
        <v>2.9011280871156822</v>
      </c>
      <c r="E512" s="12">
        <f t="shared" si="76"/>
        <v>2.9050114678899073</v>
      </c>
      <c r="F512" s="12">
        <f t="shared" si="77"/>
        <v>2.9188008990107326</v>
      </c>
      <c r="G512" s="12">
        <f t="shared" si="78"/>
        <v>2.9274245667685959</v>
      </c>
      <c r="H512" s="59">
        <v>2.9109523809523798</v>
      </c>
      <c r="I512" s="59">
        <v>2.89648221343873</v>
      </c>
      <c r="J512" s="13">
        <v>2.91319391634981</v>
      </c>
      <c r="K512" s="59">
        <v>2.9123928571428501</v>
      </c>
      <c r="L512" s="59">
        <v>2.9049999999999998</v>
      </c>
      <c r="M512" s="59">
        <v>2.9052395209580801</v>
      </c>
      <c r="N512" s="59">
        <v>2.9019254658385001</v>
      </c>
      <c r="O512" s="59">
        <v>2.89582959641255</v>
      </c>
      <c r="P512" s="59">
        <v>2.9050458715596301</v>
      </c>
      <c r="Q512" s="59">
        <v>2.9130798479087399</v>
      </c>
      <c r="R512" s="59">
        <v>2.9223728813559302</v>
      </c>
      <c r="S512" s="59">
        <v>2.9174657534246502</v>
      </c>
      <c r="T512" s="59">
        <v>2.9174380165289202</v>
      </c>
      <c r="U512" s="59">
        <v>2.91768472906403</v>
      </c>
      <c r="V512" s="59">
        <v>2.91538812785388</v>
      </c>
      <c r="W512" s="59">
        <v>2.9050588235294099</v>
      </c>
      <c r="X512" s="59">
        <v>2.9086984126984099</v>
      </c>
      <c r="Y512" s="59">
        <v>2.92801556420233</v>
      </c>
      <c r="Z512" s="59">
        <v>2.9218309859154901</v>
      </c>
      <c r="AA512" s="13">
        <v>2.9151562499999999</v>
      </c>
      <c r="AB512" s="59">
        <v>2.9016442953020101</v>
      </c>
      <c r="AC512" s="59">
        <v>2.9039199999999998</v>
      </c>
      <c r="AD512" s="59">
        <v>2.9087596899224799</v>
      </c>
      <c r="AE512" s="59">
        <v>2.9062837837837798</v>
      </c>
      <c r="AF512" s="59">
        <v>2.9027838827838801</v>
      </c>
      <c r="AG512" s="59">
        <v>2.9194512195121902</v>
      </c>
      <c r="AH512" s="59">
        <v>2.9356807511737002</v>
      </c>
      <c r="AI512" s="59">
        <v>2.92738532110091</v>
      </c>
      <c r="AJ512" s="59">
        <v>2.9050458715596301</v>
      </c>
      <c r="AK512" s="59">
        <v>2.8934532374100699</v>
      </c>
      <c r="AL512" s="59">
        <v>2.9122767857142802</v>
      </c>
      <c r="AM512" s="59">
        <v>2.90597359735973</v>
      </c>
      <c r="AN512" s="59">
        <v>2.9180194805194799</v>
      </c>
      <c r="AO512" s="59">
        <v>2.91547038327526</v>
      </c>
      <c r="AP512" s="59">
        <v>2.9146037735849002</v>
      </c>
      <c r="AQ512" s="59">
        <v>2.91906137184115</v>
      </c>
      <c r="AR512" s="59">
        <v>2.9192038216560499</v>
      </c>
      <c r="AS512" s="59">
        <v>2.9249999999999998</v>
      </c>
      <c r="AT512" s="59">
        <v>2.9026760563380201</v>
      </c>
      <c r="AU512" s="59">
        <v>2.8946440677966101</v>
      </c>
      <c r="AV512" s="59">
        <v>2.9034020618556702</v>
      </c>
      <c r="AW512" s="59">
        <v>2.9345098039215598</v>
      </c>
      <c r="AX512" s="59">
        <v>2.92777777777777</v>
      </c>
      <c r="AY512" s="59">
        <v>2.9130612244897902</v>
      </c>
      <c r="AZ512" s="59">
        <v>2.92295384615384</v>
      </c>
      <c r="BA512" s="59">
        <v>2.9032038834951401</v>
      </c>
      <c r="BB512" s="59">
        <v>2.90966257668711</v>
      </c>
      <c r="BC512" s="59">
        <v>2.9309507042253502</v>
      </c>
      <c r="BD512" s="59">
        <v>2.9115981735159799</v>
      </c>
      <c r="BE512" s="59">
        <v>2.8878214285714199</v>
      </c>
    </row>
    <row r="513" spans="1:57" x14ac:dyDescent="0.35">
      <c r="A513" s="10" t="str">
        <f t="shared" si="74"/>
        <v>8/31/2031</v>
      </c>
      <c r="B513" s="11">
        <f t="shared" si="79"/>
        <v>2031</v>
      </c>
      <c r="C513" s="6">
        <f t="shared" si="80"/>
        <v>2.9346937476026</v>
      </c>
      <c r="D513" s="12">
        <f t="shared" si="75"/>
        <v>2.9245741625138386</v>
      </c>
      <c r="E513" s="12">
        <f t="shared" si="76"/>
        <v>2.92879534993908</v>
      </c>
      <c r="F513" s="12">
        <f t="shared" si="77"/>
        <v>2.9443406731293122</v>
      </c>
      <c r="G513" s="12">
        <f t="shared" si="78"/>
        <v>2.9493247808509722</v>
      </c>
      <c r="H513" s="13">
        <v>2.94634375</v>
      </c>
      <c r="I513" s="59">
        <v>2.9391916167664598</v>
      </c>
      <c r="J513" s="59">
        <v>2.9363265306122401</v>
      </c>
      <c r="K513" s="59">
        <v>2.93174545454545</v>
      </c>
      <c r="L513" s="59">
        <v>2.9507228915662602</v>
      </c>
      <c r="M513" s="59">
        <v>2.9285433070866098</v>
      </c>
      <c r="N513" s="59">
        <v>2.9448319327730998</v>
      </c>
      <c r="O513" s="59">
        <v>2.9398366013071802</v>
      </c>
      <c r="P513" s="59">
        <v>2.9319999999999902</v>
      </c>
      <c r="Q513" s="59">
        <v>2.9381403508771902</v>
      </c>
      <c r="R513" s="59">
        <v>2.9328825622775798</v>
      </c>
      <c r="S513" s="59">
        <v>2.9161276595744599</v>
      </c>
      <c r="T513" s="59">
        <v>2.9471167883211602</v>
      </c>
      <c r="U513" s="59">
        <v>2.92603389830508</v>
      </c>
      <c r="V513" s="59">
        <v>2.9220664206642</v>
      </c>
      <c r="W513" s="59">
        <v>2.9321287128712799</v>
      </c>
      <c r="X513" s="59">
        <v>2.9246996466430999</v>
      </c>
      <c r="Y513" s="59">
        <v>2.9342807017543802</v>
      </c>
      <c r="Z513" s="59">
        <v>2.9244791666666599</v>
      </c>
      <c r="AA513" s="59">
        <v>2.9481603773584899</v>
      </c>
      <c r="AB513" s="59">
        <v>2.9517164179104398</v>
      </c>
      <c r="AC513" s="59">
        <v>2.95246153846153</v>
      </c>
      <c r="AD513" s="59">
        <v>2.9286746987951799</v>
      </c>
      <c r="AE513" s="59">
        <v>2.9245847176079698</v>
      </c>
      <c r="AF513" s="59">
        <v>2.9293265993265898</v>
      </c>
      <c r="AG513" s="59">
        <v>2.92483606557377</v>
      </c>
      <c r="AH513" s="59">
        <v>2.9344117647058798</v>
      </c>
      <c r="AI513" s="59">
        <v>2.9154255319148898</v>
      </c>
      <c r="AJ513" s="59">
        <v>2.9232116788321099</v>
      </c>
      <c r="AK513" s="59">
        <v>2.9365531914893599</v>
      </c>
      <c r="AL513" s="59">
        <v>2.93544401544401</v>
      </c>
      <c r="AM513" s="59">
        <v>2.9532156862745</v>
      </c>
      <c r="AN513" s="59">
        <v>2.9337398373983699</v>
      </c>
      <c r="AO513" s="59">
        <v>2.9484294871794798</v>
      </c>
      <c r="AP513" s="59">
        <v>2.9428668941979499</v>
      </c>
      <c r="AQ513" s="59">
        <v>2.9491694352159401</v>
      </c>
      <c r="AR513" s="59">
        <v>2.9354304635761501</v>
      </c>
      <c r="AS513" s="59">
        <v>2.9610108303248999</v>
      </c>
      <c r="AT513" s="59">
        <v>2.9450672645739902</v>
      </c>
      <c r="AU513" s="59">
        <v>2.92587628865979</v>
      </c>
      <c r="AV513" s="59">
        <v>2.9345147679324799</v>
      </c>
      <c r="AW513" s="59">
        <v>2.9291573033707801</v>
      </c>
      <c r="AX513" s="59">
        <v>2.9297368421052599</v>
      </c>
      <c r="AY513" s="59">
        <v>2.9466292134831402</v>
      </c>
      <c r="AZ513" s="59">
        <v>2.9367870036101</v>
      </c>
      <c r="BA513" s="59">
        <v>2.9348727272727202</v>
      </c>
      <c r="BB513" s="59">
        <v>2.9428629032257998</v>
      </c>
      <c r="BC513" s="59">
        <v>2.9313357400722002</v>
      </c>
      <c r="BD513" s="59">
        <v>2.9275111111111101</v>
      </c>
      <c r="BE513" s="59">
        <v>2.9357094594594502</v>
      </c>
    </row>
    <row r="514" spans="1:57" x14ac:dyDescent="0.35">
      <c r="A514" s="10" t="str">
        <f t="shared" si="74"/>
        <v>9/30/2031</v>
      </c>
      <c r="B514" s="11">
        <f t="shared" si="79"/>
        <v>2031</v>
      </c>
      <c r="C514" s="6">
        <f t="shared" si="80"/>
        <v>2.9118912762629998</v>
      </c>
      <c r="D514" s="12">
        <f t="shared" si="75"/>
        <v>2.9017051572326982</v>
      </c>
      <c r="E514" s="12">
        <f t="shared" si="76"/>
        <v>2.9057471437638798</v>
      </c>
      <c r="F514" s="12">
        <f t="shared" si="77"/>
        <v>2.9202320444613274</v>
      </c>
      <c r="G514" s="12">
        <f t="shared" si="78"/>
        <v>2.9298972222222219</v>
      </c>
      <c r="H514" s="59">
        <v>2.90642335766423</v>
      </c>
      <c r="I514" s="59">
        <v>2.90350649350649</v>
      </c>
      <c r="J514" s="59">
        <v>2.9028571428571399</v>
      </c>
      <c r="K514" s="59">
        <v>2.92093167701863</v>
      </c>
      <c r="L514" s="59">
        <v>2.9382142857142801</v>
      </c>
      <c r="M514" s="59">
        <v>2.9148648648648599</v>
      </c>
      <c r="N514" s="59">
        <v>2.9255343511450298</v>
      </c>
      <c r="O514" s="59">
        <v>2.9193333333333298</v>
      </c>
      <c r="P514" s="59">
        <v>2.9102803738317702</v>
      </c>
      <c r="Q514" s="59">
        <v>2.9077333333333302</v>
      </c>
      <c r="R514" s="59">
        <v>2.9142342342342298</v>
      </c>
      <c r="S514" s="59">
        <v>2.9018666666666602</v>
      </c>
      <c r="T514" s="59">
        <v>2.9174045801526698</v>
      </c>
      <c r="U514" s="59">
        <v>2.9114795918367302</v>
      </c>
      <c r="V514" s="59">
        <v>2.9282993197278899</v>
      </c>
      <c r="W514" s="13">
        <v>2.9109375000000002</v>
      </c>
      <c r="X514" s="59">
        <v>2.9054356846473</v>
      </c>
      <c r="Y514" s="59">
        <v>2.9114893617021198</v>
      </c>
      <c r="Z514" s="59">
        <v>2.89096774193548</v>
      </c>
      <c r="AA514" s="59">
        <v>2.9262173913043399</v>
      </c>
      <c r="AB514" s="59">
        <v>2.93288461538461</v>
      </c>
      <c r="AC514" s="59">
        <v>2.9397916666666601</v>
      </c>
      <c r="AD514" s="59">
        <v>2.91209424083769</v>
      </c>
      <c r="AE514" s="59">
        <v>2.9128571428571401</v>
      </c>
      <c r="AF514" s="59">
        <v>2.9116883116883101</v>
      </c>
      <c r="AG514" s="59">
        <v>2.91347368421052</v>
      </c>
      <c r="AH514" s="59">
        <v>2.9076377952755901</v>
      </c>
      <c r="AI514" s="59">
        <v>2.9557142857142802</v>
      </c>
      <c r="AJ514" s="59">
        <v>2.89885245901639</v>
      </c>
      <c r="AK514" s="59">
        <v>2.9127380952380899</v>
      </c>
      <c r="AL514" s="59">
        <v>2.9227819548872098</v>
      </c>
      <c r="AM514" s="13">
        <v>2.9054477611940301</v>
      </c>
      <c r="AN514" s="59">
        <v>2.9203971119133501</v>
      </c>
      <c r="AO514" s="59">
        <v>2.9002515723270399</v>
      </c>
      <c r="AP514" s="59">
        <v>2.9053439153439098</v>
      </c>
      <c r="AQ514" s="59">
        <v>2.8868553459119402</v>
      </c>
      <c r="AR514" s="13">
        <v>2.9297499999999999</v>
      </c>
      <c r="AS514" s="59">
        <v>2.9197368421052601</v>
      </c>
      <c r="AT514" s="59">
        <v>2.90552173913043</v>
      </c>
      <c r="AU514" s="59">
        <v>2.90407407407407</v>
      </c>
      <c r="AV514" s="59">
        <v>2.9140076335877798</v>
      </c>
      <c r="AW514" s="59">
        <v>2.9312222222222202</v>
      </c>
      <c r="AX514" s="59">
        <v>2.90685185185185</v>
      </c>
      <c r="AY514" s="59">
        <v>2.9081333333333301</v>
      </c>
      <c r="AZ514" s="59">
        <v>2.9163703703703701</v>
      </c>
      <c r="BA514" s="59">
        <v>2.8987019230769202</v>
      </c>
      <c r="BB514" s="59">
        <v>2.9207490636704101</v>
      </c>
      <c r="BC514" s="13">
        <v>2.9174218750000001</v>
      </c>
      <c r="BD514" s="59">
        <v>2.91165354330708</v>
      </c>
      <c r="BE514" s="59">
        <v>2.9090780141843902</v>
      </c>
    </row>
    <row r="515" spans="1:57" x14ac:dyDescent="0.35">
      <c r="A515" s="10" t="str">
        <f t="shared" si="74"/>
        <v>10/31/2031</v>
      </c>
      <c r="B515" s="11">
        <f t="shared" si="79"/>
        <v>2031</v>
      </c>
      <c r="C515" s="6">
        <f t="shared" si="80"/>
        <v>3.1477227808599153</v>
      </c>
      <c r="D515" s="12">
        <f t="shared" si="75"/>
        <v>3.1318191176470531</v>
      </c>
      <c r="E515" s="12">
        <f t="shared" si="76"/>
        <v>3.1368470764617649</v>
      </c>
      <c r="F515" s="12">
        <f t="shared" si="77"/>
        <v>3.1552050975706876</v>
      </c>
      <c r="G515" s="12">
        <f t="shared" si="78"/>
        <v>3.1622652406417111</v>
      </c>
      <c r="H515" s="59">
        <v>3.1528481012658198</v>
      </c>
      <c r="I515" s="59">
        <v>3.1715714285714198</v>
      </c>
      <c r="J515" s="59">
        <v>3.1241573033707799</v>
      </c>
      <c r="K515" s="59">
        <v>3.13010204081632</v>
      </c>
      <c r="L515" s="59">
        <v>3.1565789473684198</v>
      </c>
      <c r="M515" s="59">
        <v>3.1564705882352899</v>
      </c>
      <c r="N515" s="59">
        <v>3.16465240641711</v>
      </c>
      <c r="O515" s="59">
        <v>3.1393006993006898</v>
      </c>
      <c r="P515" s="13">
        <v>3.1312500000000001</v>
      </c>
      <c r="Q515" s="59">
        <v>3.1619306930693001</v>
      </c>
      <c r="R515" s="59">
        <v>3.1457051282051198</v>
      </c>
      <c r="S515" s="59">
        <v>3.13887640449438</v>
      </c>
      <c r="T515" s="59">
        <v>3.1319642857142802</v>
      </c>
      <c r="U515" s="59">
        <v>3.16693333333333</v>
      </c>
      <c r="V515" s="59">
        <v>3.1511764705882301</v>
      </c>
      <c r="W515" s="59">
        <v>3.12472440944881</v>
      </c>
      <c r="X515" s="59">
        <v>3.14363636363636</v>
      </c>
      <c r="Y515" s="59">
        <v>3.1518666666666602</v>
      </c>
      <c r="Z515" s="13">
        <v>3.1619999999999999</v>
      </c>
      <c r="AA515" s="59">
        <v>3.1509189189189102</v>
      </c>
      <c r="AB515" s="59">
        <v>3.1601904761904702</v>
      </c>
      <c r="AC515" s="59">
        <v>3.13236111111111</v>
      </c>
      <c r="AD515" s="59">
        <v>3.1367816091953999</v>
      </c>
      <c r="AE515" s="59">
        <v>3.1365217391304299</v>
      </c>
      <c r="AF515" s="13">
        <v>3.16</v>
      </c>
      <c r="AG515" s="59">
        <v>3.1477669902912599</v>
      </c>
      <c r="AH515" s="59">
        <v>3.1476785714285702</v>
      </c>
      <c r="AI515" s="59">
        <v>3.1438271604938199</v>
      </c>
      <c r="AJ515" s="59">
        <v>3.1363768115942001</v>
      </c>
      <c r="AK515" s="59">
        <v>3.1481042654028402</v>
      </c>
      <c r="AL515" s="59">
        <v>3.17131868131868</v>
      </c>
      <c r="AM515" s="13">
        <v>3.1500537634408601</v>
      </c>
      <c r="AN515" s="59">
        <v>3.1427071823204402</v>
      </c>
      <c r="AO515" s="59">
        <v>3.1443010752688099</v>
      </c>
      <c r="AP515" s="59">
        <v>3.1497014925373099</v>
      </c>
      <c r="AQ515" s="59">
        <v>3.1403571428571402</v>
      </c>
      <c r="AR515" s="59">
        <v>3.13512690355329</v>
      </c>
      <c r="AS515" s="59">
        <v>3.1478534031413599</v>
      </c>
      <c r="AT515" s="59">
        <v>3.15756476683937</v>
      </c>
      <c r="AU515" s="59">
        <v>3.1318823529411701</v>
      </c>
      <c r="AV515" s="59">
        <v>3.1464705882352901</v>
      </c>
      <c r="AW515" s="59">
        <v>3.16532051282051</v>
      </c>
      <c r="AX515" s="59">
        <v>3.15170542635658</v>
      </c>
      <c r="AY515" s="59">
        <v>3.1370434782608601</v>
      </c>
      <c r="AZ515" s="59">
        <v>3.1385915492957701</v>
      </c>
      <c r="BA515" s="59">
        <v>3.1204347826086898</v>
      </c>
      <c r="BB515" s="59">
        <v>3.14874418604651</v>
      </c>
      <c r="BC515" s="59">
        <v>3.1553763440860201</v>
      </c>
      <c r="BD515" s="59">
        <v>3.1341176470588201</v>
      </c>
      <c r="BE515" s="59">
        <v>3.15469135802469</v>
      </c>
    </row>
    <row r="516" spans="1:57" x14ac:dyDescent="0.35">
      <c r="A516" s="10" t="str">
        <f t="shared" si="74"/>
        <v>11/30/2031</v>
      </c>
      <c r="B516" s="11">
        <f t="shared" si="79"/>
        <v>2031</v>
      </c>
      <c r="C516" s="6">
        <f t="shared" si="80"/>
        <v>3.7495617030965351</v>
      </c>
      <c r="D516" s="12">
        <f t="shared" si="75"/>
        <v>3.7285848101265762</v>
      </c>
      <c r="E516" s="12">
        <f t="shared" si="76"/>
        <v>3.7377812499999976</v>
      </c>
      <c r="F516" s="12">
        <f t="shared" si="77"/>
        <v>3.7587499999999974</v>
      </c>
      <c r="G516" s="12">
        <f t="shared" si="78"/>
        <v>3.7723743974786741</v>
      </c>
      <c r="H516" s="59">
        <v>3.7385585585585499</v>
      </c>
      <c r="I516" s="59">
        <v>3.77924418604651</v>
      </c>
      <c r="J516" s="59">
        <v>3.7369387755101999</v>
      </c>
      <c r="K516" s="59">
        <v>3.74614130434782</v>
      </c>
      <c r="L516" s="13">
        <v>3.738</v>
      </c>
      <c r="M516" s="59">
        <v>3.7535526315789398</v>
      </c>
      <c r="N516" s="59">
        <v>3.72784810126582</v>
      </c>
      <c r="O516" s="59">
        <v>3.78757575757575</v>
      </c>
      <c r="P516" s="59">
        <v>3.7522881355932198</v>
      </c>
      <c r="Q516" s="59">
        <v>3.7589999999999999</v>
      </c>
      <c r="R516" s="59">
        <v>3.77279569892473</v>
      </c>
      <c r="S516" s="59">
        <v>3.7393251533742302</v>
      </c>
      <c r="T516" s="59">
        <v>3.7498611111111102</v>
      </c>
      <c r="U516" s="59">
        <v>3.7492622950819601</v>
      </c>
      <c r="V516" s="59">
        <v>3.7238392857142801</v>
      </c>
      <c r="W516" s="59">
        <v>3.7492187499999998</v>
      </c>
      <c r="X516" s="59">
        <v>3.7547852760736098</v>
      </c>
      <c r="Y516" s="59">
        <v>3.7304166666666601</v>
      </c>
      <c r="Z516" s="59">
        <v>3.75260869565217</v>
      </c>
      <c r="AA516" s="59">
        <v>3.7590243902439</v>
      </c>
      <c r="AB516" s="59">
        <v>3.7440740740740699</v>
      </c>
      <c r="AC516" s="59">
        <v>3.7320481927710798</v>
      </c>
      <c r="AD516" s="59">
        <v>3.7542268041237099</v>
      </c>
      <c r="AE516" s="59">
        <v>3.7789719626168199</v>
      </c>
      <c r="AF516" s="59">
        <v>3.7613812154696098</v>
      </c>
      <c r="AG516" s="59">
        <v>3.7606060606060598</v>
      </c>
      <c r="AH516" s="59">
        <v>3.7434482758620602</v>
      </c>
      <c r="AI516" s="59">
        <v>3.7286666666666601</v>
      </c>
      <c r="AJ516" s="59">
        <v>3.7723275862068899</v>
      </c>
      <c r="AK516" s="59">
        <v>3.7352258064516102</v>
      </c>
      <c r="AL516" s="59">
        <v>3.7147133757961699</v>
      </c>
      <c r="AM516" s="59">
        <v>3.75119047619047</v>
      </c>
      <c r="AN516" s="59">
        <v>3.7490476190476101</v>
      </c>
      <c r="AO516" s="59">
        <v>3.7656862745097999</v>
      </c>
      <c r="AP516" s="59">
        <v>3.7316428571428499</v>
      </c>
      <c r="AQ516" s="59">
        <v>3.7375634517766398</v>
      </c>
      <c r="AR516" s="59">
        <v>3.74009174311926</v>
      </c>
      <c r="AS516" s="59">
        <v>3.7523976608187102</v>
      </c>
      <c r="AT516" s="13">
        <v>3.7487499999999998</v>
      </c>
      <c r="AU516" s="59">
        <v>3.7533333333333299</v>
      </c>
      <c r="AV516" s="59">
        <v>3.7730538922155601</v>
      </c>
      <c r="AW516" s="59">
        <v>3.7185937499999899</v>
      </c>
      <c r="AX516" s="59">
        <v>3.7523287671232799</v>
      </c>
      <c r="AY516" s="59">
        <v>3.7259420289855001</v>
      </c>
      <c r="AZ516" s="59">
        <v>3.7377083333333299</v>
      </c>
      <c r="BA516" s="59">
        <v>3.7579999999999898</v>
      </c>
      <c r="BB516" s="59">
        <v>3.7454166666666602</v>
      </c>
      <c r="BC516" s="59">
        <v>3.7513917525773102</v>
      </c>
      <c r="BD516" s="59">
        <v>3.7658955223880501</v>
      </c>
      <c r="BE516" s="59">
        <v>3.7666917293233002</v>
      </c>
    </row>
    <row r="517" spans="1:57" x14ac:dyDescent="0.35">
      <c r="A517" s="10" t="str">
        <f t="shared" si="74"/>
        <v>12/31/2031</v>
      </c>
      <c r="B517" s="11">
        <f t="shared" si="79"/>
        <v>2031</v>
      </c>
      <c r="C517" s="6">
        <f t="shared" si="80"/>
        <v>4.1664192452372255</v>
      </c>
      <c r="D517" s="12">
        <f t="shared" si="75"/>
        <v>4.1534765765413733</v>
      </c>
      <c r="E517" s="12">
        <f t="shared" si="76"/>
        <v>4.1589001243781025</v>
      </c>
      <c r="F517" s="12">
        <f t="shared" si="77"/>
        <v>4.1776150564141403</v>
      </c>
      <c r="G517" s="12">
        <f t="shared" si="78"/>
        <v>4.1853673693456228</v>
      </c>
      <c r="H517" s="59">
        <v>4.1852173913043398</v>
      </c>
      <c r="I517" s="13">
        <v>4.165</v>
      </c>
      <c r="J517" s="59">
        <v>4.1703636363636303</v>
      </c>
      <c r="K517" s="59">
        <v>4.16236947791164</v>
      </c>
      <c r="L517" s="59">
        <v>4.1527238805970104</v>
      </c>
      <c r="M517" s="59">
        <v>4.1795409836065502</v>
      </c>
      <c r="N517" s="59">
        <v>4.1896788990825602</v>
      </c>
      <c r="O517" s="59">
        <v>4.1702777777777698</v>
      </c>
      <c r="P517" s="59">
        <v>4.1630656934306502</v>
      </c>
      <c r="Q517" s="59">
        <v>4.1500793650793604</v>
      </c>
      <c r="R517" s="59">
        <v>4.1514285714285704</v>
      </c>
      <c r="S517" s="13">
        <v>4.18930612244898</v>
      </c>
      <c r="T517" s="59">
        <v>4.1739084507042197</v>
      </c>
      <c r="U517" s="59">
        <v>4.1716086956521696</v>
      </c>
      <c r="V517" s="59">
        <v>4.1786770428015503</v>
      </c>
      <c r="W517" s="59">
        <v>4.1639189189189096</v>
      </c>
      <c r="X517" s="59">
        <v>4.1634449760765504</v>
      </c>
      <c r="Y517" s="59">
        <v>4.1736986301369798</v>
      </c>
      <c r="Z517" s="59">
        <v>4.1585666666666601</v>
      </c>
      <c r="AA517" s="59">
        <v>4.1867171717171701</v>
      </c>
      <c r="AB517" s="59">
        <v>4.1686448598130799</v>
      </c>
      <c r="AC517" s="59">
        <v>4.1582035928143704</v>
      </c>
      <c r="AD517" s="59">
        <v>4.1500380228136802</v>
      </c>
      <c r="AE517" s="13">
        <v>4.16955223880597</v>
      </c>
      <c r="AF517" s="59">
        <v>4.1550196078431298</v>
      </c>
      <c r="AG517" s="59">
        <v>4.1673658536585299</v>
      </c>
      <c r="AH517" s="59">
        <v>4.1535602094240804</v>
      </c>
      <c r="AI517" s="59">
        <v>4.1701433691756202</v>
      </c>
      <c r="AJ517" s="59">
        <v>4.1783870967741903</v>
      </c>
      <c r="AK517" s="13">
        <v>4.1654726368159203</v>
      </c>
      <c r="AL517" s="59">
        <v>4.1567672413793098</v>
      </c>
      <c r="AM517" s="59">
        <v>4.1780402010050199</v>
      </c>
      <c r="AN517" s="59">
        <v>4.15717703349282</v>
      </c>
      <c r="AO517" s="59">
        <v>4.1937162162162096</v>
      </c>
      <c r="AP517" s="13">
        <v>4.1649367088607603</v>
      </c>
      <c r="AQ517" s="59">
        <v>4.1563018867924502</v>
      </c>
      <c r="AR517" s="59">
        <v>4.1796527777777701</v>
      </c>
      <c r="AS517" s="13">
        <v>4.1602564102564097</v>
      </c>
      <c r="AT517" s="59">
        <v>4.1599004975124299</v>
      </c>
      <c r="AU517" s="59">
        <v>4.1926041666666602</v>
      </c>
      <c r="AV517" s="59">
        <v>4.1602010050251197</v>
      </c>
      <c r="AW517" s="59">
        <v>4.17386666666666</v>
      </c>
      <c r="AX517" s="59">
        <v>4.1785999999999897</v>
      </c>
      <c r="AY517" s="13">
        <v>4.1679761904761898</v>
      </c>
      <c r="AZ517" s="59">
        <v>4.1580308880308801</v>
      </c>
      <c r="BA517" s="59">
        <v>4.1454867256637096</v>
      </c>
      <c r="BB517" s="59">
        <v>4.16288461538461</v>
      </c>
      <c r="BC517" s="59">
        <v>4.1631048387096703</v>
      </c>
      <c r="BD517" s="59">
        <v>4.1763396226414997</v>
      </c>
      <c r="BE517" s="13">
        <v>4.1792176870748303</v>
      </c>
    </row>
    <row r="518" spans="1:57" x14ac:dyDescent="0.35">
      <c r="A518" s="10" t="str">
        <f t="shared" si="74"/>
        <v>1/31/2032</v>
      </c>
      <c r="B518" s="11">
        <f t="shared" si="79"/>
        <v>2032</v>
      </c>
      <c r="C518" s="6">
        <f t="shared" si="80"/>
        <v>3.9621369907168598</v>
      </c>
      <c r="D518" s="12">
        <f t="shared" si="75"/>
        <v>3.9542166369313088</v>
      </c>
      <c r="E518" s="12">
        <f t="shared" si="76"/>
        <v>3.95718742167919</v>
      </c>
      <c r="F518" s="12">
        <f t="shared" si="77"/>
        <v>3.9695422061752899</v>
      </c>
      <c r="G518" s="12">
        <f t="shared" si="78"/>
        <v>3.9734266129032187</v>
      </c>
      <c r="H518" s="59">
        <v>3.9565243902438998</v>
      </c>
      <c r="I518" s="59">
        <v>3.9569963369963301</v>
      </c>
      <c r="J518" s="59">
        <v>3.956820083682</v>
      </c>
      <c r="K518" s="59">
        <v>3.9520661157024701</v>
      </c>
      <c r="L518" s="59">
        <v>3.9572083333333299</v>
      </c>
      <c r="M518" s="59">
        <v>3.9612799999999999</v>
      </c>
      <c r="N518" s="59">
        <v>3.9754978354978299</v>
      </c>
      <c r="O518" s="59">
        <v>3.9656270096463002</v>
      </c>
      <c r="P518" s="59">
        <v>3.9691249999999898</v>
      </c>
      <c r="Q518" s="59">
        <v>3.9635064935064901</v>
      </c>
      <c r="R518" s="13">
        <v>3.9735522388059699</v>
      </c>
      <c r="S518" s="59">
        <v>3.9709090909090898</v>
      </c>
      <c r="T518" s="59">
        <v>3.9627376425855498</v>
      </c>
      <c r="U518" s="59">
        <v>3.96123745819397</v>
      </c>
      <c r="V518" s="59">
        <v>3.9571804511278099</v>
      </c>
      <c r="W518" s="59">
        <v>3.9578947368420998</v>
      </c>
      <c r="X518" s="59">
        <v>3.9543508771929798</v>
      </c>
      <c r="Y518" s="59">
        <v>3.9592617449664398</v>
      </c>
      <c r="Z518" s="59">
        <v>3.9622382671480101</v>
      </c>
      <c r="AA518" s="59">
        <v>3.9687341772151798</v>
      </c>
      <c r="AB518" s="59">
        <v>3.9478113207547101</v>
      </c>
      <c r="AC518" s="59">
        <v>3.9660557768924298</v>
      </c>
      <c r="AD518" s="59">
        <v>3.96031347962382</v>
      </c>
      <c r="AE518" s="59">
        <v>3.9582532751091701</v>
      </c>
      <c r="AF518" s="59">
        <v>3.95587360594795</v>
      </c>
      <c r="AG518" s="59">
        <v>3.9583745583038801</v>
      </c>
      <c r="AH518" s="59">
        <v>3.96968127490039</v>
      </c>
      <c r="AI518" s="59">
        <v>3.9704140127388499</v>
      </c>
      <c r="AJ518" s="59">
        <v>3.96655279503105</v>
      </c>
      <c r="AK518" s="59">
        <v>3.9620357142857099</v>
      </c>
      <c r="AL518" s="59">
        <v>3.9530084745762699</v>
      </c>
      <c r="AM518" s="59">
        <v>3.9748616600790498</v>
      </c>
      <c r="AN518" s="59">
        <v>3.9681684981684899</v>
      </c>
      <c r="AO518" s="59">
        <v>3.96057823129251</v>
      </c>
      <c r="AP518" s="59">
        <v>3.9716451612903199</v>
      </c>
      <c r="AQ518" s="59">
        <v>3.9703187250996002</v>
      </c>
      <c r="AR518" s="59">
        <v>3.9770860927152301</v>
      </c>
      <c r="AS518" s="59">
        <v>3.9575918367346898</v>
      </c>
      <c r="AT518" s="59">
        <v>3.9624458204334299</v>
      </c>
      <c r="AU518" s="59">
        <v>3.9734166666666599</v>
      </c>
      <c r="AV518" s="59">
        <v>3.96708333333333</v>
      </c>
      <c r="AW518" s="59">
        <v>3.94552529182879</v>
      </c>
      <c r="AX518" s="59">
        <v>3.94793427230046</v>
      </c>
      <c r="AY518" s="59">
        <v>3.9699300699300699</v>
      </c>
      <c r="AZ518" s="59">
        <v>3.95681506849315</v>
      </c>
      <c r="BA518" s="59">
        <v>3.9557611940298498</v>
      </c>
      <c r="BB518" s="59">
        <v>3.9645862068965498</v>
      </c>
      <c r="BC518" s="59">
        <v>3.9735161290322498</v>
      </c>
      <c r="BD518" s="59">
        <v>3.95786885245901</v>
      </c>
      <c r="BE518" s="59">
        <v>3.9729611650485399</v>
      </c>
    </row>
    <row r="519" spans="1:57" x14ac:dyDescent="0.35">
      <c r="A519" s="10" t="str">
        <f t="shared" si="74"/>
        <v>2/29/2032</v>
      </c>
      <c r="B519" s="11">
        <f t="shared" si="79"/>
        <v>2032</v>
      </c>
      <c r="C519" s="6">
        <f t="shared" si="80"/>
        <v>3.947775248634255</v>
      </c>
      <c r="D519" s="12">
        <f t="shared" si="75"/>
        <v>3.9369877641824207</v>
      </c>
      <c r="E519" s="12">
        <f t="shared" si="76"/>
        <v>3.9427265953716626</v>
      </c>
      <c r="F519" s="12">
        <f t="shared" si="77"/>
        <v>3.9558110367892922</v>
      </c>
      <c r="G519" s="12">
        <f t="shared" si="78"/>
        <v>3.962887400318976</v>
      </c>
      <c r="H519" s="59">
        <v>3.9575409836065498</v>
      </c>
      <c r="I519" s="59">
        <v>3.9441772151898702</v>
      </c>
      <c r="J519" s="59">
        <v>3.9627368421052598</v>
      </c>
      <c r="K519" s="59">
        <v>3.96440860215053</v>
      </c>
      <c r="L519" s="59">
        <v>3.9411917098445501</v>
      </c>
      <c r="M519" s="59">
        <v>3.93981707317073</v>
      </c>
      <c r="N519" s="59">
        <v>3.9492419825072802</v>
      </c>
      <c r="O519" s="59">
        <v>3.9468888888888798</v>
      </c>
      <c r="P519" s="59">
        <v>3.9537662337662298</v>
      </c>
      <c r="Q519" s="59">
        <v>3.9613145539906101</v>
      </c>
      <c r="R519" s="59">
        <v>3.9472033898304999</v>
      </c>
      <c r="S519" s="59">
        <v>3.94488888888888</v>
      </c>
      <c r="T519" s="59">
        <v>3.9432989690721598</v>
      </c>
      <c r="U519" s="59">
        <v>3.9370114942528698</v>
      </c>
      <c r="V519" s="59">
        <v>3.9391666666666598</v>
      </c>
      <c r="W519" s="59">
        <v>3.9588888888888798</v>
      </c>
      <c r="X519" s="59">
        <v>3.9486702127659501</v>
      </c>
      <c r="Y519" s="59">
        <v>3.9362222222222201</v>
      </c>
      <c r="Z519" s="59">
        <v>3.9515999999999898</v>
      </c>
      <c r="AA519" s="59">
        <v>3.9346341463414598</v>
      </c>
      <c r="AB519" s="59">
        <v>3.9442718446601899</v>
      </c>
      <c r="AC519" s="59">
        <v>3.9448936170212701</v>
      </c>
      <c r="AD519" s="59">
        <v>3.9547826086956501</v>
      </c>
      <c r="AE519" s="59">
        <v>3.9642424242424199</v>
      </c>
      <c r="AF519" s="59">
        <v>3.9514159292035398</v>
      </c>
      <c r="AG519" s="59">
        <v>3.94522193211488</v>
      </c>
      <c r="AH519" s="59">
        <v>3.9526570048309102</v>
      </c>
      <c r="AI519" s="59">
        <v>3.95288461538461</v>
      </c>
      <c r="AJ519" s="59">
        <v>3.9366153846153802</v>
      </c>
      <c r="AK519" s="59">
        <v>3.94202739726027</v>
      </c>
      <c r="AL519" s="59">
        <v>3.9367741935483802</v>
      </c>
      <c r="AM519" s="59">
        <v>3.9486792452830102</v>
      </c>
      <c r="AN519" s="59">
        <v>3.9380088495575198</v>
      </c>
      <c r="AO519" s="59">
        <v>3.95642105263157</v>
      </c>
      <c r="AP519" s="59">
        <v>3.9532727272727199</v>
      </c>
      <c r="AQ519" s="59">
        <v>3.9561538461538399</v>
      </c>
      <c r="AR519" s="59">
        <v>3.9443023255813898</v>
      </c>
      <c r="AS519" s="59">
        <v>3.9586629526462298</v>
      </c>
      <c r="AT519" s="59">
        <v>3.9701694915254202</v>
      </c>
      <c r="AU519" s="59">
        <v>3.9458235294117601</v>
      </c>
      <c r="AV519" s="59">
        <v>3.9588372093023199</v>
      </c>
      <c r="AW519" s="59">
        <v>3.9396944444444402</v>
      </c>
      <c r="AX519" s="59">
        <v>3.9483471074380101</v>
      </c>
      <c r="AY519" s="59">
        <v>3.9362318840579702</v>
      </c>
      <c r="AZ519" s="59">
        <v>3.9673255813953401</v>
      </c>
      <c r="BA519" s="59">
        <v>3.9426209677419299</v>
      </c>
      <c r="BB519" s="59">
        <v>3.9441379310344802</v>
      </c>
      <c r="BC519" s="59">
        <v>3.9430434782608601</v>
      </c>
      <c r="BD519" s="59">
        <v>3.97730769230769</v>
      </c>
      <c r="BE519" s="59">
        <v>3.95376068376068</v>
      </c>
    </row>
    <row r="520" spans="1:57" x14ac:dyDescent="0.35">
      <c r="A520" s="10" t="str">
        <f t="shared" si="74"/>
        <v>3/31/2032</v>
      </c>
      <c r="B520" s="11">
        <f t="shared" si="79"/>
        <v>2032</v>
      </c>
      <c r="C520" s="6">
        <f t="shared" si="80"/>
        <v>3.4031584832279949</v>
      </c>
      <c r="D520" s="12">
        <f t="shared" si="75"/>
        <v>3.396996624156035</v>
      </c>
      <c r="E520" s="12">
        <f t="shared" si="76"/>
        <v>3.4001724770911599</v>
      </c>
      <c r="F520" s="12">
        <f t="shared" si="77"/>
        <v>3.4068956834532349</v>
      </c>
      <c r="G520" s="12">
        <f t="shared" si="78"/>
        <v>3.409769738880589</v>
      </c>
      <c r="H520" s="59">
        <v>3.4031764705882299</v>
      </c>
      <c r="I520" s="59">
        <v>3.3984150943396201</v>
      </c>
      <c r="J520" s="59">
        <v>3.4028421052631499</v>
      </c>
      <c r="K520" s="59">
        <v>3.40011278195488</v>
      </c>
      <c r="L520" s="59">
        <v>3.4082666666666599</v>
      </c>
      <c r="M520" s="59">
        <v>3.4038056680161901</v>
      </c>
      <c r="N520" s="59">
        <v>3.3948913043478202</v>
      </c>
      <c r="O520" s="59">
        <v>3.3952631578947301</v>
      </c>
      <c r="P520" s="59">
        <v>3.3942083333333302</v>
      </c>
      <c r="Q520" s="59">
        <v>3.4135563380281599</v>
      </c>
      <c r="R520" s="59">
        <v>3.4079389312977</v>
      </c>
      <c r="S520" s="13">
        <v>3.3996825396825399</v>
      </c>
      <c r="T520" s="59">
        <v>3.4029761904761902</v>
      </c>
      <c r="U520" s="13">
        <v>3.4003515625</v>
      </c>
      <c r="V520" s="59">
        <v>3.4054918032786801</v>
      </c>
      <c r="W520" s="13">
        <v>3.407</v>
      </c>
      <c r="X520" s="59">
        <v>3.4047410358565702</v>
      </c>
      <c r="Y520" s="59">
        <v>3.40563909774436</v>
      </c>
      <c r="Z520" s="59">
        <v>3.4118292682926801</v>
      </c>
      <c r="AA520" s="59">
        <v>3.4070103092783501</v>
      </c>
      <c r="AB520" s="59">
        <v>3.3979710144927502</v>
      </c>
      <c r="AC520" s="59">
        <v>3.40204301075268</v>
      </c>
      <c r="AD520" s="59">
        <v>3.4038709677419301</v>
      </c>
      <c r="AE520" s="59">
        <v>3.40456349206349</v>
      </c>
      <c r="AF520" s="59">
        <v>3.40946564885496</v>
      </c>
      <c r="AG520" s="59">
        <v>3.4045121951219501</v>
      </c>
      <c r="AH520" s="59">
        <v>3.4018947368421002</v>
      </c>
      <c r="AI520" s="59">
        <v>3.3985567010309201</v>
      </c>
      <c r="AJ520" s="13">
        <v>3.4026874999999999</v>
      </c>
      <c r="AK520" s="59">
        <v>3.4020642201834801</v>
      </c>
      <c r="AL520" s="59">
        <v>3.4072693726937202</v>
      </c>
      <c r="AM520" s="59">
        <v>3.4059036144578299</v>
      </c>
      <c r="AN520" s="59">
        <v>3.4126373626373598</v>
      </c>
      <c r="AO520" s="59">
        <v>3.4131007751937901</v>
      </c>
      <c r="AP520" s="59">
        <v>3.4018947368421002</v>
      </c>
      <c r="AQ520" s="59">
        <v>3.4023364485981298</v>
      </c>
      <c r="AR520" s="59">
        <v>3.4019841269841198</v>
      </c>
      <c r="AS520" s="13">
        <v>3.4031132075471699</v>
      </c>
      <c r="AT520" s="59">
        <v>3.4031404958677598</v>
      </c>
      <c r="AU520" s="59">
        <v>3.3956621004566201</v>
      </c>
      <c r="AV520" s="59">
        <v>3.40658273381294</v>
      </c>
      <c r="AW520" s="59">
        <v>3.4060476190476101</v>
      </c>
      <c r="AX520" s="59">
        <v>3.4071830985915401</v>
      </c>
      <c r="AY520" s="59">
        <v>3.39612903225806</v>
      </c>
      <c r="AZ520" s="59">
        <v>3.4114760147601402</v>
      </c>
      <c r="BA520" s="59">
        <v>3.4045588235294102</v>
      </c>
      <c r="BB520" s="59">
        <v>3.40958015267175</v>
      </c>
      <c r="BC520" s="59">
        <v>3.3996202531645499</v>
      </c>
      <c r="BD520" s="59">
        <v>3.3984444444444399</v>
      </c>
      <c r="BE520" s="59">
        <v>3.3970930232558101</v>
      </c>
    </row>
    <row r="521" spans="1:57" x14ac:dyDescent="0.35">
      <c r="A521" s="10" t="str">
        <f t="shared" si="74"/>
        <v>4/30/2032</v>
      </c>
      <c r="B521" s="11">
        <f t="shared" si="79"/>
        <v>2032</v>
      </c>
      <c r="C521" s="6">
        <f t="shared" si="80"/>
        <v>2.8635925925925849</v>
      </c>
      <c r="D521" s="12">
        <f t="shared" si="75"/>
        <v>2.8579121212121121</v>
      </c>
      <c r="E521" s="12">
        <f t="shared" si="76"/>
        <v>2.8608089524435649</v>
      </c>
      <c r="F521" s="12">
        <f t="shared" si="77"/>
        <v>2.8672831155068828</v>
      </c>
      <c r="G521" s="12">
        <f t="shared" si="78"/>
        <v>2.8695394055608801</v>
      </c>
      <c r="H521" s="59">
        <v>2.8634074074073999</v>
      </c>
      <c r="I521" s="59">
        <v>2.8684328358208901</v>
      </c>
      <c r="J521" s="59">
        <v>2.8643195266272099</v>
      </c>
      <c r="K521" s="59">
        <v>2.8605594405594399</v>
      </c>
      <c r="L521" s="59">
        <v>2.86082840236686</v>
      </c>
      <c r="M521" s="59">
        <v>2.8629714285714201</v>
      </c>
      <c r="N521" s="59">
        <v>2.86377777777777</v>
      </c>
      <c r="O521" s="59">
        <v>2.8682068965517198</v>
      </c>
      <c r="P521" s="59">
        <v>2.8608024691358001</v>
      </c>
      <c r="Q521" s="59">
        <v>2.85921985815602</v>
      </c>
      <c r="R521" s="59">
        <v>2.8599999999999901</v>
      </c>
      <c r="S521" s="13">
        <v>2.8625316455696201</v>
      </c>
      <c r="T521" s="59">
        <v>2.8564583333333302</v>
      </c>
      <c r="U521" s="59">
        <v>2.8705369127516698</v>
      </c>
      <c r="V521" s="59">
        <v>2.8630985915492899</v>
      </c>
      <c r="W521" s="59">
        <v>2.8589873417721501</v>
      </c>
      <c r="X521" s="59">
        <v>2.8651260504201601</v>
      </c>
      <c r="Y521" s="59">
        <v>2.8626388888888799</v>
      </c>
      <c r="Z521" s="59">
        <v>2.8628735632183901</v>
      </c>
      <c r="AA521" s="59">
        <v>2.86466101694915</v>
      </c>
      <c r="AB521" s="59">
        <v>2.8654782608695601</v>
      </c>
      <c r="AC521" s="59">
        <v>2.8639795918367299</v>
      </c>
      <c r="AD521" s="59">
        <v>2.8682706766917199</v>
      </c>
      <c r="AE521" s="59">
        <v>2.8666942148760302</v>
      </c>
      <c r="AF521" s="59">
        <v>2.86304347826086</v>
      </c>
      <c r="AG521" s="59">
        <v>2.8711578947368399</v>
      </c>
      <c r="AH521" s="59">
        <v>2.8617318435754102</v>
      </c>
      <c r="AI521" s="59">
        <v>2.8561261261261199</v>
      </c>
      <c r="AJ521" s="59">
        <v>2.87075187969924</v>
      </c>
      <c r="AK521" s="59">
        <v>2.8717346938775501</v>
      </c>
      <c r="AL521" s="59">
        <v>2.8579999999999899</v>
      </c>
      <c r="AM521" s="59">
        <v>2.8643243243243202</v>
      </c>
      <c r="AN521" s="59">
        <v>2.85912751677852</v>
      </c>
      <c r="AO521" s="59">
        <v>2.8630674846625701</v>
      </c>
      <c r="AP521" s="59">
        <v>2.8563120567375799</v>
      </c>
      <c r="AQ521" s="59">
        <v>2.8617972350230398</v>
      </c>
      <c r="AR521" s="59">
        <v>2.8690277777777702</v>
      </c>
      <c r="AS521" s="59">
        <v>2.8694285714285699</v>
      </c>
      <c r="AT521" s="59">
        <v>2.8603351955307201</v>
      </c>
      <c r="AU521" s="59">
        <v>2.8651162790697602</v>
      </c>
      <c r="AV521" s="59">
        <v>2.8560273972602701</v>
      </c>
      <c r="AW521" s="59">
        <v>2.8674736842105202</v>
      </c>
      <c r="AX521" s="59">
        <v>2.8571212121212102</v>
      </c>
      <c r="AY521" s="59">
        <v>2.8640458015267098</v>
      </c>
      <c r="AZ521" s="59">
        <v>2.8657142857142799</v>
      </c>
      <c r="BA521" s="59">
        <v>2.86671140939597</v>
      </c>
      <c r="BB521" s="59">
        <v>2.8718309859154898</v>
      </c>
      <c r="BC521" s="59">
        <v>2.8691935483870901</v>
      </c>
      <c r="BD521" s="59">
        <v>2.86913333333333</v>
      </c>
      <c r="BE521" s="59">
        <v>2.8618918918918901</v>
      </c>
    </row>
    <row r="522" spans="1:57" x14ac:dyDescent="0.35">
      <c r="A522" s="10" t="str">
        <f t="shared" si="74"/>
        <v>5/31/2032</v>
      </c>
      <c r="B522" s="11">
        <f t="shared" si="79"/>
        <v>2032</v>
      </c>
      <c r="C522" s="6">
        <f t="shared" si="80"/>
        <v>2.79814302884615</v>
      </c>
      <c r="D522" s="12">
        <f t="shared" si="75"/>
        <v>2.7834488636363557</v>
      </c>
      <c r="E522" s="12">
        <f t="shared" si="76"/>
        <v>2.7898734817813673</v>
      </c>
      <c r="F522" s="12">
        <f t="shared" si="77"/>
        <v>2.8057659208261603</v>
      </c>
      <c r="G522" s="12">
        <f t="shared" si="78"/>
        <v>2.812189655172407</v>
      </c>
      <c r="H522" s="59">
        <v>2.7941891891891801</v>
      </c>
      <c r="I522" s="59">
        <v>2.78807692307692</v>
      </c>
      <c r="J522" s="59">
        <v>2.7918571428571402</v>
      </c>
      <c r="K522" s="59">
        <v>2.7854545454545399</v>
      </c>
      <c r="L522" s="59">
        <v>2.7794805194805101</v>
      </c>
      <c r="M522" s="59">
        <v>2.8057831325301201</v>
      </c>
      <c r="N522" s="59">
        <v>2.8003636363636302</v>
      </c>
      <c r="O522" s="59">
        <v>2.7870666666666599</v>
      </c>
      <c r="P522" s="13">
        <v>2.8052564102564101</v>
      </c>
      <c r="Q522" s="59">
        <v>2.7952127659574399</v>
      </c>
      <c r="R522" s="59">
        <v>2.8116666666666599</v>
      </c>
      <c r="S522" s="59">
        <v>2.79111111111111</v>
      </c>
      <c r="T522" s="59">
        <v>2.7902631578947301</v>
      </c>
      <c r="U522" s="13">
        <v>2.79984126984127</v>
      </c>
      <c r="V522" s="59">
        <v>2.84666666666666</v>
      </c>
      <c r="W522" s="59">
        <v>2.7966666666666602</v>
      </c>
      <c r="X522" s="59">
        <v>2.8018749999999999</v>
      </c>
      <c r="Y522" s="59">
        <v>2.78380952380952</v>
      </c>
      <c r="Z522" s="59">
        <v>2.7994936708860698</v>
      </c>
      <c r="AA522" s="59">
        <v>2.8004477611940199</v>
      </c>
      <c r="AB522" s="59">
        <v>2.7919999999999998</v>
      </c>
      <c r="AC522" s="13">
        <v>2.827375</v>
      </c>
      <c r="AD522" s="59">
        <v>2.76791044776119</v>
      </c>
      <c r="AE522" s="13">
        <v>2.7857894736842099</v>
      </c>
      <c r="AF522" s="59">
        <v>2.8104761904761899</v>
      </c>
      <c r="AG522" s="59">
        <v>2.8005813953488299</v>
      </c>
      <c r="AH522" s="59">
        <v>2.8095890410958901</v>
      </c>
      <c r="AI522" s="59">
        <v>2.8352459016393401</v>
      </c>
      <c r="AJ522" s="59">
        <v>2.7786111111111098</v>
      </c>
      <c r="AK522" s="59">
        <v>2.8112676056338</v>
      </c>
      <c r="AL522" s="59">
        <v>2.7850574712643601</v>
      </c>
      <c r="AM522" s="59">
        <v>2.8202631578947299</v>
      </c>
      <c r="AN522" s="59">
        <v>2.8168965517241298</v>
      </c>
      <c r="AO522" s="13">
        <v>2.7985937500000002</v>
      </c>
      <c r="AP522" s="59">
        <v>2.8057142857142798</v>
      </c>
      <c r="AQ522" s="13">
        <v>2.7791999999999999</v>
      </c>
      <c r="AR522" s="59">
        <v>2.7986486486486402</v>
      </c>
      <c r="AS522" s="59">
        <v>2.7834848484848398</v>
      </c>
      <c r="AT522" s="59">
        <v>2.7831250000000001</v>
      </c>
      <c r="AU522" s="59">
        <v>2.8047945205479401</v>
      </c>
      <c r="AV522" s="59">
        <v>2.80763157894736</v>
      </c>
      <c r="AW522" s="59">
        <v>2.81079365079365</v>
      </c>
      <c r="AX522" s="59">
        <v>2.8103225806451602</v>
      </c>
      <c r="AY522" s="59">
        <v>2.7923456790123402</v>
      </c>
      <c r="AZ522" s="59">
        <v>2.7976923076923002</v>
      </c>
      <c r="BA522" s="59">
        <v>2.7949999999999999</v>
      </c>
      <c r="BB522" s="59">
        <v>2.7897435897435798</v>
      </c>
      <c r="BC522" s="59">
        <v>2.7903076923076902</v>
      </c>
      <c r="BD522" s="59">
        <v>2.7967058823529398</v>
      </c>
      <c r="BE522" s="13">
        <v>2.8029999999999999</v>
      </c>
    </row>
    <row r="523" spans="1:57" x14ac:dyDescent="0.35">
      <c r="A523" s="10" t="str">
        <f t="shared" si="74"/>
        <v>6/30/2032</v>
      </c>
      <c r="B523" s="11">
        <f t="shared" si="79"/>
        <v>2032</v>
      </c>
      <c r="C523" s="6">
        <f t="shared" si="80"/>
        <v>2.887999999999995</v>
      </c>
      <c r="D523" s="12">
        <f t="shared" si="75"/>
        <v>2.8552756061355757</v>
      </c>
      <c r="E523" s="12">
        <f t="shared" si="76"/>
        <v>2.8698619271445347</v>
      </c>
      <c r="F523" s="12">
        <f t="shared" si="77"/>
        <v>2.9023817567567476</v>
      </c>
      <c r="G523" s="12">
        <f t="shared" si="78"/>
        <v>2.9123957219251322</v>
      </c>
      <c r="H523" s="59">
        <v>2.9194117647058802</v>
      </c>
      <c r="I523" s="13">
        <v>2.855375</v>
      </c>
      <c r="J523" s="59">
        <v>2.87785714285714</v>
      </c>
      <c r="K523" s="59">
        <v>2.8548837209302298</v>
      </c>
      <c r="L523" s="59">
        <v>2.9044680851063802</v>
      </c>
      <c r="M523" s="59">
        <v>2.9074725274725202</v>
      </c>
      <c r="N523" s="59">
        <v>2.8827777777777701</v>
      </c>
      <c r="O523" s="13">
        <v>2.8692753623188398</v>
      </c>
      <c r="P523" s="59">
        <v>2.9020270270270201</v>
      </c>
      <c r="Q523" s="59">
        <v>2.87785714285714</v>
      </c>
      <c r="R523" s="59">
        <v>2.88933333333333</v>
      </c>
      <c r="S523" s="59">
        <v>2.8834782608695599</v>
      </c>
      <c r="T523" s="59">
        <v>2.87206896551724</v>
      </c>
      <c r="U523" s="59">
        <v>2.9006249999999998</v>
      </c>
      <c r="V523" s="59">
        <v>2.9356521739130401</v>
      </c>
      <c r="W523" s="13">
        <v>2.8539062500000001</v>
      </c>
      <c r="X523" s="59">
        <v>2.9218823529411702</v>
      </c>
      <c r="Y523" s="59">
        <v>2.8983333333333299</v>
      </c>
      <c r="Z523" s="59">
        <v>2.9024999999999901</v>
      </c>
      <c r="AA523" s="59">
        <v>2.8896226415094302</v>
      </c>
      <c r="AB523" s="13">
        <v>2.9203703703703701</v>
      </c>
      <c r="AC523" s="59">
        <v>2.8602173913043401</v>
      </c>
      <c r="AD523" s="59">
        <v>2.90933333333333</v>
      </c>
      <c r="AE523" s="59">
        <v>2.8807575757575701</v>
      </c>
      <c r="AF523" s="59">
        <v>2.8963888888888798</v>
      </c>
      <c r="AG523" s="59">
        <v>2.8614084507042201</v>
      </c>
      <c r="AH523" s="59">
        <v>2.8617391304347799</v>
      </c>
      <c r="AI523" s="59">
        <v>2.84720930232558</v>
      </c>
      <c r="AJ523" s="13">
        <v>2.9076</v>
      </c>
      <c r="AK523" s="59">
        <v>2.8515254237288099</v>
      </c>
      <c r="AL523" s="59">
        <v>2.8935616438356102</v>
      </c>
      <c r="AM523" s="59">
        <v>2.86214285714285</v>
      </c>
      <c r="AN523" s="59">
        <v>2.8716216216216202</v>
      </c>
      <c r="AO523" s="59">
        <v>2.89462365591397</v>
      </c>
      <c r="AP523" s="59">
        <v>2.8820967741935402</v>
      </c>
      <c r="AQ523" s="59">
        <v>2.8852631578947299</v>
      </c>
      <c r="AR523" s="13">
        <v>2.8937499999999998</v>
      </c>
      <c r="AS523" s="59">
        <v>2.8546551724137901</v>
      </c>
      <c r="AT523" s="59">
        <v>2.9201515151515101</v>
      </c>
      <c r="AU523" s="59">
        <v>2.91161616161616</v>
      </c>
      <c r="AV523" s="59">
        <v>2.8925714285714199</v>
      </c>
      <c r="AW523" s="13">
        <v>2.8603999999999998</v>
      </c>
      <c r="AX523" s="59">
        <v>2.8753571428571401</v>
      </c>
      <c r="AY523" s="13">
        <v>2.8553191489361698</v>
      </c>
      <c r="AZ523" s="59">
        <v>2.8969230769230698</v>
      </c>
      <c r="BA523" s="59">
        <v>2.8744444444444399</v>
      </c>
      <c r="BB523" s="59">
        <v>2.9039423076922999</v>
      </c>
      <c r="BC523" s="59">
        <v>2.9056097560975598</v>
      </c>
      <c r="BD523" s="59">
        <v>2.8866666666666601</v>
      </c>
      <c r="BE523" s="13">
        <v>2.89</v>
      </c>
    </row>
    <row r="524" spans="1:57" x14ac:dyDescent="0.35">
      <c r="A524" s="10" t="str">
        <f t="shared" si="74"/>
        <v>7/31/2032</v>
      </c>
      <c r="B524" s="11">
        <f t="shared" si="79"/>
        <v>2032</v>
      </c>
      <c r="C524" s="6">
        <f t="shared" si="80"/>
        <v>2.9654839823253201</v>
      </c>
      <c r="D524" s="12">
        <f t="shared" si="75"/>
        <v>2.9510443172270397</v>
      </c>
      <c r="E524" s="12">
        <f t="shared" si="76"/>
        <v>2.9613381410256401</v>
      </c>
      <c r="F524" s="12">
        <f t="shared" si="77"/>
        <v>2.97315166739478</v>
      </c>
      <c r="G524" s="12">
        <f t="shared" si="78"/>
        <v>2.9775284135390208</v>
      </c>
      <c r="H524" s="59">
        <v>2.9643853820597998</v>
      </c>
      <c r="I524" s="59">
        <v>2.97043321299638</v>
      </c>
      <c r="J524" s="59">
        <v>2.9745106382978701</v>
      </c>
      <c r="K524" s="59">
        <v>2.9652816901408401</v>
      </c>
      <c r="L524" s="59">
        <v>2.9633818181818099</v>
      </c>
      <c r="M524" s="59">
        <v>2.9361538461538399</v>
      </c>
      <c r="N524" s="59">
        <v>2.9670918367346899</v>
      </c>
      <c r="O524" s="59">
        <v>2.9656862745098</v>
      </c>
      <c r="P524" s="59">
        <v>2.97522058823529</v>
      </c>
      <c r="Q524" s="59">
        <v>2.9570496894409901</v>
      </c>
      <c r="R524" s="59">
        <v>2.9890566037735802</v>
      </c>
      <c r="S524" s="59">
        <v>2.9620192307692301</v>
      </c>
      <c r="T524" s="59">
        <v>2.94693181818181</v>
      </c>
      <c r="U524" s="59">
        <v>2.96655405405405</v>
      </c>
      <c r="V524" s="59">
        <v>2.9648333333333299</v>
      </c>
      <c r="W524" s="59">
        <v>2.9679927007299201</v>
      </c>
      <c r="X524" s="59">
        <v>2.9662903225806398</v>
      </c>
      <c r="Y524" s="59">
        <v>2.9699671052631502</v>
      </c>
      <c r="Z524" s="59">
        <v>2.97330275229357</v>
      </c>
      <c r="AA524" s="59">
        <v>2.9578160919540202</v>
      </c>
      <c r="AB524" s="59">
        <v>2.97413793103448</v>
      </c>
      <c r="AC524" s="59">
        <v>2.95086142322097</v>
      </c>
      <c r="AD524" s="59">
        <v>2.9605042016806702</v>
      </c>
      <c r="AE524" s="13">
        <v>2.9705776173285199</v>
      </c>
      <c r="AF524" s="59">
        <v>2.95648854961832</v>
      </c>
      <c r="AG524" s="59">
        <v>2.98308510638297</v>
      </c>
      <c r="AH524" s="59">
        <v>2.9666375545851502</v>
      </c>
      <c r="AI524" s="59">
        <v>2.9771162790697598</v>
      </c>
      <c r="AJ524" s="59">
        <v>2.96899497487437</v>
      </c>
      <c r="AK524" s="13">
        <v>2.95106463878327</v>
      </c>
      <c r="AL524" s="59">
        <v>2.9669631901840399</v>
      </c>
      <c r="AM524" s="59">
        <v>2.96422535211267</v>
      </c>
      <c r="AN524" s="59">
        <v>2.97269841269841</v>
      </c>
      <c r="AO524" s="59">
        <v>2.95536082474226</v>
      </c>
      <c r="AP524" s="59">
        <v>2.9449800796812702</v>
      </c>
      <c r="AQ524" s="59">
        <v>2.9595925925925899</v>
      </c>
      <c r="AR524" s="59">
        <v>2.9759744408945599</v>
      </c>
      <c r="AS524" s="59">
        <v>2.9638345864661599</v>
      </c>
      <c r="AT524" s="59">
        <v>2.98637735849056</v>
      </c>
      <c r="AU524" s="59">
        <v>2.9628417266186999</v>
      </c>
      <c r="AV524" s="59">
        <v>2.9611111111111099</v>
      </c>
      <c r="AW524" s="59">
        <v>2.96281746031746</v>
      </c>
      <c r="AX524" s="59">
        <v>2.9813953488372</v>
      </c>
      <c r="AY524" s="59">
        <v>2.9770815450643702</v>
      </c>
      <c r="AZ524" s="13">
        <v>2.9632999999999998</v>
      </c>
      <c r="BA524" s="59">
        <v>2.9812376237623699</v>
      </c>
      <c r="BB524" s="59">
        <v>2.9650561797752801</v>
      </c>
      <c r="BC524" s="59">
        <v>2.9649387755102001</v>
      </c>
      <c r="BD524" s="59">
        <v>2.9367058823529399</v>
      </c>
      <c r="BE524" s="59">
        <v>2.9742290748898599</v>
      </c>
    </row>
    <row r="525" spans="1:57" x14ac:dyDescent="0.35">
      <c r="A525" s="10" t="str">
        <f t="shared" si="74"/>
        <v>8/31/2032</v>
      </c>
      <c r="B525" s="11">
        <f t="shared" si="79"/>
        <v>2032</v>
      </c>
      <c r="C525" s="6">
        <f t="shared" si="80"/>
        <v>2.9926033524405051</v>
      </c>
      <c r="D525" s="12">
        <f t="shared" si="75"/>
        <v>2.9802190717503212</v>
      </c>
      <c r="E525" s="12">
        <f t="shared" si="76"/>
        <v>2.9832694647201925</v>
      </c>
      <c r="F525" s="12">
        <f t="shared" si="77"/>
        <v>3.00414473494566</v>
      </c>
      <c r="G525" s="12">
        <f t="shared" si="78"/>
        <v>3.014684071933198</v>
      </c>
      <c r="H525" s="13">
        <v>2.9806640624999998</v>
      </c>
      <c r="I525" s="59">
        <v>3.0182295081967201</v>
      </c>
      <c r="J525" s="59">
        <v>2.9973575129533598</v>
      </c>
      <c r="K525" s="59">
        <v>3.00471365638766</v>
      </c>
      <c r="L525" s="59">
        <v>2.9996086956521699</v>
      </c>
      <c r="M525" s="59">
        <v>2.9840888888888801</v>
      </c>
      <c r="N525" s="59">
        <v>2.9878571428571399</v>
      </c>
      <c r="O525" s="59">
        <v>2.9832481751824802</v>
      </c>
      <c r="P525" s="59">
        <v>3.0241596638655399</v>
      </c>
      <c r="Q525" s="59">
        <v>3.0152222222222198</v>
      </c>
      <c r="R525" s="59">
        <v>3.0174716981132002</v>
      </c>
      <c r="S525" s="59">
        <v>3.0146242774566399</v>
      </c>
      <c r="T525" s="59">
        <v>2.99236842105263</v>
      </c>
      <c r="U525" s="59">
        <v>2.9908805031446501</v>
      </c>
      <c r="V525" s="59">
        <v>2.9827027027027002</v>
      </c>
      <c r="W525" s="13">
        <v>2.9804633204633202</v>
      </c>
      <c r="X525" s="59">
        <v>3.0040707964601698</v>
      </c>
      <c r="Y525" s="59">
        <v>2.9928382838283798</v>
      </c>
      <c r="Z525" s="13">
        <v>3.0074000000000001</v>
      </c>
      <c r="AA525" s="59">
        <v>2.9889243027888401</v>
      </c>
      <c r="AB525" s="59">
        <v>2.9657062146892601</v>
      </c>
      <c r="AC525" s="59">
        <v>2.9833333333333298</v>
      </c>
      <c r="AD525" s="59">
        <v>2.9893461538461499</v>
      </c>
      <c r="AE525" s="59">
        <v>3.0161777777777701</v>
      </c>
      <c r="AF525" s="59">
        <v>2.9877397260273901</v>
      </c>
      <c r="AG525" s="59">
        <v>2.9950877192982399</v>
      </c>
      <c r="AH525" s="59">
        <v>2.99645502645502</v>
      </c>
      <c r="AI525" s="59">
        <v>2.97101214574898</v>
      </c>
      <c r="AJ525" s="59">
        <v>3.0011654135338302</v>
      </c>
      <c r="AK525" s="59">
        <v>2.9822185430463501</v>
      </c>
      <c r="AL525" s="59">
        <v>3.0023175965665199</v>
      </c>
      <c r="AM525" s="59">
        <v>2.9776842105263102</v>
      </c>
      <c r="AN525" s="13">
        <v>3.0089999999999999</v>
      </c>
      <c r="AO525" s="59">
        <v>2.9861075949367</v>
      </c>
      <c r="AP525" s="59">
        <v>3.0012260536398401</v>
      </c>
      <c r="AQ525" s="59">
        <v>2.96621621621621</v>
      </c>
      <c r="AR525" s="13">
        <v>3.0059687500000001</v>
      </c>
      <c r="AS525" s="59">
        <v>2.9914657980456001</v>
      </c>
      <c r="AT525" s="59">
        <v>3.0041693811074901</v>
      </c>
      <c r="AU525" s="59">
        <v>2.9813333333333301</v>
      </c>
      <c r="AV525" s="59">
        <v>3.0066165413533801</v>
      </c>
      <c r="AW525" s="59">
        <v>2.9823076923076899</v>
      </c>
      <c r="AX525" s="59">
        <v>2.9978629032258</v>
      </c>
      <c r="AY525" s="59">
        <v>2.9907905138339901</v>
      </c>
      <c r="AZ525" s="59">
        <v>3.00242718446601</v>
      </c>
      <c r="BA525" s="59">
        <v>2.98191780821917</v>
      </c>
      <c r="BB525" s="59">
        <v>2.9780208333333298</v>
      </c>
      <c r="BC525" s="59">
        <v>2.9869636963696302</v>
      </c>
      <c r="BD525" s="59">
        <v>3.0093772893772801</v>
      </c>
      <c r="BE525" s="59">
        <v>2.9972014925373101</v>
      </c>
    </row>
    <row r="526" spans="1:57" x14ac:dyDescent="0.35">
      <c r="A526" s="10" t="str">
        <f t="shared" si="74"/>
        <v>9/30/2032</v>
      </c>
      <c r="B526" s="11">
        <f t="shared" si="79"/>
        <v>2032</v>
      </c>
      <c r="C526" s="6">
        <f t="shared" si="80"/>
        <v>2.9642612623320996</v>
      </c>
      <c r="D526" s="12">
        <f t="shared" si="75"/>
        <v>2.950977488530885</v>
      </c>
      <c r="E526" s="12">
        <f t="shared" si="76"/>
        <v>2.9569239299179397</v>
      </c>
      <c r="F526" s="12">
        <f t="shared" si="77"/>
        <v>2.9718224041456476</v>
      </c>
      <c r="G526" s="12">
        <f t="shared" si="78"/>
        <v>2.974916437603075</v>
      </c>
      <c r="H526" s="59">
        <v>2.9508737864077599</v>
      </c>
      <c r="I526" s="59">
        <v>2.9567515923566798</v>
      </c>
      <c r="J526" s="59">
        <v>2.9698888888888799</v>
      </c>
      <c r="K526" s="59">
        <v>2.9738376383763798</v>
      </c>
      <c r="L526" s="59">
        <v>2.9638297872340398</v>
      </c>
      <c r="M526" s="59">
        <v>2.9723021582733802</v>
      </c>
      <c r="N526" s="59">
        <v>2.9687662337662299</v>
      </c>
      <c r="O526" s="59">
        <v>2.97504672897196</v>
      </c>
      <c r="P526" s="59">
        <v>2.95384297520661</v>
      </c>
      <c r="Q526" s="59">
        <v>2.9703831417624502</v>
      </c>
      <c r="R526" s="59">
        <v>2.95098901098901</v>
      </c>
      <c r="S526" s="59">
        <v>2.9590000000000001</v>
      </c>
      <c r="T526" s="59">
        <v>2.95204819277108</v>
      </c>
      <c r="U526" s="59">
        <v>2.96688741721854</v>
      </c>
      <c r="V526" s="59">
        <v>2.96744897959183</v>
      </c>
      <c r="W526" s="59">
        <v>2.9611538461538398</v>
      </c>
      <c r="X526" s="59">
        <v>2.97681318681318</v>
      </c>
      <c r="Y526" s="59">
        <v>2.9734482758620602</v>
      </c>
      <c r="Z526" s="59">
        <v>2.9552112676056299</v>
      </c>
      <c r="AA526" s="59">
        <v>2.9740963855421598</v>
      </c>
      <c r="AB526" s="59">
        <v>2.9808391608391598</v>
      </c>
      <c r="AC526" s="59">
        <v>2.9468493150684898</v>
      </c>
      <c r="AD526" s="59">
        <v>2.95703703703703</v>
      </c>
      <c r="AE526" s="59">
        <v>2.9614166666666599</v>
      </c>
      <c r="AF526" s="59">
        <v>2.94590551181102</v>
      </c>
      <c r="AG526" s="59">
        <v>2.9743624161073798</v>
      </c>
      <c r="AH526" s="59">
        <v>2.9685185185185099</v>
      </c>
      <c r="AI526" s="59">
        <v>2.9771153846153799</v>
      </c>
      <c r="AJ526" s="59">
        <v>2.9745762711864399</v>
      </c>
      <c r="AK526" s="13">
        <v>2.9568862275449099</v>
      </c>
      <c r="AL526" s="59">
        <v>2.9601016949152501</v>
      </c>
      <c r="AM526" s="59">
        <v>2.9555384615384601</v>
      </c>
      <c r="AN526" s="59">
        <v>2.9749019607843099</v>
      </c>
      <c r="AO526" s="59">
        <v>2.9563157894736798</v>
      </c>
      <c r="AP526" s="13">
        <v>2.95</v>
      </c>
      <c r="AQ526" s="59">
        <v>2.9407017543859602</v>
      </c>
      <c r="AR526" s="59">
        <v>2.9630263157894698</v>
      </c>
      <c r="AS526" s="59">
        <v>2.9662424242424201</v>
      </c>
      <c r="AT526" s="59">
        <v>2.96714285714285</v>
      </c>
      <c r="AU526" s="59">
        <v>2.9740650406503999</v>
      </c>
      <c r="AV526" s="59">
        <v>2.9782167832167801</v>
      </c>
      <c r="AW526" s="59">
        <v>2.9664497041420099</v>
      </c>
      <c r="AX526" s="59">
        <v>2.9583552631578902</v>
      </c>
      <c r="AY526" s="59">
        <v>2.9605223880597</v>
      </c>
      <c r="AZ526" s="59">
        <v>2.9646927374301599</v>
      </c>
      <c r="BA526" s="59">
        <v>2.9652444444444401</v>
      </c>
      <c r="BB526" s="59">
        <v>2.9686029411764698</v>
      </c>
      <c r="BC526" s="59">
        <v>2.9578888888888799</v>
      </c>
      <c r="BD526" s="59">
        <v>2.95807228915662</v>
      </c>
      <c r="BE526" s="59">
        <v>2.9621153846153798</v>
      </c>
    </row>
    <row r="527" spans="1:57" x14ac:dyDescent="0.35">
      <c r="A527" s="10" t="str">
        <f t="shared" si="74"/>
        <v>10/31/2032</v>
      </c>
      <c r="B527" s="11">
        <f t="shared" si="79"/>
        <v>2032</v>
      </c>
      <c r="C527" s="6">
        <f t="shared" si="80"/>
        <v>3.2085177621580501</v>
      </c>
      <c r="D527" s="12">
        <f t="shared" si="75"/>
        <v>3.195265708812252</v>
      </c>
      <c r="E527" s="12">
        <f t="shared" si="76"/>
        <v>3.2021407624633351</v>
      </c>
      <c r="F527" s="12">
        <f t="shared" si="77"/>
        <v>3.2166439393939377</v>
      </c>
      <c r="G527" s="12">
        <f t="shared" si="78"/>
        <v>3.2211575306414</v>
      </c>
      <c r="H527" s="59">
        <v>3.2215999999999898</v>
      </c>
      <c r="I527" s="59">
        <v>3.21243243243243</v>
      </c>
      <c r="J527" s="59">
        <v>3.2186666666666599</v>
      </c>
      <c r="K527" s="13">
        <v>3.19875</v>
      </c>
      <c r="L527" s="59">
        <v>3.22150537634408</v>
      </c>
      <c r="M527" s="59">
        <v>3.22195121951219</v>
      </c>
      <c r="N527" s="59">
        <v>3.2066666666666599</v>
      </c>
      <c r="O527" s="59">
        <v>3.2136744186046502</v>
      </c>
      <c r="P527" s="13">
        <v>3.2075806451612898</v>
      </c>
      <c r="Q527" s="59">
        <v>3.2221052631578901</v>
      </c>
      <c r="R527" s="59">
        <v>3.1937777777777701</v>
      </c>
      <c r="S527" s="59">
        <v>3.2188679245283001</v>
      </c>
      <c r="T527" s="59">
        <v>3.2196825396825299</v>
      </c>
      <c r="U527" s="59">
        <v>3.2159411764705799</v>
      </c>
      <c r="V527" s="59">
        <v>3.2181609195402299</v>
      </c>
      <c r="W527" s="59">
        <v>3.2126857142857101</v>
      </c>
      <c r="X527" s="59">
        <v>3.1809876543209801</v>
      </c>
      <c r="Y527" s="59">
        <v>3.2022727272727201</v>
      </c>
      <c r="Z527" s="59">
        <v>3.20138888888888</v>
      </c>
      <c r="AA527" s="59">
        <v>3.20825892857142</v>
      </c>
      <c r="AB527" s="59">
        <v>3.2196178343948998</v>
      </c>
      <c r="AC527" s="59">
        <v>3.2038059701492498</v>
      </c>
      <c r="AD527" s="59">
        <v>3.2095633187772901</v>
      </c>
      <c r="AE527" s="59">
        <v>3.2161212121212102</v>
      </c>
      <c r="AF527" s="59">
        <v>3.1879012345678999</v>
      </c>
      <c r="AG527" s="59">
        <v>3.1810588235294102</v>
      </c>
      <c r="AH527" s="59">
        <v>3.2029591836734599</v>
      </c>
      <c r="AI527" s="59">
        <v>3.2001339285714199</v>
      </c>
      <c r="AJ527" s="59">
        <v>3.20722222222222</v>
      </c>
      <c r="AK527" s="59">
        <v>3.20274193548387</v>
      </c>
      <c r="AL527" s="59">
        <v>3.2149720670391</v>
      </c>
      <c r="AM527" s="59">
        <v>3.2077659574467998</v>
      </c>
      <c r="AN527" s="59">
        <v>3.2019318181818099</v>
      </c>
      <c r="AO527" s="59">
        <v>3.2045762711864398</v>
      </c>
      <c r="AP527" s="59">
        <v>3.2034567901234499</v>
      </c>
      <c r="AQ527" s="59">
        <v>3.2176068376068301</v>
      </c>
      <c r="AR527" s="59">
        <v>3.2103048780487802</v>
      </c>
      <c r="AS527" s="59">
        <v>3.1817241379310301</v>
      </c>
      <c r="AT527" s="59">
        <v>3.1954310344827501</v>
      </c>
      <c r="AU527" s="59">
        <v>3.20209677419354</v>
      </c>
      <c r="AV527" s="59">
        <v>3.21219895287958</v>
      </c>
      <c r="AW527" s="59">
        <v>3.1998863636363599</v>
      </c>
      <c r="AX527" s="59">
        <v>3.2129139072847601</v>
      </c>
      <c r="AY527" s="59">
        <v>3.2211188811188798</v>
      </c>
      <c r="AZ527" s="59">
        <v>3.2070658682634701</v>
      </c>
      <c r="BA527" s="59">
        <v>3.2302469135802401</v>
      </c>
      <c r="BB527" s="59">
        <v>3.2087765957446801</v>
      </c>
      <c r="BC527" s="59">
        <v>3.21681818181818</v>
      </c>
      <c r="BD527" s="59">
        <v>3.2016346153846098</v>
      </c>
      <c r="BE527" s="59">
        <v>3.2155072463768102</v>
      </c>
    </row>
    <row r="528" spans="1:57" x14ac:dyDescent="0.35">
      <c r="A528" s="10" t="str">
        <f t="shared" si="74"/>
        <v>11/30/2032</v>
      </c>
      <c r="B528" s="11">
        <f t="shared" si="79"/>
        <v>2032</v>
      </c>
      <c r="C528" s="6">
        <f t="shared" si="80"/>
        <v>3.8214923469387698</v>
      </c>
      <c r="D528" s="12">
        <f t="shared" si="75"/>
        <v>3.7964598930481239</v>
      </c>
      <c r="E528" s="12">
        <f t="shared" si="76"/>
        <v>3.8051283744604052</v>
      </c>
      <c r="F528" s="12">
        <f t="shared" si="77"/>
        <v>3.8336820652173826</v>
      </c>
      <c r="G528" s="12">
        <f t="shared" si="78"/>
        <v>3.8439572873251251</v>
      </c>
      <c r="H528" s="59">
        <v>3.8312413793103399</v>
      </c>
      <c r="I528" s="59">
        <v>3.7698809523809498</v>
      </c>
      <c r="J528" s="59">
        <v>3.79647058823529</v>
      </c>
      <c r="K528" s="59">
        <v>3.7974999999999901</v>
      </c>
      <c r="L528" s="59">
        <v>3.82809523809523</v>
      </c>
      <c r="M528" s="59">
        <v>3.8217346938775498</v>
      </c>
      <c r="N528" s="59">
        <v>3.8046987951807201</v>
      </c>
      <c r="O528" s="59">
        <v>3.82214285714285</v>
      </c>
      <c r="P528" s="59">
        <v>3.8275634517766499</v>
      </c>
      <c r="Q528" s="59">
        <v>3.8388038277511898</v>
      </c>
      <c r="R528" s="59">
        <v>3.83374999999999</v>
      </c>
      <c r="S528" s="59">
        <v>3.8194642857142802</v>
      </c>
      <c r="T528" s="59">
        <v>3.8223188405797099</v>
      </c>
      <c r="U528" s="13">
        <v>3.8174999999999999</v>
      </c>
      <c r="V528" s="59">
        <v>3.86016393442622</v>
      </c>
      <c r="W528" s="59">
        <v>3.82223350253807</v>
      </c>
      <c r="X528" s="59">
        <v>3.8327027027026999</v>
      </c>
      <c r="Y528" s="59">
        <v>3.7951485148514799</v>
      </c>
      <c r="Z528" s="59">
        <v>3.8334782608695601</v>
      </c>
      <c r="AA528" s="59">
        <v>3.8135714285714202</v>
      </c>
      <c r="AB528" s="59">
        <v>3.7963636363636302</v>
      </c>
      <c r="AC528" s="59">
        <v>3.83507246376811</v>
      </c>
      <c r="AD528" s="13">
        <v>3.8025600000000002</v>
      </c>
      <c r="AE528" s="13">
        <v>3.7981958762886601</v>
      </c>
      <c r="AF528" s="59">
        <v>3.80371794871794</v>
      </c>
      <c r="AG528" s="59">
        <v>3.8439226519337</v>
      </c>
      <c r="AH528" s="59">
        <v>3.8034782608695599</v>
      </c>
      <c r="AI528" s="59">
        <v>3.79337662337662</v>
      </c>
      <c r="AJ528" s="59">
        <v>3.8130158730158699</v>
      </c>
      <c r="AK528" s="59">
        <v>3.8220930232558099</v>
      </c>
      <c r="AL528" s="59">
        <v>3.82497354497354</v>
      </c>
      <c r="AM528" s="59">
        <v>3.81979591836734</v>
      </c>
      <c r="AN528" s="59">
        <v>3.83393939393939</v>
      </c>
      <c r="AO528" s="59">
        <v>3.86533333333333</v>
      </c>
      <c r="AP528" s="59">
        <v>3.8442690058479498</v>
      </c>
      <c r="AQ528" s="59">
        <v>3.8105494505494502</v>
      </c>
      <c r="AR528" s="59">
        <v>3.8212499999999898</v>
      </c>
      <c r="AS528" s="59">
        <v>3.8088439306358302</v>
      </c>
      <c r="AT528" s="59">
        <v>3.8140163934426199</v>
      </c>
      <c r="AU528" s="59">
        <v>3.8412021857923402</v>
      </c>
      <c r="AV528" s="59">
        <v>3.8064171122994601</v>
      </c>
      <c r="AW528" s="59">
        <v>3.8010989010989</v>
      </c>
      <c r="AX528" s="59">
        <v>3.8089808917197399</v>
      </c>
      <c r="AY528" s="59">
        <v>3.8405617977527999</v>
      </c>
      <c r="AZ528" s="59">
        <v>3.8616666666666601</v>
      </c>
      <c r="BA528" s="59">
        <v>3.8302721088435301</v>
      </c>
      <c r="BB528" s="59">
        <v>3.8088659793814399</v>
      </c>
      <c r="BC528" s="13">
        <v>3.7884426229508201</v>
      </c>
      <c r="BD528" s="59">
        <v>3.8594520547945201</v>
      </c>
      <c r="BE528" s="59">
        <v>3.8352531645569599</v>
      </c>
    </row>
    <row r="529" spans="1:57" x14ac:dyDescent="0.35">
      <c r="A529" s="10" t="str">
        <f t="shared" si="74"/>
        <v>12/31/2032</v>
      </c>
      <c r="B529" s="11">
        <f t="shared" si="79"/>
        <v>2032</v>
      </c>
      <c r="C529" s="6">
        <f t="shared" si="80"/>
        <v>4.25213873256667</v>
      </c>
      <c r="D529" s="12">
        <f t="shared" si="75"/>
        <v>4.2366827445652078</v>
      </c>
      <c r="E529" s="12">
        <f t="shared" si="76"/>
        <v>4.2431041666666625</v>
      </c>
      <c r="F529" s="12">
        <f t="shared" si="77"/>
        <v>4.2596114456212</v>
      </c>
      <c r="G529" s="12">
        <f t="shared" si="78"/>
        <v>4.2694091599190198</v>
      </c>
      <c r="H529" s="59">
        <v>4.2623255813953396</v>
      </c>
      <c r="I529" s="59">
        <v>4.2809448818897602</v>
      </c>
      <c r="J529" s="59">
        <v>4.2520983606557303</v>
      </c>
      <c r="K529" s="59">
        <v>4.24830917874396</v>
      </c>
      <c r="L529" s="59">
        <v>4.24812698412698</v>
      </c>
      <c r="M529" s="59">
        <v>4.2639810426540201</v>
      </c>
      <c r="N529" s="59">
        <v>4.2617557251908398</v>
      </c>
      <c r="O529" s="59">
        <v>4.2588764044943801</v>
      </c>
      <c r="P529" s="59">
        <v>4.2488659793814403</v>
      </c>
      <c r="Q529" s="59">
        <v>4.2598564593301402</v>
      </c>
      <c r="R529" s="59">
        <v>4.2660231660231602</v>
      </c>
      <c r="S529" s="13">
        <v>4.2312500000000002</v>
      </c>
      <c r="T529" s="13">
        <v>4.24243670886076</v>
      </c>
      <c r="U529" s="59">
        <v>4.2480821917808198</v>
      </c>
      <c r="V529" s="59">
        <v>4.2726486486486399</v>
      </c>
      <c r="W529" s="13">
        <v>4.2342187500000001</v>
      </c>
      <c r="X529" s="59">
        <v>4.2559420289855003</v>
      </c>
      <c r="Y529" s="59">
        <v>4.24305555555555</v>
      </c>
      <c r="Z529" s="59">
        <v>4.2523006134969297</v>
      </c>
      <c r="AA529" s="59">
        <v>4.2585271317829401</v>
      </c>
      <c r="AB529" s="59">
        <v>4.23208791208791</v>
      </c>
      <c r="AC529" s="59">
        <v>4.2460493827160404</v>
      </c>
      <c r="AD529" s="59">
        <v>4.2439271255060698</v>
      </c>
      <c r="AE529" s="59">
        <v>4.2515121951219497</v>
      </c>
      <c r="AF529" s="59">
        <v>4.2556281407035099</v>
      </c>
      <c r="AG529" s="59">
        <v>4.2800694444444396</v>
      </c>
      <c r="AH529" s="59">
        <v>4.2432499999999997</v>
      </c>
      <c r="AI529" s="59">
        <v>4.2369565217391196</v>
      </c>
      <c r="AJ529" s="59">
        <v>4.2697165991902803</v>
      </c>
      <c r="AK529" s="59">
        <v>4.26148014440433</v>
      </c>
      <c r="AL529" s="59">
        <v>4.2558173076922996</v>
      </c>
      <c r="AM529" s="59">
        <v>4.23993421052631</v>
      </c>
      <c r="AN529" s="59">
        <v>4.2422185430463504</v>
      </c>
      <c r="AO529" s="59">
        <v>4.25720588235294</v>
      </c>
      <c r="AP529" s="59">
        <v>4.22670454545454</v>
      </c>
      <c r="AQ529" s="59">
        <v>4.2521791044776096</v>
      </c>
      <c r="AR529" s="59">
        <v>4.2704615384615296</v>
      </c>
      <c r="AS529" s="59">
        <v>4.2497991967871398</v>
      </c>
      <c r="AT529" s="59">
        <v>4.2194573643410802</v>
      </c>
      <c r="AU529" s="59">
        <v>4.2693749999999904</v>
      </c>
      <c r="AV529" s="59">
        <v>4.2425870646766102</v>
      </c>
      <c r="AW529" s="59">
        <v>4.26494252873563</v>
      </c>
      <c r="AX529" s="59">
        <v>4.2493949044585904</v>
      </c>
      <c r="AY529" s="59">
        <v>4.2378571428571403</v>
      </c>
      <c r="AZ529" s="59">
        <v>4.2373076923076898</v>
      </c>
      <c r="BA529" s="59">
        <v>4.2577372262773698</v>
      </c>
      <c r="BB529" s="59">
        <v>4.2516312056737497</v>
      </c>
      <c r="BC529" s="59">
        <v>4.2536099585062201</v>
      </c>
      <c r="BD529" s="13">
        <v>4.2538281250000001</v>
      </c>
      <c r="BE529" s="59">
        <v>4.2568791946308702</v>
      </c>
    </row>
    <row r="530" spans="1:57" x14ac:dyDescent="0.35">
      <c r="A530" s="10" t="str">
        <f t="shared" si="74"/>
        <v>1/31/2033</v>
      </c>
      <c r="B530" s="11">
        <f t="shared" si="79"/>
        <v>2033</v>
      </c>
      <c r="C530" s="6">
        <f t="shared" si="80"/>
        <v>4.0461453980499247</v>
      </c>
      <c r="D530" s="12">
        <f t="shared" si="75"/>
        <v>4.0324089078577172</v>
      </c>
      <c r="E530" s="12">
        <f t="shared" si="76"/>
        <v>4.0368696307640706</v>
      </c>
      <c r="F530" s="12">
        <f t="shared" si="77"/>
        <v>4.0525001842231223</v>
      </c>
      <c r="G530" s="12">
        <f t="shared" si="78"/>
        <v>4.0566517127008597</v>
      </c>
      <c r="H530" s="59">
        <v>4.0324925816023702</v>
      </c>
      <c r="I530" s="59">
        <v>4.04218649517684</v>
      </c>
      <c r="J530" s="59">
        <v>4.0366412213740404</v>
      </c>
      <c r="K530" s="59">
        <v>4.0550384615384596</v>
      </c>
      <c r="L530" s="13">
        <v>4.0326291079812204</v>
      </c>
      <c r="M530" s="59">
        <v>4.0506153846153801</v>
      </c>
      <c r="N530" s="59">
        <v>4.0418367346938702</v>
      </c>
      <c r="O530" s="59">
        <v>4.05808429118773</v>
      </c>
      <c r="P530" s="59">
        <v>4.0395219123505903</v>
      </c>
      <c r="Q530" s="59">
        <v>4.0659414225941397</v>
      </c>
      <c r="R530" s="59">
        <v>4.0538028169014</v>
      </c>
      <c r="S530" s="13">
        <v>4.0360573476702504</v>
      </c>
      <c r="T530" s="59">
        <v>4.0549785407725301</v>
      </c>
      <c r="U530" s="59">
        <v>4.0365296803652901</v>
      </c>
      <c r="V530" s="59">
        <v>4.05161654135338</v>
      </c>
      <c r="W530" s="59">
        <v>4.0520489296636004</v>
      </c>
      <c r="X530" s="59">
        <v>4.0526506024096296</v>
      </c>
      <c r="Y530" s="59">
        <v>4.0471497584540996</v>
      </c>
      <c r="Z530" s="59">
        <v>4.0340839694656401</v>
      </c>
      <c r="AA530" s="59">
        <v>4.0388808664259903</v>
      </c>
      <c r="AB530" s="59">
        <v>4.0641853035143702</v>
      </c>
      <c r="AC530" s="59">
        <v>4.0188209606986796</v>
      </c>
      <c r="AD530" s="59">
        <v>4.0463346613545799</v>
      </c>
      <c r="AE530" s="59">
        <v>4.0316558441558401</v>
      </c>
      <c r="AF530" s="59">
        <v>4.0338497652582097</v>
      </c>
      <c r="AG530" s="59">
        <v>4.0665185185185102</v>
      </c>
      <c r="AH530" s="59">
        <v>4.0201990049751197</v>
      </c>
      <c r="AI530" s="59">
        <v>4.0428971962616798</v>
      </c>
      <c r="AJ530" s="59">
        <v>4.0486666666666604</v>
      </c>
      <c r="AK530" s="59">
        <v>4.0458031088082897</v>
      </c>
      <c r="AL530" s="59">
        <v>4.0428994082840202</v>
      </c>
      <c r="AM530" s="59">
        <v>4.0564925373134297</v>
      </c>
      <c r="AN530" s="59">
        <v>4.0293795620437898</v>
      </c>
      <c r="AO530" s="59">
        <v>4.04776556776556</v>
      </c>
      <c r="AP530" s="59">
        <v>4.0539849624060098</v>
      </c>
      <c r="AQ530" s="59">
        <v>4.0446511627906903</v>
      </c>
      <c r="AR530" s="13">
        <v>4.0387890625000002</v>
      </c>
      <c r="AS530" s="59">
        <v>4.0490594059405902</v>
      </c>
      <c r="AT530" s="59">
        <v>4.0492395437262303</v>
      </c>
      <c r="AU530" s="59">
        <v>4.0449554896142397</v>
      </c>
      <c r="AV530" s="59">
        <v>4.0482127659574401</v>
      </c>
      <c r="AW530" s="59">
        <v>4.0313432835820802</v>
      </c>
      <c r="AX530" s="59">
        <v>4.04630718954248</v>
      </c>
      <c r="AY530" s="59">
        <v>4.0375548589341603</v>
      </c>
      <c r="AZ530" s="13">
        <v>4.0505859375000002</v>
      </c>
      <c r="BA530" s="13">
        <v>4.0324999999999998</v>
      </c>
      <c r="BB530" s="59">
        <v>4.05642172523961</v>
      </c>
      <c r="BC530" s="59">
        <v>4.05968421052631</v>
      </c>
      <c r="BD530" s="59">
        <v>4.0459836065573702</v>
      </c>
      <c r="BE530" s="59">
        <v>4.0561890243902399</v>
      </c>
    </row>
    <row r="531" spans="1:57" x14ac:dyDescent="0.35">
      <c r="A531" s="10" t="str">
        <f t="shared" si="74"/>
        <v>2/28/2033</v>
      </c>
      <c r="B531" s="11">
        <f t="shared" si="79"/>
        <v>2033</v>
      </c>
      <c r="C531" s="6">
        <f t="shared" si="80"/>
        <v>4.0312481203007451</v>
      </c>
      <c r="D531" s="12">
        <f t="shared" si="75"/>
        <v>4.0187314335060416</v>
      </c>
      <c r="E531" s="12">
        <f t="shared" si="76"/>
        <v>4.0260140740740731</v>
      </c>
      <c r="F531" s="12">
        <f t="shared" si="77"/>
        <v>4.0358051691052976</v>
      </c>
      <c r="G531" s="12">
        <f t="shared" si="78"/>
        <v>4.0436275110657096</v>
      </c>
      <c r="H531" s="59">
        <v>4.0328888888888796</v>
      </c>
      <c r="I531" s="59">
        <v>4.0350909090908997</v>
      </c>
      <c r="J531" s="59">
        <v>4.0276288659793797</v>
      </c>
      <c r="K531" s="59">
        <v>4.0234375</v>
      </c>
      <c r="L531" s="59">
        <v>4.04058823529411</v>
      </c>
      <c r="M531" s="59">
        <v>4.0338812785388098</v>
      </c>
      <c r="N531" s="59">
        <v>4.02735849056603</v>
      </c>
      <c r="O531" s="59">
        <v>4.0357142857142803</v>
      </c>
      <c r="P531" s="13">
        <v>4.0259200000000002</v>
      </c>
      <c r="Q531" s="59">
        <v>4.0269849246231102</v>
      </c>
      <c r="R531" s="59">
        <v>4.0435353535353498</v>
      </c>
      <c r="S531" s="59">
        <v>4.0063888888888801</v>
      </c>
      <c r="T531" s="59">
        <v>4.0156476683937798</v>
      </c>
      <c r="U531" s="59">
        <v>4.0348333333333297</v>
      </c>
      <c r="V531" s="59">
        <v>4.0373786407766898</v>
      </c>
      <c r="W531" s="13">
        <v>4.0305725190839699</v>
      </c>
      <c r="X531" s="59">
        <v>4.04445692883895</v>
      </c>
      <c r="Y531" s="13">
        <v>4.0317499999999997</v>
      </c>
      <c r="Z531" s="59">
        <v>4.0293427230046897</v>
      </c>
      <c r="AA531" s="59">
        <v>4.0235514018691498</v>
      </c>
      <c r="AB531" s="59">
        <v>4.03634615384615</v>
      </c>
      <c r="AC531" s="59">
        <v>4.0306315789473599</v>
      </c>
      <c r="AD531" s="59">
        <v>4.0345652173913003</v>
      </c>
      <c r="AE531" s="59">
        <v>4.0207142857142797</v>
      </c>
      <c r="AF531" s="59">
        <v>4.0360769230769202</v>
      </c>
      <c r="AG531" s="59">
        <v>4.0117872340425498</v>
      </c>
      <c r="AH531" s="59">
        <v>4.0384126984126896</v>
      </c>
      <c r="AI531" s="59">
        <v>4.0217857142857101</v>
      </c>
      <c r="AJ531" s="59">
        <v>4.02629629629629</v>
      </c>
      <c r="AK531" s="59">
        <v>4.02872180451127</v>
      </c>
      <c r="AL531" s="59">
        <v>4.0190740740740702</v>
      </c>
      <c r="AM531" s="13">
        <v>4.0274999999999999</v>
      </c>
      <c r="AN531" s="59">
        <v>4.0536448598130796</v>
      </c>
      <c r="AO531" s="59">
        <v>4.0331081081080997</v>
      </c>
      <c r="AP531" s="59">
        <v>4.0353846153846096</v>
      </c>
      <c r="AQ531" s="59">
        <v>4.0228282828282804</v>
      </c>
      <c r="AR531" s="59">
        <v>4.0361421319796902</v>
      </c>
      <c r="AS531" s="59">
        <v>4.0357272727272697</v>
      </c>
      <c r="AT531" s="59">
        <v>4.0316190476190403</v>
      </c>
      <c r="AU531" s="59">
        <v>4.0489208633093501</v>
      </c>
      <c r="AV531" s="59">
        <v>4.0358311345646403</v>
      </c>
      <c r="AW531" s="59">
        <v>4.0018556701030903</v>
      </c>
      <c r="AX531" s="59">
        <v>4.0144262295081896</v>
      </c>
      <c r="AY531" s="13">
        <v>4.0197307692307698</v>
      </c>
      <c r="AZ531" s="59">
        <v>4.0308771929824498</v>
      </c>
      <c r="BA531" s="59">
        <v>4.0461818181818101</v>
      </c>
      <c r="BB531" s="59">
        <v>4.0542857142857098</v>
      </c>
      <c r="BC531" s="13">
        <v>4.0278999999999998</v>
      </c>
      <c r="BD531" s="59">
        <v>4.0292565947242203</v>
      </c>
      <c r="BE531" s="59">
        <v>4.03214545454545</v>
      </c>
    </row>
    <row r="532" spans="1:57" x14ac:dyDescent="0.35">
      <c r="A532" s="10" t="str">
        <f t="shared" si="74"/>
        <v>3/31/2033</v>
      </c>
      <c r="B532" s="11">
        <f t="shared" si="79"/>
        <v>2033</v>
      </c>
      <c r="C532" s="6">
        <f t="shared" si="80"/>
        <v>3.474955097087375</v>
      </c>
      <c r="D532" s="12">
        <f t="shared" si="75"/>
        <v>3.4675912162162148</v>
      </c>
      <c r="E532" s="12">
        <f t="shared" si="76"/>
        <v>3.4706060283687874</v>
      </c>
      <c r="F532" s="12">
        <f t="shared" si="77"/>
        <v>3.480799999999995</v>
      </c>
      <c r="G532" s="12">
        <f t="shared" si="78"/>
        <v>3.4830833333333278</v>
      </c>
      <c r="H532" s="13">
        <v>3.48</v>
      </c>
      <c r="I532" s="59">
        <v>3.4815053763440802</v>
      </c>
      <c r="J532" s="59">
        <v>3.4704888888888799</v>
      </c>
      <c r="K532" s="59">
        <v>3.4736893203883401</v>
      </c>
      <c r="L532" s="59">
        <v>3.4784210526315702</v>
      </c>
      <c r="M532" s="59">
        <v>3.4743037974683499</v>
      </c>
      <c r="N532" s="59">
        <v>3.4821739130434701</v>
      </c>
      <c r="O532" s="59">
        <v>3.4643023255813898</v>
      </c>
      <c r="P532" s="59">
        <v>3.4836842105263099</v>
      </c>
      <c r="Q532" s="59">
        <v>3.4863235294117598</v>
      </c>
      <c r="R532" s="59">
        <v>3.4766326530612202</v>
      </c>
      <c r="S532" s="59">
        <v>3.4810666666666599</v>
      </c>
      <c r="T532" s="59">
        <v>3.4676013513513499</v>
      </c>
      <c r="U532" s="59">
        <v>3.47883636363636</v>
      </c>
      <c r="V532" s="59">
        <v>3.47613636363636</v>
      </c>
      <c r="W532" s="59">
        <v>3.4760583941605798</v>
      </c>
      <c r="X532" s="59">
        <v>3.4688235294117602</v>
      </c>
      <c r="Y532" s="59">
        <v>3.4830555555555498</v>
      </c>
      <c r="Z532" s="59">
        <v>3.4823076923076899</v>
      </c>
      <c r="AA532" s="59">
        <v>3.4726495726495701</v>
      </c>
      <c r="AB532" s="13">
        <v>3.4828749999999999</v>
      </c>
      <c r="AC532" s="59">
        <v>3.4781632653061201</v>
      </c>
      <c r="AD532" s="59">
        <v>3.47207048458149</v>
      </c>
      <c r="AE532" s="59">
        <v>3.4875641025641002</v>
      </c>
      <c r="AF532" s="59">
        <v>3.4836607142857101</v>
      </c>
      <c r="AG532" s="59">
        <v>3.4775630252100802</v>
      </c>
      <c r="AH532" s="59">
        <v>3.4746601941747501</v>
      </c>
      <c r="AI532" s="59">
        <v>3.4692753623188399</v>
      </c>
      <c r="AJ532" s="59">
        <v>3.4833333333333298</v>
      </c>
      <c r="AK532" s="59">
        <v>3.4714516129032198</v>
      </c>
      <c r="AL532" s="13">
        <v>3.4674999999999998</v>
      </c>
      <c r="AM532" s="59">
        <v>3.4791818181818099</v>
      </c>
      <c r="AN532" s="13">
        <v>3.47685393258427</v>
      </c>
      <c r="AO532" s="59">
        <v>3.4683333333333302</v>
      </c>
      <c r="AP532" s="59">
        <v>3.4567088607594898</v>
      </c>
      <c r="AQ532" s="59">
        <v>3.4728426395939</v>
      </c>
      <c r="AR532" s="59">
        <v>3.47095744680851</v>
      </c>
      <c r="AS532" s="13">
        <v>3.4702500000000001</v>
      </c>
      <c r="AT532" s="59">
        <v>3.46714285714285</v>
      </c>
      <c r="AU532" s="59">
        <v>3.48150684931506</v>
      </c>
      <c r="AV532" s="59">
        <v>3.4720379146919398</v>
      </c>
      <c r="AW532" s="13">
        <v>3.47525</v>
      </c>
      <c r="AX532" s="59">
        <v>3.4723809523809499</v>
      </c>
      <c r="AY532" s="59">
        <v>3.4684057971014401</v>
      </c>
      <c r="AZ532" s="59">
        <v>3.4816901408450698</v>
      </c>
      <c r="BA532" s="59">
        <v>3.4694186046511599</v>
      </c>
      <c r="BB532" s="59">
        <v>3.4665789473684199</v>
      </c>
      <c r="BC532" s="59">
        <v>3.4764888888888801</v>
      </c>
      <c r="BD532" s="59">
        <v>3.4739655172413699</v>
      </c>
      <c r="BE532" s="59">
        <v>3.4735074626865599</v>
      </c>
    </row>
    <row r="533" spans="1:57" x14ac:dyDescent="0.35">
      <c r="A533" s="10" t="str">
        <f t="shared" si="74"/>
        <v>4/30/2033</v>
      </c>
      <c r="B533" s="11">
        <f t="shared" si="79"/>
        <v>2033</v>
      </c>
      <c r="C533" s="6">
        <f t="shared" si="80"/>
        <v>2.924554595443825</v>
      </c>
      <c r="D533" s="12">
        <f t="shared" si="75"/>
        <v>2.9150414285714241</v>
      </c>
      <c r="E533" s="12">
        <f t="shared" si="76"/>
        <v>2.9205924381238875</v>
      </c>
      <c r="F533" s="12">
        <f t="shared" si="77"/>
        <v>2.926281399461435</v>
      </c>
      <c r="G533" s="12">
        <f t="shared" si="78"/>
        <v>2.928919444444444</v>
      </c>
      <c r="H533" s="59">
        <v>2.9261870503597098</v>
      </c>
      <c r="I533" s="13">
        <v>2.9202564102564099</v>
      </c>
      <c r="J533" s="59">
        <v>2.9252380952380901</v>
      </c>
      <c r="K533" s="59">
        <v>2.9270854271356699</v>
      </c>
      <c r="L533" s="59">
        <v>2.9275423728813501</v>
      </c>
      <c r="M533" s="59">
        <v>2.9234536082474198</v>
      </c>
      <c r="N533" s="59">
        <v>2.9259615384615301</v>
      </c>
      <c r="O533" s="59">
        <v>2.9263128491620098</v>
      </c>
      <c r="P533" s="59">
        <v>2.92091743119266</v>
      </c>
      <c r="Q533" s="59">
        <v>2.9226582278481001</v>
      </c>
      <c r="R533" s="59">
        <v>2.92463157894736</v>
      </c>
      <c r="S533" s="13">
        <v>2.9235199999999999</v>
      </c>
      <c r="T533" s="59">
        <v>2.9249999999999998</v>
      </c>
      <c r="U533" s="59">
        <v>2.92447761194029</v>
      </c>
      <c r="V533" s="13">
        <v>2.92570093457944</v>
      </c>
      <c r="W533" s="59">
        <v>2.9206796116504798</v>
      </c>
      <c r="X533" s="59">
        <v>2.9275862068965499</v>
      </c>
      <c r="Y533" s="13">
        <v>2.92875</v>
      </c>
      <c r="Z533" s="59">
        <v>2.9224999999999999</v>
      </c>
      <c r="AA533" s="59">
        <v>2.9260784313725399</v>
      </c>
      <c r="AB533" s="59">
        <v>2.9134782608695602</v>
      </c>
      <c r="AC533" s="59">
        <v>2.92215568862275</v>
      </c>
      <c r="AD533" s="59">
        <v>2.93044444444444</v>
      </c>
      <c r="AE533" s="59">
        <v>2.9150793650793601</v>
      </c>
      <c r="AF533" s="59">
        <v>2.9220353982300802</v>
      </c>
      <c r="AG533" s="59">
        <v>2.9316568047337199</v>
      </c>
      <c r="AH533" s="59">
        <v>2.930625</v>
      </c>
      <c r="AI533" s="59">
        <v>2.91902654867256</v>
      </c>
      <c r="AJ533" s="59">
        <v>2.9336082474226699</v>
      </c>
      <c r="AK533" s="59">
        <v>2.9154736842105198</v>
      </c>
      <c r="AL533" s="59">
        <v>2.9163829787234001</v>
      </c>
      <c r="AM533" s="59">
        <v>2.9226388888888799</v>
      </c>
      <c r="AN533" s="59">
        <v>2.9257446808510599</v>
      </c>
      <c r="AO533" s="59">
        <v>2.9230167597765302</v>
      </c>
      <c r="AP533" s="59">
        <v>2.92545918367346</v>
      </c>
      <c r="AQ533" s="59">
        <v>2.9179611650485402</v>
      </c>
      <c r="AR533" s="59">
        <v>2.9260784313725399</v>
      </c>
      <c r="AS533" s="59">
        <v>2.93151162790697</v>
      </c>
      <c r="AT533" s="13">
        <v>2.9205633802816902</v>
      </c>
      <c r="AU533" s="59">
        <v>2.9140972222222201</v>
      </c>
      <c r="AV533" s="59">
        <v>2.9267272727272702</v>
      </c>
      <c r="AW533" s="59">
        <v>2.9146999999999998</v>
      </c>
      <c r="AX533" s="59">
        <v>2.9264900662251598</v>
      </c>
      <c r="AY533" s="59">
        <v>2.9136206896551702</v>
      </c>
      <c r="AZ533" s="59">
        <v>2.9237037037036999</v>
      </c>
      <c r="BA533" s="59">
        <v>2.9156692913385802</v>
      </c>
      <c r="BB533" s="59">
        <v>2.9255833333333299</v>
      </c>
      <c r="BC533" s="59">
        <v>2.9273717948717901</v>
      </c>
      <c r="BD533" s="59">
        <v>2.9094047619047601</v>
      </c>
      <c r="BE533" s="13">
        <v>2.9260000000000002</v>
      </c>
    </row>
    <row r="534" spans="1:57" x14ac:dyDescent="0.35">
      <c r="A534" s="10" t="str">
        <f t="shared" si="74"/>
        <v>5/31/2033</v>
      </c>
      <c r="B534" s="11">
        <f t="shared" si="79"/>
        <v>2033</v>
      </c>
      <c r="C534" s="6">
        <f t="shared" si="80"/>
        <v>2.8535785007072101</v>
      </c>
      <c r="D534" s="12">
        <f t="shared" si="75"/>
        <v>2.8362695652173873</v>
      </c>
      <c r="E534" s="12">
        <f t="shared" si="76"/>
        <v>2.8468105590062076</v>
      </c>
      <c r="F534" s="12">
        <f t="shared" si="77"/>
        <v>2.8637076757532252</v>
      </c>
      <c r="G534" s="12">
        <f t="shared" si="78"/>
        <v>2.8741970588235231</v>
      </c>
      <c r="H534" s="59">
        <v>2.83652173913043</v>
      </c>
      <c r="I534" s="59">
        <v>2.8509459459459401</v>
      </c>
      <c r="J534" s="59">
        <v>2.8748101265822701</v>
      </c>
      <c r="K534" s="59">
        <v>2.8471014492753599</v>
      </c>
      <c r="L534" s="59">
        <v>2.8741666666666599</v>
      </c>
      <c r="M534" s="59">
        <v>2.8573913043478201</v>
      </c>
      <c r="N534" s="59">
        <v>2.8554285714285701</v>
      </c>
      <c r="O534" s="59">
        <v>2.8585714285714201</v>
      </c>
      <c r="P534" s="59">
        <v>2.8627586206896498</v>
      </c>
      <c r="Q534" s="59">
        <v>2.8635365853658499</v>
      </c>
      <c r="R534" s="59">
        <v>2.8610526315789402</v>
      </c>
      <c r="S534" s="59">
        <v>2.84883720930232</v>
      </c>
      <c r="T534" s="59">
        <v>2.8467619047618999</v>
      </c>
      <c r="U534" s="59">
        <v>2.8555555555555499</v>
      </c>
      <c r="V534" s="59">
        <v>2.8418918918918901</v>
      </c>
      <c r="W534" s="59">
        <v>2.8472727272727201</v>
      </c>
      <c r="X534" s="59">
        <v>2.8279999999999998</v>
      </c>
      <c r="Y534" s="59">
        <v>2.8699999999999899</v>
      </c>
      <c r="Z534" s="59">
        <v>2.8682352941176399</v>
      </c>
      <c r="AA534" s="59">
        <v>2.8732000000000002</v>
      </c>
      <c r="AB534" s="59">
        <v>2.8744705882352899</v>
      </c>
      <c r="AC534" s="59">
        <v>2.8471951219512102</v>
      </c>
      <c r="AD534" s="59">
        <v>2.8413333333333299</v>
      </c>
      <c r="AE534" s="59">
        <v>2.8542857142857101</v>
      </c>
      <c r="AF534" s="13">
        <v>2.8210000000000002</v>
      </c>
      <c r="AG534" s="59">
        <v>2.8473563218390798</v>
      </c>
      <c r="AH534" s="59">
        <v>2.8834782608695599</v>
      </c>
      <c r="AI534" s="59">
        <v>2.8637647058823501</v>
      </c>
      <c r="AJ534" s="59">
        <v>2.8691891891891799</v>
      </c>
      <c r="AK534" s="59">
        <v>2.84666666666666</v>
      </c>
      <c r="AL534" s="13">
        <v>2.855</v>
      </c>
      <c r="AM534" s="13">
        <v>2.8479999999999999</v>
      </c>
      <c r="AN534" s="59">
        <v>2.8547435897435798</v>
      </c>
      <c r="AO534" s="59">
        <v>2.8673863636363599</v>
      </c>
      <c r="AP534" s="59">
        <v>2.8496226415094301</v>
      </c>
      <c r="AQ534" s="59">
        <v>2.8334939759036102</v>
      </c>
      <c r="AR534" s="13">
        <v>2.83811320754717</v>
      </c>
      <c r="AS534" s="59">
        <v>2.8433333333333302</v>
      </c>
      <c r="AT534" s="59">
        <v>2.8687128712871202</v>
      </c>
      <c r="AU534" s="59">
        <v>2.8528571428571401</v>
      </c>
      <c r="AV534" s="59">
        <v>2.8469565217391302</v>
      </c>
      <c r="AW534" s="59">
        <v>2.85782608695652</v>
      </c>
      <c r="AX534" s="59">
        <v>2.8848484848484799</v>
      </c>
      <c r="AY534" s="59">
        <v>2.8839999999999999</v>
      </c>
      <c r="AZ534" s="13">
        <v>2.8404687499999999</v>
      </c>
      <c r="BA534" s="59">
        <v>2.8490721649484501</v>
      </c>
      <c r="BB534" s="59">
        <v>2.82339622641509</v>
      </c>
      <c r="BC534" s="59">
        <v>2.8628378378378301</v>
      </c>
      <c r="BD534" s="59">
        <v>2.8528712871287101</v>
      </c>
      <c r="BE534" s="13">
        <v>2.8340000000000001</v>
      </c>
    </row>
    <row r="535" spans="1:57" x14ac:dyDescent="0.35">
      <c r="A535" s="10" t="str">
        <f t="shared" si="74"/>
        <v>6/30/2033</v>
      </c>
      <c r="B535" s="11">
        <f t="shared" si="79"/>
        <v>2033</v>
      </c>
      <c r="C535" s="6">
        <f t="shared" si="80"/>
        <v>2.9473643147896853</v>
      </c>
      <c r="D535" s="12">
        <f t="shared" si="75"/>
        <v>2.9189035504612759</v>
      </c>
      <c r="E535" s="12">
        <f t="shared" si="76"/>
        <v>2.9326082130965574</v>
      </c>
      <c r="F535" s="12">
        <f t="shared" si="77"/>
        <v>2.9611750700280051</v>
      </c>
      <c r="G535" s="12">
        <f t="shared" si="78"/>
        <v>2.9736697892271664</v>
      </c>
      <c r="H535" s="59">
        <v>2.9389655172413698</v>
      </c>
      <c r="I535" s="59">
        <v>2.91821917808219</v>
      </c>
      <c r="J535" s="59">
        <v>2.95105263157894</v>
      </c>
      <c r="K535" s="59">
        <v>2.9606666666666599</v>
      </c>
      <c r="L535" s="59">
        <v>2.9562222222222201</v>
      </c>
      <c r="M535" s="59">
        <v>2.9521212121212099</v>
      </c>
      <c r="N535" s="59">
        <v>2.9370967741935399</v>
      </c>
      <c r="O535" s="59">
        <v>2.9192771084337301</v>
      </c>
      <c r="P535" s="59">
        <v>2.97202531645569</v>
      </c>
      <c r="Q535" s="59">
        <v>2.9479104477611902</v>
      </c>
      <c r="R535" s="59">
        <v>2.9867857142857099</v>
      </c>
      <c r="S535" s="59">
        <v>2.94681818181818</v>
      </c>
      <c r="T535" s="59">
        <v>2.9404950495049502</v>
      </c>
      <c r="U535" s="59">
        <v>2.9453409090909002</v>
      </c>
      <c r="V535" s="59">
        <v>2.9844827586206799</v>
      </c>
      <c r="W535" s="59">
        <v>2.9403703703703701</v>
      </c>
      <c r="X535" s="13">
        <v>2.9734426229508202</v>
      </c>
      <c r="Y535" s="59">
        <v>2.9577272727272699</v>
      </c>
      <c r="Z535" s="59">
        <v>2.9177358490566001</v>
      </c>
      <c r="AA535" s="59">
        <v>2.96315789473684</v>
      </c>
      <c r="AB535" s="59">
        <v>2.9757142857142802</v>
      </c>
      <c r="AC535" s="59">
        <v>2.9373134328358201</v>
      </c>
      <c r="AD535" s="59">
        <v>2.9189795918367301</v>
      </c>
      <c r="AE535" s="59">
        <v>2.92518987341772</v>
      </c>
      <c r="AF535" s="59">
        <v>2.99212121212121</v>
      </c>
      <c r="AG535" s="59">
        <v>2.9248275862068902</v>
      </c>
      <c r="AH535" s="59">
        <v>2.9310126582278402</v>
      </c>
      <c r="AI535" s="59">
        <v>2.9406249999999998</v>
      </c>
      <c r="AJ535" s="59">
        <v>2.9497727272727201</v>
      </c>
      <c r="AK535" s="59">
        <v>2.9485454545454499</v>
      </c>
      <c r="AL535" s="59">
        <v>2.9313207547169799</v>
      </c>
      <c r="AM535" s="59">
        <v>2.95722222222222</v>
      </c>
      <c r="AN535" s="59">
        <v>2.96296610169491</v>
      </c>
      <c r="AO535" s="59">
        <v>2.9731623931623901</v>
      </c>
      <c r="AP535" s="59">
        <v>2.9802941176470501</v>
      </c>
      <c r="AQ535" s="13">
        <v>2.94030303030303</v>
      </c>
      <c r="AR535" s="59">
        <v>2.9549275362318799</v>
      </c>
      <c r="AS535" s="59">
        <v>2.9395555555555499</v>
      </c>
      <c r="AT535" s="59">
        <v>2.96134453781512</v>
      </c>
      <c r="AU535" s="59">
        <v>2.9733333333333301</v>
      </c>
      <c r="AV535" s="59">
        <v>2.9463461538461502</v>
      </c>
      <c r="AW535" s="59">
        <v>2.9093103448275799</v>
      </c>
      <c r="AX535" s="59">
        <v>2.90896551724137</v>
      </c>
      <c r="AY535" s="59">
        <v>2.9544827586206801</v>
      </c>
      <c r="AZ535" s="59">
        <v>2.92888888888888</v>
      </c>
      <c r="BA535" s="59">
        <v>2.94999999999999</v>
      </c>
      <c r="BB535" s="59">
        <v>2.9284705882352902</v>
      </c>
      <c r="BC535" s="59">
        <v>2.9364705882352902</v>
      </c>
      <c r="BD535" s="59">
        <v>2.9152459016393402</v>
      </c>
      <c r="BE535" s="13">
        <v>2.9670000000000001</v>
      </c>
    </row>
    <row r="536" spans="1:57" x14ac:dyDescent="0.35">
      <c r="A536" s="10" t="str">
        <f t="shared" si="74"/>
        <v>7/31/2033</v>
      </c>
      <c r="B536" s="11">
        <f t="shared" si="79"/>
        <v>2033</v>
      </c>
      <c r="C536" s="6">
        <f t="shared" si="80"/>
        <v>3.0285185707918547</v>
      </c>
      <c r="D536" s="12">
        <f t="shared" si="75"/>
        <v>3.013322122448975</v>
      </c>
      <c r="E536" s="12">
        <f t="shared" si="76"/>
        <v>3.0220291281639202</v>
      </c>
      <c r="F536" s="12">
        <f t="shared" si="77"/>
        <v>3.0362141596297803</v>
      </c>
      <c r="G536" s="12">
        <f t="shared" si="78"/>
        <v>3.0410690116845154</v>
      </c>
      <c r="H536" s="59">
        <v>3.0410576923076902</v>
      </c>
      <c r="I536" s="59">
        <v>3.0269456066945599</v>
      </c>
      <c r="J536" s="59">
        <v>3.0392193308550102</v>
      </c>
      <c r="K536" s="59">
        <v>3.0411708860759399</v>
      </c>
      <c r="L536" s="59">
        <v>3.0299607843137202</v>
      </c>
      <c r="M536" s="59">
        <v>3.0359150326797302</v>
      </c>
      <c r="N536" s="59">
        <v>3.0148727272727198</v>
      </c>
      <c r="O536" s="59">
        <v>3.02290983606557</v>
      </c>
      <c r="P536" s="59">
        <v>3.0347169811320698</v>
      </c>
      <c r="Q536" s="59">
        <v>3.0229078014184299</v>
      </c>
      <c r="R536" s="13">
        <v>3.0478999999999998</v>
      </c>
      <c r="S536" s="59">
        <v>3.0209740259740201</v>
      </c>
      <c r="T536" s="59">
        <v>3.0074333333333301</v>
      </c>
      <c r="U536" s="59">
        <v>3.0297635135135099</v>
      </c>
      <c r="V536" s="59">
        <v>3.0263709677419302</v>
      </c>
      <c r="W536" s="59">
        <v>3.0342056074766299</v>
      </c>
      <c r="X536" s="59">
        <v>3.0379908675799001</v>
      </c>
      <c r="Y536" s="59">
        <v>3.0276551724137901</v>
      </c>
      <c r="Z536" s="59">
        <v>3.0369957081545</v>
      </c>
      <c r="AA536" s="59">
        <v>3.03523809523809</v>
      </c>
      <c r="AB536" s="13">
        <v>3.0101599999999999</v>
      </c>
      <c r="AC536" s="59">
        <v>3.04029962546816</v>
      </c>
      <c r="AD536" s="59">
        <v>3.0247231270358301</v>
      </c>
      <c r="AE536" s="59">
        <v>3.0243579766536901</v>
      </c>
      <c r="AF536" s="59">
        <v>3.0287109374999899</v>
      </c>
      <c r="AG536" s="59">
        <v>3.0337785016286598</v>
      </c>
      <c r="AH536" s="59">
        <v>3.0163321799307901</v>
      </c>
      <c r="AI536" s="59">
        <v>3.04360515021459</v>
      </c>
      <c r="AJ536" s="59">
        <v>3.02689393939393</v>
      </c>
      <c r="AK536" s="59">
        <v>3.0363138686131301</v>
      </c>
      <c r="AL536" s="59">
        <v>3.0317857142857099</v>
      </c>
      <c r="AM536" s="59">
        <v>3.0230588235294098</v>
      </c>
      <c r="AN536" s="59">
        <v>3.00629629629629</v>
      </c>
      <c r="AO536" s="59">
        <v>3.03817164179104</v>
      </c>
      <c r="AP536" s="59">
        <v>3.03226537216828</v>
      </c>
      <c r="AQ536" s="59">
        <v>3.02841509433962</v>
      </c>
      <c r="AR536" s="59">
        <v>3.0217894736842101</v>
      </c>
      <c r="AS536" s="59">
        <v>3.0370925110132099</v>
      </c>
      <c r="AT536" s="59">
        <v>3.0438356164383502</v>
      </c>
      <c r="AU536" s="59">
        <v>3.0286220472440899</v>
      </c>
      <c r="AV536" s="59">
        <v>3.0018217054263499</v>
      </c>
      <c r="AW536" s="59">
        <v>3.0136734693877498</v>
      </c>
      <c r="AX536" s="59">
        <v>3.02274809160305</v>
      </c>
      <c r="AY536" s="59">
        <v>3.0289075630252098</v>
      </c>
      <c r="AZ536" s="59">
        <v>3.0187346938775499</v>
      </c>
      <c r="BA536" s="59">
        <v>3.0153790613718399</v>
      </c>
      <c r="BB536" s="59">
        <v>3.00965384615384</v>
      </c>
      <c r="BC536" s="59">
        <v>3.0166666666666599</v>
      </c>
      <c r="BD536" s="59">
        <v>3.0248995983935698</v>
      </c>
      <c r="BE536" s="59">
        <v>3.0489099526066301</v>
      </c>
    </row>
    <row r="537" spans="1:57" x14ac:dyDescent="0.35">
      <c r="A537" s="10" t="str">
        <f t="shared" si="74"/>
        <v>8/31/2033</v>
      </c>
      <c r="B537" s="11">
        <f t="shared" si="79"/>
        <v>2033</v>
      </c>
      <c r="C537" s="6">
        <f t="shared" si="80"/>
        <v>3.0573329959514099</v>
      </c>
      <c r="D537" s="12">
        <f t="shared" si="75"/>
        <v>3.0415819176504439</v>
      </c>
      <c r="E537" s="12">
        <f t="shared" si="76"/>
        <v>3.0474291869613999</v>
      </c>
      <c r="F537" s="12">
        <f t="shared" si="77"/>
        <v>3.0667559569859124</v>
      </c>
      <c r="G537" s="12">
        <f t="shared" si="78"/>
        <v>3.0719556802243999</v>
      </c>
      <c r="H537" s="59">
        <v>3.0718637992831499</v>
      </c>
      <c r="I537" s="59">
        <v>3.04275109170305</v>
      </c>
      <c r="J537" s="59">
        <v>3.0350689655172398</v>
      </c>
      <c r="K537" s="59">
        <v>3.0539908256880701</v>
      </c>
      <c r="L537" s="59">
        <v>3.0667615658362899</v>
      </c>
      <c r="M537" s="59">
        <v>3.0625668449197798</v>
      </c>
      <c r="N537" s="59">
        <v>3.05716599190283</v>
      </c>
      <c r="O537" s="59">
        <v>3.0691262135922299</v>
      </c>
      <c r="P537" s="59">
        <v>3.0591961414790898</v>
      </c>
      <c r="Q537" s="59">
        <v>3.0736363636363602</v>
      </c>
      <c r="R537" s="59">
        <v>3.0471604938271599</v>
      </c>
      <c r="S537" s="59">
        <v>3.05497326203208</v>
      </c>
      <c r="T537" s="59">
        <v>3.0691119691119599</v>
      </c>
      <c r="U537" s="59">
        <v>3.0511111111111102</v>
      </c>
      <c r="V537" s="59">
        <v>3.06679245283018</v>
      </c>
      <c r="W537" s="59">
        <v>3.07278260869565</v>
      </c>
      <c r="X537" s="59">
        <v>3.0582736156351702</v>
      </c>
      <c r="Y537" s="59">
        <v>3.0574999999999899</v>
      </c>
      <c r="Z537" s="59">
        <v>3.05763546798029</v>
      </c>
      <c r="AA537" s="59">
        <v>3.06673913043478</v>
      </c>
      <c r="AB537" s="59">
        <v>3.0470588235294098</v>
      </c>
      <c r="AC537" s="59">
        <v>3.0472941176470498</v>
      </c>
      <c r="AD537" s="59">
        <v>3.0512135922330001</v>
      </c>
      <c r="AE537" s="59">
        <v>3.0666030534351099</v>
      </c>
      <c r="AF537" s="59">
        <v>3.0391304347825998</v>
      </c>
      <c r="AG537" s="59">
        <v>3.0381042654028398</v>
      </c>
      <c r="AH537" s="59">
        <v>3.0564935064935002</v>
      </c>
      <c r="AI537" s="59">
        <v>3.0662903225806399</v>
      </c>
      <c r="AJ537" s="13">
        <v>3.0792187499999999</v>
      </c>
      <c r="AK537" s="59">
        <v>3.04185430463576</v>
      </c>
      <c r="AL537" s="59">
        <v>3.0345488721804501</v>
      </c>
      <c r="AM537" s="59">
        <v>3.04783439490445</v>
      </c>
      <c r="AN537" s="59">
        <v>3.0511486486486401</v>
      </c>
      <c r="AO537" s="59">
        <v>3.04938325991189</v>
      </c>
      <c r="AP537" s="59">
        <v>3.0702690582959602</v>
      </c>
      <c r="AQ537" s="59">
        <v>3.0625694444444398</v>
      </c>
      <c r="AR537" s="59">
        <v>3.0339527027026998</v>
      </c>
      <c r="AS537" s="59">
        <v>3.06743295019157</v>
      </c>
      <c r="AT537" s="59">
        <v>3.0644982698961898</v>
      </c>
      <c r="AU537" s="59">
        <v>3.0602054794520499</v>
      </c>
      <c r="AV537" s="59">
        <v>3.0528044280442801</v>
      </c>
      <c r="AW537" s="59">
        <v>3.0797692307692301</v>
      </c>
      <c r="AX537" s="59">
        <v>3.0420740740740699</v>
      </c>
      <c r="AY537" s="59">
        <v>3.0708896797152998</v>
      </c>
      <c r="AZ537" s="59">
        <v>3.0455555555555498</v>
      </c>
      <c r="BA537" s="59">
        <v>3.0731046931407899</v>
      </c>
      <c r="BB537" s="59">
        <v>3.0639543726235701</v>
      </c>
      <c r="BC537" s="59">
        <v>3.05696296296296</v>
      </c>
      <c r="BD537" s="59">
        <v>3.04514184397163</v>
      </c>
      <c r="BE537" s="59">
        <v>3.05101639344262</v>
      </c>
    </row>
    <row r="538" spans="1:57" x14ac:dyDescent="0.35">
      <c r="A538" s="10" t="str">
        <f t="shared" si="74"/>
        <v>9/30/2033</v>
      </c>
      <c r="B538" s="11">
        <f t="shared" si="79"/>
        <v>2033</v>
      </c>
      <c r="C538" s="6">
        <f t="shared" si="80"/>
        <v>3.0318858672972548</v>
      </c>
      <c r="D538" s="12">
        <f t="shared" si="75"/>
        <v>3.0154009090048288</v>
      </c>
      <c r="E538" s="12">
        <f t="shared" si="76"/>
        <v>3.0264424331376372</v>
      </c>
      <c r="F538" s="12">
        <f t="shared" si="77"/>
        <v>3.0358153310104523</v>
      </c>
      <c r="G538" s="12">
        <f t="shared" si="78"/>
        <v>3.0503308080808029</v>
      </c>
      <c r="H538" s="59">
        <v>3.0294623655913901</v>
      </c>
      <c r="I538" s="59">
        <v>3.0310679611650402</v>
      </c>
      <c r="J538" s="13">
        <v>3.0154237288135599</v>
      </c>
      <c r="K538" s="59">
        <v>3.0337974683544302</v>
      </c>
      <c r="L538" s="59">
        <v>3.0312030075187901</v>
      </c>
      <c r="M538" s="59">
        <v>3.05015151515151</v>
      </c>
      <c r="N538" s="59">
        <v>3.0142696629213401</v>
      </c>
      <c r="O538" s="59">
        <v>3.0215686274509799</v>
      </c>
      <c r="P538" s="59">
        <v>3.0322527472527399</v>
      </c>
      <c r="Q538" s="59">
        <v>3.0426839826839802</v>
      </c>
      <c r="R538" s="59">
        <v>3.0619230769230699</v>
      </c>
      <c r="S538" s="59">
        <v>3.0290714285714202</v>
      </c>
      <c r="T538" s="59">
        <v>3.0336630036629999</v>
      </c>
      <c r="U538" s="59">
        <v>3.03526132404181</v>
      </c>
      <c r="V538" s="59">
        <v>3.0363793103448198</v>
      </c>
      <c r="W538" s="59">
        <v>3.0151955307262499</v>
      </c>
      <c r="X538" s="59">
        <v>3.0442473118279501</v>
      </c>
      <c r="Y538" s="59">
        <v>3.0275735294117601</v>
      </c>
      <c r="Z538" s="59">
        <v>3.0084705882352898</v>
      </c>
      <c r="AA538" s="59">
        <v>3.0264285714285699</v>
      </c>
      <c r="AB538" s="59">
        <v>3.0234883720930199</v>
      </c>
      <c r="AC538" s="59">
        <v>3.03355311355311</v>
      </c>
      <c r="AD538" s="59">
        <v>3.0249765258215899</v>
      </c>
      <c r="AE538" s="59">
        <v>3.0649193548386999</v>
      </c>
      <c r="AF538" s="13">
        <v>3.0197297297297299</v>
      </c>
      <c r="AG538" s="59">
        <v>3.0291262135922299</v>
      </c>
      <c r="AH538" s="59">
        <v>3.0519444444444401</v>
      </c>
      <c r="AI538" s="59">
        <v>3.0483582089552201</v>
      </c>
      <c r="AJ538" s="59">
        <v>3.0346031746031699</v>
      </c>
      <c r="AK538" s="59">
        <v>3.0315189873417698</v>
      </c>
      <c r="AL538" s="59">
        <v>3.02935</v>
      </c>
      <c r="AM538" s="59">
        <v>3.0301428571428501</v>
      </c>
      <c r="AN538" s="59">
        <v>3.02963414634146</v>
      </c>
      <c r="AO538" s="59">
        <v>3.0132394366197102</v>
      </c>
      <c r="AP538" s="13">
        <v>3.0350000000000001</v>
      </c>
      <c r="AQ538" s="59">
        <v>3.0227745664739798</v>
      </c>
      <c r="AR538" s="59">
        <v>3.02669291338582</v>
      </c>
      <c r="AS538" s="59">
        <v>3.00590909090909</v>
      </c>
      <c r="AT538" s="59">
        <v>3.03365384615384</v>
      </c>
      <c r="AU538" s="59">
        <v>3.0371929824561401</v>
      </c>
      <c r="AV538" s="59">
        <v>3.0330612244897899</v>
      </c>
      <c r="AW538" s="59">
        <v>3.03478991596638</v>
      </c>
      <c r="AX538" s="59">
        <v>3.0642553191489301</v>
      </c>
      <c r="AY538" s="59">
        <v>3.0375999999999999</v>
      </c>
      <c r="AZ538" s="13">
        <v>3.036</v>
      </c>
      <c r="BA538" s="59">
        <v>3.0185714285714198</v>
      </c>
      <c r="BB538" s="59">
        <v>3.0631325301204799</v>
      </c>
      <c r="BC538" s="13">
        <v>3.0340799999999999</v>
      </c>
      <c r="BD538" s="59">
        <v>3.0345394736842102</v>
      </c>
      <c r="BE538" s="13">
        <v>3.0264840182648398</v>
      </c>
    </row>
    <row r="539" spans="1:57" x14ac:dyDescent="0.35">
      <c r="A539" s="10" t="str">
        <f t="shared" si="74"/>
        <v>10/31/2033</v>
      </c>
      <c r="B539" s="11">
        <f t="shared" si="79"/>
        <v>2033</v>
      </c>
      <c r="C539" s="6">
        <f t="shared" si="80"/>
        <v>3.2753975078975053</v>
      </c>
      <c r="D539" s="12">
        <f t="shared" si="75"/>
        <v>3.2620475150513499</v>
      </c>
      <c r="E539" s="12">
        <f t="shared" si="76"/>
        <v>3.2706867236024775</v>
      </c>
      <c r="F539" s="12">
        <f t="shared" si="77"/>
        <v>3.2851374680306877</v>
      </c>
      <c r="G539" s="12">
        <f t="shared" si="78"/>
        <v>3.2892169590643228</v>
      </c>
      <c r="H539" s="59">
        <v>3.27408163265306</v>
      </c>
      <c r="I539" s="59">
        <v>3.2727411167512601</v>
      </c>
      <c r="J539" s="59">
        <v>3.27057142857142</v>
      </c>
      <c r="K539" s="59">
        <v>3.2748333333333299</v>
      </c>
      <c r="L539" s="59">
        <v>3.2772180451127801</v>
      </c>
      <c r="M539" s="59">
        <v>3.28204918032786</v>
      </c>
      <c r="N539" s="59">
        <v>3.2620812182741101</v>
      </c>
      <c r="O539" s="59">
        <v>3.2738775510204001</v>
      </c>
      <c r="P539" s="59">
        <v>3.2795522388059601</v>
      </c>
      <c r="Q539" s="59">
        <v>3.26589285714285</v>
      </c>
      <c r="R539" s="59">
        <v>3.2759285714285702</v>
      </c>
      <c r="S539" s="59">
        <v>3.2902222222222202</v>
      </c>
      <c r="T539" s="59">
        <v>3.28</v>
      </c>
      <c r="U539" s="59">
        <v>3.26064356435643</v>
      </c>
      <c r="V539" s="59">
        <v>3.2914792899408201</v>
      </c>
      <c r="W539" s="59">
        <v>3.2862499999999999</v>
      </c>
      <c r="X539" s="59">
        <v>3.2869512195121899</v>
      </c>
      <c r="Y539" s="59">
        <v>3.27457142857142</v>
      </c>
      <c r="Z539" s="13">
        <v>3.2875000000000001</v>
      </c>
      <c r="AA539" s="59">
        <v>3.2623913043478199</v>
      </c>
      <c r="AB539" s="59">
        <v>3.2858695652173902</v>
      </c>
      <c r="AC539" s="13">
        <v>3.2683937823834199</v>
      </c>
      <c r="AD539" s="59">
        <v>3.2614673913043402</v>
      </c>
      <c r="AE539" s="59">
        <v>3.28173267326732</v>
      </c>
      <c r="AF539" s="13">
        <v>3.2717999999999998</v>
      </c>
      <c r="AG539" s="59">
        <v>3.2979032258064498</v>
      </c>
      <c r="AH539" s="59">
        <v>3.27505882352941</v>
      </c>
      <c r="AI539" s="59">
        <v>3.2710326086956498</v>
      </c>
      <c r="AJ539" s="13">
        <v>3.2753896103896101</v>
      </c>
      <c r="AK539" s="59">
        <v>3.27454545454545</v>
      </c>
      <c r="AL539" s="59">
        <v>3.2944329896907201</v>
      </c>
      <c r="AM539" s="59">
        <v>3.2825925925925898</v>
      </c>
      <c r="AN539" s="59">
        <v>3.2891052631578899</v>
      </c>
      <c r="AO539" s="59">
        <v>3.2801923076923001</v>
      </c>
      <c r="AP539" s="59">
        <v>3.27394957983193</v>
      </c>
      <c r="AQ539" s="59">
        <v>3.2612857142857101</v>
      </c>
      <c r="AR539" s="59">
        <v>3.2754054054054</v>
      </c>
      <c r="AS539" s="13">
        <v>3.288046875</v>
      </c>
      <c r="AT539" s="59">
        <v>3.28294117647058</v>
      </c>
      <c r="AU539" s="59">
        <v>3.29632653061224</v>
      </c>
      <c r="AV539" s="59">
        <v>3.2868918918918899</v>
      </c>
      <c r="AW539" s="59">
        <v>3.28738255033557</v>
      </c>
      <c r="AX539" s="59">
        <v>3.2778749999999999</v>
      </c>
      <c r="AY539" s="59">
        <v>3.2761904761904699</v>
      </c>
      <c r="AZ539" s="59">
        <v>3.26174418604651</v>
      </c>
      <c r="BA539" s="59">
        <v>3.2609316770186298</v>
      </c>
      <c r="BB539" s="59">
        <v>3.26512953367875</v>
      </c>
      <c r="BC539" s="59">
        <v>3.2649677419354801</v>
      </c>
      <c r="BD539" s="59">
        <v>3.27172043010752</v>
      </c>
      <c r="BE539" s="59">
        <v>3.27043010752688</v>
      </c>
    </row>
    <row r="540" spans="1:57" x14ac:dyDescent="0.35">
      <c r="A540" s="10" t="str">
        <f t="shared" si="74"/>
        <v>11/30/2033</v>
      </c>
      <c r="B540" s="11">
        <f t="shared" si="79"/>
        <v>2033</v>
      </c>
      <c r="C540" s="6">
        <f t="shared" si="80"/>
        <v>3.910344364937385</v>
      </c>
      <c r="D540" s="12">
        <f t="shared" si="75"/>
        <v>3.8829746108228309</v>
      </c>
      <c r="E540" s="12">
        <f t="shared" si="76"/>
        <v>3.8930270146520125</v>
      </c>
      <c r="F540" s="12">
        <f t="shared" si="77"/>
        <v>3.9261401435574177</v>
      </c>
      <c r="G540" s="12">
        <f t="shared" si="78"/>
        <v>3.9325132155979592</v>
      </c>
      <c r="H540" s="59">
        <v>3.9140458015267101</v>
      </c>
      <c r="I540" s="59">
        <v>3.9263703703703698</v>
      </c>
      <c r="J540" s="13">
        <v>3.9221848739495799</v>
      </c>
      <c r="K540" s="59">
        <v>3.9269999999999898</v>
      </c>
      <c r="L540" s="59">
        <v>3.89741258741258</v>
      </c>
      <c r="M540" s="59">
        <v>3.90681818181818</v>
      </c>
      <c r="N540" s="59">
        <v>3.9095348837209301</v>
      </c>
      <c r="O540" s="59">
        <v>3.88709677419354</v>
      </c>
      <c r="P540" s="13">
        <v>3.9296875</v>
      </c>
      <c r="Q540" s="59">
        <v>3.8915083798882599</v>
      </c>
      <c r="R540" s="59">
        <v>3.8968333333333298</v>
      </c>
      <c r="S540" s="59">
        <v>3.9305208333333299</v>
      </c>
      <c r="T540" s="59">
        <v>3.91115384615384</v>
      </c>
      <c r="U540" s="59">
        <v>3.9179532163742601</v>
      </c>
      <c r="V540" s="59">
        <v>3.9226666666666601</v>
      </c>
      <c r="W540" s="59">
        <v>3.87098214285714</v>
      </c>
      <c r="X540" s="59">
        <v>3.9057777777777698</v>
      </c>
      <c r="Y540" s="59">
        <v>3.9337762237762202</v>
      </c>
      <c r="Z540" s="59">
        <v>3.90746031746031</v>
      </c>
      <c r="AA540" s="13">
        <v>3.8628125</v>
      </c>
      <c r="AB540" s="59">
        <v>3.8876470588235201</v>
      </c>
      <c r="AC540" s="59">
        <v>3.8720652173913002</v>
      </c>
      <c r="AD540" s="59">
        <v>3.9173033707865099</v>
      </c>
      <c r="AE540" s="59">
        <v>3.9014393939393899</v>
      </c>
      <c r="AF540" s="59">
        <v>3.9261940298507398</v>
      </c>
      <c r="AG540" s="59">
        <v>3.9137735849056599</v>
      </c>
      <c r="AH540" s="59">
        <v>3.8869064748201398</v>
      </c>
      <c r="AI540" s="59">
        <v>3.89726618705035</v>
      </c>
      <c r="AJ540" s="59">
        <v>3.9162711864406701</v>
      </c>
      <c r="AK540" s="59">
        <v>3.8801408450704198</v>
      </c>
      <c r="AL540" s="59">
        <v>3.9434751773049599</v>
      </c>
      <c r="AM540" s="59">
        <v>3.93237288135593</v>
      </c>
      <c r="AN540" s="59">
        <v>3.9005882352941099</v>
      </c>
      <c r="AO540" s="59">
        <v>3.9118518518518499</v>
      </c>
      <c r="AP540" s="59">
        <v>3.8832894736842101</v>
      </c>
      <c r="AQ540" s="59">
        <v>3.9006030150753701</v>
      </c>
      <c r="AR540" s="59">
        <v>3.8917582417582399</v>
      </c>
      <c r="AS540" s="59">
        <v>3.9177862595419799</v>
      </c>
      <c r="AT540" s="13">
        <v>3.9374803149606299</v>
      </c>
      <c r="AU540" s="59">
        <v>3.9260784313725399</v>
      </c>
      <c r="AV540" s="59">
        <v>3.90149171270718</v>
      </c>
      <c r="AW540" s="59">
        <v>3.93440677966101</v>
      </c>
      <c r="AX540" s="59">
        <v>3.90835616438356</v>
      </c>
      <c r="AY540" s="59">
        <v>3.92616071428571</v>
      </c>
      <c r="AZ540" s="59">
        <v>3.9498275862068901</v>
      </c>
      <c r="BA540" s="59">
        <v>3.8912195121951201</v>
      </c>
      <c r="BB540" s="59">
        <v>3.92829787234042</v>
      </c>
      <c r="BC540" s="59">
        <v>3.9197580645161199</v>
      </c>
      <c r="BD540" s="59">
        <v>3.8883040935672502</v>
      </c>
      <c r="BE540" s="59">
        <v>3.87451851851851</v>
      </c>
    </row>
    <row r="541" spans="1:57" x14ac:dyDescent="0.35">
      <c r="A541" s="10" t="str">
        <f t="shared" si="74"/>
        <v>12/31/2033</v>
      </c>
      <c r="B541" s="11">
        <f t="shared" si="79"/>
        <v>2033</v>
      </c>
      <c r="C541" s="6">
        <f t="shared" si="80"/>
        <v>4.3400661886376151</v>
      </c>
      <c r="D541" s="12">
        <f t="shared" si="75"/>
        <v>4.3261689406099517</v>
      </c>
      <c r="E541" s="12">
        <f t="shared" si="76"/>
        <v>4.3312787407145379</v>
      </c>
      <c r="F541" s="12">
        <f t="shared" si="77"/>
        <v>4.3500422227714575</v>
      </c>
      <c r="G541" s="12">
        <f t="shared" si="78"/>
        <v>4.3543206530311753</v>
      </c>
      <c r="H541" s="59">
        <v>4.33959183673469</v>
      </c>
      <c r="I541" s="59">
        <v>4.32651162790697</v>
      </c>
      <c r="J541" s="59">
        <v>4.3500793650793597</v>
      </c>
      <c r="K541" s="59">
        <v>4.3362539682539598</v>
      </c>
      <c r="L541" s="59">
        <v>4.3498376623376602</v>
      </c>
      <c r="M541" s="59">
        <v>4.34993079584775</v>
      </c>
      <c r="N541" s="59">
        <v>4.3493999999999904</v>
      </c>
      <c r="O541" s="59">
        <v>4.3312121212121202</v>
      </c>
      <c r="P541" s="59">
        <v>4.3451879699248099</v>
      </c>
      <c r="Q541" s="59">
        <v>4.3613270142180003</v>
      </c>
      <c r="R541" s="13">
        <v>4.3215957446808497</v>
      </c>
      <c r="S541" s="59">
        <v>4.3374358974358902</v>
      </c>
      <c r="T541" s="59">
        <v>4.35363636363636</v>
      </c>
      <c r="U541" s="59">
        <v>4.3517452830188601</v>
      </c>
      <c r="V541" s="13">
        <v>4.3466844919786096</v>
      </c>
      <c r="W541" s="59">
        <v>4.3413901345291404</v>
      </c>
      <c r="X541" s="59">
        <v>4.3442358078602599</v>
      </c>
      <c r="Y541" s="59">
        <v>4.3273559322033899</v>
      </c>
      <c r="Z541" s="59">
        <v>4.35187725631768</v>
      </c>
      <c r="AA541" s="13">
        <v>4.3405405405405402</v>
      </c>
      <c r="AB541" s="59">
        <v>4.33659176029962</v>
      </c>
      <c r="AC541" s="59">
        <v>4.3485981308411201</v>
      </c>
      <c r="AD541" s="59">
        <v>4.3543062200956903</v>
      </c>
      <c r="AE541" s="13">
        <v>4.3314785992217901</v>
      </c>
      <c r="AF541" s="59">
        <v>4.3426751592356601</v>
      </c>
      <c r="AG541" s="59">
        <v>4.3372666666666602</v>
      </c>
      <c r="AH541" s="59">
        <v>4.3348543689320298</v>
      </c>
      <c r="AI541" s="59">
        <v>4.3385416666666599</v>
      </c>
      <c r="AJ541" s="59">
        <v>4.3242213114754096</v>
      </c>
      <c r="AK541" s="59">
        <v>4.3517684887459804</v>
      </c>
      <c r="AL541" s="59">
        <v>4.3622267206477696</v>
      </c>
      <c r="AM541" s="59">
        <v>4.3295454545454497</v>
      </c>
      <c r="AN541" s="59">
        <v>4.3260714285714199</v>
      </c>
      <c r="AO541" s="59">
        <v>4.35934256055363</v>
      </c>
      <c r="AP541" s="59">
        <v>4.3339999999999996</v>
      </c>
      <c r="AQ541" s="13">
        <v>4.3581784386617102</v>
      </c>
      <c r="AR541" s="13">
        <v>4.3261797752808997</v>
      </c>
      <c r="AS541" s="59">
        <v>4.3522377622377597</v>
      </c>
      <c r="AT541" s="59">
        <v>4.3392424242424203</v>
      </c>
      <c r="AU541" s="59">
        <v>4.3277777777777704</v>
      </c>
      <c r="AV541" s="59">
        <v>4.3329230769230698</v>
      </c>
      <c r="AW541" s="59">
        <v>4.3544505494505401</v>
      </c>
      <c r="AX541" s="59">
        <v>4.3366798418972303</v>
      </c>
      <c r="AY541" s="59">
        <v>4.3189451476793197</v>
      </c>
      <c r="AZ541" s="59">
        <v>4.3412408759124004</v>
      </c>
      <c r="BA541" s="59">
        <v>4.3440926640926598</v>
      </c>
      <c r="BB541" s="59">
        <v>4.3266932270916296</v>
      </c>
      <c r="BC541" s="59">
        <v>4.3226470588235202</v>
      </c>
      <c r="BD541" s="59">
        <v>4.3537078651685297</v>
      </c>
      <c r="BE541" s="13">
        <v>4.327</v>
      </c>
    </row>
    <row r="542" spans="1:57" x14ac:dyDescent="0.35">
      <c r="A542" s="10" t="str">
        <f t="shared" si="74"/>
        <v>1/31/2034</v>
      </c>
      <c r="B542" s="11">
        <f t="shared" si="79"/>
        <v>2034</v>
      </c>
      <c r="C542" s="6">
        <f t="shared" si="80"/>
        <v>4.1296157213874096</v>
      </c>
      <c r="D542" s="12">
        <f t="shared" si="75"/>
        <v>4.1146443292641299</v>
      </c>
      <c r="E542" s="12">
        <f t="shared" si="76"/>
        <v>4.1191522035100494</v>
      </c>
      <c r="F542" s="12">
        <f t="shared" si="77"/>
        <v>4.1373716671585923</v>
      </c>
      <c r="G542" s="12">
        <f t="shared" si="78"/>
        <v>4.1408371819639838</v>
      </c>
      <c r="H542" s="59">
        <v>4.1253103448275796</v>
      </c>
      <c r="I542" s="59">
        <v>4.1385770750988096</v>
      </c>
      <c r="J542" s="59">
        <v>4.1249809885931503</v>
      </c>
      <c r="K542" s="59">
        <v>4.1229328621908099</v>
      </c>
      <c r="L542" s="13">
        <v>4.1399999999999997</v>
      </c>
      <c r="M542" s="59">
        <v>4.1371726190476101</v>
      </c>
      <c r="N542" s="59">
        <v>4.1405329153604997</v>
      </c>
      <c r="O542" s="59">
        <v>4.1141642228739004</v>
      </c>
      <c r="P542" s="59">
        <v>4.1325702811244902</v>
      </c>
      <c r="Q542" s="13">
        <v>4.1287125748503</v>
      </c>
      <c r="R542" s="59">
        <v>4.1252058823529403</v>
      </c>
      <c r="S542" s="59">
        <v>4.1282186234817804</v>
      </c>
      <c r="T542" s="59">
        <v>4.1188087774294599</v>
      </c>
      <c r="U542" s="59">
        <v>4.1243145161290302</v>
      </c>
      <c r="V542" s="59">
        <v>4.1079370629370597</v>
      </c>
      <c r="W542" s="59">
        <v>4.1353731343283497</v>
      </c>
      <c r="X542" s="59">
        <v>4.1158471760797299</v>
      </c>
      <c r="Y542" s="59">
        <v>4.1364197530864102</v>
      </c>
      <c r="Z542" s="13">
        <v>4.1330405405405397</v>
      </c>
      <c r="AA542" s="59">
        <v>4.12112903225806</v>
      </c>
      <c r="AB542" s="59">
        <v>4.1182222222222196</v>
      </c>
      <c r="AC542" s="59">
        <v>4.1383834586466097</v>
      </c>
      <c r="AD542" s="59">
        <v>4.1174853801169498</v>
      </c>
      <c r="AE542" s="59">
        <v>4.1314487632508801</v>
      </c>
      <c r="AF542" s="59">
        <v>4.1091999999999897</v>
      </c>
      <c r="AG542" s="59">
        <v>4.1259498207885299</v>
      </c>
      <c r="AH542" s="59">
        <v>4.1386231884057896</v>
      </c>
      <c r="AI542" s="59">
        <v>4.1542934782608603</v>
      </c>
      <c r="AJ542" s="59">
        <v>4.1399999999999997</v>
      </c>
      <c r="AK542" s="59">
        <v>4.10934865900383</v>
      </c>
      <c r="AL542" s="59">
        <v>4.1146976744185997</v>
      </c>
      <c r="AM542" s="59">
        <v>4.1305188679245202</v>
      </c>
      <c r="AN542" s="59">
        <v>4.1263928571428501</v>
      </c>
      <c r="AO542" s="59">
        <v>4.1442088607594902</v>
      </c>
      <c r="AP542" s="59">
        <v>4.1399245283018802</v>
      </c>
      <c r="AQ542" s="59">
        <v>4.1334297520661103</v>
      </c>
      <c r="AR542" s="59">
        <v>4.1201824817518196</v>
      </c>
      <c r="AS542" s="59">
        <v>4.1437797619047601</v>
      </c>
      <c r="AT542" s="59">
        <v>4.1176767676767598</v>
      </c>
      <c r="AU542" s="59">
        <v>4.1163175675675596</v>
      </c>
      <c r="AV542" s="59">
        <v>4.1330291970802904</v>
      </c>
      <c r="AW542" s="13">
        <v>4.1130165289256198</v>
      </c>
      <c r="AX542" s="59">
        <v>4.13743801652892</v>
      </c>
      <c r="AY542" s="59">
        <v>4.1306211180124199</v>
      </c>
      <c r="AZ542" s="59">
        <v>4.1256506849315002</v>
      </c>
      <c r="BA542" s="59">
        <v>4.1344483985765104</v>
      </c>
      <c r="BB542" s="59">
        <v>4.1435755813953401</v>
      </c>
      <c r="BC542" s="13">
        <v>4.1307079646017701</v>
      </c>
      <c r="BD542" s="59">
        <v>4.1591505791505696</v>
      </c>
      <c r="BE542" s="13">
        <v>4.1153184713375799</v>
      </c>
    </row>
    <row r="543" spans="1:57" x14ac:dyDescent="0.35">
      <c r="A543" s="10" t="str">
        <f t="shared" si="74"/>
        <v>2/28/2034</v>
      </c>
      <c r="B543" s="11">
        <f t="shared" si="79"/>
        <v>2034</v>
      </c>
      <c r="C543" s="6">
        <f t="shared" si="80"/>
        <v>4.1144757281553348</v>
      </c>
      <c r="D543" s="12">
        <f t="shared" si="75"/>
        <v>4.1018685942430233</v>
      </c>
      <c r="E543" s="12">
        <f t="shared" si="76"/>
        <v>4.1074745832280826</v>
      </c>
      <c r="F543" s="12">
        <f t="shared" si="77"/>
        <v>4.1185949970631857</v>
      </c>
      <c r="G543" s="12">
        <f t="shared" si="78"/>
        <v>4.1286409231976524</v>
      </c>
      <c r="H543" s="13">
        <v>4.1177974683544303</v>
      </c>
      <c r="I543" s="59">
        <v>4.0997969543147201</v>
      </c>
      <c r="J543" s="59">
        <v>4.1114957264957201</v>
      </c>
      <c r="K543" s="59">
        <v>4.1078037383177497</v>
      </c>
      <c r="L543" s="13">
        <v>4.1272000000000002</v>
      </c>
      <c r="M543" s="59">
        <v>4.1303448275861996</v>
      </c>
      <c r="N543" s="59">
        <v>4.1182352941176399</v>
      </c>
      <c r="O543" s="59">
        <v>4.1286159169550096</v>
      </c>
      <c r="P543" s="59">
        <v>4.1170478723404198</v>
      </c>
      <c r="Q543" s="59">
        <v>4.1136263736263698</v>
      </c>
      <c r="R543" s="59">
        <v>4.1127891156462502</v>
      </c>
      <c r="S543" s="13">
        <v>4.1159999999999997</v>
      </c>
      <c r="T543" s="59">
        <v>4.1296428571428496</v>
      </c>
      <c r="U543" s="59">
        <v>4.1282105263157796</v>
      </c>
      <c r="V543" s="59">
        <v>4.08565217391304</v>
      </c>
      <c r="W543" s="59">
        <v>4.1073648648648602</v>
      </c>
      <c r="X543" s="59">
        <v>4.1295192307692297</v>
      </c>
      <c r="Y543" s="59">
        <v>4.1057986111111102</v>
      </c>
      <c r="Z543" s="59">
        <v>4.1149523809523796</v>
      </c>
      <c r="AA543" s="59">
        <v>4.1225936599423596</v>
      </c>
      <c r="AB543" s="59">
        <v>4.1167948717948697</v>
      </c>
      <c r="AC543" s="59">
        <v>4.1250222222222197</v>
      </c>
      <c r="AD543" s="59">
        <v>4.1135570469798601</v>
      </c>
      <c r="AE543" s="59">
        <v>4.1288659793814402</v>
      </c>
      <c r="AF543" s="59">
        <v>4.1161386138613798</v>
      </c>
      <c r="AG543" s="59">
        <v>4.1152336448598099</v>
      </c>
      <c r="AH543" s="59">
        <v>4.1185436893203802</v>
      </c>
      <c r="AI543" s="59">
        <v>4.1107563025209997</v>
      </c>
      <c r="AJ543" s="59">
        <v>4.1061702127659503</v>
      </c>
      <c r="AK543" s="59">
        <v>4.0948453608247402</v>
      </c>
      <c r="AL543" s="59">
        <v>4.1046715328467096</v>
      </c>
      <c r="AM543" s="59">
        <v>4.1111398963730501</v>
      </c>
      <c r="AN543" s="59">
        <v>4.1078409090908998</v>
      </c>
      <c r="AO543" s="59">
        <v>4.1067883211678797</v>
      </c>
      <c r="AP543" s="59">
        <v>4.1040624999999897</v>
      </c>
      <c r="AQ543" s="59">
        <v>4.1128365384615302</v>
      </c>
      <c r="AR543" s="59">
        <v>4.1150925925925899</v>
      </c>
      <c r="AS543" s="59">
        <v>4.1019245283018799</v>
      </c>
      <c r="AT543" s="59">
        <v>4.1230645161290296</v>
      </c>
      <c r="AU543" s="13">
        <v>4.1139999999999999</v>
      </c>
      <c r="AV543" s="59">
        <v>4.1156122448979504</v>
      </c>
      <c r="AW543" s="13">
        <v>4.1313054830287204</v>
      </c>
      <c r="AX543" s="59">
        <v>4.1191037735849001</v>
      </c>
      <c r="AY543" s="59">
        <v>4.1186120996441202</v>
      </c>
      <c r="AZ543" s="59">
        <v>4.1097849462365499</v>
      </c>
      <c r="BA543" s="59">
        <v>4.1149514563106697</v>
      </c>
      <c r="BB543" s="59">
        <v>4.10882154882154</v>
      </c>
      <c r="BC543" s="59">
        <v>4.1013651877133102</v>
      </c>
      <c r="BD543" s="59">
        <v>4.1036507936507904</v>
      </c>
      <c r="BE543" s="59">
        <v>4.1008208955223804</v>
      </c>
    </row>
    <row r="544" spans="1:57" x14ac:dyDescent="0.35">
      <c r="A544" s="10" t="str">
        <f t="shared" si="74"/>
        <v>3/31/2034</v>
      </c>
      <c r="B544" s="11">
        <f t="shared" si="79"/>
        <v>2034</v>
      </c>
      <c r="C544" s="6">
        <f t="shared" si="80"/>
        <v>3.5480444386694296</v>
      </c>
      <c r="D544" s="12">
        <f t="shared" si="75"/>
        <v>3.537248378661078</v>
      </c>
      <c r="E544" s="12">
        <f t="shared" si="76"/>
        <v>3.5428749999999951</v>
      </c>
      <c r="F544" s="12">
        <f t="shared" si="77"/>
        <v>3.5517616865586747</v>
      </c>
      <c r="G544" s="12">
        <f t="shared" si="78"/>
        <v>3.5574505500154179</v>
      </c>
      <c r="H544" s="59">
        <v>3.5443722943722902</v>
      </c>
      <c r="I544" s="59">
        <v>3.5567619047618999</v>
      </c>
      <c r="J544" s="59">
        <v>3.5434999999999999</v>
      </c>
      <c r="K544" s="59">
        <v>3.5373749999999902</v>
      </c>
      <c r="L544" s="59">
        <v>3.54436619718309</v>
      </c>
      <c r="M544" s="59">
        <v>3.5492920353982198</v>
      </c>
      <c r="N544" s="59">
        <v>3.5479807692307599</v>
      </c>
      <c r="O544" s="59">
        <v>3.55024390243902</v>
      </c>
      <c r="P544" s="59">
        <v>3.5494708994708901</v>
      </c>
      <c r="Q544" s="59">
        <v>3.5455333333333301</v>
      </c>
      <c r="R544" s="59">
        <v>3.5507382550335498</v>
      </c>
      <c r="S544" s="59">
        <v>3.56132812499999</v>
      </c>
      <c r="T544" s="59">
        <v>3.5470238095237998</v>
      </c>
      <c r="U544" s="59">
        <v>3.5481081081080998</v>
      </c>
      <c r="V544" s="59">
        <v>3.5426666666666602</v>
      </c>
      <c r="W544" s="59">
        <v>3.5398136645962701</v>
      </c>
      <c r="X544" s="59">
        <v>3.5389629629629602</v>
      </c>
      <c r="Y544" s="59">
        <v>3.54489795918367</v>
      </c>
      <c r="Z544" s="59">
        <v>3.5525862068965499</v>
      </c>
      <c r="AA544" s="59">
        <v>3.5551243781094501</v>
      </c>
      <c r="AB544" s="59">
        <v>3.54857142857142</v>
      </c>
      <c r="AC544" s="59">
        <v>3.5471830985915398</v>
      </c>
      <c r="AD544" s="13">
        <v>3.5547513812154699</v>
      </c>
      <c r="AE544" s="59">
        <v>3.5302898550724602</v>
      </c>
      <c r="AF544" s="59">
        <v>3.54219512195121</v>
      </c>
      <c r="AG544" s="59">
        <v>3.5485276073619598</v>
      </c>
      <c r="AH544" s="59">
        <v>3.5573943661971801</v>
      </c>
      <c r="AI544" s="59">
        <v>3.5491150442477801</v>
      </c>
      <c r="AJ544" s="59">
        <v>3.5492307692307601</v>
      </c>
      <c r="AK544" s="59">
        <v>3.5532061068702201</v>
      </c>
      <c r="AL544" s="59">
        <v>3.5644303797468302</v>
      </c>
      <c r="AM544" s="59">
        <v>3.5494718309859099</v>
      </c>
      <c r="AN544" s="59">
        <v>3.5579562043795598</v>
      </c>
      <c r="AO544" s="59">
        <v>3.5392253521126702</v>
      </c>
      <c r="AP544" s="59">
        <v>3.5622388059701402</v>
      </c>
      <c r="AQ544" s="13">
        <v>3.5388000000000002</v>
      </c>
      <c r="AR544" s="59">
        <v>3.5566442953020099</v>
      </c>
      <c r="AS544" s="59">
        <v>3.5356716417910401</v>
      </c>
      <c r="AT544" s="59">
        <v>3.5352173913043399</v>
      </c>
      <c r="AU544" s="59">
        <v>3.5479146919431201</v>
      </c>
      <c r="AV544" s="59">
        <v>3.5350909090909002</v>
      </c>
      <c r="AW544" s="59">
        <v>3.5518478260869499</v>
      </c>
      <c r="AX544" s="59">
        <v>3.5496036585365802</v>
      </c>
      <c r="AY544" s="59">
        <v>3.54624277456647</v>
      </c>
      <c r="AZ544" s="59">
        <v>3.5426267281105899</v>
      </c>
      <c r="BA544" s="59">
        <v>3.55956896551724</v>
      </c>
      <c r="BB544" s="59">
        <v>3.5443902439024302</v>
      </c>
      <c r="BC544" s="59">
        <v>3.5515032679738501</v>
      </c>
      <c r="BD544" s="59">
        <v>3.5361087866108698</v>
      </c>
      <c r="BE544" s="59">
        <v>3.5438888888888802</v>
      </c>
    </row>
    <row r="545" spans="1:57" x14ac:dyDescent="0.35">
      <c r="A545" s="10" t="str">
        <f t="shared" si="74"/>
        <v>4/30/2034</v>
      </c>
      <c r="B545" s="11">
        <f t="shared" si="79"/>
        <v>2034</v>
      </c>
      <c r="C545" s="6">
        <f t="shared" si="80"/>
        <v>2.9842314049586749</v>
      </c>
      <c r="D545" s="12">
        <f t="shared" si="75"/>
        <v>2.9761518151815118</v>
      </c>
      <c r="E545" s="12">
        <f t="shared" si="76"/>
        <v>2.9802629731379726</v>
      </c>
      <c r="F545" s="12">
        <f t="shared" si="77"/>
        <v>2.987639816513755</v>
      </c>
      <c r="G545" s="12">
        <f t="shared" si="78"/>
        <v>2.9916020425531911</v>
      </c>
      <c r="H545" s="13">
        <v>2.9874399999999999</v>
      </c>
      <c r="I545" s="59">
        <v>2.98351063829787</v>
      </c>
      <c r="J545" s="59">
        <v>2.9859116022099399</v>
      </c>
      <c r="K545" s="59">
        <v>2.9837804878048702</v>
      </c>
      <c r="L545" s="59">
        <v>2.9767424242424201</v>
      </c>
      <c r="M545" s="59">
        <v>2.9923404255319102</v>
      </c>
      <c r="N545" s="59">
        <v>2.9748514851485099</v>
      </c>
      <c r="O545" s="59">
        <v>2.9854777070063601</v>
      </c>
      <c r="P545" s="59">
        <v>2.9844628099173498</v>
      </c>
      <c r="Q545" s="59">
        <v>2.98135922330097</v>
      </c>
      <c r="R545" s="59">
        <v>2.9890259740259699</v>
      </c>
      <c r="S545" s="59">
        <v>2.9880952380952301</v>
      </c>
      <c r="T545" s="59">
        <v>2.9800840336134402</v>
      </c>
      <c r="U545" s="59">
        <v>2.9807692307692299</v>
      </c>
      <c r="V545" s="59">
        <v>2.9847115384615299</v>
      </c>
      <c r="W545" s="59">
        <v>2.9824503311258201</v>
      </c>
      <c r="X545" s="59">
        <v>2.9848717948717902</v>
      </c>
      <c r="Y545" s="59">
        <v>2.99114285714285</v>
      </c>
      <c r="Z545" s="59">
        <v>2.98539823008849</v>
      </c>
      <c r="AA545" s="59">
        <v>2.9945833333333298</v>
      </c>
      <c r="AB545" s="59">
        <v>2.9818888888888799</v>
      </c>
      <c r="AC545" s="59">
        <v>2.9807222222222198</v>
      </c>
      <c r="AD545" s="59">
        <v>2.97987421383647</v>
      </c>
      <c r="AE545" s="59">
        <v>2.9812121212121201</v>
      </c>
      <c r="AF545" s="59">
        <v>2.9846052631578899</v>
      </c>
      <c r="AG545" s="59">
        <v>2.9838842975206599</v>
      </c>
      <c r="AH545" s="59">
        <v>2.9764705882352902</v>
      </c>
      <c r="AI545" s="59">
        <v>2.9748514851485099</v>
      </c>
      <c r="AJ545" s="59">
        <v>2.9908108108108098</v>
      </c>
      <c r="AK545" s="59">
        <v>2.9825714285714202</v>
      </c>
      <c r="AL545" s="59">
        <v>2.9715833333333301</v>
      </c>
      <c r="AM545" s="59">
        <v>2.98721052631578</v>
      </c>
      <c r="AN545" s="59">
        <v>2.98936170212765</v>
      </c>
      <c r="AO545" s="59">
        <v>2.98770642201834</v>
      </c>
      <c r="AP545" s="13">
        <v>2.9777435897435902</v>
      </c>
      <c r="AQ545" s="59">
        <v>2.9955624999999899</v>
      </c>
      <c r="AR545" s="13">
        <v>2.99152</v>
      </c>
      <c r="AS545" s="13">
        <v>3</v>
      </c>
      <c r="AT545" s="59">
        <v>2.984</v>
      </c>
      <c r="AU545" s="59">
        <v>2.9828925619834701</v>
      </c>
      <c r="AV545" s="59">
        <v>2.99049504950495</v>
      </c>
      <c r="AW545" s="13">
        <v>2.9801098901098899</v>
      </c>
      <c r="AX545" s="59">
        <v>2.9858048780487798</v>
      </c>
      <c r="AY545" s="59">
        <v>2.9762962962962898</v>
      </c>
      <c r="AZ545" s="59">
        <v>2.9865972222222199</v>
      </c>
      <c r="BA545" s="13">
        <v>2.9742187499999999</v>
      </c>
      <c r="BB545" s="59">
        <v>2.9711643835616401</v>
      </c>
      <c r="BC545" s="59">
        <v>2.9846938775510199</v>
      </c>
      <c r="BD545" s="59">
        <v>2.97949640287769</v>
      </c>
      <c r="BE545" s="59">
        <v>2.9967424242424201</v>
      </c>
    </row>
    <row r="546" spans="1:57" x14ac:dyDescent="0.35">
      <c r="A546" s="10" t="str">
        <f t="shared" si="74"/>
        <v>5/31/2034</v>
      </c>
      <c r="B546" s="11">
        <f t="shared" si="79"/>
        <v>2034</v>
      </c>
      <c r="C546" s="6">
        <f t="shared" si="80"/>
        <v>2.9164689034369848</v>
      </c>
      <c r="D546" s="12">
        <f t="shared" si="75"/>
        <v>2.8902131011608558</v>
      </c>
      <c r="E546" s="12">
        <f t="shared" si="76"/>
        <v>2.902772349272345</v>
      </c>
      <c r="F546" s="12">
        <f t="shared" si="77"/>
        <v>2.9253308823529349</v>
      </c>
      <c r="G546" s="12">
        <f t="shared" si="78"/>
        <v>2.938038043478254</v>
      </c>
      <c r="H546" s="59">
        <v>2.9150746268656702</v>
      </c>
      <c r="I546" s="59">
        <v>2.8936144578313199</v>
      </c>
      <c r="J546" s="59">
        <v>2.8902985074626799</v>
      </c>
      <c r="K546" s="59">
        <v>2.93272727272727</v>
      </c>
      <c r="L546" s="59">
        <v>2.9193181818181801</v>
      </c>
      <c r="M546" s="59">
        <v>2.8953191489361698</v>
      </c>
      <c r="N546" s="59">
        <v>2.9186206896551701</v>
      </c>
      <c r="O546" s="59">
        <v>2.90324324324324</v>
      </c>
      <c r="P546" s="59">
        <v>2.9178888888888799</v>
      </c>
      <c r="Q546" s="59">
        <v>2.9249999999999998</v>
      </c>
      <c r="R546" s="59">
        <v>2.9010714285714201</v>
      </c>
      <c r="S546" s="59">
        <v>2.9175531914893602</v>
      </c>
      <c r="T546" s="59">
        <v>2.9036274509803901</v>
      </c>
      <c r="U546" s="59">
        <v>2.9308139534883701</v>
      </c>
      <c r="V546" s="59">
        <v>2.9294117647058799</v>
      </c>
      <c r="W546" s="59">
        <v>2.9391304347826002</v>
      </c>
      <c r="X546" s="59">
        <v>2.9181720430107498</v>
      </c>
      <c r="Y546" s="59">
        <v>2.90939999999999</v>
      </c>
      <c r="Z546" s="59">
        <v>2.9379166666666601</v>
      </c>
      <c r="AA546" s="59">
        <v>2.9237681159420199</v>
      </c>
      <c r="AB546" s="59">
        <v>2.9026153846153799</v>
      </c>
      <c r="AC546" s="13">
        <v>2.9132786885245898</v>
      </c>
      <c r="AD546" s="59">
        <v>2.9153846153846099</v>
      </c>
      <c r="AE546" s="59">
        <v>2.9199999999999902</v>
      </c>
      <c r="AF546" s="13">
        <v>2.9115000000000002</v>
      </c>
      <c r="AG546" s="59">
        <v>2.91</v>
      </c>
      <c r="AH546" s="59">
        <v>2.87611111111111</v>
      </c>
      <c r="AI546" s="59">
        <v>2.9104347826086898</v>
      </c>
      <c r="AJ546" s="59">
        <v>2.9278160919540199</v>
      </c>
      <c r="AK546" s="59">
        <v>2.8836842105263099</v>
      </c>
      <c r="AL546" s="59">
        <v>2.9206249999999998</v>
      </c>
      <c r="AM546" s="59">
        <v>2.8938636363636299</v>
      </c>
      <c r="AN546" s="59">
        <v>2.9623076923076899</v>
      </c>
      <c r="AO546" s="59">
        <v>2.8822222222222198</v>
      </c>
      <c r="AP546" s="59">
        <v>2.90407407407407</v>
      </c>
      <c r="AQ546" s="59">
        <v>2.9461538461538401</v>
      </c>
      <c r="AR546" s="59">
        <v>2.9241666666666601</v>
      </c>
      <c r="AS546" s="59">
        <v>2.9015789473684199</v>
      </c>
      <c r="AT546" s="59">
        <v>2.88944444444444</v>
      </c>
      <c r="AU546" s="59">
        <v>2.9187096774193502</v>
      </c>
      <c r="AV546" s="59">
        <v>2.94625</v>
      </c>
      <c r="AW546" s="59">
        <v>2.9254411764705801</v>
      </c>
      <c r="AX546" s="59">
        <v>2.9078666666666599</v>
      </c>
      <c r="AY546" s="59">
        <v>2.9271428571428499</v>
      </c>
      <c r="AZ546" s="13">
        <v>2.9249999999999998</v>
      </c>
      <c r="BA546" s="59">
        <v>2.8728571428571401</v>
      </c>
      <c r="BB546" s="59">
        <v>2.9314705882352898</v>
      </c>
      <c r="BC546" s="13">
        <v>2.8959375000000001</v>
      </c>
      <c r="BD546" s="59">
        <v>2.9078571428571398</v>
      </c>
      <c r="BE546" s="59">
        <v>2.9476470588235202</v>
      </c>
    </row>
    <row r="547" spans="1:57" x14ac:dyDescent="0.35">
      <c r="A547" s="10" t="str">
        <f t="shared" si="74"/>
        <v>6/30/2034</v>
      </c>
      <c r="B547" s="11">
        <f t="shared" si="79"/>
        <v>2034</v>
      </c>
      <c r="C547" s="6">
        <f t="shared" si="80"/>
        <v>3.0042125915591198</v>
      </c>
      <c r="D547" s="12">
        <f t="shared" si="75"/>
        <v>2.9737893462469693</v>
      </c>
      <c r="E547" s="12">
        <f t="shared" si="76"/>
        <v>2.9841249999999948</v>
      </c>
      <c r="F547" s="12">
        <f t="shared" si="77"/>
        <v>3.0192124613003024</v>
      </c>
      <c r="G547" s="12">
        <f t="shared" si="78"/>
        <v>3.0356498829039769</v>
      </c>
      <c r="H547" s="59">
        <v>2.97563218390804</v>
      </c>
      <c r="I547" s="13">
        <v>3.0056382978723399</v>
      </c>
      <c r="J547" s="59">
        <v>3.01632911392405</v>
      </c>
      <c r="K547" s="59">
        <v>2.96786666666666</v>
      </c>
      <c r="L547" s="59">
        <v>2.96378787878787</v>
      </c>
      <c r="M547" s="59">
        <v>2.98355555555555</v>
      </c>
      <c r="N547" s="13">
        <v>2.9832000000000001</v>
      </c>
      <c r="O547" s="59">
        <v>3.0165277777777701</v>
      </c>
      <c r="P547" s="59">
        <v>3.0193421052631502</v>
      </c>
      <c r="Q547" s="59">
        <v>2.9742857142857102</v>
      </c>
      <c r="R547" s="59">
        <v>2.9957971014492699</v>
      </c>
      <c r="S547" s="59">
        <v>2.9963636363636299</v>
      </c>
      <c r="T547" s="59">
        <v>3.04126436781609</v>
      </c>
      <c r="U547" s="13">
        <v>2.9987640449438202</v>
      </c>
      <c r="V547" s="59">
        <v>3.03972222222222</v>
      </c>
      <c r="W547" s="59">
        <v>3.0309756097560898</v>
      </c>
      <c r="X547" s="59">
        <v>2.9780666666666602</v>
      </c>
      <c r="Y547" s="59">
        <v>2.9785526315789399</v>
      </c>
      <c r="Z547" s="59">
        <v>3.01249999999999</v>
      </c>
      <c r="AA547" s="59">
        <v>3.0096052631578898</v>
      </c>
      <c r="AB547" s="59">
        <v>3.0352459016393398</v>
      </c>
      <c r="AC547" s="13">
        <v>3.0292187500000001</v>
      </c>
      <c r="AD547" s="59">
        <v>2.9876595744680801</v>
      </c>
      <c r="AE547" s="59">
        <v>2.98888888888888</v>
      </c>
      <c r="AF547" s="59">
        <v>2.95583333333333</v>
      </c>
      <c r="AG547" s="59">
        <v>2.9966666666666599</v>
      </c>
      <c r="AH547" s="59">
        <v>3.02157894736842</v>
      </c>
      <c r="AI547" s="59">
        <v>2.9871641791044699</v>
      </c>
      <c r="AJ547" s="59">
        <v>2.9915686274509801</v>
      </c>
      <c r="AK547" s="59">
        <v>3.05416666666666</v>
      </c>
      <c r="AL547" s="13">
        <v>3.0150000000000001</v>
      </c>
      <c r="AM547" s="59">
        <v>3.0201282051281999</v>
      </c>
      <c r="AN547" s="59">
        <v>3.01882352941176</v>
      </c>
      <c r="AO547" s="59">
        <v>3.00129032258064</v>
      </c>
      <c r="AP547" s="59">
        <v>3.0027868852459001</v>
      </c>
      <c r="AQ547" s="13">
        <v>3.0234999999999999</v>
      </c>
      <c r="AR547" s="59">
        <v>3.0092982456140298</v>
      </c>
      <c r="AS547" s="59">
        <v>2.9858333333333298</v>
      </c>
      <c r="AT547" s="59">
        <v>3.0392857142857101</v>
      </c>
      <c r="AU547" s="59">
        <v>3.0223387096774101</v>
      </c>
      <c r="AV547" s="59">
        <v>3.0437931034482699</v>
      </c>
      <c r="AW547" s="59">
        <v>2.96</v>
      </c>
      <c r="AX547" s="59">
        <v>3.0112121212121199</v>
      </c>
      <c r="AY547" s="59">
        <v>3.0120338983050798</v>
      </c>
      <c r="AZ547" s="59">
        <v>2.9804166666666601</v>
      </c>
      <c r="BA547" s="59">
        <v>3.0063157894736801</v>
      </c>
      <c r="BB547" s="13">
        <v>3.0093749999999999</v>
      </c>
      <c r="BC547" s="59">
        <v>2.9950909090909001</v>
      </c>
      <c r="BD547" s="13">
        <v>2.98030612244898</v>
      </c>
      <c r="BE547" s="59">
        <v>2.9693220338983002</v>
      </c>
    </row>
    <row r="548" spans="1:57" x14ac:dyDescent="0.35">
      <c r="A548" s="10" t="str">
        <f t="shared" si="74"/>
        <v>7/31/2034</v>
      </c>
      <c r="B548" s="11">
        <f t="shared" si="79"/>
        <v>2034</v>
      </c>
      <c r="C548" s="6">
        <f t="shared" si="80"/>
        <v>3.0925716743119249</v>
      </c>
      <c r="D548" s="12">
        <f t="shared" si="75"/>
        <v>3.0774224113692701</v>
      </c>
      <c r="E548" s="12">
        <f t="shared" si="76"/>
        <v>3.0840771043771</v>
      </c>
      <c r="F548" s="12">
        <f t="shared" si="77"/>
        <v>3.1001075532140177</v>
      </c>
      <c r="G548" s="12">
        <f t="shared" si="78"/>
        <v>3.1077412375444209</v>
      </c>
      <c r="H548" s="59">
        <v>3.0829642857142798</v>
      </c>
      <c r="I548" s="59">
        <v>3.1227272727272699</v>
      </c>
      <c r="J548" s="59">
        <v>3.0911983471074298</v>
      </c>
      <c r="K548" s="59">
        <v>3.1155066079295102</v>
      </c>
      <c r="L548" s="59">
        <v>3.0752459016393399</v>
      </c>
      <c r="M548" s="59">
        <v>3.0817012448132699</v>
      </c>
      <c r="N548" s="59">
        <v>3.0920183486238502</v>
      </c>
      <c r="O548" s="59">
        <v>3.0732067510548502</v>
      </c>
      <c r="P548" s="59">
        <v>3.0986585365853601</v>
      </c>
      <c r="Q548" s="59">
        <v>3.09568807339449</v>
      </c>
      <c r="R548" s="59">
        <v>3.08460526315789</v>
      </c>
      <c r="S548" s="59">
        <v>3.0932967032967</v>
      </c>
      <c r="T548" s="59">
        <v>3.0840444444444399</v>
      </c>
      <c r="U548" s="59">
        <v>3.0953264604810902</v>
      </c>
      <c r="V548" s="59">
        <v>3.1068208092485499</v>
      </c>
      <c r="W548" s="59">
        <v>3.0979213483146002</v>
      </c>
      <c r="X548" s="59">
        <v>3.1040988372093001</v>
      </c>
      <c r="Y548" s="59">
        <v>3.1016746411483198</v>
      </c>
      <c r="Z548" s="13">
        <v>3.1122881355932202</v>
      </c>
      <c r="AA548" s="59">
        <v>3.07658436213991</v>
      </c>
      <c r="AB548" s="59">
        <v>3.08441780821917</v>
      </c>
      <c r="AC548" s="59">
        <v>3.0775155279503101</v>
      </c>
      <c r="AD548" s="59">
        <v>3.08480662983425</v>
      </c>
      <c r="AE548" s="59">
        <v>3.0890506329113898</v>
      </c>
      <c r="AF548" s="59">
        <v>3.0965346534653402</v>
      </c>
      <c r="AG548" s="13">
        <v>3.0931250000000001</v>
      </c>
      <c r="AH548" s="59">
        <v>3.10022556390977</v>
      </c>
      <c r="AI548" s="13">
        <v>3.10759842519685</v>
      </c>
      <c r="AJ548" s="59">
        <v>3.08368421052631</v>
      </c>
      <c r="AK548" s="59">
        <v>3.1090265486725599</v>
      </c>
      <c r="AL548" s="59">
        <v>3.0752307692307599</v>
      </c>
      <c r="AM548" s="13">
        <v>3.0997535211267602</v>
      </c>
      <c r="AN548" s="59">
        <v>3.0985263157894698</v>
      </c>
      <c r="AO548" s="59">
        <v>3.1033497536945802</v>
      </c>
      <c r="AP548" s="59">
        <v>3.10497716894977</v>
      </c>
      <c r="AQ548" s="59">
        <v>3.0844160583941602</v>
      </c>
      <c r="AR548" s="59">
        <v>3.1122023809523802</v>
      </c>
      <c r="AS548" s="59">
        <v>3.0793665158371</v>
      </c>
      <c r="AT548" s="59">
        <v>3.0841750841750799</v>
      </c>
      <c r="AU548" s="59">
        <v>3.0908730158730102</v>
      </c>
      <c r="AV548" s="59">
        <v>3.0776859504132199</v>
      </c>
      <c r="AW548" s="59">
        <v>3.0861216730038001</v>
      </c>
      <c r="AX548" s="59">
        <v>3.08836177474402</v>
      </c>
      <c r="AY548" s="59">
        <v>3.10448780487804</v>
      </c>
      <c r="AZ548" s="13">
        <v>3.08534965034965</v>
      </c>
      <c r="BA548" s="59">
        <v>3.0966321243523298</v>
      </c>
      <c r="BB548" s="59">
        <v>3.0990366972476999</v>
      </c>
      <c r="BC548" s="59">
        <v>3.0949769585253399</v>
      </c>
      <c r="BD548" s="13">
        <v>3.0743820224719101</v>
      </c>
      <c r="BE548" s="59">
        <v>3.08279999999999</v>
      </c>
    </row>
    <row r="549" spans="1:57" x14ac:dyDescent="0.35">
      <c r="A549" s="10" t="str">
        <f t="shared" si="74"/>
        <v>8/31/2034</v>
      </c>
      <c r="B549" s="11">
        <f t="shared" si="79"/>
        <v>2034</v>
      </c>
      <c r="C549" s="6">
        <f t="shared" si="80"/>
        <v>3.12355439533754</v>
      </c>
      <c r="D549" s="12">
        <f t="shared" si="75"/>
        <v>3.1018433318775527</v>
      </c>
      <c r="E549" s="12">
        <f t="shared" si="76"/>
        <v>3.1061145815258224</v>
      </c>
      <c r="F549" s="12">
        <f t="shared" si="77"/>
        <v>3.1343828183590778</v>
      </c>
      <c r="G549" s="12">
        <f t="shared" si="78"/>
        <v>3.1459530945936862</v>
      </c>
      <c r="H549" s="59">
        <v>3.12923780487804</v>
      </c>
      <c r="I549" s="59">
        <v>3.0967790262172201</v>
      </c>
      <c r="J549" s="59">
        <v>3.1253793103448202</v>
      </c>
      <c r="K549" s="59">
        <v>3.1477900552486102</v>
      </c>
      <c r="L549" s="59">
        <v>3.1131153846153801</v>
      </c>
      <c r="M549" s="59">
        <v>3.0997647058823499</v>
      </c>
      <c r="N549" s="59">
        <v>3.15430769230769</v>
      </c>
      <c r="O549" s="59">
        <v>3.1152265861027102</v>
      </c>
      <c r="P549" s="59">
        <v>3.1020599250936298</v>
      </c>
      <c r="Q549" s="59">
        <v>3.1060176991150401</v>
      </c>
      <c r="R549" s="13">
        <v>3.14025</v>
      </c>
      <c r="S549" s="59">
        <v>3.1346460176991102</v>
      </c>
      <c r="T549" s="13">
        <v>3.1138048780487799</v>
      </c>
      <c r="U549" s="59">
        <v>3.15177865612648</v>
      </c>
      <c r="V549" s="59">
        <v>3.1400636942675102</v>
      </c>
      <c r="W549" s="59">
        <v>3.11845323741007</v>
      </c>
      <c r="X549" s="59">
        <v>3.1047714285714201</v>
      </c>
      <c r="Y549" s="59">
        <v>3.0998939929328602</v>
      </c>
      <c r="Z549" s="59">
        <v>3.1059868421052599</v>
      </c>
      <c r="AA549" s="59">
        <v>3.10393129770992</v>
      </c>
      <c r="AB549" s="59">
        <v>3.1389696969696899</v>
      </c>
      <c r="AC549" s="59">
        <v>3.1239459459459402</v>
      </c>
      <c r="AD549" s="59">
        <v>3.1152075471698102</v>
      </c>
      <c r="AE549" s="13">
        <v>3.12351724137931</v>
      </c>
      <c r="AF549" s="59">
        <v>3.11543307086614</v>
      </c>
      <c r="AG549" s="59">
        <v>3.1296721311475402</v>
      </c>
      <c r="AH549" s="59">
        <v>3.1064052287581698</v>
      </c>
      <c r="AI549" s="59">
        <v>3.0892142857142799</v>
      </c>
      <c r="AJ549" s="59">
        <v>3.12359154929577</v>
      </c>
      <c r="AK549" s="59">
        <v>3.1383040935672502</v>
      </c>
      <c r="AL549" s="59">
        <v>3.1335932203389798</v>
      </c>
      <c r="AM549" s="59">
        <v>3.12725563909774</v>
      </c>
      <c r="AN549" s="59">
        <v>3.1381512605042001</v>
      </c>
      <c r="AO549" s="13">
        <v>3.1318000000000001</v>
      </c>
      <c r="AP549" s="59">
        <v>3.1202688172043</v>
      </c>
      <c r="AQ549" s="59">
        <v>3.1331666666666602</v>
      </c>
      <c r="AR549" s="59">
        <v>3.1485326086956502</v>
      </c>
      <c r="AS549" s="59">
        <v>3.1457489878542502</v>
      </c>
      <c r="AT549" s="59">
        <v>3.0990598290598199</v>
      </c>
      <c r="AU549" s="59">
        <v>3.1394788273615601</v>
      </c>
      <c r="AV549" s="59">
        <v>3.14818181818181</v>
      </c>
      <c r="AW549" s="59">
        <v>3.1057438016528902</v>
      </c>
      <c r="AX549" s="13">
        <v>3.13</v>
      </c>
      <c r="AY549" s="59">
        <v>3.1306716417910398</v>
      </c>
      <c r="AZ549" s="59">
        <v>3.1170781893004098</v>
      </c>
      <c r="BA549" s="59">
        <v>3.1238043478260802</v>
      </c>
      <c r="BB549" s="59">
        <v>3.10596428571428</v>
      </c>
      <c r="BC549" s="59">
        <v>3.1041104294478501</v>
      </c>
      <c r="BD549" s="59">
        <v>3.11874439461883</v>
      </c>
      <c r="BE549" s="59">
        <v>3.1081222707423501</v>
      </c>
    </row>
    <row r="550" spans="1:57" x14ac:dyDescent="0.35">
      <c r="A550" s="10" t="str">
        <f t="shared" ref="A550:A600" si="81">A350</f>
        <v>9/30/2034</v>
      </c>
      <c r="B550" s="11">
        <f t="shared" si="79"/>
        <v>2034</v>
      </c>
      <c r="C550" s="6">
        <f t="shared" si="80"/>
        <v>3.0953832275971402</v>
      </c>
      <c r="D550" s="12">
        <f t="shared" ref="D550:D600" si="82">PERCENTILE($H550:$BE550, 0.1)</f>
        <v>3.0813324460218809</v>
      </c>
      <c r="E550" s="12">
        <f t="shared" ref="E550:E600" si="83">PERCENTILE($H550:$BE550, 0.25)</f>
        <v>3.085930851063825</v>
      </c>
      <c r="F550" s="12">
        <f t="shared" ref="F550:F600" si="84">PERCENTILE($H550:$BE550, 0.75)</f>
        <v>3.1037330231388296</v>
      </c>
      <c r="G550" s="12">
        <f t="shared" ref="G550:G600" si="85">PERCENTILE($H550:$BE550, 0.9)</f>
        <v>3.111119076747404</v>
      </c>
      <c r="H550" s="59">
        <v>3.08988439306358</v>
      </c>
      <c r="I550" s="59">
        <v>3.08149659863945</v>
      </c>
      <c r="J550" s="59">
        <v>3.10650793650793</v>
      </c>
      <c r="K550" s="59">
        <v>3.1088235294117599</v>
      </c>
      <c r="L550" s="13">
        <v>3.0842499999999999</v>
      </c>
      <c r="M550" s="59">
        <v>3.0878217821782101</v>
      </c>
      <c r="N550" s="59">
        <v>3.0914159292035301</v>
      </c>
      <c r="O550" s="59">
        <v>3.0798550724637601</v>
      </c>
      <c r="P550" s="59">
        <v>3.0995480225988699</v>
      </c>
      <c r="Q550" s="13">
        <v>3.0882000000000001</v>
      </c>
      <c r="R550" s="59">
        <v>3.0913930348258698</v>
      </c>
      <c r="S550" s="59">
        <v>3.09849557522123</v>
      </c>
      <c r="T550" s="59">
        <v>3.0860638297872298</v>
      </c>
      <c r="U550" s="59">
        <v>3.0938076923076898</v>
      </c>
      <c r="V550" s="59">
        <v>3.1085393258426901</v>
      </c>
      <c r="W550" s="13">
        <v>3.1251592356687898</v>
      </c>
      <c r="X550" s="59">
        <v>3.0870646766169099</v>
      </c>
      <c r="Y550" s="59">
        <v>3.1123383084577099</v>
      </c>
      <c r="Z550" s="59">
        <v>3.0741999999999901</v>
      </c>
      <c r="AA550" s="59">
        <v>3.0937984496123998</v>
      </c>
      <c r="AB550" s="59">
        <v>3.0872222222222199</v>
      </c>
      <c r="AC550" s="59">
        <v>3.1014084507042199</v>
      </c>
      <c r="AD550" s="59">
        <v>3.0969587628865902</v>
      </c>
      <c r="AE550" s="59">
        <v>3.1128999999999998</v>
      </c>
      <c r="AF550" s="59">
        <v>3.1074796747967399</v>
      </c>
      <c r="AG550" s="59">
        <v>3.1051304347826001</v>
      </c>
      <c r="AH550" s="59">
        <v>3.07153061224489</v>
      </c>
      <c r="AI550" s="59">
        <v>3.09984732824427</v>
      </c>
      <c r="AJ550" s="59">
        <v>3.0829452054794499</v>
      </c>
      <c r="AK550" s="59">
        <v>3.0992708333333301</v>
      </c>
      <c r="AL550" s="13">
        <v>3.085</v>
      </c>
      <c r="AM550" s="59">
        <v>3.0970689655172401</v>
      </c>
      <c r="AN550" s="59">
        <v>3.0766972477064201</v>
      </c>
      <c r="AO550" s="59">
        <v>3.0933121019108198</v>
      </c>
      <c r="AP550" s="59">
        <v>3.1109836065573702</v>
      </c>
      <c r="AQ550" s="59">
        <v>3.1442857142857101</v>
      </c>
      <c r="AR550" s="59">
        <v>3.0819083969465599</v>
      </c>
      <c r="AS550" s="59">
        <v>3.09910958904109</v>
      </c>
      <c r="AT550" s="59">
        <v>3.0884251968503902</v>
      </c>
      <c r="AU550" s="59">
        <v>3.0858865248226901</v>
      </c>
      <c r="AV550" s="59">
        <v>3.1023376623376602</v>
      </c>
      <c r="AW550" s="59">
        <v>3.0827152317880699</v>
      </c>
      <c r="AX550" s="59">
        <v>3.1026785714285698</v>
      </c>
      <c r="AY550" s="59">
        <v>3.1040845070422498</v>
      </c>
      <c r="AZ550" s="59">
        <v>3.1079999999999899</v>
      </c>
      <c r="BA550" s="59">
        <v>3.0847222222222199</v>
      </c>
      <c r="BB550" s="59">
        <v>3.09772946859903</v>
      </c>
      <c r="BC550" s="59">
        <v>3.1173124999999899</v>
      </c>
      <c r="BD550" s="59">
        <v>3.0985106382978702</v>
      </c>
      <c r="BE550" s="13">
        <v>3.0743820224719101</v>
      </c>
    </row>
    <row r="551" spans="1:57" x14ac:dyDescent="0.35">
      <c r="A551" s="10" t="str">
        <f t="shared" si="81"/>
        <v>10/31/2034</v>
      </c>
      <c r="B551" s="11">
        <f t="shared" ref="B551:B600" si="86">YEAR(A551)</f>
        <v>2034</v>
      </c>
      <c r="C551" s="6">
        <f t="shared" ref="C551:C600" si="87">PERCENTILE($H551:$BE551, 0.5)</f>
        <v>3.341867469879515</v>
      </c>
      <c r="D551" s="12">
        <f t="shared" si="82"/>
        <v>3.3254166462668273</v>
      </c>
      <c r="E551" s="12">
        <f t="shared" si="83"/>
        <v>3.3341723484848451</v>
      </c>
      <c r="F551" s="12">
        <f t="shared" si="84"/>
        <v>3.3505342958012823</v>
      </c>
      <c r="G551" s="12">
        <f t="shared" si="85"/>
        <v>3.356511551606288</v>
      </c>
      <c r="H551" s="59">
        <v>3.3240229885057402</v>
      </c>
      <c r="I551" s="59">
        <v>3.3398684210526302</v>
      </c>
      <c r="J551" s="13">
        <v>3.3434020618556701</v>
      </c>
      <c r="K551" s="59">
        <v>3.3315555555555498</v>
      </c>
      <c r="L551" s="13">
        <v>3.35621052631579</v>
      </c>
      <c r="M551" s="59">
        <v>3.33367424242424</v>
      </c>
      <c r="N551" s="59">
        <v>3.36</v>
      </c>
      <c r="O551" s="59">
        <v>3.3470408163265302</v>
      </c>
      <c r="P551" s="59">
        <v>3.32137499999999</v>
      </c>
      <c r="Q551" s="59">
        <v>3.3659036144578298</v>
      </c>
      <c r="R551" s="59">
        <v>3.3325925925925901</v>
      </c>
      <c r="S551" s="59">
        <v>3.3409638554216801</v>
      </c>
      <c r="T551" s="59">
        <v>3.3358333333333299</v>
      </c>
      <c r="U551" s="59">
        <v>3.3471428571428499</v>
      </c>
      <c r="V551" s="13">
        <v>3.3234374999999998</v>
      </c>
      <c r="W551" s="59">
        <v>3.3556249999999999</v>
      </c>
      <c r="X551" s="59">
        <v>3.3357142857142801</v>
      </c>
      <c r="Y551" s="59">
        <v>3.3505825242718399</v>
      </c>
      <c r="Z551" s="59">
        <v>3.3490598290598199</v>
      </c>
      <c r="AA551" s="59">
        <v>3.3491780821917798</v>
      </c>
      <c r="AB551" s="59">
        <v>3.3448571428571401</v>
      </c>
      <c r="AC551" s="59">
        <v>3.3385416666666599</v>
      </c>
      <c r="AD551" s="59">
        <v>3.33069999999999</v>
      </c>
      <c r="AE551" s="59">
        <v>3.36736842105263</v>
      </c>
      <c r="AF551" s="59">
        <v>3.33869281045751</v>
      </c>
      <c r="AG551" s="59">
        <v>3.3515436241610699</v>
      </c>
      <c r="AH551" s="59">
        <v>3.33013513513513</v>
      </c>
      <c r="AI551" s="59">
        <v>3.3385507246376802</v>
      </c>
      <c r="AJ551" s="59">
        <v>3.3524264705882301</v>
      </c>
      <c r="AK551" s="59">
        <v>3.35287878787878</v>
      </c>
      <c r="AL551" s="59">
        <v>3.3607482993197202</v>
      </c>
      <c r="AM551" s="59">
        <v>3.3369266055045799</v>
      </c>
      <c r="AN551" s="59">
        <v>3.3203731343283498</v>
      </c>
      <c r="AO551" s="59">
        <v>3.3592207792207698</v>
      </c>
      <c r="AP551" s="59">
        <v>3.3317647058823501</v>
      </c>
      <c r="AQ551" s="59">
        <v>3.3458974358974301</v>
      </c>
      <c r="AR551" s="59">
        <v>3.3524861878453001</v>
      </c>
      <c r="AS551" s="59">
        <v>3.3356666666666599</v>
      </c>
      <c r="AT551" s="59">
        <v>3.3281168831168801</v>
      </c>
      <c r="AU551" s="59">
        <v>3.3403529411764699</v>
      </c>
      <c r="AV551" s="59">
        <v>3.3255038759689901</v>
      </c>
      <c r="AW551" s="59">
        <v>3.35282051282051</v>
      </c>
      <c r="AX551" s="59">
        <v>3.34915730337078</v>
      </c>
      <c r="AY551" s="59">
        <v>3.3503896103896098</v>
      </c>
      <c r="AZ551" s="13">
        <v>3.3427710843373499</v>
      </c>
      <c r="BA551" s="59">
        <v>3.3407878787878702</v>
      </c>
      <c r="BB551" s="59">
        <v>3.3246315789473599</v>
      </c>
      <c r="BC551" s="59">
        <v>3.3459999999999899</v>
      </c>
      <c r="BD551" s="13">
        <v>3.3447499999999999</v>
      </c>
      <c r="BE551" s="59">
        <v>3.3386363636363598</v>
      </c>
    </row>
    <row r="552" spans="1:57" x14ac:dyDescent="0.35">
      <c r="A552" s="10" t="str">
        <f t="shared" si="81"/>
        <v>11/30/2034</v>
      </c>
      <c r="B552" s="11">
        <f t="shared" si="86"/>
        <v>2034</v>
      </c>
      <c r="C552" s="6">
        <f t="shared" si="87"/>
        <v>3.9822474319601797</v>
      </c>
      <c r="D552" s="12">
        <f t="shared" si="82"/>
        <v>3.9579904661016938</v>
      </c>
      <c r="E552" s="12">
        <f t="shared" si="83"/>
        <v>3.9665123079608926</v>
      </c>
      <c r="F552" s="12">
        <f t="shared" si="84"/>
        <v>3.9977186765709027</v>
      </c>
      <c r="G552" s="12">
        <f t="shared" si="85"/>
        <v>4.0044715241444315</v>
      </c>
      <c r="H552" s="59">
        <v>3.9966666666666599</v>
      </c>
      <c r="I552" s="59">
        <v>3.9463829787233999</v>
      </c>
      <c r="J552" s="59">
        <v>3.9590740740740702</v>
      </c>
      <c r="K552" s="59">
        <v>3.9748387096774098</v>
      </c>
      <c r="L552" s="59">
        <v>3.9842528735632099</v>
      </c>
      <c r="M552" s="59">
        <v>3.9978443113772402</v>
      </c>
      <c r="N552" s="59">
        <v>3.9484571428571398</v>
      </c>
      <c r="O552" s="13">
        <v>3.9640624999999998</v>
      </c>
      <c r="P552" s="59">
        <v>3.9752808988764001</v>
      </c>
      <c r="Q552" s="59">
        <v>3.9567796610169399</v>
      </c>
      <c r="R552" s="59">
        <v>3.9792682926829199</v>
      </c>
      <c r="S552" s="59">
        <v>4.0042134831460601</v>
      </c>
      <c r="T552" s="59">
        <v>4.0135999999999896</v>
      </c>
      <c r="U552" s="59">
        <v>3.9989560439560399</v>
      </c>
      <c r="V552" s="59">
        <v>3.9831884057971001</v>
      </c>
      <c r="W552" s="59">
        <v>3.9948993288590602</v>
      </c>
      <c r="X552" s="59">
        <v>3.9870676691729301</v>
      </c>
      <c r="Y552" s="13">
        <v>3.98203007518797</v>
      </c>
      <c r="Z552" s="59">
        <v>3.9819047619047598</v>
      </c>
      <c r="AA552" s="59">
        <v>3.9701117318435699</v>
      </c>
      <c r="AB552" s="59">
        <v>4.01049180327868</v>
      </c>
      <c r="AC552" s="59">
        <v>4.0215068493150596</v>
      </c>
      <c r="AD552" s="59">
        <v>3.9904635761589402</v>
      </c>
      <c r="AE552" s="59">
        <v>3.99223529411764</v>
      </c>
      <c r="AF552" s="59">
        <v>3.9418666666666602</v>
      </c>
      <c r="AG552" s="13">
        <v>3.9653125</v>
      </c>
      <c r="AH552" s="13">
        <v>3.9581249999999999</v>
      </c>
      <c r="AI552" s="59">
        <v>3.9594520547945198</v>
      </c>
      <c r="AJ552" s="59">
        <v>3.9639090909090902</v>
      </c>
      <c r="AK552" s="13">
        <v>3.9849999999999999</v>
      </c>
      <c r="AL552" s="59">
        <v>3.9869677419354801</v>
      </c>
      <c r="AM552" s="59">
        <v>3.9614207650273201</v>
      </c>
      <c r="AN552" s="59">
        <v>3.9795588235294099</v>
      </c>
      <c r="AO552" s="13">
        <v>4.0121929824561402</v>
      </c>
      <c r="AP552" s="59">
        <v>3.99734177215189</v>
      </c>
      <c r="AQ552" s="59">
        <v>3.9978666666666598</v>
      </c>
      <c r="AR552" s="59">
        <v>3.97670329670329</v>
      </c>
      <c r="AS552" s="59">
        <v>3.9806802721088399</v>
      </c>
      <c r="AT552" s="59">
        <v>4.0026829268292596</v>
      </c>
      <c r="AU552" s="59">
        <v>4.00142857142857</v>
      </c>
      <c r="AV552" s="13">
        <v>3.9564062500000001</v>
      </c>
      <c r="AW552" s="59">
        <v>3.9926842105263098</v>
      </c>
      <c r="AX552" s="59">
        <v>4.0006417112299397</v>
      </c>
      <c r="AY552" s="59">
        <v>3.9824647887323898</v>
      </c>
      <c r="AZ552" s="59">
        <v>4.0067938931297702</v>
      </c>
      <c r="BA552" s="59">
        <v>3.9810465116279001</v>
      </c>
      <c r="BB552" s="59">
        <v>4.0023404255319104</v>
      </c>
      <c r="BC552" s="59">
        <v>3.9739007092198499</v>
      </c>
      <c r="BD552" s="59">
        <v>3.9728901734103998</v>
      </c>
      <c r="BE552" s="59">
        <v>3.9611724137931001</v>
      </c>
    </row>
    <row r="553" spans="1:57" x14ac:dyDescent="0.35">
      <c r="A553" s="10" t="str">
        <f t="shared" si="81"/>
        <v>12/31/2034</v>
      </c>
      <c r="B553" s="11">
        <f t="shared" si="86"/>
        <v>2034</v>
      </c>
      <c r="C553" s="6">
        <f t="shared" si="87"/>
        <v>4.4270227164036253</v>
      </c>
      <c r="D553" s="12">
        <f t="shared" si="82"/>
        <v>4.4155091962638373</v>
      </c>
      <c r="E553" s="12">
        <f t="shared" si="83"/>
        <v>4.4207127854373054</v>
      </c>
      <c r="F553" s="12">
        <f t="shared" si="84"/>
        <v>4.4366763908641129</v>
      </c>
      <c r="G553" s="12">
        <f t="shared" si="85"/>
        <v>4.44678021106784</v>
      </c>
      <c r="H553" s="59">
        <v>4.4342553191489298</v>
      </c>
      <c r="I553" s="59">
        <v>4.4404198473282399</v>
      </c>
      <c r="J553" s="59">
        <v>4.4179322033898298</v>
      </c>
      <c r="K553" s="59">
        <v>4.4400337837837798</v>
      </c>
      <c r="L553" s="59">
        <v>4.4554104477611904</v>
      </c>
      <c r="M553" s="59">
        <v>4.4368592057761704</v>
      </c>
      <c r="N553" s="59">
        <v>4.4485130111524098</v>
      </c>
      <c r="O553" s="59">
        <v>4.4273983739837304</v>
      </c>
      <c r="P553" s="13">
        <v>4.4502671755725203</v>
      </c>
      <c r="Q553" s="59">
        <v>4.4263829787234004</v>
      </c>
      <c r="R553" s="59">
        <v>4.4376399999999903</v>
      </c>
      <c r="S553" s="13">
        <v>4.42622641509434</v>
      </c>
      <c r="T553" s="59">
        <v>4.4137638376383697</v>
      </c>
      <c r="U553" s="59">
        <v>4.4428820960698596</v>
      </c>
      <c r="V553" s="59">
        <v>4.4376683937823804</v>
      </c>
      <c r="W553" s="13">
        <v>4.4240000000000004</v>
      </c>
      <c r="X553" s="59">
        <v>4.4295070422535199</v>
      </c>
      <c r="Y553" s="59">
        <v>4.4182520325203196</v>
      </c>
      <c r="Z553" s="13">
        <v>4.4249999999999998</v>
      </c>
      <c r="AA553" s="59">
        <v>4.4261450381679301</v>
      </c>
      <c r="AB553" s="59">
        <v>4.4361279461279404</v>
      </c>
      <c r="AC553" s="59">
        <v>4.4245283018867898</v>
      </c>
      <c r="AD553" s="59">
        <v>4.4510447761194003</v>
      </c>
      <c r="AE553" s="59">
        <v>4.4465876777251099</v>
      </c>
      <c r="AF553" s="59">
        <v>4.4315432098765397</v>
      </c>
      <c r="AG553" s="59">
        <v>4.4035885167464102</v>
      </c>
      <c r="AH553" s="59">
        <v>4.4276923076922996</v>
      </c>
      <c r="AI553" s="59">
        <v>4.41776699029126</v>
      </c>
      <c r="AJ553" s="59">
        <v>4.4348461538461503</v>
      </c>
      <c r="AK553" s="59">
        <v>4.4266470588235203</v>
      </c>
      <c r="AL553" s="59">
        <v>4.4291265060240903</v>
      </c>
      <c r="AM553" s="59">
        <v>4.4190666666666596</v>
      </c>
      <c r="AN553" s="59">
        <v>4.4307453416148999</v>
      </c>
      <c r="AO553" s="59">
        <v>4.4331489361702099</v>
      </c>
      <c r="AP553" s="13">
        <v>4.4209897610921498</v>
      </c>
      <c r="AQ553" s="59">
        <v>4.4206818181818104</v>
      </c>
      <c r="AR553" s="59">
        <v>4.40558035714285</v>
      </c>
      <c r="AS553" s="59">
        <v>4.4173221757322096</v>
      </c>
      <c r="AT553" s="59">
        <v>4.4386084142394804</v>
      </c>
      <c r="AU553" s="13">
        <v>4.4157031250000003</v>
      </c>
      <c r="AV553" s="59">
        <v>4.42383783783783</v>
      </c>
      <c r="AW553" s="59">
        <v>4.4324905660377301</v>
      </c>
      <c r="AX553" s="13">
        <v>4.4274439461883404</v>
      </c>
      <c r="AY553" s="59">
        <v>4.4209583333333304</v>
      </c>
      <c r="AZ553" s="59">
        <v>4.4071317829457302</v>
      </c>
      <c r="BA553" s="59">
        <v>4.4208056872037904</v>
      </c>
      <c r="BB553" s="59">
        <v>4.4544802867383497</v>
      </c>
      <c r="BC553" s="13">
        <v>4.4105999999999996</v>
      </c>
      <c r="BD553" s="59">
        <v>4.4237142857142802</v>
      </c>
      <c r="BE553" s="59">
        <v>4.4186770428015496</v>
      </c>
    </row>
    <row r="554" spans="1:57" x14ac:dyDescent="0.35">
      <c r="A554" s="10" t="str">
        <f t="shared" si="81"/>
        <v>1/31/2035</v>
      </c>
      <c r="B554" s="11">
        <f t="shared" si="86"/>
        <v>2035</v>
      </c>
      <c r="C554" s="6">
        <f t="shared" si="87"/>
        <v>4.2123024042349799</v>
      </c>
      <c r="D554" s="12">
        <f t="shared" si="82"/>
        <v>4.1950359867838358</v>
      </c>
      <c r="E554" s="12">
        <f t="shared" si="83"/>
        <v>4.2033709677419324</v>
      </c>
      <c r="F554" s="12">
        <f t="shared" si="84"/>
        <v>4.2212402172063674</v>
      </c>
      <c r="G554" s="12">
        <f t="shared" si="85"/>
        <v>4.2271442654229299</v>
      </c>
      <c r="H554" s="59">
        <v>4.21900735294117</v>
      </c>
      <c r="I554" s="59">
        <v>4.1908717948717902</v>
      </c>
      <c r="J554" s="59">
        <v>4.2214935064935002</v>
      </c>
      <c r="K554" s="59">
        <v>4.2228054298642501</v>
      </c>
      <c r="L554" s="59">
        <v>4.2017410714285699</v>
      </c>
      <c r="M554" s="59">
        <v>4.2151685393258402</v>
      </c>
      <c r="N554" s="59">
        <v>4.2180995475113097</v>
      </c>
      <c r="O554" s="59">
        <v>4.2012635379061303</v>
      </c>
      <c r="P554" s="59">
        <v>4.1989473684210497</v>
      </c>
      <c r="Q554" s="13">
        <v>4.2099328859060403</v>
      </c>
      <c r="R554" s="59">
        <v>4.2218385650224199</v>
      </c>
      <c r="S554" s="59">
        <v>4.2122167487684701</v>
      </c>
      <c r="T554" s="59">
        <v>4.2193269230769204</v>
      </c>
      <c r="U554" s="59">
        <v>4.2333699633699604</v>
      </c>
      <c r="V554" s="59">
        <v>4.2161073825503301</v>
      </c>
      <c r="W554" s="59">
        <v>4.2237931034482701</v>
      </c>
      <c r="X554" s="59">
        <v>4.2064516129032201</v>
      </c>
      <c r="Y554" s="59">
        <v>4.2070779220779198</v>
      </c>
      <c r="Z554" s="59">
        <v>4.2300943396226396</v>
      </c>
      <c r="AA554" s="59">
        <v>4.1974752475247499</v>
      </c>
      <c r="AB554" s="59">
        <v>4.2238356164383504</v>
      </c>
      <c r="AC554" s="59">
        <v>4.2067741935483802</v>
      </c>
      <c r="AD554" s="59">
        <v>4.2075747508305597</v>
      </c>
      <c r="AE554" s="59">
        <v>4.1938596491227997</v>
      </c>
      <c r="AF554" s="59">
        <v>4.2121022727272699</v>
      </c>
      <c r="AG554" s="59">
        <v>4.1831547619047598</v>
      </c>
      <c r="AH554" s="59">
        <v>4.2325786163521997</v>
      </c>
      <c r="AI554" s="59">
        <v>4.1951502145922701</v>
      </c>
      <c r="AJ554" s="59">
        <v>4.2074264705882296</v>
      </c>
      <c r="AK554" s="59">
        <v>4.2319444444444398</v>
      </c>
      <c r="AL554" s="59">
        <v>4.21947368421052</v>
      </c>
      <c r="AM554" s="59">
        <v>4.2097272727272701</v>
      </c>
      <c r="AN554" s="59">
        <v>4.2084493670886003</v>
      </c>
      <c r="AO554" s="59">
        <v>4.2204803493449701</v>
      </c>
      <c r="AP554" s="59">
        <v>4.2123880597014898</v>
      </c>
      <c r="AQ554" s="59">
        <v>4.2187745098039198</v>
      </c>
      <c r="AR554" s="59">
        <v>4.2142955326460401</v>
      </c>
      <c r="AS554" s="59">
        <v>4.2254368932038799</v>
      </c>
      <c r="AT554" s="59">
        <v>4.20348387096774</v>
      </c>
      <c r="AU554" s="59">
        <v>4.2153813559322</v>
      </c>
      <c r="AV554" s="59">
        <v>4.1940079365079299</v>
      </c>
      <c r="AW554" s="13">
        <v>4.1905479452054797</v>
      </c>
      <c r="AX554" s="59">
        <v>4.20305825242718</v>
      </c>
      <c r="AY554" s="59">
        <v>4.2033333333333296</v>
      </c>
      <c r="AZ554" s="59">
        <v>4.2268164794007399</v>
      </c>
      <c r="BA554" s="59">
        <v>4.2204545454545404</v>
      </c>
      <c r="BB554" s="59">
        <v>4.2099224806201496</v>
      </c>
      <c r="BC554" s="59">
        <v>4.2253521126760498</v>
      </c>
      <c r="BD554" s="59">
        <v>4.2403571428571398</v>
      </c>
      <c r="BE554" s="59">
        <v>4.2025301204819199</v>
      </c>
    </row>
    <row r="555" spans="1:57" x14ac:dyDescent="0.35">
      <c r="A555" s="10" t="str">
        <f t="shared" si="81"/>
        <v>2/28/2035</v>
      </c>
      <c r="B555" s="11">
        <f t="shared" si="86"/>
        <v>2035</v>
      </c>
      <c r="C555" s="6">
        <f t="shared" si="87"/>
        <v>4.1990364986081001</v>
      </c>
      <c r="D555" s="12">
        <f t="shared" si="82"/>
        <v>4.1848176963474293</v>
      </c>
      <c r="E555" s="12">
        <f t="shared" si="83"/>
        <v>4.1940104166666599</v>
      </c>
      <c r="F555" s="12">
        <f t="shared" si="84"/>
        <v>4.2050552236103522</v>
      </c>
      <c r="G555" s="12">
        <f t="shared" si="85"/>
        <v>4.2111544611448606</v>
      </c>
      <c r="H555" s="13">
        <v>4.1970312500000002</v>
      </c>
      <c r="I555" s="59">
        <v>4.1844776119402898</v>
      </c>
      <c r="J555" s="59">
        <v>4.1822935779816497</v>
      </c>
      <c r="K555" s="59">
        <v>4.1985465116279004</v>
      </c>
      <c r="L555" s="59">
        <v>4.1938888888888801</v>
      </c>
      <c r="M555" s="59">
        <v>4.21647058823529</v>
      </c>
      <c r="N555" s="59">
        <v>4.1933246073298402</v>
      </c>
      <c r="O555" s="13">
        <v>4.2113559322033902</v>
      </c>
      <c r="P555" s="59">
        <v>4.2016799999999996</v>
      </c>
      <c r="Q555" s="13">
        <v>4.2014159292035398</v>
      </c>
      <c r="R555" s="59">
        <v>4.20969014084507</v>
      </c>
      <c r="S555" s="59">
        <v>4.1981666666666602</v>
      </c>
      <c r="T555" s="59">
        <v>4.2073209549071597</v>
      </c>
      <c r="U555" s="59">
        <v>4.1848327137546404</v>
      </c>
      <c r="V555" s="59">
        <v>4.2008403361344504</v>
      </c>
      <c r="W555" s="59">
        <v>4.2185026737967899</v>
      </c>
      <c r="X555" s="13">
        <v>4.1995726495726498</v>
      </c>
      <c r="Y555" s="59">
        <v>4.1856842105263103</v>
      </c>
      <c r="Z555" s="59">
        <v>4.1969834710743799</v>
      </c>
      <c r="AA555" s="13">
        <v>4.194375</v>
      </c>
      <c r="AB555" s="59">
        <v>4.1946923076922999</v>
      </c>
      <c r="AC555" s="59">
        <v>4.1792507204610896</v>
      </c>
      <c r="AD555" s="59">
        <v>4.2053968253968197</v>
      </c>
      <c r="AE555" s="59">
        <v>4.2010679611650401</v>
      </c>
      <c r="AF555" s="59">
        <v>4.1972537313432801</v>
      </c>
      <c r="AG555" s="59">
        <v>4.1923275862068898</v>
      </c>
      <c r="AH555" s="59">
        <v>4.1926605504587098</v>
      </c>
      <c r="AI555" s="59">
        <v>4.2128080229226299</v>
      </c>
      <c r="AJ555" s="59">
        <v>4.2017021276595701</v>
      </c>
      <c r="AK555" s="59">
        <v>4.19794444444444</v>
      </c>
      <c r="AL555" s="59">
        <v>4.19685714285714</v>
      </c>
      <c r="AM555" s="59">
        <v>4.2148148148148099</v>
      </c>
      <c r="AN555" s="59">
        <v>4.2040304182509498</v>
      </c>
      <c r="AO555" s="59">
        <v>4.2086734693877501</v>
      </c>
      <c r="AP555" s="59">
        <v>4.2005439330543899</v>
      </c>
      <c r="AQ555" s="59">
        <v>4.1797752808988697</v>
      </c>
      <c r="AR555" s="59">
        <v>4.2034920634920603</v>
      </c>
      <c r="AS555" s="13">
        <v>4.1897297297297298</v>
      </c>
      <c r="AT555" s="59">
        <v>4.1846825396825302</v>
      </c>
      <c r="AU555" s="59">
        <v>4.1980198019801902</v>
      </c>
      <c r="AV555" s="59">
        <v>4.2111320754716903</v>
      </c>
      <c r="AW555" s="59">
        <v>4.1990566037735801</v>
      </c>
      <c r="AX555" s="59">
        <v>4.1955339805825203</v>
      </c>
      <c r="AY555" s="59">
        <v>4.1885714285714197</v>
      </c>
      <c r="AZ555" s="59">
        <v>4.2063157894736802</v>
      </c>
      <c r="BA555" s="59">
        <v>4.1995652173913003</v>
      </c>
      <c r="BB555" s="13">
        <v>4.2072000000000003</v>
      </c>
      <c r="BC555" s="59">
        <v>4.2060869565217303</v>
      </c>
      <c r="BD555" s="59">
        <v>4.1990163934426201</v>
      </c>
      <c r="BE555" s="59">
        <v>4.2014529914529897</v>
      </c>
    </row>
    <row r="556" spans="1:57" x14ac:dyDescent="0.35">
      <c r="A556" s="10" t="str">
        <f t="shared" si="81"/>
        <v>3/31/2035</v>
      </c>
      <c r="B556" s="11">
        <f t="shared" si="86"/>
        <v>2035</v>
      </c>
      <c r="C556" s="6">
        <f t="shared" si="87"/>
        <v>3.6190498682895749</v>
      </c>
      <c r="D556" s="12">
        <f t="shared" si="82"/>
        <v>3.6103276640419928</v>
      </c>
      <c r="E556" s="12">
        <f t="shared" si="83"/>
        <v>3.6149088795560176</v>
      </c>
      <c r="F556" s="12">
        <f t="shared" si="84"/>
        <v>3.6236137568169524</v>
      </c>
      <c r="G556" s="12">
        <f t="shared" si="85"/>
        <v>3.6276586368977632</v>
      </c>
      <c r="H556" s="59">
        <v>3.6097333333333301</v>
      </c>
      <c r="I556" s="59">
        <v>3.61724137931034</v>
      </c>
      <c r="J556" s="59">
        <v>3.6191089108910801</v>
      </c>
      <c r="K556" s="59">
        <v>3.61105504587155</v>
      </c>
      <c r="L556" s="59">
        <v>3.6216532258064502</v>
      </c>
      <c r="M556" s="59">
        <v>3.6176999999999899</v>
      </c>
      <c r="N556" s="59">
        <v>3.6231914893616999</v>
      </c>
      <c r="O556" s="59">
        <v>3.6189908256880701</v>
      </c>
      <c r="P556" s="59">
        <v>3.6215126050420099</v>
      </c>
      <c r="Q556" s="59">
        <v>3.6259139784946202</v>
      </c>
      <c r="R556" s="59">
        <v>3.6194535519125601</v>
      </c>
      <c r="S556" s="59">
        <v>3.6317525773195798</v>
      </c>
      <c r="T556" s="59">
        <v>3.6189449541284402</v>
      </c>
      <c r="U556" s="59">
        <v>3.6169032258064502</v>
      </c>
      <c r="V556" s="59">
        <v>3.62188679245283</v>
      </c>
      <c r="W556" s="59">
        <v>3.6122608695652101</v>
      </c>
      <c r="X556" s="59">
        <v>3.6168571428571399</v>
      </c>
      <c r="Y556" s="59">
        <v>3.6140425531914802</v>
      </c>
      <c r="Z556" s="59">
        <v>3.6281081081080999</v>
      </c>
      <c r="AA556" s="59">
        <v>3.6134761904761898</v>
      </c>
      <c r="AB556" s="59">
        <v>3.6285534591194901</v>
      </c>
      <c r="AC556" s="13">
        <v>3.6292168674698799</v>
      </c>
      <c r="AD556" s="59">
        <v>3.6174074074073999</v>
      </c>
      <c r="AE556" s="59">
        <v>3.62760869565217</v>
      </c>
      <c r="AF556" s="59">
        <v>3.61474576271186</v>
      </c>
      <c r="AG556" s="59">
        <v>3.60391666666666</v>
      </c>
      <c r="AH556" s="59">
        <v>3.6296969696969601</v>
      </c>
      <c r="AI556" s="59">
        <v>3.6153982300884899</v>
      </c>
      <c r="AJ556" s="59">
        <v>3.6267961165048499</v>
      </c>
      <c r="AK556" s="59">
        <v>3.60875576036866</v>
      </c>
      <c r="AL556" s="59">
        <v>3.6263243243243202</v>
      </c>
      <c r="AM556" s="59">
        <v>3.6266308243727501</v>
      </c>
      <c r="AN556" s="59">
        <v>3.6089032258064502</v>
      </c>
      <c r="AO556" s="59">
        <v>3.6163779527558999</v>
      </c>
      <c r="AP556" s="59">
        <v>3.6108955223880499</v>
      </c>
      <c r="AQ556" s="13">
        <v>3.6059765625</v>
      </c>
      <c r="AR556" s="59">
        <v>3.6262184873949499</v>
      </c>
      <c r="AS556" s="59">
        <v>3.6237545126353701</v>
      </c>
      <c r="AT556" s="59">
        <v>3.6165217391304298</v>
      </c>
      <c r="AU556" s="59">
        <v>3.6165322580645101</v>
      </c>
      <c r="AV556" s="59">
        <v>3.6224999999999898</v>
      </c>
      <c r="AW556" s="59">
        <v>3.6103937007873999</v>
      </c>
      <c r="AX556" s="59">
        <v>3.6222088353413602</v>
      </c>
      <c r="AY556" s="59">
        <v>3.62271028037383</v>
      </c>
      <c r="AZ556" s="59">
        <v>3.6179381443298899</v>
      </c>
      <c r="BA556" s="59">
        <v>3.62141791044776</v>
      </c>
      <c r="BB556" s="59">
        <v>3.6208843537414901</v>
      </c>
      <c r="BC556" s="59">
        <v>3.6255230125522999</v>
      </c>
      <c r="BD556" s="59">
        <v>3.6130252100840301</v>
      </c>
      <c r="BE556" s="59">
        <v>3.6199186991869898</v>
      </c>
    </row>
    <row r="557" spans="1:57" x14ac:dyDescent="0.35">
      <c r="A557" s="10" t="str">
        <f t="shared" si="81"/>
        <v>4/30/2035</v>
      </c>
      <c r="B557" s="11">
        <f t="shared" si="86"/>
        <v>2035</v>
      </c>
      <c r="C557" s="6">
        <f t="shared" si="87"/>
        <v>3.044067873303165</v>
      </c>
      <c r="D557" s="12">
        <f t="shared" si="82"/>
        <v>3.037928063241103</v>
      </c>
      <c r="E557" s="12">
        <f t="shared" si="83"/>
        <v>3.0402655066714677</v>
      </c>
      <c r="F557" s="12">
        <f t="shared" si="84"/>
        <v>3.0480267434988124</v>
      </c>
      <c r="G557" s="12">
        <f t="shared" si="85"/>
        <v>3.0502969417275061</v>
      </c>
      <c r="H557" s="59">
        <v>3.0496460176991098</v>
      </c>
      <c r="I557" s="59">
        <v>3.0470744680850999</v>
      </c>
      <c r="J557" s="59">
        <v>3.0378260869565201</v>
      </c>
      <c r="K557" s="59">
        <v>3.0440588235294102</v>
      </c>
      <c r="L557" s="59">
        <v>3.0562307692307602</v>
      </c>
      <c r="M557" s="59">
        <v>3.0426984126984098</v>
      </c>
      <c r="N557" s="59">
        <v>3.0402127659574401</v>
      </c>
      <c r="O557" s="59">
        <v>3.0495081967213098</v>
      </c>
      <c r="P557" s="59">
        <v>3.04760330578512</v>
      </c>
      <c r="Q557" s="59">
        <v>3.0404716981131998</v>
      </c>
      <c r="R557" s="59">
        <v>3.0430666666666601</v>
      </c>
      <c r="S557" s="59">
        <v>3.0391282051282</v>
      </c>
      <c r="T557" s="59">
        <v>3.0475728155339801</v>
      </c>
      <c r="U557" s="13">
        <v>3.0389599999999999</v>
      </c>
      <c r="V557" s="59">
        <v>3.0404237288135501</v>
      </c>
      <c r="W557" s="59">
        <v>3.0502362204724398</v>
      </c>
      <c r="X557" s="59">
        <v>3.0399090909090898</v>
      </c>
      <c r="Y557" s="59">
        <v>3.03860139860139</v>
      </c>
      <c r="Z557" s="59">
        <v>3.0379393939393902</v>
      </c>
      <c r="AA557" s="13">
        <v>3.0496875000000001</v>
      </c>
      <c r="AB557" s="59">
        <v>3.0481560283687901</v>
      </c>
      <c r="AC557" s="59">
        <v>3.0494736842105201</v>
      </c>
      <c r="AD557" s="59">
        <v>3.0440769230769198</v>
      </c>
      <c r="AE557" s="59">
        <v>3.03692307692307</v>
      </c>
      <c r="AF557" s="59">
        <v>3.0420535714285699</v>
      </c>
      <c r="AG557" s="59">
        <v>3.0417272727272699</v>
      </c>
      <c r="AH557" s="59">
        <v>3.0472881355932202</v>
      </c>
      <c r="AI557" s="59">
        <v>3.0472999999999999</v>
      </c>
      <c r="AJ557" s="59">
        <v>3.0502272727272701</v>
      </c>
      <c r="AK557" s="59">
        <v>3.0377358490566002</v>
      </c>
      <c r="AL557" s="59">
        <v>3.0461999999999998</v>
      </c>
      <c r="AM557" s="59">
        <v>3.0419685039369999</v>
      </c>
      <c r="AN557" s="59">
        <v>3.0375728155339798</v>
      </c>
      <c r="AO557" s="59">
        <v>3.0441428571428499</v>
      </c>
      <c r="AP557" s="59">
        <v>3.0458928571428499</v>
      </c>
      <c r="AQ557" s="59">
        <v>3.0380851063829701</v>
      </c>
      <c r="AR557" s="59">
        <v>3.04043165467625</v>
      </c>
      <c r="AS557" s="59">
        <v>3.0471084337349299</v>
      </c>
      <c r="AT557" s="13">
        <v>3.0453600000000001</v>
      </c>
      <c r="AU557" s="59">
        <v>3.0514925373134298</v>
      </c>
      <c r="AV557" s="59">
        <v>3.03896226415094</v>
      </c>
      <c r="AW557" s="59">
        <v>3.05408759124087</v>
      </c>
      <c r="AX557" s="59">
        <v>3.0535606060606</v>
      </c>
      <c r="AY557" s="59">
        <v>3.0507563025210001</v>
      </c>
      <c r="AZ557" s="59">
        <v>3.0432478632478599</v>
      </c>
      <c r="BA557" s="13">
        <v>3.044</v>
      </c>
      <c r="BB557" s="59">
        <v>3.05024590163934</v>
      </c>
      <c r="BC557" s="59">
        <v>3.0476388888888799</v>
      </c>
      <c r="BD557" s="59">
        <v>3.0422608695652098</v>
      </c>
      <c r="BE557" s="59">
        <v>3.0354629629629599</v>
      </c>
    </row>
    <row r="558" spans="1:57" x14ac:dyDescent="0.35">
      <c r="A558" s="10" t="str">
        <f t="shared" si="81"/>
        <v>5/31/2035</v>
      </c>
      <c r="B558" s="11">
        <f t="shared" si="86"/>
        <v>2035</v>
      </c>
      <c r="C558" s="6">
        <f t="shared" si="87"/>
        <v>2.9845265780730852</v>
      </c>
      <c r="D558" s="12">
        <f t="shared" si="82"/>
        <v>2.963167944250864</v>
      </c>
      <c r="E558" s="12">
        <f t="shared" si="83"/>
        <v>2.9711341594827574</v>
      </c>
      <c r="F558" s="12">
        <f t="shared" si="84"/>
        <v>2.9963369565217373</v>
      </c>
      <c r="G558" s="12">
        <f t="shared" si="85"/>
        <v>3.0021738095238049</v>
      </c>
      <c r="H558" s="59">
        <v>2.9633644859813</v>
      </c>
      <c r="I558" s="59">
        <v>2.9859550561797699</v>
      </c>
      <c r="J558" s="13">
        <v>2.988</v>
      </c>
      <c r="K558" s="59">
        <v>2.9631707317073102</v>
      </c>
      <c r="L558" s="13">
        <v>2.9886249999999999</v>
      </c>
      <c r="M558" s="59">
        <v>3.0152631578947302</v>
      </c>
      <c r="N558" s="59">
        <v>2.9987142857142799</v>
      </c>
      <c r="O558" s="59">
        <v>2.9773863636363598</v>
      </c>
      <c r="P558" s="13">
        <v>2.97</v>
      </c>
      <c r="Q558" s="59">
        <v>3.0113333333333299</v>
      </c>
      <c r="R558" s="59">
        <v>2.9868749999999902</v>
      </c>
      <c r="S558" s="59">
        <v>2.9757575757575698</v>
      </c>
      <c r="T558" s="59">
        <v>2.9930769230769201</v>
      </c>
      <c r="U558" s="59">
        <v>2.96428571428571</v>
      </c>
      <c r="V558" s="59">
        <v>2.968</v>
      </c>
      <c r="W558" s="59">
        <v>2.9847674418604599</v>
      </c>
      <c r="X558" s="59">
        <v>2.9969999999999999</v>
      </c>
      <c r="Y558" s="59">
        <v>2.9595652173913001</v>
      </c>
      <c r="Z558" s="59">
        <v>3.0017857142857101</v>
      </c>
      <c r="AA558" s="59">
        <v>2.99915254237288</v>
      </c>
      <c r="AB558" s="59">
        <v>3.0004166666666601</v>
      </c>
      <c r="AC558" s="59">
        <v>2.9943478260869498</v>
      </c>
      <c r="AD558" s="59">
        <v>2.96383333333333</v>
      </c>
      <c r="AE558" s="59">
        <v>2.98639999999999</v>
      </c>
      <c r="AF558" s="13">
        <v>2.984</v>
      </c>
      <c r="AG558" s="59">
        <v>2.9773333333333301</v>
      </c>
      <c r="AH558" s="59">
        <v>2.9778947368420998</v>
      </c>
      <c r="AI558" s="59">
        <v>2.9809210526315701</v>
      </c>
      <c r="AJ558" s="59">
        <v>2.9515384615384601</v>
      </c>
      <c r="AK558" s="59">
        <v>2.9574242424242398</v>
      </c>
      <c r="AL558" s="59">
        <v>2.99930232558139</v>
      </c>
      <c r="AM558" s="59">
        <v>2.98523076923076</v>
      </c>
      <c r="AN558" s="59">
        <v>2.9758974358974299</v>
      </c>
      <c r="AO558" s="59">
        <v>2.9686363636363602</v>
      </c>
      <c r="AP558" s="59">
        <v>2.96314285714285</v>
      </c>
      <c r="AQ558" s="59">
        <v>2.9870512820512798</v>
      </c>
      <c r="AR558" s="59">
        <v>2.9992857142857101</v>
      </c>
      <c r="AS558" s="59">
        <v>2.9940243902438999</v>
      </c>
      <c r="AT558" s="59">
        <v>2.9717241379310302</v>
      </c>
      <c r="AU558" s="13">
        <v>2.9855172413793101</v>
      </c>
      <c r="AV558" s="59">
        <v>2.9756521739130402</v>
      </c>
      <c r="AW558" s="59">
        <v>2.9814736842105201</v>
      </c>
      <c r="AX558" s="13">
        <v>2.9709374999999998</v>
      </c>
      <c r="AY558" s="59">
        <v>3.0133333333333301</v>
      </c>
      <c r="AZ558" s="59">
        <v>2.9811578947368398</v>
      </c>
      <c r="BA558" s="59">
        <v>2.98428571428571</v>
      </c>
      <c r="BB558" s="13">
        <v>3.0065</v>
      </c>
      <c r="BC558" s="59">
        <v>2.9976923076922999</v>
      </c>
      <c r="BD558" s="59">
        <v>3.0056666666666598</v>
      </c>
      <c r="BE558" s="59">
        <v>2.9371428571428502</v>
      </c>
    </row>
    <row r="559" spans="1:57" x14ac:dyDescent="0.35">
      <c r="A559" s="10" t="str">
        <f t="shared" si="81"/>
        <v>6/30/2035</v>
      </c>
      <c r="B559" s="11">
        <f t="shared" si="86"/>
        <v>2035</v>
      </c>
      <c r="C559" s="6">
        <f t="shared" si="87"/>
        <v>3.0657451612903199</v>
      </c>
      <c r="D559" s="12">
        <f t="shared" si="82"/>
        <v>3.0478040540540472</v>
      </c>
      <c r="E559" s="12">
        <f t="shared" si="83"/>
        <v>3.0583034953111596</v>
      </c>
      <c r="F559" s="12">
        <f t="shared" si="84"/>
        <v>3.0839038461538424</v>
      </c>
      <c r="G559" s="12">
        <f t="shared" si="85"/>
        <v>3.091622189638314</v>
      </c>
      <c r="H559" s="59">
        <v>3.0902985074626801</v>
      </c>
      <c r="I559" s="59">
        <v>3.0911290322580598</v>
      </c>
      <c r="J559" s="13">
        <v>3.0543749999999998</v>
      </c>
      <c r="K559" s="59">
        <v>3.0582608695652098</v>
      </c>
      <c r="L559" s="59">
        <v>3.0627559055118101</v>
      </c>
      <c r="M559" s="59">
        <v>3.1170370370370302</v>
      </c>
      <c r="N559" s="59">
        <v>3.0606060606060601</v>
      </c>
      <c r="O559" s="59">
        <v>3.0662903225806399</v>
      </c>
      <c r="P559" s="59">
        <v>3.0411827956989201</v>
      </c>
      <c r="Q559" s="59">
        <v>3.0826923076922998</v>
      </c>
      <c r="R559" s="59">
        <v>3.0624193548387</v>
      </c>
      <c r="S559" s="13">
        <v>3.06</v>
      </c>
      <c r="T559" s="59">
        <v>3.0685714285714201</v>
      </c>
      <c r="U559" s="59">
        <v>3.0865957446808499</v>
      </c>
      <c r="V559" s="59">
        <v>3.05843137254901</v>
      </c>
      <c r="W559" s="59">
        <v>3.0866265060240901</v>
      </c>
      <c r="X559" s="59">
        <v>3.0478378378378301</v>
      </c>
      <c r="Y559" s="59">
        <v>3.0442372881355899</v>
      </c>
      <c r="Z559" s="59">
        <v>3.0694285714285701</v>
      </c>
      <c r="AA559" s="59">
        <v>3.0618446601941698</v>
      </c>
      <c r="AB559" s="59">
        <v>3.0860416666666599</v>
      </c>
      <c r="AC559" s="59">
        <v>3.0244776119402901</v>
      </c>
      <c r="AD559" s="13">
        <v>3.0525000000000002</v>
      </c>
      <c r="AE559" s="59">
        <v>3.0542857142857098</v>
      </c>
      <c r="AF559" s="59">
        <v>3.0795161290322501</v>
      </c>
      <c r="AG559" s="59">
        <v>3.0671428571428501</v>
      </c>
      <c r="AH559" s="59">
        <v>3.0910769230769199</v>
      </c>
      <c r="AI559" s="59">
        <v>3.0629113924050602</v>
      </c>
      <c r="AJ559" s="59">
        <v>3.05410714285714</v>
      </c>
      <c r="AK559" s="59">
        <v>3.07953488372093</v>
      </c>
      <c r="AL559" s="59">
        <v>3.09774193548387</v>
      </c>
      <c r="AM559" s="59">
        <v>3.0574436090225499</v>
      </c>
      <c r="AN559" s="59">
        <v>3.0807547169811298</v>
      </c>
      <c r="AO559" s="13">
        <v>3.0651999999999999</v>
      </c>
      <c r="AP559" s="59">
        <v>3.0588524590163901</v>
      </c>
      <c r="AQ559" s="59">
        <v>3.0395238095238</v>
      </c>
      <c r="AR559" s="59">
        <v>3.07151515151515</v>
      </c>
      <c r="AS559" s="13">
        <v>3.0474999999999999</v>
      </c>
      <c r="AT559" s="59">
        <v>3.0628301886792402</v>
      </c>
      <c r="AU559" s="59">
        <v>3.0690322580645102</v>
      </c>
      <c r="AV559" s="59">
        <v>3.0960606060606</v>
      </c>
      <c r="AW559" s="59">
        <v>3.0563768115942</v>
      </c>
      <c r="AX559" s="59">
        <v>3.0874305555555499</v>
      </c>
      <c r="AY559" s="59">
        <v>3.0843076923076902</v>
      </c>
      <c r="AZ559" s="59">
        <v>3.0586274509803899</v>
      </c>
      <c r="BA559" s="59">
        <v>3.0780487804878001</v>
      </c>
      <c r="BB559" s="59">
        <v>3.0981249999999898</v>
      </c>
      <c r="BC559" s="59">
        <v>3.0818181818181798</v>
      </c>
      <c r="BD559" s="13">
        <v>3.0998701298701299</v>
      </c>
      <c r="BE559" s="59">
        <v>3.0590476190476101</v>
      </c>
    </row>
    <row r="560" spans="1:57" x14ac:dyDescent="0.35">
      <c r="A560" s="10" t="str">
        <f t="shared" si="81"/>
        <v>7/31/2035</v>
      </c>
      <c r="B560" s="11">
        <f t="shared" si="86"/>
        <v>2035</v>
      </c>
      <c r="C560" s="6">
        <f t="shared" si="87"/>
        <v>3.1537906250000001</v>
      </c>
      <c r="D560" s="12">
        <f t="shared" si="82"/>
        <v>3.1445146886016402</v>
      </c>
      <c r="E560" s="12">
        <f t="shared" si="83"/>
        <v>3.1490972989884174</v>
      </c>
      <c r="F560" s="12">
        <f t="shared" si="84"/>
        <v>3.16062561008785</v>
      </c>
      <c r="G560" s="12">
        <f t="shared" si="85"/>
        <v>3.1654826839826828</v>
      </c>
      <c r="H560" s="59">
        <v>3.1498854961832001</v>
      </c>
      <c r="I560" s="59">
        <v>3.1503630363036299</v>
      </c>
      <c r="J560" s="59">
        <v>3.16072874493927</v>
      </c>
      <c r="K560" s="59">
        <v>3.1651298701298698</v>
      </c>
      <c r="L560" s="59">
        <v>3.1512162162162101</v>
      </c>
      <c r="M560" s="59">
        <v>3.1538053097345098</v>
      </c>
      <c r="N560" s="59">
        <v>3.1460472972972902</v>
      </c>
      <c r="O560" s="59">
        <v>3.1288275862068899</v>
      </c>
      <c r="P560" s="59">
        <v>3.1613879003558698</v>
      </c>
      <c r="Q560" s="59">
        <v>3.1520727272727198</v>
      </c>
      <c r="R560" s="59">
        <v>3.17274725274725</v>
      </c>
      <c r="S560" s="59">
        <v>3.1508875739644902</v>
      </c>
      <c r="T560" s="59">
        <v>3.1686580086579998</v>
      </c>
      <c r="U560" s="59">
        <v>3.1490134529147902</v>
      </c>
      <c r="V560" s="59">
        <v>3.1603162055335901</v>
      </c>
      <c r="W560" s="59">
        <v>3.15490066225165</v>
      </c>
      <c r="X560" s="59">
        <v>3.1836929460580898</v>
      </c>
      <c r="Y560" s="59">
        <v>3.1447747747747701</v>
      </c>
      <c r="Z560" s="59">
        <v>3.16479729729729</v>
      </c>
      <c r="AA560" s="59">
        <v>3.1781205673758799</v>
      </c>
      <c r="AB560" s="59">
        <v>3.1464705882352901</v>
      </c>
      <c r="AC560" s="59">
        <v>3.1486607142857101</v>
      </c>
      <c r="AD560" s="59">
        <v>3.1342724458204301</v>
      </c>
      <c r="AE560" s="59">
        <v>3.1462857142857099</v>
      </c>
      <c r="AF560" s="59">
        <v>3.1493488372092999</v>
      </c>
      <c r="AG560" s="59">
        <v>3.1497338403041799</v>
      </c>
      <c r="AH560" s="59">
        <v>3.1489922480620098</v>
      </c>
      <c r="AI560" s="59">
        <v>3.15520634920634</v>
      </c>
      <c r="AJ560" s="59">
        <v>3.1421739130434698</v>
      </c>
      <c r="AK560" s="59">
        <v>3.15888888888888</v>
      </c>
      <c r="AL560" s="59">
        <v>3.1638524590163901</v>
      </c>
      <c r="AM560" s="59">
        <v>3.1634137931034401</v>
      </c>
      <c r="AN560" s="59">
        <v>3.1594166666666599</v>
      </c>
      <c r="AO560" s="59">
        <v>3.1396330275229301</v>
      </c>
      <c r="AP560" s="59">
        <v>3.15493506493506</v>
      </c>
      <c r="AQ560" s="59">
        <v>3.1629929577464702</v>
      </c>
      <c r="AR560" s="59">
        <v>3.1572202166064902</v>
      </c>
      <c r="AS560" s="59">
        <v>3.1523859649122801</v>
      </c>
      <c r="AT560" s="59">
        <v>3.1535106382978699</v>
      </c>
      <c r="AU560" s="59">
        <v>3.1612403100775102</v>
      </c>
      <c r="AV560" s="59">
        <v>3.1537999999999999</v>
      </c>
      <c r="AW560" s="59">
        <v>3.1405882352941101</v>
      </c>
      <c r="AX560" s="59">
        <v>3.15747474747474</v>
      </c>
      <c r="AY560" s="59">
        <v>3.1591254752851698</v>
      </c>
      <c r="AZ560" s="59">
        <v>3.1730567685589501</v>
      </c>
      <c r="BA560" s="59">
        <v>3.1567982456140302</v>
      </c>
      <c r="BB560" s="59">
        <v>3.15261146496815</v>
      </c>
      <c r="BC560" s="13">
        <v>3.1537812500000002</v>
      </c>
      <c r="BD560" s="59">
        <v>3.1470305676855799</v>
      </c>
      <c r="BE560" s="59">
        <v>3.1510218978102098</v>
      </c>
    </row>
    <row r="561" spans="1:57" x14ac:dyDescent="0.35">
      <c r="A561" s="10" t="str">
        <f t="shared" si="81"/>
        <v>8/31/2035</v>
      </c>
      <c r="B561" s="11">
        <f t="shared" si="86"/>
        <v>2035</v>
      </c>
      <c r="C561" s="6">
        <f t="shared" si="87"/>
        <v>3.1809569223706298</v>
      </c>
      <c r="D561" s="12">
        <f t="shared" si="82"/>
        <v>3.16533115769677</v>
      </c>
      <c r="E561" s="12">
        <f t="shared" si="83"/>
        <v>3.1731819360863174</v>
      </c>
      <c r="F561" s="12">
        <f t="shared" si="84"/>
        <v>3.1911704996211547</v>
      </c>
      <c r="G561" s="12">
        <f t="shared" si="85"/>
        <v>3.2038018619000548</v>
      </c>
      <c r="H561" s="59">
        <v>3.1712027491408898</v>
      </c>
      <c r="I561" s="59">
        <v>3.17312236286919</v>
      </c>
      <c r="J561" s="59">
        <v>3.1822177419354798</v>
      </c>
      <c r="K561" s="59">
        <v>3.1797129186602802</v>
      </c>
      <c r="L561" s="59">
        <v>3.1781625441696102</v>
      </c>
      <c r="M561" s="59">
        <v>3.2102816901408402</v>
      </c>
      <c r="N561" s="59">
        <v>3.18356890459363</v>
      </c>
      <c r="O561" s="59">
        <v>3.1948161764705798</v>
      </c>
      <c r="P561" s="59">
        <v>3.16544554455445</v>
      </c>
      <c r="Q561" s="59">
        <v>3.18083892617449</v>
      </c>
      <c r="R561" s="59">
        <v>3.1733606557376999</v>
      </c>
      <c r="S561" s="59">
        <v>3.1725520833333301</v>
      </c>
      <c r="T561" s="59">
        <v>3.1696193771626202</v>
      </c>
      <c r="U561" s="59">
        <v>3.1914403292180999</v>
      </c>
      <c r="V561" s="59">
        <v>3.1859073359073302</v>
      </c>
      <c r="W561" s="59">
        <v>3.2110550458715501</v>
      </c>
      <c r="X561" s="59">
        <v>3.1630120481927699</v>
      </c>
      <c r="Y561" s="59">
        <v>3.19036101083032</v>
      </c>
      <c r="Z561" s="59">
        <v>3.1633160621761598</v>
      </c>
      <c r="AA561" s="59">
        <v>3.18218241042345</v>
      </c>
      <c r="AB561" s="59">
        <v>3.19296153846153</v>
      </c>
      <c r="AC561" s="59">
        <v>3.1741538461538399</v>
      </c>
      <c r="AD561" s="59">
        <v>3.2037722419928798</v>
      </c>
      <c r="AE561" s="13">
        <v>3.14955223880597</v>
      </c>
      <c r="AF561" s="59">
        <v>3.18652719665271</v>
      </c>
      <c r="AG561" s="59">
        <v>3.1780669144981402</v>
      </c>
      <c r="AH561" s="59">
        <v>3.1876305220883498</v>
      </c>
      <c r="AI561" s="59">
        <v>3.1789570552147199</v>
      </c>
      <c r="AJ561" s="59">
        <v>3.16961240310077</v>
      </c>
      <c r="AK561" s="13">
        <v>3.198</v>
      </c>
      <c r="AL561" s="59">
        <v>3.2040684410646301</v>
      </c>
      <c r="AM561" s="59">
        <v>3.1810749185667699</v>
      </c>
      <c r="AN561" s="59">
        <v>3.1751636363636302</v>
      </c>
      <c r="AO561" s="59">
        <v>3.2134027777777701</v>
      </c>
      <c r="AP561" s="59">
        <v>3.1902054794520498</v>
      </c>
      <c r="AQ561" s="59">
        <v>3.1765019011406799</v>
      </c>
      <c r="AR561" s="59">
        <v>3.1561983471074302</v>
      </c>
      <c r="AS561" s="59">
        <v>3.1963265306122399</v>
      </c>
      <c r="AT561" s="59">
        <v>3.2123591549295698</v>
      </c>
      <c r="AU561" s="59">
        <v>3.17788732394366</v>
      </c>
      <c r="AV561" s="59">
        <v>3.1643016759776499</v>
      </c>
      <c r="AW561" s="59">
        <v>3.2008450704225302</v>
      </c>
      <c r="AX561" s="59">
        <v>3.1780534351144998</v>
      </c>
      <c r="AY561" s="59">
        <v>3.1825949367088602</v>
      </c>
      <c r="AZ561" s="59">
        <v>3.17551181102362</v>
      </c>
      <c r="BA561" s="59">
        <v>3.1655252918287902</v>
      </c>
      <c r="BB561" s="59">
        <v>3.20295180722891</v>
      </c>
      <c r="BC561" s="13">
        <v>3.1712374581939802</v>
      </c>
      <c r="BD561" s="59">
        <v>3.18326693227091</v>
      </c>
      <c r="BE561" s="59">
        <v>3.1865217391304301</v>
      </c>
    </row>
    <row r="562" spans="1:57" x14ac:dyDescent="0.35">
      <c r="A562" s="10" t="str">
        <f t="shared" si="81"/>
        <v>9/30/2035</v>
      </c>
      <c r="B562" s="11">
        <f t="shared" si="86"/>
        <v>2035</v>
      </c>
      <c r="C562" s="6">
        <f t="shared" si="87"/>
        <v>3.1602662534783699</v>
      </c>
      <c r="D562" s="12">
        <f t="shared" si="82"/>
        <v>3.1426349475383319</v>
      </c>
      <c r="E562" s="12">
        <f t="shared" si="83"/>
        <v>3.15110269914417</v>
      </c>
      <c r="F562" s="12">
        <f t="shared" si="84"/>
        <v>3.1670517676767673</v>
      </c>
      <c r="G562" s="12">
        <f t="shared" si="85"/>
        <v>3.173393554198773</v>
      </c>
      <c r="H562" s="59">
        <v>3.1610344827586201</v>
      </c>
      <c r="I562" s="59">
        <v>3.1383858267716498</v>
      </c>
      <c r="J562" s="59">
        <v>3.1580357142857101</v>
      </c>
      <c r="K562" s="59">
        <v>3.1580909090909</v>
      </c>
      <c r="L562" s="59">
        <v>3.1433918128654899</v>
      </c>
      <c r="M562" s="59">
        <v>3.1529591836734601</v>
      </c>
      <c r="N562" s="59">
        <v>3.15551219512195</v>
      </c>
      <c r="O562" s="59">
        <v>3.1784042553191401</v>
      </c>
      <c r="P562" s="59">
        <v>3.1672666666666598</v>
      </c>
      <c r="Q562" s="13">
        <v>3.1671296296296299</v>
      </c>
      <c r="R562" s="59">
        <v>3.16190082644628</v>
      </c>
      <c r="S562" s="59">
        <v>3.1312499999999899</v>
      </c>
      <c r="T562" s="59">
        <v>3.14271428571428</v>
      </c>
      <c r="U562" s="13">
        <v>3.1542702702702701</v>
      </c>
      <c r="V562" s="59">
        <v>3.16957142857142</v>
      </c>
      <c r="W562" s="59">
        <v>3.1430196078431298</v>
      </c>
      <c r="X562" s="59">
        <v>3.1620720720720699</v>
      </c>
      <c r="Y562" s="59">
        <v>3.16307692307692</v>
      </c>
      <c r="Z562" s="59">
        <v>3.1661666666666601</v>
      </c>
      <c r="AA562" s="59">
        <v>3.15299319727891</v>
      </c>
      <c r="AB562" s="59">
        <v>3.1538888888888801</v>
      </c>
      <c r="AC562" s="59">
        <v>3.1387301587301502</v>
      </c>
      <c r="AD562" s="59">
        <v>3.1742528735632098</v>
      </c>
      <c r="AE562" s="59">
        <v>3.1692771084337301</v>
      </c>
      <c r="AF562" s="59">
        <v>3.1569724770642198</v>
      </c>
      <c r="AG562" s="59">
        <v>3.1589041095890402</v>
      </c>
      <c r="AH562" s="59">
        <v>3.1758741258741199</v>
      </c>
      <c r="AI562" s="59">
        <v>3.1725433526011502</v>
      </c>
      <c r="AJ562" s="59">
        <v>3.1504838709677401</v>
      </c>
      <c r="AK562" s="59">
        <v>3.1631854838709601</v>
      </c>
      <c r="AL562" s="59">
        <v>3.16597014925373</v>
      </c>
      <c r="AM562" s="59">
        <v>3.1717272727272698</v>
      </c>
      <c r="AN562" s="59">
        <v>3.16358974358974</v>
      </c>
      <c r="AO562" s="59">
        <v>3.1733009708737798</v>
      </c>
      <c r="AP562" s="59">
        <v>3.19523076923076</v>
      </c>
      <c r="AQ562" s="59">
        <v>3.1543835616438298</v>
      </c>
      <c r="AR562" s="59">
        <v>3.1708823529411698</v>
      </c>
      <c r="AS562" s="59">
        <v>3.1478911564625802</v>
      </c>
      <c r="AT562" s="13">
        <v>3.16044776119403</v>
      </c>
      <c r="AU562" s="59">
        <v>3.14842592592592</v>
      </c>
      <c r="AV562" s="59">
        <v>3.1487155963302702</v>
      </c>
      <c r="AW562" s="59">
        <v>3.1610714285714199</v>
      </c>
      <c r="AX562" s="59">
        <v>3.1742268041237098</v>
      </c>
      <c r="AY562" s="59">
        <v>3.13342281879194</v>
      </c>
      <c r="AZ562" s="59">
        <v>3.1581481481481402</v>
      </c>
      <c r="BA562" s="59">
        <v>3.1419209039548002</v>
      </c>
      <c r="BB562" s="59">
        <v>3.1600847457627101</v>
      </c>
      <c r="BC562" s="59">
        <v>3.1668181818181802</v>
      </c>
      <c r="BD562" s="59">
        <v>3.1435507246376799</v>
      </c>
      <c r="BE562" s="59">
        <v>3.1638095238095199</v>
      </c>
    </row>
    <row r="563" spans="1:57" x14ac:dyDescent="0.35">
      <c r="A563" s="10" t="str">
        <f t="shared" si="81"/>
        <v>10/31/2035</v>
      </c>
      <c r="B563" s="11">
        <f t="shared" si="86"/>
        <v>2035</v>
      </c>
      <c r="C563" s="6">
        <f t="shared" si="87"/>
        <v>3.41430952380952</v>
      </c>
      <c r="D563" s="12">
        <f t="shared" si="82"/>
        <v>3.396816844164309</v>
      </c>
      <c r="E563" s="12">
        <f t="shared" si="83"/>
        <v>3.4036632920884848</v>
      </c>
      <c r="F563" s="12">
        <f t="shared" si="84"/>
        <v>3.4231999872497725</v>
      </c>
      <c r="G563" s="12">
        <f t="shared" si="85"/>
        <v>3.4269927745664721</v>
      </c>
      <c r="H563" s="59">
        <v>3.39421319796954</v>
      </c>
      <c r="I563" s="59">
        <v>3.4155329949238502</v>
      </c>
      <c r="J563" s="59">
        <v>3.4019847328244199</v>
      </c>
      <c r="K563" s="59">
        <v>3.42693641618497</v>
      </c>
      <c r="L563" s="59">
        <v>3.4234946236559098</v>
      </c>
      <c r="M563" s="59">
        <v>3.42090909090909</v>
      </c>
      <c r="N563" s="59">
        <v>3.4216666666666602</v>
      </c>
      <c r="O563" s="59">
        <v>3.3968837209302301</v>
      </c>
      <c r="P563" s="13">
        <v>3.4108125</v>
      </c>
      <c r="Q563" s="59">
        <v>3.4111818181818099</v>
      </c>
      <c r="R563" s="59">
        <v>3.40178571428571</v>
      </c>
      <c r="S563" s="13">
        <v>3.4259574468085101</v>
      </c>
      <c r="T563" s="59">
        <v>3.3972222222222199</v>
      </c>
      <c r="U563" s="59">
        <v>3.3705454545454501</v>
      </c>
      <c r="V563" s="59">
        <v>3.3792465753424601</v>
      </c>
      <c r="W563" s="59">
        <v>3.4049720670390999</v>
      </c>
      <c r="X563" s="59">
        <v>3.41093457943925</v>
      </c>
      <c r="Y563" s="59">
        <v>3.4233333333333298</v>
      </c>
      <c r="Z563" s="59">
        <v>3.40135416666666</v>
      </c>
      <c r="AA563" s="59">
        <v>3.42749999999999</v>
      </c>
      <c r="AB563" s="59">
        <v>3.4128571428571401</v>
      </c>
      <c r="AC563" s="59">
        <v>3.4056521739130399</v>
      </c>
      <c r="AD563" s="59">
        <v>3.4164928909952601</v>
      </c>
      <c r="AE563" s="59">
        <v>3.42439393939393</v>
      </c>
      <c r="AF563" s="59">
        <v>3.4041176470588201</v>
      </c>
      <c r="AG563" s="13">
        <v>3.415</v>
      </c>
      <c r="AH563" s="59">
        <v>3.4055405405405401</v>
      </c>
      <c r="AI563" s="59">
        <v>3.41361904761904</v>
      </c>
      <c r="AJ563" s="13">
        <v>3.4095348837209301</v>
      </c>
      <c r="AK563" s="59">
        <v>3.43132596685082</v>
      </c>
      <c r="AL563" s="59">
        <v>3.4297647058823499</v>
      </c>
      <c r="AM563" s="59">
        <v>3.4266265060240899</v>
      </c>
      <c r="AN563" s="59">
        <v>3.4186666666666601</v>
      </c>
      <c r="AO563" s="59">
        <v>3.4045637583892598</v>
      </c>
      <c r="AP563" s="59">
        <v>3.4264705882352899</v>
      </c>
      <c r="AQ563" s="59">
        <v>3.4198684210526298</v>
      </c>
      <c r="AR563" s="59">
        <v>3.3898340248962602</v>
      </c>
      <c r="AS563" s="59">
        <v>3.39621495327102</v>
      </c>
      <c r="AT563" s="59">
        <v>3.40133333333333</v>
      </c>
      <c r="AU563" s="59">
        <v>3.4036507936507898</v>
      </c>
      <c r="AV563" s="59">
        <v>3.42900584795321</v>
      </c>
      <c r="AW563" s="59">
        <v>3.4231225296442598</v>
      </c>
      <c r="AX563" s="59">
        <v>3.4280459770114899</v>
      </c>
      <c r="AY563" s="59">
        <v>3.4232258064516099</v>
      </c>
      <c r="AZ563" s="59">
        <v>3.4163736263736202</v>
      </c>
      <c r="BA563" s="59">
        <v>3.41891891891891</v>
      </c>
      <c r="BB563" s="59">
        <v>3.39818181818181</v>
      </c>
      <c r="BC563" s="59">
        <v>3.4163694267515901</v>
      </c>
      <c r="BD563" s="59">
        <v>3.4208823529411698</v>
      </c>
      <c r="BE563" s="59">
        <v>3.4037007874015699</v>
      </c>
    </row>
    <row r="564" spans="1:57" x14ac:dyDescent="0.35">
      <c r="A564" s="10" t="str">
        <f t="shared" si="81"/>
        <v>11/30/2035</v>
      </c>
      <c r="B564" s="11">
        <f t="shared" si="86"/>
        <v>2035</v>
      </c>
      <c r="C564" s="6">
        <f t="shared" si="87"/>
        <v>4.0706604278074847</v>
      </c>
      <c r="D564" s="12">
        <f t="shared" si="82"/>
        <v>4.0448539978974694</v>
      </c>
      <c r="E564" s="12">
        <f t="shared" si="83"/>
        <v>4.0534833333333298</v>
      </c>
      <c r="F564" s="12">
        <f t="shared" si="84"/>
        <v>4.0813422939068094</v>
      </c>
      <c r="G564" s="12">
        <f t="shared" si="85"/>
        <v>4.0968306636155569</v>
      </c>
      <c r="H564" s="13">
        <v>4.0665624999999999</v>
      </c>
      <c r="I564" s="59">
        <v>4.0731609195402196</v>
      </c>
      <c r="J564" s="13">
        <v>4.0457823129251702</v>
      </c>
      <c r="K564" s="59">
        <v>4.0743292682926802</v>
      </c>
      <c r="L564" s="59">
        <v>4.0730769230769202</v>
      </c>
      <c r="M564" s="59">
        <v>4.0670312499999897</v>
      </c>
      <c r="N564" s="59">
        <v>4.0594358974358897</v>
      </c>
      <c r="O564" s="59">
        <v>4.0966165413533799</v>
      </c>
      <c r="P564" s="59">
        <v>4.0867768595041296</v>
      </c>
      <c r="Q564" s="59">
        <v>4.0792248062015499</v>
      </c>
      <c r="R564" s="59">
        <v>4.0773184357541803</v>
      </c>
      <c r="S564" s="13">
        <v>4.0498000000000003</v>
      </c>
      <c r="T564" s="59">
        <v>4.0838011695906404</v>
      </c>
      <c r="U564" s="59">
        <v>4.0775892857142804</v>
      </c>
      <c r="V564" s="59">
        <v>4.0377857142857101</v>
      </c>
      <c r="W564" s="59">
        <v>4.0963841807909596</v>
      </c>
      <c r="X564" s="59">
        <v>4.0750781250000001</v>
      </c>
      <c r="Y564" s="59">
        <v>4.0539333333333296</v>
      </c>
      <c r="Z564" s="59">
        <v>4.0487272727272696</v>
      </c>
      <c r="AA564" s="59">
        <v>4.0606603773584897</v>
      </c>
      <c r="AB564" s="59">
        <v>4.0719090909090898</v>
      </c>
      <c r="AC564" s="59">
        <v>4.1044374999999897</v>
      </c>
      <c r="AD564" s="59">
        <v>4.0422292993630498</v>
      </c>
      <c r="AE564" s="59">
        <v>4.0549206349206299</v>
      </c>
      <c r="AF564" s="59">
        <v>4.0866265060240901</v>
      </c>
      <c r="AG564" s="59">
        <v>4.0528467153284602</v>
      </c>
      <c r="AH564" s="59">
        <v>4.0377343749999897</v>
      </c>
      <c r="AI564" s="59">
        <v>4.0742857142857103</v>
      </c>
      <c r="AJ564" s="13">
        <v>4.0814193548387099</v>
      </c>
      <c r="AK564" s="59">
        <v>4.0987577639751498</v>
      </c>
      <c r="AL564" s="59">
        <v>4.0868944099378801</v>
      </c>
      <c r="AM564" s="59">
        <v>4.0455357142857098</v>
      </c>
      <c r="AN564" s="59">
        <v>4.0451456310679603</v>
      </c>
      <c r="AO564" s="59">
        <v>4.1012727272727201</v>
      </c>
      <c r="AP564" s="59">
        <v>4.1068333333333298</v>
      </c>
      <c r="AQ564" s="59">
        <v>4.0599999999999996</v>
      </c>
      <c r="AR564" s="59">
        <v>4.0556028368794301</v>
      </c>
      <c r="AS564" s="13">
        <v>4.0364035087719303</v>
      </c>
      <c r="AT564" s="59">
        <v>4.07666666666666</v>
      </c>
      <c r="AU564" s="59">
        <v>4.0533333333333301</v>
      </c>
      <c r="AV564" s="59">
        <v>4.10436619718309</v>
      </c>
      <c r="AW564" s="59">
        <v>4.0594927536231804</v>
      </c>
      <c r="AX564" s="59">
        <v>4.0767647058823497</v>
      </c>
      <c r="AY564" s="13">
        <v>4.0844800000000001</v>
      </c>
      <c r="AZ564" s="59">
        <v>4.0543650793650698</v>
      </c>
      <c r="BA564" s="59">
        <v>4.0565217391304298</v>
      </c>
      <c r="BB564" s="59">
        <v>4.0475324675324602</v>
      </c>
      <c r="BC564" s="59">
        <v>4.0811111111111096</v>
      </c>
      <c r="BD564" s="59">
        <v>4.0372357723577199</v>
      </c>
      <c r="BE564" s="59">
        <v>4.0694117647058796</v>
      </c>
    </row>
    <row r="565" spans="1:57" x14ac:dyDescent="0.35">
      <c r="A565" s="10" t="str">
        <f t="shared" si="81"/>
        <v>12/31/2035</v>
      </c>
      <c r="B565" s="11">
        <f t="shared" si="86"/>
        <v>2035</v>
      </c>
      <c r="C565" s="6">
        <f t="shared" si="87"/>
        <v>4.5186334096239102</v>
      </c>
      <c r="D565" s="12">
        <f t="shared" si="82"/>
        <v>4.5023694012033211</v>
      </c>
      <c r="E565" s="12">
        <f t="shared" si="83"/>
        <v>4.5104194078947355</v>
      </c>
      <c r="F565" s="12">
        <f t="shared" si="84"/>
        <v>4.5265239055299471</v>
      </c>
      <c r="G565" s="12">
        <f t="shared" si="85"/>
        <v>4.5328869704433457</v>
      </c>
      <c r="H565" s="59">
        <v>4.54</v>
      </c>
      <c r="I565" s="59">
        <v>4.5085499999999996</v>
      </c>
      <c r="J565" s="59">
        <v>4.5196183206106797</v>
      </c>
      <c r="K565" s="59">
        <v>4.5120772946859899</v>
      </c>
      <c r="L565" s="59">
        <v>4.5160629921259803</v>
      </c>
      <c r="M565" s="59">
        <v>4.5046835443037896</v>
      </c>
      <c r="N565" s="59">
        <v>4.5116731517509701</v>
      </c>
      <c r="O565" s="59">
        <v>4.5111382113821099</v>
      </c>
      <c r="P565" s="59">
        <v>4.5208424908424902</v>
      </c>
      <c r="Q565" s="59">
        <v>4.5138111888111796</v>
      </c>
      <c r="R565" s="13">
        <v>4.5098455598455596</v>
      </c>
      <c r="S565" s="59">
        <v>4.5388927335640101</v>
      </c>
      <c r="T565" s="59">
        <v>4.5036964980544703</v>
      </c>
      <c r="U565" s="59">
        <v>4.5253456221198096</v>
      </c>
      <c r="V565" s="59">
        <v>4.5079166666666604</v>
      </c>
      <c r="W565" s="59">
        <v>4.4997549019607801</v>
      </c>
      <c r="X565" s="59">
        <v>4.5290458015267099</v>
      </c>
      <c r="Y565" s="59">
        <v>4.53469827586206</v>
      </c>
      <c r="Z565" s="59">
        <v>4.5301748251748197</v>
      </c>
      <c r="AA565" s="59">
        <v>4.5304587155963301</v>
      </c>
      <c r="AB565" s="59">
        <v>4.5270873786407702</v>
      </c>
      <c r="AC565" s="59">
        <v>4.5269166666666596</v>
      </c>
      <c r="AD565" s="59">
        <v>4.5249382716049302</v>
      </c>
      <c r="AE565" s="59">
        <v>4.5185815602836801</v>
      </c>
      <c r="AF565" s="59">
        <v>4.5186852589641404</v>
      </c>
      <c r="AG565" s="59">
        <v>4.5211683848797204</v>
      </c>
      <c r="AH565" s="59">
        <v>4.5227372262773704</v>
      </c>
      <c r="AI565" s="59">
        <v>4.5200380228136803</v>
      </c>
      <c r="AJ565" s="59">
        <v>4.5139732142857101</v>
      </c>
      <c r="AK565" s="59">
        <v>4.5011282051282002</v>
      </c>
      <c r="AL565" s="13">
        <v>4.4991796874999999</v>
      </c>
      <c r="AM565" s="59">
        <v>4.5124218749999896</v>
      </c>
      <c r="AN565" s="59">
        <v>4.5195175438596404</v>
      </c>
      <c r="AO565" s="59">
        <v>4.50541666666666</v>
      </c>
      <c r="AP565" s="59">
        <v>4.5024324324324301</v>
      </c>
      <c r="AQ565" s="59">
        <v>4.5384403669724698</v>
      </c>
      <c r="AR565" s="13">
        <v>4.5199600000000002</v>
      </c>
      <c r="AS565" s="59">
        <v>4.5270967741935397</v>
      </c>
      <c r="AT565" s="59">
        <v>4.5106737588652397</v>
      </c>
      <c r="AU565" s="59">
        <v>4.5142857142857098</v>
      </c>
      <c r="AV565" s="59">
        <v>4.5326857142857104</v>
      </c>
      <c r="AW565" s="59">
        <v>4.5307883817427301</v>
      </c>
      <c r="AX565" s="59">
        <v>4.5205172413793102</v>
      </c>
      <c r="AY565" s="13">
        <v>4.5359999999999996</v>
      </c>
      <c r="AZ565" s="59">
        <v>4.5170614035087704</v>
      </c>
      <c r="BA565" s="59">
        <v>4.4971844660194096</v>
      </c>
      <c r="BB565" s="13">
        <v>4.5203030303030296</v>
      </c>
      <c r="BC565" s="59">
        <v>4.5103508771929803</v>
      </c>
      <c r="BD565" s="59">
        <v>4.5018021201413401</v>
      </c>
      <c r="BE565" s="13">
        <v>4.5106250000000001</v>
      </c>
    </row>
    <row r="566" spans="1:57" x14ac:dyDescent="0.35">
      <c r="A566" s="10" t="str">
        <f t="shared" si="81"/>
        <v>1/31/2036</v>
      </c>
      <c r="B566" s="11">
        <f t="shared" si="86"/>
        <v>2036</v>
      </c>
      <c r="C566" s="6">
        <f t="shared" si="87"/>
        <v>4.2962043590344496</v>
      </c>
      <c r="D566" s="12">
        <f t="shared" si="82"/>
        <v>4.2835424745737836</v>
      </c>
      <c r="E566" s="12">
        <f t="shared" si="83"/>
        <v>4.2865112211098246</v>
      </c>
      <c r="F566" s="12">
        <f t="shared" si="84"/>
        <v>4.3049658727291451</v>
      </c>
      <c r="G566" s="12">
        <f t="shared" si="85"/>
        <v>4.309146359285366</v>
      </c>
      <c r="H566" s="59">
        <v>4.3091089108910801</v>
      </c>
      <c r="I566" s="59">
        <v>4.3076375404530696</v>
      </c>
      <c r="J566" s="59">
        <v>4.28523809523809</v>
      </c>
      <c r="K566" s="59">
        <v>4.2753768844221103</v>
      </c>
      <c r="L566" s="59">
        <v>4.3062770562770503</v>
      </c>
      <c r="M566" s="59">
        <v>4.2930232558139503</v>
      </c>
      <c r="N566" s="59">
        <v>4.2835260115606903</v>
      </c>
      <c r="O566" s="13">
        <v>4.2838799999999999</v>
      </c>
      <c r="P566" s="59">
        <v>4.2963555555555502</v>
      </c>
      <c r="Q566" s="59">
        <v>4.3094833948339399</v>
      </c>
      <c r="R566" s="59">
        <v>4.2847491638795896</v>
      </c>
      <c r="S566" s="59">
        <v>4.3132444444444404</v>
      </c>
      <c r="T566" s="59">
        <v>4.3050289017340999</v>
      </c>
      <c r="U566" s="59">
        <v>4.3058688524590103</v>
      </c>
      <c r="V566" s="59">
        <v>4.3024598930481197</v>
      </c>
      <c r="W566" s="59">
        <v>4.2886549707602297</v>
      </c>
      <c r="X566" s="13">
        <v>4.29</v>
      </c>
      <c r="Y566" s="59">
        <v>4.2881545064377597</v>
      </c>
      <c r="Z566" s="59">
        <v>4.2851965065502098</v>
      </c>
      <c r="AA566" s="59">
        <v>4.3209505703422</v>
      </c>
      <c r="AB566" s="59">
        <v>4.2960084033613404</v>
      </c>
      <c r="AC566" s="59">
        <v>4.3085882352941098</v>
      </c>
      <c r="AD566" s="59">
        <v>4.2992727272727196</v>
      </c>
      <c r="AE566" s="59">
        <v>4.2987383177570004</v>
      </c>
      <c r="AF566" s="59">
        <v>4.3064794007490601</v>
      </c>
      <c r="AG566" s="59">
        <v>4.2975337837837797</v>
      </c>
      <c r="AH566" s="59">
        <v>4.2999111111111104</v>
      </c>
      <c r="AI566" s="59">
        <v>4.2857770270270201</v>
      </c>
      <c r="AJ566" s="59">
        <v>4.2711682242990596</v>
      </c>
      <c r="AK566" s="59">
        <v>4.27991525423728</v>
      </c>
      <c r="AL566" s="59">
        <v>4.2878313253011999</v>
      </c>
      <c r="AM566" s="13">
        <v>4.2887500000000003</v>
      </c>
      <c r="AN566" s="59">
        <v>4.2949032258064497</v>
      </c>
      <c r="AO566" s="59">
        <v>4.2848659003831404</v>
      </c>
      <c r="AP566" s="59">
        <v>4.29857758620689</v>
      </c>
      <c r="AQ566" s="13">
        <v>4.2923</v>
      </c>
      <c r="AR566" s="59">
        <v>4.2835443037974601</v>
      </c>
      <c r="AS566" s="59">
        <v>4.2899103139013404</v>
      </c>
      <c r="AT566" s="59">
        <v>4.3047767857142798</v>
      </c>
      <c r="AU566" s="59">
        <v>4.2863230240549797</v>
      </c>
      <c r="AV566" s="59">
        <v>4.2870758122743604</v>
      </c>
      <c r="AW566" s="59">
        <v>4.2782926829268204</v>
      </c>
      <c r="AX566" s="59">
        <v>4.3197073170731697</v>
      </c>
      <c r="AY566" s="59">
        <v>4.3000552486187802</v>
      </c>
      <c r="AZ566" s="59">
        <v>4.2990476190476103</v>
      </c>
      <c r="BA566" s="59">
        <v>4.3085084745762696</v>
      </c>
      <c r="BB566" s="59">
        <v>4.3143145161290297</v>
      </c>
      <c r="BC566" s="59">
        <v>4.2963529411764698</v>
      </c>
      <c r="BD566" s="13">
        <v>4.2960557768924303</v>
      </c>
      <c r="BE566" s="59">
        <v>4.2971891891891802</v>
      </c>
    </row>
    <row r="567" spans="1:57" x14ac:dyDescent="0.35">
      <c r="A567" s="10" t="str">
        <f t="shared" si="81"/>
        <v>2/29/2036</v>
      </c>
      <c r="B567" s="11">
        <f t="shared" si="86"/>
        <v>2036</v>
      </c>
      <c r="C567" s="6">
        <f t="shared" si="87"/>
        <v>4.27722115384615</v>
      </c>
      <c r="D567" s="12">
        <f t="shared" si="82"/>
        <v>4.2634217570617068</v>
      </c>
      <c r="E567" s="12">
        <f t="shared" si="83"/>
        <v>4.2676491443975557</v>
      </c>
      <c r="F567" s="12">
        <f t="shared" si="84"/>
        <v>4.2855789119443095</v>
      </c>
      <c r="G567" s="12">
        <f t="shared" si="85"/>
        <v>4.2918623481781371</v>
      </c>
      <c r="H567" s="59">
        <v>4.2479467680608298</v>
      </c>
      <c r="I567" s="59">
        <v>4.2767499999999998</v>
      </c>
      <c r="J567" s="59">
        <v>4.2978181818181804</v>
      </c>
      <c r="K567" s="59">
        <v>4.3066666666666604</v>
      </c>
      <c r="L567" s="59">
        <v>4.2684210526315702</v>
      </c>
      <c r="M567" s="59">
        <v>4.2879545454545402</v>
      </c>
      <c r="N567" s="59">
        <v>4.3030232558139501</v>
      </c>
      <c r="O567" s="59">
        <v>4.2673195876288599</v>
      </c>
      <c r="P567" s="59">
        <v>4.2765277777777699</v>
      </c>
      <c r="Q567" s="59">
        <v>4.27778846153846</v>
      </c>
      <c r="R567" s="59">
        <v>4.28666666666666</v>
      </c>
      <c r="S567" s="59">
        <v>4.2702424242424204</v>
      </c>
      <c r="T567" s="13">
        <v>4.28</v>
      </c>
      <c r="U567" s="13">
        <v>4.2916599190283398</v>
      </c>
      <c r="V567" s="59">
        <v>4.2649504950494999</v>
      </c>
      <c r="W567" s="59">
        <v>4.2706542056074701</v>
      </c>
      <c r="X567" s="13">
        <v>4.2635359116022098</v>
      </c>
      <c r="Y567" s="13">
        <v>4.2652702702702703</v>
      </c>
      <c r="Z567" s="13">
        <v>4.2714024390243903</v>
      </c>
      <c r="AA567" s="59">
        <v>4.27316455696202</v>
      </c>
      <c r="AB567" s="59">
        <v>4.2856687898089101</v>
      </c>
      <c r="AC567" s="59">
        <v>4.2777215189873399</v>
      </c>
      <c r="AD567" s="59">
        <v>4.2893827160493796</v>
      </c>
      <c r="AE567" s="59">
        <v>4.2809554140127304</v>
      </c>
      <c r="AF567" s="59">
        <v>4.2776923076923001</v>
      </c>
      <c r="AG567" s="59">
        <v>4.2818181818181804</v>
      </c>
      <c r="AH567" s="59">
        <v>4.2915757575757496</v>
      </c>
      <c r="AI567" s="59">
        <v>4.2731818181818104</v>
      </c>
      <c r="AJ567" s="59">
        <v>4.2661111111111101</v>
      </c>
      <c r="AK567" s="59">
        <v>4.3077333333333296</v>
      </c>
      <c r="AL567" s="59">
        <v>4.2574117647058802</v>
      </c>
      <c r="AM567" s="13">
        <v>4.2724355300859598</v>
      </c>
      <c r="AN567" s="59">
        <v>4.2669105691056899</v>
      </c>
      <c r="AO567" s="59">
        <v>4.2641860465116199</v>
      </c>
      <c r="AP567" s="59">
        <v>4.2565909090909004</v>
      </c>
      <c r="AQ567" s="59">
        <v>4.2881481481481396</v>
      </c>
      <c r="AR567" s="59">
        <v>4.2804285714285699</v>
      </c>
      <c r="AS567" s="59">
        <v>4.2623943661971797</v>
      </c>
      <c r="AT567" s="59">
        <v>4.2853092783505096</v>
      </c>
      <c r="AU567" s="59">
        <v>4.2896226415094301</v>
      </c>
      <c r="AV567" s="59">
        <v>4.29368421052631</v>
      </c>
      <c r="AW567" s="59">
        <v>4.2676371308016803</v>
      </c>
      <c r="AX567" s="59">
        <v>4.2685798816567999</v>
      </c>
      <c r="AY567" s="59">
        <v>4.2842622950819598</v>
      </c>
      <c r="AZ567" s="59">
        <v>4.2796078431372502</v>
      </c>
      <c r="BA567" s="59">
        <v>4.2780161943319799</v>
      </c>
      <c r="BB567" s="59">
        <v>4.2845679012345599</v>
      </c>
      <c r="BC567" s="59">
        <v>4.2707462686567101</v>
      </c>
      <c r="BD567" s="59">
        <v>4.2574999999999896</v>
      </c>
      <c r="BE567" s="59">
        <v>4.2676851851851803</v>
      </c>
    </row>
    <row r="568" spans="1:57" x14ac:dyDescent="0.35">
      <c r="A568" s="10" t="str">
        <f t="shared" si="81"/>
        <v>3/31/2036</v>
      </c>
      <c r="B568" s="11">
        <f t="shared" si="86"/>
        <v>2036</v>
      </c>
      <c r="C568" s="6">
        <f t="shared" si="87"/>
        <v>3.6927655010522851</v>
      </c>
      <c r="D568" s="12">
        <f t="shared" si="82"/>
        <v>3.6801220779220749</v>
      </c>
      <c r="E568" s="12">
        <f t="shared" si="83"/>
        <v>3.6880152196218252</v>
      </c>
      <c r="F568" s="12">
        <f t="shared" si="84"/>
        <v>3.6955330835661648</v>
      </c>
      <c r="G568" s="12">
        <f t="shared" si="85"/>
        <v>3.7002403113822768</v>
      </c>
      <c r="H568" s="59">
        <v>3.6946478873239399</v>
      </c>
      <c r="I568" s="59">
        <v>3.6951968503937</v>
      </c>
      <c r="J568" s="59">
        <v>3.7068333333333299</v>
      </c>
      <c r="K568" s="59">
        <v>3.6951528384279402</v>
      </c>
      <c r="L568" s="59">
        <v>3.68917647058823</v>
      </c>
      <c r="M568" s="59">
        <v>3.6915671641791001</v>
      </c>
      <c r="N568" s="59">
        <v>3.6972727272727202</v>
      </c>
      <c r="O568" s="59">
        <v>3.6792207792207701</v>
      </c>
      <c r="P568" s="59">
        <v>3.6998775510203998</v>
      </c>
      <c r="Q568" s="59">
        <v>3.6898412698412599</v>
      </c>
      <c r="R568" s="59">
        <v>3.7035051546391702</v>
      </c>
      <c r="S568" s="59">
        <v>3.6956451612903201</v>
      </c>
      <c r="T568" s="59">
        <v>3.69455696202531</v>
      </c>
      <c r="U568" s="59">
        <v>3.6982978723404201</v>
      </c>
      <c r="V568" s="59">
        <v>3.6879381443298902</v>
      </c>
      <c r="W568" s="59">
        <v>3.6840952380952299</v>
      </c>
      <c r="X568" s="59">
        <v>3.6837179487179399</v>
      </c>
      <c r="Y568" s="59">
        <v>3.69264367816091</v>
      </c>
      <c r="Z568" s="59">
        <v>3.6882464454976298</v>
      </c>
      <c r="AA568" s="59">
        <v>3.6923140495867699</v>
      </c>
      <c r="AB568" s="59">
        <v>3.69090909090909</v>
      </c>
      <c r="AC568" s="59">
        <v>3.6931034482758598</v>
      </c>
      <c r="AD568" s="59">
        <v>3.6782378854625501</v>
      </c>
      <c r="AE568" s="59">
        <v>3.69290456431535</v>
      </c>
      <c r="AF568" s="59">
        <v>3.6928873239436601</v>
      </c>
      <c r="AG568" s="59">
        <v>3.71137931034482</v>
      </c>
      <c r="AH568" s="59">
        <v>3.6906589147286799</v>
      </c>
      <c r="AI568" s="59">
        <v>3.6939007092198501</v>
      </c>
      <c r="AJ568" s="59">
        <v>3.6851054852320599</v>
      </c>
      <c r="AK568" s="59">
        <v>3.69865546218487</v>
      </c>
      <c r="AL568" s="59">
        <v>3.6906557377049101</v>
      </c>
      <c r="AM568" s="59">
        <v>3.6885648148148098</v>
      </c>
      <c r="AN568" s="13">
        <v>3.6945000000000001</v>
      </c>
      <c r="AO568" s="59">
        <v>3.6766115702479301</v>
      </c>
      <c r="AP568" s="59">
        <v>3.6918518518518502</v>
      </c>
      <c r="AQ568" s="59">
        <v>3.67888888888888</v>
      </c>
      <c r="AR568" s="59">
        <v>3.6857551020408099</v>
      </c>
      <c r="AS568" s="59">
        <v>3.7082127659574402</v>
      </c>
      <c r="AT568" s="59">
        <v>3.6898795180722801</v>
      </c>
      <c r="AU568" s="59">
        <v>3.6865060240963801</v>
      </c>
      <c r="AV568" s="59">
        <v>3.6802222222222198</v>
      </c>
      <c r="AW568" s="59">
        <v>3.6985185185185099</v>
      </c>
      <c r="AX568" s="59">
        <v>3.6975619834710698</v>
      </c>
      <c r="AY568" s="59">
        <v>3.6668571428571402</v>
      </c>
      <c r="AZ568" s="59">
        <v>3.69390476190476</v>
      </c>
      <c r="BA568" s="59">
        <v>3.69845679012345</v>
      </c>
      <c r="BB568" s="59">
        <v>3.6838759689922398</v>
      </c>
      <c r="BC568" s="59">
        <v>3.7037209302325498</v>
      </c>
      <c r="BD568" s="59">
        <v>3.69347222222222</v>
      </c>
      <c r="BE568" s="59">
        <v>3.6939080459770102</v>
      </c>
    </row>
    <row r="569" spans="1:57" x14ac:dyDescent="0.35">
      <c r="A569" s="10" t="str">
        <f t="shared" si="81"/>
        <v>4/30/2036</v>
      </c>
      <c r="B569" s="11">
        <f t="shared" si="86"/>
        <v>2036</v>
      </c>
      <c r="C569" s="6">
        <f t="shared" si="87"/>
        <v>3.1056157122145649</v>
      </c>
      <c r="D569" s="12">
        <f t="shared" si="82"/>
        <v>3.0970537285780431</v>
      </c>
      <c r="E569" s="12">
        <f t="shared" si="83"/>
        <v>3.10135114296081</v>
      </c>
      <c r="F569" s="12">
        <f t="shared" si="84"/>
        <v>3.1087882352941154</v>
      </c>
      <c r="G569" s="12">
        <f t="shared" si="85"/>
        <v>3.1126502392344424</v>
      </c>
      <c r="H569" s="59">
        <v>3.1014423076923001</v>
      </c>
      <c r="I569" s="59">
        <v>3.0978048780487799</v>
      </c>
      <c r="J569" s="59">
        <v>3.1054054054054001</v>
      </c>
      <c r="K569" s="59">
        <v>3.1073228346456601</v>
      </c>
      <c r="L569" s="59">
        <v>3.1050306748466201</v>
      </c>
      <c r="M569" s="59">
        <v>3.1035652173913002</v>
      </c>
      <c r="N569" s="59">
        <v>3.09899999999999</v>
      </c>
      <c r="O569" s="59">
        <v>3.0973749999999902</v>
      </c>
      <c r="P569" s="59">
        <v>3.1078333333333301</v>
      </c>
      <c r="Q569" s="59">
        <v>3.1058974358974298</v>
      </c>
      <c r="R569" s="59">
        <v>3.1074305555555499</v>
      </c>
      <c r="S569" s="59">
        <v>3.1151923076923</v>
      </c>
      <c r="T569" s="59">
        <v>3.1083529411764701</v>
      </c>
      <c r="U569" s="59">
        <v>3.0953333333333299</v>
      </c>
      <c r="V569" s="59">
        <v>3.10572580645161</v>
      </c>
      <c r="W569" s="13">
        <v>3.0960000000000001</v>
      </c>
      <c r="X569" s="59">
        <v>3.1120754716981098</v>
      </c>
      <c r="Y569" s="59">
        <v>3.10574468085106</v>
      </c>
      <c r="Z569" s="13">
        <v>3.105375</v>
      </c>
      <c r="AA569" s="59">
        <v>3.1106896551724099</v>
      </c>
      <c r="AB569" s="59">
        <v>3.1033333333333299</v>
      </c>
      <c r="AC569" s="59">
        <v>3.1030909090908998</v>
      </c>
      <c r="AD569" s="59">
        <v>3.0975675675675598</v>
      </c>
      <c r="AE569" s="59">
        <v>3.1026153846153801</v>
      </c>
      <c r="AF569" s="59">
        <v>3.1105813953488299</v>
      </c>
      <c r="AG569" s="59">
        <v>3.1130769230769202</v>
      </c>
      <c r="AH569" s="59">
        <v>3.1030215827338101</v>
      </c>
      <c r="AI569" s="59">
        <v>3.1128181818181799</v>
      </c>
      <c r="AJ569" s="59">
        <v>3.0970078740157398</v>
      </c>
      <c r="AK569" s="59">
        <v>3.1068217054263498</v>
      </c>
      <c r="AL569" s="59">
        <v>3.1126315789473602</v>
      </c>
      <c r="AM569" s="59">
        <v>3.1129069767441799</v>
      </c>
      <c r="AN569" s="59">
        <v>3.10511450381679</v>
      </c>
      <c r="AO569" s="59">
        <v>3.1055056179775198</v>
      </c>
      <c r="AP569" s="59">
        <v>3.1078048780487801</v>
      </c>
      <c r="AQ569" s="59">
        <v>3.10649122807017</v>
      </c>
      <c r="AR569" s="59">
        <v>3.10725663716814</v>
      </c>
      <c r="AS569" s="59">
        <v>3.1065248226950302</v>
      </c>
      <c r="AT569" s="59">
        <v>3.0970588235294101</v>
      </c>
      <c r="AU569" s="59">
        <v>3.0954867256637102</v>
      </c>
      <c r="AV569" s="59">
        <v>3.09181034482758</v>
      </c>
      <c r="AW569" s="13">
        <v>3.0972656249999999</v>
      </c>
      <c r="AX569" s="59">
        <v>3.1148245614035002</v>
      </c>
      <c r="AY569" s="59">
        <v>3.1108771929824499</v>
      </c>
      <c r="AZ569" s="59">
        <v>3.0983333333333301</v>
      </c>
      <c r="BA569" s="13">
        <v>3.1114843749999999</v>
      </c>
      <c r="BB569" s="59">
        <v>3.1089333333333302</v>
      </c>
      <c r="BC569" s="59">
        <v>3.1013207547169799</v>
      </c>
      <c r="BD569" s="13">
        <v>3.105</v>
      </c>
      <c r="BE569" s="59">
        <v>3.11113821138211</v>
      </c>
    </row>
    <row r="570" spans="1:57" x14ac:dyDescent="0.35">
      <c r="A570" s="10" t="str">
        <f t="shared" si="81"/>
        <v>5/31/2036</v>
      </c>
      <c r="B570" s="11">
        <f t="shared" si="86"/>
        <v>2036</v>
      </c>
      <c r="C570" s="6">
        <f t="shared" si="87"/>
        <v>3.0277567693744096</v>
      </c>
      <c r="D570" s="12">
        <f t="shared" si="82"/>
        <v>3.0093124999999987</v>
      </c>
      <c r="E570" s="12">
        <f t="shared" si="83"/>
        <v>3.0210530303030225</v>
      </c>
      <c r="F570" s="12">
        <f t="shared" si="84"/>
        <v>3.0417340067340053</v>
      </c>
      <c r="G570" s="12">
        <f t="shared" si="85"/>
        <v>3.0572321428571358</v>
      </c>
      <c r="H570" s="59">
        <v>3.0166666666666599</v>
      </c>
      <c r="I570" s="59">
        <v>3.0181818181818101</v>
      </c>
      <c r="J570" s="59">
        <v>3.02684210526315</v>
      </c>
      <c r="K570" s="59">
        <v>3.0345161290322502</v>
      </c>
      <c r="L570" s="59">
        <v>3.0439344262294998</v>
      </c>
      <c r="M570" s="59">
        <v>3.0228205128205099</v>
      </c>
      <c r="N570" s="13">
        <v>3.0219999999999998</v>
      </c>
      <c r="O570" s="59">
        <v>3.0899999999999901</v>
      </c>
      <c r="P570" s="59">
        <v>3.0069767441860402</v>
      </c>
      <c r="Q570" s="59">
        <v>3.0212121212121201</v>
      </c>
      <c r="R570" s="59">
        <v>3.0315384615384602</v>
      </c>
      <c r="S570" s="13">
        <v>3.02</v>
      </c>
      <c r="T570" s="59">
        <v>3.0087499999999898</v>
      </c>
      <c r="U570" s="59">
        <v>3.0414814814814801</v>
      </c>
      <c r="V570" s="59">
        <v>3.0285294117646999</v>
      </c>
      <c r="W570" s="13">
        <v>2.9849999999999999</v>
      </c>
      <c r="X570" s="59">
        <v>3.0238297872340398</v>
      </c>
      <c r="Y570" s="59">
        <v>3.0269841269841198</v>
      </c>
      <c r="Z570" s="13">
        <v>3.0093749999999999</v>
      </c>
      <c r="AA570" s="59">
        <v>2.9947058823529402</v>
      </c>
      <c r="AB570" s="59">
        <v>3.0133898305084701</v>
      </c>
      <c r="AC570" s="13">
        <v>3.0049999999999999</v>
      </c>
      <c r="AD570" s="59">
        <v>3.0235483870967701</v>
      </c>
      <c r="AE570" s="59">
        <v>3.05803571428571</v>
      </c>
      <c r="AF570" s="59">
        <v>3.02318181818181</v>
      </c>
      <c r="AG570" s="59">
        <v>3.02971428571428</v>
      </c>
      <c r="AH570" s="59">
        <v>3.0239436619718298</v>
      </c>
      <c r="AI570" s="59">
        <v>3.0408333333333299</v>
      </c>
      <c r="AJ570" s="59">
        <v>3.0474358974358902</v>
      </c>
      <c r="AK570" s="59">
        <v>3.0387755102040801</v>
      </c>
      <c r="AL570" s="59">
        <v>3.03411764705882</v>
      </c>
      <c r="AM570" s="59">
        <v>3.05188405797101</v>
      </c>
      <c r="AN570" s="59">
        <v>3.0209999999999901</v>
      </c>
      <c r="AO570" s="59">
        <v>3.03</v>
      </c>
      <c r="AP570" s="13">
        <v>3.03125</v>
      </c>
      <c r="AQ570" s="59">
        <v>3.0546153846153801</v>
      </c>
      <c r="AR570" s="59">
        <v>3.02368421052631</v>
      </c>
      <c r="AS570" s="59">
        <v>3.0125490196078402</v>
      </c>
      <c r="AT570" s="59">
        <v>3.03942028985507</v>
      </c>
      <c r="AU570" s="59">
        <v>3.0452459016393401</v>
      </c>
      <c r="AV570" s="59">
        <v>3.0217543859649099</v>
      </c>
      <c r="AW570" s="59">
        <v>3.0708333333333302</v>
      </c>
      <c r="AX570" s="59">
        <v>3.0474242424242401</v>
      </c>
      <c r="AY570" s="59">
        <v>3.0418181818181802</v>
      </c>
      <c r="AZ570" s="59">
        <v>3.0377631578947302</v>
      </c>
      <c r="BA570" s="59">
        <v>3.0571428571428498</v>
      </c>
      <c r="BB570" s="59">
        <v>3.0258333333333298</v>
      </c>
      <c r="BC570" s="59">
        <v>3.0636363636363599</v>
      </c>
      <c r="BD570" s="13">
        <v>3.07</v>
      </c>
      <c r="BE570" s="59">
        <v>3.0151851851851799</v>
      </c>
    </row>
    <row r="571" spans="1:57" x14ac:dyDescent="0.35">
      <c r="A571" s="10" t="str">
        <f t="shared" si="81"/>
        <v>6/30/2036</v>
      </c>
      <c r="B571" s="11">
        <f t="shared" si="86"/>
        <v>2036</v>
      </c>
      <c r="C571" s="6">
        <f t="shared" si="87"/>
        <v>3.1283823529411698</v>
      </c>
      <c r="D571" s="12">
        <f t="shared" si="82"/>
        <v>3.099871794871794</v>
      </c>
      <c r="E571" s="12">
        <f t="shared" si="83"/>
        <v>3.1123211781206099</v>
      </c>
      <c r="F571" s="12">
        <f t="shared" si="84"/>
        <v>3.1390701219512125</v>
      </c>
      <c r="G571" s="12">
        <f t="shared" si="85"/>
        <v>3.1571928879310338</v>
      </c>
      <c r="H571" s="59">
        <v>3.15724137931034</v>
      </c>
      <c r="I571" s="59">
        <v>3.1558823529411701</v>
      </c>
      <c r="J571" s="59">
        <v>3.1346511627906901</v>
      </c>
      <c r="K571" s="59">
        <v>3.1319444444444402</v>
      </c>
      <c r="L571" s="59">
        <v>3.1152941176470499</v>
      </c>
      <c r="M571" s="59">
        <v>3.1288235294117599</v>
      </c>
      <c r="N571" s="59">
        <v>3.1185714285714199</v>
      </c>
      <c r="O571" s="59">
        <v>3.1608695652173902</v>
      </c>
      <c r="P571" s="59">
        <v>3.1319565217391299</v>
      </c>
      <c r="Q571" s="59">
        <v>3.13916666666666</v>
      </c>
      <c r="R571" s="59">
        <v>3.13407407407407</v>
      </c>
      <c r="S571" s="13">
        <v>3.1019999999999999</v>
      </c>
      <c r="T571" s="59">
        <v>3.1336111111111098</v>
      </c>
      <c r="U571" s="59">
        <v>3.1142105263157802</v>
      </c>
      <c r="V571" s="59">
        <v>3.1382608695652099</v>
      </c>
      <c r="W571" s="59">
        <v>3.0965384615384601</v>
      </c>
      <c r="X571" s="13">
        <v>3.0830000000000002</v>
      </c>
      <c r="Y571" s="59">
        <v>3.1143749999999999</v>
      </c>
      <c r="Z571" s="59">
        <v>3.1305714285714199</v>
      </c>
      <c r="AA571" s="59">
        <v>3.0987179487179399</v>
      </c>
      <c r="AB571" s="59">
        <v>3.1525301204819201</v>
      </c>
      <c r="AC571" s="59">
        <v>3.1173913043478199</v>
      </c>
      <c r="AD571" s="59">
        <v>3.1106306306306299</v>
      </c>
      <c r="AE571" s="59">
        <v>3.1057142857142801</v>
      </c>
      <c r="AF571" s="59">
        <v>3.1688235294117599</v>
      </c>
      <c r="AG571" s="59">
        <v>3.1313888888888801</v>
      </c>
      <c r="AH571" s="13">
        <v>3.1206060606060602</v>
      </c>
      <c r="AI571" s="59">
        <v>3.1512903225806399</v>
      </c>
      <c r="AJ571" s="59">
        <v>3.13878048780487</v>
      </c>
      <c r="AK571" s="59">
        <v>3.12650602409638</v>
      </c>
      <c r="AL571" s="59">
        <v>3.1174999999999899</v>
      </c>
      <c r="AM571" s="59">
        <v>3.1044262295081899</v>
      </c>
      <c r="AN571" s="59">
        <v>3.1482142857142801</v>
      </c>
      <c r="AO571" s="59">
        <v>3.0979999999999999</v>
      </c>
      <c r="AP571" s="59">
        <v>3.1165853658536502</v>
      </c>
      <c r="AQ571" s="59">
        <v>3.1279411764705798</v>
      </c>
      <c r="AR571" s="59">
        <v>3.0955263157894701</v>
      </c>
      <c r="AS571" s="13">
        <v>3.1596969696969701</v>
      </c>
      <c r="AT571" s="59">
        <v>3.15425531914893</v>
      </c>
      <c r="AU571" s="59">
        <v>3.1232558139534801</v>
      </c>
      <c r="AV571" s="59">
        <v>3.1</v>
      </c>
      <c r="AW571" s="59">
        <v>3.1110810810810801</v>
      </c>
      <c r="AX571" s="59">
        <v>3.10642857142857</v>
      </c>
      <c r="AY571" s="59">
        <v>3.1119354838709601</v>
      </c>
      <c r="AZ571" s="59">
        <v>3.1339344262295001</v>
      </c>
      <c r="BA571" s="59">
        <v>3.1317241379310299</v>
      </c>
      <c r="BB571" s="59">
        <v>3.1456</v>
      </c>
      <c r="BC571" s="59">
        <v>3.1134782608695599</v>
      </c>
      <c r="BD571" s="13">
        <v>3.1571875</v>
      </c>
      <c r="BE571" s="59">
        <v>3.1573913043478199</v>
      </c>
    </row>
    <row r="572" spans="1:57" x14ac:dyDescent="0.35">
      <c r="A572" s="10" t="str">
        <f t="shared" si="81"/>
        <v>7/31/2036</v>
      </c>
      <c r="B572" s="11">
        <f t="shared" si="86"/>
        <v>2036</v>
      </c>
      <c r="C572" s="6">
        <f t="shared" si="87"/>
        <v>3.2117638652725953</v>
      </c>
      <c r="D572" s="12">
        <f t="shared" si="82"/>
        <v>3.1935268545328399</v>
      </c>
      <c r="E572" s="12">
        <f t="shared" si="83"/>
        <v>3.2001723442854222</v>
      </c>
      <c r="F572" s="12">
        <f t="shared" si="84"/>
        <v>3.2179336955179574</v>
      </c>
      <c r="G572" s="12">
        <f t="shared" si="85"/>
        <v>3.224231384307843</v>
      </c>
      <c r="H572" s="59">
        <v>3.2109677419354798</v>
      </c>
      <c r="I572" s="59">
        <v>3.1915853658536499</v>
      </c>
      <c r="J572" s="59">
        <v>3.1978801843317899</v>
      </c>
      <c r="K572" s="59">
        <v>3.2250724637681101</v>
      </c>
      <c r="L572" s="59">
        <v>3.1994308943089398</v>
      </c>
      <c r="M572" s="59">
        <v>3.21687732342007</v>
      </c>
      <c r="N572" s="59">
        <v>3.2059574468085099</v>
      </c>
      <c r="O572" s="59">
        <v>3.1927906976744098</v>
      </c>
      <c r="P572" s="59">
        <v>3.2287826086956501</v>
      </c>
      <c r="Q572" s="59">
        <v>3.2183471074380101</v>
      </c>
      <c r="R572" s="59">
        <v>3.1963934426229499</v>
      </c>
      <c r="S572" s="59">
        <v>3.1935398230088401</v>
      </c>
      <c r="T572" s="59">
        <v>3.2168085106382902</v>
      </c>
      <c r="U572" s="59">
        <v>3.1965573770491802</v>
      </c>
      <c r="V572" s="59">
        <v>3.2153211009174298</v>
      </c>
      <c r="W572" s="59">
        <v>3.22239583333333</v>
      </c>
      <c r="X572" s="59">
        <v>3.2147395833333299</v>
      </c>
      <c r="Y572" s="59">
        <v>3.2052653061224401</v>
      </c>
      <c r="Z572" s="13">
        <v>3.1850000000000001</v>
      </c>
      <c r="AA572" s="59">
        <v>3.21167938931297</v>
      </c>
      <c r="AB572" s="13">
        <v>3.2039843750000001</v>
      </c>
      <c r="AC572" s="59">
        <v>3.1993023255813902</v>
      </c>
      <c r="AD572" s="59">
        <v>3.2023966942148698</v>
      </c>
      <c r="AE572" s="59">
        <v>3.21695999999999</v>
      </c>
      <c r="AF572" s="59">
        <v>3.2179775280898801</v>
      </c>
      <c r="AG572" s="59">
        <v>3.2188832487309602</v>
      </c>
      <c r="AH572" s="59">
        <v>3.2104580152671698</v>
      </c>
      <c r="AI572" s="59">
        <v>3.2162303664921401</v>
      </c>
      <c r="AJ572" s="59">
        <v>3.2489237668161399</v>
      </c>
      <c r="AK572" s="59">
        <v>3.2120772946859901</v>
      </c>
      <c r="AL572" s="59">
        <v>3.1988311688311599</v>
      </c>
      <c r="AM572" s="59">
        <v>3.2261739130434699</v>
      </c>
      <c r="AN572" s="59">
        <v>3.2106586826347301</v>
      </c>
      <c r="AO572" s="59">
        <v>3.2052475247524699</v>
      </c>
      <c r="AP572" s="59">
        <v>3.2118483412322201</v>
      </c>
      <c r="AQ572" s="59">
        <v>3.1950236966824601</v>
      </c>
      <c r="AR572" s="59">
        <v>3.19341013824884</v>
      </c>
      <c r="AS572" s="59">
        <v>3.20468992248062</v>
      </c>
      <c r="AT572" s="59">
        <v>3.22413793103448</v>
      </c>
      <c r="AU572" s="59">
        <v>3.21780219780219</v>
      </c>
      <c r="AV572" s="59">
        <v>3.22161702127659</v>
      </c>
      <c r="AW572" s="59">
        <v>3.2124223602484401</v>
      </c>
      <c r="AX572" s="59">
        <v>3.2197446808510599</v>
      </c>
      <c r="AY572" s="59">
        <v>3.21252100840336</v>
      </c>
      <c r="AZ572" s="59">
        <v>3.2194690265486701</v>
      </c>
      <c r="BA572" s="59">
        <v>3.2048387096774098</v>
      </c>
      <c r="BB572" s="59">
        <v>3.18844444444444</v>
      </c>
      <c r="BC572" s="59">
        <v>3.2278350515463901</v>
      </c>
      <c r="BD572" s="59">
        <v>3.2066086956521702</v>
      </c>
      <c r="BE572" s="59">
        <v>3.21581280788177</v>
      </c>
    </row>
    <row r="573" spans="1:57" x14ac:dyDescent="0.35">
      <c r="A573" s="10" t="str">
        <f t="shared" si="81"/>
        <v>8/31/2036</v>
      </c>
      <c r="B573" s="11">
        <f t="shared" si="86"/>
        <v>2036</v>
      </c>
      <c r="C573" s="6">
        <f t="shared" si="87"/>
        <v>3.247266866831505</v>
      </c>
      <c r="D573" s="12">
        <f t="shared" si="82"/>
        <v>3.2309466670345399</v>
      </c>
      <c r="E573" s="12">
        <f t="shared" si="83"/>
        <v>3.2376600732397449</v>
      </c>
      <c r="F573" s="12">
        <f t="shared" si="84"/>
        <v>3.2556700194678703</v>
      </c>
      <c r="G573" s="12">
        <f t="shared" si="85"/>
        <v>3.2632556680161922</v>
      </c>
      <c r="H573" s="59">
        <v>3.2527586206896499</v>
      </c>
      <c r="I573" s="59">
        <v>3.2481578947368401</v>
      </c>
      <c r="J573" s="59">
        <v>3.2604276315789402</v>
      </c>
      <c r="K573" s="59">
        <v>3.23716894977168</v>
      </c>
      <c r="L573" s="59">
        <v>3.2454189944134</v>
      </c>
      <c r="M573" s="59">
        <v>3.25468852459016</v>
      </c>
      <c r="N573" s="59">
        <v>3.2420784313725401</v>
      </c>
      <c r="O573" s="59">
        <v>3.2361744966442898</v>
      </c>
      <c r="P573" s="59">
        <v>3.25784946236559</v>
      </c>
      <c r="Q573" s="13">
        <v>3.2320000000000002</v>
      </c>
      <c r="R573" s="59">
        <v>3.2558208955223802</v>
      </c>
      <c r="S573" s="59">
        <v>3.2499111111111101</v>
      </c>
      <c r="T573" s="59">
        <v>3.2434210526315699</v>
      </c>
      <c r="U573" s="59">
        <v>3.2264705882352902</v>
      </c>
      <c r="V573" s="13">
        <v>3.2564112903225801</v>
      </c>
      <c r="W573" s="59">
        <v>3.23840148698884</v>
      </c>
      <c r="X573" s="59">
        <v>3.2309146341463402</v>
      </c>
      <c r="Y573" s="59">
        <v>3.2287368421052598</v>
      </c>
      <c r="Z573" s="59">
        <v>3.2512413793103399</v>
      </c>
      <c r="AA573" s="59">
        <v>3.2437790697674398</v>
      </c>
      <c r="AB573" s="59">
        <v>3.23741293532338</v>
      </c>
      <c r="AC573" s="59">
        <v>3.2514685314685301</v>
      </c>
      <c r="AD573" s="59">
        <v>3.2511194029850699</v>
      </c>
      <c r="AE573" s="59">
        <v>3.2229207920791998</v>
      </c>
      <c r="AF573" s="59">
        <v>3.2573287671232798</v>
      </c>
      <c r="AG573" s="59">
        <v>3.2631174089068802</v>
      </c>
      <c r="AH573" s="59">
        <v>3.2552173913043401</v>
      </c>
      <c r="AI573" s="59">
        <v>3.2626369863013598</v>
      </c>
      <c r="AJ573" s="59">
        <v>3.26715909090909</v>
      </c>
      <c r="AK573" s="59">
        <v>3.2346101694915199</v>
      </c>
      <c r="AL573" s="59">
        <v>3.25461077844311</v>
      </c>
      <c r="AM573" s="59">
        <v>3.2484090909090901</v>
      </c>
      <c r="AN573" s="59">
        <v>3.2315636363636302</v>
      </c>
      <c r="AO573" s="59">
        <v>3.2439552238805902</v>
      </c>
      <c r="AP573" s="59">
        <v>3.2292691029900298</v>
      </c>
      <c r="AQ573" s="59">
        <v>3.2446886446886398</v>
      </c>
      <c r="AR573" s="59">
        <v>3.2314403292181</v>
      </c>
      <c r="AS573" s="59">
        <v>3.2688999999999999</v>
      </c>
      <c r="AT573" s="59">
        <v>3.2573856209150298</v>
      </c>
      <c r="AU573" s="59">
        <v>3.24502164502164</v>
      </c>
      <c r="AV573" s="59">
        <v>3.2669082125603799</v>
      </c>
      <c r="AW573" s="59">
        <v>3.2309502262443401</v>
      </c>
      <c r="AX573" s="59">
        <v>3.26969565217391</v>
      </c>
      <c r="AY573" s="59">
        <v>3.2509160305343499</v>
      </c>
      <c r="AZ573" s="59">
        <v>3.2499622641509398</v>
      </c>
      <c r="BA573" s="59">
        <v>3.2416521739130402</v>
      </c>
      <c r="BB573" s="59">
        <v>3.2463758389261699</v>
      </c>
      <c r="BC573" s="59">
        <v>3.2645</v>
      </c>
      <c r="BD573" s="59">
        <v>3.2454109589040998</v>
      </c>
      <c r="BE573" s="59">
        <v>3.23898245614035</v>
      </c>
    </row>
    <row r="574" spans="1:57" x14ac:dyDescent="0.35">
      <c r="A574" s="10" t="str">
        <f t="shared" si="81"/>
        <v>9/30/2036</v>
      </c>
      <c r="B574" s="11">
        <f t="shared" si="86"/>
        <v>2036</v>
      </c>
      <c r="C574" s="6">
        <f t="shared" si="87"/>
        <v>3.2236951724137901</v>
      </c>
      <c r="D574" s="12">
        <f t="shared" si="82"/>
        <v>3.212823887587819</v>
      </c>
      <c r="E574" s="12">
        <f t="shared" si="83"/>
        <v>3.2159221477052324</v>
      </c>
      <c r="F574" s="12">
        <f t="shared" si="84"/>
        <v>3.23049019607843</v>
      </c>
      <c r="G574" s="12">
        <f t="shared" si="85"/>
        <v>3.2381371396269016</v>
      </c>
      <c r="H574" s="59">
        <v>3.2443209876543202</v>
      </c>
      <c r="I574" s="59">
        <v>3.2018181818181799</v>
      </c>
      <c r="J574" s="59">
        <v>3.23065359477124</v>
      </c>
      <c r="K574" s="59">
        <v>3.21429577464788</v>
      </c>
      <c r="L574" s="59">
        <v>3.2286538461538399</v>
      </c>
      <c r="M574" s="59">
        <v>3.23</v>
      </c>
      <c r="N574" s="59">
        <v>3.2378688524590098</v>
      </c>
      <c r="O574" s="59">
        <v>3.24145038167938</v>
      </c>
      <c r="P574" s="59">
        <v>3.24055172413793</v>
      </c>
      <c r="Q574" s="59">
        <v>3.2209448818897601</v>
      </c>
      <c r="R574" s="59">
        <v>3.2332584269662901</v>
      </c>
      <c r="S574" s="59">
        <v>3.2152017937219699</v>
      </c>
      <c r="T574" s="59">
        <v>3.2241463414634102</v>
      </c>
      <c r="U574" s="59">
        <v>3.2156375838926099</v>
      </c>
      <c r="V574" s="59">
        <v>3.22263999999999</v>
      </c>
      <c r="W574" s="59">
        <v>3.2055223880597001</v>
      </c>
      <c r="X574" s="59">
        <v>3.2209230769230701</v>
      </c>
      <c r="Y574" s="59">
        <v>3.2195424836601299</v>
      </c>
      <c r="Z574" s="59">
        <v>3.2538059701492501</v>
      </c>
      <c r="AA574" s="59">
        <v>3.2271186440677901</v>
      </c>
      <c r="AB574" s="59">
        <v>3.2125245901639299</v>
      </c>
      <c r="AC574" s="13">
        <v>3.2240799999999998</v>
      </c>
      <c r="AD574" s="13">
        <v>3.2312799999999999</v>
      </c>
      <c r="AE574" s="59">
        <v>3.2128996282527802</v>
      </c>
      <c r="AF574" s="59">
        <v>3.2149137931034399</v>
      </c>
      <c r="AG574" s="59">
        <v>3.2194444444444401</v>
      </c>
      <c r="AH574" s="59">
        <v>3.2087121212121201</v>
      </c>
      <c r="AI574" s="59">
        <v>3.23143749999999</v>
      </c>
      <c r="AJ574" s="59">
        <v>3.21808219178082</v>
      </c>
      <c r="AK574" s="59">
        <v>3.2353731343283498</v>
      </c>
      <c r="AL574" s="59">
        <v>3.2216964285714198</v>
      </c>
      <c r="AM574" s="59">
        <v>3.21285714285714</v>
      </c>
      <c r="AN574" s="59">
        <v>3.2261016949152501</v>
      </c>
      <c r="AO574" s="59">
        <v>3.2185454545454499</v>
      </c>
      <c r="AP574" s="59">
        <v>3.2322142857142802</v>
      </c>
      <c r="AQ574" s="59">
        <v>3.2137681159420199</v>
      </c>
      <c r="AR574" s="59">
        <v>3.22727272727272</v>
      </c>
      <c r="AS574" s="59">
        <v>3.2156617647058798</v>
      </c>
      <c r="AT574" s="59">
        <v>3.2244186046511598</v>
      </c>
      <c r="AU574" s="59">
        <v>3.2245762711864399</v>
      </c>
      <c r="AV574" s="59">
        <v>3.2278082191780801</v>
      </c>
      <c r="AW574" s="13">
        <v>3.2170503597122302</v>
      </c>
      <c r="AX574" s="59">
        <v>3.23492248062015</v>
      </c>
      <c r="AY574" s="59">
        <v>3.24292993630573</v>
      </c>
      <c r="AZ574" s="13">
        <v>3.1985000000000001</v>
      </c>
      <c r="BA574" s="59">
        <v>3.2225563909774402</v>
      </c>
      <c r="BB574" s="59">
        <v>3.2282352941176402</v>
      </c>
      <c r="BC574" s="59">
        <v>3.2167032967032898</v>
      </c>
      <c r="BD574" s="59">
        <v>3.2291735537189998</v>
      </c>
      <c r="BE574" s="59">
        <v>3.2233103448275799</v>
      </c>
    </row>
    <row r="575" spans="1:57" x14ac:dyDescent="0.35">
      <c r="A575" s="10" t="str">
        <f t="shared" si="81"/>
        <v>10/31/2036</v>
      </c>
      <c r="B575" s="11">
        <f t="shared" si="86"/>
        <v>2036</v>
      </c>
      <c r="C575" s="6">
        <f t="shared" si="87"/>
        <v>3.4797625646710948</v>
      </c>
      <c r="D575" s="12">
        <f t="shared" si="82"/>
        <v>3.4663570171974269</v>
      </c>
      <c r="E575" s="12">
        <f t="shared" si="83"/>
        <v>3.4710471491228025</v>
      </c>
      <c r="F575" s="12">
        <f t="shared" si="84"/>
        <v>3.4871401055785403</v>
      </c>
      <c r="G575" s="12">
        <f t="shared" si="85"/>
        <v>3.4951377185314638</v>
      </c>
      <c r="H575" s="59">
        <v>3.47064516129032</v>
      </c>
      <c r="I575" s="59">
        <v>3.5085185185185099</v>
      </c>
      <c r="J575" s="59">
        <v>3.46735099337748</v>
      </c>
      <c r="K575" s="59">
        <v>3.46082191780821</v>
      </c>
      <c r="L575" s="59">
        <v>3.4689473684210501</v>
      </c>
      <c r="M575" s="59">
        <v>3.49</v>
      </c>
      <c r="N575" s="59">
        <v>3.4840689655172401</v>
      </c>
      <c r="O575" s="59">
        <v>3.4869325153374202</v>
      </c>
      <c r="P575" s="59">
        <v>3.4858333333333298</v>
      </c>
      <c r="Q575" s="59">
        <v>3.48789189189189</v>
      </c>
      <c r="R575" s="59">
        <v>3.4817619047619002</v>
      </c>
      <c r="S575" s="59">
        <v>3.48562091503267</v>
      </c>
      <c r="T575" s="59">
        <v>3.4778417266187001</v>
      </c>
      <c r="U575" s="59">
        <v>3.4640697674418601</v>
      </c>
      <c r="V575" s="59">
        <v>3.48037878787878</v>
      </c>
      <c r="W575" s="59">
        <v>3.4709868421052601</v>
      </c>
      <c r="X575" s="59">
        <v>3.4698780487804801</v>
      </c>
      <c r="Y575" s="59">
        <v>3.4811290322580599</v>
      </c>
      <c r="Z575" s="59">
        <v>3.4837500000000001</v>
      </c>
      <c r="AA575" s="59">
        <v>3.4787581699346402</v>
      </c>
      <c r="AB575" s="59">
        <v>3.4808609271523099</v>
      </c>
      <c r="AC575" s="59">
        <v>3.4654335260115601</v>
      </c>
      <c r="AD575" s="59">
        <v>3.4865934065933999</v>
      </c>
      <c r="AE575" s="59">
        <v>3.4906081081081002</v>
      </c>
      <c r="AF575" s="59">
        <v>3.4950349650349599</v>
      </c>
      <c r="AG575" s="59">
        <v>3.4774876847290601</v>
      </c>
      <c r="AH575" s="59">
        <v>3.4609493670885998</v>
      </c>
      <c r="AI575" s="59">
        <v>3.46034782608695</v>
      </c>
      <c r="AJ575" s="59">
        <v>3.49209677419354</v>
      </c>
      <c r="AK575" s="59">
        <v>3.47628415300546</v>
      </c>
      <c r="AL575" s="59">
        <v>3.4690140845070401</v>
      </c>
      <c r="AM575" s="59">
        <v>3.4791463414634101</v>
      </c>
      <c r="AN575" s="59">
        <v>3.47342465753424</v>
      </c>
      <c r="AO575" s="59">
        <v>3.4783333333333299</v>
      </c>
      <c r="AP575" s="59">
        <v>3.5008620689655099</v>
      </c>
      <c r="AQ575" s="59">
        <v>3.4996376811594199</v>
      </c>
      <c r="AR575" s="59">
        <v>3.4664596273291899</v>
      </c>
      <c r="AS575" s="59">
        <v>3.4712280701754299</v>
      </c>
      <c r="AT575" s="59">
        <v>3.48755813953488</v>
      </c>
      <c r="AU575" s="59">
        <v>3.4755026455026399</v>
      </c>
      <c r="AV575" s="59">
        <v>3.4734070796460101</v>
      </c>
      <c r="AW575" s="59">
        <v>3.4872093023255801</v>
      </c>
      <c r="AX575" s="59">
        <v>3.4855033557046902</v>
      </c>
      <c r="AY575" s="59">
        <v>3.4907692307692302</v>
      </c>
      <c r="AZ575" s="59">
        <v>3.4865690376569001</v>
      </c>
      <c r="BA575" s="59">
        <v>3.5057692307692299</v>
      </c>
      <c r="BB575" s="59">
        <v>3.4775609756097499</v>
      </c>
      <c r="BC575" s="59">
        <v>3.4778906249999899</v>
      </c>
      <c r="BD575" s="13">
        <v>3.4960624999999999</v>
      </c>
      <c r="BE575" s="59">
        <v>3.4681021897810198</v>
      </c>
    </row>
    <row r="576" spans="1:57" x14ac:dyDescent="0.35">
      <c r="A576" s="10" t="str">
        <f t="shared" si="81"/>
        <v>11/30/2036</v>
      </c>
      <c r="B576" s="11">
        <f t="shared" si="86"/>
        <v>2036</v>
      </c>
      <c r="C576" s="6">
        <f t="shared" si="87"/>
        <v>4.1444647786768147</v>
      </c>
      <c r="D576" s="12">
        <f t="shared" si="82"/>
        <v>4.1145265329349803</v>
      </c>
      <c r="E576" s="12">
        <f t="shared" si="83"/>
        <v>4.1274908374564703</v>
      </c>
      <c r="F576" s="12">
        <f t="shared" si="84"/>
        <v>4.160026776384532</v>
      </c>
      <c r="G576" s="12">
        <f t="shared" si="85"/>
        <v>4.1709546146044589</v>
      </c>
      <c r="H576" s="59">
        <v>4.1341911764705799</v>
      </c>
      <c r="I576" s="59">
        <v>4.1269158878504602</v>
      </c>
      <c r="J576" s="59">
        <v>4.1490076335877797</v>
      </c>
      <c r="K576" s="59">
        <v>4.1268831168831097</v>
      </c>
      <c r="L576" s="59">
        <v>4.1620754716981097</v>
      </c>
      <c r="M576" s="59">
        <v>4.1621874999999999</v>
      </c>
      <c r="N576" s="59">
        <v>4.1759677419354801</v>
      </c>
      <c r="O576" s="59">
        <v>4.1146478873239403</v>
      </c>
      <c r="P576" s="59">
        <v>4.1803703703703698</v>
      </c>
      <c r="Q576" s="59">
        <v>4.1567045454545397</v>
      </c>
      <c r="R576" s="59">
        <v>4.1299319727891097</v>
      </c>
      <c r="S576" s="59">
        <v>4.14429319371727</v>
      </c>
      <c r="T576" s="59">
        <v>4.1679166666666596</v>
      </c>
      <c r="U576" s="59">
        <v>4.1593965517241296</v>
      </c>
      <c r="V576" s="59">
        <v>4.1641059602648998</v>
      </c>
      <c r="W576" s="59">
        <v>4.1468888888888804</v>
      </c>
      <c r="X576" s="59">
        <v>4.1168627450980297</v>
      </c>
      <c r="Y576" s="59">
        <v>4.1134343434343403</v>
      </c>
      <c r="Z576" s="59">
        <v>4.1594252873563198</v>
      </c>
      <c r="AA576" s="59">
        <v>4.1626436781609097</v>
      </c>
      <c r="AB576" s="59">
        <v>4.1491457286432096</v>
      </c>
      <c r="AC576" s="59">
        <v>4.1105263157894703</v>
      </c>
      <c r="AD576" s="59">
        <v>4.16022727272727</v>
      </c>
      <c r="AE576" s="59">
        <v>4.1379032258064496</v>
      </c>
      <c r="AF576" s="13">
        <v>4.0919999999999996</v>
      </c>
      <c r="AG576" s="59">
        <v>4.1395522388059698</v>
      </c>
      <c r="AH576" s="59">
        <v>4.14725888324873</v>
      </c>
      <c r="AI576" s="59">
        <v>4.1749137931034399</v>
      </c>
      <c r="AJ576" s="59">
        <v>4.13</v>
      </c>
      <c r="AK576" s="59">
        <v>4.1532291666666596</v>
      </c>
      <c r="AL576" s="59">
        <v>4.1233333333333304</v>
      </c>
      <c r="AM576" s="59">
        <v>4.15148351648351</v>
      </c>
      <c r="AN576" s="59">
        <v>4.1446363636363603</v>
      </c>
      <c r="AO576" s="59">
        <v>4.1168055555555503</v>
      </c>
      <c r="AP576" s="59">
        <v>4.1323232323232304</v>
      </c>
      <c r="AQ576" s="59">
        <v>4.1705147058823497</v>
      </c>
      <c r="AR576" s="13">
        <v>4.14639175257732</v>
      </c>
      <c r="AS576" s="59">
        <v>4.1151515151515099</v>
      </c>
      <c r="AT576" s="59">
        <v>4.18</v>
      </c>
      <c r="AU576" s="13">
        <v>4.149</v>
      </c>
      <c r="AV576" s="59">
        <v>4.1867910447761103</v>
      </c>
      <c r="AW576" s="59">
        <v>4.1440816326530596</v>
      </c>
      <c r="AX576" s="59">
        <v>4.1367195767195701</v>
      </c>
      <c r="AY576" s="59">
        <v>4.1436805555555498</v>
      </c>
      <c r="AZ576" s="59">
        <v>4.1292156862744998</v>
      </c>
      <c r="BA576" s="59">
        <v>4.11072164948453</v>
      </c>
      <c r="BB576" s="59">
        <v>4.0926229508196696</v>
      </c>
      <c r="BC576" s="13">
        <v>4.1261999999999999</v>
      </c>
      <c r="BD576" s="59">
        <v>4.1682352941176397</v>
      </c>
      <c r="BE576" s="59">
        <v>4.1306081081080999</v>
      </c>
    </row>
    <row r="577" spans="1:57" x14ac:dyDescent="0.35">
      <c r="A577" s="10" t="str">
        <f t="shared" si="81"/>
        <v>12/31/2036</v>
      </c>
      <c r="B577" s="11">
        <f t="shared" si="86"/>
        <v>2036</v>
      </c>
      <c r="C577" s="6">
        <f t="shared" si="87"/>
        <v>4.6057962275819353</v>
      </c>
      <c r="D577" s="12">
        <f t="shared" si="82"/>
        <v>4.5882690501255121</v>
      </c>
      <c r="E577" s="12">
        <f t="shared" si="83"/>
        <v>4.5969501742356096</v>
      </c>
      <c r="F577" s="12">
        <f t="shared" si="84"/>
        <v>4.6118241402531375</v>
      </c>
      <c r="G577" s="12">
        <f t="shared" si="85"/>
        <v>4.6189050385067212</v>
      </c>
      <c r="H577" s="59">
        <v>4.5964317180616696</v>
      </c>
      <c r="I577" s="59">
        <v>4.5889743589743501</v>
      </c>
      <c r="J577" s="59">
        <v>4.6120136518771302</v>
      </c>
      <c r="K577" s="13">
        <v>4.6169523809523803</v>
      </c>
      <c r="L577" s="59">
        <v>4.6159032258064503</v>
      </c>
      <c r="M577" s="59">
        <v>4.6131623931623897</v>
      </c>
      <c r="N577" s="59">
        <v>4.6105371900826402</v>
      </c>
      <c r="O577" s="59">
        <v>4.62337278106508</v>
      </c>
      <c r="P577" s="59">
        <v>4.6096610169491496</v>
      </c>
      <c r="Q577" s="59">
        <v>4.6109944751381198</v>
      </c>
      <c r="R577" s="59">
        <v>4.60138528138528</v>
      </c>
      <c r="S577" s="59">
        <v>4.61054945054945</v>
      </c>
      <c r="T577" s="59">
        <v>4.5793308550185801</v>
      </c>
      <c r="U577" s="59">
        <v>4.5871244635193102</v>
      </c>
      <c r="V577" s="59">
        <v>4.5814840989399199</v>
      </c>
      <c r="W577" s="59">
        <v>4.5914552238805904</v>
      </c>
      <c r="X577" s="59">
        <v>4.5974100719424396</v>
      </c>
      <c r="Y577" s="59">
        <v>4.6106779661016901</v>
      </c>
      <c r="Z577" s="59">
        <v>4.5901606425702797</v>
      </c>
      <c r="AA577" s="59">
        <v>4.6047959183673397</v>
      </c>
      <c r="AB577" s="59">
        <v>4.5999999999999996</v>
      </c>
      <c r="AC577" s="59">
        <v>4.6126190476190398</v>
      </c>
      <c r="AD577" s="59">
        <v>4.6038211382113801</v>
      </c>
      <c r="AE577" s="59">
        <v>4.6254143646408803</v>
      </c>
      <c r="AF577" s="59">
        <v>4.5832075471698097</v>
      </c>
      <c r="AG577" s="59">
        <v>4.6012121212121198</v>
      </c>
      <c r="AH577" s="59">
        <v>4.6043684210526301</v>
      </c>
      <c r="AI577" s="59">
        <v>4.6095798319327699</v>
      </c>
      <c r="AJ577" s="59">
        <v>4.6017272727272696</v>
      </c>
      <c r="AK577" s="13">
        <v>4.5967968749999999</v>
      </c>
      <c r="AL577" s="59">
        <v>4.6015789473684201</v>
      </c>
      <c r="AM577" s="59">
        <v>4.60411985018726</v>
      </c>
      <c r="AN577" s="59">
        <v>4.60679653679653</v>
      </c>
      <c r="AO577" s="59">
        <v>4.6208588957055197</v>
      </c>
      <c r="AP577" s="59">
        <v>4.6323333333333299</v>
      </c>
      <c r="AQ577" s="59">
        <v>4.6099319727891102</v>
      </c>
      <c r="AR577" s="59">
        <v>4.5930909090908996</v>
      </c>
      <c r="AS577" s="59">
        <v>4.5883962264150897</v>
      </c>
      <c r="AT577" s="59">
        <v>4.6186879432624099</v>
      </c>
      <c r="AU577" s="59">
        <v>4.6112556053811602</v>
      </c>
      <c r="AV577" s="59">
        <v>4.6024066390041396</v>
      </c>
      <c r="AW577" s="13">
        <v>4.6285964912280697</v>
      </c>
      <c r="AX577" s="59">
        <v>4.5772774869109902</v>
      </c>
      <c r="AY577" s="59">
        <v>4.61661818181818</v>
      </c>
      <c r="AZ577" s="59">
        <v>4.59916666666666</v>
      </c>
      <c r="BA577" s="59">
        <v>4.5899555555555498</v>
      </c>
      <c r="BB577" s="59">
        <v>4.6099328859060398</v>
      </c>
      <c r="BC577" s="13">
        <v>4.6143046357615898</v>
      </c>
      <c r="BD577" s="59">
        <v>4.6072023809523799</v>
      </c>
      <c r="BE577" s="59">
        <v>4.6068474576271097</v>
      </c>
    </row>
    <row r="578" spans="1:57" x14ac:dyDescent="0.35">
      <c r="A578" s="10" t="str">
        <f t="shared" si="81"/>
        <v>1/31/2037</v>
      </c>
      <c r="B578" s="11">
        <f t="shared" si="86"/>
        <v>2037</v>
      </c>
      <c r="C578" s="6">
        <f t="shared" si="87"/>
        <v>4.381861753115345</v>
      </c>
      <c r="D578" s="12">
        <f t="shared" si="82"/>
        <v>4.363790871696124</v>
      </c>
      <c r="E578" s="12">
        <f t="shared" si="83"/>
        <v>4.3750667467627782</v>
      </c>
      <c r="F578" s="12">
        <f t="shared" si="84"/>
        <v>4.3891991071428551</v>
      </c>
      <c r="G578" s="12">
        <f t="shared" si="85"/>
        <v>4.3961012864792881</v>
      </c>
      <c r="H578" s="59">
        <v>4.3458620689655101</v>
      </c>
      <c r="I578" s="59">
        <v>4.39154545454545</v>
      </c>
      <c r="J578" s="59">
        <v>4.3754185022026402</v>
      </c>
      <c r="K578" s="13">
        <v>4.3847202797202796</v>
      </c>
      <c r="L578" s="59">
        <v>4.4034563758389202</v>
      </c>
      <c r="M578" s="59">
        <v>4.3767961165048499</v>
      </c>
      <c r="N578" s="59">
        <v>4.3555481727574703</v>
      </c>
      <c r="O578" s="59">
        <v>4.3815283842794699</v>
      </c>
      <c r="P578" s="59">
        <v>4.36063106796116</v>
      </c>
      <c r="Q578" s="59">
        <v>4.3725339366515801</v>
      </c>
      <c r="R578" s="59">
        <v>4.3754185022026402</v>
      </c>
      <c r="S578" s="13">
        <v>4.3821951219512201</v>
      </c>
      <c r="T578" s="59">
        <v>4.3899999999999997</v>
      </c>
      <c r="U578" s="59">
        <v>4.3780373831775696</v>
      </c>
      <c r="V578" s="59">
        <v>4.3707614213197896</v>
      </c>
      <c r="W578" s="59">
        <v>4.3948432055749098</v>
      </c>
      <c r="X578" s="59">
        <v>4.3983850931677004</v>
      </c>
      <c r="Y578" s="59">
        <v>4.3903809523809496</v>
      </c>
      <c r="Z578" s="59">
        <v>4.3672486772486696</v>
      </c>
      <c r="AA578" s="59">
        <v>4.3823404255319103</v>
      </c>
      <c r="AB578" s="59">
        <v>4.4070168067226803</v>
      </c>
      <c r="AC578" s="59">
        <v>4.3771043771043701</v>
      </c>
      <c r="AD578" s="59">
        <v>4.3998076923076903</v>
      </c>
      <c r="AE578" s="59">
        <v>4.3891964285714202</v>
      </c>
      <c r="AF578" s="59">
        <v>4.3848051948051898</v>
      </c>
      <c r="AG578" s="59">
        <v>4.3823626373626299</v>
      </c>
      <c r="AH578" s="59">
        <v>4.36299492385786</v>
      </c>
      <c r="AI578" s="13">
        <v>4.3808955223880597</v>
      </c>
      <c r="AJ578" s="59">
        <v>4.39588516746411</v>
      </c>
      <c r="AK578" s="59">
        <v>4.3891999999999998</v>
      </c>
      <c r="AL578" s="59">
        <v>4.3980463576158897</v>
      </c>
      <c r="AM578" s="59">
        <v>4.3863815789473604</v>
      </c>
      <c r="AN578" s="59">
        <v>4.3666257668711603</v>
      </c>
      <c r="AO578" s="59">
        <v>4.3868707482993097</v>
      </c>
      <c r="AP578" s="59">
        <v>4.38122377622377</v>
      </c>
      <c r="AQ578" s="59">
        <v>4.3638793103448199</v>
      </c>
      <c r="AR578" s="59">
        <v>4.3813716814159198</v>
      </c>
      <c r="AS578" s="59">
        <v>4.3903864734299498</v>
      </c>
      <c r="AT578" s="59">
        <v>4.3713402061855602</v>
      </c>
      <c r="AU578" s="59">
        <v>4.3749494949494903</v>
      </c>
      <c r="AV578" s="59">
        <v>4.3640930232558102</v>
      </c>
      <c r="AW578" s="59">
        <v>4.3831399317406099</v>
      </c>
      <c r="AX578" s="59">
        <v>4.3767753623188401</v>
      </c>
      <c r="AY578" s="59">
        <v>4.3810884353741404</v>
      </c>
      <c r="AZ578" s="59">
        <v>4.3933114754098304</v>
      </c>
      <c r="BA578" s="59">
        <v>4.3785377358490498</v>
      </c>
      <c r="BB578" s="59">
        <v>4.3828282828282799</v>
      </c>
      <c r="BC578" s="59">
        <v>4.3824013157894699</v>
      </c>
      <c r="BD578" s="59">
        <v>4.3840614334470898</v>
      </c>
      <c r="BE578" s="13">
        <v>4.3620657276995303</v>
      </c>
    </row>
    <row r="579" spans="1:57" x14ac:dyDescent="0.35">
      <c r="A579" s="10" t="str">
        <f t="shared" si="81"/>
        <v>2/28/2037</v>
      </c>
      <c r="B579" s="11">
        <f t="shared" si="86"/>
        <v>2037</v>
      </c>
      <c r="C579" s="6">
        <f t="shared" si="87"/>
        <v>4.3640195347329103</v>
      </c>
      <c r="D579" s="12">
        <f t="shared" si="82"/>
        <v>4.3501599999999936</v>
      </c>
      <c r="E579" s="12">
        <f t="shared" si="83"/>
        <v>4.3563167187884249</v>
      </c>
      <c r="F579" s="12">
        <f t="shared" si="84"/>
        <v>4.3701684907834046</v>
      </c>
      <c r="G579" s="12">
        <f t="shared" si="85"/>
        <v>4.3749564876262701</v>
      </c>
      <c r="H579" s="59">
        <v>4.3634911242603502</v>
      </c>
      <c r="I579" s="59">
        <v>4.34822784810126</v>
      </c>
      <c r="J579" s="59">
        <v>4.35607329842931</v>
      </c>
      <c r="K579" s="59">
        <v>4.3670909090908996</v>
      </c>
      <c r="L579" s="59">
        <v>4.3584518828451797</v>
      </c>
      <c r="M579" s="59">
        <v>4.3769613259668496</v>
      </c>
      <c r="N579" s="13">
        <v>4.3553191489361698</v>
      </c>
      <c r="O579" s="13">
        <v>4.3425000000000002</v>
      </c>
      <c r="P579" s="59">
        <v>4.3653926701570596</v>
      </c>
      <c r="Q579" s="59">
        <v>4.3430769230769197</v>
      </c>
      <c r="R579" s="59">
        <v>4.3601298701298603</v>
      </c>
      <c r="S579" s="59">
        <v>4.3549019607843098</v>
      </c>
      <c r="T579" s="59">
        <v>4.3726923076922999</v>
      </c>
      <c r="U579" s="59">
        <v>4.3646558704453398</v>
      </c>
      <c r="V579" s="59">
        <v>4.3532258064516096</v>
      </c>
      <c r="W579" s="13">
        <v>4.3969565217391304</v>
      </c>
      <c r="X579" s="59">
        <v>4.3433962264150896</v>
      </c>
      <c r="Y579" s="59">
        <v>4.3738356164383498</v>
      </c>
      <c r="Z579" s="59">
        <v>4.3712804878048699</v>
      </c>
      <c r="AA579" s="59">
        <v>4.3702380952380899</v>
      </c>
      <c r="AB579" s="13">
        <v>4.3578888888888896</v>
      </c>
      <c r="AC579" s="59">
        <v>4.3576446280991696</v>
      </c>
      <c r="AD579" s="59">
        <v>4.3570469798657703</v>
      </c>
      <c r="AE579" s="59">
        <v>4.3589807162534404</v>
      </c>
      <c r="AF579" s="59">
        <v>4.3685106382978702</v>
      </c>
      <c r="AG579" s="59">
        <v>4.3942156862745003</v>
      </c>
      <c r="AH579" s="59">
        <v>4.3695151515151496</v>
      </c>
      <c r="AI579" s="59">
        <v>4.3744099378881902</v>
      </c>
      <c r="AJ579" s="59">
        <v>4.3558260869565197</v>
      </c>
      <c r="AK579" s="13">
        <v>4.3618433179723501</v>
      </c>
      <c r="AL579" s="59">
        <v>4.3699596774193497</v>
      </c>
      <c r="AM579" s="59">
        <v>4.3715573770491796</v>
      </c>
      <c r="AN579" s="59">
        <v>4.3502469135802402</v>
      </c>
      <c r="AO579" s="59">
        <v>4.3592857142857104</v>
      </c>
      <c r="AP579" s="59">
        <v>4.3587704918032699</v>
      </c>
      <c r="AQ579" s="13">
        <v>4.36625</v>
      </c>
      <c r="AR579" s="59">
        <v>4.3645479452054703</v>
      </c>
      <c r="AS579" s="59">
        <v>4.36280219780219</v>
      </c>
      <c r="AT579" s="59">
        <v>4.3493777777777698</v>
      </c>
      <c r="AU579" s="59">
        <v>4.37051948051948</v>
      </c>
      <c r="AV579" s="59">
        <v>4.3651388888888798</v>
      </c>
      <c r="AW579" s="59">
        <v>4.3575409836065502</v>
      </c>
      <c r="AX579" s="59">
        <v>4.3841463414634099</v>
      </c>
      <c r="AY579" s="59">
        <v>4.3909282700421901</v>
      </c>
      <c r="AZ579" s="59">
        <v>4.3668049792531098</v>
      </c>
      <c r="BA579" s="59">
        <v>4.3547727272727199</v>
      </c>
      <c r="BB579" s="59">
        <v>4.3520915032679701</v>
      </c>
      <c r="BC579" s="59">
        <v>4.3663967611335996</v>
      </c>
      <c r="BD579" s="59">
        <v>4.36820512820512</v>
      </c>
      <c r="BE579" s="59">
        <v>4.37473372781065</v>
      </c>
    </row>
    <row r="580" spans="1:57" x14ac:dyDescent="0.35">
      <c r="A580" s="10" t="str">
        <f t="shared" si="81"/>
        <v>3/31/2037</v>
      </c>
      <c r="B580" s="11">
        <f t="shared" si="86"/>
        <v>2037</v>
      </c>
      <c r="C580" s="6">
        <f t="shared" si="87"/>
        <v>3.7644188829787151</v>
      </c>
      <c r="D580" s="12">
        <f t="shared" si="82"/>
        <v>3.7564220238095176</v>
      </c>
      <c r="E580" s="12">
        <f t="shared" si="83"/>
        <v>3.7608031869078298</v>
      </c>
      <c r="F580" s="12">
        <f t="shared" si="84"/>
        <v>3.7696954952712778</v>
      </c>
      <c r="G580" s="12">
        <f t="shared" si="85"/>
        <v>3.771912058570194</v>
      </c>
      <c r="H580" s="59">
        <v>3.76537593984962</v>
      </c>
      <c r="I580" s="59">
        <v>3.77146825396825</v>
      </c>
      <c r="J580" s="59">
        <v>3.7659756097560901</v>
      </c>
      <c r="K580" s="59">
        <v>3.76125925925925</v>
      </c>
      <c r="L580" s="59">
        <v>3.7716666666666598</v>
      </c>
      <c r="M580" s="59">
        <v>3.7684146341463398</v>
      </c>
      <c r="N580" s="59">
        <v>3.7624539877300598</v>
      </c>
      <c r="O580" s="59">
        <v>3.76626086956521</v>
      </c>
      <c r="P580" s="13">
        <v>3.7626249999999999</v>
      </c>
      <c r="Q580" s="59">
        <v>3.76258928571428</v>
      </c>
      <c r="R580" s="59">
        <v>3.7639147286821699</v>
      </c>
      <c r="S580" s="59">
        <v>3.75678571428571</v>
      </c>
      <c r="T580" s="59">
        <v>3.76065116279069</v>
      </c>
      <c r="U580" s="59">
        <v>3.7634065934065899</v>
      </c>
      <c r="V580" s="59">
        <v>3.7673684210526299</v>
      </c>
      <c r="W580" s="59">
        <v>3.7546987951807198</v>
      </c>
      <c r="X580" s="59">
        <v>3.7646249999999899</v>
      </c>
      <c r="Y580" s="13">
        <v>3.7561249999999999</v>
      </c>
      <c r="Z580" s="13">
        <v>3.77129963898917</v>
      </c>
      <c r="AA580" s="59">
        <v>3.7732269503546099</v>
      </c>
      <c r="AB580" s="59">
        <v>3.77178294573643</v>
      </c>
      <c r="AC580" s="59">
        <v>3.7592700729927002</v>
      </c>
      <c r="AD580" s="59">
        <v>3.7730740740740698</v>
      </c>
      <c r="AE580" s="59">
        <v>3.7642127659574398</v>
      </c>
      <c r="AF580" s="59">
        <v>3.7522222222222199</v>
      </c>
      <c r="AG580" s="59">
        <v>3.7650000000000001</v>
      </c>
      <c r="AH580" s="59">
        <v>3.76298412698412</v>
      </c>
      <c r="AI580" s="59">
        <v>3.7661818181818099</v>
      </c>
      <c r="AJ580" s="59">
        <v>3.7758974358974302</v>
      </c>
      <c r="AK580" s="59">
        <v>3.7617708333333302</v>
      </c>
      <c r="AL580" s="13">
        <v>3.76472602739726</v>
      </c>
      <c r="AM580" s="59">
        <v>3.7673648648648599</v>
      </c>
      <c r="AN580" s="59">
        <v>3.7614229249011801</v>
      </c>
      <c r="AO580" s="59">
        <v>3.7707499999999898</v>
      </c>
      <c r="AP580" s="59">
        <v>3.7591095890410902</v>
      </c>
      <c r="AQ580" s="59">
        <v>3.77149253731343</v>
      </c>
      <c r="AR580" s="59">
        <v>3.76824786324786</v>
      </c>
      <c r="AS580" s="59">
        <v>3.76726315789473</v>
      </c>
      <c r="AT580" s="59">
        <v>3.7765986394557798</v>
      </c>
      <c r="AU580" s="59">
        <v>3.7639240506329101</v>
      </c>
      <c r="AV580" s="59">
        <v>3.7518518518518502</v>
      </c>
      <c r="AW580" s="59">
        <v>3.7779012345679002</v>
      </c>
      <c r="AX580" s="59">
        <v>3.7641489361702098</v>
      </c>
      <c r="AY580" s="59">
        <v>3.7717687074829902</v>
      </c>
      <c r="AZ580" s="59">
        <v>3.75876712328767</v>
      </c>
      <c r="BA580" s="59">
        <v>3.7559139784946201</v>
      </c>
      <c r="BB580" s="59">
        <v>3.7701224489795901</v>
      </c>
      <c r="BC580" s="59">
        <v>3.75696202531645</v>
      </c>
      <c r="BD580" s="59">
        <v>3.7605882352941098</v>
      </c>
      <c r="BE580" s="59">
        <v>3.7564550264550198</v>
      </c>
    </row>
    <row r="581" spans="1:57" x14ac:dyDescent="0.35">
      <c r="A581" s="10" t="str">
        <f t="shared" si="81"/>
        <v>4/30/2037</v>
      </c>
      <c r="B581" s="11">
        <f t="shared" si="86"/>
        <v>2037</v>
      </c>
      <c r="C581" s="6">
        <f t="shared" si="87"/>
        <v>3.1665395289021201</v>
      </c>
      <c r="D581" s="12">
        <f t="shared" si="82"/>
        <v>3.1603196428571421</v>
      </c>
      <c r="E581" s="12">
        <f t="shared" si="83"/>
        <v>3.1626403508771848</v>
      </c>
      <c r="F581" s="12">
        <f t="shared" si="84"/>
        <v>3.17029017730697</v>
      </c>
      <c r="G581" s="12">
        <f t="shared" si="85"/>
        <v>3.1734368969019791</v>
      </c>
      <c r="H581" s="59">
        <v>3.1706145251396598</v>
      </c>
      <c r="I581" s="13">
        <v>3.1750400000000001</v>
      </c>
      <c r="J581" s="59">
        <v>3.1628930817610001</v>
      </c>
      <c r="K581" s="59">
        <v>3.1551282051282001</v>
      </c>
      <c r="L581" s="59">
        <v>3.16263157894736</v>
      </c>
      <c r="M581" s="59">
        <v>3.1655801104972299</v>
      </c>
      <c r="N581" s="59">
        <v>3.16938053097345</v>
      </c>
      <c r="O581" s="59">
        <v>3.1679674796747901</v>
      </c>
      <c r="P581" s="59">
        <v>3.1675147928994001</v>
      </c>
      <c r="Q581" s="59">
        <v>3.1688235294117599</v>
      </c>
      <c r="R581" s="59">
        <v>3.1559230769230702</v>
      </c>
      <c r="S581" s="59">
        <v>3.1724369747899099</v>
      </c>
      <c r="T581" s="13">
        <v>3.1741000000000001</v>
      </c>
      <c r="U581" s="59">
        <v>3.16218978102189</v>
      </c>
      <c r="V581" s="59">
        <v>3.1653676470588201</v>
      </c>
      <c r="W581" s="59">
        <v>3.16152542372881</v>
      </c>
      <c r="X581" s="59">
        <v>3.1682075471698101</v>
      </c>
      <c r="Y581" s="59">
        <v>3.1597540983606498</v>
      </c>
      <c r="Z581" s="59">
        <v>3.1562406015037499</v>
      </c>
      <c r="AA581" s="59">
        <v>3.1638655462184802</v>
      </c>
      <c r="AB581" s="59">
        <v>3.16650602409638</v>
      </c>
      <c r="AC581" s="59">
        <v>3.1707407407407402</v>
      </c>
      <c r="AD581" s="59">
        <v>3.1626666666666599</v>
      </c>
      <c r="AE581" s="59">
        <v>3.1627956989247301</v>
      </c>
      <c r="AF581" s="59">
        <v>3.1720779220779201</v>
      </c>
      <c r="AG581" s="13">
        <v>3.1612</v>
      </c>
      <c r="AH581" s="13">
        <v>3.1633749999999998</v>
      </c>
      <c r="AI581" s="59">
        <v>3.1706818181818099</v>
      </c>
      <c r="AJ581" s="59">
        <v>3.1792352941176398</v>
      </c>
      <c r="AK581" s="59">
        <v>3.1665730337078601</v>
      </c>
      <c r="AL581" s="59">
        <v>3.1598214285714201</v>
      </c>
      <c r="AM581" s="59">
        <v>3.1657241379310301</v>
      </c>
      <c r="AN581" s="59">
        <v>3.17021582733812</v>
      </c>
      <c r="AO581" s="59">
        <v>3.16643478260869</v>
      </c>
      <c r="AP581" s="59">
        <v>3.16198412698412</v>
      </c>
      <c r="AQ581" s="59">
        <v>3.1606185567010301</v>
      </c>
      <c r="AR581" s="59">
        <v>3.1639743589743499</v>
      </c>
      <c r="AS581" s="59">
        <v>3.16154838709677</v>
      </c>
      <c r="AT581" s="59">
        <v>3.1703149606299199</v>
      </c>
      <c r="AU581" s="59">
        <v>3.1674782608695602</v>
      </c>
      <c r="AV581" s="59">
        <v>3.17368715083798</v>
      </c>
      <c r="AW581" s="59">
        <v>3.1668571428571402</v>
      </c>
      <c r="AX581" s="59">
        <v>3.1667741935483802</v>
      </c>
      <c r="AY581" s="59">
        <v>3.1684920634920601</v>
      </c>
      <c r="AZ581" s="59">
        <v>3.17629629629629</v>
      </c>
      <c r="BA581" s="59">
        <v>3.17340909090909</v>
      </c>
      <c r="BB581" s="59">
        <v>3.1662711864406701</v>
      </c>
      <c r="BC581" s="59">
        <v>3.1730487804877998</v>
      </c>
      <c r="BD581" s="59">
        <v>3.16657894736842</v>
      </c>
      <c r="BE581" s="59">
        <v>3.1603750000000002</v>
      </c>
    </row>
    <row r="582" spans="1:57" x14ac:dyDescent="0.35">
      <c r="A582" s="10" t="str">
        <f t="shared" si="81"/>
        <v>5/31/2037</v>
      </c>
      <c r="B582" s="11">
        <f t="shared" si="86"/>
        <v>2037</v>
      </c>
      <c r="C582" s="6">
        <f t="shared" si="87"/>
        <v>3.0918609625668401</v>
      </c>
      <c r="D582" s="12">
        <f t="shared" si="82"/>
        <v>3.0703720238095138</v>
      </c>
      <c r="E582" s="12">
        <f t="shared" si="83"/>
        <v>3.081375</v>
      </c>
      <c r="F582" s="12">
        <f t="shared" si="84"/>
        <v>3.1030624999999974</v>
      </c>
      <c r="G582" s="12">
        <f t="shared" si="85"/>
        <v>3.1154257832562857</v>
      </c>
      <c r="H582" s="13">
        <v>3.1022500000000002</v>
      </c>
      <c r="I582" s="13">
        <v>3.1281249999999998</v>
      </c>
      <c r="J582" s="59">
        <v>3.1251249999999899</v>
      </c>
      <c r="K582" s="59">
        <v>3.1266326530612201</v>
      </c>
      <c r="L582" s="59">
        <v>3.077</v>
      </c>
      <c r="M582" s="59">
        <v>3.08838709677419</v>
      </c>
      <c r="N582" s="59">
        <v>3.0911764705882301</v>
      </c>
      <c r="O582" s="59">
        <v>3.09254545454545</v>
      </c>
      <c r="P582" s="59">
        <v>3.1152542372881298</v>
      </c>
      <c r="Q582" s="59">
        <v>3.0982352941176399</v>
      </c>
      <c r="R582" s="59">
        <v>3.0807526881720402</v>
      </c>
      <c r="S582" s="59">
        <v>3.1063157894736801</v>
      </c>
      <c r="T582" s="59">
        <v>3.0853999999999999</v>
      </c>
      <c r="U582" s="59">
        <v>3.1134999999999899</v>
      </c>
      <c r="V582" s="59">
        <v>3.1169696969696901</v>
      </c>
      <c r="W582" s="59">
        <v>3.1288764044943802</v>
      </c>
      <c r="X582" s="59">
        <v>3.0664285714285699</v>
      </c>
      <c r="Y582" s="59">
        <v>3.0680952380952302</v>
      </c>
      <c r="Z582" s="59">
        <v>3.0841333333333298</v>
      </c>
      <c r="AA582" s="59">
        <v>3.1095454545454499</v>
      </c>
      <c r="AB582" s="59">
        <v>3.0706249999999899</v>
      </c>
      <c r="AC582" s="13">
        <v>3.1</v>
      </c>
      <c r="AD582" s="59">
        <v>3.0966197183098498</v>
      </c>
      <c r="AE582" s="59">
        <v>3.0824324324324301</v>
      </c>
      <c r="AF582" s="59">
        <v>3.1033333333333299</v>
      </c>
      <c r="AG582" s="59">
        <v>3.0706666666666602</v>
      </c>
      <c r="AH582" s="13">
        <v>3.081375</v>
      </c>
      <c r="AI582" s="13">
        <v>3.081375</v>
      </c>
      <c r="AJ582" s="59">
        <v>3.06530303030303</v>
      </c>
      <c r="AK582" s="59">
        <v>3.1085507246376798</v>
      </c>
      <c r="AL582" s="59">
        <v>3.0666666666666602</v>
      </c>
      <c r="AM582" s="13">
        <v>3.0855999999999999</v>
      </c>
      <c r="AN582" s="59">
        <v>3.1036470588235199</v>
      </c>
      <c r="AO582" s="59">
        <v>3.0947777777777699</v>
      </c>
      <c r="AP582" s="59">
        <v>3.0891428571428499</v>
      </c>
      <c r="AQ582" s="13">
        <v>3.109375</v>
      </c>
      <c r="AR582" s="59">
        <v>3.0975257731958701</v>
      </c>
      <c r="AS582" s="13">
        <v>3.1</v>
      </c>
      <c r="AT582" s="59">
        <v>3.0937288135593199</v>
      </c>
      <c r="AU582" s="59">
        <v>3.0907692307692298</v>
      </c>
      <c r="AV582" s="59">
        <v>3.0887804878048701</v>
      </c>
      <c r="AW582" s="13">
        <v>3.0720000000000001</v>
      </c>
      <c r="AX582" s="59">
        <v>3.09086538461538</v>
      </c>
      <c r="AY582" s="13">
        <v>3.0996874999999999</v>
      </c>
      <c r="AZ582" s="13">
        <v>3.0652499999999998</v>
      </c>
      <c r="BA582" s="59">
        <v>3.08725490196078</v>
      </c>
      <c r="BB582" s="59">
        <v>3.0756626506023999</v>
      </c>
      <c r="BC582" s="59">
        <v>3.0927027027027001</v>
      </c>
      <c r="BD582" s="59">
        <v>3.0944444444444401</v>
      </c>
      <c r="BE582" s="59">
        <v>3.0775438596491198</v>
      </c>
    </row>
    <row r="583" spans="1:57" x14ac:dyDescent="0.35">
      <c r="A583" s="10" t="str">
        <f t="shared" si="81"/>
        <v>6/30/2037</v>
      </c>
      <c r="B583" s="11">
        <f t="shared" si="86"/>
        <v>2037</v>
      </c>
      <c r="C583" s="6">
        <f t="shared" si="87"/>
        <v>3.1855075301204803</v>
      </c>
      <c r="D583" s="12">
        <f t="shared" si="82"/>
        <v>3.1645002932551232</v>
      </c>
      <c r="E583" s="12">
        <f t="shared" si="83"/>
        <v>3.17907608695652</v>
      </c>
      <c r="F583" s="12">
        <f t="shared" si="84"/>
        <v>3.1995321966418473</v>
      </c>
      <c r="G583" s="12">
        <f t="shared" si="85"/>
        <v>3.218924358974355</v>
      </c>
      <c r="H583" s="59">
        <v>3.1918604651162701</v>
      </c>
      <c r="I583" s="59">
        <v>3.1804545454545399</v>
      </c>
      <c r="J583" s="59">
        <v>3.1938554216867399</v>
      </c>
      <c r="K583" s="59">
        <v>3.19016393442622</v>
      </c>
      <c r="L583" s="59">
        <v>3.1529032258064502</v>
      </c>
      <c r="M583" s="59">
        <v>3.1862650602409599</v>
      </c>
      <c r="N583" s="59">
        <v>3.1741269841269801</v>
      </c>
      <c r="O583" s="59">
        <v>3.2022619047619001</v>
      </c>
      <c r="P583" s="59">
        <v>3.1964179104477601</v>
      </c>
      <c r="Q583" s="59">
        <v>3.1795833333333299</v>
      </c>
      <c r="R583" s="59">
        <v>3.1998165137614598</v>
      </c>
      <c r="S583" s="59">
        <v>3.1696428571428501</v>
      </c>
      <c r="T583" s="13">
        <v>3.1877</v>
      </c>
      <c r="U583" s="59">
        <v>3.1565909090908999</v>
      </c>
      <c r="V583" s="59">
        <v>3.1821126760563301</v>
      </c>
      <c r="W583" s="59">
        <v>3.2430303030303</v>
      </c>
      <c r="X583" s="59">
        <v>3.1795652173912998</v>
      </c>
      <c r="Y583" s="59">
        <v>3.1728749999999999</v>
      </c>
      <c r="Z583" s="13">
        <v>3.1847500000000002</v>
      </c>
      <c r="AA583" s="13">
        <v>3.17989898989899</v>
      </c>
      <c r="AB583" s="59">
        <v>3.1789130434782602</v>
      </c>
      <c r="AC583" s="59">
        <v>3.24096153846153</v>
      </c>
      <c r="AD583" s="59">
        <v>3.20863636363636</v>
      </c>
      <c r="AE583" s="59">
        <v>3.1808108108108102</v>
      </c>
      <c r="AF583" s="59">
        <v>3.20465116279069</v>
      </c>
      <c r="AG583" s="59">
        <v>3.21974358974358</v>
      </c>
      <c r="AH583" s="59">
        <v>3.1940789473684199</v>
      </c>
      <c r="AI583" s="59">
        <v>3.1976190476190398</v>
      </c>
      <c r="AJ583" s="59">
        <v>3.1684210526315701</v>
      </c>
      <c r="AK583" s="59">
        <v>3.1721739130434701</v>
      </c>
      <c r="AL583" s="59">
        <v>3.2188333333333299</v>
      </c>
      <c r="AM583" s="59">
        <v>3.1926190476190399</v>
      </c>
      <c r="AN583" s="59">
        <v>3.1952238805970099</v>
      </c>
      <c r="AO583" s="13">
        <v>3.1826530612244901</v>
      </c>
      <c r="AP583" s="59">
        <v>3.1648387096774102</v>
      </c>
      <c r="AQ583" s="59">
        <v>3.1797368421052599</v>
      </c>
      <c r="AR583" s="59">
        <v>3.1607142857142798</v>
      </c>
      <c r="AS583" s="59">
        <v>3.2066666666666599</v>
      </c>
      <c r="AT583" s="59">
        <v>3.1905263157894699</v>
      </c>
      <c r="AU583" s="59">
        <v>3.1813888888888799</v>
      </c>
      <c r="AV583" s="59">
        <v>3.1827659574467999</v>
      </c>
      <c r="AW583" s="59">
        <v>3.1746666666666599</v>
      </c>
      <c r="AX583" s="59">
        <v>3.1606779661016899</v>
      </c>
      <c r="AY583" s="59">
        <v>3.2006896551724102</v>
      </c>
      <c r="AZ583" s="59">
        <v>3.1986792452830102</v>
      </c>
      <c r="BA583" s="59">
        <v>3.1797222222222201</v>
      </c>
      <c r="BB583" s="59">
        <v>3.2048192771084301</v>
      </c>
      <c r="BC583" s="59">
        <v>3.1614545454545402</v>
      </c>
      <c r="BD583" s="59">
        <v>3.22659574468085</v>
      </c>
      <c r="BE583" s="59">
        <v>3.2267241379310301</v>
      </c>
    </row>
    <row r="584" spans="1:57" x14ac:dyDescent="0.35">
      <c r="A584" s="10" t="str">
        <f t="shared" si="81"/>
        <v>7/31/2037</v>
      </c>
      <c r="B584" s="11">
        <f t="shared" si="86"/>
        <v>2037</v>
      </c>
      <c r="C584" s="6">
        <f t="shared" si="87"/>
        <v>3.2799418604651152</v>
      </c>
      <c r="D584" s="12">
        <f t="shared" si="82"/>
        <v>3.263290409341379</v>
      </c>
      <c r="E584" s="12">
        <f t="shared" si="83"/>
        <v>3.2718660022148374</v>
      </c>
      <c r="F584" s="12">
        <f t="shared" si="84"/>
        <v>3.2866643477527524</v>
      </c>
      <c r="G584" s="12">
        <f t="shared" si="85"/>
        <v>3.3015660714285651</v>
      </c>
      <c r="H584" s="59">
        <v>3.27142857142857</v>
      </c>
      <c r="I584" s="59">
        <v>3.2631067961164999</v>
      </c>
      <c r="J584" s="59">
        <v>3.29552742616033</v>
      </c>
      <c r="K584" s="59">
        <v>3.2843540669856401</v>
      </c>
      <c r="L584" s="13">
        <v>3.2673134328358202</v>
      </c>
      <c r="M584" s="13">
        <v>3.302</v>
      </c>
      <c r="N584" s="59">
        <v>3.28517006802721</v>
      </c>
      <c r="O584" s="59">
        <v>3.3015178571428501</v>
      </c>
      <c r="P584" s="59">
        <v>3.2734857142857101</v>
      </c>
      <c r="Q584" s="59">
        <v>3.29580952380952</v>
      </c>
      <c r="R584" s="59">
        <v>3.2512280701754301</v>
      </c>
      <c r="S584" s="59">
        <v>3.2744078947368398</v>
      </c>
      <c r="T584" s="59">
        <v>3.2890204081632599</v>
      </c>
      <c r="U584" s="59">
        <v>3.3095384615384602</v>
      </c>
      <c r="V584" s="59">
        <v>3.2824299065420499</v>
      </c>
      <c r="W584" s="59">
        <v>3.2594418604651101</v>
      </c>
      <c r="X584" s="59">
        <v>3.2818483412322199</v>
      </c>
      <c r="Y584" s="59">
        <v>3.27106796116504</v>
      </c>
      <c r="Z584" s="59">
        <v>3.2843650793650698</v>
      </c>
      <c r="AA584" s="59">
        <v>3.2735294117647</v>
      </c>
      <c r="AB584" s="13">
        <v>3.28</v>
      </c>
      <c r="AC584" s="59">
        <v>3.2796992481202998</v>
      </c>
      <c r="AD584" s="13">
        <v>3.27736170212766</v>
      </c>
      <c r="AE584" s="59">
        <v>3.26188235294117</v>
      </c>
      <c r="AF584" s="13">
        <v>3.3077894736842102</v>
      </c>
      <c r="AG584" s="59">
        <v>3.2828994082840199</v>
      </c>
      <c r="AH584" s="59">
        <v>3.2651908396946498</v>
      </c>
      <c r="AI584" s="59">
        <v>3.3039393939393902</v>
      </c>
      <c r="AJ584" s="59">
        <v>3.2762443438914</v>
      </c>
      <c r="AK584" s="59">
        <v>3.2710958904109502</v>
      </c>
      <c r="AL584" s="59">
        <v>3.2974305555555499</v>
      </c>
      <c r="AM584" s="59">
        <v>3.2824852071005899</v>
      </c>
      <c r="AN584" s="59">
        <v>3.2798837209302301</v>
      </c>
      <c r="AO584" s="59">
        <v>3.28677966101694</v>
      </c>
      <c r="AP584" s="59">
        <v>3.2731782945736398</v>
      </c>
      <c r="AQ584" s="59">
        <v>3.2467391304347801</v>
      </c>
      <c r="AR584" s="59">
        <v>3.2934403669724701</v>
      </c>
      <c r="AS584" s="59">
        <v>3.2863184079601901</v>
      </c>
      <c r="AT584" s="59">
        <v>3.2633108108108102</v>
      </c>
      <c r="AU584" s="59">
        <v>3.2649315068493099</v>
      </c>
      <c r="AV584" s="59">
        <v>3.2791262135922299</v>
      </c>
      <c r="AW584" s="59">
        <v>3.2847058823529398</v>
      </c>
      <c r="AX584" s="59">
        <v>3.2794142259414198</v>
      </c>
      <c r="AY584" s="59">
        <v>3.3159281437125698</v>
      </c>
      <c r="AZ584" s="59">
        <v>3.2843749999999998</v>
      </c>
      <c r="BA584" s="59">
        <v>3.2928767123287601</v>
      </c>
      <c r="BB584" s="59">
        <v>3.2762553191489299</v>
      </c>
      <c r="BC584" s="59">
        <v>3.2833526011560599</v>
      </c>
      <c r="BD584" s="59">
        <v>3.2769458128078801</v>
      </c>
      <c r="BE584" s="59">
        <v>3.26527173913043</v>
      </c>
    </row>
    <row r="585" spans="1:57" x14ac:dyDescent="0.35">
      <c r="A585" s="10" t="str">
        <f t="shared" si="81"/>
        <v>8/31/2037</v>
      </c>
      <c r="B585" s="11">
        <f t="shared" si="86"/>
        <v>2037</v>
      </c>
      <c r="C585" s="6">
        <f t="shared" si="87"/>
        <v>3.3109613202817849</v>
      </c>
      <c r="D585" s="12">
        <f t="shared" si="82"/>
        <v>3.2961083549222789</v>
      </c>
      <c r="E585" s="12">
        <f t="shared" si="83"/>
        <v>3.3030882352941151</v>
      </c>
      <c r="F585" s="12">
        <f t="shared" si="84"/>
        <v>3.3223401364688625</v>
      </c>
      <c r="G585" s="12">
        <f t="shared" si="85"/>
        <v>3.3296446428571391</v>
      </c>
      <c r="H585" s="59">
        <v>3.3313214285714201</v>
      </c>
      <c r="I585" s="59">
        <v>3.3201379310344801</v>
      </c>
      <c r="J585" s="59">
        <v>3.3090196078431302</v>
      </c>
      <c r="K585" s="59">
        <v>3.3127985074626798</v>
      </c>
      <c r="L585" s="59">
        <v>3.3033557046979798</v>
      </c>
      <c r="M585" s="59">
        <v>3.3098295454545399</v>
      </c>
      <c r="N585" s="59">
        <v>3.2883275261324001</v>
      </c>
      <c r="O585" s="59">
        <v>3.30089887640449</v>
      </c>
      <c r="P585" s="13">
        <v>3.3111258278145699</v>
      </c>
      <c r="Q585" s="59">
        <v>3.30633720930232</v>
      </c>
      <c r="R585" s="59">
        <v>3.2785121107266399</v>
      </c>
      <c r="S585" s="59">
        <v>3.3356696428571402</v>
      </c>
      <c r="T585" s="13">
        <v>3.31324427480916</v>
      </c>
      <c r="U585" s="59">
        <v>3.2966455696202499</v>
      </c>
      <c r="V585" s="59">
        <v>3.3045643153526898</v>
      </c>
      <c r="W585" s="59">
        <v>3.3068464730290401</v>
      </c>
      <c r="X585" s="59">
        <v>3.3317529880477998</v>
      </c>
      <c r="Y585" s="59">
        <v>3.3064642857142799</v>
      </c>
      <c r="Z585" s="59">
        <v>3.30918803418803</v>
      </c>
      <c r="AA585" s="13">
        <v>3.3284105960264898</v>
      </c>
      <c r="AB585" s="59">
        <v>3.2829239766081799</v>
      </c>
      <c r="AC585" s="59">
        <v>3.3033333333333301</v>
      </c>
      <c r="AD585" s="13">
        <v>3.306</v>
      </c>
      <c r="AE585" s="59">
        <v>3.33519572953736</v>
      </c>
      <c r="AF585" s="59">
        <v>3.3030065359477101</v>
      </c>
      <c r="AG585" s="59">
        <v>3.3164541832669299</v>
      </c>
      <c r="AH585" s="59">
        <v>3.3134893617021199</v>
      </c>
      <c r="AI585" s="59">
        <v>3.3235344827586202</v>
      </c>
      <c r="AJ585" s="13">
        <v>3.3149000000000002</v>
      </c>
      <c r="AK585" s="59">
        <v>3.3251533742331199</v>
      </c>
      <c r="AL585" s="59">
        <v>3.34035211267605</v>
      </c>
      <c r="AM585" s="59">
        <v>3.3123642172523899</v>
      </c>
      <c r="AN585" s="59">
        <v>3.2962176165803099</v>
      </c>
      <c r="AO585" s="59">
        <v>3.310796812749</v>
      </c>
      <c r="AP585" s="13">
        <v>3.2951250000000001</v>
      </c>
      <c r="AQ585" s="59">
        <v>3.30539772727272</v>
      </c>
      <c r="AR585" s="59">
        <v>3.2992280701754302</v>
      </c>
      <c r="AS585" s="59">
        <v>3.3141847826086899</v>
      </c>
      <c r="AT585" s="59">
        <v>3.3013934426229499</v>
      </c>
      <c r="AU585" s="59">
        <v>3.3294583333333301</v>
      </c>
      <c r="AV585" s="59">
        <v>3.3247027027026999</v>
      </c>
      <c r="AW585" s="59">
        <v>3.3230742049469901</v>
      </c>
      <c r="AX585" s="59">
        <v>3.3232258064516098</v>
      </c>
      <c r="AY585" s="59">
        <v>3.3178716216216202</v>
      </c>
      <c r="AZ585" s="59">
        <v>3.3015358361774698</v>
      </c>
      <c r="BA585" s="59">
        <v>3.3112692307692302</v>
      </c>
      <c r="BB585" s="59">
        <v>3.3276595744680799</v>
      </c>
      <c r="BC585" s="59">
        <v>3.3135810810810802</v>
      </c>
      <c r="BD585" s="59">
        <v>3.2844534412955402</v>
      </c>
      <c r="BE585" s="13">
        <v>3.2989999999999999</v>
      </c>
    </row>
    <row r="586" spans="1:57" x14ac:dyDescent="0.35">
      <c r="A586" s="10" t="str">
        <f t="shared" si="81"/>
        <v>9/30/2037</v>
      </c>
      <c r="B586" s="11">
        <f t="shared" si="86"/>
        <v>2037</v>
      </c>
      <c r="C586" s="6">
        <f t="shared" si="87"/>
        <v>3.2825967668488101</v>
      </c>
      <c r="D586" s="12">
        <f t="shared" si="82"/>
        <v>3.2649890109890021</v>
      </c>
      <c r="E586" s="12">
        <f t="shared" si="83"/>
        <v>3.2732158734682173</v>
      </c>
      <c r="F586" s="12">
        <f t="shared" si="84"/>
        <v>3.2941227303015075</v>
      </c>
      <c r="G586" s="12">
        <f t="shared" si="85"/>
        <v>3.3019132602193411</v>
      </c>
      <c r="H586" s="13">
        <v>3.29042471042471</v>
      </c>
      <c r="I586" s="59">
        <v>3.2639843749999899</v>
      </c>
      <c r="J586" s="59">
        <v>3.2788636363636301</v>
      </c>
      <c r="K586" s="59">
        <v>3.2758441558441498</v>
      </c>
      <c r="L586" s="59">
        <v>3.2692248062015499</v>
      </c>
      <c r="M586" s="59">
        <v>3.2649999999999899</v>
      </c>
      <c r="N586" s="59">
        <v>3.2718324607329801</v>
      </c>
      <c r="O586" s="13">
        <v>3.2739669421487601</v>
      </c>
      <c r="P586" s="59">
        <v>3.29535714285714</v>
      </c>
      <c r="Q586" s="59">
        <v>3.2776404494381999</v>
      </c>
      <c r="R586" s="59">
        <v>3.2818055555555499</v>
      </c>
      <c r="S586" s="59">
        <v>3.29588709677419</v>
      </c>
      <c r="T586" s="59">
        <v>3.2759223300970799</v>
      </c>
      <c r="U586" s="59">
        <v>3.2791919191919101</v>
      </c>
      <c r="V586" s="59">
        <v>3.27977876106194</v>
      </c>
      <c r="W586" s="59">
        <v>3.2917567567567501</v>
      </c>
      <c r="X586" s="59">
        <v>3.28072916666666</v>
      </c>
      <c r="Y586" s="59">
        <v>3.29191780821917</v>
      </c>
      <c r="Z586" s="59">
        <v>3.2964317180616698</v>
      </c>
      <c r="AA586" s="59">
        <v>3.2861805555555499</v>
      </c>
      <c r="AB586" s="59">
        <v>3.2611956521739098</v>
      </c>
      <c r="AC586" s="13">
        <v>3.2648901098901102</v>
      </c>
      <c r="AD586" s="59">
        <v>3.3032627118644</v>
      </c>
      <c r="AE586" s="59">
        <v>3.2971005917159699</v>
      </c>
      <c r="AF586" s="59">
        <v>3.2630952380952301</v>
      </c>
      <c r="AG586" s="59">
        <v>3.3007272727272698</v>
      </c>
      <c r="AH586" s="59">
        <v>3.2940996168582299</v>
      </c>
      <c r="AI586" s="13">
        <v>3.2885943775100399</v>
      </c>
      <c r="AJ586" s="59">
        <v>3.3104166666666601</v>
      </c>
      <c r="AK586" s="59">
        <v>3.3018644067796599</v>
      </c>
      <c r="AL586" s="59">
        <v>3.2541208791208698</v>
      </c>
      <c r="AM586" s="13">
        <v>3.2678500000000001</v>
      </c>
      <c r="AN586" s="59">
        <v>3.2904330708661398</v>
      </c>
      <c r="AO586" s="59">
        <v>3.30235294117647</v>
      </c>
      <c r="AP586" s="59">
        <v>3.2654301075268801</v>
      </c>
      <c r="AQ586" s="13">
        <v>3.2704504504504501</v>
      </c>
      <c r="AR586" s="59">
        <v>3.2674999999999899</v>
      </c>
      <c r="AS586" s="59">
        <v>3.2927142857142799</v>
      </c>
      <c r="AT586" s="59">
        <v>3.2941304347826001</v>
      </c>
      <c r="AU586" s="59">
        <v>3.2758677685950399</v>
      </c>
      <c r="AV586" s="59">
        <v>3.27738461538461</v>
      </c>
      <c r="AW586" s="59">
        <v>3.2740540540540501</v>
      </c>
      <c r="AX586" s="59">
        <v>3.3153086419753</v>
      </c>
      <c r="AY586" s="59">
        <v>3.2833879781420698</v>
      </c>
      <c r="AZ586" s="59">
        <v>3.2874850299401102</v>
      </c>
      <c r="BA586" s="59">
        <v>3.2729655172413699</v>
      </c>
      <c r="BB586" s="59">
        <v>3.28855263157894</v>
      </c>
      <c r="BC586" s="59">
        <v>3.2949999999999999</v>
      </c>
      <c r="BD586" s="59">
        <v>3.3187341772151799</v>
      </c>
      <c r="BE586" s="59">
        <v>3.2901834862385302</v>
      </c>
    </row>
    <row r="587" spans="1:57" x14ac:dyDescent="0.35">
      <c r="A587" s="10" t="str">
        <f t="shared" si="81"/>
        <v>10/31/2037</v>
      </c>
      <c r="B587" s="11">
        <f t="shared" si="86"/>
        <v>2037</v>
      </c>
      <c r="C587" s="6">
        <f t="shared" si="87"/>
        <v>3.54928577857785</v>
      </c>
      <c r="D587" s="12">
        <f t="shared" si="82"/>
        <v>3.5245714285714191</v>
      </c>
      <c r="E587" s="12">
        <f t="shared" si="83"/>
        <v>3.5414254118364799</v>
      </c>
      <c r="F587" s="12">
        <f t="shared" si="84"/>
        <v>3.5571913455310851</v>
      </c>
      <c r="G587" s="12">
        <f t="shared" si="85"/>
        <v>3.5615836397058818</v>
      </c>
      <c r="H587" s="59">
        <v>3.54326829268292</v>
      </c>
      <c r="I587" s="59">
        <v>3.54322368421052</v>
      </c>
      <c r="J587" s="59">
        <v>3.5207142857142801</v>
      </c>
      <c r="K587" s="59">
        <v>3.54990909090909</v>
      </c>
      <c r="L587" s="59">
        <v>3.5193442622950801</v>
      </c>
      <c r="M587" s="59">
        <v>3.5356603773584898</v>
      </c>
      <c r="N587" s="59">
        <v>3.5757812499999901</v>
      </c>
      <c r="O587" s="59">
        <v>3.5572941176470501</v>
      </c>
      <c r="P587" s="59">
        <v>3.5469306930692999</v>
      </c>
      <c r="Q587" s="59">
        <v>3.5535757575757501</v>
      </c>
      <c r="R587" s="59">
        <v>3.54611842105263</v>
      </c>
      <c r="S587" s="59">
        <v>3.5602684563758298</v>
      </c>
      <c r="T587" s="13">
        <v>3.5617187499999998</v>
      </c>
      <c r="U587" s="59">
        <v>3.52049999999999</v>
      </c>
      <c r="V587" s="59">
        <v>3.5572395833333301</v>
      </c>
      <c r="W587" s="59">
        <v>3.5396774193548302</v>
      </c>
      <c r="X587" s="59">
        <v>3.55155844155844</v>
      </c>
      <c r="Y587" s="59">
        <v>3.5565822784810099</v>
      </c>
      <c r="Z587" s="59">
        <v>3.5466169154228799</v>
      </c>
      <c r="AA587" s="59">
        <v>3.5503012048192701</v>
      </c>
      <c r="AB587" s="59">
        <v>3.5416107382550299</v>
      </c>
      <c r="AC587" s="59">
        <v>3.56627118644067</v>
      </c>
      <c r="AD587" s="59">
        <v>3.5189743589743498</v>
      </c>
      <c r="AE587" s="59">
        <v>3.5440259740259701</v>
      </c>
      <c r="AF587" s="59">
        <v>3.5500645161290301</v>
      </c>
      <c r="AG587" s="59">
        <v>3.5405952380952299</v>
      </c>
      <c r="AH587" s="59">
        <v>3.5577184466019398</v>
      </c>
      <c r="AI587" s="59">
        <v>3.5428061224489702</v>
      </c>
      <c r="AJ587" s="59">
        <v>3.5493636363636298</v>
      </c>
      <c r="AK587" s="59">
        <v>3.5407766990291201</v>
      </c>
      <c r="AL587" s="59">
        <v>3.5422784810126502</v>
      </c>
      <c r="AM587" s="59">
        <v>3.5417391304347801</v>
      </c>
      <c r="AN587" s="59">
        <v>3.5534482758620598</v>
      </c>
      <c r="AO587" s="13">
        <v>3.5404651162790701</v>
      </c>
      <c r="AP587" s="59">
        <v>3.5508928571428502</v>
      </c>
      <c r="AQ587" s="13">
        <v>3.5457999999999998</v>
      </c>
      <c r="AR587" s="59">
        <v>3.5782142857142798</v>
      </c>
      <c r="AS587" s="59">
        <v>3.5544444444444401</v>
      </c>
      <c r="AT587" s="59">
        <v>3.5759701492537301</v>
      </c>
      <c r="AU587" s="13">
        <v>3.5615686274509799</v>
      </c>
      <c r="AV587" s="13">
        <v>3.5609302325581398</v>
      </c>
      <c r="AW587" s="13">
        <v>3.50875</v>
      </c>
      <c r="AX587" s="59">
        <v>3.5586249999999899</v>
      </c>
      <c r="AY587" s="59">
        <v>3.5249999999999901</v>
      </c>
      <c r="AZ587" s="59">
        <v>3.5501562499999899</v>
      </c>
      <c r="BA587" s="59">
        <v>3.5492079207920701</v>
      </c>
      <c r="BB587" s="59">
        <v>3.5413636363636298</v>
      </c>
      <c r="BC587" s="59">
        <v>3.55807692307692</v>
      </c>
      <c r="BD587" s="59">
        <v>3.5570466321243499</v>
      </c>
      <c r="BE587" s="59">
        <v>3.5329213483145998</v>
      </c>
    </row>
    <row r="588" spans="1:57" x14ac:dyDescent="0.35">
      <c r="A588" s="10" t="str">
        <f t="shared" si="81"/>
        <v>11/30/2037</v>
      </c>
      <c r="B588" s="11">
        <f t="shared" si="86"/>
        <v>2037</v>
      </c>
      <c r="C588" s="6">
        <f t="shared" si="87"/>
        <v>4.2266080905767094</v>
      </c>
      <c r="D588" s="12">
        <f t="shared" si="82"/>
        <v>4.2044121212121155</v>
      </c>
      <c r="E588" s="12">
        <f t="shared" si="83"/>
        <v>4.2127505446623026</v>
      </c>
      <c r="F588" s="12">
        <f t="shared" si="84"/>
        <v>4.2386787317620573</v>
      </c>
      <c r="G588" s="12">
        <f t="shared" si="85"/>
        <v>4.2682882451638298</v>
      </c>
      <c r="H588" s="59">
        <v>4.2335260115606896</v>
      </c>
      <c r="I588" s="13">
        <v>4.2301000000000002</v>
      </c>
      <c r="J588" s="59">
        <v>4.2479166666666597</v>
      </c>
      <c r="K588" s="59">
        <v>4.2505978260869499</v>
      </c>
      <c r="L588" s="59">
        <v>4.2263309352517897</v>
      </c>
      <c r="M588" s="59">
        <v>4.2340540540540497</v>
      </c>
      <c r="N588" s="59">
        <v>4.2235664335664298</v>
      </c>
      <c r="O588" s="59">
        <v>4.2176041666666597</v>
      </c>
      <c r="P588" s="13">
        <v>4.2218749999999998</v>
      </c>
      <c r="Q588" s="59">
        <v>4.2061224489795901</v>
      </c>
      <c r="R588" s="59">
        <v>4.2800862068965504</v>
      </c>
      <c r="S588" s="59">
        <v>4.2100854700854597</v>
      </c>
      <c r="T588" s="59">
        <v>4.2124691358024604</v>
      </c>
      <c r="U588" s="59">
        <v>4.2167153284671501</v>
      </c>
      <c r="V588" s="59">
        <v>4.2359876543209802</v>
      </c>
      <c r="W588" s="59">
        <v>4.2691911764705797</v>
      </c>
      <c r="X588" s="13">
        <v>4.2300000000000004</v>
      </c>
      <c r="Y588" s="59">
        <v>4.1920224719101098</v>
      </c>
      <c r="Z588" s="59">
        <v>4.2330674846625698</v>
      </c>
      <c r="AA588" s="59">
        <v>4.2692783505154601</v>
      </c>
      <c r="AB588" s="13">
        <v>4.23536231884058</v>
      </c>
      <c r="AC588" s="59">
        <v>4.2488461538461504</v>
      </c>
      <c r="AD588" s="59">
        <v>4.2070886075949296</v>
      </c>
      <c r="AE588" s="59">
        <v>4.2276923076923003</v>
      </c>
      <c r="AF588" s="13">
        <v>4.2178125</v>
      </c>
      <c r="AG588" s="13">
        <v>4.2213669064748203</v>
      </c>
      <c r="AH588" s="59">
        <v>4.2073913043478202</v>
      </c>
      <c r="AI588" s="59">
        <v>4.2256647398843903</v>
      </c>
      <c r="AJ588" s="59">
        <v>4.22688524590163</v>
      </c>
      <c r="AK588" s="59">
        <v>4.2398181818181797</v>
      </c>
      <c r="AL588" s="59">
        <v>4.2725581395348797</v>
      </c>
      <c r="AM588" s="59">
        <v>4.2224444444444398</v>
      </c>
      <c r="AN588" s="59">
        <v>4.1965454545454497</v>
      </c>
      <c r="AO588" s="13">
        <v>4.21359477124183</v>
      </c>
      <c r="AP588" s="59">
        <v>4.1895762711864402</v>
      </c>
      <c r="AQ588" s="59">
        <v>4.2660294117647002</v>
      </c>
      <c r="AR588" s="59">
        <v>4.2079569892473101</v>
      </c>
      <c r="AS588" s="59">
        <v>4.2850746268656703</v>
      </c>
      <c r="AT588" s="59">
        <v>4.2334482758620604</v>
      </c>
      <c r="AU588" s="59">
        <v>4.2051515151515098</v>
      </c>
      <c r="AV588" s="59">
        <v>4.2357575757575701</v>
      </c>
      <c r="AW588" s="59">
        <v>4.2422556390977402</v>
      </c>
      <c r="AX588" s="59">
        <v>4.2681879194630801</v>
      </c>
      <c r="AY588" s="59">
        <v>4.2213740458015199</v>
      </c>
      <c r="AZ588" s="59">
        <v>4.2336440677966101</v>
      </c>
      <c r="BA588" s="59">
        <v>4.1977575757575698</v>
      </c>
      <c r="BB588" s="59">
        <v>4.23957575757575</v>
      </c>
      <c r="BC588" s="59">
        <v>4.1843055555555502</v>
      </c>
      <c r="BD588" s="59">
        <v>4.2155882352941099</v>
      </c>
      <c r="BE588" s="59">
        <v>4.2117816091954001</v>
      </c>
    </row>
    <row r="589" spans="1:57" x14ac:dyDescent="0.35">
      <c r="A589" s="10" t="str">
        <f t="shared" si="81"/>
        <v>12/31/2037</v>
      </c>
      <c r="B589" s="11">
        <f t="shared" si="86"/>
        <v>2037</v>
      </c>
      <c r="C589" s="6">
        <f t="shared" si="87"/>
        <v>4.7044459991333802</v>
      </c>
      <c r="D589" s="12">
        <f t="shared" si="82"/>
        <v>4.6796577605321454</v>
      </c>
      <c r="E589" s="12">
        <f t="shared" si="83"/>
        <v>4.6903746886674895</v>
      </c>
      <c r="F589" s="12">
        <f t="shared" si="84"/>
        <v>4.7130114446380471</v>
      </c>
      <c r="G589" s="12">
        <f t="shared" si="85"/>
        <v>4.7207366858739253</v>
      </c>
      <c r="H589" s="59">
        <v>4.7099014778325099</v>
      </c>
      <c r="I589" s="59">
        <v>4.7138596491228002</v>
      </c>
      <c r="J589" s="59">
        <v>4.6935563380281602</v>
      </c>
      <c r="K589" s="59">
        <v>4.7047950819672097</v>
      </c>
      <c r="L589" s="59">
        <v>4.7243127962085296</v>
      </c>
      <c r="M589" s="13">
        <v>4.6930996309963096</v>
      </c>
      <c r="N589" s="59">
        <v>4.7175336322869903</v>
      </c>
      <c r="O589" s="59">
        <v>4.6768085106382902</v>
      </c>
      <c r="P589" s="13">
        <v>4.6927509293680298</v>
      </c>
      <c r="Q589" s="59">
        <v>4.7204347826086899</v>
      </c>
      <c r="R589" s="59">
        <v>4.6876799999999896</v>
      </c>
      <c r="S589" s="59">
        <v>4.68821862348178</v>
      </c>
      <c r="T589" s="59">
        <v>4.7197560975609703</v>
      </c>
      <c r="U589" s="59">
        <v>4.6884549356223104</v>
      </c>
      <c r="V589" s="59">
        <v>4.6808673469387703</v>
      </c>
      <c r="W589" s="59">
        <v>4.74659192825112</v>
      </c>
      <c r="X589" s="59">
        <v>4.7060299625468103</v>
      </c>
      <c r="Y589" s="59">
        <v>4.7034313725490096</v>
      </c>
      <c r="Z589" s="13">
        <v>4.7057070707070698</v>
      </c>
      <c r="AA589" s="59">
        <v>4.6927049180327796</v>
      </c>
      <c r="AB589" s="59">
        <v>4.7250649350649301</v>
      </c>
      <c r="AC589" s="59">
        <v>4.6750476190476098</v>
      </c>
      <c r="AD589" s="59">
        <v>4.7101025641025602</v>
      </c>
      <c r="AE589" s="59">
        <v>4.7040969162995498</v>
      </c>
      <c r="AF589" s="59">
        <v>4.6797560975609702</v>
      </c>
      <c r="AG589" s="59">
        <v>4.6964591439688697</v>
      </c>
      <c r="AH589" s="59">
        <v>4.7081407035175804</v>
      </c>
      <c r="AI589" s="59">
        <v>4.7157512953367799</v>
      </c>
      <c r="AJ589" s="59">
        <v>4.7200687285223299</v>
      </c>
      <c r="AK589" s="59">
        <v>4.7075862068965497</v>
      </c>
      <c r="AL589" s="59">
        <v>4.6787727272727198</v>
      </c>
      <c r="AM589" s="59">
        <v>4.7179729729729702</v>
      </c>
      <c r="AN589" s="13">
        <v>4.6892105263157902</v>
      </c>
      <c r="AO589" s="59">
        <v>4.7083842794759798</v>
      </c>
      <c r="AP589" s="59">
        <v>4.70628440366972</v>
      </c>
      <c r="AQ589" s="59">
        <v>4.7266242038216504</v>
      </c>
      <c r="AR589" s="59">
        <v>4.6691666666666602</v>
      </c>
      <c r="AS589" s="59">
        <v>4.7234538152610401</v>
      </c>
      <c r="AT589" s="13">
        <v>4.7035071090047396</v>
      </c>
      <c r="AU589" s="13">
        <v>4.7050000000000001</v>
      </c>
      <c r="AV589" s="59">
        <v>4.7123728813559298</v>
      </c>
      <c r="AW589" s="59">
        <v>4.6917727272727197</v>
      </c>
      <c r="AX589" s="59">
        <v>4.6784126984126901</v>
      </c>
      <c r="AY589" s="59">
        <v>4.7132242990654198</v>
      </c>
      <c r="AZ589" s="59">
        <v>4.6971759259259196</v>
      </c>
      <c r="BA589" s="59">
        <v>4.6895258620689599</v>
      </c>
      <c r="BB589" s="59">
        <v>4.6975897435897398</v>
      </c>
      <c r="BC589" s="59">
        <v>4.7077777777777703</v>
      </c>
      <c r="BD589" s="59">
        <v>4.6925999999999997</v>
      </c>
      <c r="BE589" s="59">
        <v>4.6899086757990798</v>
      </c>
    </row>
    <row r="590" spans="1:57" x14ac:dyDescent="0.35">
      <c r="A590" s="10" t="str">
        <f t="shared" si="81"/>
        <v>1/31/2038</v>
      </c>
      <c r="B590" s="11">
        <f t="shared" si="86"/>
        <v>2038</v>
      </c>
      <c r="C590" s="6">
        <f t="shared" si="87"/>
        <v>4.45109323116219</v>
      </c>
      <c r="D590" s="12">
        <f t="shared" si="82"/>
        <v>4.4369922394203085</v>
      </c>
      <c r="E590" s="12">
        <f t="shared" si="83"/>
        <v>4.44457122011449</v>
      </c>
      <c r="F590" s="12">
        <f t="shared" si="84"/>
        <v>4.4613130667286622</v>
      </c>
      <c r="G590" s="12">
        <f t="shared" si="85"/>
        <v>4.4707258592471293</v>
      </c>
      <c r="H590" s="59">
        <v>4.4590683229813601</v>
      </c>
      <c r="I590" s="59">
        <v>4.4472340425531902</v>
      </c>
      <c r="J590" s="13">
        <v>4.4445762711864401</v>
      </c>
      <c r="K590" s="59">
        <v>4.4504878048780396</v>
      </c>
      <c r="L590" s="59">
        <v>4.4520535714285696</v>
      </c>
      <c r="M590" s="59">
        <v>4.4673376623376599</v>
      </c>
      <c r="N590" s="59">
        <v>4.4601185770750904</v>
      </c>
      <c r="O590" s="59">
        <v>4.4436111111111103</v>
      </c>
      <c r="P590" s="59">
        <v>4.4391715976331296</v>
      </c>
      <c r="Q590" s="59">
        <v>4.45277173913043</v>
      </c>
      <c r="R590" s="59">
        <v>4.4598963730569903</v>
      </c>
      <c r="S590" s="59">
        <v>4.4370462633451897</v>
      </c>
      <c r="T590" s="59">
        <v>4.4463398692810401</v>
      </c>
      <c r="U590" s="59">
        <v>4.4492261904761898</v>
      </c>
      <c r="V590" s="59">
        <v>4.4715298507462604</v>
      </c>
      <c r="W590" s="59">
        <v>4.4714893617021199</v>
      </c>
      <c r="X590" s="59">
        <v>4.4318493150684901</v>
      </c>
      <c r="Y590" s="59">
        <v>4.4729378531073403</v>
      </c>
      <c r="Z590" s="59">
        <v>4.4392682926829199</v>
      </c>
      <c r="AA590" s="59">
        <v>4.4510370370370298</v>
      </c>
      <c r="AB590" s="59">
        <v>4.4389090909090898</v>
      </c>
      <c r="AC590" s="59">
        <v>4.4442735042735002</v>
      </c>
      <c r="AD590" s="59">
        <v>4.4526377952755896</v>
      </c>
      <c r="AE590" s="59">
        <v>4.4498009950248703</v>
      </c>
      <c r="AF590" s="59">
        <v>4.4701901140684397</v>
      </c>
      <c r="AG590" s="59">
        <v>4.4511494252873502</v>
      </c>
      <c r="AH590" s="59">
        <v>4.4505319148936104</v>
      </c>
      <c r="AI590" s="59">
        <v>4.4653594771241796</v>
      </c>
      <c r="AJ590" s="59">
        <v>4.4617112299465198</v>
      </c>
      <c r="AK590" s="59">
        <v>4.4697489539748902</v>
      </c>
      <c r="AL590" s="59">
        <v>4.4265745856353496</v>
      </c>
      <c r="AM590" s="59">
        <v>4.4569758064516103</v>
      </c>
      <c r="AN590" s="59">
        <v>4.4469938650306702</v>
      </c>
      <c r="AO590" s="59">
        <v>4.4360377358490499</v>
      </c>
      <c r="AP590" s="59">
        <v>4.4706410256410196</v>
      </c>
      <c r="AQ590" s="59">
        <v>4.44456953642384</v>
      </c>
      <c r="AR590" s="59">
        <v>4.4458791208791197</v>
      </c>
      <c r="AS590" s="59">
        <v>4.4300375939849603</v>
      </c>
      <c r="AT590" s="59">
        <v>4.4451818181818101</v>
      </c>
      <c r="AU590" s="59">
        <v>4.4567286245353097</v>
      </c>
      <c r="AV590" s="59">
        <v>4.4588535031847103</v>
      </c>
      <c r="AW590" s="59">
        <v>4.4443726235741403</v>
      </c>
      <c r="AX590" s="59">
        <v>4.4533962264150899</v>
      </c>
      <c r="AY590" s="59">
        <v>4.46204545454545</v>
      </c>
      <c r="AZ590" s="59">
        <v>4.4552571428571399</v>
      </c>
      <c r="BA590" s="59">
        <v>4.4365060240963796</v>
      </c>
      <c r="BB590" s="59">
        <v>4.4847524752475199</v>
      </c>
      <c r="BC590" s="59">
        <v>4.4466363636363599</v>
      </c>
      <c r="BD590" s="59">
        <v>4.46678861788617</v>
      </c>
      <c r="BE590" s="59">
        <v>4.4914782608695596</v>
      </c>
    </row>
    <row r="591" spans="1:57" x14ac:dyDescent="0.35">
      <c r="A591" s="10" t="str">
        <f t="shared" si="81"/>
        <v>2/28/2038</v>
      </c>
      <c r="B591" s="11">
        <f t="shared" si="86"/>
        <v>2038</v>
      </c>
      <c r="C591" s="6">
        <f t="shared" si="87"/>
        <v>4.4392757009345747</v>
      </c>
      <c r="D591" s="12">
        <f t="shared" si="82"/>
        <v>4.4275508641005494</v>
      </c>
      <c r="E591" s="12">
        <f t="shared" si="83"/>
        <v>4.4315090755593047</v>
      </c>
      <c r="F591" s="12">
        <f t="shared" si="84"/>
        <v>4.4470843301435377</v>
      </c>
      <c r="G591" s="12">
        <f t="shared" si="85"/>
        <v>4.454153601838085</v>
      </c>
      <c r="H591" s="59">
        <v>4.4377124183006504</v>
      </c>
      <c r="I591" s="59">
        <v>4.4431612903225801</v>
      </c>
      <c r="J591" s="59">
        <v>4.4539252336448598</v>
      </c>
      <c r="K591" s="13">
        <v>4.4518750000000002</v>
      </c>
      <c r="L591" s="59">
        <v>4.4245054945054898</v>
      </c>
      <c r="M591" s="59">
        <v>4.4279746835443001</v>
      </c>
      <c r="N591" s="59">
        <v>4.4315217391304298</v>
      </c>
      <c r="O591" s="59">
        <v>4.42916666666666</v>
      </c>
      <c r="P591" s="59">
        <v>4.4416083916083897</v>
      </c>
      <c r="Q591" s="59">
        <v>4.4401485148514803</v>
      </c>
      <c r="R591" s="59">
        <v>4.4471212121212096</v>
      </c>
      <c r="S591" s="13">
        <v>4.4385514018691596</v>
      </c>
      <c r="T591" s="59">
        <v>4.4256578947368403</v>
      </c>
      <c r="U591" s="59">
        <v>4.4417406143344698</v>
      </c>
      <c r="V591" s="59">
        <v>4.4383980582524201</v>
      </c>
      <c r="W591" s="59">
        <v>4.46681818181818</v>
      </c>
      <c r="X591" s="59">
        <v>4.4335365853658502</v>
      </c>
      <c r="Y591" s="59">
        <v>4.4399999999999897</v>
      </c>
      <c r="Z591" s="59">
        <v>4.44046979865771</v>
      </c>
      <c r="AA591" s="59">
        <v>4.4277611940298502</v>
      </c>
      <c r="AB591" s="13">
        <v>4.4437499999999996</v>
      </c>
      <c r="AC591" s="59">
        <v>4.45542056074766</v>
      </c>
      <c r="AD591" s="59">
        <v>4.4702222222222199</v>
      </c>
      <c r="AE591" s="59">
        <v>4.4493908629441599</v>
      </c>
      <c r="AF591" s="59">
        <v>4.4486403508771897</v>
      </c>
      <c r="AG591" s="59">
        <v>4.4376960784313697</v>
      </c>
      <c r="AH591" s="59">
        <v>4.4337459283387597</v>
      </c>
      <c r="AI591" s="59">
        <v>4.4469736842105201</v>
      </c>
      <c r="AJ591" s="59">
        <v>4.4376562499999999</v>
      </c>
      <c r="AK591" s="59">
        <v>4.4522619047619001</v>
      </c>
      <c r="AL591" s="59">
        <v>4.4405056179775197</v>
      </c>
      <c r="AM591" s="59">
        <v>4.4030952380952302</v>
      </c>
      <c r="AN591" s="59">
        <v>4.4433783783783696</v>
      </c>
      <c r="AO591" s="59">
        <v>4.44545454545454</v>
      </c>
      <c r="AP591" s="59">
        <v>4.4297916666666604</v>
      </c>
      <c r="AQ591" s="59">
        <v>4.4540816326530601</v>
      </c>
      <c r="AR591" s="59">
        <v>4.4214438502673703</v>
      </c>
      <c r="AS591" s="13">
        <v>4.4368396226415099</v>
      </c>
      <c r="AT591" s="59">
        <v>4.4289156626506001</v>
      </c>
      <c r="AU591" s="59">
        <v>4.4316129032258003</v>
      </c>
      <c r="AV591" s="59">
        <v>4.4670129870129802</v>
      </c>
      <c r="AW591" s="59">
        <v>4.4315048543689297</v>
      </c>
      <c r="AX591" s="59">
        <v>4.444</v>
      </c>
      <c r="AY591" s="59">
        <v>4.4548013245033102</v>
      </c>
      <c r="AZ591" s="59">
        <v>4.4245238095237998</v>
      </c>
      <c r="BA591" s="59">
        <v>4.4301388888888802</v>
      </c>
      <c r="BB591" s="59">
        <v>4.4319387755101998</v>
      </c>
      <c r="BC591" s="59">
        <v>4.4330693069306903</v>
      </c>
      <c r="BD591" s="59">
        <v>4.4302127659574397</v>
      </c>
      <c r="BE591" s="59">
        <v>4.4523157894736798</v>
      </c>
    </row>
    <row r="592" spans="1:57" x14ac:dyDescent="0.35">
      <c r="A592" s="10" t="str">
        <f t="shared" si="81"/>
        <v>3/31/2038</v>
      </c>
      <c r="B592" s="11">
        <f t="shared" si="86"/>
        <v>2038</v>
      </c>
      <c r="C592" s="6">
        <f t="shared" si="87"/>
        <v>3.8306388888888847</v>
      </c>
      <c r="D592" s="12">
        <f t="shared" si="82"/>
        <v>3.8202953225806437</v>
      </c>
      <c r="E592" s="12">
        <f t="shared" si="83"/>
        <v>3.8250208101077603</v>
      </c>
      <c r="F592" s="12">
        <f t="shared" si="84"/>
        <v>3.8341569954867776</v>
      </c>
      <c r="G592" s="12">
        <f t="shared" si="85"/>
        <v>3.8402747208931394</v>
      </c>
      <c r="H592" s="59">
        <v>3.8319254658384998</v>
      </c>
      <c r="I592" s="59">
        <v>3.8339007092198498</v>
      </c>
      <c r="J592" s="59">
        <v>3.8158064516129002</v>
      </c>
      <c r="K592" s="59">
        <v>3.8332653061224402</v>
      </c>
      <c r="L592" s="59">
        <v>3.83164383561643</v>
      </c>
      <c r="M592" s="59">
        <v>3.8302777777777699</v>
      </c>
      <c r="N592" s="59">
        <v>3.8109433962264099</v>
      </c>
      <c r="O592" s="59">
        <v>3.8243749999999999</v>
      </c>
      <c r="P592" s="59">
        <v>3.8267532467532401</v>
      </c>
      <c r="Q592" s="13">
        <v>3.8382000000000001</v>
      </c>
      <c r="R592" s="59">
        <v>3.8508695652173901</v>
      </c>
      <c r="S592" s="59">
        <v>3.82129629629629</v>
      </c>
      <c r="T592" s="59">
        <v>3.82704166666666</v>
      </c>
      <c r="U592" s="59">
        <v>3.8198666666666599</v>
      </c>
      <c r="V592" s="59">
        <v>3.8191818181818098</v>
      </c>
      <c r="W592" s="59">
        <v>3.8387195121951199</v>
      </c>
      <c r="X592" s="59">
        <v>3.8253140096618301</v>
      </c>
      <c r="Y592" s="59">
        <v>3.8294303797468299</v>
      </c>
      <c r="Z592" s="59">
        <v>3.8292473118279502</v>
      </c>
      <c r="AA592" s="59">
        <v>3.83741573033707</v>
      </c>
      <c r="AB592" s="59">
        <v>3.8359722222222201</v>
      </c>
      <c r="AC592" s="59">
        <v>3.8263333333333298</v>
      </c>
      <c r="AD592" s="59">
        <v>3.8407017543859601</v>
      </c>
      <c r="AE592" s="59">
        <v>3.831</v>
      </c>
      <c r="AF592" s="59">
        <v>3.8314545454545401</v>
      </c>
      <c r="AG592" s="59">
        <v>3.8357264957264898</v>
      </c>
      <c r="AH592" s="59">
        <v>3.8410309278350501</v>
      </c>
      <c r="AI592" s="59">
        <v>3.8240251572327</v>
      </c>
      <c r="AJ592" s="13">
        <v>3.8325</v>
      </c>
      <c r="AK592" s="59">
        <v>3.8257575757575699</v>
      </c>
      <c r="AL592" s="59">
        <v>3.8203225806451599</v>
      </c>
      <c r="AM592" s="59">
        <v>3.8427999999999898</v>
      </c>
      <c r="AN592" s="59">
        <v>3.8276875000000001</v>
      </c>
      <c r="AO592" s="59">
        <v>3.83776785714285</v>
      </c>
      <c r="AP592" s="13">
        <v>3.8323749999999999</v>
      </c>
      <c r="AQ592" s="13">
        <v>3.8200500000000002</v>
      </c>
      <c r="AR592" s="59">
        <v>3.8253333333333299</v>
      </c>
      <c r="AS592" s="59">
        <v>3.8228735632183901</v>
      </c>
      <c r="AT592" s="59">
        <v>3.83424242424242</v>
      </c>
      <c r="AU592" s="59">
        <v>3.8211320754716902</v>
      </c>
      <c r="AV592" s="59">
        <v>3.82192771084337</v>
      </c>
      <c r="AW592" s="59">
        <v>3.8322321428571402</v>
      </c>
      <c r="AX592" s="59">
        <v>3.8276923076923</v>
      </c>
      <c r="AY592" s="59">
        <v>3.8249230769230702</v>
      </c>
      <c r="AZ592" s="59">
        <v>3.8408928571428498</v>
      </c>
      <c r="BA592" s="59">
        <v>3.8322321428571402</v>
      </c>
      <c r="BB592" s="59">
        <v>3.8324999999999898</v>
      </c>
      <c r="BC592" s="59">
        <v>3.83113636363636</v>
      </c>
      <c r="BD592" s="59">
        <v>3.8275555555555498</v>
      </c>
      <c r="BE592" s="59">
        <v>3.8402272727272702</v>
      </c>
    </row>
    <row r="593" spans="1:57" x14ac:dyDescent="0.35">
      <c r="A593" s="10" t="str">
        <f t="shared" si="81"/>
        <v>4/30/2038</v>
      </c>
      <c r="B593" s="11">
        <f t="shared" si="86"/>
        <v>2038</v>
      </c>
      <c r="C593" s="6">
        <f t="shared" si="87"/>
        <v>3.2204298404095102</v>
      </c>
      <c r="D593" s="12">
        <f t="shared" si="82"/>
        <v>3.2131799999999968</v>
      </c>
      <c r="E593" s="12">
        <f t="shared" si="83"/>
        <v>3.2180627705627627</v>
      </c>
      <c r="F593" s="12">
        <f t="shared" si="84"/>
        <v>3.2240411419782697</v>
      </c>
      <c r="G593" s="12">
        <f t="shared" si="85"/>
        <v>3.2280422492401191</v>
      </c>
      <c r="H593" s="59">
        <v>3.21999999999999</v>
      </c>
      <c r="I593" s="59">
        <v>3.2180952380952301</v>
      </c>
      <c r="J593" s="59">
        <v>3.2218421052631498</v>
      </c>
      <c r="K593" s="59">
        <v>3.23652173913043</v>
      </c>
      <c r="L593" s="59">
        <v>3.2177906976744102</v>
      </c>
      <c r="M593" s="59">
        <v>3.2204938271604902</v>
      </c>
      <c r="N593" s="13">
        <v>3.23031746031746</v>
      </c>
      <c r="O593" s="59">
        <v>3.2169811320754702</v>
      </c>
      <c r="P593" s="59">
        <v>3.2180952380952301</v>
      </c>
      <c r="Q593" s="59">
        <v>3.2215596330275198</v>
      </c>
      <c r="R593" s="59">
        <v>3.22303703703703</v>
      </c>
      <c r="S593" s="59">
        <v>3.2221126760563301</v>
      </c>
      <c r="T593" s="13">
        <v>3.2177500000000001</v>
      </c>
      <c r="U593" s="59">
        <v>3.2070212765957402</v>
      </c>
      <c r="V593" s="59">
        <v>3.20697674418604</v>
      </c>
      <c r="W593" s="59">
        <v>3.2133333333333298</v>
      </c>
      <c r="X593" s="59">
        <v>3.2203658536585298</v>
      </c>
      <c r="Y593" s="59">
        <v>3.2245348837209198</v>
      </c>
      <c r="Z593" s="59">
        <v>3.2039534883720902</v>
      </c>
      <c r="AA593" s="59">
        <v>3.2236440677966098</v>
      </c>
      <c r="AB593" s="59">
        <v>3.2276595744680798</v>
      </c>
      <c r="AC593" s="59">
        <v>3.2264788732394298</v>
      </c>
      <c r="AD593" s="59">
        <v>3.2242028985507201</v>
      </c>
      <c r="AE593" s="59">
        <v>3.21813725490196</v>
      </c>
      <c r="AF593" s="59">
        <v>3.2183870967741899</v>
      </c>
      <c r="AG593" s="59">
        <v>3.22463768115942</v>
      </c>
      <c r="AH593" s="59">
        <v>3.2145588235294098</v>
      </c>
      <c r="AI593" s="59">
        <v>3.2226436781609098</v>
      </c>
      <c r="AJ593" s="59">
        <v>3.2170676691729301</v>
      </c>
      <c r="AK593" s="59">
        <v>3.2208196721311402</v>
      </c>
      <c r="AL593" s="59">
        <v>3.2241584158415799</v>
      </c>
      <c r="AM593" s="59">
        <v>3.2295714285714201</v>
      </c>
      <c r="AN593" s="59">
        <v>3.2335802469135801</v>
      </c>
      <c r="AO593" s="59">
        <v>3.20602564102564</v>
      </c>
      <c r="AP593" s="59">
        <v>3.2384848484848399</v>
      </c>
      <c r="AQ593" s="59">
        <v>3.2236893203883401</v>
      </c>
      <c r="AR593" s="59">
        <v>3.2153846153846102</v>
      </c>
      <c r="AS593" s="13">
        <v>3.2118000000000002</v>
      </c>
      <c r="AT593" s="59">
        <v>3.2185507246376801</v>
      </c>
      <c r="AU593" s="59">
        <v>3.2180519480519401</v>
      </c>
      <c r="AV593" s="59">
        <v>3.21827956989247</v>
      </c>
      <c r="AW593" s="59">
        <v>3.2202631578947298</v>
      </c>
      <c r="AX593" s="59">
        <v>3.2226785714285699</v>
      </c>
      <c r="AY593" s="59">
        <v>3.2183076923076901</v>
      </c>
      <c r="AZ593" s="59">
        <v>3.2233333333333301</v>
      </c>
      <c r="BA593" s="59">
        <v>3.2234666666666598</v>
      </c>
      <c r="BB593" s="59">
        <v>3.22701754385964</v>
      </c>
      <c r="BC593" s="13">
        <v>3.2192156862745098</v>
      </c>
      <c r="BD593" s="13">
        <v>3.2194594594594599</v>
      </c>
      <c r="BE593" s="59">
        <v>3.2278723404255301</v>
      </c>
    </row>
    <row r="594" spans="1:57" x14ac:dyDescent="0.35">
      <c r="A594" s="10" t="str">
        <f t="shared" si="81"/>
        <v>5/31/2038</v>
      </c>
      <c r="B594" s="11">
        <f t="shared" si="86"/>
        <v>2038</v>
      </c>
      <c r="C594" s="6">
        <f t="shared" si="87"/>
        <v>3.1357352941176448</v>
      </c>
      <c r="D594" s="12">
        <f t="shared" si="82"/>
        <v>3.1091749999999969</v>
      </c>
      <c r="E594" s="12">
        <f t="shared" si="83"/>
        <v>3.1203571428571424</v>
      </c>
      <c r="F594" s="12">
        <f t="shared" si="84"/>
        <v>3.1536845930232551</v>
      </c>
      <c r="G594" s="12">
        <f t="shared" si="85"/>
        <v>3.1727499999999997</v>
      </c>
      <c r="H594" s="59">
        <v>3.13871794871794</v>
      </c>
      <c r="I594" s="59">
        <v>3.1599999999999899</v>
      </c>
      <c r="J594" s="59">
        <v>3.1528571428571399</v>
      </c>
      <c r="K594" s="59">
        <v>3.1123529411764701</v>
      </c>
      <c r="L594" s="13">
        <v>3.08</v>
      </c>
      <c r="M594" s="59">
        <v>3.16048780487804</v>
      </c>
      <c r="N594" s="59">
        <v>3.1456666666666599</v>
      </c>
      <c r="O594" s="59">
        <v>3.1344444444444401</v>
      </c>
      <c r="P594" s="59">
        <v>3.1268421052631501</v>
      </c>
      <c r="Q594" s="59">
        <v>3.1617857142857102</v>
      </c>
      <c r="R594" s="59">
        <v>3.1364705882352899</v>
      </c>
      <c r="S594" s="59">
        <v>3.1749999999999998</v>
      </c>
      <c r="T594" s="59">
        <v>3.1907894736842102</v>
      </c>
      <c r="U594" s="59">
        <v>3.1349999999999998</v>
      </c>
      <c r="V594" s="59">
        <v>3.1655555555555499</v>
      </c>
      <c r="W594" s="13">
        <v>3.1120000000000001</v>
      </c>
      <c r="X594" s="59">
        <v>3.1308695652173899</v>
      </c>
      <c r="Y594" s="59">
        <v>3.1103333333333301</v>
      </c>
      <c r="Z594" s="59">
        <v>3.1341071428571401</v>
      </c>
      <c r="AA594" s="59">
        <v>3.1285714285714201</v>
      </c>
      <c r="AB594" s="59">
        <v>3.1268749999999899</v>
      </c>
      <c r="AC594" s="59">
        <v>3.1644117647058798</v>
      </c>
      <c r="AD594" s="59">
        <v>3.1137037037036999</v>
      </c>
      <c r="AE594" s="59">
        <v>3.1467741935483802</v>
      </c>
      <c r="AF594" s="59">
        <v>3.1214285714285701</v>
      </c>
      <c r="AG594" s="13">
        <v>3.1437499999999998</v>
      </c>
      <c r="AH594" s="59">
        <v>3.1532727272727201</v>
      </c>
      <c r="AI594" s="59">
        <v>3.1534883720930198</v>
      </c>
      <c r="AJ594" s="13">
        <v>3.1225000000000001</v>
      </c>
      <c r="AK594" s="13">
        <v>3.09</v>
      </c>
      <c r="AL594" s="59">
        <v>3.1724999999999999</v>
      </c>
      <c r="AM594" s="59">
        <v>3.1432142857142802</v>
      </c>
      <c r="AN594" s="59">
        <v>3.1419999999999901</v>
      </c>
      <c r="AO594" s="59">
        <v>3.1199999999999899</v>
      </c>
      <c r="AP594" s="59">
        <v>3.1408695652173901</v>
      </c>
      <c r="AQ594" s="59">
        <v>3.1774193548387002</v>
      </c>
      <c r="AR594" s="59">
        <v>3.14384615384615</v>
      </c>
      <c r="AS594" s="13">
        <v>3.19</v>
      </c>
      <c r="AT594" s="13">
        <v>3.12</v>
      </c>
      <c r="AU594" s="13">
        <v>3.12</v>
      </c>
      <c r="AV594" s="59">
        <v>3.1539130434782598</v>
      </c>
      <c r="AW594" s="13">
        <v>3.13</v>
      </c>
      <c r="AX594" s="59">
        <v>3.12333333333333</v>
      </c>
      <c r="AY594" s="59">
        <v>3.1264705882352901</v>
      </c>
      <c r="AZ594" s="59">
        <v>3.1760606060606</v>
      </c>
      <c r="BA594" s="59">
        <v>3.0833333333333299</v>
      </c>
      <c r="BB594" s="13">
        <v>3.09</v>
      </c>
      <c r="BC594" s="13">
        <v>3.0987499999999999</v>
      </c>
      <c r="BD594" s="59">
        <v>3.1537500000000001</v>
      </c>
      <c r="BE594" s="59">
        <v>3.11181818181818</v>
      </c>
    </row>
    <row r="595" spans="1:57" x14ac:dyDescent="0.35">
      <c r="A595" s="10" t="str">
        <f t="shared" si="81"/>
        <v>6/30/2038</v>
      </c>
      <c r="B595" s="11">
        <f t="shared" si="86"/>
        <v>2038</v>
      </c>
      <c r="C595" s="6">
        <f t="shared" si="87"/>
        <v>3.2407708177044201</v>
      </c>
      <c r="D595" s="12">
        <f t="shared" si="82"/>
        <v>3.2124475806451613</v>
      </c>
      <c r="E595" s="12">
        <f t="shared" si="83"/>
        <v>3.2258013937282151</v>
      </c>
      <c r="F595" s="12">
        <f t="shared" si="84"/>
        <v>3.2679208333333252</v>
      </c>
      <c r="G595" s="12">
        <f t="shared" si="85"/>
        <v>3.281316239316233</v>
      </c>
      <c r="H595" s="59">
        <v>3.2721739130434702</v>
      </c>
      <c r="I595" s="59">
        <v>3.2082352941176402</v>
      </c>
      <c r="J595" s="59">
        <v>3.2487499999999998</v>
      </c>
      <c r="K595" s="59">
        <v>3.27958333333333</v>
      </c>
      <c r="L595" s="59">
        <v>3.2173333333333298</v>
      </c>
      <c r="M595" s="59">
        <v>3.22487804878048</v>
      </c>
      <c r="N595" s="59">
        <v>3.3029545454545399</v>
      </c>
      <c r="O595" s="59">
        <v>3.2486666666666602</v>
      </c>
      <c r="P595" s="59">
        <v>3.2543478260869501</v>
      </c>
      <c r="Q595" s="59">
        <v>3.2494117647058798</v>
      </c>
      <c r="R595" s="59">
        <v>3.2130952380952298</v>
      </c>
      <c r="S595" s="59">
        <v>3.2670833333333298</v>
      </c>
      <c r="T595" s="13">
        <v>3.2112500000000002</v>
      </c>
      <c r="U595" s="59">
        <v>3.26819999999999</v>
      </c>
      <c r="V595" s="59">
        <v>3.2916666666666599</v>
      </c>
      <c r="W595" s="59">
        <v>3.2350980392156798</v>
      </c>
      <c r="X595" s="59">
        <v>3.2378461538461498</v>
      </c>
      <c r="Y595" s="59">
        <v>3.2771794871794802</v>
      </c>
      <c r="Z595" s="59">
        <v>3.2336363636363599</v>
      </c>
      <c r="AA595" s="59">
        <v>3.2577777777777701</v>
      </c>
      <c r="AB595" s="59">
        <v>3.26615384615384</v>
      </c>
      <c r="AC595" s="59">
        <v>3.22861111111111</v>
      </c>
      <c r="AD595" s="59">
        <v>3.2311999999999901</v>
      </c>
      <c r="AE595" s="59">
        <v>3.2658461538461498</v>
      </c>
      <c r="AF595" s="59">
        <v>3.25571428571428</v>
      </c>
      <c r="AG595" s="59">
        <v>3.1851515151515102</v>
      </c>
      <c r="AH595" s="59">
        <v>3.2314999999999898</v>
      </c>
      <c r="AI595" s="59">
        <v>3.2808108108108098</v>
      </c>
      <c r="AJ595" s="59">
        <v>3.2311111111111099</v>
      </c>
      <c r="AK595" s="59">
        <v>3.28277777777777</v>
      </c>
      <c r="AL595" s="59">
        <v>3.2569999999999899</v>
      </c>
      <c r="AM595" s="13">
        <v>3.22</v>
      </c>
      <c r="AN595" s="59">
        <v>3.2417741935483799</v>
      </c>
      <c r="AO595" s="59">
        <v>3.2811538461538401</v>
      </c>
      <c r="AP595" s="59">
        <v>3.2393999999999998</v>
      </c>
      <c r="AQ595" s="59">
        <v>3.23065217391304</v>
      </c>
      <c r="AR595" s="13">
        <v>3.2125806451612902</v>
      </c>
      <c r="AS595" s="59">
        <v>3.29157894736842</v>
      </c>
      <c r="AT595" s="59">
        <v>3.2285714285714202</v>
      </c>
      <c r="AU595" s="59">
        <v>3.2351351351351298</v>
      </c>
      <c r="AV595" s="59">
        <v>3.2704</v>
      </c>
      <c r="AW595" s="59">
        <v>3.2216129032257999</v>
      </c>
      <c r="AX595" s="59">
        <v>3.2233333333333301</v>
      </c>
      <c r="AY595" s="59">
        <v>3.2176923076923001</v>
      </c>
      <c r="AZ595" s="59">
        <v>3.2069696969696899</v>
      </c>
      <c r="BA595" s="13">
        <v>3.2709999999999999</v>
      </c>
      <c r="BB595" s="13">
        <v>3.1924999999999999</v>
      </c>
      <c r="BC595" s="59">
        <v>3.26249999999999</v>
      </c>
      <c r="BD595" s="59">
        <v>3.2397674418604598</v>
      </c>
      <c r="BE595" s="59">
        <v>3.2845454545454502</v>
      </c>
    </row>
    <row r="596" spans="1:57" x14ac:dyDescent="0.35">
      <c r="A596" s="10" t="str">
        <f t="shared" si="81"/>
        <v>7/31/2038</v>
      </c>
      <c r="B596" s="11">
        <f t="shared" si="86"/>
        <v>2038</v>
      </c>
      <c r="C596" s="6">
        <f t="shared" si="87"/>
        <v>3.3332362575902801</v>
      </c>
      <c r="D596" s="12">
        <f t="shared" si="82"/>
        <v>3.3158304228604361</v>
      </c>
      <c r="E596" s="12">
        <f t="shared" si="83"/>
        <v>3.3251232394366097</v>
      </c>
      <c r="F596" s="12">
        <f t="shared" si="84"/>
        <v>3.34599850829759</v>
      </c>
      <c r="G596" s="12">
        <f t="shared" si="85"/>
        <v>3.3517625690206279</v>
      </c>
      <c r="H596" s="59">
        <v>3.36728395061728</v>
      </c>
      <c r="I596" s="59">
        <v>3.3396621621621598</v>
      </c>
      <c r="J596" s="59">
        <v>3.3172932330827001</v>
      </c>
      <c r="K596" s="59">
        <v>3.3623255813953401</v>
      </c>
      <c r="L596" s="59">
        <v>3.3334523809523802</v>
      </c>
      <c r="M596" s="13">
        <v>3.3206349206349199</v>
      </c>
      <c r="N596" s="59">
        <v>3.33302013422818</v>
      </c>
      <c r="O596" s="59">
        <v>3.32499999999999</v>
      </c>
      <c r="P596" s="59">
        <v>3.3171590909090898</v>
      </c>
      <c r="Q596" s="59">
        <v>3.3301935483870899</v>
      </c>
      <c r="R596" s="59">
        <v>3.32895238095238</v>
      </c>
      <c r="S596" s="59">
        <v>3.3550450450450402</v>
      </c>
      <c r="T596" s="59">
        <v>3.3456069364161798</v>
      </c>
      <c r="U596" s="59">
        <v>3.3466406249999898</v>
      </c>
      <c r="V596" s="59">
        <v>3.30635514018691</v>
      </c>
      <c r="W596" s="59">
        <v>3.3407960199004898</v>
      </c>
      <c r="X596" s="59">
        <v>3.32554285714285</v>
      </c>
      <c r="Y596" s="59">
        <v>3.3156213017751401</v>
      </c>
      <c r="Z596" s="59">
        <v>3.3167105263157799</v>
      </c>
      <c r="AA596" s="59">
        <v>3.3269166666666599</v>
      </c>
      <c r="AB596" s="59">
        <v>3.3735714285714198</v>
      </c>
      <c r="AC596" s="59">
        <v>3.31966887417218</v>
      </c>
      <c r="AD596" s="59">
        <v>3.3139226519337002</v>
      </c>
      <c r="AE596" s="59">
        <v>3.3454901960784298</v>
      </c>
      <c r="AF596" s="59">
        <v>3.3362393162393098</v>
      </c>
      <c r="AG596" s="59">
        <v>3.3158536585365801</v>
      </c>
      <c r="AH596" s="59">
        <v>3.3320714285714201</v>
      </c>
      <c r="AI596" s="59">
        <v>3.3602094240837599</v>
      </c>
      <c r="AJ596" s="59">
        <v>3.3337037037037001</v>
      </c>
      <c r="AK596" s="59">
        <v>3.3244554455445501</v>
      </c>
      <c r="AL596" s="59">
        <v>3.3479452054794501</v>
      </c>
      <c r="AM596" s="59">
        <v>3.3431282051281999</v>
      </c>
      <c r="AN596" s="59">
        <v>3.35139784946236</v>
      </c>
      <c r="AO596" s="59">
        <v>3.3369230769230702</v>
      </c>
      <c r="AP596" s="59">
        <v>3.33204225352112</v>
      </c>
      <c r="AQ596" s="59">
        <v>3.32773399014778</v>
      </c>
      <c r="AR596" s="59">
        <v>3.3323696682464399</v>
      </c>
      <c r="AS596" s="13">
        <v>3.3103125000000002</v>
      </c>
      <c r="AT596" s="59">
        <v>3.3464383561643798</v>
      </c>
      <c r="AU596" s="59">
        <v>3.3461290322580601</v>
      </c>
      <c r="AV596" s="59">
        <v>3.3282777777777701</v>
      </c>
      <c r="AW596" s="59">
        <v>3.3254929577464698</v>
      </c>
      <c r="AX596" s="59">
        <v>3.33590909090909</v>
      </c>
      <c r="AY596" s="59">
        <v>3.3361935483870901</v>
      </c>
      <c r="AZ596" s="59">
        <v>3.3089403973509901</v>
      </c>
      <c r="BA596" s="59">
        <v>3.35022556390977</v>
      </c>
      <c r="BB596" s="59">
        <v>3.32879999999999</v>
      </c>
      <c r="BC596" s="59">
        <v>3.3495495495495402</v>
      </c>
      <c r="BD596" s="59">
        <v>3.3495530726256901</v>
      </c>
      <c r="BE596" s="59">
        <v>3.33594827586206</v>
      </c>
    </row>
    <row r="597" spans="1:57" x14ac:dyDescent="0.35">
      <c r="A597" s="10" t="str">
        <f t="shared" si="81"/>
        <v>8/31/2038</v>
      </c>
      <c r="B597" s="11">
        <f t="shared" si="86"/>
        <v>2038</v>
      </c>
      <c r="C597" s="6">
        <f t="shared" si="87"/>
        <v>3.3652757175702703</v>
      </c>
      <c r="D597" s="12">
        <f t="shared" si="82"/>
        <v>3.3449320063791887</v>
      </c>
      <c r="E597" s="12">
        <f t="shared" si="83"/>
        <v>3.3515531160016376</v>
      </c>
      <c r="F597" s="12">
        <f t="shared" si="84"/>
        <v>3.3749093406593373</v>
      </c>
      <c r="G597" s="12">
        <f t="shared" si="85"/>
        <v>3.3821055523423884</v>
      </c>
      <c r="H597" s="59">
        <v>3.3729050279329602</v>
      </c>
      <c r="I597" s="59">
        <v>3.3615897435897399</v>
      </c>
      <c r="J597" s="59">
        <v>3.3634659090909</v>
      </c>
      <c r="K597" s="59">
        <v>3.3473557692307598</v>
      </c>
      <c r="L597" s="59">
        <v>3.3805660377358402</v>
      </c>
      <c r="M597" s="59">
        <v>3.34399159663865</v>
      </c>
      <c r="N597" s="59">
        <v>3.3592039800995002</v>
      </c>
      <c r="O597" s="59">
        <v>3.3747802197802099</v>
      </c>
      <c r="P597" s="59">
        <v>3.35760869565217</v>
      </c>
      <c r="Q597" s="59">
        <v>3.3749523809523798</v>
      </c>
      <c r="R597" s="59">
        <v>3.37878787878787</v>
      </c>
      <c r="S597" s="59">
        <v>3.3668831168831099</v>
      </c>
      <c r="T597" s="59">
        <v>3.33588932806324</v>
      </c>
      <c r="U597" s="59">
        <v>3.3422900763358698</v>
      </c>
      <c r="V597" s="59">
        <v>3.3849659863945498</v>
      </c>
      <c r="W597" s="59">
        <v>3.3714285714285701</v>
      </c>
      <c r="X597" s="59">
        <v>3.3724431818181801</v>
      </c>
      <c r="Y597" s="59">
        <v>3.3901459854014599</v>
      </c>
      <c r="Z597" s="59">
        <v>3.3450364963503598</v>
      </c>
      <c r="AA597" s="59">
        <v>3.3782706766917201</v>
      </c>
      <c r="AB597" s="59">
        <v>3.3686764705882299</v>
      </c>
      <c r="AC597" s="59">
        <v>3.3510859728506701</v>
      </c>
      <c r="AD597" s="59">
        <v>3.3586065573770401</v>
      </c>
      <c r="AE597" s="59">
        <v>3.3472661870503502</v>
      </c>
      <c r="AF597" s="59">
        <v>3.37676470588235</v>
      </c>
      <c r="AG597" s="59">
        <v>3.3668125</v>
      </c>
      <c r="AH597" s="59">
        <v>3.3847368421052599</v>
      </c>
      <c r="AI597" s="59">
        <v>3.3673333333333302</v>
      </c>
      <c r="AJ597" s="59">
        <v>3.34735294117647</v>
      </c>
      <c r="AK597" s="59">
        <v>3.4054216867469802</v>
      </c>
      <c r="AL597" s="59">
        <v>3.33934579439252</v>
      </c>
      <c r="AM597" s="13">
        <v>3.3542187499999998</v>
      </c>
      <c r="AN597" s="59">
        <v>3.3670512820512801</v>
      </c>
      <c r="AO597" s="59">
        <v>3.36503597122302</v>
      </c>
      <c r="AP597" s="59">
        <v>3.35807999999999</v>
      </c>
      <c r="AQ597" s="59">
        <v>3.3605714285714199</v>
      </c>
      <c r="AR597" s="59">
        <v>3.3454285714285699</v>
      </c>
      <c r="AS597" s="59">
        <v>3.3725161290322498</v>
      </c>
      <c r="AT597" s="59">
        <v>3.3685185185185098</v>
      </c>
      <c r="AU597" s="59">
        <v>3.3992700729926999</v>
      </c>
      <c r="AV597" s="59">
        <v>3.3770434782608598</v>
      </c>
      <c r="AW597" s="59">
        <v>3.3529545454545402</v>
      </c>
      <c r="AX597" s="59">
        <v>3.3655154639175202</v>
      </c>
      <c r="AY597" s="59">
        <v>3.3453529411764702</v>
      </c>
      <c r="AZ597" s="59">
        <v>3.3612359550561699</v>
      </c>
      <c r="BA597" s="59">
        <v>3.3616546762589898</v>
      </c>
      <c r="BB597" s="59">
        <v>3.3818131868131802</v>
      </c>
      <c r="BC597" s="59">
        <v>3.3417543859649101</v>
      </c>
      <c r="BD597" s="59">
        <v>3.3462576687116501</v>
      </c>
      <c r="BE597" s="59">
        <v>3.3785567010309201</v>
      </c>
    </row>
    <row r="598" spans="1:57" x14ac:dyDescent="0.35">
      <c r="A598" s="10" t="str">
        <f t="shared" si="81"/>
        <v>9/30/2038</v>
      </c>
      <c r="B598" s="11">
        <f t="shared" si="86"/>
        <v>2038</v>
      </c>
      <c r="C598" s="6">
        <f t="shared" si="87"/>
        <v>3.3393584493584401</v>
      </c>
      <c r="D598" s="12">
        <f t="shared" si="82"/>
        <v>3.3096216494845319</v>
      </c>
      <c r="E598" s="12">
        <f t="shared" si="83"/>
        <v>3.3244791666666624</v>
      </c>
      <c r="F598" s="12">
        <f t="shared" si="84"/>
        <v>3.3525329670329627</v>
      </c>
      <c r="G598" s="12">
        <f t="shared" si="85"/>
        <v>3.3598095317725729</v>
      </c>
      <c r="H598" s="59">
        <v>3.3217355371900799</v>
      </c>
      <c r="I598" s="59">
        <v>3.35153846153846</v>
      </c>
      <c r="J598" s="59">
        <v>3.3087356321838999</v>
      </c>
      <c r="K598" s="59">
        <v>3.3448571428571401</v>
      </c>
      <c r="L598" s="59">
        <v>3.33015384615384</v>
      </c>
      <c r="M598" s="59">
        <v>3.3526153846153801</v>
      </c>
      <c r="N598" s="59">
        <v>3.3598076923076898</v>
      </c>
      <c r="O598" s="59">
        <v>3.3077777777777699</v>
      </c>
      <c r="P598" s="59">
        <v>3.3194339622641502</v>
      </c>
      <c r="Q598" s="59">
        <v>3.3226086956521699</v>
      </c>
      <c r="R598" s="59">
        <v>3.2933333333333299</v>
      </c>
      <c r="S598" s="59">
        <v>3.3636144578313201</v>
      </c>
      <c r="T598" s="13">
        <v>3.35752688172043</v>
      </c>
      <c r="U598" s="59">
        <v>3.3397979797979702</v>
      </c>
      <c r="V598" s="59">
        <v>3.3245833333333299</v>
      </c>
      <c r="W598" s="59">
        <v>3.3389189189189099</v>
      </c>
      <c r="X598" s="59">
        <v>3.33493670886075</v>
      </c>
      <c r="Y598" s="59">
        <v>3.34594339622641</v>
      </c>
      <c r="Z598" s="59">
        <v>3.3522857142857099</v>
      </c>
      <c r="AA598" s="59">
        <v>3.3598260869565202</v>
      </c>
      <c r="AB598" s="59">
        <v>3.3553333333333302</v>
      </c>
      <c r="AC598" s="13">
        <v>3.3090000000000002</v>
      </c>
      <c r="AD598" s="59">
        <v>3.3131707317073098</v>
      </c>
      <c r="AE598" s="59">
        <v>3.3263829787233998</v>
      </c>
      <c r="AF598" s="59">
        <v>3.3333333333333299</v>
      </c>
      <c r="AG598" s="59">
        <v>3.3416260162601601</v>
      </c>
      <c r="AH598" s="59">
        <v>3.3244444444444401</v>
      </c>
      <c r="AI598" s="13">
        <v>3.3580000000000001</v>
      </c>
      <c r="AJ598" s="59">
        <v>3.3569767441860399</v>
      </c>
      <c r="AK598" s="59">
        <v>3.3468421052631498</v>
      </c>
      <c r="AL598" s="59">
        <v>3.3941666666666599</v>
      </c>
      <c r="AM598" s="59">
        <v>3.3644186046511599</v>
      </c>
      <c r="AN598" s="59">
        <v>3.34689189189189</v>
      </c>
      <c r="AO598" s="59">
        <v>3.3484033613445301</v>
      </c>
      <c r="AP598" s="59">
        <v>3.3100877192982399</v>
      </c>
      <c r="AQ598" s="59">
        <v>3.3285810810810799</v>
      </c>
      <c r="AR598" s="59">
        <v>3.3016666666666601</v>
      </c>
      <c r="AS598" s="59">
        <v>3.3459210526315699</v>
      </c>
      <c r="AT598" s="59">
        <v>3.33421052631578</v>
      </c>
      <c r="AU598" s="59">
        <v>3.3749397590361401</v>
      </c>
      <c r="AV598" s="59">
        <v>3.30969072164948</v>
      </c>
      <c r="AW598" s="59">
        <v>3.35403846153846</v>
      </c>
      <c r="AX598" s="13">
        <v>3.331</v>
      </c>
      <c r="AY598" s="59">
        <v>3.3267901234567798</v>
      </c>
      <c r="AZ598" s="59">
        <v>3.3297402597402499</v>
      </c>
      <c r="BA598" s="59">
        <v>3.3201398601398502</v>
      </c>
      <c r="BB598" s="13">
        <v>3.3589024390243898</v>
      </c>
      <c r="BC598" s="59">
        <v>3.3451851851851799</v>
      </c>
      <c r="BD598" s="59">
        <v>3.33672413793103</v>
      </c>
      <c r="BE598" s="59">
        <v>3.34296296296296</v>
      </c>
    </row>
    <row r="599" spans="1:57" x14ac:dyDescent="0.35">
      <c r="A599" s="10" t="str">
        <f t="shared" si="81"/>
        <v>10/31/2038</v>
      </c>
      <c r="B599" s="11">
        <f t="shared" si="86"/>
        <v>2038</v>
      </c>
      <c r="C599" s="6">
        <f t="shared" si="87"/>
        <v>3.61029</v>
      </c>
      <c r="D599" s="12">
        <f t="shared" si="82"/>
        <v>3.5943352756611358</v>
      </c>
      <c r="E599" s="12">
        <f t="shared" si="83"/>
        <v>3.6001733472644322</v>
      </c>
      <c r="F599" s="12">
        <f t="shared" si="84"/>
        <v>3.6188258196721299</v>
      </c>
      <c r="G599" s="12">
        <f t="shared" si="85"/>
        <v>3.6310098814229228</v>
      </c>
      <c r="H599" s="59">
        <v>3.60656934306569</v>
      </c>
      <c r="I599" s="59">
        <v>3.62807017543859</v>
      </c>
      <c r="J599" s="59">
        <v>3.6024778761061902</v>
      </c>
      <c r="K599" s="59">
        <v>3.5903092783505102</v>
      </c>
      <c r="L599" s="59">
        <v>3.6128571428571399</v>
      </c>
      <c r="M599" s="59">
        <v>3.5966363636363599</v>
      </c>
      <c r="N599" s="59">
        <v>3.6144537815126001</v>
      </c>
      <c r="O599" s="59">
        <v>3.6000892857142799</v>
      </c>
      <c r="P599" s="59">
        <v>3.59595744680851</v>
      </c>
      <c r="Q599" s="59">
        <v>3.62287878787878</v>
      </c>
      <c r="R599" s="59">
        <v>3.6216949152542299</v>
      </c>
      <c r="S599" s="59">
        <v>3.6018367346938698</v>
      </c>
      <c r="T599" s="59">
        <v>3.6012318840579698</v>
      </c>
      <c r="U599" s="13">
        <v>3.6194999999999999</v>
      </c>
      <c r="V599" s="59">
        <v>3.6417307692307599</v>
      </c>
      <c r="W599" s="13">
        <v>3.6112799999999998</v>
      </c>
      <c r="X599" s="59">
        <v>3.6168032786885198</v>
      </c>
      <c r="Y599" s="59">
        <v>3.5988636363636299</v>
      </c>
      <c r="Z599" s="59">
        <v>3.6322727272727202</v>
      </c>
      <c r="AA599" s="59">
        <v>3.6294736842105202</v>
      </c>
      <c r="AB599" s="13">
        <v>3.6093000000000002</v>
      </c>
      <c r="AC599" s="59">
        <v>3.6136974789915901</v>
      </c>
      <c r="AD599" s="59">
        <v>3.6239860139860101</v>
      </c>
      <c r="AE599" s="59">
        <v>3.61575757575757</v>
      </c>
      <c r="AF599" s="59">
        <v>3.5721052631578898</v>
      </c>
      <c r="AG599" s="59">
        <v>3.6004255319148899</v>
      </c>
      <c r="AH599" s="59">
        <v>3.5947826086956498</v>
      </c>
      <c r="AI599" s="59">
        <v>3.6308695652173899</v>
      </c>
      <c r="AJ599" s="59">
        <v>3.6158666666666601</v>
      </c>
      <c r="AK599" s="59">
        <v>3.6136697247706402</v>
      </c>
      <c r="AL599" s="59">
        <v>3.5857692307692299</v>
      </c>
      <c r="AM599" s="59">
        <v>3.5997709923664098</v>
      </c>
      <c r="AN599" s="59">
        <v>3.60486725663716</v>
      </c>
      <c r="AO599" s="59">
        <v>3.5836585365853599</v>
      </c>
      <c r="AP599" s="13">
        <v>3.6084375</v>
      </c>
      <c r="AQ599" s="59">
        <v>3.6156428571428498</v>
      </c>
      <c r="AR599" s="59">
        <v>3.63328125</v>
      </c>
      <c r="AS599" s="59">
        <v>3.6066666666666598</v>
      </c>
      <c r="AT599" s="59">
        <v>3.61133333333333</v>
      </c>
      <c r="AU599" s="59">
        <v>3.6028260869565201</v>
      </c>
      <c r="AV599" s="13">
        <v>3.5950000000000002</v>
      </c>
      <c r="AW599" s="59">
        <v>3.65</v>
      </c>
      <c r="AX599" s="59">
        <v>3.5960273972602699</v>
      </c>
      <c r="AY599" s="59">
        <v>3.6133333333333302</v>
      </c>
      <c r="AZ599" s="59">
        <v>3.62393939393939</v>
      </c>
      <c r="BA599" s="59">
        <v>3.5848484848484801</v>
      </c>
      <c r="BB599" s="59">
        <v>3.6406329113923999</v>
      </c>
      <c r="BC599" s="59">
        <v>3.6025833333333299</v>
      </c>
      <c r="BD599" s="59">
        <v>3.6054999999999899</v>
      </c>
      <c r="BE599" s="59">
        <v>3.6141304347826</v>
      </c>
    </row>
    <row r="600" spans="1:57" x14ac:dyDescent="0.35">
      <c r="A600" s="10" t="str">
        <f t="shared" si="81"/>
        <v>11/30/2038</v>
      </c>
      <c r="B600" s="11">
        <f t="shared" si="86"/>
        <v>2038</v>
      </c>
      <c r="C600" s="6">
        <f t="shared" si="87"/>
        <v>4.3082766884531498</v>
      </c>
      <c r="D600" s="12">
        <f t="shared" si="82"/>
        <v>4.2728384236453172</v>
      </c>
      <c r="E600" s="12">
        <f t="shared" si="83"/>
        <v>4.2880978323038175</v>
      </c>
      <c r="F600" s="12">
        <f t="shared" si="84"/>
        <v>4.3230060506050574</v>
      </c>
      <c r="G600" s="12">
        <f t="shared" si="85"/>
        <v>4.3383451346194564</v>
      </c>
      <c r="H600" s="59">
        <v>4.3274509803921504</v>
      </c>
      <c r="I600" s="59">
        <v>4.2642405063291102</v>
      </c>
      <c r="J600" s="59">
        <v>4.28254545454545</v>
      </c>
      <c r="K600" s="59">
        <v>4.2927619047618997</v>
      </c>
      <c r="L600" s="59">
        <v>4.2953124999999996</v>
      </c>
      <c r="M600" s="13">
        <v>4.2754000000000003</v>
      </c>
      <c r="N600" s="59">
        <v>4.3092592592592496</v>
      </c>
      <c r="O600" s="59">
        <v>4.3060344827586201</v>
      </c>
      <c r="P600" s="59">
        <v>4.28843971631205</v>
      </c>
      <c r="Q600" s="13">
        <v>4.2839999999999998</v>
      </c>
      <c r="R600" s="59">
        <v>4.2996666666666599</v>
      </c>
      <c r="S600" s="59">
        <v>4.3612173913043399</v>
      </c>
      <c r="T600" s="59">
        <v>4.3151764705882298</v>
      </c>
      <c r="U600" s="59">
        <v>4.3378616352201202</v>
      </c>
      <c r="V600" s="59">
        <v>4.3072941176470501</v>
      </c>
      <c r="W600" s="59">
        <v>4.2961038961038902</v>
      </c>
      <c r="X600" s="59">
        <v>4.3181443298969002</v>
      </c>
      <c r="Y600" s="59">
        <v>4.2712413793103403</v>
      </c>
      <c r="Z600" s="59">
        <v>4.3320472440944799</v>
      </c>
      <c r="AA600" s="59">
        <v>4.3466666666666596</v>
      </c>
      <c r="AB600" s="59">
        <v>4.2795652173913004</v>
      </c>
      <c r="AC600" s="59">
        <v>4.2879838709677403</v>
      </c>
      <c r="AD600" s="59">
        <v>4.3364705882352901</v>
      </c>
      <c r="AE600" s="59">
        <v>4.3216666666666601</v>
      </c>
      <c r="AF600" s="13">
        <v>4.3062105263157902</v>
      </c>
      <c r="AG600" s="59">
        <v>4.3291752577319498</v>
      </c>
      <c r="AH600" s="59">
        <v>4.3166257668711596</v>
      </c>
      <c r="AI600" s="13">
        <v>4.2978048780487796</v>
      </c>
      <c r="AJ600" s="59">
        <v>4.3222222222222202</v>
      </c>
      <c r="AK600" s="59">
        <v>4.3270588235294101</v>
      </c>
      <c r="AL600" s="59">
        <v>4.3136363636363599</v>
      </c>
      <c r="AM600" s="59">
        <v>4.3533663366336599</v>
      </c>
      <c r="AN600" s="59">
        <v>4.3232673267326698</v>
      </c>
      <c r="AO600" s="59">
        <v>4.2643181818181803</v>
      </c>
      <c r="AP600" s="59">
        <v>4.3182119205297997</v>
      </c>
      <c r="AQ600" s="59">
        <v>4.3426966292134797</v>
      </c>
      <c r="AR600" s="59">
        <v>4.3099999999999996</v>
      </c>
      <c r="AS600" s="13">
        <v>4.2869565217391301</v>
      </c>
      <c r="AT600" s="59">
        <v>4.33052631578947</v>
      </c>
      <c r="AU600" s="59">
        <v>4.2592708333333302</v>
      </c>
      <c r="AV600" s="59">
        <v>4.2912345679012303</v>
      </c>
      <c r="AW600" s="59">
        <v>4.2798765432098698</v>
      </c>
      <c r="AX600" s="59">
        <v>4.3203809523809502</v>
      </c>
      <c r="AY600" s="59">
        <v>4.3064233576642303</v>
      </c>
      <c r="AZ600" s="59">
        <v>4.2644274809160301</v>
      </c>
      <c r="BA600" s="59">
        <v>4.31080808080808</v>
      </c>
      <c r="BB600" s="59">
        <v>4.3070642201834799</v>
      </c>
      <c r="BC600" s="59">
        <v>4.2730158730158703</v>
      </c>
      <c r="BD600" s="59">
        <v>4.3436363636363602</v>
      </c>
      <c r="BE600" s="59">
        <v>4.3160683760683698</v>
      </c>
    </row>
    <row r="602" spans="1:57" ht="26" x14ac:dyDescent="0.6">
      <c r="A602" s="2" t="s">
        <v>240</v>
      </c>
      <c r="B602" s="2"/>
    </row>
    <row r="604" spans="1:57" x14ac:dyDescent="0.35">
      <c r="A604" s="3" t="s">
        <v>1</v>
      </c>
      <c r="B604" s="3"/>
      <c r="C604" s="4" t="s">
        <v>2</v>
      </c>
      <c r="D604" s="5" t="s">
        <v>3</v>
      </c>
      <c r="E604" s="5" t="s">
        <v>4</v>
      </c>
      <c r="F604" s="5" t="s">
        <v>5</v>
      </c>
      <c r="G604" s="5" t="s">
        <v>6</v>
      </c>
      <c r="H604" s="3" t="s">
        <v>7</v>
      </c>
      <c r="I604" s="3" t="s">
        <v>8</v>
      </c>
      <c r="J604" s="3" t="s">
        <v>9</v>
      </c>
      <c r="K604" s="3" t="s">
        <v>10</v>
      </c>
      <c r="L604" s="3" t="s">
        <v>11</v>
      </c>
      <c r="M604" s="3" t="s">
        <v>12</v>
      </c>
      <c r="N604" s="3" t="s">
        <v>13</v>
      </c>
      <c r="O604" s="3" t="s">
        <v>14</v>
      </c>
      <c r="P604" s="3" t="s">
        <v>15</v>
      </c>
      <c r="Q604" s="3" t="s">
        <v>16</v>
      </c>
      <c r="R604" s="3" t="s">
        <v>17</v>
      </c>
      <c r="S604" s="3" t="s">
        <v>18</v>
      </c>
      <c r="T604" s="3" t="s">
        <v>19</v>
      </c>
      <c r="U604" s="3" t="s">
        <v>20</v>
      </c>
      <c r="V604" s="3" t="s">
        <v>21</v>
      </c>
      <c r="W604" s="3" t="s">
        <v>22</v>
      </c>
      <c r="X604" s="3" t="s">
        <v>23</v>
      </c>
      <c r="Y604" s="3" t="s">
        <v>24</v>
      </c>
      <c r="Z604" s="3" t="s">
        <v>25</v>
      </c>
      <c r="AA604" s="3" t="s">
        <v>26</v>
      </c>
      <c r="AB604" s="3" t="s">
        <v>27</v>
      </c>
      <c r="AC604" s="3" t="s">
        <v>28</v>
      </c>
      <c r="AD604" s="3" t="s">
        <v>29</v>
      </c>
      <c r="AE604" s="3" t="s">
        <v>30</v>
      </c>
      <c r="AF604" s="3" t="s">
        <v>31</v>
      </c>
      <c r="AG604" s="3" t="s">
        <v>32</v>
      </c>
      <c r="AH604" s="3" t="s">
        <v>33</v>
      </c>
      <c r="AI604" s="3" t="s">
        <v>34</v>
      </c>
      <c r="AJ604" s="3" t="s">
        <v>35</v>
      </c>
      <c r="AK604" s="3" t="s">
        <v>36</v>
      </c>
      <c r="AL604" s="3" t="s">
        <v>37</v>
      </c>
      <c r="AM604" s="3" t="s">
        <v>38</v>
      </c>
      <c r="AN604" s="3" t="s">
        <v>39</v>
      </c>
      <c r="AO604" s="3" t="s">
        <v>40</v>
      </c>
      <c r="AP604" s="3" t="s">
        <v>41</v>
      </c>
      <c r="AQ604" s="3" t="s">
        <v>42</v>
      </c>
      <c r="AR604" s="3" t="s">
        <v>43</v>
      </c>
      <c r="AS604" s="3" t="s">
        <v>44</v>
      </c>
      <c r="AT604" s="3" t="s">
        <v>45</v>
      </c>
      <c r="AU604" s="3" t="s">
        <v>46</v>
      </c>
      <c r="AV604" s="3" t="s">
        <v>47</v>
      </c>
      <c r="AW604" s="3" t="s">
        <v>48</v>
      </c>
      <c r="AX604" s="3" t="s">
        <v>49</v>
      </c>
      <c r="AY604" s="3" t="s">
        <v>50</v>
      </c>
      <c r="AZ604" s="3" t="s">
        <v>51</v>
      </c>
      <c r="BA604" s="3" t="s">
        <v>52</v>
      </c>
      <c r="BB604" s="3" t="s">
        <v>53</v>
      </c>
      <c r="BC604" s="3" t="s">
        <v>54</v>
      </c>
      <c r="BD604" s="3" t="s">
        <v>55</v>
      </c>
      <c r="BE604" s="3" t="s">
        <v>56</v>
      </c>
    </row>
    <row r="605" spans="1:57" x14ac:dyDescent="0.35">
      <c r="A605" s="8">
        <f t="shared" ref="A605:A619" si="88">A405</f>
        <v>2024</v>
      </c>
      <c r="B605" s="3"/>
      <c r="C605" s="17">
        <f>PERCENTILE($H605:$BE605, 0.5)</f>
        <v>0.42943284462159559</v>
      </c>
      <c r="D605" s="18">
        <f t="shared" ref="D605:D619" si="89">PERCENTILE($H605:$BE605, 0.1)</f>
        <v>0.40028509042969507</v>
      </c>
      <c r="E605" s="18">
        <f t="shared" ref="E605:E619" si="90">PERCENTILE($H605:$BE605, 0.25)</f>
        <v>0.41526680236270708</v>
      </c>
      <c r="F605" s="18">
        <f t="shared" ref="F605:F619" si="91">PERCENTILE($H605:$BE605, 0.75)</f>
        <v>0.44084717973674409</v>
      </c>
      <c r="G605" s="18">
        <f t="shared" ref="G605:G619" si="92">PERCENTILE($H605:$BE605, 0.9)</f>
        <v>0.44401082220986254</v>
      </c>
      <c r="H605" s="19">
        <f t="shared" ref="H605:W619" si="93">AVERAGEIFS(H$622:H$800,$B$622:$B$800,$A605)</f>
        <v>0.44235647633172626</v>
      </c>
      <c r="I605" s="19">
        <f t="shared" si="93"/>
        <v>0.42089963642730566</v>
      </c>
      <c r="J605" s="19">
        <f t="shared" si="93"/>
        <v>0.41968249186338685</v>
      </c>
      <c r="K605" s="19">
        <f t="shared" si="93"/>
        <v>0.44356988732336289</v>
      </c>
      <c r="L605" s="19">
        <f t="shared" si="93"/>
        <v>0.43102186585918451</v>
      </c>
      <c r="M605" s="19">
        <f t="shared" si="93"/>
        <v>0.440900383141762</v>
      </c>
      <c r="N605" s="19">
        <f t="shared" si="93"/>
        <v>0.41641934968895433</v>
      </c>
      <c r="O605" s="19">
        <f t="shared" si="93"/>
        <v>0.43514694825526273</v>
      </c>
      <c r="P605" s="19">
        <f t="shared" si="93"/>
        <v>0.42155326906439211</v>
      </c>
      <c r="Q605" s="19">
        <f t="shared" si="93"/>
        <v>0.44318558686606474</v>
      </c>
      <c r="R605" s="19">
        <f t="shared" si="93"/>
        <v>0.44642233654678004</v>
      </c>
      <c r="S605" s="19">
        <f t="shared" si="93"/>
        <v>0.42731764717999382</v>
      </c>
      <c r="T605" s="19">
        <f t="shared" si="93"/>
        <v>0.43734975590161868</v>
      </c>
      <c r="U605" s="19">
        <f t="shared" si="93"/>
        <v>0.405050622090388</v>
      </c>
      <c r="V605" s="19">
        <f t="shared" si="93"/>
        <v>0.44841606414534624</v>
      </c>
      <c r="W605" s="19">
        <f t="shared" si="93"/>
        <v>0.44609751575824946</v>
      </c>
      <c r="X605" s="19">
        <f t="shared" ref="X605:AM619" si="94">AVERAGEIFS(X$622:X$800,$B$622:$B$800,$A605)</f>
        <v>0.43371325649899023</v>
      </c>
      <c r="Y605" s="19">
        <f t="shared" si="94"/>
        <v>0.44068756952169036</v>
      </c>
      <c r="Z605" s="19">
        <f t="shared" si="94"/>
        <v>0.40254539508919324</v>
      </c>
      <c r="AA605" s="19">
        <f t="shared" si="94"/>
        <v>0.39032914658262219</v>
      </c>
      <c r="AB605" s="19">
        <f t="shared" si="94"/>
        <v>0.43432208626869312</v>
      </c>
      <c r="AC605" s="19">
        <f t="shared" si="94"/>
        <v>0.44313331685411733</v>
      </c>
      <c r="AD605" s="19">
        <f t="shared" si="94"/>
        <v>0.41056510835084215</v>
      </c>
      <c r="AE605" s="19">
        <f t="shared" si="94"/>
        <v>0.43260811910353025</v>
      </c>
      <c r="AF605" s="19">
        <f t="shared" si="94"/>
        <v>0.40668219317760435</v>
      </c>
      <c r="AG605" s="19">
        <f t="shared" si="94"/>
        <v>0.40031271886458158</v>
      </c>
      <c r="AH605" s="19">
        <f t="shared" si="94"/>
        <v>0.42320350801301809</v>
      </c>
      <c r="AI605" s="19">
        <f t="shared" si="94"/>
        <v>0.41972356115848847</v>
      </c>
      <c r="AJ605" s="19">
        <f t="shared" si="94"/>
        <v>0.42401343571045985</v>
      </c>
      <c r="AK605" s="19">
        <f t="shared" si="94"/>
        <v>0.40003643451571663</v>
      </c>
      <c r="AL605" s="19">
        <f t="shared" si="94"/>
        <v>0.3959108371441516</v>
      </c>
      <c r="AM605" s="19">
        <f t="shared" si="94"/>
        <v>0.4215308676307003</v>
      </c>
      <c r="AN605" s="19">
        <f t="shared" ref="AN605:BC619" si="95">AVERAGEIFS(AN$622:AN$800,$B$622:$B$800,$A605)</f>
        <v>0.42778434371523866</v>
      </c>
      <c r="AO605" s="19">
        <f t="shared" si="95"/>
        <v>0.43973550858979071</v>
      </c>
      <c r="AP605" s="19">
        <f t="shared" si="95"/>
        <v>0.39752000679767607</v>
      </c>
      <c r="AQ605" s="19">
        <f t="shared" si="95"/>
        <v>0.38821594467103315</v>
      </c>
      <c r="AR605" s="19">
        <f t="shared" si="95"/>
        <v>0.40276194228154688</v>
      </c>
      <c r="AS605" s="19">
        <f t="shared" si="95"/>
        <v>0.43792472603304039</v>
      </c>
      <c r="AT605" s="19">
        <f t="shared" si="95"/>
        <v>0.41529181085980271</v>
      </c>
      <c r="AU605" s="19">
        <f t="shared" si="95"/>
        <v>0.44327145902854964</v>
      </c>
      <c r="AV605" s="19">
        <f t="shared" si="95"/>
        <v>0.44664635088369736</v>
      </c>
      <c r="AW605" s="19">
        <f t="shared" si="95"/>
        <v>0.43330629712025659</v>
      </c>
      <c r="AX605" s="19">
        <f t="shared" si="95"/>
        <v>0.44052702591356607</v>
      </c>
      <c r="AY605" s="19">
        <f t="shared" si="95"/>
        <v>0.44343547872121247</v>
      </c>
      <c r="AZ605" s="19">
        <f t="shared" si="95"/>
        <v>0.41525846619700851</v>
      </c>
      <c r="BA605" s="19">
        <f t="shared" si="95"/>
        <v>0.41502672722778344</v>
      </c>
      <c r="BB605" s="19">
        <f t="shared" si="95"/>
        <v>0.44743413463519094</v>
      </c>
      <c r="BC605" s="19">
        <f t="shared" si="95"/>
        <v>0.43079386046224161</v>
      </c>
      <c r="BD605" s="19">
        <f t="shared" ref="BD605:BM619" si="96">AVERAGEIFS(BD$622:BD$800,$B$622:$B$800,$A605)</f>
        <v>0.42807182878094951</v>
      </c>
      <c r="BE605" s="19">
        <f t="shared" si="96"/>
        <v>0.44377896737115291</v>
      </c>
    </row>
    <row r="606" spans="1:57" x14ac:dyDescent="0.35">
      <c r="A606" s="8">
        <f t="shared" si="88"/>
        <v>2025</v>
      </c>
      <c r="B606" s="3"/>
      <c r="C606" s="17">
        <f t="shared" ref="C606:C619" si="97">PERCENTILE($H606:$BE606, 0.5)</f>
        <v>0.25510952700972817</v>
      </c>
      <c r="D606" s="18">
        <f t="shared" si="89"/>
        <v>0.20905524620242333</v>
      </c>
      <c r="E606" s="18">
        <f t="shared" si="90"/>
        <v>0.23656647358764246</v>
      </c>
      <c r="F606" s="18">
        <f t="shared" si="91"/>
        <v>0.28028820511179342</v>
      </c>
      <c r="G606" s="18">
        <f t="shared" si="92"/>
        <v>0.30253685569209737</v>
      </c>
      <c r="H606" s="19">
        <f t="shared" si="93"/>
        <v>0.25563342720600751</v>
      </c>
      <c r="I606" s="19">
        <f t="shared" si="93"/>
        <v>0.29165519926608585</v>
      </c>
      <c r="J606" s="19">
        <f t="shared" si="93"/>
        <v>0.23471688854753328</v>
      </c>
      <c r="K606" s="19">
        <f t="shared" si="93"/>
        <v>0.26394355905444572</v>
      </c>
      <c r="L606" s="19">
        <f t="shared" si="93"/>
        <v>0.22559977171872289</v>
      </c>
      <c r="M606" s="19">
        <f t="shared" si="93"/>
        <v>0.21833344000682672</v>
      </c>
      <c r="N606" s="19">
        <f t="shared" si="93"/>
        <v>0.18618338240314006</v>
      </c>
      <c r="O606" s="19">
        <f t="shared" si="93"/>
        <v>0.28865234041645293</v>
      </c>
      <c r="P606" s="19">
        <f t="shared" si="93"/>
        <v>0.26474387694145718</v>
      </c>
      <c r="Q606" s="19">
        <f t="shared" si="93"/>
        <v>0.20742314174773824</v>
      </c>
      <c r="R606" s="19">
        <f t="shared" si="93"/>
        <v>0.26334698754053543</v>
      </c>
      <c r="S606" s="19">
        <f t="shared" si="93"/>
        <v>0.31544552184673097</v>
      </c>
      <c r="T606" s="19">
        <f t="shared" si="93"/>
        <v>0.25458562681344882</v>
      </c>
      <c r="U606" s="19">
        <f t="shared" si="93"/>
        <v>0.2703330346475506</v>
      </c>
      <c r="V606" s="19">
        <f t="shared" si="93"/>
        <v>0.26744378306878269</v>
      </c>
      <c r="W606" s="19">
        <f t="shared" si="93"/>
        <v>0.30800557902372377</v>
      </c>
      <c r="X606" s="19">
        <f t="shared" si="94"/>
        <v>0.31619436977299842</v>
      </c>
      <c r="Y606" s="19">
        <f t="shared" si="94"/>
        <v>0.30225267750469337</v>
      </c>
      <c r="Z606" s="19">
        <f t="shared" si="94"/>
        <v>0.25118167562723975</v>
      </c>
      <c r="AA606" s="19">
        <f t="shared" si="94"/>
        <v>0.22626674773852143</v>
      </c>
      <c r="AB606" s="19">
        <f t="shared" si="94"/>
        <v>0.29288461128178805</v>
      </c>
      <c r="AC606" s="19">
        <f t="shared" si="94"/>
        <v>0.23961693548387056</v>
      </c>
      <c r="AD606" s="19">
        <f t="shared" si="94"/>
        <v>0.2092365911418328</v>
      </c>
      <c r="AE606" s="19">
        <f t="shared" si="94"/>
        <v>0.29507008448540678</v>
      </c>
      <c r="AF606" s="19">
        <f t="shared" si="94"/>
        <v>0.28983881635091274</v>
      </c>
      <c r="AG606" s="19">
        <f t="shared" si="94"/>
        <v>0.27269051885987328</v>
      </c>
      <c r="AH606" s="19">
        <f t="shared" si="94"/>
        <v>0.2353787975763777</v>
      </c>
      <c r="AI606" s="19">
        <f t="shared" si="94"/>
        <v>0.23968547320361791</v>
      </c>
      <c r="AJ606" s="19">
        <f t="shared" si="94"/>
        <v>0.25357916239972644</v>
      </c>
      <c r="AK606" s="19">
        <f t="shared" si="94"/>
        <v>0.28029953917050648</v>
      </c>
      <c r="AL606" s="19">
        <f t="shared" si="94"/>
        <v>0.24854257339136329</v>
      </c>
      <c r="AM606" s="19">
        <f t="shared" si="94"/>
        <v>0.27643129160266217</v>
      </c>
      <c r="AN606" s="19">
        <f t="shared" si="95"/>
        <v>0.19850390424987152</v>
      </c>
      <c r="AO606" s="19">
        <f t="shared" si="95"/>
        <v>0.24830815838880324</v>
      </c>
      <c r="AP606" s="19">
        <f t="shared" si="95"/>
        <v>0.2727633235193716</v>
      </c>
      <c r="AQ606" s="19">
        <f t="shared" si="95"/>
        <v>0.24125384024577534</v>
      </c>
      <c r="AR606" s="19">
        <f t="shared" si="95"/>
        <v>0.25249402628434836</v>
      </c>
      <c r="AS606" s="19">
        <f t="shared" si="95"/>
        <v>0.26943671061614577</v>
      </c>
      <c r="AT606" s="19">
        <f t="shared" si="95"/>
        <v>0.25164117170165518</v>
      </c>
      <c r="AU606" s="19">
        <f t="shared" si="95"/>
        <v>0.238267782471411</v>
      </c>
      <c r="AV606" s="19">
        <f t="shared" si="95"/>
        <v>0.25879229604027953</v>
      </c>
      <c r="AW606" s="19">
        <f t="shared" si="95"/>
        <v>0.32165205239801964</v>
      </c>
      <c r="AX606" s="19">
        <f t="shared" si="95"/>
        <v>0.30509445937873325</v>
      </c>
      <c r="AY606" s="19">
        <f t="shared" si="95"/>
        <v>0.23599937062638629</v>
      </c>
      <c r="AZ606" s="19">
        <f t="shared" si="95"/>
        <v>0.28025420293565412</v>
      </c>
      <c r="BA606" s="19">
        <f t="shared" si="95"/>
        <v>0.19398121479774666</v>
      </c>
      <c r="BB606" s="19">
        <f t="shared" si="95"/>
        <v>0.21984420336234803</v>
      </c>
      <c r="BC606" s="19">
        <f t="shared" si="95"/>
        <v>0.19545944273766816</v>
      </c>
      <c r="BD606" s="19">
        <f t="shared" si="96"/>
        <v>0.25081151860385692</v>
      </c>
      <c r="BE606" s="19">
        <f t="shared" si="96"/>
        <v>0.28586416197303244</v>
      </c>
    </row>
    <row r="607" spans="1:57" x14ac:dyDescent="0.35">
      <c r="A607" s="8">
        <f t="shared" si="88"/>
        <v>2026</v>
      </c>
      <c r="B607" s="3"/>
      <c r="C607" s="17">
        <f t="shared" si="97"/>
        <v>0.25879816308243686</v>
      </c>
      <c r="D607" s="18">
        <f t="shared" si="89"/>
        <v>0.21177478025260249</v>
      </c>
      <c r="E607" s="18">
        <f t="shared" si="90"/>
        <v>0.24209102715907119</v>
      </c>
      <c r="F607" s="18">
        <f t="shared" si="91"/>
        <v>0.27400693644393193</v>
      </c>
      <c r="G607" s="18">
        <f t="shared" si="92"/>
        <v>0.2864931355606754</v>
      </c>
      <c r="H607" s="19">
        <f t="shared" si="93"/>
        <v>0.24795186891961032</v>
      </c>
      <c r="I607" s="19">
        <f t="shared" si="93"/>
        <v>0.24224323690049454</v>
      </c>
      <c r="J607" s="19">
        <f t="shared" si="93"/>
        <v>0.30603158602150482</v>
      </c>
      <c r="K607" s="19">
        <f t="shared" si="93"/>
        <v>0.29997546509643236</v>
      </c>
      <c r="L607" s="19">
        <f t="shared" si="93"/>
        <v>0.26149673579109023</v>
      </c>
      <c r="M607" s="19">
        <f t="shared" si="93"/>
        <v>0.18564094768731823</v>
      </c>
      <c r="N607" s="19">
        <f t="shared" si="93"/>
        <v>0.18036727683905074</v>
      </c>
      <c r="O607" s="19">
        <f t="shared" si="93"/>
        <v>0.24966904548557722</v>
      </c>
      <c r="P607" s="19">
        <f t="shared" si="93"/>
        <v>0.28034167520054581</v>
      </c>
      <c r="Q607" s="19">
        <f t="shared" si="93"/>
        <v>0.27599313022700089</v>
      </c>
      <c r="R607" s="19">
        <f t="shared" si="93"/>
        <v>0.26094976745178317</v>
      </c>
      <c r="S607" s="19">
        <f t="shared" si="93"/>
        <v>0.26332591952551587</v>
      </c>
      <c r="T607" s="19">
        <f t="shared" si="93"/>
        <v>0.27448796722990215</v>
      </c>
      <c r="U607" s="19">
        <f t="shared" si="93"/>
        <v>0.24204029057859675</v>
      </c>
      <c r="V607" s="19">
        <f t="shared" si="93"/>
        <v>0.18874781319337738</v>
      </c>
      <c r="W607" s="19">
        <f t="shared" si="93"/>
        <v>0.23332266598395579</v>
      </c>
      <c r="X607" s="19">
        <f t="shared" si="94"/>
        <v>0.28271142686465217</v>
      </c>
      <c r="Y607" s="19">
        <f t="shared" si="94"/>
        <v>0.27802792712066854</v>
      </c>
      <c r="Z607" s="19">
        <f t="shared" si="94"/>
        <v>0.24399694913807787</v>
      </c>
      <c r="AA607" s="19">
        <f t="shared" si="94"/>
        <v>0.26152287079706399</v>
      </c>
      <c r="AB607" s="19">
        <f t="shared" si="94"/>
        <v>0.24721742191500209</v>
      </c>
      <c r="AC607" s="19">
        <f t="shared" si="94"/>
        <v>0.26822703319679086</v>
      </c>
      <c r="AD607" s="19">
        <f t="shared" si="94"/>
        <v>0.19688566734937665</v>
      </c>
      <c r="AE607" s="19">
        <f t="shared" si="94"/>
        <v>0.28622365164703828</v>
      </c>
      <c r="AF607" s="19">
        <f t="shared" si="94"/>
        <v>0.24388307518347807</v>
      </c>
      <c r="AG607" s="19">
        <f t="shared" si="94"/>
        <v>0.27121042413381086</v>
      </c>
      <c r="AH607" s="19">
        <f t="shared" si="94"/>
        <v>0.25809331797234986</v>
      </c>
      <c r="AI607" s="19">
        <f t="shared" si="94"/>
        <v>0.24345798131080343</v>
      </c>
      <c r="AJ607" s="19">
        <f t="shared" si="94"/>
        <v>0.27211688214712382</v>
      </c>
      <c r="AK607" s="19">
        <f t="shared" si="94"/>
        <v>0.32653129800307179</v>
      </c>
      <c r="AL607" s="19">
        <f t="shared" si="94"/>
        <v>0.24230884109916329</v>
      </c>
      <c r="AM607" s="19">
        <f t="shared" si="94"/>
        <v>0.28575268817204252</v>
      </c>
      <c r="AN607" s="19">
        <f t="shared" si="95"/>
        <v>0.25577850315753498</v>
      </c>
      <c r="AO607" s="19">
        <f t="shared" si="95"/>
        <v>0.28321065881549706</v>
      </c>
      <c r="AP607" s="19">
        <f t="shared" si="95"/>
        <v>0.29002202807646321</v>
      </c>
      <c r="AQ607" s="19">
        <f t="shared" si="95"/>
        <v>0.24350411759685908</v>
      </c>
      <c r="AR607" s="19">
        <f t="shared" si="95"/>
        <v>0.21342912613073869</v>
      </c>
      <c r="AS607" s="19">
        <f t="shared" si="95"/>
        <v>0.27256384408602119</v>
      </c>
      <c r="AT607" s="19">
        <f t="shared" si="95"/>
        <v>0.28891849078340975</v>
      </c>
      <c r="AU607" s="19">
        <f t="shared" si="95"/>
        <v>0.25950300819252387</v>
      </c>
      <c r="AV607" s="19">
        <f t="shared" si="95"/>
        <v>0.27078159668885438</v>
      </c>
      <c r="AW607" s="19">
        <f t="shared" si="95"/>
        <v>0.24037751749445277</v>
      </c>
      <c r="AX607" s="19">
        <f t="shared" si="95"/>
        <v>0.1836194849803717</v>
      </c>
      <c r="AY607" s="19">
        <f t="shared" si="95"/>
        <v>0.25485737753882864</v>
      </c>
      <c r="AZ607" s="19">
        <f t="shared" si="95"/>
        <v>0.26536258320532469</v>
      </c>
      <c r="BA607" s="19">
        <f t="shared" si="95"/>
        <v>0.26774353558627717</v>
      </c>
      <c r="BB607" s="19">
        <f t="shared" si="95"/>
        <v>0.24031671360300366</v>
      </c>
      <c r="BC607" s="19">
        <f t="shared" si="95"/>
        <v>0.22321508576548862</v>
      </c>
      <c r="BD607" s="19">
        <f t="shared" si="96"/>
        <v>0.24178374082607915</v>
      </c>
      <c r="BE607" s="19">
        <f t="shared" si="96"/>
        <v>0.230435814558798</v>
      </c>
    </row>
    <row r="608" spans="1:57" x14ac:dyDescent="0.35">
      <c r="A608" s="8">
        <f t="shared" si="88"/>
        <v>2027</v>
      </c>
      <c r="B608" s="3"/>
      <c r="C608" s="17">
        <f t="shared" si="97"/>
        <v>0.24357492212834911</v>
      </c>
      <c r="D608" s="18">
        <f t="shared" si="89"/>
        <v>0.20771553379416244</v>
      </c>
      <c r="E608" s="18">
        <f t="shared" si="90"/>
        <v>0.22524708247994496</v>
      </c>
      <c r="F608" s="18">
        <f t="shared" si="91"/>
        <v>0.26228958653353757</v>
      </c>
      <c r="G608" s="18">
        <f t="shared" si="92"/>
        <v>0.27970496778460446</v>
      </c>
      <c r="H608" s="19">
        <f t="shared" si="93"/>
        <v>0.28610577743642213</v>
      </c>
      <c r="I608" s="19">
        <f t="shared" si="93"/>
        <v>0.25553448754053548</v>
      </c>
      <c r="J608" s="19">
        <f t="shared" si="93"/>
        <v>0.27210461469534014</v>
      </c>
      <c r="K608" s="19">
        <f t="shared" si="93"/>
        <v>0.25244735663082402</v>
      </c>
      <c r="L608" s="19">
        <f t="shared" si="93"/>
        <v>0.18603563961426831</v>
      </c>
      <c r="M608" s="19">
        <f t="shared" si="93"/>
        <v>0.25633480542754705</v>
      </c>
      <c r="N608" s="19">
        <f t="shared" si="93"/>
        <v>0.24453591696535201</v>
      </c>
      <c r="O608" s="19">
        <f t="shared" si="93"/>
        <v>0.16580581157194021</v>
      </c>
      <c r="P608" s="19">
        <f t="shared" si="93"/>
        <v>0.23194711128178827</v>
      </c>
      <c r="Q608" s="19">
        <f t="shared" si="93"/>
        <v>0.27964669738863246</v>
      </c>
      <c r="R608" s="19">
        <f t="shared" si="93"/>
        <v>0.20795757595152717</v>
      </c>
      <c r="S608" s="19">
        <f t="shared" si="93"/>
        <v>0.27847728921317594</v>
      </c>
      <c r="T608" s="19">
        <f t="shared" si="93"/>
        <v>0.20553715437787989</v>
      </c>
      <c r="U608" s="19">
        <f t="shared" si="93"/>
        <v>0.23108465608465564</v>
      </c>
      <c r="V608" s="19">
        <f t="shared" si="93"/>
        <v>0.22347563577402249</v>
      </c>
      <c r="W608" s="19">
        <f t="shared" si="93"/>
        <v>0.25875549368492884</v>
      </c>
      <c r="X608" s="19">
        <f t="shared" si="94"/>
        <v>0.27193260368663547</v>
      </c>
      <c r="Y608" s="19">
        <f t="shared" si="94"/>
        <v>0.2806419610855091</v>
      </c>
      <c r="Z608" s="19">
        <f t="shared" si="94"/>
        <v>0.23848272956135819</v>
      </c>
      <c r="AA608" s="19">
        <f t="shared" si="94"/>
        <v>0.22485785756955076</v>
      </c>
      <c r="AB608" s="19">
        <f t="shared" si="94"/>
        <v>0.2331178528759171</v>
      </c>
      <c r="AC608" s="19">
        <f t="shared" si="94"/>
        <v>0.24248511904761863</v>
      </c>
      <c r="AD608" s="19">
        <f t="shared" si="94"/>
        <v>0.29225363756613704</v>
      </c>
      <c r="AE608" s="19">
        <f t="shared" si="94"/>
        <v>0.25718152628434837</v>
      </c>
      <c r="AF608" s="19">
        <f t="shared" si="94"/>
        <v>0.25772422768390474</v>
      </c>
      <c r="AG608" s="19">
        <f t="shared" si="94"/>
        <v>0.2426139272913462</v>
      </c>
      <c r="AH608" s="19">
        <f t="shared" si="94"/>
        <v>0.26227758576548849</v>
      </c>
      <c r="AI608" s="19">
        <f t="shared" si="94"/>
        <v>0.25368796936337218</v>
      </c>
      <c r="AJ608" s="19">
        <f t="shared" si="94"/>
        <v>0.2351619837002896</v>
      </c>
      <c r="AK608" s="19">
        <f t="shared" si="94"/>
        <v>0.26881773766854372</v>
      </c>
      <c r="AL608" s="19">
        <f t="shared" si="94"/>
        <v>0.21480814772145376</v>
      </c>
      <c r="AM608" s="19">
        <f t="shared" si="94"/>
        <v>0.21178982121522408</v>
      </c>
      <c r="AN608" s="19">
        <f t="shared" si="95"/>
        <v>0.2285986303123396</v>
      </c>
      <c r="AO608" s="19">
        <f t="shared" si="95"/>
        <v>0.22281639358252234</v>
      </c>
      <c r="AP608" s="19">
        <f t="shared" si="95"/>
        <v>0.26168794802867335</v>
      </c>
      <c r="AQ608" s="19">
        <f t="shared" si="95"/>
        <v>0.17378738905956612</v>
      </c>
      <c r="AR608" s="19">
        <f t="shared" si="95"/>
        <v>0.18422245690390804</v>
      </c>
      <c r="AS608" s="19">
        <f t="shared" si="95"/>
        <v>0.25854401348352918</v>
      </c>
      <c r="AT608" s="19">
        <f t="shared" si="95"/>
        <v>0.26229358678955395</v>
      </c>
      <c r="AU608" s="19">
        <f t="shared" si="95"/>
        <v>0.26883613884621904</v>
      </c>
      <c r="AV608" s="19">
        <f t="shared" si="95"/>
        <v>0.28581269201228837</v>
      </c>
      <c r="AW608" s="19">
        <f t="shared" si="95"/>
        <v>0.22486692481652118</v>
      </c>
      <c r="AX608" s="19">
        <f t="shared" si="95"/>
        <v>0.22638755547021627</v>
      </c>
      <c r="AY608" s="19">
        <f t="shared" si="95"/>
        <v>0.25352609233657569</v>
      </c>
      <c r="AZ608" s="19">
        <f t="shared" si="95"/>
        <v>0.21817689665471882</v>
      </c>
      <c r="BA608" s="19">
        <f t="shared" si="95"/>
        <v>0.2802294013483525</v>
      </c>
      <c r="BB608" s="19">
        <f t="shared" si="95"/>
        <v>0.2640454322409963</v>
      </c>
      <c r="BC608" s="19">
        <f t="shared" si="95"/>
        <v>0.23419045485577697</v>
      </c>
      <c r="BD608" s="19">
        <f t="shared" si="96"/>
        <v>0.24242004821641872</v>
      </c>
      <c r="BE608" s="19">
        <f t="shared" si="96"/>
        <v>0.23191430918245384</v>
      </c>
    </row>
    <row r="609" spans="1:57" x14ac:dyDescent="0.35">
      <c r="A609" s="8">
        <f t="shared" si="88"/>
        <v>2028</v>
      </c>
      <c r="B609" s="3"/>
      <c r="C609" s="17">
        <f t="shared" si="97"/>
        <v>0.24416088606682274</v>
      </c>
      <c r="D609" s="18">
        <f t="shared" si="89"/>
        <v>0.19105639496559923</v>
      </c>
      <c r="E609" s="18">
        <f t="shared" si="90"/>
        <v>0.21921151459440508</v>
      </c>
      <c r="F609" s="18">
        <f t="shared" si="91"/>
        <v>0.26198335084249946</v>
      </c>
      <c r="G609" s="18">
        <f t="shared" si="92"/>
        <v>0.27532218153915833</v>
      </c>
      <c r="H609" s="19">
        <f t="shared" si="93"/>
        <v>0.2325678222716594</v>
      </c>
      <c r="I609" s="19">
        <f t="shared" si="93"/>
        <v>0.27582563444979974</v>
      </c>
      <c r="J609" s="19">
        <f t="shared" si="93"/>
        <v>0.1867250906356854</v>
      </c>
      <c r="K609" s="19">
        <f t="shared" si="93"/>
        <v>0.27633700510855647</v>
      </c>
      <c r="L609" s="19">
        <f t="shared" si="93"/>
        <v>0.22644321880278451</v>
      </c>
      <c r="M609" s="19">
        <f t="shared" si="93"/>
        <v>0.25219868784245841</v>
      </c>
      <c r="N609" s="19">
        <f t="shared" si="93"/>
        <v>0.17222904564742689</v>
      </c>
      <c r="O609" s="19">
        <f t="shared" si="93"/>
        <v>0.29454885572446715</v>
      </c>
      <c r="P609" s="19">
        <f t="shared" si="93"/>
        <v>0.22252541404029133</v>
      </c>
      <c r="Q609" s="19">
        <f t="shared" si="93"/>
        <v>0.2357046667078643</v>
      </c>
      <c r="R609" s="19">
        <f t="shared" si="93"/>
        <v>0.19114770011947391</v>
      </c>
      <c r="S609" s="19">
        <f t="shared" si="93"/>
        <v>0.22087839368845999</v>
      </c>
      <c r="T609" s="19">
        <f t="shared" si="93"/>
        <v>0.19907278663535569</v>
      </c>
      <c r="U609" s="19">
        <f t="shared" si="93"/>
        <v>0.2433816637828036</v>
      </c>
      <c r="V609" s="19">
        <f t="shared" si="93"/>
        <v>0.27245820973921614</v>
      </c>
      <c r="W609" s="19">
        <f t="shared" si="93"/>
        <v>0.21824738392452478</v>
      </c>
      <c r="X609" s="19">
        <f t="shared" si="94"/>
        <v>0.21153506468092073</v>
      </c>
      <c r="Y609" s="19">
        <f t="shared" si="94"/>
        <v>0.30985122358175698</v>
      </c>
      <c r="Z609" s="19">
        <f t="shared" si="94"/>
        <v>0.18507807028385412</v>
      </c>
      <c r="AA609" s="19">
        <f t="shared" si="94"/>
        <v>0.19023464858072717</v>
      </c>
      <c r="AB609" s="19">
        <f t="shared" si="94"/>
        <v>0.23385088369793569</v>
      </c>
      <c r="AC609" s="19">
        <f t="shared" si="94"/>
        <v>0.25243171425040128</v>
      </c>
      <c r="AD609" s="19">
        <f t="shared" si="94"/>
        <v>0.27007812178140284</v>
      </c>
      <c r="AE609" s="19">
        <f t="shared" si="94"/>
        <v>0.21865588822972012</v>
      </c>
      <c r="AF609" s="19">
        <f t="shared" si="94"/>
        <v>0.25556495385819594</v>
      </c>
      <c r="AG609" s="19">
        <f t="shared" si="94"/>
        <v>0.25355474704404046</v>
      </c>
      <c r="AH609" s="19">
        <f t="shared" si="94"/>
        <v>0.246016793350636</v>
      </c>
      <c r="AI609" s="19">
        <f t="shared" si="94"/>
        <v>0.24380780599843396</v>
      </c>
      <c r="AJ609" s="19">
        <f t="shared" si="94"/>
        <v>0.24528218081819284</v>
      </c>
      <c r="AK609" s="19">
        <f t="shared" si="94"/>
        <v>0.19266391669756469</v>
      </c>
      <c r="AL609" s="19">
        <f t="shared" si="94"/>
        <v>0.21571808181930496</v>
      </c>
      <c r="AM609" s="19">
        <f t="shared" si="94"/>
        <v>0.22537541713014411</v>
      </c>
      <c r="AN609" s="19">
        <f t="shared" si="95"/>
        <v>0.23031879557533019</v>
      </c>
      <c r="AO609" s="19">
        <f t="shared" si="95"/>
        <v>0.24639285420013954</v>
      </c>
      <c r="AP609" s="19">
        <f t="shared" si="95"/>
        <v>0.24724204877847775</v>
      </c>
      <c r="AQ609" s="19">
        <f t="shared" si="95"/>
        <v>0.24451396613521151</v>
      </c>
      <c r="AR609" s="19">
        <f t="shared" si="95"/>
        <v>0.25530437626168961</v>
      </c>
      <c r="AS609" s="19">
        <f t="shared" si="95"/>
        <v>0.24031434103736612</v>
      </c>
      <c r="AT609" s="19">
        <f t="shared" si="95"/>
        <v>0.26874485024512795</v>
      </c>
      <c r="AU609" s="19">
        <f t="shared" si="95"/>
        <v>0.24083948729040464</v>
      </c>
      <c r="AV609" s="19">
        <f t="shared" si="95"/>
        <v>0.29936104416429737</v>
      </c>
      <c r="AW609" s="19">
        <f t="shared" si="95"/>
        <v>0.17207352305030235</v>
      </c>
      <c r="AX609" s="19">
        <f t="shared" si="95"/>
        <v>0.25294424360400397</v>
      </c>
      <c r="AY609" s="19">
        <f t="shared" si="95"/>
        <v>0.25151261174968026</v>
      </c>
      <c r="AZ609" s="19">
        <f t="shared" si="95"/>
        <v>0.27526624232686481</v>
      </c>
      <c r="BA609" s="19">
        <f t="shared" si="95"/>
        <v>0.26580305277468752</v>
      </c>
      <c r="BB609" s="19">
        <f t="shared" si="95"/>
        <v>0.26582236435545631</v>
      </c>
      <c r="BC609" s="19">
        <f t="shared" si="95"/>
        <v>0.21740655769785325</v>
      </c>
      <c r="BD609" s="19">
        <f t="shared" si="96"/>
        <v>0.26412281650393399</v>
      </c>
      <c r="BE609" s="19">
        <f t="shared" si="96"/>
        <v>0.27001529477196845</v>
      </c>
    </row>
    <row r="610" spans="1:57" x14ac:dyDescent="0.35">
      <c r="A610" s="8">
        <f t="shared" si="88"/>
        <v>2029</v>
      </c>
      <c r="B610" s="3"/>
      <c r="C610" s="17">
        <f t="shared" si="97"/>
        <v>0.25222934267793096</v>
      </c>
      <c r="D610" s="18">
        <f t="shared" si="89"/>
        <v>0.19473366295442865</v>
      </c>
      <c r="E610" s="18">
        <f t="shared" si="90"/>
        <v>0.22535368930278166</v>
      </c>
      <c r="F610" s="18">
        <f t="shared" si="91"/>
        <v>0.26741238105905396</v>
      </c>
      <c r="G610" s="18">
        <f t="shared" si="92"/>
        <v>0.28335117447516589</v>
      </c>
      <c r="H610" s="19">
        <f t="shared" si="93"/>
        <v>0.27330682497013109</v>
      </c>
      <c r="I610" s="19">
        <f t="shared" si="93"/>
        <v>0.25893070489844627</v>
      </c>
      <c r="J610" s="19">
        <f t="shared" si="93"/>
        <v>0.22527201740911382</v>
      </c>
      <c r="K610" s="19">
        <f t="shared" si="93"/>
        <v>0.29141385048643081</v>
      </c>
      <c r="L610" s="19">
        <f t="shared" si="93"/>
        <v>0.22209981438812043</v>
      </c>
      <c r="M610" s="19">
        <f t="shared" si="93"/>
        <v>0.26682614353985273</v>
      </c>
      <c r="N610" s="19">
        <f t="shared" si="93"/>
        <v>0.25996837130909661</v>
      </c>
      <c r="O610" s="19">
        <f t="shared" si="93"/>
        <v>0.27224835722819557</v>
      </c>
      <c r="P610" s="19">
        <f t="shared" si="93"/>
        <v>0.24680539554531447</v>
      </c>
      <c r="Q610" s="19">
        <f t="shared" si="93"/>
        <v>0.2906041986687144</v>
      </c>
      <c r="R610" s="19">
        <f t="shared" si="93"/>
        <v>0.27467437916026588</v>
      </c>
      <c r="S610" s="19">
        <f t="shared" si="93"/>
        <v>0.25702738308585044</v>
      </c>
      <c r="T610" s="19">
        <f t="shared" si="93"/>
        <v>0.16588394990612698</v>
      </c>
      <c r="U610" s="19">
        <f t="shared" si="93"/>
        <v>0.21432598352961221</v>
      </c>
      <c r="V610" s="19">
        <f t="shared" si="93"/>
        <v>0.26503189537463701</v>
      </c>
      <c r="W610" s="19">
        <f t="shared" si="93"/>
        <v>0.1950564836149509</v>
      </c>
      <c r="X610" s="19">
        <f t="shared" si="94"/>
        <v>0.23219752730841392</v>
      </c>
      <c r="Y610" s="19">
        <f t="shared" si="94"/>
        <v>0.26760779356545439</v>
      </c>
      <c r="Z610" s="19">
        <f t="shared" si="94"/>
        <v>0.26487988564601422</v>
      </c>
      <c r="AA610" s="19">
        <f t="shared" si="94"/>
        <v>0.22559870498378523</v>
      </c>
      <c r="AB610" s="19">
        <f t="shared" si="94"/>
        <v>0.28039234511008632</v>
      </c>
      <c r="AC610" s="19">
        <f t="shared" si="94"/>
        <v>0.24304435483870931</v>
      </c>
      <c r="AD610" s="19">
        <f t="shared" si="94"/>
        <v>0.16377501493428873</v>
      </c>
      <c r="AE610" s="19">
        <f t="shared" si="94"/>
        <v>0.25557208994708941</v>
      </c>
      <c r="AF610" s="19">
        <f t="shared" si="94"/>
        <v>0.24133784562211938</v>
      </c>
      <c r="AG610" s="19">
        <f t="shared" si="94"/>
        <v>0.2493882275132272</v>
      </c>
      <c r="AH610" s="19">
        <f t="shared" si="94"/>
        <v>0.22192380312339946</v>
      </c>
      <c r="AI610" s="19">
        <f t="shared" si="94"/>
        <v>0.15777303080730465</v>
      </c>
      <c r="AJ610" s="19">
        <f t="shared" si="94"/>
        <v>0.26894334570745843</v>
      </c>
      <c r="AK610" s="19">
        <f t="shared" si="94"/>
        <v>0.22526321684587755</v>
      </c>
      <c r="AL610" s="19">
        <f t="shared" si="94"/>
        <v>0.25201106204130369</v>
      </c>
      <c r="AM610" s="19">
        <f t="shared" si="94"/>
        <v>0.19182827700972829</v>
      </c>
      <c r="AN610" s="19">
        <f t="shared" si="95"/>
        <v>0.25127794845536744</v>
      </c>
      <c r="AO610" s="19">
        <f t="shared" si="95"/>
        <v>0.25278684502474785</v>
      </c>
      <c r="AP610" s="19">
        <f t="shared" si="95"/>
        <v>0.28329439750810664</v>
      </c>
      <c r="AQ610" s="19">
        <f t="shared" si="95"/>
        <v>0.25680363543266727</v>
      </c>
      <c r="AR610" s="19">
        <f t="shared" si="95"/>
        <v>0.28060382531148614</v>
      </c>
      <c r="AS610" s="19">
        <f t="shared" si="95"/>
        <v>0.2622813193377706</v>
      </c>
      <c r="AT610" s="19">
        <f t="shared" si="95"/>
        <v>0.24656137992831495</v>
      </c>
      <c r="AU610" s="19">
        <f t="shared" si="95"/>
        <v>0.283862167178699</v>
      </c>
      <c r="AV610" s="19">
        <f t="shared" si="95"/>
        <v>0.24660911631677715</v>
      </c>
      <c r="AW610" s="19">
        <f t="shared" si="95"/>
        <v>0.2350777116402111</v>
      </c>
      <c r="AX610" s="19">
        <f t="shared" si="95"/>
        <v>0.24173040407919402</v>
      </c>
      <c r="AY610" s="19">
        <f t="shared" si="95"/>
        <v>0.25244762331455828</v>
      </c>
      <c r="AZ610" s="19">
        <f t="shared" si="95"/>
        <v>0.28948652713773643</v>
      </c>
      <c r="BA610" s="19">
        <f t="shared" si="95"/>
        <v>0.29184027777777727</v>
      </c>
      <c r="BB610" s="19">
        <f t="shared" si="95"/>
        <v>0.20888856886840734</v>
      </c>
      <c r="BC610" s="19">
        <f t="shared" si="95"/>
        <v>0.20389091568527018</v>
      </c>
      <c r="BD610" s="19">
        <f t="shared" si="96"/>
        <v>0.14965677803379379</v>
      </c>
      <c r="BE610" s="19">
        <f t="shared" si="96"/>
        <v>0.25847894265232924</v>
      </c>
    </row>
    <row r="611" spans="1:57" x14ac:dyDescent="0.35">
      <c r="A611" s="8">
        <f t="shared" si="88"/>
        <v>2030</v>
      </c>
      <c r="B611" s="3"/>
      <c r="C611" s="17">
        <f t="shared" si="97"/>
        <v>0.22553936785287554</v>
      </c>
      <c r="D611" s="18">
        <f t="shared" si="89"/>
        <v>0.1996045346902198</v>
      </c>
      <c r="E611" s="18">
        <f t="shared" si="90"/>
        <v>0.209268393177163</v>
      </c>
      <c r="F611" s="18">
        <f t="shared" si="91"/>
        <v>0.24879732302867347</v>
      </c>
      <c r="G611" s="18">
        <f t="shared" si="92"/>
        <v>0.27288805150196244</v>
      </c>
      <c r="H611" s="19">
        <f t="shared" si="93"/>
        <v>0.20807198327359577</v>
      </c>
      <c r="I611" s="19">
        <f t="shared" si="93"/>
        <v>0.21979059993172856</v>
      </c>
      <c r="J611" s="19">
        <f t="shared" si="93"/>
        <v>0.26022172085680112</v>
      </c>
      <c r="K611" s="19">
        <f t="shared" si="93"/>
        <v>0.21969459378733527</v>
      </c>
      <c r="L611" s="19">
        <f t="shared" si="93"/>
        <v>0.1599115676736641</v>
      </c>
      <c r="M611" s="19">
        <f t="shared" si="93"/>
        <v>0.15490778076463538</v>
      </c>
      <c r="N611" s="19">
        <f t="shared" si="93"/>
        <v>0.20420720259429911</v>
      </c>
      <c r="O611" s="19">
        <f t="shared" si="93"/>
        <v>0.25402105734766989</v>
      </c>
      <c r="P611" s="19">
        <f t="shared" si="93"/>
        <v>0.23390163637139394</v>
      </c>
      <c r="Q611" s="19">
        <f t="shared" si="93"/>
        <v>0.23681782300733858</v>
      </c>
      <c r="R611" s="19">
        <f t="shared" si="93"/>
        <v>0.23943745733060207</v>
      </c>
      <c r="S611" s="19">
        <f t="shared" si="93"/>
        <v>0.26723683649086832</v>
      </c>
      <c r="T611" s="19">
        <f t="shared" si="93"/>
        <v>0.23276476361153722</v>
      </c>
      <c r="U611" s="19">
        <f t="shared" si="93"/>
        <v>0.2727521228025257</v>
      </c>
      <c r="V611" s="19">
        <f t="shared" si="93"/>
        <v>0.22815086832223888</v>
      </c>
      <c r="W611" s="19">
        <f t="shared" si="93"/>
        <v>0.20046669653524454</v>
      </c>
      <c r="X611" s="19">
        <f t="shared" si="94"/>
        <v>0.23529745903737811</v>
      </c>
      <c r="Y611" s="19">
        <f t="shared" si="94"/>
        <v>0.27198327359617641</v>
      </c>
      <c r="Z611" s="19">
        <f t="shared" si="94"/>
        <v>0.14468125960061409</v>
      </c>
      <c r="AA611" s="19">
        <f t="shared" si="94"/>
        <v>0.27107654889912908</v>
      </c>
      <c r="AB611" s="19">
        <f t="shared" si="94"/>
        <v>0.22240703405017895</v>
      </c>
      <c r="AC611" s="19">
        <f t="shared" si="94"/>
        <v>0.20315593531319279</v>
      </c>
      <c r="AD611" s="19">
        <f t="shared" si="94"/>
        <v>0.23044648190817527</v>
      </c>
      <c r="AE611" s="19">
        <f t="shared" si="94"/>
        <v>0.20296498975934432</v>
      </c>
      <c r="AF611" s="19">
        <f t="shared" si="94"/>
        <v>0.21716723203618329</v>
      </c>
      <c r="AG611" s="19">
        <f t="shared" si="94"/>
        <v>0.22266971752858811</v>
      </c>
      <c r="AH611" s="19">
        <f t="shared" si="94"/>
        <v>0.20584117383512524</v>
      </c>
      <c r="AI611" s="19">
        <f t="shared" si="94"/>
        <v>0.27411140979689314</v>
      </c>
      <c r="AJ611" s="19">
        <f t="shared" si="94"/>
        <v>0.29448738052568657</v>
      </c>
      <c r="AK611" s="19">
        <f t="shared" si="94"/>
        <v>0.23234980372077099</v>
      </c>
      <c r="AL611" s="19">
        <f t="shared" si="94"/>
        <v>0.21545245562382612</v>
      </c>
      <c r="AM611" s="19">
        <f t="shared" si="94"/>
        <v>0.19184507808499718</v>
      </c>
      <c r="AN611" s="19">
        <f t="shared" si="95"/>
        <v>0.25154729902713741</v>
      </c>
      <c r="AO611" s="19">
        <f t="shared" si="95"/>
        <v>0.21130632360471044</v>
      </c>
      <c r="AP611" s="19">
        <f t="shared" si="95"/>
        <v>0.23288877154804519</v>
      </c>
      <c r="AQ611" s="19">
        <f t="shared" si="95"/>
        <v>0.20914298515104937</v>
      </c>
      <c r="AR611" s="19">
        <f t="shared" si="95"/>
        <v>0.1625957394606585</v>
      </c>
      <c r="AS611" s="19">
        <f t="shared" si="95"/>
        <v>0.26111617810206472</v>
      </c>
      <c r="AT611" s="19">
        <f t="shared" si="95"/>
        <v>0.22079759771291996</v>
      </c>
      <c r="AU611" s="19">
        <f t="shared" si="95"/>
        <v>0.27627288146441326</v>
      </c>
      <c r="AV611" s="19">
        <f t="shared" si="95"/>
        <v>0.24054739503328171</v>
      </c>
      <c r="AW611" s="19">
        <f t="shared" si="95"/>
        <v>0.20964461725550396</v>
      </c>
      <c r="AX611" s="19">
        <f t="shared" si="95"/>
        <v>0.22224595707458575</v>
      </c>
      <c r="AY611" s="19">
        <f t="shared" si="95"/>
        <v>0.22095414106502786</v>
      </c>
      <c r="AZ611" s="19">
        <f t="shared" si="95"/>
        <v>0.20709565412186348</v>
      </c>
      <c r="BA611" s="19">
        <f t="shared" si="95"/>
        <v>0.22294040151903019</v>
      </c>
      <c r="BB611" s="19">
        <f t="shared" si="95"/>
        <v>0.22813833418672091</v>
      </c>
      <c r="BC611" s="19">
        <f t="shared" si="95"/>
        <v>0.27880371010411303</v>
      </c>
      <c r="BD611" s="19">
        <f t="shared" si="96"/>
        <v>0.27612753882915125</v>
      </c>
      <c r="BE611" s="19">
        <f t="shared" si="96"/>
        <v>0.23224313022700085</v>
      </c>
    </row>
    <row r="612" spans="1:57" x14ac:dyDescent="0.35">
      <c r="A612" s="8">
        <f t="shared" si="88"/>
        <v>2031</v>
      </c>
      <c r="B612" s="3"/>
      <c r="C612" s="17">
        <f t="shared" si="97"/>
        <v>0.23411191649598875</v>
      </c>
      <c r="D612" s="18">
        <f t="shared" si="89"/>
        <v>0.19181032919440133</v>
      </c>
      <c r="E612" s="18">
        <f t="shared" si="90"/>
        <v>0.21216057827700915</v>
      </c>
      <c r="F612" s="18">
        <f t="shared" si="91"/>
        <v>0.26480241402116367</v>
      </c>
      <c r="G612" s="18">
        <f t="shared" si="92"/>
        <v>0.27481924176480588</v>
      </c>
      <c r="H612" s="19">
        <f t="shared" si="93"/>
        <v>0.23063582735961718</v>
      </c>
      <c r="I612" s="19">
        <f t="shared" si="93"/>
        <v>0.26690481524150844</v>
      </c>
      <c r="J612" s="19">
        <f t="shared" si="93"/>
        <v>0.20427414021163981</v>
      </c>
      <c r="K612" s="19">
        <f t="shared" si="93"/>
        <v>0.27227529228537245</v>
      </c>
      <c r="L612" s="19">
        <f t="shared" si="93"/>
        <v>0.19185387864823303</v>
      </c>
      <c r="M612" s="19">
        <f t="shared" si="93"/>
        <v>0.23572335296125568</v>
      </c>
      <c r="N612" s="19">
        <f t="shared" si="93"/>
        <v>0.28105345408772786</v>
      </c>
      <c r="O612" s="19">
        <f t="shared" si="93"/>
        <v>0.21230078725038351</v>
      </c>
      <c r="P612" s="19">
        <f t="shared" si="93"/>
        <v>0.19584080047789695</v>
      </c>
      <c r="Q612" s="19">
        <f t="shared" si="93"/>
        <v>0.22505920378904209</v>
      </c>
      <c r="R612" s="19">
        <f t="shared" si="93"/>
        <v>0.21431531618023503</v>
      </c>
      <c r="S612" s="19">
        <f t="shared" si="93"/>
        <v>0.2518473182283662</v>
      </c>
      <c r="T612" s="19">
        <f t="shared" si="93"/>
        <v>0.21164741210104085</v>
      </c>
      <c r="U612" s="19">
        <f t="shared" si="93"/>
        <v>0.22712760283324762</v>
      </c>
      <c r="V612" s="19">
        <f t="shared" si="93"/>
        <v>0.19722888931558255</v>
      </c>
      <c r="W612" s="19">
        <f t="shared" si="93"/>
        <v>0.21719016683734385</v>
      </c>
      <c r="X612" s="19">
        <f t="shared" si="94"/>
        <v>0.27455490484724315</v>
      </c>
      <c r="Y612" s="19">
        <f t="shared" si="94"/>
        <v>0.21691068228366581</v>
      </c>
      <c r="Z612" s="19">
        <f t="shared" si="94"/>
        <v>0.21211384195255104</v>
      </c>
      <c r="AA612" s="19">
        <f t="shared" si="94"/>
        <v>0.24595920805598173</v>
      </c>
      <c r="AB612" s="19">
        <f t="shared" si="94"/>
        <v>0.27283239460658776</v>
      </c>
      <c r="AC612" s="19">
        <f t="shared" si="94"/>
        <v>0.16477027863116531</v>
      </c>
      <c r="AD612" s="19">
        <f t="shared" si="94"/>
        <v>0.26586048173749749</v>
      </c>
      <c r="AE612" s="19">
        <f t="shared" si="94"/>
        <v>0.23523478835978803</v>
      </c>
      <c r="AF612" s="19">
        <f t="shared" si="94"/>
        <v>0.26090256443078969</v>
      </c>
      <c r="AG612" s="19">
        <f t="shared" si="94"/>
        <v>0.28583135987369818</v>
      </c>
      <c r="AH612" s="19">
        <f t="shared" si="94"/>
        <v>0.19141838410991605</v>
      </c>
      <c r="AI612" s="19">
        <f t="shared" si="94"/>
        <v>0.19286434331797198</v>
      </c>
      <c r="AJ612" s="19">
        <f t="shared" si="94"/>
        <v>0.23189670805598198</v>
      </c>
      <c r="AK612" s="19">
        <f t="shared" si="94"/>
        <v>0.26844118023553448</v>
      </c>
      <c r="AL612" s="19">
        <f t="shared" si="94"/>
        <v>0.23960733486943128</v>
      </c>
      <c r="AM612" s="19">
        <f t="shared" si="94"/>
        <v>0.26859985705751793</v>
      </c>
      <c r="AN612" s="19">
        <f t="shared" si="95"/>
        <v>0.27719827402287039</v>
      </c>
      <c r="AO612" s="19">
        <f t="shared" si="95"/>
        <v>0.24244644990612693</v>
      </c>
      <c r="AP612" s="19">
        <f t="shared" si="95"/>
        <v>0.25091392515787653</v>
      </c>
      <c r="AQ612" s="19">
        <f t="shared" si="95"/>
        <v>0.28182390339648372</v>
      </c>
      <c r="AR612" s="19">
        <f t="shared" si="95"/>
        <v>0.25784530209933404</v>
      </c>
      <c r="AS612" s="19">
        <f t="shared" si="95"/>
        <v>0.21740511392729098</v>
      </c>
      <c r="AT612" s="19">
        <f t="shared" si="95"/>
        <v>0.25629426949991407</v>
      </c>
      <c r="AU612" s="19">
        <f t="shared" si="95"/>
        <v>0.20697217955282451</v>
      </c>
      <c r="AV612" s="19">
        <f t="shared" si="95"/>
        <v>0.25904271206690521</v>
      </c>
      <c r="AW612" s="19">
        <f t="shared" si="95"/>
        <v>0.15898270822665964</v>
      </c>
      <c r="AX612" s="19">
        <f t="shared" si="95"/>
        <v>0.16486228451954213</v>
      </c>
      <c r="AY612" s="19">
        <f t="shared" si="95"/>
        <v>0.22349483700290099</v>
      </c>
      <c r="AZ612" s="19">
        <f t="shared" si="95"/>
        <v>0.26162821087216215</v>
      </c>
      <c r="BA612" s="19">
        <f t="shared" si="95"/>
        <v>0.23298904463218947</v>
      </c>
      <c r="BB612" s="19">
        <f t="shared" si="95"/>
        <v>0.28015713005632309</v>
      </c>
      <c r="BC612" s="19">
        <f t="shared" si="95"/>
        <v>0.27327668970814095</v>
      </c>
      <c r="BD612" s="19">
        <f t="shared" si="96"/>
        <v>0.18925424560505164</v>
      </c>
      <c r="BE612" s="19">
        <f t="shared" si="96"/>
        <v>0.22163125106673442</v>
      </c>
    </row>
    <row r="613" spans="1:57" x14ac:dyDescent="0.35">
      <c r="A613" s="8">
        <f t="shared" si="88"/>
        <v>2032</v>
      </c>
      <c r="B613" s="3"/>
      <c r="C613" s="17">
        <f t="shared" si="97"/>
        <v>0.22957240297861778</v>
      </c>
      <c r="D613" s="18">
        <f t="shared" si="89"/>
        <v>0.1989513039179332</v>
      </c>
      <c r="E613" s="18">
        <f t="shared" si="90"/>
        <v>0.21121014733448662</v>
      </c>
      <c r="F613" s="18">
        <f t="shared" si="91"/>
        <v>0.256144655326906</v>
      </c>
      <c r="G613" s="18">
        <f t="shared" si="92"/>
        <v>0.26860487990771592</v>
      </c>
      <c r="H613" s="19">
        <f t="shared" si="93"/>
        <v>0.22576988835331405</v>
      </c>
      <c r="I613" s="19">
        <f t="shared" si="93"/>
        <v>0.22419522205742956</v>
      </c>
      <c r="J613" s="19">
        <f t="shared" si="93"/>
        <v>0.20457027870473329</v>
      </c>
      <c r="K613" s="19">
        <f t="shared" si="93"/>
        <v>0.26802130968565846</v>
      </c>
      <c r="L613" s="19">
        <f t="shared" si="93"/>
        <v>0.21244888868289832</v>
      </c>
      <c r="M613" s="19">
        <f t="shared" si="93"/>
        <v>0.26657448605446327</v>
      </c>
      <c r="N613" s="19">
        <f t="shared" si="93"/>
        <v>0.23236131710130559</v>
      </c>
      <c r="O613" s="19">
        <f t="shared" si="93"/>
        <v>0.22960761442755276</v>
      </c>
      <c r="P613" s="19">
        <f t="shared" si="93"/>
        <v>0.25875007724632276</v>
      </c>
      <c r="Q613" s="19">
        <f t="shared" si="93"/>
        <v>0.28515415791208282</v>
      </c>
      <c r="R613" s="19">
        <f t="shared" si="93"/>
        <v>0.21810138837391294</v>
      </c>
      <c r="S613" s="19">
        <f t="shared" si="93"/>
        <v>0.15368954187780637</v>
      </c>
      <c r="T613" s="19">
        <f t="shared" si="93"/>
        <v>0.21749320232356897</v>
      </c>
      <c r="U613" s="19">
        <f t="shared" si="93"/>
        <v>0.24306302270011901</v>
      </c>
      <c r="V613" s="19">
        <f t="shared" si="93"/>
        <v>0.16028830902649005</v>
      </c>
      <c r="W613" s="19">
        <f t="shared" si="93"/>
        <v>0.26445471820541311</v>
      </c>
      <c r="X613" s="19">
        <f t="shared" si="94"/>
        <v>0.28763041754212448</v>
      </c>
      <c r="Y613" s="19">
        <f t="shared" si="94"/>
        <v>0.2394272957607215</v>
      </c>
      <c r="Z613" s="19">
        <f t="shared" si="94"/>
        <v>0.21379001359535246</v>
      </c>
      <c r="AA613" s="19">
        <f t="shared" si="94"/>
        <v>0.21560942199151281</v>
      </c>
      <c r="AB613" s="19">
        <f t="shared" si="94"/>
        <v>0.17183805050879541</v>
      </c>
      <c r="AC613" s="19">
        <f t="shared" si="94"/>
        <v>0.21984380793474192</v>
      </c>
      <c r="AD613" s="19">
        <f t="shared" si="94"/>
        <v>0.21096241193919149</v>
      </c>
      <c r="AE613" s="19">
        <f t="shared" si="94"/>
        <v>0.2556401402793223</v>
      </c>
      <c r="AF613" s="19">
        <f t="shared" si="94"/>
        <v>0.17334898858814277</v>
      </c>
      <c r="AG613" s="19">
        <f t="shared" si="94"/>
        <v>0.28382024265644912</v>
      </c>
      <c r="AH613" s="19">
        <f t="shared" si="94"/>
        <v>0.2056312569521688</v>
      </c>
      <c r="AI613" s="19">
        <f t="shared" si="94"/>
        <v>0.21195335352037203</v>
      </c>
      <c r="AJ613" s="19">
        <f t="shared" si="94"/>
        <v>0.23435234107856431</v>
      </c>
      <c r="AK613" s="19">
        <f t="shared" si="94"/>
        <v>0.26609607382688555</v>
      </c>
      <c r="AL613" s="19">
        <f t="shared" si="94"/>
        <v>0.27601115436905149</v>
      </c>
      <c r="AM613" s="19">
        <f t="shared" si="94"/>
        <v>0.19909505932517582</v>
      </c>
      <c r="AN613" s="19">
        <f t="shared" si="95"/>
        <v>0.19765750525274958</v>
      </c>
      <c r="AO613" s="19">
        <f t="shared" si="95"/>
        <v>0.24499160589955873</v>
      </c>
      <c r="AP613" s="19">
        <f t="shared" si="95"/>
        <v>0.22945337926914641</v>
      </c>
      <c r="AQ613" s="19">
        <f t="shared" si="95"/>
        <v>0.2295371915296828</v>
      </c>
      <c r="AR613" s="19">
        <f t="shared" si="95"/>
        <v>0.23817178552300863</v>
      </c>
      <c r="AS613" s="19">
        <f t="shared" si="95"/>
        <v>0.26136409281918138</v>
      </c>
      <c r="AT613" s="19">
        <f t="shared" si="95"/>
        <v>0.2421112192559631</v>
      </c>
      <c r="AU613" s="19">
        <f t="shared" si="95"/>
        <v>0.25802241688295596</v>
      </c>
      <c r="AV613" s="19">
        <f t="shared" si="95"/>
        <v>0.27385701190623285</v>
      </c>
      <c r="AW613" s="19">
        <f t="shared" si="95"/>
        <v>0.25631282700943392</v>
      </c>
      <c r="AX613" s="19">
        <f t="shared" si="95"/>
        <v>0.20799486569439263</v>
      </c>
      <c r="AY613" s="19">
        <f t="shared" si="95"/>
        <v>0.20852284431261034</v>
      </c>
      <c r="AZ613" s="19">
        <f t="shared" si="95"/>
        <v>0.24369000535574456</v>
      </c>
      <c r="BA613" s="19">
        <f t="shared" si="95"/>
        <v>0.24782371359123276</v>
      </c>
      <c r="BB613" s="19">
        <f t="shared" si="95"/>
        <v>0.23543533452807611</v>
      </c>
      <c r="BC613" s="19">
        <f t="shared" si="95"/>
        <v>0.21054425184361192</v>
      </c>
      <c r="BD613" s="19">
        <f t="shared" si="96"/>
        <v>0.21878579079635752</v>
      </c>
      <c r="BE613" s="19">
        <f t="shared" si="96"/>
        <v>0.20855760515799404</v>
      </c>
    </row>
    <row r="614" spans="1:57" x14ac:dyDescent="0.35">
      <c r="A614" s="8">
        <f t="shared" si="88"/>
        <v>2033</v>
      </c>
      <c r="B614" s="3"/>
      <c r="C614" s="17">
        <f t="shared" si="97"/>
        <v>0.22589939089435018</v>
      </c>
      <c r="D614" s="18">
        <f t="shared" si="89"/>
        <v>0.18426275281617985</v>
      </c>
      <c r="E614" s="18">
        <f t="shared" si="90"/>
        <v>0.2102982590885813</v>
      </c>
      <c r="F614" s="18">
        <f t="shared" si="91"/>
        <v>0.24203542360044339</v>
      </c>
      <c r="G614" s="18">
        <f t="shared" si="92"/>
        <v>0.26954962450930142</v>
      </c>
      <c r="H614" s="19">
        <f t="shared" si="93"/>
        <v>0.24205442481652126</v>
      </c>
      <c r="I614" s="19">
        <f t="shared" si="93"/>
        <v>0.21327951655572597</v>
      </c>
      <c r="J614" s="19">
        <f t="shared" si="93"/>
        <v>0.22695932539682495</v>
      </c>
      <c r="K614" s="19">
        <f t="shared" si="93"/>
        <v>0.23365815412186339</v>
      </c>
      <c r="L614" s="19">
        <f t="shared" si="93"/>
        <v>0.21005637694145718</v>
      </c>
      <c r="M614" s="19">
        <f t="shared" si="93"/>
        <v>0.21948151348352926</v>
      </c>
      <c r="N614" s="19">
        <f t="shared" si="93"/>
        <v>0.21454733102918544</v>
      </c>
      <c r="O614" s="19">
        <f t="shared" si="93"/>
        <v>0.21018145161290283</v>
      </c>
      <c r="P614" s="19">
        <f t="shared" si="93"/>
        <v>0.27463170976275769</v>
      </c>
      <c r="Q614" s="19">
        <f t="shared" si="93"/>
        <v>0.26696775260283284</v>
      </c>
      <c r="R614" s="19">
        <f t="shared" si="93"/>
        <v>0.15348422299027084</v>
      </c>
      <c r="S614" s="19">
        <f t="shared" si="93"/>
        <v>0.18574575439494756</v>
      </c>
      <c r="T614" s="19">
        <f t="shared" si="93"/>
        <v>0.28821071215224375</v>
      </c>
      <c r="U614" s="19">
        <f t="shared" si="93"/>
        <v>0.2839589733742956</v>
      </c>
      <c r="V614" s="19">
        <f t="shared" si="93"/>
        <v>0.1709157386072705</v>
      </c>
      <c r="W614" s="19">
        <f t="shared" si="93"/>
        <v>0.21808969107356169</v>
      </c>
      <c r="X614" s="19">
        <f t="shared" si="94"/>
        <v>0.23725438428059356</v>
      </c>
      <c r="Y614" s="19">
        <f t="shared" si="94"/>
        <v>0.21125565369516944</v>
      </c>
      <c r="Z614" s="19">
        <f t="shared" si="94"/>
        <v>0.2092131229732033</v>
      </c>
      <c r="AA614" s="19">
        <f t="shared" si="94"/>
        <v>0.16310083845366066</v>
      </c>
      <c r="AB614" s="19">
        <f t="shared" si="94"/>
        <v>0.21064868151561664</v>
      </c>
      <c r="AC614" s="19">
        <f t="shared" si="94"/>
        <v>0.27535735620412988</v>
      </c>
      <c r="AD614" s="19">
        <f t="shared" si="94"/>
        <v>0.2544669525516296</v>
      </c>
      <c r="AE614" s="19">
        <f t="shared" si="94"/>
        <v>0.22483945639187539</v>
      </c>
      <c r="AF614" s="19">
        <f t="shared" si="94"/>
        <v>0.21539671872333124</v>
      </c>
      <c r="AG614" s="19">
        <f t="shared" si="94"/>
        <v>0.23565321513910167</v>
      </c>
      <c r="AH614" s="19">
        <f t="shared" si="94"/>
        <v>0.22161364994026242</v>
      </c>
      <c r="AI614" s="19">
        <f t="shared" si="94"/>
        <v>0.20399118876941422</v>
      </c>
      <c r="AJ614" s="19">
        <f t="shared" si="94"/>
        <v>0.20055096859532295</v>
      </c>
      <c r="AK614" s="19">
        <f t="shared" si="94"/>
        <v>0.22303427419354802</v>
      </c>
      <c r="AL614" s="19">
        <f t="shared" si="94"/>
        <v>0.24123677248677211</v>
      </c>
      <c r="AM614" s="19">
        <f t="shared" si="94"/>
        <v>0.13962653609830994</v>
      </c>
      <c r="AN614" s="19">
        <f t="shared" si="95"/>
        <v>0.24361159114183262</v>
      </c>
      <c r="AO614" s="19">
        <f t="shared" si="95"/>
        <v>0.23070329834442702</v>
      </c>
      <c r="AP614" s="19">
        <f t="shared" si="95"/>
        <v>0.23425979262672766</v>
      </c>
      <c r="AQ614" s="19">
        <f t="shared" si="95"/>
        <v>0.27189313449394065</v>
      </c>
      <c r="AR614" s="19">
        <f t="shared" si="95"/>
        <v>0.26928923451100817</v>
      </c>
      <c r="AS614" s="19">
        <f t="shared" si="95"/>
        <v>0.19065700204813077</v>
      </c>
      <c r="AT614" s="19">
        <f t="shared" si="95"/>
        <v>0.24197841995220978</v>
      </c>
      <c r="AU614" s="19">
        <f t="shared" si="95"/>
        <v>0.2517905145929335</v>
      </c>
      <c r="AV614" s="19">
        <f t="shared" si="95"/>
        <v>0.25805784903567131</v>
      </c>
      <c r="AW614" s="19">
        <f t="shared" si="95"/>
        <v>0.15620813065369474</v>
      </c>
      <c r="AX614" s="19">
        <f t="shared" si="95"/>
        <v>0.22911092976617134</v>
      </c>
      <c r="AY614" s="19">
        <f t="shared" si="95"/>
        <v>0.22919546850998418</v>
      </c>
      <c r="AZ614" s="19">
        <f t="shared" si="95"/>
        <v>0.20511446065881536</v>
      </c>
      <c r="BA614" s="19">
        <f t="shared" si="95"/>
        <v>0.21989914021163978</v>
      </c>
      <c r="BB614" s="19">
        <f t="shared" si="95"/>
        <v>0.22035170250895997</v>
      </c>
      <c r="BC614" s="19">
        <f t="shared" si="95"/>
        <v>0.22889944956477173</v>
      </c>
      <c r="BD614" s="19">
        <f t="shared" si="96"/>
        <v>0.26380808371735759</v>
      </c>
      <c r="BE614" s="19">
        <f t="shared" si="96"/>
        <v>0.2404156532684755</v>
      </c>
    </row>
    <row r="615" spans="1:57" x14ac:dyDescent="0.35">
      <c r="A615" s="8">
        <f t="shared" si="88"/>
        <v>2034</v>
      </c>
      <c r="B615" s="3"/>
      <c r="C615" s="17">
        <f t="shared" si="97"/>
        <v>0.23041981353473251</v>
      </c>
      <c r="D615" s="18">
        <f t="shared" si="89"/>
        <v>0.16518302504693602</v>
      </c>
      <c r="E615" s="18">
        <f t="shared" si="90"/>
        <v>0.20430427547363006</v>
      </c>
      <c r="F615" s="18">
        <f t="shared" si="91"/>
        <v>0.25497498506571059</v>
      </c>
      <c r="G615" s="18">
        <f t="shared" si="92"/>
        <v>0.27092635261990061</v>
      </c>
      <c r="H615" s="19">
        <f t="shared" si="93"/>
        <v>0.29786679680832867</v>
      </c>
      <c r="I615" s="19">
        <f t="shared" si="93"/>
        <v>0.2703458354668028</v>
      </c>
      <c r="J615" s="19">
        <f t="shared" si="93"/>
        <v>0.20358849633043155</v>
      </c>
      <c r="K615" s="19">
        <f t="shared" si="93"/>
        <v>0.20746287762416749</v>
      </c>
      <c r="L615" s="19">
        <f t="shared" si="93"/>
        <v>0.2190214840416449</v>
      </c>
      <c r="M615" s="19">
        <f t="shared" si="93"/>
        <v>0.24191841611196407</v>
      </c>
      <c r="N615" s="19">
        <f t="shared" si="93"/>
        <v>0.21853691969619352</v>
      </c>
      <c r="O615" s="19">
        <f t="shared" si="93"/>
        <v>0.26397449436763915</v>
      </c>
      <c r="P615" s="19">
        <f t="shared" si="93"/>
        <v>0.26542178699436719</v>
      </c>
      <c r="Q615" s="19">
        <f t="shared" si="93"/>
        <v>0.23081130525686944</v>
      </c>
      <c r="R615" s="19">
        <f t="shared" si="93"/>
        <v>0.25941980286738303</v>
      </c>
      <c r="S615" s="19">
        <f t="shared" si="93"/>
        <v>0.2607582885304654</v>
      </c>
      <c r="T615" s="19">
        <f t="shared" si="93"/>
        <v>0.21561379928315375</v>
      </c>
      <c r="U615" s="19">
        <f t="shared" si="93"/>
        <v>0.2851841184502471</v>
      </c>
      <c r="V615" s="19">
        <f t="shared" si="93"/>
        <v>0.1628349547704383</v>
      </c>
      <c r="W615" s="19">
        <f t="shared" si="93"/>
        <v>0.2444348438300048</v>
      </c>
      <c r="X615" s="19">
        <f t="shared" si="94"/>
        <v>0.27615100699778078</v>
      </c>
      <c r="Y615" s="19">
        <f t="shared" si="94"/>
        <v>0.25192545656255283</v>
      </c>
      <c r="Z615" s="19">
        <f t="shared" si="94"/>
        <v>0.16544392174432465</v>
      </c>
      <c r="AA615" s="19">
        <f t="shared" si="94"/>
        <v>0.24791426651305645</v>
      </c>
      <c r="AB615" s="19">
        <f t="shared" si="94"/>
        <v>0.20814718808670388</v>
      </c>
      <c r="AC615" s="19">
        <f t="shared" si="94"/>
        <v>0.22054664831882545</v>
      </c>
      <c r="AD615" s="19">
        <f t="shared" si="94"/>
        <v>0.25339328383683185</v>
      </c>
      <c r="AE615" s="19">
        <f t="shared" si="94"/>
        <v>0.17227369218296598</v>
      </c>
      <c r="AF615" s="19">
        <f t="shared" si="94"/>
        <v>0.15465443121693082</v>
      </c>
      <c r="AG615" s="19">
        <f t="shared" si="94"/>
        <v>0.18273196151220314</v>
      </c>
      <c r="AH615" s="19">
        <f t="shared" si="94"/>
        <v>0.17083360001706738</v>
      </c>
      <c r="AI615" s="19">
        <f t="shared" si="94"/>
        <v>0.2119829002389482</v>
      </c>
      <c r="AJ615" s="19">
        <f t="shared" si="94"/>
        <v>0.23083984041645275</v>
      </c>
      <c r="AK615" s="19">
        <f t="shared" si="94"/>
        <v>0.15078325012800789</v>
      </c>
      <c r="AL615" s="19">
        <f t="shared" si="94"/>
        <v>0.22296653652500376</v>
      </c>
      <c r="AM615" s="19">
        <f t="shared" si="94"/>
        <v>0.28633272529441822</v>
      </c>
      <c r="AN615" s="19">
        <f t="shared" si="95"/>
        <v>0.14398094811401216</v>
      </c>
      <c r="AO615" s="19">
        <f t="shared" si="95"/>
        <v>0.21696428571428528</v>
      </c>
      <c r="AP615" s="19">
        <f t="shared" si="95"/>
        <v>0.20645161290322556</v>
      </c>
      <c r="AQ615" s="19">
        <f t="shared" si="95"/>
        <v>0.19179200802184648</v>
      </c>
      <c r="AR615" s="19">
        <f t="shared" si="95"/>
        <v>0.19635283324799427</v>
      </c>
      <c r="AS615" s="19">
        <f t="shared" si="95"/>
        <v>0.23002832181259555</v>
      </c>
      <c r="AT615" s="19">
        <f t="shared" si="95"/>
        <v>0.21135592677931347</v>
      </c>
      <c r="AU615" s="19">
        <f t="shared" si="95"/>
        <v>0.23261408730158684</v>
      </c>
      <c r="AV615" s="19">
        <f t="shared" si="95"/>
        <v>0.15395758661887657</v>
      </c>
      <c r="AW615" s="19">
        <f t="shared" si="95"/>
        <v>0.25498458568014992</v>
      </c>
      <c r="AX615" s="19">
        <f t="shared" si="95"/>
        <v>0.29283314132104415</v>
      </c>
      <c r="AY615" s="19">
        <f t="shared" si="95"/>
        <v>0.2423283090117764</v>
      </c>
      <c r="AZ615" s="19">
        <f t="shared" si="95"/>
        <v>0.2308427739375315</v>
      </c>
      <c r="BA615" s="19">
        <f t="shared" si="95"/>
        <v>0.18819844470046043</v>
      </c>
      <c r="BB615" s="19">
        <f t="shared" si="95"/>
        <v>0.2579399748250551</v>
      </c>
      <c r="BC615" s="19">
        <f t="shared" si="95"/>
        <v>0.25494618322239249</v>
      </c>
      <c r="BD615" s="19">
        <f t="shared" si="96"/>
        <v>0.25803651433691716</v>
      </c>
      <c r="BE615" s="19">
        <f t="shared" si="96"/>
        <v>0.23441393582522577</v>
      </c>
    </row>
    <row r="616" spans="1:57" x14ac:dyDescent="0.35">
      <c r="A616" s="8">
        <f t="shared" si="88"/>
        <v>2035</v>
      </c>
      <c r="B616" s="3"/>
      <c r="C616" s="17">
        <f t="shared" si="97"/>
        <v>0.21997034476873151</v>
      </c>
      <c r="D616" s="18">
        <f t="shared" si="89"/>
        <v>0.17111628477555857</v>
      </c>
      <c r="E616" s="18">
        <f t="shared" si="90"/>
        <v>0.20407766097030175</v>
      </c>
      <c r="F616" s="18">
        <f t="shared" si="91"/>
        <v>0.23740886083375962</v>
      </c>
      <c r="G616" s="18">
        <f t="shared" si="92"/>
        <v>0.25237772550776533</v>
      </c>
      <c r="H616" s="19">
        <f t="shared" si="93"/>
        <v>0.21438438726745143</v>
      </c>
      <c r="I616" s="19">
        <f t="shared" si="93"/>
        <v>0.26939244111623106</v>
      </c>
      <c r="J616" s="19">
        <f t="shared" si="93"/>
        <v>0.18996175755248282</v>
      </c>
      <c r="K616" s="19">
        <f t="shared" si="93"/>
        <v>0.252262011435398</v>
      </c>
      <c r="L616" s="19">
        <f t="shared" si="93"/>
        <v>0.23748239887352748</v>
      </c>
      <c r="M616" s="19">
        <f t="shared" si="93"/>
        <v>0.14732622887864794</v>
      </c>
      <c r="N616" s="19">
        <f t="shared" si="93"/>
        <v>0.27616434118450212</v>
      </c>
      <c r="O616" s="19">
        <f t="shared" si="93"/>
        <v>0.22256064388120814</v>
      </c>
      <c r="P616" s="19">
        <f t="shared" si="93"/>
        <v>0.22082879970984762</v>
      </c>
      <c r="Q616" s="19">
        <f t="shared" si="93"/>
        <v>0.19873138547533678</v>
      </c>
      <c r="R616" s="19">
        <f t="shared" si="93"/>
        <v>0.24357105521419986</v>
      </c>
      <c r="S616" s="19">
        <f t="shared" si="93"/>
        <v>0.21711629544290809</v>
      </c>
      <c r="T616" s="19">
        <f t="shared" si="93"/>
        <v>0.25341915215907107</v>
      </c>
      <c r="U616" s="19">
        <f t="shared" si="93"/>
        <v>0.21980900110940402</v>
      </c>
      <c r="V616" s="19">
        <f t="shared" si="93"/>
        <v>0.20292525388291474</v>
      </c>
      <c r="W616" s="19">
        <f t="shared" si="93"/>
        <v>0.25676923323092626</v>
      </c>
      <c r="X616" s="19">
        <f t="shared" si="94"/>
        <v>0.18172069679126082</v>
      </c>
      <c r="Y616" s="19">
        <f t="shared" si="94"/>
        <v>0.24280567289639834</v>
      </c>
      <c r="Z616" s="19">
        <f t="shared" si="94"/>
        <v>0.20638387523468135</v>
      </c>
      <c r="AA616" s="19">
        <f t="shared" si="94"/>
        <v>0.21543672128349514</v>
      </c>
      <c r="AB616" s="19">
        <f t="shared" si="94"/>
        <v>0.22141843744666279</v>
      </c>
      <c r="AC616" s="19">
        <f t="shared" si="94"/>
        <v>0.21880360343061933</v>
      </c>
      <c r="AD616" s="19">
        <f t="shared" si="94"/>
        <v>0.23718824671445604</v>
      </c>
      <c r="AE616" s="19">
        <f t="shared" si="94"/>
        <v>0.13764214243044848</v>
      </c>
      <c r="AF616" s="19">
        <f t="shared" si="94"/>
        <v>0.22769483913637087</v>
      </c>
      <c r="AG616" s="19">
        <f t="shared" si="94"/>
        <v>0.20779143198498004</v>
      </c>
      <c r="AH616" s="19">
        <f t="shared" si="94"/>
        <v>0.20114380653695127</v>
      </c>
      <c r="AI616" s="19">
        <f t="shared" si="94"/>
        <v>0.27802339349718336</v>
      </c>
      <c r="AJ616" s="19">
        <f t="shared" si="94"/>
        <v>0.20984943036354289</v>
      </c>
      <c r="AK616" s="19">
        <f t="shared" si="94"/>
        <v>0.25023361495135649</v>
      </c>
      <c r="AL616" s="19">
        <f t="shared" si="94"/>
        <v>0.24022550776582993</v>
      </c>
      <c r="AM616" s="19">
        <f t="shared" si="94"/>
        <v>0.23215032428742063</v>
      </c>
      <c r="AN616" s="19">
        <f t="shared" si="95"/>
        <v>0.2339059033111448</v>
      </c>
      <c r="AO616" s="19">
        <f t="shared" si="95"/>
        <v>0.14492980884109896</v>
      </c>
      <c r="AP616" s="19">
        <f t="shared" si="95"/>
        <v>0.19336997567844297</v>
      </c>
      <c r="AQ616" s="19">
        <f t="shared" si="95"/>
        <v>0.220131688428059</v>
      </c>
      <c r="AR616" s="19">
        <f t="shared" si="95"/>
        <v>0.2281231332138586</v>
      </c>
      <c r="AS616" s="19">
        <f t="shared" si="95"/>
        <v>0.25133581882573774</v>
      </c>
      <c r="AT616" s="19">
        <f t="shared" si="95"/>
        <v>0.21590501792114666</v>
      </c>
      <c r="AU616" s="19">
        <f t="shared" si="95"/>
        <v>0.14825135475337056</v>
      </c>
      <c r="AV616" s="19">
        <f t="shared" si="95"/>
        <v>0.17125789383853859</v>
      </c>
      <c r="AW616" s="19">
        <f t="shared" si="95"/>
        <v>0.2383376536098305</v>
      </c>
      <c r="AX616" s="19">
        <f t="shared" si="95"/>
        <v>0.22097547576378176</v>
      </c>
      <c r="AY616" s="19">
        <f t="shared" si="95"/>
        <v>0.21471960872162446</v>
      </c>
      <c r="AZ616" s="19">
        <f t="shared" si="95"/>
        <v>0.20502992191500224</v>
      </c>
      <c r="BA616" s="19">
        <f t="shared" si="95"/>
        <v>0.2282898105478747</v>
      </c>
      <c r="BB616" s="19">
        <f t="shared" si="95"/>
        <v>0.16984180320873835</v>
      </c>
      <c r="BC616" s="19">
        <f t="shared" si="95"/>
        <v>0.23186870626386713</v>
      </c>
      <c r="BD616" s="19">
        <f t="shared" si="96"/>
        <v>0.20376024065540158</v>
      </c>
      <c r="BE616" s="19">
        <f t="shared" si="96"/>
        <v>0.20679536823690015</v>
      </c>
    </row>
    <row r="617" spans="1:57" x14ac:dyDescent="0.35">
      <c r="A617" s="8">
        <f t="shared" si="88"/>
        <v>2036</v>
      </c>
      <c r="B617" s="3"/>
      <c r="C617" s="17">
        <f t="shared" si="97"/>
        <v>0.20087513646850375</v>
      </c>
      <c r="D617" s="18">
        <f t="shared" si="89"/>
        <v>0.15273947647591932</v>
      </c>
      <c r="E617" s="18">
        <f t="shared" si="90"/>
        <v>0.1820064989906478</v>
      </c>
      <c r="F617" s="18">
        <f t="shared" si="91"/>
        <v>0.21745515850945463</v>
      </c>
      <c r="G617" s="18">
        <f t="shared" si="92"/>
        <v>0.23729095857537152</v>
      </c>
      <c r="H617" s="19">
        <f t="shared" si="93"/>
        <v>0.22194271927656209</v>
      </c>
      <c r="I617" s="19">
        <f t="shared" si="93"/>
        <v>0.21685167161043095</v>
      </c>
      <c r="J617" s="19">
        <f t="shared" si="93"/>
        <v>0.2086902113459396</v>
      </c>
      <c r="K617" s="19">
        <f t="shared" si="93"/>
        <v>0.18316287644708065</v>
      </c>
      <c r="L617" s="19">
        <f t="shared" si="93"/>
        <v>0.19699112697235566</v>
      </c>
      <c r="M617" s="19">
        <f t="shared" si="93"/>
        <v>0.2189705382523788</v>
      </c>
      <c r="N617" s="19">
        <f t="shared" si="93"/>
        <v>0.17615714991966347</v>
      </c>
      <c r="O617" s="19">
        <f t="shared" si="93"/>
        <v>0.15735397870061363</v>
      </c>
      <c r="P617" s="19">
        <f t="shared" si="93"/>
        <v>0.20716459646520777</v>
      </c>
      <c r="Q617" s="19">
        <f t="shared" si="93"/>
        <v>0.17679649198698102</v>
      </c>
      <c r="R617" s="19">
        <f t="shared" si="93"/>
        <v>0.20570901825073087</v>
      </c>
      <c r="S617" s="19">
        <f t="shared" si="93"/>
        <v>0.22994839945618553</v>
      </c>
      <c r="T617" s="19">
        <f t="shared" si="93"/>
        <v>0.19374562270835874</v>
      </c>
      <c r="U617" s="19">
        <f t="shared" si="93"/>
        <v>0.2179100749804305</v>
      </c>
      <c r="V617" s="19">
        <f t="shared" si="93"/>
        <v>0.19800987722984353</v>
      </c>
      <c r="W617" s="19">
        <f t="shared" si="93"/>
        <v>0.18888657149919638</v>
      </c>
      <c r="X617" s="19">
        <f t="shared" si="94"/>
        <v>0.17480392308326087</v>
      </c>
      <c r="Y617" s="19">
        <f t="shared" si="94"/>
        <v>0.22125934680509185</v>
      </c>
      <c r="Z617" s="19">
        <f t="shared" si="94"/>
        <v>0.24225888847690816</v>
      </c>
      <c r="AA617" s="19">
        <f t="shared" si="94"/>
        <v>0.16761666769661721</v>
      </c>
      <c r="AB617" s="19">
        <f t="shared" si="94"/>
        <v>0.25368439212293453</v>
      </c>
      <c r="AC617" s="19">
        <f t="shared" si="94"/>
        <v>0.14674226506818241</v>
      </c>
      <c r="AD617" s="19">
        <f t="shared" si="94"/>
        <v>0.204870766901495</v>
      </c>
      <c r="AE617" s="19">
        <f t="shared" si="94"/>
        <v>0.23689078399868138</v>
      </c>
      <c r="AF617" s="19">
        <f t="shared" si="94"/>
        <v>0.15299908849338728</v>
      </c>
      <c r="AG617" s="19">
        <f t="shared" si="94"/>
        <v>0.19231270341531712</v>
      </c>
      <c r="AH617" s="19">
        <f t="shared" si="94"/>
        <v>0.25297707329131097</v>
      </c>
      <c r="AI617" s="19">
        <f t="shared" si="94"/>
        <v>0.22380229576072141</v>
      </c>
      <c r="AJ617" s="19">
        <f t="shared" si="94"/>
        <v>0.19993266695505249</v>
      </c>
      <c r="AK617" s="19">
        <f t="shared" si="94"/>
        <v>0.20977886952581012</v>
      </c>
      <c r="AL617" s="19">
        <f t="shared" si="94"/>
        <v>0.14572454476166888</v>
      </c>
      <c r="AM617" s="19">
        <f t="shared" si="94"/>
        <v>0.24831268281629751</v>
      </c>
      <c r="AN617" s="19">
        <f t="shared" si="95"/>
        <v>0.21156647818563781</v>
      </c>
      <c r="AO617" s="19">
        <f t="shared" si="95"/>
        <v>0.15040296831870775</v>
      </c>
      <c r="AP617" s="19">
        <f t="shared" si="95"/>
        <v>0.21765632080912919</v>
      </c>
      <c r="AQ617" s="19">
        <f t="shared" si="95"/>
        <v>0.19709373583817358</v>
      </c>
      <c r="AR617" s="19">
        <f t="shared" si="95"/>
        <v>0.19773681147777331</v>
      </c>
      <c r="AS617" s="19">
        <f t="shared" si="95"/>
        <v>0.20637655522597079</v>
      </c>
      <c r="AT617" s="19">
        <f t="shared" si="95"/>
        <v>0.18162103983850353</v>
      </c>
      <c r="AU617" s="19">
        <f t="shared" si="95"/>
        <v>0.18856278066164014</v>
      </c>
      <c r="AV617" s="19">
        <f t="shared" si="95"/>
        <v>0.19721823116219631</v>
      </c>
      <c r="AW617" s="19">
        <f t="shared" si="95"/>
        <v>0.20147231491780956</v>
      </c>
      <c r="AX617" s="19">
        <f t="shared" si="95"/>
        <v>0.24089252976558284</v>
      </c>
      <c r="AY617" s="19">
        <f t="shared" si="95"/>
        <v>0.20377245293124016</v>
      </c>
      <c r="AZ617" s="19">
        <f t="shared" si="95"/>
        <v>0.21587334692868579</v>
      </c>
      <c r="BA617" s="19">
        <f t="shared" si="95"/>
        <v>0.20787796625880572</v>
      </c>
      <c r="BB617" s="19">
        <f t="shared" si="95"/>
        <v>0.1442562209038846</v>
      </c>
      <c r="BC617" s="19">
        <f t="shared" si="95"/>
        <v>0.13741644522720683</v>
      </c>
      <c r="BD617" s="19">
        <f t="shared" si="96"/>
        <v>0.15819544864664412</v>
      </c>
      <c r="BE617" s="19">
        <f t="shared" si="96"/>
        <v>0.2002779580191979</v>
      </c>
    </row>
    <row r="618" spans="1:57" x14ac:dyDescent="0.35">
      <c r="A618" s="8">
        <f t="shared" si="88"/>
        <v>2037</v>
      </c>
      <c r="B618" s="3"/>
      <c r="C618" s="17">
        <f t="shared" si="97"/>
        <v>0.21513216845878097</v>
      </c>
      <c r="D618" s="18">
        <f t="shared" si="89"/>
        <v>0.1807329802440687</v>
      </c>
      <c r="E618" s="18">
        <f t="shared" si="90"/>
        <v>0.19557678358081554</v>
      </c>
      <c r="F618" s="18">
        <f t="shared" si="91"/>
        <v>0.23312992031489965</v>
      </c>
      <c r="G618" s="18">
        <f t="shared" si="92"/>
        <v>0.24989143305171493</v>
      </c>
      <c r="H618" s="19">
        <f t="shared" si="93"/>
        <v>0.26515910351595801</v>
      </c>
      <c r="I618" s="19">
        <f t="shared" si="93"/>
        <v>0.20801571300563182</v>
      </c>
      <c r="J618" s="19">
        <f t="shared" si="93"/>
        <v>0.20087338923024359</v>
      </c>
      <c r="K618" s="19">
        <f t="shared" si="93"/>
        <v>0.22116108764294196</v>
      </c>
      <c r="L618" s="19">
        <f t="shared" si="93"/>
        <v>0.22095360769755901</v>
      </c>
      <c r="M618" s="19">
        <f t="shared" si="93"/>
        <v>0.18860060377197438</v>
      </c>
      <c r="N618" s="19">
        <f t="shared" si="93"/>
        <v>0.22280225934459771</v>
      </c>
      <c r="O618" s="19">
        <f t="shared" si="93"/>
        <v>0.20063577402287039</v>
      </c>
      <c r="P618" s="19">
        <f t="shared" si="93"/>
        <v>0.18148868194231071</v>
      </c>
      <c r="Q618" s="19">
        <f t="shared" si="93"/>
        <v>0.142071759259259</v>
      </c>
      <c r="R618" s="19">
        <f t="shared" si="93"/>
        <v>0.22097707586618842</v>
      </c>
      <c r="S618" s="19">
        <f t="shared" si="93"/>
        <v>0.17393166495989043</v>
      </c>
      <c r="T618" s="19">
        <f t="shared" si="93"/>
        <v>0.18852566564260065</v>
      </c>
      <c r="U618" s="19">
        <f t="shared" si="93"/>
        <v>0.2339453725038397</v>
      </c>
      <c r="V618" s="19">
        <f t="shared" si="93"/>
        <v>0.23963266982420162</v>
      </c>
      <c r="W618" s="19">
        <f t="shared" si="93"/>
        <v>0.19231204130397628</v>
      </c>
      <c r="X618" s="19">
        <f t="shared" si="94"/>
        <v>0.18192844342037853</v>
      </c>
      <c r="Y618" s="19">
        <f t="shared" si="94"/>
        <v>0.19829615762075406</v>
      </c>
      <c r="Z618" s="19">
        <f t="shared" si="94"/>
        <v>0.24985119047619009</v>
      </c>
      <c r="AA618" s="19">
        <f t="shared" si="94"/>
        <v>0.22348790322580611</v>
      </c>
      <c r="AB618" s="19">
        <f t="shared" si="94"/>
        <v>0.15292445383171152</v>
      </c>
      <c r="AC618" s="19">
        <f t="shared" si="94"/>
        <v>0.21064761478067892</v>
      </c>
      <c r="AD618" s="19">
        <f t="shared" si="94"/>
        <v>0.25025361623143844</v>
      </c>
      <c r="AE618" s="19">
        <f t="shared" si="94"/>
        <v>0.2587544269499909</v>
      </c>
      <c r="AF618" s="19">
        <f t="shared" si="94"/>
        <v>0.14784999573305982</v>
      </c>
      <c r="AG618" s="19">
        <f t="shared" si="94"/>
        <v>0.18569241764806235</v>
      </c>
      <c r="AH618" s="19">
        <f t="shared" si="94"/>
        <v>0.26661946364567291</v>
      </c>
      <c r="AI618" s="19">
        <f t="shared" si="94"/>
        <v>0.24908340800477849</v>
      </c>
      <c r="AJ618" s="19">
        <f t="shared" si="94"/>
        <v>0.20121821129885617</v>
      </c>
      <c r="AK618" s="19">
        <f t="shared" si="94"/>
        <v>0.19918048088410964</v>
      </c>
      <c r="AL618" s="19">
        <f t="shared" si="94"/>
        <v>0.22061731950844801</v>
      </c>
      <c r="AM618" s="19">
        <f t="shared" si="94"/>
        <v>0.23068356374807952</v>
      </c>
      <c r="AN618" s="19">
        <f t="shared" si="95"/>
        <v>0.23982868236900448</v>
      </c>
      <c r="AO618" s="19">
        <f t="shared" si="95"/>
        <v>0.20311379928315373</v>
      </c>
      <c r="AP618" s="19">
        <f t="shared" si="95"/>
        <v>0.20794237497866494</v>
      </c>
      <c r="AQ618" s="19">
        <f t="shared" si="95"/>
        <v>0.1554382147124079</v>
      </c>
      <c r="AR618" s="19">
        <f t="shared" si="95"/>
        <v>0.25676229945383133</v>
      </c>
      <c r="AS618" s="19">
        <f t="shared" si="95"/>
        <v>0.18387470131421699</v>
      </c>
      <c r="AT618" s="19">
        <f t="shared" si="95"/>
        <v>0.21463266982420168</v>
      </c>
      <c r="AU618" s="19">
        <f t="shared" si="95"/>
        <v>0.19467032556750272</v>
      </c>
      <c r="AV618" s="19">
        <f t="shared" si="95"/>
        <v>0.20235321727257172</v>
      </c>
      <c r="AW618" s="19">
        <f t="shared" si="95"/>
        <v>0.22322015275644272</v>
      </c>
      <c r="AX618" s="19">
        <f t="shared" si="95"/>
        <v>0.21563166709336024</v>
      </c>
      <c r="AY618" s="19">
        <f t="shared" si="95"/>
        <v>0.22412554403481788</v>
      </c>
      <c r="AZ618" s="19">
        <f t="shared" si="95"/>
        <v>0.22710440134835255</v>
      </c>
      <c r="BA618" s="19">
        <f t="shared" si="95"/>
        <v>0.23928998122546466</v>
      </c>
      <c r="BB618" s="19">
        <f t="shared" si="95"/>
        <v>0.24083701356886791</v>
      </c>
      <c r="BC618" s="19">
        <f t="shared" si="95"/>
        <v>0.23939265446321867</v>
      </c>
      <c r="BD618" s="19">
        <f t="shared" si="96"/>
        <v>0.20180464883085811</v>
      </c>
      <c r="BE618" s="19">
        <f t="shared" si="96"/>
        <v>0.22404207202594265</v>
      </c>
    </row>
    <row r="619" spans="1:57" x14ac:dyDescent="0.35">
      <c r="A619" s="8">
        <f t="shared" si="88"/>
        <v>2038</v>
      </c>
      <c r="B619" s="3"/>
      <c r="C619" s="17">
        <f t="shared" si="97"/>
        <v>0.14752304147465412</v>
      </c>
      <c r="D619" s="18">
        <f t="shared" si="89"/>
        <v>0.11494417097239659</v>
      </c>
      <c r="E619" s="18">
        <f t="shared" si="90"/>
        <v>0.12779210596750892</v>
      </c>
      <c r="F619" s="18">
        <f t="shared" si="91"/>
        <v>0.15713514755853442</v>
      </c>
      <c r="G619" s="18">
        <f t="shared" si="92"/>
        <v>0.16553984545919984</v>
      </c>
      <c r="H619" s="19">
        <f t="shared" si="93"/>
        <v>0.17308889587115356</v>
      </c>
      <c r="I619" s="19">
        <f t="shared" si="93"/>
        <v>0.17307929525671426</v>
      </c>
      <c r="J619" s="19">
        <f t="shared" si="93"/>
        <v>0.12739869897127931</v>
      </c>
      <c r="K619" s="19">
        <f t="shared" si="93"/>
        <v>0.12529965554159073</v>
      </c>
      <c r="L619" s="19">
        <f t="shared" si="93"/>
        <v>0.1168642065819482</v>
      </c>
      <c r="M619" s="19">
        <f t="shared" si="93"/>
        <v>0.15913949401852581</v>
      </c>
      <c r="N619" s="19">
        <f t="shared" si="93"/>
        <v>0.13829772378159458</v>
      </c>
      <c r="O619" s="19">
        <f t="shared" si="93"/>
        <v>0.1234627379788667</v>
      </c>
      <c r="P619" s="19">
        <f t="shared" si="93"/>
        <v>0.14788320997998386</v>
      </c>
      <c r="Q619" s="19">
        <f t="shared" si="93"/>
        <v>0.12897232695619773</v>
      </c>
      <c r="R619" s="19">
        <f t="shared" si="93"/>
        <v>0.13623097332774736</v>
      </c>
      <c r="S619" s="19">
        <f t="shared" si="93"/>
        <v>0.15282199878974023</v>
      </c>
      <c r="T619" s="19">
        <f t="shared" si="93"/>
        <v>0.17756714611553281</v>
      </c>
      <c r="U619" s="19">
        <f t="shared" si="93"/>
        <v>0.15777446120188035</v>
      </c>
      <c r="V619" s="19">
        <f t="shared" si="93"/>
        <v>0.14310094027835937</v>
      </c>
      <c r="W619" s="19">
        <f t="shared" si="93"/>
        <v>0.14869315272541048</v>
      </c>
      <c r="X619" s="19">
        <f t="shared" si="94"/>
        <v>0.15561490480845269</v>
      </c>
      <c r="Y619" s="19">
        <f t="shared" si="94"/>
        <v>0.16520882791044034</v>
      </c>
      <c r="Z619" s="19">
        <f t="shared" si="94"/>
        <v>0.15371805613741066</v>
      </c>
      <c r="AA619" s="19">
        <f t="shared" si="94"/>
        <v>0.15128328213005601</v>
      </c>
      <c r="AB619" s="19">
        <f t="shared" si="94"/>
        <v>9.6420425452683298E-2</v>
      </c>
      <c r="AC619" s="19">
        <f t="shared" si="94"/>
        <v>0.14444822650467781</v>
      </c>
      <c r="AD619" s="19">
        <f t="shared" si="94"/>
        <v>0.13395504585020684</v>
      </c>
      <c r="AE619" s="19">
        <f t="shared" si="94"/>
        <v>0.14066965740352802</v>
      </c>
      <c r="AF619" s="19">
        <f t="shared" si="94"/>
        <v>0.15526579155611386</v>
      </c>
      <c r="AG619" s="19">
        <f t="shared" si="94"/>
        <v>0.15671926639668554</v>
      </c>
      <c r="AH619" s="19">
        <f t="shared" si="94"/>
        <v>0.16851900339803538</v>
      </c>
      <c r="AI619" s="19">
        <f t="shared" si="94"/>
        <v>0.15170774565935802</v>
      </c>
      <c r="AJ619" s="19">
        <f t="shared" si="94"/>
        <v>0.12656868221384326</v>
      </c>
      <c r="AK619" s="19">
        <f t="shared" si="94"/>
        <v>0.10625610948191583</v>
      </c>
      <c r="AL619" s="19">
        <f t="shared" si="94"/>
        <v>0.11191814457943466</v>
      </c>
      <c r="AM619" s="19">
        <f t="shared" si="94"/>
        <v>0.13433528836754627</v>
      </c>
      <c r="AN619" s="19">
        <f t="shared" si="95"/>
        <v>0.14828061723222979</v>
      </c>
      <c r="AO619" s="19">
        <f t="shared" si="95"/>
        <v>0.1505300702881345</v>
      </c>
      <c r="AP619" s="19">
        <f t="shared" si="95"/>
        <v>0.15727377461248404</v>
      </c>
      <c r="AQ619" s="19">
        <f t="shared" si="95"/>
        <v>0.18983178559791425</v>
      </c>
      <c r="AR619" s="19">
        <f t="shared" si="95"/>
        <v>0.13791980868593748</v>
      </c>
      <c r="AS619" s="19">
        <f t="shared" si="95"/>
        <v>0.1471628729693244</v>
      </c>
      <c r="AT619" s="19">
        <f t="shared" si="95"/>
        <v>0.10350189684867078</v>
      </c>
      <c r="AU619" s="19">
        <f t="shared" si="95"/>
        <v>0.15102842945584841</v>
      </c>
      <c r="AV619" s="19">
        <f t="shared" si="95"/>
        <v>0.15820910720104234</v>
      </c>
      <c r="AW619" s="19">
        <f t="shared" si="95"/>
        <v>0.14244926220732654</v>
      </c>
      <c r="AX619" s="19">
        <f t="shared" si="95"/>
        <v>0.11164990923055415</v>
      </c>
      <c r="AY619" s="19">
        <f t="shared" si="95"/>
        <v>0.16217299725364204</v>
      </c>
      <c r="AZ619" s="19">
        <f t="shared" si="95"/>
        <v>0.15732323232323209</v>
      </c>
      <c r="BA619" s="19">
        <f t="shared" si="95"/>
        <v>0.15901468603081484</v>
      </c>
      <c r="BB619" s="19">
        <f t="shared" si="95"/>
        <v>0.11711062235255748</v>
      </c>
      <c r="BC619" s="19">
        <f t="shared" si="95"/>
        <v>0.11528039612717014</v>
      </c>
      <c r="BD619" s="19">
        <f t="shared" si="96"/>
        <v>0.14070573243960308</v>
      </c>
      <c r="BE619" s="19">
        <f t="shared" si="96"/>
        <v>0.11898157845738466</v>
      </c>
    </row>
    <row r="620" spans="1:57" x14ac:dyDescent="0.35">
      <c r="A620" s="8"/>
      <c r="B620" s="3"/>
      <c r="C620" s="6"/>
      <c r="D620" s="7"/>
      <c r="E620" s="7"/>
      <c r="F620" s="7"/>
      <c r="G620" s="7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</row>
    <row r="621" spans="1:57" x14ac:dyDescent="0.35">
      <c r="A621" s="8"/>
      <c r="B621" s="3"/>
      <c r="C621" s="6"/>
      <c r="D621" s="7"/>
      <c r="E621" s="7"/>
      <c r="F621" s="7"/>
      <c r="G621" s="7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</row>
    <row r="622" spans="1:57" x14ac:dyDescent="0.35">
      <c r="A622" s="10" t="str">
        <f t="shared" ref="A622:A685" si="98">A422</f>
        <v>1/31/2024</v>
      </c>
      <c r="B622" s="11">
        <f>YEAR(A622)</f>
        <v>2024</v>
      </c>
      <c r="C622" s="20">
        <f>PERCENTILE($H622:$BE622, 0.5)</f>
        <v>0.65860215053763405</v>
      </c>
      <c r="D622" s="18">
        <f t="shared" ref="D622:D685" si="99">PERCENTILE($H622:$BE622, 0.1)</f>
        <v>0.65591397849462296</v>
      </c>
      <c r="E622" s="18">
        <f t="shared" ref="E622:E685" si="100">PERCENTILE($H622:$BE622, 0.25)</f>
        <v>0.657258064516129</v>
      </c>
      <c r="F622" s="18">
        <f t="shared" ref="F622:F685" si="101">PERCENTILE($H622:$BE622, 0.75)</f>
        <v>0.65994623655913898</v>
      </c>
      <c r="G622" s="18">
        <f t="shared" ref="G622:G685" si="102">PERCENTILE($H622:$BE622, 0.9)</f>
        <v>0.66129032258064502</v>
      </c>
      <c r="H622" s="21">
        <v>0.657258064516129</v>
      </c>
      <c r="I622" s="21">
        <v>0.657258064516129</v>
      </c>
      <c r="J622" s="21">
        <v>0.65591397849462296</v>
      </c>
      <c r="K622" s="21">
        <v>0.65591397849462296</v>
      </c>
      <c r="L622" s="21">
        <v>0.65860215053763405</v>
      </c>
      <c r="M622" s="21">
        <v>0.65591397849462296</v>
      </c>
      <c r="N622" s="21">
        <v>0.65860215053763405</v>
      </c>
      <c r="O622" s="21">
        <v>0.65591397849462296</v>
      </c>
      <c r="P622" s="21">
        <v>0.65591397849462296</v>
      </c>
      <c r="Q622" s="21">
        <v>0.65994623655913898</v>
      </c>
      <c r="R622" s="21">
        <v>0.66129032258064502</v>
      </c>
      <c r="S622" s="21">
        <v>0.65456989247311803</v>
      </c>
      <c r="T622" s="21">
        <v>0.657258064516129</v>
      </c>
      <c r="U622" s="21">
        <v>0.657258064516129</v>
      </c>
      <c r="V622" s="21">
        <v>0.65591397849462296</v>
      </c>
      <c r="W622" s="21">
        <v>0.65994623655913898</v>
      </c>
      <c r="X622" s="21">
        <v>0.65994623655913898</v>
      </c>
      <c r="Y622" s="21">
        <v>0.65860215053763405</v>
      </c>
      <c r="Z622" s="21">
        <v>0.65860215053763405</v>
      </c>
      <c r="AA622" s="21">
        <v>0.65860215053763405</v>
      </c>
      <c r="AB622" s="21">
        <v>0.65591397849462296</v>
      </c>
      <c r="AC622" s="21">
        <v>0.65456989247311803</v>
      </c>
      <c r="AD622" s="21">
        <v>0.657258064516129</v>
      </c>
      <c r="AE622" s="21">
        <v>0.65994623655913898</v>
      </c>
      <c r="AF622" s="21">
        <v>0.65860215053763405</v>
      </c>
      <c r="AG622" s="21">
        <v>0.65860215053763405</v>
      </c>
      <c r="AH622" s="21">
        <v>0.65860215053763405</v>
      </c>
      <c r="AI622" s="21">
        <v>0.65591397849462296</v>
      </c>
      <c r="AJ622" s="21">
        <v>0.65860215053763405</v>
      </c>
      <c r="AK622" s="21">
        <v>0.65860215053763405</v>
      </c>
      <c r="AL622" s="21">
        <v>0.66129032258064502</v>
      </c>
      <c r="AM622" s="21">
        <v>0.65860215053763405</v>
      </c>
      <c r="AN622" s="21">
        <v>0.65994623655913898</v>
      </c>
      <c r="AO622" s="21">
        <v>0.657258064516129</v>
      </c>
      <c r="AP622" s="21">
        <v>0.65860215053763405</v>
      </c>
      <c r="AQ622" s="21">
        <v>0.65860215053763405</v>
      </c>
      <c r="AR622" s="21">
        <v>0.65860215053763405</v>
      </c>
      <c r="AS622" s="21">
        <v>0.66129032258064502</v>
      </c>
      <c r="AT622" s="21">
        <v>0.657258064516129</v>
      </c>
      <c r="AU622" s="21">
        <v>0.66129032258064502</v>
      </c>
      <c r="AV622" s="21">
        <v>0.65591397849462296</v>
      </c>
      <c r="AW622" s="21">
        <v>0.65994623655913898</v>
      </c>
      <c r="AX622" s="21">
        <v>0.65860215053763405</v>
      </c>
      <c r="AY622" s="21">
        <v>0.657258064516129</v>
      </c>
      <c r="AZ622" s="21">
        <v>0.65994623655913898</v>
      </c>
      <c r="BA622" s="21">
        <v>0.66263440860214995</v>
      </c>
      <c r="BB622" s="21">
        <v>0.66129032258064502</v>
      </c>
      <c r="BC622" s="21">
        <v>0.66129032258064502</v>
      </c>
      <c r="BD622" s="21">
        <v>0.65994623655913898</v>
      </c>
      <c r="BE622" s="21">
        <v>0.66129032258064502</v>
      </c>
    </row>
    <row r="623" spans="1:57" x14ac:dyDescent="0.35">
      <c r="A623" s="10" t="str">
        <f t="shared" si="98"/>
        <v>2/29/2024</v>
      </c>
      <c r="B623" s="11">
        <f t="shared" ref="B623:B686" si="103">YEAR(A623)</f>
        <v>2024</v>
      </c>
      <c r="C623" s="20">
        <f t="shared" ref="C623:C686" si="104">PERCENTILE($H623:$BE623, 0.5)</f>
        <v>0.55747126436781602</v>
      </c>
      <c r="D623" s="18">
        <f t="shared" si="99"/>
        <v>0.55747126436781602</v>
      </c>
      <c r="E623" s="18">
        <f t="shared" si="100"/>
        <v>0.55747126436781602</v>
      </c>
      <c r="F623" s="18">
        <f t="shared" si="101"/>
        <v>0.55747126436781602</v>
      </c>
      <c r="G623" s="18">
        <f t="shared" si="102"/>
        <v>0.55890804597701105</v>
      </c>
      <c r="H623" s="21">
        <v>0.55747126436781602</v>
      </c>
      <c r="I623" s="21">
        <v>0.55747126436781602</v>
      </c>
      <c r="J623" s="21">
        <v>0.55747126436781602</v>
      </c>
      <c r="K623" s="21">
        <v>0.55747126436781602</v>
      </c>
      <c r="L623" s="21">
        <v>0.56034482758620596</v>
      </c>
      <c r="M623" s="21">
        <v>0.55747126436781602</v>
      </c>
      <c r="N623" s="21">
        <v>0.55747126436781602</v>
      </c>
      <c r="O623" s="21">
        <v>0.55747126436781602</v>
      </c>
      <c r="P623" s="21">
        <v>0.55890804597701105</v>
      </c>
      <c r="Q623" s="21">
        <v>0.55890804597701105</v>
      </c>
      <c r="R623" s="21">
        <v>0.55747126436781602</v>
      </c>
      <c r="S623" s="21">
        <v>0.55747126436781602</v>
      </c>
      <c r="T623" s="21">
        <v>0.55747126436781602</v>
      </c>
      <c r="U623" s="21">
        <v>0.55747126436781602</v>
      </c>
      <c r="V623" s="21">
        <v>0.55747126436781602</v>
      </c>
      <c r="W623" s="21">
        <v>0.55747126436781602</v>
      </c>
      <c r="X623" s="21">
        <v>0.55747126436781602</v>
      </c>
      <c r="Y623" s="21">
        <v>0.55747126436781602</v>
      </c>
      <c r="Z623" s="21">
        <v>0.55747126436781602</v>
      </c>
      <c r="AA623" s="21">
        <v>0.55747126436781602</v>
      </c>
      <c r="AB623" s="21">
        <v>0.55890804597701105</v>
      </c>
      <c r="AC623" s="21">
        <v>0.55890804597701105</v>
      </c>
      <c r="AD623" s="21">
        <v>0.55747126436781602</v>
      </c>
      <c r="AE623" s="21">
        <v>0.55747126436781602</v>
      </c>
      <c r="AF623" s="21">
        <v>0.55747126436781602</v>
      </c>
      <c r="AG623" s="21">
        <v>0.55747126436781602</v>
      </c>
      <c r="AH623" s="21">
        <v>0.55890804597701105</v>
      </c>
      <c r="AI623" s="21">
        <v>0.55747126436781602</v>
      </c>
      <c r="AJ623" s="21">
        <v>0.55747126436781602</v>
      </c>
      <c r="AK623" s="21">
        <v>0.55747126436781602</v>
      </c>
      <c r="AL623" s="21">
        <v>0.55747126436781602</v>
      </c>
      <c r="AM623" s="21">
        <v>0.55890804597701105</v>
      </c>
      <c r="AN623" s="21">
        <v>0.55747126436781602</v>
      </c>
      <c r="AO623" s="21">
        <v>0.55747126436781602</v>
      </c>
      <c r="AP623" s="21">
        <v>0.55747126436781602</v>
      </c>
      <c r="AQ623" s="21">
        <v>0.55747126436781602</v>
      </c>
      <c r="AR623" s="21">
        <v>0.55747126436781602</v>
      </c>
      <c r="AS623" s="21">
        <v>0.55747126436781602</v>
      </c>
      <c r="AT623" s="21">
        <v>0.55747126436781602</v>
      </c>
      <c r="AU623" s="21">
        <v>0.55890804597701105</v>
      </c>
      <c r="AV623" s="21">
        <v>0.55747126436781602</v>
      </c>
      <c r="AW623" s="21">
        <v>0.55747126436781602</v>
      </c>
      <c r="AX623" s="21">
        <v>0.55747126436781602</v>
      </c>
      <c r="AY623" s="21">
        <v>0.55747126436781602</v>
      </c>
      <c r="AZ623" s="21">
        <v>0.55890804597701105</v>
      </c>
      <c r="BA623" s="21">
        <v>0.55747126436781602</v>
      </c>
      <c r="BB623" s="21">
        <v>0.55747126436781602</v>
      </c>
      <c r="BC623" s="21">
        <v>0.55890804597701105</v>
      </c>
      <c r="BD623" s="21">
        <v>0.55747126436781602</v>
      </c>
      <c r="BE623" s="21">
        <v>0.55747126436781602</v>
      </c>
    </row>
    <row r="624" spans="1:57" x14ac:dyDescent="0.35">
      <c r="A624" s="10" t="str">
        <f t="shared" si="98"/>
        <v>3/31/2024</v>
      </c>
      <c r="B624" s="11">
        <f t="shared" si="103"/>
        <v>2024</v>
      </c>
      <c r="C624" s="20">
        <f t="shared" si="104"/>
        <v>0.50672043010752599</v>
      </c>
      <c r="D624" s="18">
        <f t="shared" si="99"/>
        <v>0.50537634408602095</v>
      </c>
      <c r="E624" s="18">
        <f t="shared" si="100"/>
        <v>0.50537634408602095</v>
      </c>
      <c r="F624" s="18">
        <f t="shared" si="101"/>
        <v>0.50672043010752599</v>
      </c>
      <c r="G624" s="18">
        <f t="shared" si="102"/>
        <v>0.50685483870967663</v>
      </c>
      <c r="H624" s="21">
        <v>0.50537634408602095</v>
      </c>
      <c r="I624" s="21">
        <v>0.50672043010752599</v>
      </c>
      <c r="J624" s="21">
        <v>0.50672043010752599</v>
      </c>
      <c r="K624" s="21">
        <v>0.50672043010752599</v>
      </c>
      <c r="L624" s="21">
        <v>0.50672043010752599</v>
      </c>
      <c r="M624" s="21">
        <v>0.50672043010752599</v>
      </c>
      <c r="N624" s="21">
        <v>0.50806451612903203</v>
      </c>
      <c r="O624" s="21">
        <v>0.50537634408602095</v>
      </c>
      <c r="P624" s="21">
        <v>0.50672043010752599</v>
      </c>
      <c r="Q624" s="21">
        <v>0.50537634408602095</v>
      </c>
      <c r="R624" s="21">
        <v>0.50806451612903203</v>
      </c>
      <c r="S624" s="21">
        <v>0.50537634408602095</v>
      </c>
      <c r="T624" s="21">
        <v>0.50672043010752599</v>
      </c>
      <c r="U624" s="21">
        <v>0.50672043010752599</v>
      </c>
      <c r="V624" s="21">
        <v>0.50537634408602095</v>
      </c>
      <c r="W624" s="21">
        <v>0.50537634408602095</v>
      </c>
      <c r="X624" s="21">
        <v>0.50537634408602095</v>
      </c>
      <c r="Y624" s="21">
        <v>0.50806451612903203</v>
      </c>
      <c r="Z624" s="21">
        <v>0.50537634408602095</v>
      </c>
      <c r="AA624" s="21">
        <v>0.50672043010752599</v>
      </c>
      <c r="AB624" s="21">
        <v>0.50537634408602095</v>
      </c>
      <c r="AC624" s="21">
        <v>0.50537634408602095</v>
      </c>
      <c r="AD624" s="21">
        <v>0.50537634408602095</v>
      </c>
      <c r="AE624" s="21">
        <v>0.50672043010752599</v>
      </c>
      <c r="AF624" s="21">
        <v>0.50537634408602095</v>
      </c>
      <c r="AG624" s="21">
        <v>0.50537634408602095</v>
      </c>
      <c r="AH624" s="21">
        <v>0.50672043010752599</v>
      </c>
      <c r="AI624" s="21">
        <v>0.50672043010752599</v>
      </c>
      <c r="AJ624" s="21">
        <v>0.50537634408602095</v>
      </c>
      <c r="AK624" s="21">
        <v>0.50537634408602095</v>
      </c>
      <c r="AL624" s="21">
        <v>0.50672043010752599</v>
      </c>
      <c r="AM624" s="21">
        <v>0.50672043010752599</v>
      </c>
      <c r="AN624" s="21">
        <v>0.50672043010752599</v>
      </c>
      <c r="AO624" s="21">
        <v>0.50672043010752599</v>
      </c>
      <c r="AP624" s="21">
        <v>0.50537634408602095</v>
      </c>
      <c r="AQ624" s="21">
        <v>0.50537634408602095</v>
      </c>
      <c r="AR624" s="21">
        <v>0.50672043010752599</v>
      </c>
      <c r="AS624" s="21">
        <v>0.50537634408602095</v>
      </c>
      <c r="AT624" s="21">
        <v>0.50672043010752599</v>
      </c>
      <c r="AU624" s="21">
        <v>0.50806451612903203</v>
      </c>
      <c r="AV624" s="21">
        <v>0.50672043010752599</v>
      </c>
      <c r="AW624" s="21">
        <v>0.50537634408602095</v>
      </c>
      <c r="AX624" s="21">
        <v>0.50537634408602095</v>
      </c>
      <c r="AY624" s="21">
        <v>0.50537634408602095</v>
      </c>
      <c r="AZ624" s="21">
        <v>0.50672043010752599</v>
      </c>
      <c r="BA624" s="21">
        <v>0.50537634408602095</v>
      </c>
      <c r="BB624" s="21">
        <v>0.50672043010752599</v>
      </c>
      <c r="BC624" s="21">
        <v>0.50672043010752599</v>
      </c>
      <c r="BD624" s="21">
        <v>0.50806451612903203</v>
      </c>
      <c r="BE624" s="21">
        <v>0.50537634408602095</v>
      </c>
    </row>
    <row r="625" spans="1:57" x14ac:dyDescent="0.35">
      <c r="A625" s="10" t="str">
        <f t="shared" si="98"/>
        <v>4/30/2024</v>
      </c>
      <c r="B625" s="11">
        <f t="shared" si="103"/>
        <v>2024</v>
      </c>
      <c r="C625" s="20">
        <f t="shared" si="104"/>
        <v>0.38333333333333303</v>
      </c>
      <c r="D625" s="18">
        <f t="shared" si="99"/>
        <v>0.38194444444444398</v>
      </c>
      <c r="E625" s="18">
        <f t="shared" si="100"/>
        <v>0.38333333333333303</v>
      </c>
      <c r="F625" s="18">
        <f t="shared" si="101"/>
        <v>0.38333333333333303</v>
      </c>
      <c r="G625" s="18">
        <f t="shared" si="102"/>
        <v>0.38333333333333303</v>
      </c>
      <c r="H625" s="21">
        <v>0.38333333333333303</v>
      </c>
      <c r="I625" s="21">
        <v>0.38333333333333303</v>
      </c>
      <c r="J625" s="21">
        <v>0.38333333333333303</v>
      </c>
      <c r="K625" s="21">
        <v>0.38333333333333303</v>
      </c>
      <c r="L625" s="21">
        <v>0.38333333333333303</v>
      </c>
      <c r="M625" s="21">
        <v>0.38333333333333303</v>
      </c>
      <c r="N625" s="21">
        <v>0.38333333333333303</v>
      </c>
      <c r="O625" s="21">
        <v>0.38333333333333303</v>
      </c>
      <c r="P625" s="21">
        <v>0.38333333333333303</v>
      </c>
      <c r="Q625" s="21">
        <v>0.38333333333333303</v>
      </c>
      <c r="R625" s="21">
        <v>0.38333333333333303</v>
      </c>
      <c r="S625" s="21">
        <v>0.38333333333333303</v>
      </c>
      <c r="T625" s="21">
        <v>0.38333333333333303</v>
      </c>
      <c r="U625" s="21">
        <v>0.38333333333333303</v>
      </c>
      <c r="V625" s="21">
        <v>0.38333333333333303</v>
      </c>
      <c r="W625" s="21">
        <v>0.38333333333333303</v>
      </c>
      <c r="X625" s="21">
        <v>0.38194444444444398</v>
      </c>
      <c r="Y625" s="21">
        <v>0.38333333333333303</v>
      </c>
      <c r="Z625" s="21">
        <v>0.38333333333333303</v>
      </c>
      <c r="AA625" s="21">
        <v>0.38333333333333303</v>
      </c>
      <c r="AB625" s="21">
        <v>0.38333333333333303</v>
      </c>
      <c r="AC625" s="21">
        <v>0.38333333333333303</v>
      </c>
      <c r="AD625" s="21">
        <v>0.38194444444444398</v>
      </c>
      <c r="AE625" s="21">
        <v>0.38333333333333303</v>
      </c>
      <c r="AF625" s="21">
        <v>0.38194444444444398</v>
      </c>
      <c r="AG625" s="21">
        <v>0.38333333333333303</v>
      </c>
      <c r="AH625" s="21">
        <v>0.38333333333333303</v>
      </c>
      <c r="AI625" s="21">
        <v>0.38333333333333303</v>
      </c>
      <c r="AJ625" s="21">
        <v>0.38333333333333303</v>
      </c>
      <c r="AK625" s="21">
        <v>0.38333333333333303</v>
      </c>
      <c r="AL625" s="21">
        <v>0.38333333333333303</v>
      </c>
      <c r="AM625" s="21">
        <v>0.38194444444444398</v>
      </c>
      <c r="AN625" s="21">
        <v>0.38333333333333303</v>
      </c>
      <c r="AO625" s="21">
        <v>0.38333333333333303</v>
      </c>
      <c r="AP625" s="21">
        <v>0.38194444444444398</v>
      </c>
      <c r="AQ625" s="21">
        <v>0.38333333333333303</v>
      </c>
      <c r="AR625" s="21">
        <v>0.38333333333333303</v>
      </c>
      <c r="AS625" s="21">
        <v>0.38333333333333303</v>
      </c>
      <c r="AT625" s="21">
        <v>0.38333333333333303</v>
      </c>
      <c r="AU625" s="21">
        <v>0.38333333333333303</v>
      </c>
      <c r="AV625" s="21">
        <v>0.38333333333333303</v>
      </c>
      <c r="AW625" s="21">
        <v>0.38194444444444398</v>
      </c>
      <c r="AX625" s="21">
        <v>0.38333333333333303</v>
      </c>
      <c r="AY625" s="21">
        <v>0.38333333333333303</v>
      </c>
      <c r="AZ625" s="21">
        <v>0.38333333333333303</v>
      </c>
      <c r="BA625" s="21">
        <v>0.38333333333333303</v>
      </c>
      <c r="BB625" s="21">
        <v>0.38333333333333303</v>
      </c>
      <c r="BC625" s="21">
        <v>0.38333333333333303</v>
      </c>
      <c r="BD625" s="21">
        <v>0.38333333333333303</v>
      </c>
      <c r="BE625" s="21">
        <v>0.38333333333333303</v>
      </c>
    </row>
    <row r="626" spans="1:57" x14ac:dyDescent="0.35">
      <c r="A626" s="10" t="str">
        <f t="shared" si="98"/>
        <v>5/31/2024</v>
      </c>
      <c r="B626" s="11">
        <f t="shared" si="103"/>
        <v>2024</v>
      </c>
      <c r="C626" s="20">
        <f t="shared" si="104"/>
        <v>0.27016129032258002</v>
      </c>
      <c r="D626" s="18">
        <f t="shared" si="99"/>
        <v>0.26747311827956899</v>
      </c>
      <c r="E626" s="18">
        <f t="shared" si="100"/>
        <v>0.26881720430107497</v>
      </c>
      <c r="F626" s="18">
        <f t="shared" si="101"/>
        <v>0.271505376344086</v>
      </c>
      <c r="G626" s="18">
        <f t="shared" si="102"/>
        <v>0.27284946236559099</v>
      </c>
      <c r="H626" s="21">
        <v>0.26747311827956899</v>
      </c>
      <c r="I626" s="21">
        <v>0.26747311827956899</v>
      </c>
      <c r="J626" s="21">
        <v>0.271505376344086</v>
      </c>
      <c r="K626" s="21">
        <v>0.26881720430107497</v>
      </c>
      <c r="L626" s="21">
        <v>0.27016129032258002</v>
      </c>
      <c r="M626" s="21">
        <v>0.27016129032258002</v>
      </c>
      <c r="N626" s="21">
        <v>0.26881720430107497</v>
      </c>
      <c r="O626" s="21">
        <v>0.27284946236559099</v>
      </c>
      <c r="P626" s="21">
        <v>0.26881720430107497</v>
      </c>
      <c r="Q626" s="21">
        <v>0.271505376344086</v>
      </c>
      <c r="R626" s="21">
        <v>0.27284946236559099</v>
      </c>
      <c r="S626" s="21">
        <v>0.266129032258064</v>
      </c>
      <c r="T626" s="21">
        <v>0.26881720430107497</v>
      </c>
      <c r="U626" s="21">
        <v>0.27419354838709598</v>
      </c>
      <c r="V626" s="21">
        <v>0.26478494623655902</v>
      </c>
      <c r="W626" s="21">
        <v>0.27016129032258002</v>
      </c>
      <c r="X626" s="21">
        <v>0.27284946236559099</v>
      </c>
      <c r="Y626" s="21">
        <v>0.27016129032258002</v>
      </c>
      <c r="Z626" s="21">
        <v>0.26344086021505297</v>
      </c>
      <c r="AA626" s="21">
        <v>0.27016129032258002</v>
      </c>
      <c r="AB626" s="21">
        <v>0.27016129032258002</v>
      </c>
      <c r="AC626" s="21">
        <v>0.26881720430107497</v>
      </c>
      <c r="AD626" s="21">
        <v>0.27284946236559099</v>
      </c>
      <c r="AE626" s="21">
        <v>0.26881720430107497</v>
      </c>
      <c r="AF626" s="21">
        <v>0.271505376344086</v>
      </c>
      <c r="AG626" s="21">
        <v>0.27284946236559099</v>
      </c>
      <c r="AH626" s="21">
        <v>0.27016129032258002</v>
      </c>
      <c r="AI626" s="21">
        <v>0.27284946236559099</v>
      </c>
      <c r="AJ626" s="21">
        <v>0.27284946236559099</v>
      </c>
      <c r="AK626" s="21">
        <v>0.27016129032258002</v>
      </c>
      <c r="AL626" s="21">
        <v>0.27016129032258002</v>
      </c>
      <c r="AM626" s="21">
        <v>0.27016129032258002</v>
      </c>
      <c r="AN626" s="21">
        <v>0.271505376344086</v>
      </c>
      <c r="AO626" s="21">
        <v>0.27553763440860202</v>
      </c>
      <c r="AP626" s="21">
        <v>0.26747311827956899</v>
      </c>
      <c r="AQ626" s="21">
        <v>0.27016129032258002</v>
      </c>
      <c r="AR626" s="21">
        <v>0.26747311827956899</v>
      </c>
      <c r="AS626" s="21">
        <v>0.26747311827956899</v>
      </c>
      <c r="AT626" s="21">
        <v>0.26881720430107497</v>
      </c>
      <c r="AU626" s="21">
        <v>0.27016129032258002</v>
      </c>
      <c r="AV626" s="21">
        <v>0.27016129032258002</v>
      </c>
      <c r="AW626" s="21">
        <v>0.271505376344086</v>
      </c>
      <c r="AX626" s="21">
        <v>0.26747311827956899</v>
      </c>
      <c r="AY626" s="21">
        <v>0.26747311827956899</v>
      </c>
      <c r="AZ626" s="21">
        <v>0.27016129032258002</v>
      </c>
      <c r="BA626" s="21">
        <v>0.26747311827956899</v>
      </c>
      <c r="BB626" s="21">
        <v>0.27016129032258002</v>
      </c>
      <c r="BC626" s="21">
        <v>0.271505376344086</v>
      </c>
      <c r="BD626" s="21">
        <v>0.26747311827956899</v>
      </c>
      <c r="BE626" s="21">
        <v>0.26881720430107497</v>
      </c>
    </row>
    <row r="627" spans="1:57" x14ac:dyDescent="0.35">
      <c r="A627" s="10" t="str">
        <f t="shared" si="98"/>
        <v>6/30/2024</v>
      </c>
      <c r="B627" s="11">
        <f t="shared" si="103"/>
        <v>2024</v>
      </c>
      <c r="C627" s="20">
        <f t="shared" si="104"/>
        <v>0.26874999999999949</v>
      </c>
      <c r="D627" s="18">
        <f t="shared" si="99"/>
        <v>0.26652777777777709</v>
      </c>
      <c r="E627" s="18">
        <f t="shared" si="100"/>
        <v>0.266666666666666</v>
      </c>
      <c r="F627" s="18">
        <f t="shared" si="101"/>
        <v>0.26944444444444399</v>
      </c>
      <c r="G627" s="18">
        <f t="shared" si="102"/>
        <v>0.27083333333333298</v>
      </c>
      <c r="H627" s="21">
        <v>0.26944444444444399</v>
      </c>
      <c r="I627" s="21">
        <v>0.26944444444444399</v>
      </c>
      <c r="J627" s="21">
        <v>0.27083333333333298</v>
      </c>
      <c r="K627" s="21">
        <v>0.26805555555555499</v>
      </c>
      <c r="L627" s="21">
        <v>0.26805555555555499</v>
      </c>
      <c r="M627" s="21">
        <v>0.265277777777777</v>
      </c>
      <c r="N627" s="21">
        <v>0.26805555555555499</v>
      </c>
      <c r="O627" s="21">
        <v>0.26944444444444399</v>
      </c>
      <c r="P627" s="21">
        <v>0.27083333333333298</v>
      </c>
      <c r="Q627" s="21">
        <v>0.26944444444444399</v>
      </c>
      <c r="R627" s="21">
        <v>0.26805555555555499</v>
      </c>
      <c r="S627" s="21">
        <v>0.27083333333333298</v>
      </c>
      <c r="T627" s="21">
        <v>0.26944444444444399</v>
      </c>
      <c r="U627" s="21">
        <v>0.265277777777777</v>
      </c>
      <c r="V627" s="21">
        <v>0.26944444444444399</v>
      </c>
      <c r="W627" s="21">
        <v>0.26944444444444399</v>
      </c>
      <c r="X627" s="21">
        <v>0.27083333333333298</v>
      </c>
      <c r="Y627" s="21">
        <v>0.26944444444444399</v>
      </c>
      <c r="Z627" s="21">
        <v>0.26805555555555499</v>
      </c>
      <c r="AA627" s="21">
        <v>0.265277777777777</v>
      </c>
      <c r="AB627" s="21">
        <v>0.26944444444444399</v>
      </c>
      <c r="AC627" s="21">
        <v>0.266666666666666</v>
      </c>
      <c r="AD627" s="21">
        <v>0.26805555555555499</v>
      </c>
      <c r="AE627" s="21">
        <v>0.26805555555555499</v>
      </c>
      <c r="AF627" s="21">
        <v>0.26944444444444399</v>
      </c>
      <c r="AG627" s="21">
        <v>0.266666666666666</v>
      </c>
      <c r="AH627" s="21">
        <v>0.266666666666666</v>
      </c>
      <c r="AI627" s="21">
        <v>0.266666666666666</v>
      </c>
      <c r="AJ627" s="21">
        <v>0.26944444444444399</v>
      </c>
      <c r="AK627" s="21">
        <v>0.26805555555555499</v>
      </c>
      <c r="AL627" s="21">
        <v>0.27083333333333298</v>
      </c>
      <c r="AM627" s="21">
        <v>0.27083333333333298</v>
      </c>
      <c r="AN627" s="21">
        <v>0.266666666666666</v>
      </c>
      <c r="AO627" s="21">
        <v>0.26805555555555499</v>
      </c>
      <c r="AP627" s="21">
        <v>0.27083333333333298</v>
      </c>
      <c r="AQ627" s="21">
        <v>0.266666666666666</v>
      </c>
      <c r="AR627" s="21">
        <v>0.266666666666666</v>
      </c>
      <c r="AS627" s="21">
        <v>0.26944444444444399</v>
      </c>
      <c r="AT627" s="21">
        <v>0.26944444444444399</v>
      </c>
      <c r="AU627" s="21">
        <v>0.26805555555555499</v>
      </c>
      <c r="AV627" s="21">
        <v>0.265277777777777</v>
      </c>
      <c r="AW627" s="21">
        <v>0.26944444444444399</v>
      </c>
      <c r="AX627" s="21">
        <v>0.266666666666666</v>
      </c>
      <c r="AY627" s="21">
        <v>0.26944444444444399</v>
      </c>
      <c r="AZ627" s="21">
        <v>0.27083333333333298</v>
      </c>
      <c r="BA627" s="21">
        <v>0.27222222222222198</v>
      </c>
      <c r="BB627" s="21">
        <v>0.26805555555555499</v>
      </c>
      <c r="BC627" s="21">
        <v>0.266666666666666</v>
      </c>
      <c r="BD627" s="21">
        <v>0.26944444444444399</v>
      </c>
      <c r="BE627" s="21">
        <v>0.265277777777777</v>
      </c>
    </row>
    <row r="628" spans="1:57" x14ac:dyDescent="0.35">
      <c r="A628" s="10" t="str">
        <f t="shared" si="98"/>
        <v>7/31/2024</v>
      </c>
      <c r="B628" s="11">
        <f t="shared" si="103"/>
        <v>2024</v>
      </c>
      <c r="C628" s="20">
        <f t="shared" si="104"/>
        <v>0.42607526881720398</v>
      </c>
      <c r="D628" s="18">
        <f t="shared" si="99"/>
        <v>0.42607526881720398</v>
      </c>
      <c r="E628" s="18">
        <f t="shared" si="100"/>
        <v>0.42607526881720398</v>
      </c>
      <c r="F628" s="18">
        <f t="shared" si="101"/>
        <v>0.42741935483870902</v>
      </c>
      <c r="G628" s="18">
        <f t="shared" si="102"/>
        <v>0.42741935483870902</v>
      </c>
      <c r="H628" s="21">
        <v>0.42607526881720398</v>
      </c>
      <c r="I628" s="21">
        <v>0.42607526881720398</v>
      </c>
      <c r="J628" s="21">
        <v>0.42607526881720398</v>
      </c>
      <c r="K628" s="21">
        <v>0.42473118279569799</v>
      </c>
      <c r="L628" s="21">
        <v>0.42741935483870902</v>
      </c>
      <c r="M628" s="21">
        <v>0.42607526881720398</v>
      </c>
      <c r="N628" s="21">
        <v>0.42741935483870902</v>
      </c>
      <c r="O628" s="21">
        <v>0.42607526881720398</v>
      </c>
      <c r="P628" s="21">
        <v>0.42607526881720398</v>
      </c>
      <c r="Q628" s="21">
        <v>0.42741935483870902</v>
      </c>
      <c r="R628" s="21">
        <v>0.42607526881720398</v>
      </c>
      <c r="S628" s="21">
        <v>0.42741935483870902</v>
      </c>
      <c r="T628" s="21">
        <v>0.42741935483870902</v>
      </c>
      <c r="U628" s="21">
        <v>0.42741935483870902</v>
      </c>
      <c r="V628" s="21">
        <v>0.42741935483870902</v>
      </c>
      <c r="W628" s="21">
        <v>0.42607526881720398</v>
      </c>
      <c r="X628" s="21">
        <v>0.42741935483870902</v>
      </c>
      <c r="Y628" s="21">
        <v>0.42607526881720398</v>
      </c>
      <c r="Z628" s="21">
        <v>0.42607526881720398</v>
      </c>
      <c r="AA628" s="21">
        <v>0.42607526881720398</v>
      </c>
      <c r="AB628" s="21">
        <v>0.42607526881720398</v>
      </c>
      <c r="AC628" s="21">
        <v>0.42741935483870902</v>
      </c>
      <c r="AD628" s="21">
        <v>0.42607526881720398</v>
      </c>
      <c r="AE628" s="21">
        <v>0.42741935483870902</v>
      </c>
      <c r="AF628" s="21">
        <v>0.42607526881720398</v>
      </c>
      <c r="AG628" s="21">
        <v>0.42607526881720398</v>
      </c>
      <c r="AH628" s="21">
        <v>0.42607526881720398</v>
      </c>
      <c r="AI628" s="21">
        <v>0.42607526881720398</v>
      </c>
      <c r="AJ628" s="21">
        <v>0.42741935483870902</v>
      </c>
      <c r="AK628" s="21">
        <v>0.42607526881720398</v>
      </c>
      <c r="AL628" s="21">
        <v>0.42607526881720398</v>
      </c>
      <c r="AM628" s="21">
        <v>0.42607526881720398</v>
      </c>
      <c r="AN628" s="21">
        <v>0.42741935483870902</v>
      </c>
      <c r="AO628" s="21">
        <v>0.42607526881720398</v>
      </c>
      <c r="AP628" s="21">
        <v>0.42741935483870902</v>
      </c>
      <c r="AQ628" s="21">
        <v>0.42741935483870902</v>
      </c>
      <c r="AR628" s="21">
        <v>0.42741935483870902</v>
      </c>
      <c r="AS628" s="21">
        <v>0.42741935483870902</v>
      </c>
      <c r="AT628" s="21">
        <v>0.42607526881720398</v>
      </c>
      <c r="AU628" s="21">
        <v>0.42741935483870902</v>
      </c>
      <c r="AV628" s="21">
        <v>0.42607526881720398</v>
      </c>
      <c r="AW628" s="21">
        <v>0.42741935483870902</v>
      </c>
      <c r="AX628" s="21">
        <v>0.42741935483870902</v>
      </c>
      <c r="AY628" s="21">
        <v>0.42607526881720398</v>
      </c>
      <c r="AZ628" s="21">
        <v>0.42607526881720398</v>
      </c>
      <c r="BA628" s="21">
        <v>0.42607526881720398</v>
      </c>
      <c r="BB628" s="21">
        <v>0.42741935483870902</v>
      </c>
      <c r="BC628" s="21">
        <v>0.42473118279569799</v>
      </c>
      <c r="BD628" s="21">
        <v>0.42473118279569799</v>
      </c>
      <c r="BE628" s="21">
        <v>0.42741935483870902</v>
      </c>
    </row>
    <row r="629" spans="1:57" x14ac:dyDescent="0.35">
      <c r="A629" s="10" t="str">
        <f t="shared" si="98"/>
        <v>8/31/2024</v>
      </c>
      <c r="B629" s="11">
        <f t="shared" si="103"/>
        <v>2024</v>
      </c>
      <c r="C629" s="20">
        <f t="shared" si="104"/>
        <v>0.53830645161290247</v>
      </c>
      <c r="D629" s="18">
        <f t="shared" si="99"/>
        <v>0.40564516129032191</v>
      </c>
      <c r="E629" s="18">
        <f t="shared" si="100"/>
        <v>0.48891129032258002</v>
      </c>
      <c r="F629" s="18">
        <f t="shared" si="101"/>
        <v>0.59072580645161221</v>
      </c>
      <c r="G629" s="18">
        <f t="shared" si="102"/>
        <v>0.61693548387096697</v>
      </c>
      <c r="H629" s="21">
        <v>0.57795698924731098</v>
      </c>
      <c r="I629" s="21">
        <v>0.57392473118279497</v>
      </c>
      <c r="J629" s="21">
        <v>0.58602150537634401</v>
      </c>
      <c r="K629" s="21">
        <v>0.51881720430107503</v>
      </c>
      <c r="L629" s="21">
        <v>0.53897849462365499</v>
      </c>
      <c r="M629" s="21">
        <v>0.53763440860214995</v>
      </c>
      <c r="N629" s="21">
        <v>0.55376344086021501</v>
      </c>
      <c r="O629" s="21">
        <v>0.61693548387096697</v>
      </c>
      <c r="P629" s="21">
        <v>0.56048387096774099</v>
      </c>
      <c r="Q629" s="21">
        <v>0.45026881720430101</v>
      </c>
      <c r="R629" s="21">
        <v>0.58870967741935398</v>
      </c>
      <c r="S629" s="21">
        <v>0.625</v>
      </c>
      <c r="T629" s="21">
        <v>0.62634408602150504</v>
      </c>
      <c r="U629" s="21">
        <v>0.40591397849462302</v>
      </c>
      <c r="V629" s="21">
        <v>0.55913978494623595</v>
      </c>
      <c r="W629" s="21">
        <v>0.50537634408602095</v>
      </c>
      <c r="X629" s="21">
        <v>0.635752688172043</v>
      </c>
      <c r="Y629" s="21">
        <v>0.592741935483871</v>
      </c>
      <c r="Z629" s="21">
        <v>0.40591397849462302</v>
      </c>
      <c r="AA629" s="21">
        <v>0.38709677419354799</v>
      </c>
      <c r="AB629" s="21">
        <v>0.50134408602150504</v>
      </c>
      <c r="AC629" s="21">
        <v>0.543010752688172</v>
      </c>
      <c r="AD629" s="21">
        <v>0.59946236559139698</v>
      </c>
      <c r="AE629" s="21">
        <v>0.45430107526881702</v>
      </c>
      <c r="AF629" s="21">
        <v>0.51344086021505297</v>
      </c>
      <c r="AG629" s="21">
        <v>0.48790322580645101</v>
      </c>
      <c r="AH629" s="21">
        <v>0.62768817204300997</v>
      </c>
      <c r="AI629" s="21">
        <v>0.592741935483871</v>
      </c>
      <c r="AJ629" s="21">
        <v>0.59677419354838701</v>
      </c>
      <c r="AK629" s="21">
        <v>0.42473118279569799</v>
      </c>
      <c r="AL629" s="21">
        <v>0.40053763440860202</v>
      </c>
      <c r="AM629" s="21">
        <v>0.57258064516129004</v>
      </c>
      <c r="AN629" s="21">
        <v>0.59946236559139698</v>
      </c>
      <c r="AO629" s="21">
        <v>0.46908602150537598</v>
      </c>
      <c r="AP629" s="21">
        <v>0.39516129032258002</v>
      </c>
      <c r="AQ629" s="21">
        <v>0.36021505376343999</v>
      </c>
      <c r="AR629" s="21">
        <v>0.40322580645161199</v>
      </c>
      <c r="AS629" s="21">
        <v>0.52956989247311803</v>
      </c>
      <c r="AT629" s="21">
        <v>0.47446236559139698</v>
      </c>
      <c r="AU629" s="21">
        <v>0.51747311827956899</v>
      </c>
      <c r="AV629" s="21">
        <v>0.58736559139784905</v>
      </c>
      <c r="AW629" s="21">
        <v>0.50806451612903203</v>
      </c>
      <c r="AX629" s="21">
        <v>0.61559139784946204</v>
      </c>
      <c r="AY629" s="21">
        <v>0.51478494623655902</v>
      </c>
      <c r="AZ629" s="21">
        <v>0.49193548387096703</v>
      </c>
      <c r="BA629" s="21">
        <v>0.57661290322580605</v>
      </c>
      <c r="BB629" s="21">
        <v>0.49731182795698903</v>
      </c>
      <c r="BC629" s="21">
        <v>0.61693548387096697</v>
      </c>
      <c r="BD629" s="21">
        <v>0.59139784946236496</v>
      </c>
      <c r="BE629" s="21">
        <v>0.51612903225806395</v>
      </c>
    </row>
    <row r="630" spans="1:57" x14ac:dyDescent="0.35">
      <c r="A630" s="10" t="str">
        <f t="shared" si="98"/>
        <v>9/30/2024</v>
      </c>
      <c r="B630" s="11">
        <f t="shared" si="103"/>
        <v>2024</v>
      </c>
      <c r="C630" s="20">
        <f t="shared" si="104"/>
        <v>0.42499999999999949</v>
      </c>
      <c r="D630" s="18">
        <f t="shared" si="99"/>
        <v>0.32208333333333311</v>
      </c>
      <c r="E630" s="18">
        <f t="shared" si="100"/>
        <v>0.38888888888888801</v>
      </c>
      <c r="F630" s="18">
        <f t="shared" si="101"/>
        <v>0.46493055555555474</v>
      </c>
      <c r="G630" s="18">
        <f t="shared" si="102"/>
        <v>0.5002777777777776</v>
      </c>
      <c r="H630" s="21">
        <v>0.32222222222222202</v>
      </c>
      <c r="I630" s="21">
        <v>0.43194444444444402</v>
      </c>
      <c r="J630" s="21">
        <v>0.4</v>
      </c>
      <c r="K630" s="21">
        <v>0.46527777777777701</v>
      </c>
      <c r="L630" s="21">
        <v>0.39583333333333298</v>
      </c>
      <c r="M630" s="21">
        <v>0.43472222222222201</v>
      </c>
      <c r="N630" s="21">
        <v>0.454166666666666</v>
      </c>
      <c r="O630" s="21">
        <v>0.49861111111111101</v>
      </c>
      <c r="P630" s="21">
        <v>0.42916666666666597</v>
      </c>
      <c r="Q630" s="21">
        <v>0.67638888888888804</v>
      </c>
      <c r="R630" s="21">
        <v>0.42916666666666597</v>
      </c>
      <c r="S630" s="21">
        <v>0.49583333333333302</v>
      </c>
      <c r="T630" s="21">
        <v>0.483333333333333</v>
      </c>
      <c r="U630" s="21">
        <v>0.39861111111111103</v>
      </c>
      <c r="V630" s="21">
        <v>0.38888888888888801</v>
      </c>
      <c r="W630" s="21">
        <v>0.42638888888888798</v>
      </c>
      <c r="X630" s="21">
        <v>0.47083333333333299</v>
      </c>
      <c r="Y630" s="21">
        <v>0.32500000000000001</v>
      </c>
      <c r="Z630" s="21">
        <v>0.40277777777777701</v>
      </c>
      <c r="AA630" s="21">
        <v>0.38055555555555498</v>
      </c>
      <c r="AB630" s="21">
        <v>0.3</v>
      </c>
      <c r="AC630" s="21">
        <v>0.33333333333333298</v>
      </c>
      <c r="AD630" s="21">
        <v>0.40972222222222199</v>
      </c>
      <c r="AE630" s="21">
        <v>0.62361111111111101</v>
      </c>
      <c r="AF630" s="21">
        <v>0.27083333333333298</v>
      </c>
      <c r="AG630" s="21">
        <v>0.39444444444444399</v>
      </c>
      <c r="AH630" s="21">
        <v>0.42361111111111099</v>
      </c>
      <c r="AI630" s="21">
        <v>0.468055555555555</v>
      </c>
      <c r="AJ630" s="21">
        <v>0.469444444444444</v>
      </c>
      <c r="AK630" s="21">
        <v>0.37222222222222201</v>
      </c>
      <c r="AL630" s="21">
        <v>0.26111111111111102</v>
      </c>
      <c r="AM630" s="21">
        <v>0.41388888888888797</v>
      </c>
      <c r="AN630" s="21">
        <v>0.44583333333333303</v>
      </c>
      <c r="AO630" s="21">
        <v>0.62222222222222201</v>
      </c>
      <c r="AP630" s="21">
        <v>0.38750000000000001</v>
      </c>
      <c r="AQ630" s="21">
        <v>0.40277777777777701</v>
      </c>
      <c r="AR630" s="21">
        <v>0.4</v>
      </c>
      <c r="AS630" s="21">
        <v>0.29027777777777702</v>
      </c>
      <c r="AT630" s="21">
        <v>0.42777777777777698</v>
      </c>
      <c r="AU630" s="21">
        <v>0.51527777777777695</v>
      </c>
      <c r="AV630" s="21">
        <v>0.32083333333333303</v>
      </c>
      <c r="AW630" s="21">
        <v>0.38888888888888801</v>
      </c>
      <c r="AX630" s="21">
        <v>0.46388888888888802</v>
      </c>
      <c r="AY630" s="21">
        <v>0.44444444444444398</v>
      </c>
      <c r="AZ630" s="21">
        <v>0.46111111111111103</v>
      </c>
      <c r="BA630" s="21">
        <v>0.438888888888888</v>
      </c>
      <c r="BB630" s="21">
        <v>0.64583333333333304</v>
      </c>
      <c r="BC630" s="21">
        <v>0.46666666666666601</v>
      </c>
      <c r="BD630" s="21">
        <v>0.41388888888888797</v>
      </c>
      <c r="BE630" s="21">
        <v>0.375</v>
      </c>
    </row>
    <row r="631" spans="1:57" x14ac:dyDescent="0.35">
      <c r="A631" s="10" t="str">
        <f t="shared" si="98"/>
        <v>10/31/2024</v>
      </c>
      <c r="B631" s="11">
        <f t="shared" si="103"/>
        <v>2024</v>
      </c>
      <c r="C631" s="20">
        <f t="shared" si="104"/>
        <v>0.44892473118279502</v>
      </c>
      <c r="D631" s="18">
        <f t="shared" si="99"/>
        <v>0.28588709677419344</v>
      </c>
      <c r="E631" s="18">
        <f t="shared" si="100"/>
        <v>0.33299731182795622</v>
      </c>
      <c r="F631" s="18">
        <f t="shared" si="101"/>
        <v>0.50134408602150504</v>
      </c>
      <c r="G631" s="18">
        <f t="shared" si="102"/>
        <v>0.57741935483870965</v>
      </c>
      <c r="H631" s="21">
        <v>0.60752688172043001</v>
      </c>
      <c r="I631" s="21">
        <v>0.52822580645161199</v>
      </c>
      <c r="J631" s="21">
        <v>0.27822580645161199</v>
      </c>
      <c r="K631" s="21">
        <v>0.44354838709677402</v>
      </c>
      <c r="L631" s="21">
        <v>0.43951612903225801</v>
      </c>
      <c r="M631" s="21">
        <v>0.46102150537634401</v>
      </c>
      <c r="N631" s="21">
        <v>0.50268817204300997</v>
      </c>
      <c r="O631" s="21">
        <v>0.282258064516129</v>
      </c>
      <c r="P631" s="21">
        <v>0.28629032258064502</v>
      </c>
      <c r="Q631" s="21">
        <v>0.49059139784946199</v>
      </c>
      <c r="R631" s="21">
        <v>0.48252688172043001</v>
      </c>
      <c r="S631" s="21">
        <v>0.5</v>
      </c>
      <c r="T631" s="21">
        <v>0.30241935483870902</v>
      </c>
      <c r="U631" s="21">
        <v>0.473118279569892</v>
      </c>
      <c r="V631" s="21">
        <v>0.59677419354838701</v>
      </c>
      <c r="W631" s="21">
        <v>0.521505376344086</v>
      </c>
      <c r="X631" s="21">
        <v>0.27016129032258002</v>
      </c>
      <c r="Y631" s="21">
        <v>0.53897849462365499</v>
      </c>
      <c r="Z631" s="21">
        <v>0.44892473118279502</v>
      </c>
      <c r="AA631" s="21">
        <v>0.418010752688172</v>
      </c>
      <c r="AB631" s="21">
        <v>0.57526881720430101</v>
      </c>
      <c r="AC631" s="21">
        <v>0.59811827956989205</v>
      </c>
      <c r="AD631" s="21">
        <v>0.44892473118279502</v>
      </c>
      <c r="AE631" s="21">
        <v>0.43413978494623601</v>
      </c>
      <c r="AF631" s="21">
        <v>0.364247311827957</v>
      </c>
      <c r="AG631" s="21">
        <v>0.37096774193548299</v>
      </c>
      <c r="AH631" s="21">
        <v>0.260752688172043</v>
      </c>
      <c r="AI631" s="21">
        <v>0.50134408602150504</v>
      </c>
      <c r="AJ631" s="21">
        <v>0.50134408602150504</v>
      </c>
      <c r="AK631" s="21">
        <v>0.45161290322580599</v>
      </c>
      <c r="AL631" s="21">
        <v>0.35752688172043001</v>
      </c>
      <c r="AM631" s="21">
        <v>0.29166666666666602</v>
      </c>
      <c r="AN631" s="21">
        <v>0.31720430107526798</v>
      </c>
      <c r="AO631" s="21">
        <v>0.49731182795698903</v>
      </c>
      <c r="AP631" s="21">
        <v>0.44489247311827901</v>
      </c>
      <c r="AQ631" s="21">
        <v>0.38844086021505297</v>
      </c>
      <c r="AR631" s="21">
        <v>0.41935483870967699</v>
      </c>
      <c r="AS631" s="21">
        <v>0.57392473118279497</v>
      </c>
      <c r="AT631" s="21">
        <v>0.28629032258064502</v>
      </c>
      <c r="AU631" s="21">
        <v>0.494623655913978</v>
      </c>
      <c r="AV631" s="21">
        <v>0.59811827956989205</v>
      </c>
      <c r="AW631" s="21">
        <v>0.46639784946236501</v>
      </c>
      <c r="AX631" s="21">
        <v>0.331989247311827</v>
      </c>
      <c r="AY631" s="21">
        <v>0.50403225806451601</v>
      </c>
      <c r="AZ631" s="21">
        <v>0.31720430107526798</v>
      </c>
      <c r="BA631" s="21">
        <v>0.220430107526881</v>
      </c>
      <c r="BB631" s="21">
        <v>0.50134408602150504</v>
      </c>
      <c r="BC631" s="21">
        <v>0.30376344086021501</v>
      </c>
      <c r="BD631" s="21">
        <v>0.33602150537634401</v>
      </c>
      <c r="BE631" s="21">
        <v>0.603494623655914</v>
      </c>
    </row>
    <row r="632" spans="1:57" x14ac:dyDescent="0.35">
      <c r="A632" s="10" t="str">
        <f t="shared" si="98"/>
        <v>11/30/2024</v>
      </c>
      <c r="B632" s="11">
        <f t="shared" si="103"/>
        <v>2024</v>
      </c>
      <c r="C632" s="20">
        <f t="shared" si="104"/>
        <v>0.3</v>
      </c>
      <c r="D632" s="18">
        <f t="shared" si="99"/>
        <v>0.17486111111111108</v>
      </c>
      <c r="E632" s="18">
        <f t="shared" si="100"/>
        <v>0.23784722222222199</v>
      </c>
      <c r="F632" s="18">
        <f t="shared" si="101"/>
        <v>0.32881944444444378</v>
      </c>
      <c r="G632" s="18">
        <f t="shared" si="102"/>
        <v>0.35027777777777769</v>
      </c>
      <c r="H632" s="21">
        <v>0.3</v>
      </c>
      <c r="I632" s="21">
        <v>0.25</v>
      </c>
      <c r="J632" s="21">
        <v>0.28611111111111098</v>
      </c>
      <c r="K632" s="21">
        <v>0.359722222222222</v>
      </c>
      <c r="L632" s="21">
        <v>0.297222222222222</v>
      </c>
      <c r="M632" s="21">
        <v>0.31666666666666599</v>
      </c>
      <c r="N632" s="21">
        <v>0.22916666666666599</v>
      </c>
      <c r="O632" s="21">
        <v>0.31666666666666599</v>
      </c>
      <c r="P632" s="21">
        <v>0.28333333333333299</v>
      </c>
      <c r="Q632" s="21">
        <v>0.33472222222222198</v>
      </c>
      <c r="R632" s="21">
        <v>0.33194444444444399</v>
      </c>
      <c r="S632" s="21">
        <v>0.23888888888888801</v>
      </c>
      <c r="T632" s="21">
        <v>0.359722222222222</v>
      </c>
      <c r="U632" s="21">
        <v>0.18333333333333299</v>
      </c>
      <c r="V632" s="21">
        <v>0.32083333333333303</v>
      </c>
      <c r="W632" s="21">
        <v>0.33750000000000002</v>
      </c>
      <c r="X632" s="21">
        <v>0.35277777777777702</v>
      </c>
      <c r="Y632" s="21">
        <v>0.30138888888888798</v>
      </c>
      <c r="Z632" s="21">
        <v>0.202777777777777</v>
      </c>
      <c r="AA632" s="21">
        <v>0.141666666666666</v>
      </c>
      <c r="AB632" s="21">
        <v>0.33055555555555499</v>
      </c>
      <c r="AC632" s="21">
        <v>0.327777777777777</v>
      </c>
      <c r="AD632" s="21">
        <v>0.22222222222222199</v>
      </c>
      <c r="AE632" s="21">
        <v>0.33194444444444399</v>
      </c>
      <c r="AF632" s="21">
        <v>0.165277777777777</v>
      </c>
      <c r="AG632" s="21">
        <v>0.17361111111111099</v>
      </c>
      <c r="AH632" s="21">
        <v>0.281944444444444</v>
      </c>
      <c r="AI632" s="21">
        <v>0.23749999999999999</v>
      </c>
      <c r="AJ632" s="21">
        <v>0.24583333333333299</v>
      </c>
      <c r="AK632" s="21">
        <v>0.17499999999999999</v>
      </c>
      <c r="AL632" s="21">
        <v>0.165277777777777</v>
      </c>
      <c r="AM632" s="21">
        <v>0.29166666666666602</v>
      </c>
      <c r="AN632" s="21">
        <v>0.3</v>
      </c>
      <c r="AO632" s="21">
        <v>0.31805555555555498</v>
      </c>
      <c r="AP632" s="21">
        <v>0.180555555555555</v>
      </c>
      <c r="AQ632" s="21">
        <v>0.165277777777777</v>
      </c>
      <c r="AR632" s="21">
        <v>0.204166666666666</v>
      </c>
      <c r="AS632" s="21">
        <v>0.35</v>
      </c>
      <c r="AT632" s="21">
        <v>0.33472222222222198</v>
      </c>
      <c r="AU632" s="21">
        <v>0.27916666666666601</v>
      </c>
      <c r="AV632" s="21">
        <v>0.31805555555555498</v>
      </c>
      <c r="AW632" s="21">
        <v>0.32638888888888801</v>
      </c>
      <c r="AX632" s="21">
        <v>0.39722222222222198</v>
      </c>
      <c r="AY632" s="21">
        <v>0.329166666666666</v>
      </c>
      <c r="AZ632" s="21">
        <v>0.243055555555555</v>
      </c>
      <c r="BA632" s="21">
        <v>0.26388888888888801</v>
      </c>
      <c r="BB632" s="21">
        <v>0.36666666666666597</v>
      </c>
      <c r="BC632" s="21">
        <v>0.3125</v>
      </c>
      <c r="BD632" s="21">
        <v>0.31111111111111101</v>
      </c>
      <c r="BE632" s="21">
        <v>0.32222222222222202</v>
      </c>
    </row>
    <row r="633" spans="1:57" x14ac:dyDescent="0.35">
      <c r="A633" s="10" t="str">
        <f t="shared" si="98"/>
        <v>12/31/2024</v>
      </c>
      <c r="B633" s="11">
        <f t="shared" si="103"/>
        <v>2024</v>
      </c>
      <c r="C633" s="20">
        <f t="shared" si="104"/>
        <v>0.40860215053763405</v>
      </c>
      <c r="D633" s="18">
        <f t="shared" si="99"/>
        <v>0.20268817204301001</v>
      </c>
      <c r="E633" s="18">
        <f t="shared" si="100"/>
        <v>0.29838709677419273</v>
      </c>
      <c r="F633" s="18">
        <f t="shared" si="101"/>
        <v>0.43884408602150526</v>
      </c>
      <c r="G633" s="18">
        <f t="shared" si="102"/>
        <v>0.47043010752688103</v>
      </c>
      <c r="H633" s="21">
        <v>0.43413978494623601</v>
      </c>
      <c r="I633" s="21">
        <v>0.19892473118279499</v>
      </c>
      <c r="J633" s="21">
        <v>0.41397849462365499</v>
      </c>
      <c r="K633" s="21">
        <v>0.47043010752688103</v>
      </c>
      <c r="L633" s="21">
        <v>0.42607526881720398</v>
      </c>
      <c r="M633" s="21">
        <v>0.47580645161290303</v>
      </c>
      <c r="N633" s="21">
        <v>0.18548387096774099</v>
      </c>
      <c r="O633" s="21">
        <v>0.43682795698924698</v>
      </c>
      <c r="P633" s="21">
        <v>0.42876344086021501</v>
      </c>
      <c r="Q633" s="21">
        <v>0.29032258064516098</v>
      </c>
      <c r="R633" s="21">
        <v>0.44758064516128998</v>
      </c>
      <c r="S633" s="21">
        <v>0.20295698924731101</v>
      </c>
      <c r="T633" s="21">
        <v>0.40591397849462302</v>
      </c>
      <c r="U633" s="21">
        <v>0.32795698924731098</v>
      </c>
      <c r="V633" s="21">
        <v>0.45161290322580599</v>
      </c>
      <c r="W633" s="21">
        <v>0.49059139784946199</v>
      </c>
      <c r="X633" s="21">
        <v>0.39919354838709598</v>
      </c>
      <c r="Y633" s="21">
        <v>0.456989247311827</v>
      </c>
      <c r="Z633" s="21">
        <v>0.30779569892473102</v>
      </c>
      <c r="AA633" s="21">
        <v>0.28897849462365499</v>
      </c>
      <c r="AB633" s="21">
        <v>0.43548387096774099</v>
      </c>
      <c r="AC633" s="21">
        <v>0.45026881720430101</v>
      </c>
      <c r="AD633" s="21">
        <v>0.17741935483870899</v>
      </c>
      <c r="AE633" s="21">
        <v>0.27553763440860202</v>
      </c>
      <c r="AF633" s="21">
        <v>0.49596774193548299</v>
      </c>
      <c r="AG633" s="21">
        <v>0.30645161290322498</v>
      </c>
      <c r="AH633" s="21">
        <v>0.41397849462365499</v>
      </c>
      <c r="AI633" s="21">
        <v>0.168010752688172</v>
      </c>
      <c r="AJ633" s="21">
        <v>0.20026881720430101</v>
      </c>
      <c r="AK633" s="21">
        <v>0.30779569892473102</v>
      </c>
      <c r="AL633" s="21">
        <v>0.49059139784946199</v>
      </c>
      <c r="AM633" s="21">
        <v>0.41532258064516098</v>
      </c>
      <c r="AN633" s="21">
        <v>0.39784946236559099</v>
      </c>
      <c r="AO633" s="21">
        <v>0.29569892473118198</v>
      </c>
      <c r="AP633" s="21">
        <v>0.293010752688172</v>
      </c>
      <c r="AQ633" s="21">
        <v>0.27284946236559099</v>
      </c>
      <c r="AR633" s="21">
        <v>0.33870967741935398</v>
      </c>
      <c r="AS633" s="21">
        <v>0.43951612903225801</v>
      </c>
      <c r="AT633" s="21">
        <v>0.391129032258064</v>
      </c>
      <c r="AU633" s="21">
        <v>0.43548387096774099</v>
      </c>
      <c r="AV633" s="21">
        <v>0.47043010752688103</v>
      </c>
      <c r="AW633" s="21">
        <v>0.43682795698924698</v>
      </c>
      <c r="AX633" s="21">
        <v>0.41129032258064502</v>
      </c>
      <c r="AY633" s="21">
        <v>0.462365591397849</v>
      </c>
      <c r="AZ633" s="21">
        <v>0.39381720430107497</v>
      </c>
      <c r="BA633" s="21">
        <v>0.40591397849462302</v>
      </c>
      <c r="BB633" s="21">
        <v>0.28360215053763399</v>
      </c>
      <c r="BC633" s="21">
        <v>0.396505376344086</v>
      </c>
      <c r="BD633" s="21">
        <v>0.41397849462365499</v>
      </c>
      <c r="BE633" s="21">
        <v>0.43951612903225801</v>
      </c>
    </row>
    <row r="634" spans="1:57" x14ac:dyDescent="0.35">
      <c r="A634" s="10" t="str">
        <f t="shared" si="98"/>
        <v>1/31/2025</v>
      </c>
      <c r="B634" s="11">
        <f t="shared" si="103"/>
        <v>2025</v>
      </c>
      <c r="C634" s="20">
        <f t="shared" si="104"/>
        <v>0.33064516129032201</v>
      </c>
      <c r="D634" s="18">
        <f t="shared" si="99"/>
        <v>0.2418010752688165</v>
      </c>
      <c r="E634" s="18">
        <f t="shared" si="100"/>
        <v>0.27990591397849374</v>
      </c>
      <c r="F634" s="18">
        <f t="shared" si="101"/>
        <v>0.36794354838709653</v>
      </c>
      <c r="G634" s="18">
        <f t="shared" si="102"/>
        <v>0.4249999999999991</v>
      </c>
      <c r="H634" s="21">
        <v>0.32258064516128998</v>
      </c>
      <c r="I634" s="21">
        <v>0.23790322580645101</v>
      </c>
      <c r="J634" s="21">
        <v>0.241935483870967</v>
      </c>
      <c r="K634" s="21">
        <v>0.40053763440860202</v>
      </c>
      <c r="L634" s="21">
        <v>0.23790322580645101</v>
      </c>
      <c r="M634" s="21">
        <v>0.36827956989247301</v>
      </c>
      <c r="N634" s="21">
        <v>0.34677419354838701</v>
      </c>
      <c r="O634" s="21">
        <v>0.32930107526881702</v>
      </c>
      <c r="P634" s="21">
        <v>0.32930107526881702</v>
      </c>
      <c r="Q634" s="21">
        <v>0.364247311827957</v>
      </c>
      <c r="R634" s="21">
        <v>0.28494623655913898</v>
      </c>
      <c r="S634" s="21">
        <v>0.331989247311827</v>
      </c>
      <c r="T634" s="21">
        <v>0.27822580645161199</v>
      </c>
      <c r="U634" s="21">
        <v>0.40456989247311798</v>
      </c>
      <c r="V634" s="21">
        <v>0.260752688172043</v>
      </c>
      <c r="W634" s="21">
        <v>0.353494623655914</v>
      </c>
      <c r="X634" s="21">
        <v>0.35483870967741898</v>
      </c>
      <c r="Y634" s="21">
        <v>0.32930107526881702</v>
      </c>
      <c r="Z634" s="21">
        <v>0.43817204301075202</v>
      </c>
      <c r="AA634" s="21">
        <v>0.223118279569892</v>
      </c>
      <c r="AB634" s="21">
        <v>0.34543010752688103</v>
      </c>
      <c r="AC634" s="21">
        <v>0.30241935483870902</v>
      </c>
      <c r="AD634" s="21">
        <v>0.36827956989247301</v>
      </c>
      <c r="AE634" s="21">
        <v>0.24059139784946201</v>
      </c>
      <c r="AF634" s="21">
        <v>0.260752688172043</v>
      </c>
      <c r="AG634" s="21">
        <v>0.30779569892473102</v>
      </c>
      <c r="AH634" s="21">
        <v>0.25134408602150499</v>
      </c>
      <c r="AI634" s="21">
        <v>0.32795698924731098</v>
      </c>
      <c r="AJ634" s="21">
        <v>0.31182795698924698</v>
      </c>
      <c r="AK634" s="21">
        <v>0.30779569892473102</v>
      </c>
      <c r="AL634" s="21">
        <v>0.42741935483870902</v>
      </c>
      <c r="AM634" s="21">
        <v>0.43010752688171999</v>
      </c>
      <c r="AN634" s="21">
        <v>0.34274193548387</v>
      </c>
      <c r="AO634" s="21">
        <v>0.32795698924731098</v>
      </c>
      <c r="AP634" s="21">
        <v>0.41532258064516098</v>
      </c>
      <c r="AQ634" s="21">
        <v>0.42473118279569799</v>
      </c>
      <c r="AR634" s="21">
        <v>0.34946236559139698</v>
      </c>
      <c r="AS634" s="21">
        <v>0.44623655913978399</v>
      </c>
      <c r="AT634" s="21">
        <v>0.41532258064516098</v>
      </c>
      <c r="AU634" s="21">
        <v>0.401881720430107</v>
      </c>
      <c r="AV634" s="21">
        <v>0.43279569892473102</v>
      </c>
      <c r="AW634" s="21">
        <v>0.28897849462365499</v>
      </c>
      <c r="AX634" s="21">
        <v>0.239247311827957</v>
      </c>
      <c r="AY634" s="21">
        <v>0.255376344086021</v>
      </c>
      <c r="AZ634" s="21">
        <v>0.26344086021505297</v>
      </c>
      <c r="BA634" s="21">
        <v>0.36693548387096703</v>
      </c>
      <c r="BB634" s="21">
        <v>0.260752688172043</v>
      </c>
      <c r="BC634" s="21">
        <v>0.36021505376343999</v>
      </c>
      <c r="BD634" s="21">
        <v>0.33602150537634401</v>
      </c>
      <c r="BE634" s="21">
        <v>0.33602150537634401</v>
      </c>
    </row>
    <row r="635" spans="1:57" x14ac:dyDescent="0.35">
      <c r="A635" s="10" t="str">
        <f t="shared" si="98"/>
        <v>2/28/2025</v>
      </c>
      <c r="B635" s="11">
        <f t="shared" si="103"/>
        <v>2025</v>
      </c>
      <c r="C635" s="20">
        <f t="shared" si="104"/>
        <v>0.30580357142857101</v>
      </c>
      <c r="D635" s="18">
        <f t="shared" si="99"/>
        <v>0.13154761904761844</v>
      </c>
      <c r="E635" s="18">
        <f t="shared" si="100"/>
        <v>0.17671130952380926</v>
      </c>
      <c r="F635" s="18">
        <f t="shared" si="101"/>
        <v>0.41629464285714252</v>
      </c>
      <c r="G635" s="18">
        <f t="shared" si="102"/>
        <v>0.58497023809523752</v>
      </c>
      <c r="H635" s="21">
        <v>0.40178571428571402</v>
      </c>
      <c r="I635" s="21">
        <v>0.305059523809523</v>
      </c>
      <c r="J635" s="21">
        <v>0.18452380952380901</v>
      </c>
      <c r="K635" s="21">
        <v>0.421130952380952</v>
      </c>
      <c r="L635" s="21">
        <v>0.191964285714285</v>
      </c>
      <c r="M635" s="21">
        <v>0.16964285714285701</v>
      </c>
      <c r="N635" s="21">
        <v>0.183035714285714</v>
      </c>
      <c r="O635" s="21">
        <v>0.58779761904761896</v>
      </c>
      <c r="P635" s="21">
        <v>0.1875</v>
      </c>
      <c r="Q635" s="21">
        <v>0.18898809523809501</v>
      </c>
      <c r="R635" s="21">
        <v>0.17261904761904701</v>
      </c>
      <c r="S635" s="21">
        <v>0.61755952380952295</v>
      </c>
      <c r="T635" s="21">
        <v>0.168154761904761</v>
      </c>
      <c r="U635" s="21">
        <v>0.4375</v>
      </c>
      <c r="V635" s="21">
        <v>0.30654761904761901</v>
      </c>
      <c r="W635" s="21">
        <v>0.58482142857142805</v>
      </c>
      <c r="X635" s="21">
        <v>0.63541666666666596</v>
      </c>
      <c r="Y635" s="21">
        <v>0.55803571428571397</v>
      </c>
      <c r="Z635" s="21">
        <v>0.13541666666666599</v>
      </c>
      <c r="AA635" s="21">
        <v>0.19642857142857101</v>
      </c>
      <c r="AB635" s="21">
        <v>0.58482142857142805</v>
      </c>
      <c r="AC635" s="21">
        <v>0.39583333333333298</v>
      </c>
      <c r="AD635" s="21">
        <v>0.180059523809523</v>
      </c>
      <c r="AE635" s="21">
        <v>0.33035714285714202</v>
      </c>
      <c r="AF635" s="21">
        <v>0.31547619047619002</v>
      </c>
      <c r="AG635" s="21">
        <v>0.58630952380952295</v>
      </c>
      <c r="AH635" s="21">
        <v>0.214285714285714</v>
      </c>
      <c r="AI635" s="21">
        <v>0.39136904761904701</v>
      </c>
      <c r="AJ635" s="21">
        <v>0.15029761904761901</v>
      </c>
      <c r="AK635" s="21">
        <v>0.54464285714285698</v>
      </c>
      <c r="AL635" s="21">
        <v>8.7797619047618999E-2</v>
      </c>
      <c r="AM635" s="21">
        <v>0.45386904761904701</v>
      </c>
      <c r="AN635" s="21">
        <v>0.175595238095238</v>
      </c>
      <c r="AO635" s="21">
        <v>0.40178571428571402</v>
      </c>
      <c r="AP635" s="21">
        <v>9.6726190476190396E-2</v>
      </c>
      <c r="AQ635" s="21">
        <v>8.6309523809523794E-2</v>
      </c>
      <c r="AR635" s="21">
        <v>0.35416666666666602</v>
      </c>
      <c r="AS635" s="21">
        <v>9.6726190476190396E-2</v>
      </c>
      <c r="AT635" s="21">
        <v>0.43452380952380898</v>
      </c>
      <c r="AU635" s="21">
        <v>0.40029761904761901</v>
      </c>
      <c r="AV635" s="21">
        <v>9.6726190476190396E-2</v>
      </c>
      <c r="AW635" s="21">
        <v>0.32142857142857101</v>
      </c>
      <c r="AX635" s="21">
        <v>0.32291666666666602</v>
      </c>
      <c r="AY635" s="21">
        <v>0.194940476190476</v>
      </c>
      <c r="AZ635" s="21">
        <v>0.30059523809523803</v>
      </c>
      <c r="BA635" s="21">
        <v>0.15922619047618999</v>
      </c>
      <c r="BB635" s="21">
        <v>0.194940476190476</v>
      </c>
      <c r="BC635" s="21">
        <v>0.17261904761904701</v>
      </c>
      <c r="BD635" s="21">
        <v>0.39136904761904701</v>
      </c>
      <c r="BE635" s="21">
        <v>0.58928571428571397</v>
      </c>
    </row>
    <row r="636" spans="1:57" x14ac:dyDescent="0.35">
      <c r="A636" s="10" t="str">
        <f t="shared" si="98"/>
        <v>3/31/2025</v>
      </c>
      <c r="B636" s="11">
        <f t="shared" si="103"/>
        <v>2025</v>
      </c>
      <c r="C636" s="20">
        <f t="shared" si="104"/>
        <v>0.2063172043010745</v>
      </c>
      <c r="D636" s="18">
        <f t="shared" si="99"/>
        <v>0.11370967741935391</v>
      </c>
      <c r="E636" s="18">
        <f t="shared" si="100"/>
        <v>0.14079301075268799</v>
      </c>
      <c r="F636" s="18">
        <f t="shared" si="101"/>
        <v>0.32493279569892453</v>
      </c>
      <c r="G636" s="18">
        <f t="shared" si="102"/>
        <v>0.36115591397849378</v>
      </c>
      <c r="H636" s="21">
        <v>0.122311827956989</v>
      </c>
      <c r="I636" s="21">
        <v>0.37231182795698903</v>
      </c>
      <c r="J636" s="21">
        <v>9.6774193548387094E-2</v>
      </c>
      <c r="K636" s="21">
        <v>0.20295698924731101</v>
      </c>
      <c r="L636" s="21">
        <v>0.114247311827956</v>
      </c>
      <c r="M636" s="21">
        <v>0.223118279569892</v>
      </c>
      <c r="N636" s="21">
        <v>0.19892473118279499</v>
      </c>
      <c r="O636" s="21">
        <v>0.32526881720430101</v>
      </c>
      <c r="P636" s="21">
        <v>0.369623655913978</v>
      </c>
      <c r="Q636" s="21">
        <v>0.212365591397849</v>
      </c>
      <c r="R636" s="21">
        <v>0.32392473118279502</v>
      </c>
      <c r="S636" s="21">
        <v>0.38306451612903197</v>
      </c>
      <c r="T636" s="21">
        <v>0.33870967741935398</v>
      </c>
      <c r="U636" s="21">
        <v>0.236559139784946</v>
      </c>
      <c r="V636" s="21">
        <v>0.32795698924731098</v>
      </c>
      <c r="W636" s="21">
        <v>0.32661290322580599</v>
      </c>
      <c r="X636" s="21">
        <v>0.30913978494623601</v>
      </c>
      <c r="Y636" s="21">
        <v>0.34543010752688103</v>
      </c>
      <c r="Z636" s="21">
        <v>0.157258064516129</v>
      </c>
      <c r="AA636" s="21">
        <v>0.116935483870967</v>
      </c>
      <c r="AB636" s="21">
        <v>0.31720430107526798</v>
      </c>
      <c r="AC636" s="21">
        <v>0.103494623655913</v>
      </c>
      <c r="AD636" s="21">
        <v>0.19489247311827901</v>
      </c>
      <c r="AE636" s="21">
        <v>0.33602150537634401</v>
      </c>
      <c r="AF636" s="21">
        <v>0.32526881720430101</v>
      </c>
      <c r="AG636" s="21">
        <v>0.266129032258064</v>
      </c>
      <c r="AH636" s="21">
        <v>0.16666666666666599</v>
      </c>
      <c r="AI636" s="21">
        <v>0.143817204301075</v>
      </c>
      <c r="AJ636" s="21">
        <v>0.32392473118279502</v>
      </c>
      <c r="AK636" s="21">
        <v>0.27016129032258002</v>
      </c>
      <c r="AL636" s="21">
        <v>0.104838709677419</v>
      </c>
      <c r="AM636" s="21">
        <v>0.220430107526881</v>
      </c>
      <c r="AN636" s="21">
        <v>0.16397849462365499</v>
      </c>
      <c r="AO636" s="21">
        <v>0.143817204301075</v>
      </c>
      <c r="AP636" s="21">
        <v>0.14784946236559099</v>
      </c>
      <c r="AQ636" s="21">
        <v>9.9462365591397803E-2</v>
      </c>
      <c r="AR636" s="21">
        <v>0.119623655913978</v>
      </c>
      <c r="AS636" s="21">
        <v>0.13978494623655899</v>
      </c>
      <c r="AT636" s="21">
        <v>0.209677419354838</v>
      </c>
      <c r="AU636" s="21">
        <v>0.19220430107526801</v>
      </c>
      <c r="AV636" s="21">
        <v>0.123655913978494</v>
      </c>
      <c r="AW636" s="21">
        <v>0.41263440860215</v>
      </c>
      <c r="AX636" s="21">
        <v>0.38172043010752599</v>
      </c>
      <c r="AY636" s="21">
        <v>0.116935483870967</v>
      </c>
      <c r="AZ636" s="21">
        <v>0.36021505376343999</v>
      </c>
      <c r="BA636" s="21">
        <v>0.18817204301075199</v>
      </c>
      <c r="BB636" s="21">
        <v>0.108870967741935</v>
      </c>
      <c r="BC636" s="21">
        <v>0.18951612903225801</v>
      </c>
      <c r="BD636" s="21">
        <v>0.130376344086021</v>
      </c>
      <c r="BE636" s="21">
        <v>0.31854838709677402</v>
      </c>
    </row>
    <row r="637" spans="1:57" x14ac:dyDescent="0.35">
      <c r="A637" s="10" t="str">
        <f t="shared" si="98"/>
        <v>4/30/2025</v>
      </c>
      <c r="B637" s="11">
        <f t="shared" si="103"/>
        <v>2025</v>
      </c>
      <c r="C637" s="20">
        <f t="shared" si="104"/>
        <v>0.18194444444444402</v>
      </c>
      <c r="D637" s="18">
        <f t="shared" si="99"/>
        <v>0.1159722222222216</v>
      </c>
      <c r="E637" s="18">
        <f t="shared" si="100"/>
        <v>0.14062499999999925</v>
      </c>
      <c r="F637" s="18">
        <f t="shared" si="101"/>
        <v>0.20659722222222174</v>
      </c>
      <c r="G637" s="18">
        <f t="shared" si="102"/>
        <v>0.2448611111111107</v>
      </c>
      <c r="H637" s="21">
        <v>0.23749999999999999</v>
      </c>
      <c r="I637" s="21">
        <v>0.27361111111111103</v>
      </c>
      <c r="J637" s="21">
        <v>0.17777777777777701</v>
      </c>
      <c r="K637" s="21">
        <v>0.21527777777777701</v>
      </c>
      <c r="L637" s="21">
        <v>0.13611111111111099</v>
      </c>
      <c r="M637" s="21">
        <v>0.133333333333333</v>
      </c>
      <c r="N637" s="21">
        <v>0.109722222222222</v>
      </c>
      <c r="O637" s="21">
        <v>0.14305555555555499</v>
      </c>
      <c r="P637" s="21">
        <v>0.19166666666666601</v>
      </c>
      <c r="Q637" s="21">
        <v>9.5833333333333298E-2</v>
      </c>
      <c r="R637" s="21">
        <v>0.19305555555555501</v>
      </c>
      <c r="S637" s="21">
        <v>0.13611111111111099</v>
      </c>
      <c r="T637" s="21">
        <v>0.179166666666666</v>
      </c>
      <c r="U637" s="21">
        <v>0.18611111111111101</v>
      </c>
      <c r="V637" s="21">
        <v>0.218055555555555</v>
      </c>
      <c r="W637" s="21">
        <v>0.140277777777777</v>
      </c>
      <c r="X637" s="21">
        <v>0.17361111111111099</v>
      </c>
      <c r="Y637" s="21">
        <v>0.16250000000000001</v>
      </c>
      <c r="Z637" s="21">
        <v>0.194444444444444</v>
      </c>
      <c r="AA637" s="21">
        <v>0.18611111111111101</v>
      </c>
      <c r="AB637" s="21">
        <v>0.116666666666666</v>
      </c>
      <c r="AC637" s="21">
        <v>0.24444444444444399</v>
      </c>
      <c r="AD637" s="21">
        <v>0.18472222222222201</v>
      </c>
      <c r="AE637" s="21">
        <v>0.24861111111111101</v>
      </c>
      <c r="AF637" s="21">
        <v>0.20694444444444399</v>
      </c>
      <c r="AG637" s="21">
        <v>0.14444444444444399</v>
      </c>
      <c r="AH637" s="21">
        <v>0.202777777777777</v>
      </c>
      <c r="AI637" s="21">
        <v>0.188888888888888</v>
      </c>
      <c r="AJ637" s="21">
        <v>0.20555555555555499</v>
      </c>
      <c r="AK637" s="21">
        <v>0.13472222222222199</v>
      </c>
      <c r="AL637" s="21">
        <v>0.18611111111111101</v>
      </c>
      <c r="AM637" s="21">
        <v>0.23888888888888801</v>
      </c>
      <c r="AN637" s="21">
        <v>0.125</v>
      </c>
      <c r="AO637" s="21">
        <v>0.25694444444444398</v>
      </c>
      <c r="AP637" s="21">
        <v>0.2</v>
      </c>
      <c r="AQ637" s="21">
        <v>0.14583333333333301</v>
      </c>
      <c r="AR637" s="21">
        <v>0.27361111111111103</v>
      </c>
      <c r="AS637" s="21">
        <v>0.17777777777777701</v>
      </c>
      <c r="AT637" s="21">
        <v>0.17499999999999999</v>
      </c>
      <c r="AU637" s="21">
        <v>0.106944444444444</v>
      </c>
      <c r="AV637" s="21">
        <v>0.16944444444444401</v>
      </c>
      <c r="AW637" s="21">
        <v>0.27083333333333298</v>
      </c>
      <c r="AX637" s="21">
        <v>0.233333333333333</v>
      </c>
      <c r="AY637" s="21">
        <v>0.20555555555555499</v>
      </c>
      <c r="AZ637" s="21">
        <v>0.15833333333333299</v>
      </c>
      <c r="BA637" s="21">
        <v>0.141666666666666</v>
      </c>
      <c r="BB637" s="21">
        <v>0.12777777777777699</v>
      </c>
      <c r="BC637" s="21">
        <v>8.3333333333333301E-2</v>
      </c>
      <c r="BD637" s="21">
        <v>0.227777777777777</v>
      </c>
      <c r="BE637" s="21">
        <v>0.106944444444444</v>
      </c>
    </row>
    <row r="638" spans="1:57" x14ac:dyDescent="0.35">
      <c r="A638" s="10" t="str">
        <f t="shared" si="98"/>
        <v>5/31/2025</v>
      </c>
      <c r="B638" s="11">
        <f t="shared" si="103"/>
        <v>2025</v>
      </c>
      <c r="C638" s="20">
        <f t="shared" si="104"/>
        <v>0.1465053763440855</v>
      </c>
      <c r="D638" s="18">
        <f t="shared" si="99"/>
        <v>5.4704301075268795E-2</v>
      </c>
      <c r="E638" s="18">
        <f t="shared" si="100"/>
        <v>7.6948924731182727E-2</v>
      </c>
      <c r="F638" s="18">
        <f t="shared" si="101"/>
        <v>0.17305107526881675</v>
      </c>
      <c r="G638" s="18">
        <f t="shared" si="102"/>
        <v>0.1911290322580641</v>
      </c>
      <c r="H638" s="21">
        <v>0.19086021505376299</v>
      </c>
      <c r="I638" s="21">
        <v>0.17338709677419301</v>
      </c>
      <c r="J638" s="21">
        <v>4.0322580645161199E-2</v>
      </c>
      <c r="K638" s="21">
        <v>8.3333333333333301E-2</v>
      </c>
      <c r="L638" s="21">
        <v>8.1989247311827898E-2</v>
      </c>
      <c r="M638" s="21">
        <v>5.1075268817204297E-2</v>
      </c>
      <c r="N638" s="21">
        <v>6.3172043010752604E-2</v>
      </c>
      <c r="O638" s="21">
        <v>0.204301075268817</v>
      </c>
      <c r="P638" s="21">
        <v>0.15053763440860199</v>
      </c>
      <c r="Q638" s="21">
        <v>9.1397849462365593E-2</v>
      </c>
      <c r="R638" s="21">
        <v>0.17607526881720401</v>
      </c>
      <c r="S638" s="21">
        <v>0.17607526881720401</v>
      </c>
      <c r="T638" s="21">
        <v>0.125</v>
      </c>
      <c r="U638" s="21">
        <v>7.3924731182795703E-2</v>
      </c>
      <c r="V638" s="21">
        <v>0.125</v>
      </c>
      <c r="W638" s="21">
        <v>0.17607526881720401</v>
      </c>
      <c r="X638" s="21">
        <v>0.135752688172043</v>
      </c>
      <c r="Y638" s="21">
        <v>0.16129032258064499</v>
      </c>
      <c r="Z638" s="21">
        <v>0.17876344086021501</v>
      </c>
      <c r="AA638" s="21">
        <v>5.5107526881720402E-2</v>
      </c>
      <c r="AB638" s="21">
        <v>0.16397849462365499</v>
      </c>
      <c r="AC638" s="21">
        <v>0.18010752688171999</v>
      </c>
      <c r="AD638" s="21">
        <v>6.8548387096774105E-2</v>
      </c>
      <c r="AE638" s="21">
        <v>0.151881720430107</v>
      </c>
      <c r="AF638" s="21">
        <v>0.143817204301075</v>
      </c>
      <c r="AG638" s="21">
        <v>0.133064516129032</v>
      </c>
      <c r="AH638" s="21">
        <v>3.7634408602150497E-2</v>
      </c>
      <c r="AI638" s="21">
        <v>0.165322580645161</v>
      </c>
      <c r="AJ638" s="21">
        <v>0.15322580645161199</v>
      </c>
      <c r="AK638" s="21">
        <v>0.18010752688171999</v>
      </c>
      <c r="AL638" s="21">
        <v>0.204301075268817</v>
      </c>
      <c r="AM638" s="21">
        <v>5.6451612903225798E-2</v>
      </c>
      <c r="AN638" s="21">
        <v>7.5268817204300995E-2</v>
      </c>
      <c r="AO638" s="21">
        <v>0.19354838709677399</v>
      </c>
      <c r="AP638" s="21">
        <v>0.19354838709677399</v>
      </c>
      <c r="AQ638" s="21">
        <v>0.119623655913978</v>
      </c>
      <c r="AR638" s="21">
        <v>0.16263440860215</v>
      </c>
      <c r="AS638" s="21">
        <v>0.17204301075268799</v>
      </c>
      <c r="AT638" s="21">
        <v>6.0483870967741903E-2</v>
      </c>
      <c r="AU638" s="21">
        <v>0.106182795698924</v>
      </c>
      <c r="AV638" s="21">
        <v>0.21908602150537601</v>
      </c>
      <c r="AW638" s="21">
        <v>0.16935483870967699</v>
      </c>
      <c r="AX638" s="21">
        <v>0.157258064516129</v>
      </c>
      <c r="AY638" s="21">
        <v>3.6290322580645101E-2</v>
      </c>
      <c r="AZ638" s="21">
        <v>0.15322580645161199</v>
      </c>
      <c r="BA638" s="21">
        <v>7.5268817204300995E-2</v>
      </c>
      <c r="BB638" s="21">
        <v>3.7634408602150497E-2</v>
      </c>
      <c r="BC638" s="21">
        <v>8.8709677419354802E-2</v>
      </c>
      <c r="BD638" s="21">
        <v>0.118279569892473</v>
      </c>
      <c r="BE638" s="21">
        <v>0.149193548387096</v>
      </c>
    </row>
    <row r="639" spans="1:57" x14ac:dyDescent="0.35">
      <c r="A639" s="10" t="str">
        <f t="shared" si="98"/>
        <v>6/30/2025</v>
      </c>
      <c r="B639" s="11">
        <f t="shared" si="103"/>
        <v>2025</v>
      </c>
      <c r="C639" s="20">
        <f t="shared" si="104"/>
        <v>0.14305555555555499</v>
      </c>
      <c r="D639" s="18">
        <f t="shared" si="99"/>
        <v>8.9999999999999941E-2</v>
      </c>
      <c r="E639" s="18">
        <f t="shared" si="100"/>
        <v>0.11701388888888825</v>
      </c>
      <c r="F639" s="18">
        <f t="shared" si="101"/>
        <v>0.163541666666666</v>
      </c>
      <c r="G639" s="18">
        <f t="shared" si="102"/>
        <v>0.18194444444444391</v>
      </c>
      <c r="H639" s="21">
        <v>0.16944444444444401</v>
      </c>
      <c r="I639" s="21">
        <v>0.141666666666666</v>
      </c>
      <c r="J639" s="21">
        <v>0.14305555555555499</v>
      </c>
      <c r="K639" s="21">
        <v>0.14305555555555499</v>
      </c>
      <c r="L639" s="21">
        <v>0.13055555555555501</v>
      </c>
      <c r="M639" s="21">
        <v>0.11111111111111099</v>
      </c>
      <c r="N639" s="21">
        <v>7.4999999999999997E-2</v>
      </c>
      <c r="O639" s="21">
        <v>0.12916666666666601</v>
      </c>
      <c r="P639" s="21">
        <v>0.2</v>
      </c>
      <c r="Q639" s="21">
        <v>8.0555555555555505E-2</v>
      </c>
      <c r="R639" s="21">
        <v>0.233333333333333</v>
      </c>
      <c r="S639" s="21">
        <v>0.15416666666666601</v>
      </c>
      <c r="T639" s="21">
        <v>0.243055555555555</v>
      </c>
      <c r="U639" s="21">
        <v>0.148611111111111</v>
      </c>
      <c r="V639" s="21">
        <v>0.126388888888888</v>
      </c>
      <c r="W639" s="21">
        <v>0.147222222222222</v>
      </c>
      <c r="X639" s="21">
        <v>0.17777777777777701</v>
      </c>
      <c r="Y639" s="21">
        <v>0.155555555555555</v>
      </c>
      <c r="Z639" s="21">
        <v>0.15</v>
      </c>
      <c r="AA639" s="21">
        <v>0.116666666666666</v>
      </c>
      <c r="AB639" s="21">
        <v>0.16805555555555499</v>
      </c>
      <c r="AC639" s="21">
        <v>9.8611111111111094E-2</v>
      </c>
      <c r="AD639" s="21">
        <v>9.5833333333333298E-2</v>
      </c>
      <c r="AE639" s="21">
        <v>0.14305555555555499</v>
      </c>
      <c r="AF639" s="21">
        <v>0.180555555555555</v>
      </c>
      <c r="AG639" s="21">
        <v>0.16111111111111101</v>
      </c>
      <c r="AH639" s="21">
        <v>0.122222222222222</v>
      </c>
      <c r="AI639" s="21">
        <v>0.15</v>
      </c>
      <c r="AJ639" s="21">
        <v>0.19861111111111099</v>
      </c>
      <c r="AK639" s="21">
        <v>0.147222222222222</v>
      </c>
      <c r="AL639" s="21">
        <v>0.108333333333333</v>
      </c>
      <c r="AM639" s="21">
        <v>0.170833333333333</v>
      </c>
      <c r="AN639" s="21">
        <v>0.10416666666666601</v>
      </c>
      <c r="AO639" s="21">
        <v>0.14583333333333301</v>
      </c>
      <c r="AP639" s="21">
        <v>0.16111111111111101</v>
      </c>
      <c r="AQ639" s="21">
        <v>0.12361111111111101</v>
      </c>
      <c r="AR639" s="21">
        <v>0.125</v>
      </c>
      <c r="AS639" s="21">
        <v>0.194444444444444</v>
      </c>
      <c r="AT639" s="21">
        <v>0.118055555555555</v>
      </c>
      <c r="AU639" s="21">
        <v>9.0277777777777707E-2</v>
      </c>
      <c r="AV639" s="21">
        <v>0.16805555555555499</v>
      </c>
      <c r="AW639" s="21">
        <v>0.163888888888888</v>
      </c>
      <c r="AX639" s="21">
        <v>0.11111111111111099</v>
      </c>
      <c r="AY639" s="21">
        <v>0.140277777777777</v>
      </c>
      <c r="AZ639" s="21">
        <v>0.16250000000000001</v>
      </c>
      <c r="BA639" s="21">
        <v>8.4722222222222199E-2</v>
      </c>
      <c r="BB639" s="21">
        <v>8.7499999999999994E-2</v>
      </c>
      <c r="BC639" s="21">
        <v>6.1111111111111102E-2</v>
      </c>
      <c r="BD639" s="21">
        <v>0.13888888888888801</v>
      </c>
      <c r="BE639" s="21">
        <v>0.163888888888888</v>
      </c>
    </row>
    <row r="640" spans="1:57" x14ac:dyDescent="0.35">
      <c r="A640" s="10" t="str">
        <f t="shared" si="98"/>
        <v>7/31/2025</v>
      </c>
      <c r="B640" s="11">
        <f t="shared" si="103"/>
        <v>2025</v>
      </c>
      <c r="C640" s="20">
        <f t="shared" si="104"/>
        <v>0.40591397849462296</v>
      </c>
      <c r="D640" s="18">
        <f t="shared" si="99"/>
        <v>0.2711021505376337</v>
      </c>
      <c r="E640" s="18">
        <f t="shared" si="100"/>
        <v>0.35282258064516103</v>
      </c>
      <c r="F640" s="18">
        <f t="shared" si="101"/>
        <v>0.44724462365591328</v>
      </c>
      <c r="G640" s="18">
        <f t="shared" si="102"/>
        <v>0.47594086021505355</v>
      </c>
      <c r="H640" s="21">
        <v>0.48521505376343999</v>
      </c>
      <c r="I640" s="21">
        <v>0.45026881720430101</v>
      </c>
      <c r="J640" s="21">
        <v>0.42876344086021501</v>
      </c>
      <c r="K640" s="21">
        <v>0.30107526881720398</v>
      </c>
      <c r="L640" s="21">
        <v>0.375</v>
      </c>
      <c r="M640" s="21">
        <v>0.34543010752688103</v>
      </c>
      <c r="N640" s="21">
        <v>0.228494623655913</v>
      </c>
      <c r="O640" s="21">
        <v>0.34543010752688103</v>
      </c>
      <c r="P640" s="21">
        <v>0.456989247311827</v>
      </c>
      <c r="Q640" s="21">
        <v>0.27419354838709598</v>
      </c>
      <c r="R640" s="21">
        <v>0.40322580645161199</v>
      </c>
      <c r="S640" s="21">
        <v>0.44892473118279502</v>
      </c>
      <c r="T640" s="21">
        <v>0.47715053763440801</v>
      </c>
      <c r="U640" s="21">
        <v>0.385752688172043</v>
      </c>
      <c r="V640" s="21">
        <v>0.45026881720430101</v>
      </c>
      <c r="W640" s="21">
        <v>0.39784946236559099</v>
      </c>
      <c r="X640" s="21">
        <v>0.45564516129032201</v>
      </c>
      <c r="Y640" s="21">
        <v>0.44220430107526798</v>
      </c>
      <c r="Z640" s="21">
        <v>0.43413978494623601</v>
      </c>
      <c r="AA640" s="21">
        <v>0.358870967741935</v>
      </c>
      <c r="AB640" s="21">
        <v>0.38978494623655902</v>
      </c>
      <c r="AC640" s="21">
        <v>0.47043010752688103</v>
      </c>
      <c r="AD640" s="21">
        <v>0.22983870967741901</v>
      </c>
      <c r="AE640" s="21">
        <v>0.47580645161290303</v>
      </c>
      <c r="AF640" s="21">
        <v>0.45295698924731098</v>
      </c>
      <c r="AG640" s="21">
        <v>0.33064516129032201</v>
      </c>
      <c r="AH640" s="21">
        <v>0.385752688172043</v>
      </c>
      <c r="AI640" s="21">
        <v>0.483870967741935</v>
      </c>
      <c r="AJ640" s="21">
        <v>0.38709677419354799</v>
      </c>
      <c r="AK640" s="21">
        <v>0.36021505376343999</v>
      </c>
      <c r="AL640" s="21">
        <v>0.43010752688171999</v>
      </c>
      <c r="AM640" s="21">
        <v>0.35080645161290303</v>
      </c>
      <c r="AN640" s="21">
        <v>0.228494623655913</v>
      </c>
      <c r="AO640" s="21">
        <v>0.40860215053763399</v>
      </c>
      <c r="AP640" s="21">
        <v>0.42204301075268802</v>
      </c>
      <c r="AQ640" s="21">
        <v>0.42338709677419301</v>
      </c>
      <c r="AR640" s="21">
        <v>0.48521505376343999</v>
      </c>
      <c r="AS640" s="21">
        <v>0.418010752688172</v>
      </c>
      <c r="AT640" s="21">
        <v>0.30107526881720398</v>
      </c>
      <c r="AU640" s="21">
        <v>0.31586021505376299</v>
      </c>
      <c r="AV640" s="21">
        <v>0.42607526881720398</v>
      </c>
      <c r="AW640" s="21">
        <v>0.44220430107526798</v>
      </c>
      <c r="AX640" s="21">
        <v>0.42338709677419301</v>
      </c>
      <c r="AY640" s="21">
        <v>0.369623655913978</v>
      </c>
      <c r="AZ640" s="21">
        <v>0.42741935483870902</v>
      </c>
      <c r="BA640" s="21">
        <v>0.20833333333333301</v>
      </c>
      <c r="BB640" s="21">
        <v>0.39247311827956899</v>
      </c>
      <c r="BC640" s="21">
        <v>0.24327956989247301</v>
      </c>
      <c r="BD640" s="21">
        <v>0.510752688172043</v>
      </c>
      <c r="BE640" s="21">
        <v>0.39247311827956899</v>
      </c>
    </row>
    <row r="641" spans="1:57" x14ac:dyDescent="0.35">
      <c r="A641" s="10" t="str">
        <f t="shared" si="98"/>
        <v>8/31/2025</v>
      </c>
      <c r="B641" s="11">
        <f t="shared" si="103"/>
        <v>2025</v>
      </c>
      <c r="C641" s="20">
        <f t="shared" si="104"/>
        <v>0.391129032258064</v>
      </c>
      <c r="D641" s="18">
        <f t="shared" si="99"/>
        <v>0.32056451612903142</v>
      </c>
      <c r="E641" s="18">
        <f t="shared" si="100"/>
        <v>0.33266129032257974</v>
      </c>
      <c r="F641" s="18">
        <f t="shared" si="101"/>
        <v>0.44186827956989172</v>
      </c>
      <c r="G641" s="18">
        <f t="shared" si="102"/>
        <v>0.46303763440860168</v>
      </c>
      <c r="H641" s="21">
        <v>0.34408602150537598</v>
      </c>
      <c r="I641" s="21">
        <v>0.331989247311827</v>
      </c>
      <c r="J641" s="21">
        <v>0.46908602150537598</v>
      </c>
      <c r="K641" s="21">
        <v>0.473118279569892</v>
      </c>
      <c r="L641" s="21">
        <v>0.40456989247311798</v>
      </c>
      <c r="M641" s="21">
        <v>0.32661290322580599</v>
      </c>
      <c r="N641" s="21">
        <v>0.26747311827956899</v>
      </c>
      <c r="O641" s="21">
        <v>0.36559139784946199</v>
      </c>
      <c r="P641" s="21">
        <v>0.45026881720430101</v>
      </c>
      <c r="Q641" s="21">
        <v>0.331989247311827</v>
      </c>
      <c r="R641" s="21">
        <v>0.51344086021505297</v>
      </c>
      <c r="S641" s="21">
        <v>0.462365591397849</v>
      </c>
      <c r="T641" s="21">
        <v>0.44220430107526798</v>
      </c>
      <c r="U641" s="21">
        <v>0.45564516129032201</v>
      </c>
      <c r="V641" s="21">
        <v>0.33467741935483802</v>
      </c>
      <c r="W641" s="21">
        <v>0.456989247311827</v>
      </c>
      <c r="X641" s="21">
        <v>0.37903225806451601</v>
      </c>
      <c r="Y641" s="21">
        <v>0.43279569892473102</v>
      </c>
      <c r="Z641" s="21">
        <v>0.401881720430107</v>
      </c>
      <c r="AA641" s="21">
        <v>0.44086021505376299</v>
      </c>
      <c r="AB641" s="21">
        <v>0.38709677419354799</v>
      </c>
      <c r="AC641" s="21">
        <v>0.31451612903225801</v>
      </c>
      <c r="AD641" s="21">
        <v>0.331989247311827</v>
      </c>
      <c r="AE641" s="21">
        <v>0.38306451612903197</v>
      </c>
      <c r="AF641" s="21">
        <v>0.37903225806451601</v>
      </c>
      <c r="AG641" s="21">
        <v>0.331989247311827</v>
      </c>
      <c r="AH641" s="21">
        <v>0.39247311827956899</v>
      </c>
      <c r="AI641" s="21">
        <v>0.28091397849462302</v>
      </c>
      <c r="AJ641" s="21">
        <v>0.45564516129032201</v>
      </c>
      <c r="AK641" s="21">
        <v>0.32123655913978399</v>
      </c>
      <c r="AL641" s="21">
        <v>0.478494623655914</v>
      </c>
      <c r="AM641" s="21">
        <v>0.42204301075268802</v>
      </c>
      <c r="AN641" s="21">
        <v>0.27822580645161199</v>
      </c>
      <c r="AO641" s="21">
        <v>0.33064516129032201</v>
      </c>
      <c r="AP641" s="21">
        <v>0.45833333333333298</v>
      </c>
      <c r="AQ641" s="21">
        <v>0.41532258064516098</v>
      </c>
      <c r="AR641" s="21">
        <v>0.36693548387096703</v>
      </c>
      <c r="AS641" s="21">
        <v>0.51344086021505297</v>
      </c>
      <c r="AT641" s="21">
        <v>0.38978494623655902</v>
      </c>
      <c r="AU641" s="21">
        <v>0.40860215053763399</v>
      </c>
      <c r="AV641" s="21">
        <v>0.43817204301075202</v>
      </c>
      <c r="AW641" s="21">
        <v>0.45026881720430101</v>
      </c>
      <c r="AX641" s="21">
        <v>0.42338709677419301</v>
      </c>
      <c r="AY641" s="21">
        <v>0.43010752688171999</v>
      </c>
      <c r="AZ641" s="21">
        <v>0.38172043010752599</v>
      </c>
      <c r="BA641" s="21">
        <v>0.27822580645161199</v>
      </c>
      <c r="BB641" s="21">
        <v>0.42069892473118198</v>
      </c>
      <c r="BC641" s="21">
        <v>0.32392473118279502</v>
      </c>
      <c r="BD641" s="21">
        <v>0.37634408602150499</v>
      </c>
      <c r="BE641" s="21">
        <v>0.35618279569892403</v>
      </c>
    </row>
    <row r="642" spans="1:57" x14ac:dyDescent="0.35">
      <c r="A642" s="10" t="str">
        <f t="shared" si="98"/>
        <v>9/30/2025</v>
      </c>
      <c r="B642" s="11">
        <f t="shared" si="103"/>
        <v>2025</v>
      </c>
      <c r="C642" s="20">
        <f t="shared" si="104"/>
        <v>0.234722222222222</v>
      </c>
      <c r="D642" s="18">
        <f t="shared" si="99"/>
        <v>0.1206944444444442</v>
      </c>
      <c r="E642" s="18">
        <f t="shared" si="100"/>
        <v>0.18437499999999951</v>
      </c>
      <c r="F642" s="18">
        <f t="shared" si="101"/>
        <v>0.28576388888888871</v>
      </c>
      <c r="G642" s="18">
        <f t="shared" si="102"/>
        <v>0.3605555555555553</v>
      </c>
      <c r="H642" s="21">
        <v>9.0277777777777707E-2</v>
      </c>
      <c r="I642" s="21">
        <v>0.36805555555555503</v>
      </c>
      <c r="J642" s="21">
        <v>0.202777777777777</v>
      </c>
      <c r="K642" s="21">
        <v>0.30138888888888798</v>
      </c>
      <c r="L642" s="21">
        <v>0.21249999999999999</v>
      </c>
      <c r="M642" s="21">
        <v>0.202777777777777</v>
      </c>
      <c r="N642" s="21">
        <v>0.16944444444444401</v>
      </c>
      <c r="O642" s="21">
        <v>0.234722222222222</v>
      </c>
      <c r="P642" s="21">
        <v>0.227777777777777</v>
      </c>
      <c r="Q642" s="21">
        <v>0.27916666666666601</v>
      </c>
      <c r="R642" s="21">
        <v>0.27222222222222198</v>
      </c>
      <c r="S642" s="21">
        <v>0.27777777777777701</v>
      </c>
      <c r="T642" s="21">
        <v>0.28611111111111098</v>
      </c>
      <c r="U642" s="21">
        <v>0.28472222222222199</v>
      </c>
      <c r="V642" s="21">
        <v>0.33611111111111103</v>
      </c>
      <c r="W642" s="21">
        <v>0.28472222222222199</v>
      </c>
      <c r="X642" s="21">
        <v>0.329166666666666</v>
      </c>
      <c r="Y642" s="21">
        <v>0.30833333333333302</v>
      </c>
      <c r="Z642" s="21">
        <v>0.106944444444444</v>
      </c>
      <c r="AA642" s="21">
        <v>0.227777777777777</v>
      </c>
      <c r="AB642" s="21">
        <v>0.26111111111111102</v>
      </c>
      <c r="AC642" s="21">
        <v>0.122222222222222</v>
      </c>
      <c r="AD642" s="21">
        <v>0.24861111111111101</v>
      </c>
      <c r="AE642" s="21">
        <v>0.37361111111111101</v>
      </c>
      <c r="AF642" s="21">
        <v>0.38611111111111102</v>
      </c>
      <c r="AG642" s="21">
        <v>0.234722222222222</v>
      </c>
      <c r="AH642" s="21">
        <v>0.195833333333333</v>
      </c>
      <c r="AI642" s="21">
        <v>7.2222222222222202E-2</v>
      </c>
      <c r="AJ642" s="21">
        <v>0.251388888888888</v>
      </c>
      <c r="AK642" s="21">
        <v>0.27638888888888802</v>
      </c>
      <c r="AL642" s="21">
        <v>0.140277777777777</v>
      </c>
      <c r="AM642" s="21">
        <v>0.31944444444444398</v>
      </c>
      <c r="AN642" s="21">
        <v>0.21527777777777701</v>
      </c>
      <c r="AO642" s="21">
        <v>9.5833333333333298E-2</v>
      </c>
      <c r="AP642" s="21">
        <v>0.172222222222222</v>
      </c>
      <c r="AQ642" s="21">
        <v>0.180555555555555</v>
      </c>
      <c r="AR642" s="21">
        <v>0.10416666666666601</v>
      </c>
      <c r="AS642" s="21">
        <v>0.148611111111111</v>
      </c>
      <c r="AT642" s="21">
        <v>0.30138888888888798</v>
      </c>
      <c r="AU642" s="21">
        <v>0.251388888888888</v>
      </c>
      <c r="AV642" s="21">
        <v>0.13055555555555501</v>
      </c>
      <c r="AW642" s="21">
        <v>0.45138888888888801</v>
      </c>
      <c r="AX642" s="21">
        <v>0.46250000000000002</v>
      </c>
      <c r="AY642" s="21">
        <v>0.19861111111111099</v>
      </c>
      <c r="AZ642" s="21">
        <v>0.359722222222222</v>
      </c>
      <c r="BA642" s="21">
        <v>0.22500000000000001</v>
      </c>
      <c r="BB642" s="21">
        <v>0.21527777777777701</v>
      </c>
      <c r="BC642" s="21">
        <v>0.265277777777777</v>
      </c>
      <c r="BD642" s="21">
        <v>0.13472222222222199</v>
      </c>
      <c r="BE642" s="21">
        <v>0.227777777777777</v>
      </c>
    </row>
    <row r="643" spans="1:57" x14ac:dyDescent="0.35">
      <c r="A643" s="10" t="str">
        <f t="shared" si="98"/>
        <v>10/31/2025</v>
      </c>
      <c r="B643" s="11">
        <f t="shared" si="103"/>
        <v>2025</v>
      </c>
      <c r="C643" s="20">
        <f t="shared" si="104"/>
        <v>0.236559139784946</v>
      </c>
      <c r="D643" s="18">
        <f t="shared" si="99"/>
        <v>0.120967741935483</v>
      </c>
      <c r="E643" s="18">
        <f t="shared" si="100"/>
        <v>0.1454973118279565</v>
      </c>
      <c r="F643" s="18">
        <f t="shared" si="101"/>
        <v>0.28830645161290247</v>
      </c>
      <c r="G643" s="18">
        <f t="shared" si="102"/>
        <v>0.3268817204301071</v>
      </c>
      <c r="H643" s="21">
        <v>0.15860215053763399</v>
      </c>
      <c r="I643" s="21">
        <v>0.31989247311827901</v>
      </c>
      <c r="J643" s="21">
        <v>0.236559139784946</v>
      </c>
      <c r="K643" s="21">
        <v>9.6774193548387094E-2</v>
      </c>
      <c r="L643" s="21">
        <v>0.23790322580645101</v>
      </c>
      <c r="M643" s="21">
        <v>0.293010752688172</v>
      </c>
      <c r="N643" s="21">
        <v>0.25940860215053702</v>
      </c>
      <c r="O643" s="21">
        <v>0.13172043010752599</v>
      </c>
      <c r="P643" s="21">
        <v>0.28897849462365499</v>
      </c>
      <c r="Q643" s="21">
        <v>0.236559139784946</v>
      </c>
      <c r="R643" s="21">
        <v>0.30107526881720398</v>
      </c>
      <c r="S643" s="21">
        <v>0.119623655913978</v>
      </c>
      <c r="T643" s="21">
        <v>0.24327956989247301</v>
      </c>
      <c r="U643" s="21">
        <v>0.125</v>
      </c>
      <c r="V643" s="21">
        <v>0.23521505376344001</v>
      </c>
      <c r="W643" s="21">
        <v>0.13440860215053699</v>
      </c>
      <c r="X643" s="21">
        <v>0.18145161290322501</v>
      </c>
      <c r="Y643" s="21">
        <v>0.118279569892473</v>
      </c>
      <c r="Z643" s="21">
        <v>0.25268817204300997</v>
      </c>
      <c r="AA643" s="21">
        <v>0.22983870967741901</v>
      </c>
      <c r="AB643" s="21">
        <v>0.114247311827956</v>
      </c>
      <c r="AC643" s="21">
        <v>0.13978494623655899</v>
      </c>
      <c r="AD643" s="21">
        <v>0.26881720430107497</v>
      </c>
      <c r="AE643" s="21">
        <v>0.32930107526881702</v>
      </c>
      <c r="AF643" s="21">
        <v>0.29166666666666602</v>
      </c>
      <c r="AG643" s="21">
        <v>0.14516129032257999</v>
      </c>
      <c r="AH643" s="21">
        <v>0.24596774193548299</v>
      </c>
      <c r="AI643" s="21">
        <v>0.17338709677419301</v>
      </c>
      <c r="AJ643" s="21">
        <v>0.28494623655913898</v>
      </c>
      <c r="AK643" s="21">
        <v>0.16397849462365499</v>
      </c>
      <c r="AL643" s="21">
        <v>0.29973118279569799</v>
      </c>
      <c r="AM643" s="21">
        <v>0.120967741935483</v>
      </c>
      <c r="AN643" s="21">
        <v>0.28629032258064502</v>
      </c>
      <c r="AO643" s="21">
        <v>0.168010752688172</v>
      </c>
      <c r="AP643" s="21">
        <v>0.38844086021505297</v>
      </c>
      <c r="AQ643" s="21">
        <v>0.29973118279569799</v>
      </c>
      <c r="AR643" s="21">
        <v>0.151881720430107</v>
      </c>
      <c r="AS643" s="21">
        <v>0.33602150537634401</v>
      </c>
      <c r="AT643" s="21">
        <v>0.120967741935483</v>
      </c>
      <c r="AU643" s="21">
        <v>0.130376344086021</v>
      </c>
      <c r="AV643" s="21">
        <v>0.32661290322580599</v>
      </c>
      <c r="AW643" s="21">
        <v>0.34946236559139698</v>
      </c>
      <c r="AX643" s="21">
        <v>0.36290322580645101</v>
      </c>
      <c r="AY643" s="21">
        <v>0.25940860215053702</v>
      </c>
      <c r="AZ643" s="21">
        <v>0.271505376344086</v>
      </c>
      <c r="BA643" s="21">
        <v>0.25</v>
      </c>
      <c r="BB643" s="21">
        <v>0.23521505376344001</v>
      </c>
      <c r="BC643" s="21">
        <v>0.236559139784946</v>
      </c>
      <c r="BD643" s="21">
        <v>0.133064516129032</v>
      </c>
      <c r="BE643" s="21">
        <v>0.146505376344086</v>
      </c>
    </row>
    <row r="644" spans="1:57" x14ac:dyDescent="0.35">
      <c r="A644" s="10" t="str">
        <f t="shared" si="98"/>
        <v>11/30/2025</v>
      </c>
      <c r="B644" s="11">
        <f t="shared" si="103"/>
        <v>2025</v>
      </c>
      <c r="C644" s="20">
        <f t="shared" si="104"/>
        <v>0.19236111111111048</v>
      </c>
      <c r="D644" s="18">
        <f t="shared" si="99"/>
        <v>9.9722222222222226E-2</v>
      </c>
      <c r="E644" s="18">
        <f t="shared" si="100"/>
        <v>0.12256944444444424</v>
      </c>
      <c r="F644" s="18">
        <f t="shared" si="101"/>
        <v>0.25868055555555525</v>
      </c>
      <c r="G644" s="18">
        <f t="shared" si="102"/>
        <v>0.2783333333333326</v>
      </c>
      <c r="H644" s="21">
        <v>0.101388888888888</v>
      </c>
      <c r="I644" s="21">
        <v>0.25555555555555498</v>
      </c>
      <c r="J644" s="21">
        <v>0.195833333333333</v>
      </c>
      <c r="K644" s="21">
        <v>0.180555555555555</v>
      </c>
      <c r="L644" s="21">
        <v>0.20138888888888801</v>
      </c>
      <c r="M644" s="21">
        <v>0.13888888888888801</v>
      </c>
      <c r="N644" s="21">
        <v>0.106944444444444</v>
      </c>
      <c r="O644" s="21">
        <v>0.27500000000000002</v>
      </c>
      <c r="P644" s="21">
        <v>0.13611111111111099</v>
      </c>
      <c r="Q644" s="21">
        <v>9.7222222222222196E-2</v>
      </c>
      <c r="R644" s="21">
        <v>0.12361111111111101</v>
      </c>
      <c r="S644" s="21">
        <v>0.3</v>
      </c>
      <c r="T644" s="21">
        <v>0.118055555555555</v>
      </c>
      <c r="U644" s="21">
        <v>0.17361111111111099</v>
      </c>
      <c r="V644" s="21">
        <v>0.22222222222222199</v>
      </c>
      <c r="W644" s="21">
        <v>0.29305555555555501</v>
      </c>
      <c r="X644" s="21">
        <v>0.28749999999999998</v>
      </c>
      <c r="Y644" s="21">
        <v>0.26250000000000001</v>
      </c>
      <c r="Z644" s="21">
        <v>0.20694444444444399</v>
      </c>
      <c r="AA644" s="21">
        <v>0.17638888888888801</v>
      </c>
      <c r="AB644" s="21">
        <v>0.27777777777777701</v>
      </c>
      <c r="AC644" s="21">
        <v>6.8055555555555494E-2</v>
      </c>
      <c r="AD644" s="21">
        <v>0.1</v>
      </c>
      <c r="AE644" s="21">
        <v>0.25972222222222202</v>
      </c>
      <c r="AF644" s="21">
        <v>0.266666666666666</v>
      </c>
      <c r="AG644" s="21">
        <v>0.266666666666666</v>
      </c>
      <c r="AH644" s="21">
        <v>0.188888888888888</v>
      </c>
      <c r="AI644" s="21">
        <v>7.7777777777777696E-2</v>
      </c>
      <c r="AJ644" s="21">
        <v>0.141666666666666</v>
      </c>
      <c r="AK644" s="21">
        <v>0.28749999999999998</v>
      </c>
      <c r="AL644" s="21">
        <v>0.17638888888888801</v>
      </c>
      <c r="AM644" s="21">
        <v>0.2</v>
      </c>
      <c r="AN644" s="21">
        <v>0.122222222222222</v>
      </c>
      <c r="AO644" s="21">
        <v>8.3333333333333301E-2</v>
      </c>
      <c r="AP644" s="21">
        <v>0.227777777777777</v>
      </c>
      <c r="AQ644" s="21">
        <v>0.204166666666666</v>
      </c>
      <c r="AR644" s="21">
        <v>0.1125</v>
      </c>
      <c r="AS644" s="21">
        <v>0.211111111111111</v>
      </c>
      <c r="AT644" s="21">
        <v>0.170833333333333</v>
      </c>
      <c r="AU644" s="21">
        <v>0.15277777777777701</v>
      </c>
      <c r="AV644" s="21">
        <v>0.22083333333333299</v>
      </c>
      <c r="AW644" s="21">
        <v>0.26250000000000001</v>
      </c>
      <c r="AX644" s="21">
        <v>0.26111111111111102</v>
      </c>
      <c r="AY644" s="21">
        <v>0.204166666666666</v>
      </c>
      <c r="AZ644" s="21">
        <v>0.25555555555555498</v>
      </c>
      <c r="BA644" s="21">
        <v>0.106944444444444</v>
      </c>
      <c r="BB644" s="21">
        <v>0.18333333333333299</v>
      </c>
      <c r="BC644" s="21">
        <v>0.116666666666666</v>
      </c>
      <c r="BD644" s="21">
        <v>8.4722222222222199E-2</v>
      </c>
      <c r="BE644" s="21">
        <v>0.28333333333333299</v>
      </c>
    </row>
    <row r="645" spans="1:57" x14ac:dyDescent="0.35">
      <c r="A645" s="10" t="str">
        <f t="shared" si="98"/>
        <v>12/31/2025</v>
      </c>
      <c r="B645" s="11">
        <f t="shared" si="103"/>
        <v>2025</v>
      </c>
      <c r="C645" s="20">
        <f t="shared" si="104"/>
        <v>0.35215053763440851</v>
      </c>
      <c r="D645" s="18">
        <f t="shared" si="99"/>
        <v>0.22365591397849441</v>
      </c>
      <c r="E645" s="18">
        <f t="shared" si="100"/>
        <v>0.26881720430107497</v>
      </c>
      <c r="F645" s="18">
        <f t="shared" si="101"/>
        <v>0.38810483870967671</v>
      </c>
      <c r="G645" s="18">
        <f t="shared" si="102"/>
        <v>0.42096774193548309</v>
      </c>
      <c r="H645" s="21">
        <v>0.44354838709677402</v>
      </c>
      <c r="I645" s="21">
        <v>0.27016129032258002</v>
      </c>
      <c r="J645" s="21">
        <v>0.39919354838709598</v>
      </c>
      <c r="K645" s="21">
        <v>0.348118279569892</v>
      </c>
      <c r="L645" s="21">
        <v>0.38306451612903197</v>
      </c>
      <c r="M645" s="21">
        <v>0.25672043010752599</v>
      </c>
      <c r="N645" s="21">
        <v>0.225806451612903</v>
      </c>
      <c r="O645" s="21">
        <v>0.39247311827956899</v>
      </c>
      <c r="P645" s="21">
        <v>0.18817204301075199</v>
      </c>
      <c r="Q645" s="21">
        <v>0.236559139784946</v>
      </c>
      <c r="R645" s="21">
        <v>0.16263440860215</v>
      </c>
      <c r="S645" s="21">
        <v>0.37768817204300997</v>
      </c>
      <c r="T645" s="21">
        <v>0.15591397849462299</v>
      </c>
      <c r="U645" s="21">
        <v>0.331989247311827</v>
      </c>
      <c r="V645" s="21">
        <v>0.266129032258064</v>
      </c>
      <c r="W645" s="21">
        <v>0.40053763440860202</v>
      </c>
      <c r="X645" s="21">
        <v>0.375</v>
      </c>
      <c r="Y645" s="21">
        <v>0.35080645161290303</v>
      </c>
      <c r="Z645" s="21">
        <v>0.35752688172043001</v>
      </c>
      <c r="AA645" s="21">
        <v>0.38709677419354799</v>
      </c>
      <c r="AB645" s="21">
        <v>0.38844086021505297</v>
      </c>
      <c r="AC645" s="21">
        <v>0.43548387096774099</v>
      </c>
      <c r="AD645" s="21">
        <v>0.239247311827957</v>
      </c>
      <c r="AE645" s="21">
        <v>0.26881720430107497</v>
      </c>
      <c r="AF645" s="21">
        <v>0.26881720430107497</v>
      </c>
      <c r="AG645" s="21">
        <v>0.364247311827957</v>
      </c>
      <c r="AH645" s="21">
        <v>0.42069892473118198</v>
      </c>
      <c r="AI645" s="21">
        <v>0.42069892473118198</v>
      </c>
      <c r="AJ645" s="21">
        <v>0.17876344086021501</v>
      </c>
      <c r="AK645" s="21">
        <v>0.369623655913978</v>
      </c>
      <c r="AL645" s="21">
        <v>0.33870967741935398</v>
      </c>
      <c r="AM645" s="21">
        <v>0.33333333333333298</v>
      </c>
      <c r="AN645" s="21">
        <v>0.26478494623655902</v>
      </c>
      <c r="AO645" s="21">
        <v>0.42338709677419301</v>
      </c>
      <c r="AP645" s="21">
        <v>0.38978494623655902</v>
      </c>
      <c r="AQ645" s="21">
        <v>0.37231182795698903</v>
      </c>
      <c r="AR645" s="21">
        <v>0.42473118279569799</v>
      </c>
      <c r="AS645" s="21">
        <v>0.37903225806451601</v>
      </c>
      <c r="AT645" s="21">
        <v>0.32258064516128998</v>
      </c>
      <c r="AU645" s="21">
        <v>0.30241935483870902</v>
      </c>
      <c r="AV645" s="21">
        <v>0.353494623655914</v>
      </c>
      <c r="AW645" s="21">
        <v>0.276881720430107</v>
      </c>
      <c r="AX645" s="21">
        <v>0.282258064516129</v>
      </c>
      <c r="AY645" s="21">
        <v>0.42069892473118198</v>
      </c>
      <c r="AZ645" s="21">
        <v>0.26881720430107497</v>
      </c>
      <c r="BA645" s="21">
        <v>0.24327956989247301</v>
      </c>
      <c r="BB645" s="21">
        <v>0.37365591397849401</v>
      </c>
      <c r="BC645" s="21">
        <v>0.204301075268817</v>
      </c>
      <c r="BD645" s="21">
        <v>0.42741935483870902</v>
      </c>
      <c r="BE645" s="21">
        <v>0.36021505376343999</v>
      </c>
    </row>
    <row r="646" spans="1:57" x14ac:dyDescent="0.35">
      <c r="A646" s="10" t="str">
        <f t="shared" si="98"/>
        <v>1/31/2026</v>
      </c>
      <c r="B646" s="11">
        <f t="shared" si="103"/>
        <v>2026</v>
      </c>
      <c r="C646" s="20">
        <f t="shared" si="104"/>
        <v>0.33131720430107503</v>
      </c>
      <c r="D646" s="18">
        <f t="shared" si="99"/>
        <v>0.23749999999999941</v>
      </c>
      <c r="E646" s="18">
        <f t="shared" si="100"/>
        <v>0.29603494623655846</v>
      </c>
      <c r="F646" s="18">
        <f t="shared" si="101"/>
        <v>0.35719086021505353</v>
      </c>
      <c r="G646" s="18">
        <f t="shared" si="102"/>
        <v>0.40766129032258064</v>
      </c>
      <c r="H646" s="21">
        <v>0.23790322580645101</v>
      </c>
      <c r="I646" s="21">
        <v>0.22715053763440801</v>
      </c>
      <c r="J646" s="21">
        <v>0.35483870967741898</v>
      </c>
      <c r="K646" s="21">
        <v>0.34274193548387</v>
      </c>
      <c r="L646" s="21">
        <v>0.32123655913978399</v>
      </c>
      <c r="M646" s="21">
        <v>0.34408602150537598</v>
      </c>
      <c r="N646" s="21">
        <v>0.35752688172043001</v>
      </c>
      <c r="O646" s="21">
        <v>0.31317204301075202</v>
      </c>
      <c r="P646" s="21">
        <v>0.282258064516129</v>
      </c>
      <c r="Q646" s="21">
        <v>0.28629032258064502</v>
      </c>
      <c r="R646" s="21">
        <v>0.29569892473118198</v>
      </c>
      <c r="S646" s="21">
        <v>0.31586021505376299</v>
      </c>
      <c r="T646" s="21">
        <v>0.29704301075268802</v>
      </c>
      <c r="U646" s="21">
        <v>0.33333333333333298</v>
      </c>
      <c r="V646" s="21">
        <v>0.35618279569892403</v>
      </c>
      <c r="W646" s="21">
        <v>0.40322580645161199</v>
      </c>
      <c r="X646" s="21">
        <v>0.41263440860215</v>
      </c>
      <c r="Y646" s="21">
        <v>0.33870967741935398</v>
      </c>
      <c r="Z646" s="21">
        <v>0.233870967741935</v>
      </c>
      <c r="AA646" s="21">
        <v>0.358870967741935</v>
      </c>
      <c r="AB646" s="21">
        <v>0.40053763440860202</v>
      </c>
      <c r="AC646" s="21">
        <v>0.21639784946236501</v>
      </c>
      <c r="AD646" s="21">
        <v>0.33333333333333298</v>
      </c>
      <c r="AE646" s="21">
        <v>0.31854838709677402</v>
      </c>
      <c r="AF646" s="21">
        <v>0.41129032258064502</v>
      </c>
      <c r="AG646" s="21">
        <v>0.30645161290322498</v>
      </c>
      <c r="AH646" s="21">
        <v>0.407258064516129</v>
      </c>
      <c r="AI646" s="21">
        <v>0.39784946236559099</v>
      </c>
      <c r="AJ646" s="21">
        <v>0.30241935483870902</v>
      </c>
      <c r="AK646" s="21">
        <v>0.337365591397849</v>
      </c>
      <c r="AL646" s="21">
        <v>0.38978494623655902</v>
      </c>
      <c r="AM646" s="21">
        <v>0.233870967741935</v>
      </c>
      <c r="AN646" s="21">
        <v>0.266129032258064</v>
      </c>
      <c r="AO646" s="21">
        <v>0.407258064516129</v>
      </c>
      <c r="AP646" s="21">
        <v>0.32661290322580599</v>
      </c>
      <c r="AQ646" s="21">
        <v>0.34139784946236501</v>
      </c>
      <c r="AR646" s="21">
        <v>0.21102150537634401</v>
      </c>
      <c r="AS646" s="21">
        <v>0.29569892473118198</v>
      </c>
      <c r="AT646" s="21">
        <v>0.337365591397849</v>
      </c>
      <c r="AU646" s="21">
        <v>0.41397849462365499</v>
      </c>
      <c r="AV646" s="21">
        <v>0.29838709677419301</v>
      </c>
      <c r="AW646" s="21">
        <v>0.43010752688171999</v>
      </c>
      <c r="AX646" s="21">
        <v>0.348118279569892</v>
      </c>
      <c r="AY646" s="21">
        <v>0.32930107526881702</v>
      </c>
      <c r="AZ646" s="21">
        <v>0.41935483870967699</v>
      </c>
      <c r="BA646" s="21">
        <v>0.30913978494623601</v>
      </c>
      <c r="BB646" s="21">
        <v>0.24059139784946201</v>
      </c>
      <c r="BC646" s="21">
        <v>0.33333333333333298</v>
      </c>
      <c r="BD646" s="21">
        <v>0.31451612903225801</v>
      </c>
      <c r="BE646" s="21">
        <v>0.25268817204300997</v>
      </c>
    </row>
    <row r="647" spans="1:57" x14ac:dyDescent="0.35">
      <c r="A647" s="10" t="str">
        <f t="shared" si="98"/>
        <v>2/28/2026</v>
      </c>
      <c r="B647" s="11">
        <f t="shared" si="103"/>
        <v>2026</v>
      </c>
      <c r="C647" s="20">
        <f t="shared" si="104"/>
        <v>0.26711309523809451</v>
      </c>
      <c r="D647" s="18">
        <f t="shared" si="99"/>
        <v>9.7916666666666652E-2</v>
      </c>
      <c r="E647" s="18">
        <f t="shared" si="100"/>
        <v>0.15550595238095175</v>
      </c>
      <c r="F647" s="18">
        <f t="shared" si="101"/>
        <v>0.4840029761904755</v>
      </c>
      <c r="G647" s="18">
        <f t="shared" si="102"/>
        <v>0.5360119047619043</v>
      </c>
      <c r="H647" s="21">
        <v>0.19047619047618999</v>
      </c>
      <c r="I647" s="21">
        <v>0.19047619047618999</v>
      </c>
      <c r="J647" s="21">
        <v>0.57291666666666596</v>
      </c>
      <c r="K647" s="21">
        <v>0.56547619047619002</v>
      </c>
      <c r="L647" s="21">
        <v>0.13392857142857101</v>
      </c>
      <c r="M647" s="21">
        <v>0.15327380952380901</v>
      </c>
      <c r="N647" s="21">
        <v>0.163690476190476</v>
      </c>
      <c r="O647" s="21">
        <v>0.41220238095237999</v>
      </c>
      <c r="P647" s="21">
        <v>0.30357142857142799</v>
      </c>
      <c r="Q647" s="21">
        <v>0.14583333333333301</v>
      </c>
      <c r="R647" s="21">
        <v>0.49851190476190399</v>
      </c>
      <c r="S647" s="21">
        <v>0.50148809523809501</v>
      </c>
      <c r="T647" s="21">
        <v>0.52678571428571397</v>
      </c>
      <c r="U647" s="21">
        <v>0.382440476190476</v>
      </c>
      <c r="V647" s="21">
        <v>0.168154761904761</v>
      </c>
      <c r="W647" s="21">
        <v>7.73809523809523E-2</v>
      </c>
      <c r="X647" s="21">
        <v>0.44047619047619002</v>
      </c>
      <c r="Y647" s="21">
        <v>0.14583333333333301</v>
      </c>
      <c r="Z647" s="21">
        <v>0.18154761904761901</v>
      </c>
      <c r="AA647" s="21">
        <v>0.15476190476190399</v>
      </c>
      <c r="AB647" s="21">
        <v>9.5238095238095205E-2</v>
      </c>
      <c r="AC647" s="21">
        <v>0.242559523809523</v>
      </c>
      <c r="AD647" s="21">
        <v>0.17261904761904701</v>
      </c>
      <c r="AE647" s="21">
        <v>0.514880952380952</v>
      </c>
      <c r="AF647" s="21">
        <v>0.358630952380952</v>
      </c>
      <c r="AG647" s="21">
        <v>0.52083333333333304</v>
      </c>
      <c r="AH647" s="21">
        <v>0.38690476190476097</v>
      </c>
      <c r="AI647" s="21">
        <v>8.1845238095238096E-2</v>
      </c>
      <c r="AJ647" s="21">
        <v>0.51934523809523803</v>
      </c>
      <c r="AK647" s="21">
        <v>0.59821428571428503</v>
      </c>
      <c r="AL647" s="21">
        <v>8.3333333333333301E-2</v>
      </c>
      <c r="AM647" s="21">
        <v>0.29166666666666602</v>
      </c>
      <c r="AN647" s="21">
        <v>0.15773809523809501</v>
      </c>
      <c r="AO647" s="21">
        <v>9.8214285714285698E-2</v>
      </c>
      <c r="AP647" s="21">
        <v>0.57291666666666596</v>
      </c>
      <c r="AQ647" s="21">
        <v>0.34821428571428498</v>
      </c>
      <c r="AR647" s="21">
        <v>0.17261904761904701</v>
      </c>
      <c r="AS647" s="21">
        <v>0.55208333333333304</v>
      </c>
      <c r="AT647" s="21">
        <v>0.53422619047619002</v>
      </c>
      <c r="AU647" s="21">
        <v>0.38392857142857101</v>
      </c>
      <c r="AV647" s="21">
        <v>0.139880952380952</v>
      </c>
      <c r="AW647" s="21">
        <v>9.5238095238095205E-2</v>
      </c>
      <c r="AX647" s="21">
        <v>0.171130952380952</v>
      </c>
      <c r="AY647" s="21">
        <v>0.375</v>
      </c>
      <c r="AZ647" s="21">
        <v>0.38690476190476097</v>
      </c>
      <c r="BA647" s="21">
        <v>0.52380952380952295</v>
      </c>
      <c r="BB647" s="21">
        <v>0.19047619047618999</v>
      </c>
      <c r="BC647" s="21">
        <v>0.367559523809523</v>
      </c>
      <c r="BD647" s="21">
        <v>0.120535714285714</v>
      </c>
      <c r="BE647" s="21">
        <v>0.15922619047618999</v>
      </c>
    </row>
    <row r="648" spans="1:57" x14ac:dyDescent="0.35">
      <c r="A648" s="10" t="str">
        <f t="shared" si="98"/>
        <v>3/31/2026</v>
      </c>
      <c r="B648" s="11">
        <f t="shared" si="103"/>
        <v>2026</v>
      </c>
      <c r="C648" s="20">
        <f t="shared" si="104"/>
        <v>0.2063172043010745</v>
      </c>
      <c r="D648" s="18">
        <f t="shared" si="99"/>
        <v>0.1200268817204293</v>
      </c>
      <c r="E648" s="18">
        <f t="shared" si="100"/>
        <v>0.14314516129032201</v>
      </c>
      <c r="F648" s="18">
        <f t="shared" si="101"/>
        <v>0.3027553763440855</v>
      </c>
      <c r="G648" s="18">
        <f t="shared" si="102"/>
        <v>0.32607526881720422</v>
      </c>
      <c r="H648" s="21">
        <v>0.149193548387096</v>
      </c>
      <c r="I648" s="21">
        <v>0.12903225806451599</v>
      </c>
      <c r="J648" s="21">
        <v>0.33870967741935398</v>
      </c>
      <c r="K648" s="21">
        <v>0.26209677419354799</v>
      </c>
      <c r="L648" s="21">
        <v>0.31854838709677402</v>
      </c>
      <c r="M648" s="21">
        <v>0.16397849462365499</v>
      </c>
      <c r="N648" s="21">
        <v>0.16397849462365499</v>
      </c>
      <c r="O648" s="21">
        <v>0.13440860215053699</v>
      </c>
      <c r="P648" s="21">
        <v>0.31317204301075202</v>
      </c>
      <c r="Q648" s="21">
        <v>0.34543010752688103</v>
      </c>
      <c r="R648" s="21">
        <v>0.21505376344086</v>
      </c>
      <c r="S648" s="21">
        <v>0.29569892473118198</v>
      </c>
      <c r="T648" s="21">
        <v>0.27284946236559099</v>
      </c>
      <c r="U648" s="21">
        <v>0.111559139784946</v>
      </c>
      <c r="V648" s="21">
        <v>0.17204301075268799</v>
      </c>
      <c r="W648" s="21">
        <v>0.111559139784946</v>
      </c>
      <c r="X648" s="21">
        <v>0.22177419354838701</v>
      </c>
      <c r="Y648" s="21">
        <v>0.369623655913978</v>
      </c>
      <c r="Z648" s="21">
        <v>0.141129032258064</v>
      </c>
      <c r="AA648" s="21">
        <v>0.32526881720430101</v>
      </c>
      <c r="AB648" s="21">
        <v>0.151881720430107</v>
      </c>
      <c r="AC648" s="21">
        <v>0.30510752688171999</v>
      </c>
      <c r="AD648" s="21">
        <v>0.159946236559139</v>
      </c>
      <c r="AE648" s="21">
        <v>0.30645161290322498</v>
      </c>
      <c r="AF648" s="21">
        <v>0.18951612903225801</v>
      </c>
      <c r="AG648" s="21">
        <v>0.20295698924731101</v>
      </c>
      <c r="AH648" s="21">
        <v>0.19489247311827901</v>
      </c>
      <c r="AI648" s="21">
        <v>0.130376344086021</v>
      </c>
      <c r="AJ648" s="21">
        <v>0.27284946236559099</v>
      </c>
      <c r="AK648" s="21">
        <v>0.33333333333333298</v>
      </c>
      <c r="AL648" s="21">
        <v>0.122311827956989</v>
      </c>
      <c r="AM648" s="21">
        <v>0.30645161290322498</v>
      </c>
      <c r="AN648" s="21">
        <v>0.32123655913978399</v>
      </c>
      <c r="AO648" s="21">
        <v>0.165322580645161</v>
      </c>
      <c r="AP648" s="21">
        <v>0.27553763440860202</v>
      </c>
      <c r="AQ648" s="21">
        <v>0.102150537634408</v>
      </c>
      <c r="AR648" s="21">
        <v>0.12768817204301</v>
      </c>
      <c r="AS648" s="21">
        <v>0.24327956989247301</v>
      </c>
      <c r="AT648" s="21">
        <v>0.31317204301075202</v>
      </c>
      <c r="AU648" s="21">
        <v>0.209677419354838</v>
      </c>
      <c r="AV648" s="21">
        <v>0.42473118279569799</v>
      </c>
      <c r="AW648" s="21">
        <v>9.9462365591397803E-2</v>
      </c>
      <c r="AX648" s="21">
        <v>0.159946236559139</v>
      </c>
      <c r="AY648" s="21">
        <v>0.120967741935483</v>
      </c>
      <c r="AZ648" s="21">
        <v>0.21370967741935401</v>
      </c>
      <c r="BA648" s="21">
        <v>0.27284946236559099</v>
      </c>
      <c r="BB648" s="21">
        <v>0.149193548387096</v>
      </c>
      <c r="BC648" s="21">
        <v>0.10752688172043</v>
      </c>
      <c r="BD648" s="21">
        <v>0.26881720430107497</v>
      </c>
      <c r="BE648" s="21">
        <v>0.130376344086021</v>
      </c>
    </row>
    <row r="649" spans="1:57" x14ac:dyDescent="0.35">
      <c r="A649" s="10" t="str">
        <f t="shared" si="98"/>
        <v>4/30/2026</v>
      </c>
      <c r="B649" s="11">
        <f t="shared" si="103"/>
        <v>2026</v>
      </c>
      <c r="C649" s="20">
        <f t="shared" si="104"/>
        <v>0.18194444444444402</v>
      </c>
      <c r="D649" s="18">
        <f t="shared" si="99"/>
        <v>0.1220833333333331</v>
      </c>
      <c r="E649" s="18">
        <f t="shared" si="100"/>
        <v>0.14062499999999925</v>
      </c>
      <c r="F649" s="18">
        <f t="shared" si="101"/>
        <v>0.20902777777777751</v>
      </c>
      <c r="G649" s="18">
        <f t="shared" si="102"/>
        <v>0.23916666666666581</v>
      </c>
      <c r="H649" s="21">
        <v>0.21388888888888799</v>
      </c>
      <c r="I649" s="21">
        <v>0.202777777777777</v>
      </c>
      <c r="J649" s="21">
        <v>0.120833333333333</v>
      </c>
      <c r="K649" s="21">
        <v>0.12777777777777699</v>
      </c>
      <c r="L649" s="21">
        <v>0.194444444444444</v>
      </c>
      <c r="M649" s="21">
        <v>0.13611111111111099</v>
      </c>
      <c r="N649" s="21">
        <v>8.6111111111111097E-2</v>
      </c>
      <c r="O649" s="21">
        <v>0.25833333333333303</v>
      </c>
      <c r="P649" s="21">
        <v>0.24444444444444399</v>
      </c>
      <c r="Q649" s="21">
        <v>0.188888888888888</v>
      </c>
      <c r="R649" s="21">
        <v>0.131944444444444</v>
      </c>
      <c r="S649" s="21">
        <v>0.108333333333333</v>
      </c>
      <c r="T649" s="21">
        <v>0.13888888888888801</v>
      </c>
      <c r="U649" s="21">
        <v>0.23749999999999999</v>
      </c>
      <c r="V649" s="21">
        <v>8.6111111111111097E-2</v>
      </c>
      <c r="W649" s="21">
        <v>0.17777777777777701</v>
      </c>
      <c r="X649" s="21">
        <v>0.243055555555555</v>
      </c>
      <c r="Y649" s="21">
        <v>0.22361111111111101</v>
      </c>
      <c r="Z649" s="21">
        <v>0.19166666666666601</v>
      </c>
      <c r="AA649" s="21">
        <v>0.204166666666666</v>
      </c>
      <c r="AB649" s="21">
        <v>0.16250000000000001</v>
      </c>
      <c r="AC649" s="21">
        <v>0.20694444444444399</v>
      </c>
      <c r="AD649" s="21">
        <v>0.148611111111111</v>
      </c>
      <c r="AE649" s="21">
        <v>0.13888888888888801</v>
      </c>
      <c r="AF649" s="21">
        <v>0.15972222222222199</v>
      </c>
      <c r="AG649" s="21">
        <v>0.1</v>
      </c>
      <c r="AH649" s="21">
        <v>0.209722222222222</v>
      </c>
      <c r="AI649" s="21">
        <v>0.15833333333333299</v>
      </c>
      <c r="AJ649" s="21">
        <v>0.14583333333333301</v>
      </c>
      <c r="AK649" s="21">
        <v>0.16111111111111101</v>
      </c>
      <c r="AL649" s="21">
        <v>0.19722222222222199</v>
      </c>
      <c r="AM649" s="21">
        <v>0.19722222222222199</v>
      </c>
      <c r="AN649" s="21">
        <v>0.227777777777777</v>
      </c>
      <c r="AO649" s="21">
        <v>0.195833333333333</v>
      </c>
      <c r="AP649" s="21">
        <v>0.148611111111111</v>
      </c>
      <c r="AQ649" s="21">
        <v>0.23888888888888801</v>
      </c>
      <c r="AR649" s="21">
        <v>0.18472222222222201</v>
      </c>
      <c r="AS649" s="21">
        <v>0.122222222222222</v>
      </c>
      <c r="AT649" s="21">
        <v>0.13611111111111099</v>
      </c>
      <c r="AU649" s="21">
        <v>0.16805555555555499</v>
      </c>
      <c r="AV649" s="21">
        <v>0.21527777777777701</v>
      </c>
      <c r="AW649" s="21">
        <v>0.172222222222222</v>
      </c>
      <c r="AX649" s="21">
        <v>0.122222222222222</v>
      </c>
      <c r="AY649" s="21">
        <v>0.29166666666666602</v>
      </c>
      <c r="AZ649" s="21">
        <v>0.241666666666666</v>
      </c>
      <c r="BA649" s="21">
        <v>0.15138888888888799</v>
      </c>
      <c r="BB649" s="21">
        <v>0.19861111111111099</v>
      </c>
      <c r="BC649" s="21">
        <v>0.211111111111111</v>
      </c>
      <c r="BD649" s="21">
        <v>0.204166666666666</v>
      </c>
      <c r="BE649" s="21">
        <v>0.179166666666666</v>
      </c>
    </row>
    <row r="650" spans="1:57" x14ac:dyDescent="0.35">
      <c r="A650" s="10" t="str">
        <f t="shared" si="98"/>
        <v>5/31/2026</v>
      </c>
      <c r="B650" s="11">
        <f t="shared" si="103"/>
        <v>2026</v>
      </c>
      <c r="C650" s="20">
        <f t="shared" si="104"/>
        <v>0.10416666666666599</v>
      </c>
      <c r="D650" s="18">
        <f t="shared" si="99"/>
        <v>2.7956989247311818E-2</v>
      </c>
      <c r="E650" s="18">
        <f t="shared" si="100"/>
        <v>6.5860215053763396E-2</v>
      </c>
      <c r="F650" s="18">
        <f t="shared" si="101"/>
        <v>0.13004032258064474</v>
      </c>
      <c r="G650" s="18">
        <f t="shared" si="102"/>
        <v>0.154569892473118</v>
      </c>
      <c r="H650" s="21">
        <v>2.4193548387096701E-2</v>
      </c>
      <c r="I650" s="21">
        <v>2.55376344086021E-2</v>
      </c>
      <c r="J650" s="21">
        <v>0.149193548387096</v>
      </c>
      <c r="K650" s="21">
        <v>0.154569892473118</v>
      </c>
      <c r="L650" s="21">
        <v>0.108870967741935</v>
      </c>
      <c r="M650" s="21">
        <v>3.36021505376344E-2</v>
      </c>
      <c r="N650" s="21">
        <v>6.5860215053763396E-2</v>
      </c>
      <c r="O650" s="21">
        <v>0.130376344086021</v>
      </c>
      <c r="P650" s="21">
        <v>0.108870967741935</v>
      </c>
      <c r="Q650" s="21">
        <v>0.11021505376344</v>
      </c>
      <c r="R650" s="21">
        <v>7.9301075268817203E-2</v>
      </c>
      <c r="S650" s="21">
        <v>9.4086021505376302E-2</v>
      </c>
      <c r="T650" s="21">
        <v>0.103494623655913</v>
      </c>
      <c r="U650" s="21">
        <v>0.111559139784946</v>
      </c>
      <c r="V650" s="21">
        <v>3.36021505376344E-2</v>
      </c>
      <c r="W650" s="21">
        <v>0.14784946236559099</v>
      </c>
      <c r="X650" s="21">
        <v>6.4516129032257993E-2</v>
      </c>
      <c r="Y650" s="21">
        <v>0.12903225806451599</v>
      </c>
      <c r="Z650" s="21">
        <v>3.0913978494623601E-2</v>
      </c>
      <c r="AA650" s="21">
        <v>0.157258064516129</v>
      </c>
      <c r="AB650" s="21">
        <v>0.108870967741935</v>
      </c>
      <c r="AC650" s="21">
        <v>0.104838709677419</v>
      </c>
      <c r="AD650" s="21">
        <v>7.25806451612903E-2</v>
      </c>
      <c r="AE650" s="21">
        <v>0.141129032258064</v>
      </c>
      <c r="AF650" s="21">
        <v>1.7473118279569801E-2</v>
      </c>
      <c r="AG650" s="21">
        <v>0.112903225806451</v>
      </c>
      <c r="AH650" s="21">
        <v>6.5860215053763396E-2</v>
      </c>
      <c r="AI650" s="21">
        <v>0.133064516129032</v>
      </c>
      <c r="AJ650" s="21">
        <v>9.4086021505376302E-2</v>
      </c>
      <c r="AK650" s="21">
        <v>0.20161290322580599</v>
      </c>
      <c r="AL650" s="21">
        <v>0.120967741935483</v>
      </c>
      <c r="AM650" s="21">
        <v>0.120967741935483</v>
      </c>
      <c r="AN650" s="21">
        <v>0.103494623655913</v>
      </c>
      <c r="AO650" s="21">
        <v>0.17473118279569799</v>
      </c>
      <c r="AP650" s="21">
        <v>9.0053763440860204E-2</v>
      </c>
      <c r="AQ650" s="21">
        <v>9.1397849462365593E-2</v>
      </c>
      <c r="AR650" s="21">
        <v>2.8225806451612899E-2</v>
      </c>
      <c r="AS650" s="21">
        <v>0.111559139784946</v>
      </c>
      <c r="AT650" s="21">
        <v>0.154569892473118</v>
      </c>
      <c r="AU650" s="21">
        <v>7.9301075268817203E-2</v>
      </c>
      <c r="AV650" s="21">
        <v>0.130376344086021</v>
      </c>
      <c r="AW650" s="21">
        <v>0.143817204301075</v>
      </c>
      <c r="AX650" s="21">
        <v>6.1827956989247299E-2</v>
      </c>
      <c r="AY650" s="21">
        <v>0.157258064516129</v>
      </c>
      <c r="AZ650" s="21">
        <v>1.4784946236559101E-2</v>
      </c>
      <c r="BA650" s="21">
        <v>7.9301075268817203E-2</v>
      </c>
      <c r="BB650" s="21">
        <v>3.0913978494623601E-2</v>
      </c>
      <c r="BC650" s="21">
        <v>0.114247311827956</v>
      </c>
      <c r="BD650" s="21">
        <v>8.6021505376343996E-2</v>
      </c>
      <c r="BE650" s="21">
        <v>2.4193548387096701E-2</v>
      </c>
    </row>
    <row r="651" spans="1:57" x14ac:dyDescent="0.35">
      <c r="A651" s="10" t="str">
        <f t="shared" si="98"/>
        <v>6/30/2026</v>
      </c>
      <c r="B651" s="11">
        <f t="shared" si="103"/>
        <v>2026</v>
      </c>
      <c r="C651" s="20">
        <f t="shared" si="104"/>
        <v>0.1159722222222215</v>
      </c>
      <c r="D651" s="18">
        <f t="shared" si="99"/>
        <v>6.3888888888888801E-2</v>
      </c>
      <c r="E651" s="18">
        <f t="shared" si="100"/>
        <v>8.9583333333333251E-2</v>
      </c>
      <c r="F651" s="18">
        <f t="shared" si="101"/>
        <v>0.14374999999999977</v>
      </c>
      <c r="G651" s="18">
        <f t="shared" si="102"/>
        <v>0.19902777777777761</v>
      </c>
      <c r="H651" s="21">
        <v>9.8611111111111094E-2</v>
      </c>
      <c r="I651" s="21">
        <v>8.4722222222222199E-2</v>
      </c>
      <c r="J651" s="21">
        <v>0.12777777777777699</v>
      </c>
      <c r="K651" s="21">
        <v>0.12916666666666601</v>
      </c>
      <c r="L651" s="21">
        <v>0.25</v>
      </c>
      <c r="M651" s="21">
        <v>4.1666666666666602E-2</v>
      </c>
      <c r="N651" s="21">
        <v>6.3888888888888801E-2</v>
      </c>
      <c r="O651" s="21">
        <v>0.13750000000000001</v>
      </c>
      <c r="P651" s="21">
        <v>0.125</v>
      </c>
      <c r="Q651" s="21">
        <v>0.26111111111111102</v>
      </c>
      <c r="R651" s="21">
        <v>0.10416666666666601</v>
      </c>
      <c r="S651" s="21">
        <v>9.7222222222222196E-2</v>
      </c>
      <c r="T651" s="21">
        <v>0.116666666666666</v>
      </c>
      <c r="U651" s="21">
        <v>0.14583333333333301</v>
      </c>
      <c r="V651" s="21">
        <v>8.4722222222222199E-2</v>
      </c>
      <c r="W651" s="21">
        <v>0.102777777777777</v>
      </c>
      <c r="X651" s="21">
        <v>0.11527777777777699</v>
      </c>
      <c r="Y651" s="21">
        <v>0.243055555555555</v>
      </c>
      <c r="Z651" s="21">
        <v>8.8888888888888795E-2</v>
      </c>
      <c r="AA651" s="21">
        <v>0.202777777777777</v>
      </c>
      <c r="AB651" s="21">
        <v>0.116666666666666</v>
      </c>
      <c r="AC651" s="21">
        <v>0.170833333333333</v>
      </c>
      <c r="AD651" s="21">
        <v>5.6944444444444402E-2</v>
      </c>
      <c r="AE651" s="21">
        <v>0.118055555555555</v>
      </c>
      <c r="AF651" s="21">
        <v>0.1</v>
      </c>
      <c r="AG651" s="21">
        <v>0.125</v>
      </c>
      <c r="AH651" s="21">
        <v>0.105555555555555</v>
      </c>
      <c r="AI651" s="21">
        <v>0.113888888888888</v>
      </c>
      <c r="AJ651" s="21">
        <v>0.109722222222222</v>
      </c>
      <c r="AK651" s="21">
        <v>0.148611111111111</v>
      </c>
      <c r="AL651" s="21">
        <v>0.102777777777777</v>
      </c>
      <c r="AM651" s="21">
        <v>0.17638888888888801</v>
      </c>
      <c r="AN651" s="21">
        <v>0.219444444444444</v>
      </c>
      <c r="AO651" s="21">
        <v>0.14583333333333301</v>
      </c>
      <c r="AP651" s="21">
        <v>0.12777777777777699</v>
      </c>
      <c r="AQ651" s="21">
        <v>0.148611111111111</v>
      </c>
      <c r="AR651" s="21">
        <v>6.1111111111111102E-2</v>
      </c>
      <c r="AS651" s="21">
        <v>0.13611111111111099</v>
      </c>
      <c r="AT651" s="21">
        <v>9.1666666666666605E-2</v>
      </c>
      <c r="AU651" s="21">
        <v>8.7499999999999994E-2</v>
      </c>
      <c r="AV651" s="21">
        <v>0.19861111111111099</v>
      </c>
      <c r="AW651" s="21">
        <v>0.11111111111111099</v>
      </c>
      <c r="AX651" s="21">
        <v>6.3888888888888801E-2</v>
      </c>
      <c r="AY651" s="21">
        <v>0.126388888888888</v>
      </c>
      <c r="AZ651" s="21">
        <v>8.1944444444444403E-2</v>
      </c>
      <c r="BA651" s="21">
        <v>0.125</v>
      </c>
      <c r="BB651" s="21">
        <v>5.6944444444444402E-2</v>
      </c>
      <c r="BC651" s="21">
        <v>8.8888888888888795E-2</v>
      </c>
      <c r="BD651" s="21">
        <v>0.16250000000000001</v>
      </c>
      <c r="BE651" s="21">
        <v>7.4999999999999997E-2</v>
      </c>
    </row>
    <row r="652" spans="1:57" x14ac:dyDescent="0.35">
      <c r="A652" s="10" t="str">
        <f t="shared" si="98"/>
        <v>7/31/2026</v>
      </c>
      <c r="B652" s="11">
        <f t="shared" si="103"/>
        <v>2026</v>
      </c>
      <c r="C652" s="20">
        <f t="shared" si="104"/>
        <v>0.38709677419354799</v>
      </c>
      <c r="D652" s="18">
        <f t="shared" si="99"/>
        <v>0.28709677419354751</v>
      </c>
      <c r="E652" s="18">
        <f t="shared" si="100"/>
        <v>0.35181451612903203</v>
      </c>
      <c r="F652" s="18">
        <f t="shared" si="101"/>
        <v>0.45228494623655824</v>
      </c>
      <c r="G652" s="18">
        <f t="shared" si="102"/>
        <v>0.47755376344085965</v>
      </c>
      <c r="H652" s="21">
        <v>0.37365591397849401</v>
      </c>
      <c r="I652" s="21">
        <v>0.47715053763440801</v>
      </c>
      <c r="J652" s="21">
        <v>0.456989247311827</v>
      </c>
      <c r="K652" s="21">
        <v>0.41397849462365499</v>
      </c>
      <c r="L652" s="21">
        <v>0.48521505376343999</v>
      </c>
      <c r="M652" s="21">
        <v>0.24865591397849399</v>
      </c>
      <c r="N652" s="21">
        <v>0.19220430107526801</v>
      </c>
      <c r="O652" s="21">
        <v>0.43817204301075202</v>
      </c>
      <c r="P652" s="21">
        <v>0.49193548387096703</v>
      </c>
      <c r="Q652" s="21">
        <v>0.50403225806451601</v>
      </c>
      <c r="R652" s="21">
        <v>0.38306451612903197</v>
      </c>
      <c r="S652" s="21">
        <v>0.37096774193548299</v>
      </c>
      <c r="T652" s="21">
        <v>0.43413978494623601</v>
      </c>
      <c r="U652" s="21">
        <v>0.462365591397849</v>
      </c>
      <c r="V652" s="21">
        <v>0.27016129032258002</v>
      </c>
      <c r="W652" s="21">
        <v>0.38306451612903197</v>
      </c>
      <c r="X652" s="21">
        <v>0.34946236559139698</v>
      </c>
      <c r="Y652" s="21">
        <v>0.47580645161290303</v>
      </c>
      <c r="Z652" s="21">
        <v>0.41263440860215</v>
      </c>
      <c r="AA652" s="21">
        <v>0.391129032258064</v>
      </c>
      <c r="AB652" s="21">
        <v>0.39516129032258002</v>
      </c>
      <c r="AC652" s="21">
        <v>0.36021505376343999</v>
      </c>
      <c r="AD652" s="21">
        <v>0.231182795698924</v>
      </c>
      <c r="AE652" s="21">
        <v>0.42473118279569799</v>
      </c>
      <c r="AF652" s="21">
        <v>0.29569892473118198</v>
      </c>
      <c r="AG652" s="21">
        <v>0.37768817204300997</v>
      </c>
      <c r="AH652" s="21">
        <v>0.28897849462365499</v>
      </c>
      <c r="AI652" s="21">
        <v>0.41263440860215</v>
      </c>
      <c r="AJ652" s="21">
        <v>0.337365591397849</v>
      </c>
      <c r="AK652" s="21">
        <v>0.46505376344086002</v>
      </c>
      <c r="AL652" s="21">
        <v>0.35752688172043001</v>
      </c>
      <c r="AM652" s="21">
        <v>0.46102150537634401</v>
      </c>
      <c r="AN652" s="21">
        <v>0.48118279569892403</v>
      </c>
      <c r="AO652" s="21">
        <v>0.41532258064516098</v>
      </c>
      <c r="AP652" s="21">
        <v>0.40591397849462302</v>
      </c>
      <c r="AQ652" s="21">
        <v>0.42204301075268802</v>
      </c>
      <c r="AR652" s="21">
        <v>0.35080645161290303</v>
      </c>
      <c r="AS652" s="21">
        <v>0.36559139784946199</v>
      </c>
      <c r="AT652" s="21">
        <v>0.38306451612903197</v>
      </c>
      <c r="AU652" s="21">
        <v>0.34005376344086002</v>
      </c>
      <c r="AV652" s="21">
        <v>0.50806451612903203</v>
      </c>
      <c r="AW652" s="21">
        <v>0.35483870967741898</v>
      </c>
      <c r="AX652" s="21">
        <v>0.154569892473118</v>
      </c>
      <c r="AY652" s="21">
        <v>0.47715053763440801</v>
      </c>
      <c r="AZ652" s="21">
        <v>0.34139784946236501</v>
      </c>
      <c r="BA652" s="21">
        <v>0.36827956989247301</v>
      </c>
      <c r="BB652" s="21">
        <v>0.375</v>
      </c>
      <c r="BC652" s="21">
        <v>0.41666666666666602</v>
      </c>
      <c r="BD652" s="21">
        <v>0.47446236559139698</v>
      </c>
      <c r="BE652" s="21">
        <v>0.337365591397849</v>
      </c>
    </row>
    <row r="653" spans="1:57" x14ac:dyDescent="0.35">
      <c r="A653" s="10" t="str">
        <f t="shared" si="98"/>
        <v>8/31/2026</v>
      </c>
      <c r="B653" s="11">
        <f t="shared" si="103"/>
        <v>2026</v>
      </c>
      <c r="C653" s="20">
        <f t="shared" si="104"/>
        <v>0.42002688172042951</v>
      </c>
      <c r="D653" s="18">
        <f t="shared" si="99"/>
        <v>0.32271505376344023</v>
      </c>
      <c r="E653" s="18">
        <f t="shared" si="100"/>
        <v>0.36559139784946176</v>
      </c>
      <c r="F653" s="18">
        <f t="shared" si="101"/>
        <v>0.44892473118279502</v>
      </c>
      <c r="G653" s="18">
        <f t="shared" si="102"/>
        <v>0.48440860215053722</v>
      </c>
      <c r="H653" s="21">
        <v>0.46102150537634401</v>
      </c>
      <c r="I653" s="21">
        <v>0.40591397849462302</v>
      </c>
      <c r="J653" s="21">
        <v>0.44086021505376299</v>
      </c>
      <c r="K653" s="21">
        <v>0.483870967741935</v>
      </c>
      <c r="L653" s="21">
        <v>0.44892473118279502</v>
      </c>
      <c r="M653" s="21">
        <v>0.29973118279569799</v>
      </c>
      <c r="N653" s="21">
        <v>0.30779569892473102</v>
      </c>
      <c r="O653" s="21">
        <v>0.34408602150537598</v>
      </c>
      <c r="P653" s="21">
        <v>0.33064516129032201</v>
      </c>
      <c r="Q653" s="21">
        <v>0.51881720430107503</v>
      </c>
      <c r="R653" s="21">
        <v>0.35215053763440801</v>
      </c>
      <c r="S653" s="21">
        <v>0.385752688172043</v>
      </c>
      <c r="T653" s="21">
        <v>0.380376344086021</v>
      </c>
      <c r="U653" s="21">
        <v>0.32392473118279502</v>
      </c>
      <c r="V653" s="21">
        <v>0.29032258064516098</v>
      </c>
      <c r="W653" s="21">
        <v>0.44892473118279502</v>
      </c>
      <c r="X653" s="21">
        <v>0.47043010752688103</v>
      </c>
      <c r="Y653" s="21">
        <v>0.462365591397849</v>
      </c>
      <c r="Z653" s="21">
        <v>0.44489247311827901</v>
      </c>
      <c r="AA653" s="21">
        <v>0.462365591397849</v>
      </c>
      <c r="AB653" s="21">
        <v>0.38844086021505297</v>
      </c>
      <c r="AC653" s="21">
        <v>0.37903225806451601</v>
      </c>
      <c r="AD653" s="21">
        <v>0.34677419354838701</v>
      </c>
      <c r="AE653" s="21">
        <v>0.375</v>
      </c>
      <c r="AF653" s="21">
        <v>0.43817204301075202</v>
      </c>
      <c r="AG653" s="21">
        <v>0.44220430107526798</v>
      </c>
      <c r="AH653" s="21">
        <v>0.43817204301075202</v>
      </c>
      <c r="AI653" s="21">
        <v>0.44220430107526798</v>
      </c>
      <c r="AJ653" s="21">
        <v>0.42876344086021501</v>
      </c>
      <c r="AK653" s="21">
        <v>0.51344086021505297</v>
      </c>
      <c r="AL653" s="21">
        <v>0.42741935483870902</v>
      </c>
      <c r="AM653" s="21">
        <v>0.37768817204300997</v>
      </c>
      <c r="AN653" s="21">
        <v>0.45161290322580599</v>
      </c>
      <c r="AO653" s="21">
        <v>0.52822580645161199</v>
      </c>
      <c r="AP653" s="21">
        <v>0.42876344086021501</v>
      </c>
      <c r="AQ653" s="21">
        <v>0.40591397849462302</v>
      </c>
      <c r="AR653" s="21">
        <v>0.36290322580645101</v>
      </c>
      <c r="AS653" s="21">
        <v>0.37365591397849401</v>
      </c>
      <c r="AT653" s="21">
        <v>0.43682795698924698</v>
      </c>
      <c r="AU653" s="21">
        <v>0.42338709677419301</v>
      </c>
      <c r="AV653" s="21">
        <v>0.45295698924731098</v>
      </c>
      <c r="AW653" s="21">
        <v>0.49193548387096703</v>
      </c>
      <c r="AX653" s="21">
        <v>0.31182795698924698</v>
      </c>
      <c r="AY653" s="21">
        <v>0.35618279569892403</v>
      </c>
      <c r="AZ653" s="21">
        <v>0.489247311827957</v>
      </c>
      <c r="BA653" s="21">
        <v>0.35483870967741898</v>
      </c>
      <c r="BB653" s="21">
        <v>0.401881720430107</v>
      </c>
      <c r="BC653" s="21">
        <v>0.29569892473118198</v>
      </c>
      <c r="BD653" s="21">
        <v>0.41397849462365499</v>
      </c>
      <c r="BE653" s="21">
        <v>0.41666666666666602</v>
      </c>
    </row>
    <row r="654" spans="1:57" x14ac:dyDescent="0.35">
      <c r="A654" s="10" t="str">
        <f t="shared" si="98"/>
        <v>9/30/2026</v>
      </c>
      <c r="B654" s="11">
        <f t="shared" si="103"/>
        <v>2026</v>
      </c>
      <c r="C654" s="20">
        <f t="shared" si="104"/>
        <v>0.25624999999999998</v>
      </c>
      <c r="D654" s="18">
        <f t="shared" si="99"/>
        <v>0.13597222222222208</v>
      </c>
      <c r="E654" s="18">
        <f t="shared" si="100"/>
        <v>0.20590277777777724</v>
      </c>
      <c r="F654" s="18">
        <f t="shared" si="101"/>
        <v>0.29479166666666651</v>
      </c>
      <c r="G654" s="18">
        <f t="shared" si="102"/>
        <v>0.33097222222222172</v>
      </c>
      <c r="H654" s="21">
        <v>0.281944444444444</v>
      </c>
      <c r="I654" s="21">
        <v>0.23749999999999999</v>
      </c>
      <c r="J654" s="21">
        <v>0.243055555555555</v>
      </c>
      <c r="K654" s="21">
        <v>0.297222222222222</v>
      </c>
      <c r="L654" s="21">
        <v>0.27222222222222198</v>
      </c>
      <c r="M654" s="21">
        <v>0.195833333333333</v>
      </c>
      <c r="N654" s="21">
        <v>0.19305555555555501</v>
      </c>
      <c r="O654" s="21">
        <v>0.113888888888888</v>
      </c>
      <c r="P654" s="21">
        <v>0.33472222222222198</v>
      </c>
      <c r="Q654" s="21">
        <v>0.28611111111111098</v>
      </c>
      <c r="R654" s="21">
        <v>0.30416666666666597</v>
      </c>
      <c r="S654" s="21">
        <v>0.233333333333333</v>
      </c>
      <c r="T654" s="21">
        <v>0.23888888888888801</v>
      </c>
      <c r="U654" s="21">
        <v>0.12916666666666601</v>
      </c>
      <c r="V654" s="21">
        <v>0.195833333333333</v>
      </c>
      <c r="W654" s="21">
        <v>0.13472222222222199</v>
      </c>
      <c r="X654" s="21">
        <v>0.33055555555555499</v>
      </c>
      <c r="Y654" s="21">
        <v>0.3</v>
      </c>
      <c r="Z654" s="21">
        <v>0.25</v>
      </c>
      <c r="AA654" s="21">
        <v>0.24722222222222201</v>
      </c>
      <c r="AB654" s="21">
        <v>0.20694444444444399</v>
      </c>
      <c r="AC654" s="21">
        <v>0.41805555555555501</v>
      </c>
      <c r="AD654" s="21">
        <v>0.23749999999999999</v>
      </c>
      <c r="AE654" s="21">
        <v>0.30277777777777698</v>
      </c>
      <c r="AF654" s="21">
        <v>0.32222222222222202</v>
      </c>
      <c r="AG654" s="21">
        <v>0.27361111111111103</v>
      </c>
      <c r="AH654" s="21">
        <v>0.35</v>
      </c>
      <c r="AI654" s="21">
        <v>0.14444444444444399</v>
      </c>
      <c r="AJ654" s="21">
        <v>0.27638888888888802</v>
      </c>
      <c r="AK654" s="21">
        <v>0.28749999999999998</v>
      </c>
      <c r="AL654" s="21">
        <v>0.17499999999999999</v>
      </c>
      <c r="AM654" s="21">
        <v>0.40972222222222199</v>
      </c>
      <c r="AN654" s="21">
        <v>0.24861111111111101</v>
      </c>
      <c r="AO654" s="21">
        <v>0.227777777777777</v>
      </c>
      <c r="AP654" s="21">
        <v>0.3125</v>
      </c>
      <c r="AQ654" s="21">
        <v>0.14305555555555499</v>
      </c>
      <c r="AR654" s="21">
        <v>0.219444444444444</v>
      </c>
      <c r="AS654" s="21">
        <v>0.27222222222222198</v>
      </c>
      <c r="AT654" s="21">
        <v>0.26944444444444399</v>
      </c>
      <c r="AU654" s="21">
        <v>0.34027777777777701</v>
      </c>
      <c r="AV654" s="21">
        <v>0.23611111111111099</v>
      </c>
      <c r="AW654" s="21">
        <v>0.109722222222222</v>
      </c>
      <c r="AX654" s="21">
        <v>0.20555555555555499</v>
      </c>
      <c r="AY654" s="21">
        <v>0.12777777777777699</v>
      </c>
      <c r="AZ654" s="21">
        <v>0.30416666666666597</v>
      </c>
      <c r="BA654" s="21">
        <v>0.26944444444444399</v>
      </c>
      <c r="BB654" s="21">
        <v>0.26250000000000001</v>
      </c>
      <c r="BC654" s="21">
        <v>0.13611111111111099</v>
      </c>
      <c r="BD654" s="21">
        <v>0.265277777777777</v>
      </c>
      <c r="BE654" s="21">
        <v>0.27777777777777701</v>
      </c>
    </row>
    <row r="655" spans="1:57" x14ac:dyDescent="0.35">
      <c r="A655" s="10" t="str">
        <f t="shared" si="98"/>
        <v>10/31/2026</v>
      </c>
      <c r="B655" s="11">
        <f t="shared" si="103"/>
        <v>2026</v>
      </c>
      <c r="C655" s="20">
        <f t="shared" si="104"/>
        <v>0.23991935483870899</v>
      </c>
      <c r="D655" s="18">
        <f t="shared" si="99"/>
        <v>0.1255376344086018</v>
      </c>
      <c r="E655" s="18">
        <f t="shared" si="100"/>
        <v>0.14381720430107447</v>
      </c>
      <c r="F655" s="18">
        <f t="shared" si="101"/>
        <v>0.28158602150537626</v>
      </c>
      <c r="G655" s="18">
        <f t="shared" si="102"/>
        <v>0.31586021505376299</v>
      </c>
      <c r="H655" s="21">
        <v>0.24865591397849399</v>
      </c>
      <c r="I655" s="21">
        <v>0.27284946236559099</v>
      </c>
      <c r="J655" s="21">
        <v>0.17876344086021501</v>
      </c>
      <c r="K655" s="21">
        <v>0.15591397849462299</v>
      </c>
      <c r="L655" s="21">
        <v>0.276881720430107</v>
      </c>
      <c r="M655" s="21">
        <v>0.26344086021505297</v>
      </c>
      <c r="N655" s="21">
        <v>0.233870967741935</v>
      </c>
      <c r="O655" s="21">
        <v>0.18548387096774099</v>
      </c>
      <c r="P655" s="21">
        <v>0.28360215053763399</v>
      </c>
      <c r="Q655" s="21">
        <v>0.31586021505376299</v>
      </c>
      <c r="R655" s="21">
        <v>0.12903225806451599</v>
      </c>
      <c r="S655" s="21">
        <v>0.114247311827956</v>
      </c>
      <c r="T655" s="21">
        <v>0.14247311827956899</v>
      </c>
      <c r="U655" s="21">
        <v>0.157258064516129</v>
      </c>
      <c r="V655" s="21">
        <v>0.26209677419354799</v>
      </c>
      <c r="W655" s="21">
        <v>0.26747311827956899</v>
      </c>
      <c r="X655" s="21">
        <v>0.14784946236559099</v>
      </c>
      <c r="Y655" s="21">
        <v>0.31048387096774099</v>
      </c>
      <c r="Z655" s="21">
        <v>0.26881720430107497</v>
      </c>
      <c r="AA655" s="21">
        <v>0.266129032258064</v>
      </c>
      <c r="AB655" s="21">
        <v>0.33467741935483802</v>
      </c>
      <c r="AC655" s="21">
        <v>0.282258064516129</v>
      </c>
      <c r="AD655" s="21">
        <v>0.24596774193548299</v>
      </c>
      <c r="AE655" s="21">
        <v>0.12634408602150499</v>
      </c>
      <c r="AF655" s="21">
        <v>0.10752688172043</v>
      </c>
      <c r="AG655" s="21">
        <v>0.13978494623655899</v>
      </c>
      <c r="AH655" s="21">
        <v>0.116935483870967</v>
      </c>
      <c r="AI655" s="21">
        <v>0.28494623655913898</v>
      </c>
      <c r="AJ655" s="21">
        <v>0.15053763440860199</v>
      </c>
      <c r="AK655" s="21">
        <v>0.159946236559139</v>
      </c>
      <c r="AL655" s="21">
        <v>0.358870967741935</v>
      </c>
      <c r="AM655" s="21">
        <v>0.31451612903225801</v>
      </c>
      <c r="AN655" s="21">
        <v>0.27956989247311798</v>
      </c>
      <c r="AO655" s="21">
        <v>0.40053763440860202</v>
      </c>
      <c r="AP655" s="21">
        <v>0.115591397849462</v>
      </c>
      <c r="AQ655" s="21">
        <v>0.168010752688172</v>
      </c>
      <c r="AR655" s="21">
        <v>0.231182795698924</v>
      </c>
      <c r="AS655" s="21">
        <v>0.15053763440860199</v>
      </c>
      <c r="AT655" s="21">
        <v>0.12768817204301</v>
      </c>
      <c r="AU655" s="21">
        <v>0.12634408602150499</v>
      </c>
      <c r="AV655" s="21">
        <v>0.28629032258064502</v>
      </c>
      <c r="AW655" s="21">
        <v>0.32526881720430101</v>
      </c>
      <c r="AX655" s="21">
        <v>0.27419354838709598</v>
      </c>
      <c r="AY655" s="21">
        <v>0.18145161290322501</v>
      </c>
      <c r="AZ655" s="21">
        <v>0.12634408602150499</v>
      </c>
      <c r="BA655" s="21">
        <v>0.118279569892473</v>
      </c>
      <c r="BB655" s="21">
        <v>0.31586021505376299</v>
      </c>
      <c r="BC655" s="21">
        <v>0.135752688172043</v>
      </c>
      <c r="BD655" s="21">
        <v>0.260752688172043</v>
      </c>
      <c r="BE655" s="21">
        <v>0.28897849462365499</v>
      </c>
    </row>
    <row r="656" spans="1:57" x14ac:dyDescent="0.35">
      <c r="A656" s="10" t="str">
        <f t="shared" si="98"/>
        <v>11/30/2026</v>
      </c>
      <c r="B656" s="11">
        <f t="shared" si="103"/>
        <v>2026</v>
      </c>
      <c r="C656" s="20">
        <f t="shared" si="104"/>
        <v>0.21527777777777751</v>
      </c>
      <c r="D656" s="18">
        <f t="shared" si="99"/>
        <v>9.4305555555555517E-2</v>
      </c>
      <c r="E656" s="18">
        <f t="shared" si="100"/>
        <v>0.15833333333333299</v>
      </c>
      <c r="F656" s="18">
        <f t="shared" si="101"/>
        <v>0.26354166666666601</v>
      </c>
      <c r="G656" s="18">
        <f t="shared" si="102"/>
        <v>0.28902777777777688</v>
      </c>
      <c r="H656" s="21">
        <v>0.23888888888888801</v>
      </c>
      <c r="I656" s="21">
        <v>0.226388888888888</v>
      </c>
      <c r="J656" s="21">
        <v>0.3</v>
      </c>
      <c r="K656" s="21">
        <v>0.29861111111111099</v>
      </c>
      <c r="L656" s="21">
        <v>0.15833333333333299</v>
      </c>
      <c r="M656" s="21">
        <v>0.1</v>
      </c>
      <c r="N656" s="21">
        <v>9.5833333333333298E-2</v>
      </c>
      <c r="O656" s="21">
        <v>8.8888888888888795E-2</v>
      </c>
      <c r="P656" s="21">
        <v>0.25555555555555498</v>
      </c>
      <c r="Q656" s="21">
        <v>0.16250000000000001</v>
      </c>
      <c r="R656" s="21">
        <v>0.28749999999999998</v>
      </c>
      <c r="S656" s="21">
        <v>0.26388888888888801</v>
      </c>
      <c r="T656" s="21">
        <v>0.28472222222222199</v>
      </c>
      <c r="U656" s="21">
        <v>8.7499999999999994E-2</v>
      </c>
      <c r="V656" s="21">
        <v>9.3055555555555503E-2</v>
      </c>
      <c r="W656" s="21">
        <v>0.19027777777777699</v>
      </c>
      <c r="X656" s="21">
        <v>0.241666666666666</v>
      </c>
      <c r="Y656" s="21">
        <v>0.13888888888888801</v>
      </c>
      <c r="Z656" s="21">
        <v>0.233333333333333</v>
      </c>
      <c r="AA656" s="21">
        <v>0.16805555555555499</v>
      </c>
      <c r="AB656" s="21">
        <v>0.234722222222222</v>
      </c>
      <c r="AC656" s="21">
        <v>0.25694444444444398</v>
      </c>
      <c r="AD656" s="21">
        <v>0.113888888888888</v>
      </c>
      <c r="AE656" s="21">
        <v>0.28749999999999998</v>
      </c>
      <c r="AF656" s="21">
        <v>0.19166666666666601</v>
      </c>
      <c r="AG656" s="21">
        <v>0.28749999999999998</v>
      </c>
      <c r="AH656" s="21">
        <v>0.18472222222222201</v>
      </c>
      <c r="AI656" s="21">
        <v>0.23749999999999999</v>
      </c>
      <c r="AJ656" s="21">
        <v>0.26250000000000001</v>
      </c>
      <c r="AK656" s="21">
        <v>0.327777777777777</v>
      </c>
      <c r="AL656" s="21">
        <v>0.20555555555555499</v>
      </c>
      <c r="AM656" s="21">
        <v>0.266666666666666</v>
      </c>
      <c r="AN656" s="21">
        <v>0.147222222222222</v>
      </c>
      <c r="AO656" s="21">
        <v>0.24027777777777701</v>
      </c>
      <c r="AP656" s="21">
        <v>0.28888888888888797</v>
      </c>
      <c r="AQ656" s="21">
        <v>9.1666666666666605E-2</v>
      </c>
      <c r="AR656" s="21">
        <v>0.204166666666666</v>
      </c>
      <c r="AS656" s="21">
        <v>0.29027777777777702</v>
      </c>
      <c r="AT656" s="21">
        <v>0.29444444444444401</v>
      </c>
      <c r="AU656" s="21">
        <v>0.204166666666666</v>
      </c>
      <c r="AV656" s="21">
        <v>0.16111111111111101</v>
      </c>
      <c r="AW656" s="21">
        <v>0.2</v>
      </c>
      <c r="AX656" s="21">
        <v>0.109722222222222</v>
      </c>
      <c r="AY656" s="21">
        <v>9.44444444444444E-2</v>
      </c>
      <c r="AZ656" s="21">
        <v>0.218055555555555</v>
      </c>
      <c r="BA656" s="21">
        <v>0.27500000000000002</v>
      </c>
      <c r="BB656" s="21">
        <v>0.22500000000000001</v>
      </c>
      <c r="BC656" s="21">
        <v>8.0555555555555505E-2</v>
      </c>
      <c r="BD656" s="21">
        <v>0.15833333333333299</v>
      </c>
      <c r="BE656" s="21">
        <v>0.21249999999999999</v>
      </c>
    </row>
    <row r="657" spans="1:57" x14ac:dyDescent="0.35">
      <c r="A657" s="10" t="str">
        <f t="shared" si="98"/>
        <v>12/31/2026</v>
      </c>
      <c r="B657" s="11">
        <f t="shared" si="103"/>
        <v>2026</v>
      </c>
      <c r="C657" s="20">
        <f t="shared" si="104"/>
        <v>0.36155913978494603</v>
      </c>
      <c r="D657" s="18">
        <f t="shared" si="99"/>
        <v>0.1987903225806445</v>
      </c>
      <c r="E657" s="18">
        <f t="shared" si="100"/>
        <v>0.27352150537634373</v>
      </c>
      <c r="F657" s="18">
        <f t="shared" si="101"/>
        <v>0.38844086021505297</v>
      </c>
      <c r="G657" s="18">
        <f t="shared" si="102"/>
        <v>0.42258064516129012</v>
      </c>
      <c r="H657" s="21">
        <v>0.456989247311827</v>
      </c>
      <c r="I657" s="21">
        <v>0.42741935483870902</v>
      </c>
      <c r="J657" s="21">
        <v>0.38844086021505297</v>
      </c>
      <c r="K657" s="21">
        <v>0.36827956989247301</v>
      </c>
      <c r="L657" s="21">
        <v>0.16935483870967699</v>
      </c>
      <c r="M657" s="21">
        <v>0.247311827956989</v>
      </c>
      <c r="N657" s="21">
        <v>0.24059139784946201</v>
      </c>
      <c r="O657" s="21">
        <v>0.43951612903225801</v>
      </c>
      <c r="P657" s="21">
        <v>0.29032258064516098</v>
      </c>
      <c r="Q657" s="21">
        <v>0.18682795698924701</v>
      </c>
      <c r="R657" s="21">
        <v>0.35080645161290303</v>
      </c>
      <c r="S657" s="21">
        <v>0.37903225806451601</v>
      </c>
      <c r="T657" s="21">
        <v>0.35752688172043001</v>
      </c>
      <c r="U657" s="21">
        <v>0.42204301075268802</v>
      </c>
      <c r="V657" s="21">
        <v>0.25268817204300997</v>
      </c>
      <c r="W657" s="21">
        <v>0.35483870967741898</v>
      </c>
      <c r="X657" s="21">
        <v>0.35483870967741898</v>
      </c>
      <c r="Y657" s="21">
        <v>0.19892473118279499</v>
      </c>
      <c r="Z657" s="21">
        <v>0.45026881720430101</v>
      </c>
      <c r="AA657" s="21">
        <v>0.20026881720430101</v>
      </c>
      <c r="AB657" s="21">
        <v>0.37096774193548299</v>
      </c>
      <c r="AC657" s="21">
        <v>0.27553763440860202</v>
      </c>
      <c r="AD657" s="21">
        <v>0.24327956989247301</v>
      </c>
      <c r="AE657" s="21">
        <v>0.380376344086021</v>
      </c>
      <c r="AF657" s="21">
        <v>0.33467741935483802</v>
      </c>
      <c r="AG657" s="21">
        <v>0.36559139784946199</v>
      </c>
      <c r="AH657" s="21">
        <v>0.348118279569892</v>
      </c>
      <c r="AI657" s="21">
        <v>0.38440860215053702</v>
      </c>
      <c r="AJ657" s="21">
        <v>0.36559139784946199</v>
      </c>
      <c r="AK657" s="21">
        <v>0.38440860215053702</v>
      </c>
      <c r="AL657" s="21">
        <v>0.36693548387096703</v>
      </c>
      <c r="AM657" s="21">
        <v>0.27284946236559099</v>
      </c>
      <c r="AN657" s="21">
        <v>0.165322580645161</v>
      </c>
      <c r="AO657" s="21">
        <v>0.39919354838709598</v>
      </c>
      <c r="AP657" s="21">
        <v>0.38709677419354799</v>
      </c>
      <c r="AQ657" s="21">
        <v>0.42069892473118198</v>
      </c>
      <c r="AR657" s="21">
        <v>0.407258064516129</v>
      </c>
      <c r="AS657" s="21">
        <v>0.35752688172043001</v>
      </c>
      <c r="AT657" s="21">
        <v>0.38844086021505297</v>
      </c>
      <c r="AU657" s="21">
        <v>0.337365591397849</v>
      </c>
      <c r="AV657" s="21">
        <v>0.19758064516129001</v>
      </c>
      <c r="AW657" s="21">
        <v>0.35080645161290303</v>
      </c>
      <c r="AX657" s="21">
        <v>0.220430107526881</v>
      </c>
      <c r="AY657" s="21">
        <v>0.42069892473118198</v>
      </c>
      <c r="AZ657" s="21">
        <v>0.34677419354838701</v>
      </c>
      <c r="BA657" s="21">
        <v>0.36559139784946199</v>
      </c>
      <c r="BB657" s="21">
        <v>0.43682795698924698</v>
      </c>
      <c r="BC657" s="21">
        <v>0.391129032258064</v>
      </c>
      <c r="BD657" s="21">
        <v>0.17204301075268799</v>
      </c>
      <c r="BE657" s="21">
        <v>0.41129032258064502</v>
      </c>
    </row>
    <row r="658" spans="1:57" x14ac:dyDescent="0.35">
      <c r="A658" s="10" t="str">
        <f t="shared" si="98"/>
        <v>1/31/2027</v>
      </c>
      <c r="B658" s="11">
        <f t="shared" si="103"/>
        <v>2027</v>
      </c>
      <c r="C658" s="20">
        <f t="shared" si="104"/>
        <v>0.3124999999999995</v>
      </c>
      <c r="D658" s="18">
        <f t="shared" si="99"/>
        <v>0.244623655913978</v>
      </c>
      <c r="E658" s="18">
        <f t="shared" si="100"/>
        <v>0.27788978494623628</v>
      </c>
      <c r="F658" s="18">
        <f t="shared" si="101"/>
        <v>0.35618279569892425</v>
      </c>
      <c r="G658" s="18">
        <f t="shared" si="102"/>
        <v>0.42701612903225772</v>
      </c>
      <c r="H658" s="21">
        <v>0.31317204301075202</v>
      </c>
      <c r="I658" s="21">
        <v>0.41397849462365499</v>
      </c>
      <c r="J658" s="21">
        <v>0.260752688172043</v>
      </c>
      <c r="K658" s="21">
        <v>0.43817204301075202</v>
      </c>
      <c r="L658" s="21">
        <v>0.37231182795698903</v>
      </c>
      <c r="M658" s="21">
        <v>0.28897849462365499</v>
      </c>
      <c r="N658" s="21">
        <v>0.26881720430107497</v>
      </c>
      <c r="O658" s="21">
        <v>0.32661290322580599</v>
      </c>
      <c r="P658" s="21">
        <v>0.25134408602150499</v>
      </c>
      <c r="Q658" s="21">
        <v>0.31317204301075202</v>
      </c>
      <c r="R658" s="21">
        <v>0.358870967741935</v>
      </c>
      <c r="S658" s="21">
        <v>0.225806451612903</v>
      </c>
      <c r="T658" s="21">
        <v>0.244623655913978</v>
      </c>
      <c r="U658" s="21">
        <v>0.31182795698924698</v>
      </c>
      <c r="V658" s="21">
        <v>0.391129032258064</v>
      </c>
      <c r="W658" s="21">
        <v>0.30241935483870902</v>
      </c>
      <c r="X658" s="21">
        <v>0.30779569892473102</v>
      </c>
      <c r="Y658" s="21">
        <v>0.22715053763440801</v>
      </c>
      <c r="Z658" s="21">
        <v>0.43548387096774099</v>
      </c>
      <c r="AA658" s="21">
        <v>0.32123655913978399</v>
      </c>
      <c r="AB658" s="21">
        <v>0.260752688172043</v>
      </c>
      <c r="AC658" s="21">
        <v>0.33870967741935398</v>
      </c>
      <c r="AD658" s="21">
        <v>0.27553763440860202</v>
      </c>
      <c r="AE658" s="21">
        <v>0.31182795698924698</v>
      </c>
      <c r="AF658" s="21">
        <v>0.44489247311827901</v>
      </c>
      <c r="AG658" s="21">
        <v>0.41666666666666602</v>
      </c>
      <c r="AH658" s="21">
        <v>0.34274193548387</v>
      </c>
      <c r="AI658" s="21">
        <v>0.29569892473118198</v>
      </c>
      <c r="AJ658" s="21">
        <v>0.28897849462365499</v>
      </c>
      <c r="AK658" s="21">
        <v>0.29166666666666602</v>
      </c>
      <c r="AL658" s="21">
        <v>0.244623655913978</v>
      </c>
      <c r="AM658" s="21">
        <v>0.32123655913978399</v>
      </c>
      <c r="AN658" s="21">
        <v>0.247311827956989</v>
      </c>
      <c r="AO658" s="21">
        <v>0.244623655913978</v>
      </c>
      <c r="AP658" s="21">
        <v>0.39381720430107497</v>
      </c>
      <c r="AQ658" s="21">
        <v>0.348118279569892</v>
      </c>
      <c r="AR658" s="21">
        <v>0.34677419354838701</v>
      </c>
      <c r="AS658" s="21">
        <v>0.29569892473118198</v>
      </c>
      <c r="AT658" s="21">
        <v>0.43548387096774099</v>
      </c>
      <c r="AU658" s="21">
        <v>0.42607526881720398</v>
      </c>
      <c r="AV658" s="21">
        <v>0.25134408602150499</v>
      </c>
      <c r="AW658" s="21">
        <v>0.30779569892473102</v>
      </c>
      <c r="AX658" s="21">
        <v>0.32661290322580599</v>
      </c>
      <c r="AY658" s="21">
        <v>0.43548387096774099</v>
      </c>
      <c r="AZ658" s="21">
        <v>0.22983870967741901</v>
      </c>
      <c r="BA658" s="21">
        <v>0.28494623655913898</v>
      </c>
      <c r="BB658" s="21">
        <v>0.31317204301075202</v>
      </c>
      <c r="BC658" s="21">
        <v>0.40322580645161199</v>
      </c>
      <c r="BD658" s="21">
        <v>0.31182795698924698</v>
      </c>
      <c r="BE658" s="21">
        <v>0.32123655913978399</v>
      </c>
    </row>
    <row r="659" spans="1:57" x14ac:dyDescent="0.35">
      <c r="A659" s="10" t="str">
        <f t="shared" si="98"/>
        <v>2/28/2027</v>
      </c>
      <c r="B659" s="11">
        <f t="shared" si="103"/>
        <v>2027</v>
      </c>
      <c r="C659" s="20">
        <f t="shared" si="104"/>
        <v>0.23214285714285648</v>
      </c>
      <c r="D659" s="18">
        <f t="shared" si="99"/>
        <v>0.1211309523809517</v>
      </c>
      <c r="E659" s="18">
        <f t="shared" si="100"/>
        <v>0.14992559523809451</v>
      </c>
      <c r="F659" s="18">
        <f t="shared" si="101"/>
        <v>0.37648809523809501</v>
      </c>
      <c r="G659" s="18">
        <f t="shared" si="102"/>
        <v>0.54955357142857064</v>
      </c>
      <c r="H659" s="21">
        <v>0.58035714285714202</v>
      </c>
      <c r="I659" s="21">
        <v>9.9702380952380903E-2</v>
      </c>
      <c r="J659" s="21">
        <v>0.28125</v>
      </c>
      <c r="K659" s="21">
        <v>0.42708333333333298</v>
      </c>
      <c r="L659" s="21">
        <v>0.18601190476190399</v>
      </c>
      <c r="M659" s="21">
        <v>0.55357142857142805</v>
      </c>
      <c r="N659" s="21">
        <v>0.13541666666666599</v>
      </c>
      <c r="O659" s="21">
        <v>0.148809523809523</v>
      </c>
      <c r="P659" s="21">
        <v>0.199404761904761</v>
      </c>
      <c r="Q659" s="21">
        <v>0.60119047619047605</v>
      </c>
      <c r="R659" s="21">
        <v>0.183035714285714</v>
      </c>
      <c r="S659" s="21">
        <v>0.28720238095237999</v>
      </c>
      <c r="T659" s="21">
        <v>0.15327380952380901</v>
      </c>
      <c r="U659" s="21">
        <v>0.34523809523809501</v>
      </c>
      <c r="V659" s="21">
        <v>7.4404761904761904E-2</v>
      </c>
      <c r="W659" s="21">
        <v>0.54910714285714202</v>
      </c>
      <c r="X659" s="21">
        <v>0.58630952380952295</v>
      </c>
      <c r="Y659" s="21">
        <v>0.264880952380952</v>
      </c>
      <c r="Z659" s="21">
        <v>0.37648809523809501</v>
      </c>
      <c r="AA659" s="21">
        <v>0.367559523809523</v>
      </c>
      <c r="AB659" s="21">
        <v>0.175595238095238</v>
      </c>
      <c r="AC659" s="21">
        <v>0.37648809523809501</v>
      </c>
      <c r="AD659" s="21">
        <v>0.29315476190476097</v>
      </c>
      <c r="AE659" s="21">
        <v>0.15625</v>
      </c>
      <c r="AF659" s="21">
        <v>0.42261904761904701</v>
      </c>
      <c r="AG659" s="21">
        <v>9.5238095238095205E-2</v>
      </c>
      <c r="AH659" s="21">
        <v>0.148809523809523</v>
      </c>
      <c r="AI659" s="21">
        <v>0.16517857142857101</v>
      </c>
      <c r="AJ659" s="21">
        <v>0.123511904761904</v>
      </c>
      <c r="AK659" s="21">
        <v>0.28571428571428498</v>
      </c>
      <c r="AL659" s="21">
        <v>0.18898809523809501</v>
      </c>
      <c r="AM659" s="21">
        <v>0.35267857142857101</v>
      </c>
      <c r="AN659" s="21">
        <v>0.19345238095237999</v>
      </c>
      <c r="AO659" s="21">
        <v>0.18154761904761901</v>
      </c>
      <c r="AP659" s="21">
        <v>9.375E-2</v>
      </c>
      <c r="AQ659" s="21">
        <v>0.14732142857142799</v>
      </c>
      <c r="AR659" s="21">
        <v>0.160714285714285</v>
      </c>
      <c r="AS659" s="21">
        <v>0.148809523809523</v>
      </c>
      <c r="AT659" s="21">
        <v>0.42857142857142799</v>
      </c>
      <c r="AU659" s="21">
        <v>0.42410714285714202</v>
      </c>
      <c r="AV659" s="21">
        <v>0.27827380952380898</v>
      </c>
      <c r="AW659" s="21">
        <v>0.14136904761904701</v>
      </c>
      <c r="AX659" s="21">
        <v>0.37946428571428498</v>
      </c>
      <c r="AY659" s="21">
        <v>0.44047619047619002</v>
      </c>
      <c r="AZ659" s="21">
        <v>0.17708333333333301</v>
      </c>
      <c r="BA659" s="21">
        <v>0.27529761904761901</v>
      </c>
      <c r="BB659" s="21">
        <v>0.55505952380952295</v>
      </c>
      <c r="BC659" s="21">
        <v>8.0357142857142794E-2</v>
      </c>
      <c r="BD659" s="21">
        <v>0.144345238095238</v>
      </c>
      <c r="BE659" s="21">
        <v>0.34672619047619002</v>
      </c>
    </row>
    <row r="660" spans="1:57" x14ac:dyDescent="0.35">
      <c r="A660" s="10" t="str">
        <f t="shared" si="98"/>
        <v>3/31/2027</v>
      </c>
      <c r="B660" s="11">
        <f t="shared" si="103"/>
        <v>2027</v>
      </c>
      <c r="C660" s="20">
        <f t="shared" si="104"/>
        <v>0.19623655913978399</v>
      </c>
      <c r="D660" s="18">
        <f t="shared" si="99"/>
        <v>0.115591397849462</v>
      </c>
      <c r="E660" s="18">
        <f t="shared" si="100"/>
        <v>0.1579301075268815</v>
      </c>
      <c r="F660" s="18">
        <f t="shared" si="101"/>
        <v>0.31518817204300997</v>
      </c>
      <c r="G660" s="18">
        <f t="shared" si="102"/>
        <v>0.34583333333333299</v>
      </c>
      <c r="H660" s="21">
        <v>0.29569892473118198</v>
      </c>
      <c r="I660" s="21">
        <v>0.16666666666666599</v>
      </c>
      <c r="J660" s="21">
        <v>0.31854838709677402</v>
      </c>
      <c r="K660" s="21">
        <v>0.19623655913978399</v>
      </c>
      <c r="L660" s="21">
        <v>0.16129032258064499</v>
      </c>
      <c r="M660" s="21">
        <v>0.239247311827957</v>
      </c>
      <c r="N660" s="21">
        <v>0.32392473118279502</v>
      </c>
      <c r="O660" s="21">
        <v>0.17741935483870899</v>
      </c>
      <c r="P660" s="21">
        <v>0.165322580645161</v>
      </c>
      <c r="Q660" s="21">
        <v>0.28629032258064502</v>
      </c>
      <c r="R660" s="21">
        <v>0.21505376344086</v>
      </c>
      <c r="S660" s="21">
        <v>0.375</v>
      </c>
      <c r="T660" s="21">
        <v>0.115591397849462</v>
      </c>
      <c r="U660" s="21">
        <v>8.0645161290322495E-2</v>
      </c>
      <c r="V660" s="21">
        <v>0.115591397849462</v>
      </c>
      <c r="W660" s="21">
        <v>0.22177419354838701</v>
      </c>
      <c r="X660" s="21">
        <v>0.29032258064516098</v>
      </c>
      <c r="Y660" s="21">
        <v>0.32258064516128998</v>
      </c>
      <c r="Z660" s="21">
        <v>0.18548387096774099</v>
      </c>
      <c r="AA660" s="21">
        <v>0.123655913978494</v>
      </c>
      <c r="AB660" s="21">
        <v>0.16263440860215</v>
      </c>
      <c r="AC660" s="21">
        <v>0.138440860215053</v>
      </c>
      <c r="AD660" s="21">
        <v>0.37096774193548299</v>
      </c>
      <c r="AE660" s="21">
        <v>0.34408602150537598</v>
      </c>
      <c r="AF660" s="21">
        <v>0.19086021505376299</v>
      </c>
      <c r="AG660" s="21">
        <v>0.15322580645161199</v>
      </c>
      <c r="AH660" s="21">
        <v>0.38978494623655902</v>
      </c>
      <c r="AI660" s="21">
        <v>0.34139784946236501</v>
      </c>
      <c r="AJ660" s="21">
        <v>0.30913978494623601</v>
      </c>
      <c r="AK660" s="21">
        <v>0.32795698924731098</v>
      </c>
      <c r="AL660" s="21">
        <v>0.115591397849462</v>
      </c>
      <c r="AM660" s="21">
        <v>9.81182795698924E-2</v>
      </c>
      <c r="AN660" s="21">
        <v>0.149193548387096</v>
      </c>
      <c r="AO660" s="21">
        <v>0.159946236559139</v>
      </c>
      <c r="AP660" s="21">
        <v>0.168010752688172</v>
      </c>
      <c r="AQ660" s="21">
        <v>0.159946236559139</v>
      </c>
      <c r="AR660" s="21">
        <v>0.18548387096774099</v>
      </c>
      <c r="AS660" s="21">
        <v>0.385752688172043</v>
      </c>
      <c r="AT660" s="21">
        <v>0.22446236559139701</v>
      </c>
      <c r="AU660" s="21">
        <v>0.20564516129032201</v>
      </c>
      <c r="AV660" s="21">
        <v>0.36155913978494603</v>
      </c>
      <c r="AW660" s="21">
        <v>0.27284946236559099</v>
      </c>
      <c r="AX660" s="21">
        <v>0.125</v>
      </c>
      <c r="AY660" s="21">
        <v>0.19623655913978399</v>
      </c>
      <c r="AZ660" s="21">
        <v>0.157258064516129</v>
      </c>
      <c r="BA660" s="21">
        <v>0.31720430107526798</v>
      </c>
      <c r="BB660" s="21">
        <v>0.25268817204300997</v>
      </c>
      <c r="BC660" s="21">
        <v>0.15591397849462299</v>
      </c>
      <c r="BD660" s="21">
        <v>0.32795698924731098</v>
      </c>
      <c r="BE660" s="21">
        <v>0.112903225806451</v>
      </c>
    </row>
    <row r="661" spans="1:57" x14ac:dyDescent="0.35">
      <c r="A661" s="10" t="str">
        <f t="shared" si="98"/>
        <v>4/30/2027</v>
      </c>
      <c r="B661" s="11">
        <f t="shared" si="103"/>
        <v>2027</v>
      </c>
      <c r="C661" s="20">
        <f t="shared" si="104"/>
        <v>0.194444444444444</v>
      </c>
      <c r="D661" s="18">
        <f t="shared" si="99"/>
        <v>0.14013888888888809</v>
      </c>
      <c r="E661" s="18">
        <f t="shared" si="100"/>
        <v>0.16423611111111025</v>
      </c>
      <c r="F661" s="18">
        <f t="shared" si="101"/>
        <v>0.22743055555555475</v>
      </c>
      <c r="G661" s="18">
        <f t="shared" si="102"/>
        <v>0.26277777777777772</v>
      </c>
      <c r="H661" s="21">
        <v>0.15</v>
      </c>
      <c r="I661" s="21">
        <v>0.18333333333333299</v>
      </c>
      <c r="J661" s="21">
        <v>0.26250000000000001</v>
      </c>
      <c r="K661" s="21">
        <v>0.20694444444444399</v>
      </c>
      <c r="L661" s="21">
        <v>0.12916666666666601</v>
      </c>
      <c r="M661" s="21">
        <v>0.13888888888888801</v>
      </c>
      <c r="N661" s="21">
        <v>0.23055555555555499</v>
      </c>
      <c r="O661" s="21">
        <v>0.125</v>
      </c>
      <c r="P661" s="21">
        <v>0.18194444444444399</v>
      </c>
      <c r="Q661" s="21">
        <v>0.140277777777777</v>
      </c>
      <c r="R661" s="21">
        <v>0.19305555555555501</v>
      </c>
      <c r="S661" s="21">
        <v>0.22222222222222199</v>
      </c>
      <c r="T661" s="21">
        <v>0.170833333333333</v>
      </c>
      <c r="U661" s="21">
        <v>0.27638888888888802</v>
      </c>
      <c r="V661" s="21">
        <v>0.165277777777777</v>
      </c>
      <c r="W661" s="21">
        <v>0.13750000000000001</v>
      </c>
      <c r="X661" s="21">
        <v>0.16944444444444401</v>
      </c>
      <c r="Y661" s="21">
        <v>0.234722222222222</v>
      </c>
      <c r="Z661" s="21">
        <v>0.16250000000000001</v>
      </c>
      <c r="AA661" s="21">
        <v>0.26250000000000001</v>
      </c>
      <c r="AB661" s="21">
        <v>0.180555555555555</v>
      </c>
      <c r="AC661" s="21">
        <v>0.27361111111111103</v>
      </c>
      <c r="AD661" s="21">
        <v>0.25694444444444398</v>
      </c>
      <c r="AE661" s="21">
        <v>0.22083333333333299</v>
      </c>
      <c r="AF661" s="21">
        <v>0.165277777777777</v>
      </c>
      <c r="AG661" s="21">
        <v>0.15833333333333299</v>
      </c>
      <c r="AH661" s="21">
        <v>0.21666666666666601</v>
      </c>
      <c r="AI661" s="21">
        <v>0.22083333333333299</v>
      </c>
      <c r="AJ661" s="21">
        <v>0.226388888888888</v>
      </c>
      <c r="AK661" s="21">
        <v>0.21527777777777701</v>
      </c>
      <c r="AL661" s="21">
        <v>0.16666666666666599</v>
      </c>
      <c r="AM661" s="21">
        <v>0.22222222222222199</v>
      </c>
      <c r="AN661" s="21">
        <v>0.180555555555555</v>
      </c>
      <c r="AO661" s="21">
        <v>0.195833333333333</v>
      </c>
      <c r="AP661" s="21">
        <v>0.180555555555555</v>
      </c>
      <c r="AQ661" s="21">
        <v>0.16111111111111101</v>
      </c>
      <c r="AR661" s="21">
        <v>0.131944444444444</v>
      </c>
      <c r="AS661" s="21">
        <v>0.19861111111111099</v>
      </c>
      <c r="AT661" s="21">
        <v>0.20138888888888801</v>
      </c>
      <c r="AU661" s="21">
        <v>0.26944444444444399</v>
      </c>
      <c r="AV661" s="21">
        <v>0.26805555555555499</v>
      </c>
      <c r="AW661" s="21">
        <v>0.21249999999999999</v>
      </c>
      <c r="AX661" s="21">
        <v>0.25</v>
      </c>
      <c r="AY661" s="21">
        <v>0.18472222222222201</v>
      </c>
      <c r="AZ661" s="21">
        <v>0.163888888888888</v>
      </c>
      <c r="BA661" s="21">
        <v>0.233333333333333</v>
      </c>
      <c r="BB661" s="21">
        <v>0.163888888888888</v>
      </c>
      <c r="BC661" s="21">
        <v>0.15138888888888799</v>
      </c>
      <c r="BD661" s="21">
        <v>0.227777777777777</v>
      </c>
      <c r="BE661" s="21">
        <v>0.265277777777777</v>
      </c>
    </row>
    <row r="662" spans="1:57" x14ac:dyDescent="0.35">
      <c r="A662" s="10" t="str">
        <f t="shared" si="98"/>
        <v>5/31/2027</v>
      </c>
      <c r="B662" s="11">
        <f t="shared" si="103"/>
        <v>2027</v>
      </c>
      <c r="C662" s="20">
        <f t="shared" si="104"/>
        <v>9.2741935483870955E-2</v>
      </c>
      <c r="D662" s="18">
        <f t="shared" si="99"/>
        <v>2.68817204301075E-2</v>
      </c>
      <c r="E662" s="18">
        <f t="shared" si="100"/>
        <v>3.7298387096774126E-2</v>
      </c>
      <c r="F662" s="18">
        <f t="shared" si="101"/>
        <v>0.12735215053763374</v>
      </c>
      <c r="G662" s="18">
        <f t="shared" si="102"/>
        <v>0.13857526881720361</v>
      </c>
      <c r="H662" s="21">
        <v>0.141129032258064</v>
      </c>
      <c r="I662" s="21">
        <v>0.14784946236559099</v>
      </c>
      <c r="J662" s="21">
        <v>8.8709677419354802E-2</v>
      </c>
      <c r="K662" s="21">
        <v>3.4946236559139698E-2</v>
      </c>
      <c r="L662" s="21">
        <v>2.9569892473118201E-2</v>
      </c>
      <c r="M662" s="21">
        <v>9.0053763440860204E-2</v>
      </c>
      <c r="N662" s="21">
        <v>0.12634408602150499</v>
      </c>
      <c r="O662" s="21">
        <v>3.0913978494623601E-2</v>
      </c>
      <c r="P662" s="21">
        <v>5.1075268817204297E-2</v>
      </c>
      <c r="Q662" s="21">
        <v>0.122311827956989</v>
      </c>
      <c r="R662" s="21">
        <v>3.6290322580645101E-2</v>
      </c>
      <c r="S662" s="21">
        <v>9.5430107526881705E-2</v>
      </c>
      <c r="T662" s="21">
        <v>1.7473118279569801E-2</v>
      </c>
      <c r="U662" s="21">
        <v>0.11021505376344</v>
      </c>
      <c r="V662" s="21">
        <v>0.13978494623655899</v>
      </c>
      <c r="W662" s="21">
        <v>0.12768817204301</v>
      </c>
      <c r="X662" s="21">
        <v>0.130376344086021</v>
      </c>
      <c r="Y662" s="21">
        <v>9.0053763440860204E-2</v>
      </c>
      <c r="Z662" s="21">
        <v>2.0161290322580599E-2</v>
      </c>
      <c r="AA662" s="21">
        <v>9.6774193548387094E-2</v>
      </c>
      <c r="AB662" s="21">
        <v>2.68817204301075E-2</v>
      </c>
      <c r="AC662" s="21">
        <v>8.8709677419354802E-2</v>
      </c>
      <c r="AD662" s="21">
        <v>0.11021505376344</v>
      </c>
      <c r="AE662" s="21">
        <v>0.120967741935483</v>
      </c>
      <c r="AF662" s="21">
        <v>1.6129032258064498E-2</v>
      </c>
      <c r="AG662" s="21">
        <v>0.16263440860215</v>
      </c>
      <c r="AH662" s="21">
        <v>0.13172043010752599</v>
      </c>
      <c r="AI662" s="21">
        <v>0.130376344086021</v>
      </c>
      <c r="AJ662" s="21">
        <v>0.103494623655913</v>
      </c>
      <c r="AK662" s="21">
        <v>7.9301075268817203E-2</v>
      </c>
      <c r="AL662" s="21">
        <v>4.3010752688171998E-2</v>
      </c>
      <c r="AM662" s="21">
        <v>7.3924731182795703E-2</v>
      </c>
      <c r="AN662" s="21">
        <v>3.2258064516128997E-2</v>
      </c>
      <c r="AO662" s="21">
        <v>4.0322580645161199E-2</v>
      </c>
      <c r="AP662" s="21">
        <v>0.141129032258064</v>
      </c>
      <c r="AQ662" s="21">
        <v>3.2258064516128997E-2</v>
      </c>
      <c r="AR662" s="21">
        <v>5.3763440860214999E-2</v>
      </c>
      <c r="AS662" s="21">
        <v>0.133064516129032</v>
      </c>
      <c r="AT662" s="21">
        <v>2.68817204301075E-2</v>
      </c>
      <c r="AU662" s="21">
        <v>3.0913978494623601E-2</v>
      </c>
      <c r="AV662" s="21">
        <v>9.6774193548387094E-2</v>
      </c>
      <c r="AW662" s="21">
        <v>0.11021505376344</v>
      </c>
      <c r="AX662" s="21">
        <v>7.25806451612903E-2</v>
      </c>
      <c r="AY662" s="21">
        <v>1.20967741935483E-2</v>
      </c>
      <c r="AZ662" s="21">
        <v>4.8387096774193498E-2</v>
      </c>
      <c r="BA662" s="21">
        <v>0.123655913978494</v>
      </c>
      <c r="BB662" s="21">
        <v>0.12768817204301</v>
      </c>
      <c r="BC662" s="21">
        <v>0.133064516129032</v>
      </c>
      <c r="BD662" s="21">
        <v>0.138440860215053</v>
      </c>
      <c r="BE662" s="21">
        <v>9.6774193548387094E-2</v>
      </c>
    </row>
    <row r="663" spans="1:57" x14ac:dyDescent="0.35">
      <c r="A663" s="10" t="str">
        <f t="shared" si="98"/>
        <v>6/30/2027</v>
      </c>
      <c r="B663" s="11">
        <f t="shared" si="103"/>
        <v>2027</v>
      </c>
      <c r="C663" s="20">
        <f t="shared" si="104"/>
        <v>0.10763888888888851</v>
      </c>
      <c r="D663" s="18">
        <f t="shared" si="99"/>
        <v>5.4027777777777709E-2</v>
      </c>
      <c r="E663" s="18">
        <f t="shared" si="100"/>
        <v>8.2291666666666624E-2</v>
      </c>
      <c r="F663" s="18">
        <f t="shared" si="101"/>
        <v>0.14131944444444375</v>
      </c>
      <c r="G663" s="18">
        <f t="shared" si="102"/>
        <v>0.18166666666666612</v>
      </c>
      <c r="H663" s="21">
        <v>0.141666666666666</v>
      </c>
      <c r="I663" s="21">
        <v>0.120833333333333</v>
      </c>
      <c r="J663" s="21">
        <v>0.148611111111111</v>
      </c>
      <c r="K663" s="21">
        <v>6.9444444444444406E-2</v>
      </c>
      <c r="L663" s="21">
        <v>5.2777777777777701E-2</v>
      </c>
      <c r="M663" s="21">
        <v>0.1125</v>
      </c>
      <c r="N663" s="21">
        <v>0.19166666666666601</v>
      </c>
      <c r="O663" s="21">
        <v>2.2222222222222199E-2</v>
      </c>
      <c r="P663" s="21">
        <v>0.120833333333333</v>
      </c>
      <c r="Q663" s="21">
        <v>0.147222222222222</v>
      </c>
      <c r="R663" s="21">
        <v>4.72222222222222E-2</v>
      </c>
      <c r="S663" s="21">
        <v>0.106944444444444</v>
      </c>
      <c r="T663" s="21">
        <v>5.4166666666666599E-2</v>
      </c>
      <c r="U663" s="21">
        <v>0.105555555555555</v>
      </c>
      <c r="V663" s="21">
        <v>0.108333333333333</v>
      </c>
      <c r="W663" s="21">
        <v>9.3055555555555503E-2</v>
      </c>
      <c r="X663" s="21">
        <v>9.0277777777777707E-2</v>
      </c>
      <c r="Y663" s="21">
        <v>0.13472222222222199</v>
      </c>
      <c r="Z663" s="21">
        <v>8.3333333333333301E-2</v>
      </c>
      <c r="AA663" s="21">
        <v>7.7777777777777696E-2</v>
      </c>
      <c r="AB663" s="21">
        <v>8.3333333333333301E-2</v>
      </c>
      <c r="AC663" s="21">
        <v>0.122222222222222</v>
      </c>
      <c r="AD663" s="21">
        <v>0.140277777777777</v>
      </c>
      <c r="AE663" s="21">
        <v>0.17361111111111099</v>
      </c>
      <c r="AF663" s="21">
        <v>8.1944444444444403E-2</v>
      </c>
      <c r="AG663" s="21">
        <v>0.106944444444444</v>
      </c>
      <c r="AH663" s="21">
        <v>0.22083333333333299</v>
      </c>
      <c r="AI663" s="21">
        <v>0.19722222222222199</v>
      </c>
      <c r="AJ663" s="21">
        <v>0.19305555555555501</v>
      </c>
      <c r="AK663" s="21">
        <v>0.17361111111111099</v>
      </c>
      <c r="AL663" s="21">
        <v>0.109722222222222</v>
      </c>
      <c r="AM663" s="21">
        <v>8.6111111111111097E-2</v>
      </c>
      <c r="AN663" s="21">
        <v>7.6388888888888895E-2</v>
      </c>
      <c r="AO663" s="21">
        <v>9.1666666666666605E-2</v>
      </c>
      <c r="AP663" s="21">
        <v>0.156944444444444</v>
      </c>
      <c r="AQ663" s="21">
        <v>4.1666666666666602E-2</v>
      </c>
      <c r="AR663" s="21">
        <v>4.0277777777777697E-2</v>
      </c>
      <c r="AS663" s="21">
        <v>0.180555555555555</v>
      </c>
      <c r="AT663" s="21">
        <v>7.4999999999999997E-2</v>
      </c>
      <c r="AU663" s="21">
        <v>0.10416666666666601</v>
      </c>
      <c r="AV663" s="21">
        <v>0.140277777777777</v>
      </c>
      <c r="AW663" s="21">
        <v>0.179166666666666</v>
      </c>
      <c r="AX663" s="21">
        <v>0.10416666666666601</v>
      </c>
      <c r="AY663" s="21">
        <v>8.0555555555555505E-2</v>
      </c>
      <c r="AZ663" s="21">
        <v>8.1944444444444403E-2</v>
      </c>
      <c r="BA663" s="21">
        <v>0.131944444444444</v>
      </c>
      <c r="BB663" s="21">
        <v>8.6111111111111097E-2</v>
      </c>
      <c r="BC663" s="21">
        <v>0.109722222222222</v>
      </c>
      <c r="BD663" s="21">
        <v>0.21527777777777701</v>
      </c>
      <c r="BE663" s="21">
        <v>0.126388888888888</v>
      </c>
    </row>
    <row r="664" spans="1:57" x14ac:dyDescent="0.35">
      <c r="A664" s="10" t="str">
        <f t="shared" si="98"/>
        <v>7/31/2027</v>
      </c>
      <c r="B664" s="11">
        <f t="shared" si="103"/>
        <v>2027</v>
      </c>
      <c r="C664" s="20">
        <f t="shared" si="104"/>
        <v>0.40053763440860202</v>
      </c>
      <c r="D664" s="18">
        <f t="shared" si="99"/>
        <v>0.2942204301075263</v>
      </c>
      <c r="E664" s="18">
        <f t="shared" si="100"/>
        <v>0.3632392473118275</v>
      </c>
      <c r="F664" s="18">
        <f t="shared" si="101"/>
        <v>0.42775537634408578</v>
      </c>
      <c r="G664" s="18">
        <f t="shared" si="102"/>
        <v>0.45604838709677364</v>
      </c>
      <c r="H664" s="21">
        <v>0.38844086021505297</v>
      </c>
      <c r="I664" s="21">
        <v>0.43413978494623601</v>
      </c>
      <c r="J664" s="21">
        <v>0.40591397849462302</v>
      </c>
      <c r="K664" s="21">
        <v>0.31989247311827901</v>
      </c>
      <c r="L664" s="21">
        <v>0.25134408602150499</v>
      </c>
      <c r="M664" s="21">
        <v>0.39784946236559099</v>
      </c>
      <c r="N664" s="21">
        <v>0.43548387096774099</v>
      </c>
      <c r="O664" s="21">
        <v>0.18548387096774099</v>
      </c>
      <c r="P664" s="21">
        <v>0.369623655913978</v>
      </c>
      <c r="Q664" s="21">
        <v>0.36290322580645101</v>
      </c>
      <c r="R664" s="21">
        <v>0.25672043010752599</v>
      </c>
      <c r="S664" s="21">
        <v>0.45564516129032201</v>
      </c>
      <c r="T664" s="21">
        <v>0.385752688172043</v>
      </c>
      <c r="U664" s="21">
        <v>0.46370967741935398</v>
      </c>
      <c r="V664" s="21">
        <v>0.364247311827957</v>
      </c>
      <c r="W664" s="21">
        <v>0.40053763440860202</v>
      </c>
      <c r="X664" s="21">
        <v>0.42473118279569799</v>
      </c>
      <c r="Y664" s="21">
        <v>0.473118279569892</v>
      </c>
      <c r="Z664" s="21">
        <v>0.31989247311827901</v>
      </c>
      <c r="AA664" s="21">
        <v>0.41129032258064502</v>
      </c>
      <c r="AB664" s="21">
        <v>0.42338709677419301</v>
      </c>
      <c r="AC664" s="21">
        <v>0.47446236559139698</v>
      </c>
      <c r="AD664" s="21">
        <v>0.40860215053763399</v>
      </c>
      <c r="AE664" s="21">
        <v>0.45967741935483802</v>
      </c>
      <c r="AF664" s="21">
        <v>0.31854838709677402</v>
      </c>
      <c r="AG664" s="21">
        <v>0.38306451612903197</v>
      </c>
      <c r="AH664" s="21">
        <v>0.46102150537634401</v>
      </c>
      <c r="AI664" s="21">
        <v>0.43682795698924698</v>
      </c>
      <c r="AJ664" s="21">
        <v>0.40456989247311798</v>
      </c>
      <c r="AK664" s="21">
        <v>0.40860215053763399</v>
      </c>
      <c r="AL664" s="21">
        <v>0.35483870967741898</v>
      </c>
      <c r="AM664" s="21">
        <v>0.42876344086021501</v>
      </c>
      <c r="AN664" s="21">
        <v>0.37903225806451601</v>
      </c>
      <c r="AO664" s="21">
        <v>0.40053763440860202</v>
      </c>
      <c r="AP664" s="21">
        <v>0.41666666666666602</v>
      </c>
      <c r="AQ664" s="21">
        <v>0.228494623655913</v>
      </c>
      <c r="AR664" s="21">
        <v>0.19758064516129001</v>
      </c>
      <c r="AS664" s="21">
        <v>0.45295698924731098</v>
      </c>
      <c r="AT664" s="21">
        <v>0.32795698924731098</v>
      </c>
      <c r="AU664" s="21">
        <v>0.33064516129032201</v>
      </c>
      <c r="AV664" s="21">
        <v>0.42069892473118198</v>
      </c>
      <c r="AW664" s="21">
        <v>0.369623655913978</v>
      </c>
      <c r="AX664" s="21">
        <v>0.40591397849462302</v>
      </c>
      <c r="AY664" s="21">
        <v>0.29838709677419301</v>
      </c>
      <c r="AZ664" s="21">
        <v>0.37634408602150499</v>
      </c>
      <c r="BA664" s="21">
        <v>0.41935483870967699</v>
      </c>
      <c r="BB664" s="21">
        <v>0.39919354838709598</v>
      </c>
      <c r="BC664" s="21">
        <v>0.375</v>
      </c>
      <c r="BD664" s="21">
        <v>0.43682795698924698</v>
      </c>
      <c r="BE664" s="21">
        <v>0.44623655913978399</v>
      </c>
    </row>
    <row r="665" spans="1:57" x14ac:dyDescent="0.35">
      <c r="A665" s="10" t="str">
        <f t="shared" si="98"/>
        <v>8/31/2027</v>
      </c>
      <c r="B665" s="11">
        <f t="shared" si="103"/>
        <v>2027</v>
      </c>
      <c r="C665" s="20">
        <f t="shared" si="104"/>
        <v>0.33602150537634401</v>
      </c>
      <c r="D665" s="18">
        <f t="shared" si="99"/>
        <v>0.25846774193548333</v>
      </c>
      <c r="E665" s="18">
        <f t="shared" si="100"/>
        <v>0.28830645161290275</v>
      </c>
      <c r="F665" s="18">
        <f t="shared" si="101"/>
        <v>0.38239247311827923</v>
      </c>
      <c r="G665" s="18">
        <f t="shared" si="102"/>
        <v>0.40456989247311798</v>
      </c>
      <c r="H665" s="21">
        <v>0.40456989247311798</v>
      </c>
      <c r="I665" s="21">
        <v>0.38709677419354799</v>
      </c>
      <c r="J665" s="21">
        <v>0.29973118279569799</v>
      </c>
      <c r="K665" s="21">
        <v>0.39784946236559099</v>
      </c>
      <c r="L665" s="21">
        <v>0.25</v>
      </c>
      <c r="M665" s="21">
        <v>0.33602150537634401</v>
      </c>
      <c r="N665" s="21">
        <v>0.38709677419354799</v>
      </c>
      <c r="O665" s="21">
        <v>0.21505376344086</v>
      </c>
      <c r="P665" s="21">
        <v>0.32392473118279502</v>
      </c>
      <c r="Q665" s="21">
        <v>0.32930107526881702</v>
      </c>
      <c r="R665" s="21">
        <v>0.24327956989247301</v>
      </c>
      <c r="S665" s="21">
        <v>0.34139784946236501</v>
      </c>
      <c r="T665" s="21">
        <v>0.380376344086021</v>
      </c>
      <c r="U665" s="21">
        <v>0.27956989247311798</v>
      </c>
      <c r="V665" s="21">
        <v>0.358870967741935</v>
      </c>
      <c r="W665" s="21">
        <v>0.27553763440860202</v>
      </c>
      <c r="X665" s="21">
        <v>0.27419354838709598</v>
      </c>
      <c r="Y665" s="21">
        <v>0.33467741935483802</v>
      </c>
      <c r="Z665" s="21">
        <v>0.33870967741935398</v>
      </c>
      <c r="AA665" s="21">
        <v>0.28763440860215</v>
      </c>
      <c r="AB665" s="21">
        <v>0.401881720430107</v>
      </c>
      <c r="AC665" s="21">
        <v>0.27016129032258002</v>
      </c>
      <c r="AD665" s="21">
        <v>0.32526881720430101</v>
      </c>
      <c r="AE665" s="21">
        <v>0.45161290322580599</v>
      </c>
      <c r="AF665" s="21">
        <v>0.369623655913978</v>
      </c>
      <c r="AG665" s="21">
        <v>0.37096774193548299</v>
      </c>
      <c r="AH665" s="21">
        <v>0.31989247311827901</v>
      </c>
      <c r="AI665" s="21">
        <v>0.40322580645161199</v>
      </c>
      <c r="AJ665" s="21">
        <v>0.35215053763440801</v>
      </c>
      <c r="AK665" s="21">
        <v>0.293010752688172</v>
      </c>
      <c r="AL665" s="21">
        <v>0.33467741935483802</v>
      </c>
      <c r="AM665" s="21">
        <v>0.228494623655913</v>
      </c>
      <c r="AN665" s="21">
        <v>0.38306451612903197</v>
      </c>
      <c r="AO665" s="21">
        <v>0.32930107526881702</v>
      </c>
      <c r="AP665" s="21">
        <v>0.42069892473118198</v>
      </c>
      <c r="AQ665" s="21">
        <v>0.25940860215053702</v>
      </c>
      <c r="AR665" s="21">
        <v>0.26344086021505297</v>
      </c>
      <c r="AS665" s="21">
        <v>0.39381720430107497</v>
      </c>
      <c r="AT665" s="21">
        <v>0.43951612903225801</v>
      </c>
      <c r="AU665" s="21">
        <v>0.37634408602150499</v>
      </c>
      <c r="AV665" s="21">
        <v>0.33602150537634401</v>
      </c>
      <c r="AW665" s="21">
        <v>0.40456989247311798</v>
      </c>
      <c r="AX665" s="21">
        <v>0.24596774193548299</v>
      </c>
      <c r="AY665" s="21">
        <v>0.42473118279569799</v>
      </c>
      <c r="AZ665" s="21">
        <v>0.33467741935483802</v>
      </c>
      <c r="BA665" s="21">
        <v>0.369623655913978</v>
      </c>
      <c r="BB665" s="21">
        <v>0.26881720430107497</v>
      </c>
      <c r="BC665" s="21">
        <v>0.37365591397849401</v>
      </c>
      <c r="BD665" s="21">
        <v>0.35080645161290303</v>
      </c>
      <c r="BE665" s="21">
        <v>0.29032258064516098</v>
      </c>
    </row>
    <row r="666" spans="1:57" x14ac:dyDescent="0.35">
      <c r="A666" s="10" t="str">
        <f t="shared" si="98"/>
        <v>9/30/2027</v>
      </c>
      <c r="B666" s="11">
        <f t="shared" si="103"/>
        <v>2027</v>
      </c>
      <c r="C666" s="20">
        <f t="shared" si="104"/>
        <v>0.25624999999999948</v>
      </c>
      <c r="D666" s="18">
        <f t="shared" si="99"/>
        <v>0.16236111111111109</v>
      </c>
      <c r="E666" s="18">
        <f t="shared" si="100"/>
        <v>0.21562499999999926</v>
      </c>
      <c r="F666" s="18">
        <f t="shared" si="101"/>
        <v>0.2965277777777775</v>
      </c>
      <c r="G666" s="18">
        <f t="shared" si="102"/>
        <v>0.3868055555555554</v>
      </c>
      <c r="H666" s="21">
        <v>0.27361111111111103</v>
      </c>
      <c r="I666" s="21">
        <v>0.17499999999999999</v>
      </c>
      <c r="J666" s="21">
        <v>0.37777777777777699</v>
      </c>
      <c r="K666" s="21">
        <v>0.30972222222222201</v>
      </c>
      <c r="L666" s="21">
        <v>0.218055555555555</v>
      </c>
      <c r="M666" s="21">
        <v>0.219444444444444</v>
      </c>
      <c r="N666" s="21">
        <v>0.26111111111111102</v>
      </c>
      <c r="O666" s="21">
        <v>0.24722222222222201</v>
      </c>
      <c r="P666" s="21">
        <v>0.24583333333333299</v>
      </c>
      <c r="Q666" s="21">
        <v>0.29027777777777702</v>
      </c>
      <c r="R666" s="21">
        <v>0.24027777777777701</v>
      </c>
      <c r="S666" s="21">
        <v>0.39722222222222198</v>
      </c>
      <c r="T666" s="21">
        <v>0.20555555555555499</v>
      </c>
      <c r="U666" s="21">
        <v>0.14583333333333301</v>
      </c>
      <c r="V666" s="21">
        <v>0.165277777777777</v>
      </c>
      <c r="W666" s="21">
        <v>0.265277777777777</v>
      </c>
      <c r="X666" s="21">
        <v>0.24583333333333299</v>
      </c>
      <c r="Y666" s="21">
        <v>0.44444444444444398</v>
      </c>
      <c r="Z666" s="21">
        <v>0.29861111111111099</v>
      </c>
      <c r="AA666" s="21">
        <v>0.1</v>
      </c>
      <c r="AB666" s="21">
        <v>0.27083333333333298</v>
      </c>
      <c r="AC666" s="21">
        <v>0.13055555555555501</v>
      </c>
      <c r="AD666" s="21">
        <v>0.46388888888888802</v>
      </c>
      <c r="AE666" s="21">
        <v>0.26944444444444399</v>
      </c>
      <c r="AF666" s="21">
        <v>0.38611111111111102</v>
      </c>
      <c r="AG666" s="21">
        <v>0.16250000000000001</v>
      </c>
      <c r="AH666" s="21">
        <v>0.28749999999999998</v>
      </c>
      <c r="AI666" s="21">
        <v>0.26250000000000001</v>
      </c>
      <c r="AJ666" s="21">
        <v>0.28472222222222199</v>
      </c>
      <c r="AK666" s="21">
        <v>0.32222222222222202</v>
      </c>
      <c r="AL666" s="21">
        <v>0.23749999999999999</v>
      </c>
      <c r="AM666" s="21">
        <v>0.109722222222222</v>
      </c>
      <c r="AN666" s="21">
        <v>0.280555555555555</v>
      </c>
      <c r="AO666" s="21">
        <v>0.22083333333333299</v>
      </c>
      <c r="AP666" s="21">
        <v>0.180555555555555</v>
      </c>
      <c r="AQ666" s="21">
        <v>0.21666666666666601</v>
      </c>
      <c r="AR666" s="21">
        <v>0.21527777777777701</v>
      </c>
      <c r="AS666" s="21">
        <v>0.25694444444444398</v>
      </c>
      <c r="AT666" s="21">
        <v>0.35138888888888797</v>
      </c>
      <c r="AU666" s="21">
        <v>0.39305555555555499</v>
      </c>
      <c r="AV666" s="21">
        <v>0.45</v>
      </c>
      <c r="AW666" s="21">
        <v>0.26805555555555499</v>
      </c>
      <c r="AX666" s="21">
        <v>0.163888888888888</v>
      </c>
      <c r="AY666" s="21">
        <v>0.344444444444444</v>
      </c>
      <c r="AZ666" s="21">
        <v>0.24027777777777701</v>
      </c>
      <c r="BA666" s="21">
        <v>0.36249999999999999</v>
      </c>
      <c r="BB666" s="21">
        <v>0.25555555555555498</v>
      </c>
      <c r="BC666" s="21">
        <v>0.17361111111111099</v>
      </c>
      <c r="BD666" s="21">
        <v>0.24027777777777701</v>
      </c>
      <c r="BE666" s="21">
        <v>0.16111111111111101</v>
      </c>
    </row>
    <row r="667" spans="1:57" x14ac:dyDescent="0.35">
      <c r="A667" s="10" t="str">
        <f t="shared" si="98"/>
        <v>10/31/2027</v>
      </c>
      <c r="B667" s="11">
        <f t="shared" si="103"/>
        <v>2027</v>
      </c>
      <c r="C667" s="20">
        <f t="shared" si="104"/>
        <v>0.25403225806451601</v>
      </c>
      <c r="D667" s="18">
        <f t="shared" si="99"/>
        <v>0.1248655913978494</v>
      </c>
      <c r="E667" s="18">
        <f t="shared" si="100"/>
        <v>0.149865591397849</v>
      </c>
      <c r="F667" s="18">
        <f t="shared" si="101"/>
        <v>0.29973118279569799</v>
      </c>
      <c r="G667" s="18">
        <f t="shared" si="102"/>
        <v>0.33494623655913941</v>
      </c>
      <c r="H667" s="21">
        <v>0.125</v>
      </c>
      <c r="I667" s="21">
        <v>0.39516129032258002</v>
      </c>
      <c r="J667" s="21">
        <v>0.29973118279569799</v>
      </c>
      <c r="K667" s="21">
        <v>0.118279569892473</v>
      </c>
      <c r="L667" s="21">
        <v>0.25</v>
      </c>
      <c r="M667" s="21">
        <v>0.12903225806451599</v>
      </c>
      <c r="N667" s="21">
        <v>0.25806451612903197</v>
      </c>
      <c r="O667" s="21">
        <v>0.223118279569892</v>
      </c>
      <c r="P667" s="21">
        <v>0.31182795698924698</v>
      </c>
      <c r="Q667" s="21">
        <v>0.15591397849462299</v>
      </c>
      <c r="R667" s="21">
        <v>0.353494623655914</v>
      </c>
      <c r="S667" s="21">
        <v>0.31182795698924698</v>
      </c>
      <c r="T667" s="21">
        <v>0.24059139784946201</v>
      </c>
      <c r="U667" s="21">
        <v>0.16935483870967699</v>
      </c>
      <c r="V667" s="21">
        <v>0.32526881720430101</v>
      </c>
      <c r="W667" s="21">
        <v>0.135752688172043</v>
      </c>
      <c r="X667" s="21">
        <v>0.143817204301075</v>
      </c>
      <c r="Y667" s="21">
        <v>0.33333333333333298</v>
      </c>
      <c r="Z667" s="21">
        <v>0.120967741935483</v>
      </c>
      <c r="AA667" s="21">
        <v>0.168010752688172</v>
      </c>
      <c r="AB667" s="21">
        <v>0.27419354838709598</v>
      </c>
      <c r="AC667" s="21">
        <v>0.204301075268817</v>
      </c>
      <c r="AD667" s="21">
        <v>0.32526881720430101</v>
      </c>
      <c r="AE667" s="21">
        <v>0.266129032258064</v>
      </c>
      <c r="AF667" s="21">
        <v>0.14784946236559099</v>
      </c>
      <c r="AG667" s="21">
        <v>0.36827956989247301</v>
      </c>
      <c r="AH667" s="21">
        <v>0.29838709677419301</v>
      </c>
      <c r="AI667" s="21">
        <v>0.29032258064516098</v>
      </c>
      <c r="AJ667" s="21">
        <v>0.244623655913978</v>
      </c>
      <c r="AK667" s="21">
        <v>0.27553763440860202</v>
      </c>
      <c r="AL667" s="21">
        <v>0.26747311827956899</v>
      </c>
      <c r="AM667" s="21">
        <v>0.135752688172043</v>
      </c>
      <c r="AN667" s="21">
        <v>0.28897849462365499</v>
      </c>
      <c r="AO667" s="21">
        <v>0.28494623655913898</v>
      </c>
      <c r="AP667" s="21">
        <v>0.40994623655913898</v>
      </c>
      <c r="AQ667" s="21">
        <v>0.239247311827957</v>
      </c>
      <c r="AR667" s="21">
        <v>0.30376344086021501</v>
      </c>
      <c r="AS667" s="21">
        <v>0.32258064516128998</v>
      </c>
      <c r="AT667" s="21">
        <v>0.123655913978494</v>
      </c>
      <c r="AU667" s="21">
        <v>0.111559139784946</v>
      </c>
      <c r="AV667" s="21">
        <v>0.29973118279569799</v>
      </c>
      <c r="AW667" s="21">
        <v>0.19892473118279499</v>
      </c>
      <c r="AX667" s="21">
        <v>0.15860215053763399</v>
      </c>
      <c r="AY667" s="21">
        <v>0.111559139784946</v>
      </c>
      <c r="AZ667" s="21">
        <v>0.29838709677419301</v>
      </c>
      <c r="BA667" s="21">
        <v>0.29166666666666602</v>
      </c>
      <c r="BB667" s="21">
        <v>0.13709677419354799</v>
      </c>
      <c r="BC667" s="21">
        <v>0.34946236559139698</v>
      </c>
      <c r="BD667" s="21">
        <v>0.22983870967741901</v>
      </c>
      <c r="BE667" s="21">
        <v>0.141129032258064</v>
      </c>
    </row>
    <row r="668" spans="1:57" x14ac:dyDescent="0.35">
      <c r="A668" s="10" t="str">
        <f t="shared" si="98"/>
        <v>11/30/2027</v>
      </c>
      <c r="B668" s="11">
        <f t="shared" si="103"/>
        <v>2027</v>
      </c>
      <c r="C668" s="20">
        <f t="shared" si="104"/>
        <v>0.20069444444444401</v>
      </c>
      <c r="D668" s="18">
        <f t="shared" si="99"/>
        <v>0.101388888888888</v>
      </c>
      <c r="E668" s="18">
        <f t="shared" si="100"/>
        <v>0.148958333333333</v>
      </c>
      <c r="F668" s="18">
        <f t="shared" si="101"/>
        <v>0.25277777777777721</v>
      </c>
      <c r="G668" s="18">
        <f t="shared" si="102"/>
        <v>0.26944444444444399</v>
      </c>
      <c r="H668" s="21">
        <v>0.29166666666666602</v>
      </c>
      <c r="I668" s="21">
        <v>0.19722222222222199</v>
      </c>
      <c r="J668" s="21">
        <v>0.25694444444444398</v>
      </c>
      <c r="K668" s="21">
        <v>0.209722222222222</v>
      </c>
      <c r="L668" s="21">
        <v>0.122222222222222</v>
      </c>
      <c r="M668" s="21">
        <v>0.266666666666666</v>
      </c>
      <c r="N668" s="21">
        <v>0.16944444444444401</v>
      </c>
      <c r="O668" s="21">
        <v>8.8888888888888795E-2</v>
      </c>
      <c r="P668" s="21">
        <v>0.22083333333333299</v>
      </c>
      <c r="Q668" s="21">
        <v>0.27222222222222198</v>
      </c>
      <c r="R668" s="21">
        <v>0.122222222222222</v>
      </c>
      <c r="S668" s="21">
        <v>0.25555555555555498</v>
      </c>
      <c r="T668" s="21">
        <v>0.194444444444444</v>
      </c>
      <c r="U668" s="21">
        <v>0.108333333333333</v>
      </c>
      <c r="V668" s="21">
        <v>0.179166666666666</v>
      </c>
      <c r="W668" s="21">
        <v>0.280555555555555</v>
      </c>
      <c r="X668" s="21">
        <v>0.26944444444444399</v>
      </c>
      <c r="Y668" s="21">
        <v>0.24861111111111101</v>
      </c>
      <c r="Z668" s="21">
        <v>0.20833333333333301</v>
      </c>
      <c r="AA668" s="21">
        <v>0.10416666666666601</v>
      </c>
      <c r="AB668" s="21">
        <v>0.2</v>
      </c>
      <c r="AC668" s="21">
        <v>9.0277777777777707E-2</v>
      </c>
      <c r="AD668" s="21">
        <v>0.26944444444444399</v>
      </c>
      <c r="AE668" s="21">
        <v>0.163888888888888</v>
      </c>
      <c r="AF668" s="21">
        <v>0.22222222222222199</v>
      </c>
      <c r="AG668" s="21">
        <v>0.20555555555555499</v>
      </c>
      <c r="AH668" s="21">
        <v>0.1875</v>
      </c>
      <c r="AI668" s="21">
        <v>0.15416666666666601</v>
      </c>
      <c r="AJ668" s="21">
        <v>0.155555555555555</v>
      </c>
      <c r="AK668" s="21">
        <v>0.265277777777777</v>
      </c>
      <c r="AL668" s="21">
        <v>0.202777777777777</v>
      </c>
      <c r="AM668" s="21">
        <v>0.101388888888888</v>
      </c>
      <c r="AN668" s="21">
        <v>0.21249999999999999</v>
      </c>
      <c r="AO668" s="21">
        <v>0.209722222222222</v>
      </c>
      <c r="AP668" s="21">
        <v>0.25694444444444398</v>
      </c>
      <c r="AQ668" s="21">
        <v>7.9166666666666594E-2</v>
      </c>
      <c r="AR668" s="21">
        <v>0.11944444444444401</v>
      </c>
      <c r="AS668" s="21">
        <v>0.179166666666666</v>
      </c>
      <c r="AT668" s="21">
        <v>0.20138888888888801</v>
      </c>
      <c r="AU668" s="21">
        <v>0.218055555555555</v>
      </c>
      <c r="AV668" s="21">
        <v>0.25416666666666599</v>
      </c>
      <c r="AW668" s="21">
        <v>0.108333333333333</v>
      </c>
      <c r="AX668" s="21">
        <v>0.101388888888888</v>
      </c>
      <c r="AY668" s="21">
        <v>0.21388888888888799</v>
      </c>
      <c r="AZ668" s="21">
        <v>0.18611111111111101</v>
      </c>
      <c r="BA668" s="21">
        <v>0.27500000000000002</v>
      </c>
      <c r="BB668" s="21">
        <v>0.26250000000000001</v>
      </c>
      <c r="BC668" s="21">
        <v>0.19305555555555501</v>
      </c>
      <c r="BD668" s="21">
        <v>0.147222222222222</v>
      </c>
      <c r="BE668" s="21">
        <v>9.5833333333333298E-2</v>
      </c>
    </row>
    <row r="669" spans="1:57" x14ac:dyDescent="0.35">
      <c r="A669" s="10" t="str">
        <f t="shared" si="98"/>
        <v>12/31/2027</v>
      </c>
      <c r="B669" s="11">
        <f t="shared" si="103"/>
        <v>2027</v>
      </c>
      <c r="C669" s="20">
        <f t="shared" si="104"/>
        <v>0.30779569892473102</v>
      </c>
      <c r="D669" s="18">
        <f t="shared" si="99"/>
        <v>0.146505376344086</v>
      </c>
      <c r="E669" s="18">
        <f t="shared" si="100"/>
        <v>0.24932795698924648</v>
      </c>
      <c r="F669" s="18">
        <f t="shared" si="101"/>
        <v>0.32997311827956927</v>
      </c>
      <c r="G669" s="18">
        <f t="shared" si="102"/>
        <v>0.37647849462365551</v>
      </c>
      <c r="H669" s="21">
        <v>0.32795698924731098</v>
      </c>
      <c r="I669" s="21">
        <v>0.34543010752688103</v>
      </c>
      <c r="J669" s="21">
        <v>0.26478494623655902</v>
      </c>
      <c r="K669" s="21">
        <v>0.30107526881720398</v>
      </c>
      <c r="L669" s="21">
        <v>0.209677419354838</v>
      </c>
      <c r="M669" s="21">
        <v>0.30376344086021501</v>
      </c>
      <c r="N669" s="21">
        <v>0.146505376344086</v>
      </c>
      <c r="O669" s="21">
        <v>0.19892473118279499</v>
      </c>
      <c r="P669" s="21">
        <v>0.34139784946236501</v>
      </c>
      <c r="Q669" s="21">
        <v>0.33467741935483802</v>
      </c>
      <c r="R669" s="21">
        <v>0.24596774193548299</v>
      </c>
      <c r="S669" s="21">
        <v>0.26747311827956899</v>
      </c>
      <c r="T669" s="21">
        <v>0.30376344086021501</v>
      </c>
      <c r="U669" s="21">
        <v>0.37634408602150499</v>
      </c>
      <c r="V669" s="21">
        <v>0.29435483870967699</v>
      </c>
      <c r="W669" s="21">
        <v>0.31586021505376299</v>
      </c>
      <c r="X669" s="21">
        <v>0.33064516129032201</v>
      </c>
      <c r="Y669" s="21">
        <v>0.25940860215053702</v>
      </c>
      <c r="Z669" s="21">
        <v>0.31182795698924698</v>
      </c>
      <c r="AA669" s="21">
        <v>0.37768817204300997</v>
      </c>
      <c r="AB669" s="21">
        <v>0.337365591397849</v>
      </c>
      <c r="AC669" s="21">
        <v>0.401881720430107</v>
      </c>
      <c r="AD669" s="21">
        <v>0.26747311827956899</v>
      </c>
      <c r="AE669" s="21">
        <v>0.14784946236559099</v>
      </c>
      <c r="AF669" s="21">
        <v>0.32661290322580599</v>
      </c>
      <c r="AG669" s="21">
        <v>0.32795698924731098</v>
      </c>
      <c r="AH669" s="21">
        <v>0.14247311827956899</v>
      </c>
      <c r="AI669" s="21">
        <v>0.146505376344086</v>
      </c>
      <c r="AJ669" s="21">
        <v>0.135752688172043</v>
      </c>
      <c r="AK669" s="21">
        <v>0.28763440860215</v>
      </c>
      <c r="AL669" s="21">
        <v>0.31182795698924698</v>
      </c>
      <c r="AM669" s="21">
        <v>0.38306451612903197</v>
      </c>
      <c r="AN669" s="21">
        <v>0.31989247311827901</v>
      </c>
      <c r="AO669" s="21">
        <v>0.31451612903225801</v>
      </c>
      <c r="AP669" s="21">
        <v>0.32123655913978399</v>
      </c>
      <c r="AQ669" s="21">
        <v>0.17204301075268799</v>
      </c>
      <c r="AR669" s="21">
        <v>0.19220430107526801</v>
      </c>
      <c r="AS669" s="21">
        <v>0.154569892473118</v>
      </c>
      <c r="AT669" s="21">
        <v>0.31182795698924698</v>
      </c>
      <c r="AU669" s="21">
        <v>0.33602150537634401</v>
      </c>
      <c r="AV669" s="21">
        <v>0.27284946236559099</v>
      </c>
      <c r="AW669" s="21">
        <v>0.125</v>
      </c>
      <c r="AX669" s="21">
        <v>0.38306451612903197</v>
      </c>
      <c r="AY669" s="21">
        <v>0.29973118279569799</v>
      </c>
      <c r="AZ669" s="21">
        <v>0.32392473118279502</v>
      </c>
      <c r="BA669" s="21">
        <v>0.27822580645161199</v>
      </c>
      <c r="BB669" s="21">
        <v>0.34677419354838701</v>
      </c>
      <c r="BC669" s="21">
        <v>0.31182795698924698</v>
      </c>
      <c r="BD669" s="21">
        <v>0.138440860215053</v>
      </c>
      <c r="BE669" s="21">
        <v>0.37903225806451601</v>
      </c>
    </row>
    <row r="670" spans="1:57" x14ac:dyDescent="0.35">
      <c r="A670" s="10" t="str">
        <f t="shared" si="98"/>
        <v>1/31/2028</v>
      </c>
      <c r="B670" s="11">
        <f t="shared" si="103"/>
        <v>2028</v>
      </c>
      <c r="C670" s="20">
        <f t="shared" si="104"/>
        <v>0.3447580645161285</v>
      </c>
      <c r="D670" s="18">
        <f t="shared" si="99"/>
        <v>0.27231182795698877</v>
      </c>
      <c r="E670" s="18">
        <f t="shared" si="100"/>
        <v>0.31787634408602072</v>
      </c>
      <c r="F670" s="18">
        <f t="shared" si="101"/>
        <v>0.37096774193548299</v>
      </c>
      <c r="G670" s="18">
        <f t="shared" si="102"/>
        <v>0.42661290322580608</v>
      </c>
      <c r="H670" s="21">
        <v>0.25672043010752599</v>
      </c>
      <c r="I670" s="21">
        <v>0.353494623655914</v>
      </c>
      <c r="J670" s="21">
        <v>0.358870967741935</v>
      </c>
      <c r="K670" s="21">
        <v>0.353494623655914</v>
      </c>
      <c r="L670" s="21">
        <v>0.33064516129032201</v>
      </c>
      <c r="M670" s="21">
        <v>0.293010752688172</v>
      </c>
      <c r="N670" s="21">
        <v>0.348118279569892</v>
      </c>
      <c r="O670" s="21">
        <v>0.34946236559139698</v>
      </c>
      <c r="P670" s="21">
        <v>0.31720430107526798</v>
      </c>
      <c r="Q670" s="21">
        <v>0.41935483870967699</v>
      </c>
      <c r="R670" s="21">
        <v>0.37768817204300997</v>
      </c>
      <c r="S670" s="21">
        <v>0.27284946236559099</v>
      </c>
      <c r="T670" s="21">
        <v>0.37096774193548299</v>
      </c>
      <c r="U670" s="21">
        <v>0.34005376344086002</v>
      </c>
      <c r="V670" s="21">
        <v>0.28494623655913898</v>
      </c>
      <c r="W670" s="21">
        <v>0.41263440860215</v>
      </c>
      <c r="X670" s="21">
        <v>0.25268817204300997</v>
      </c>
      <c r="Y670" s="21">
        <v>0.34946236559139698</v>
      </c>
      <c r="Z670" s="21">
        <v>0.36290322580645101</v>
      </c>
      <c r="AA670" s="21">
        <v>0.37096774193548299</v>
      </c>
      <c r="AB670" s="21">
        <v>0.25403225806451601</v>
      </c>
      <c r="AC670" s="21">
        <v>0.40456989247311798</v>
      </c>
      <c r="AD670" s="21">
        <v>0.331989247311827</v>
      </c>
      <c r="AE670" s="21">
        <v>0.32930107526881702</v>
      </c>
      <c r="AF670" s="21">
        <v>0.35215053763440801</v>
      </c>
      <c r="AG670" s="21">
        <v>0.28091397849462302</v>
      </c>
      <c r="AH670" s="21">
        <v>0.31317204301075202</v>
      </c>
      <c r="AI670" s="21">
        <v>0.31989247311827901</v>
      </c>
      <c r="AJ670" s="21">
        <v>0.266129032258064</v>
      </c>
      <c r="AK670" s="21">
        <v>0.37096774193548299</v>
      </c>
      <c r="AL670" s="21">
        <v>0.34139784946236501</v>
      </c>
      <c r="AM670" s="21">
        <v>0.26747311827956899</v>
      </c>
      <c r="AN670" s="21">
        <v>0.41935483870967699</v>
      </c>
      <c r="AO670" s="21">
        <v>0.42069892473118198</v>
      </c>
      <c r="AP670" s="21">
        <v>0.44489247311827901</v>
      </c>
      <c r="AQ670" s="21">
        <v>0.31451612903225801</v>
      </c>
      <c r="AR670" s="21">
        <v>0.43951612903225801</v>
      </c>
      <c r="AS670" s="21">
        <v>0.32795698924731098</v>
      </c>
      <c r="AT670" s="21">
        <v>0.43548387096774099</v>
      </c>
      <c r="AU670" s="21">
        <v>0.32392473118279502</v>
      </c>
      <c r="AV670" s="21">
        <v>0.29166666666666602</v>
      </c>
      <c r="AW670" s="21">
        <v>0.35752688172043001</v>
      </c>
      <c r="AX670" s="21">
        <v>0.42607526881720398</v>
      </c>
      <c r="AY670" s="21">
        <v>0.33602150537634401</v>
      </c>
      <c r="AZ670" s="21">
        <v>0.337365591397849</v>
      </c>
      <c r="BA670" s="21">
        <v>0.364247311827957</v>
      </c>
      <c r="BB670" s="21">
        <v>0.43145161290322498</v>
      </c>
      <c r="BC670" s="21">
        <v>0.32795698924731098</v>
      </c>
      <c r="BD670" s="21">
        <v>0.43145161290322498</v>
      </c>
      <c r="BE670" s="21">
        <v>0.33870967741935398</v>
      </c>
    </row>
    <row r="671" spans="1:57" x14ac:dyDescent="0.35">
      <c r="A671" s="10" t="str">
        <f t="shared" si="98"/>
        <v>2/29/2028</v>
      </c>
      <c r="B671" s="11">
        <f t="shared" si="103"/>
        <v>2028</v>
      </c>
      <c r="C671" s="20">
        <f t="shared" si="104"/>
        <v>0.19109195402298801</v>
      </c>
      <c r="D671" s="18">
        <f t="shared" si="99"/>
        <v>0.11077586206896482</v>
      </c>
      <c r="E671" s="18">
        <f t="shared" si="100"/>
        <v>0.14475574712643649</v>
      </c>
      <c r="F671" s="18">
        <f t="shared" si="101"/>
        <v>0.36745689655172398</v>
      </c>
      <c r="G671" s="18">
        <f t="shared" si="102"/>
        <v>0.50488505747126367</v>
      </c>
      <c r="H671" s="21">
        <v>0.18678160919540199</v>
      </c>
      <c r="I671" s="21">
        <v>0.50287356321839005</v>
      </c>
      <c r="J671" s="21">
        <v>0.15517241379310301</v>
      </c>
      <c r="K671" s="21">
        <v>0.52298850574712596</v>
      </c>
      <c r="L671" s="21">
        <v>0.303160919540229</v>
      </c>
      <c r="M671" s="21">
        <v>0.47701149425287298</v>
      </c>
      <c r="N671" s="21">
        <v>0.142241379310344</v>
      </c>
      <c r="O671" s="21">
        <v>0.56178160919540199</v>
      </c>
      <c r="P671" s="21">
        <v>0.337643678160919</v>
      </c>
      <c r="Q671" s="21">
        <v>8.6206896551724102E-2</v>
      </c>
      <c r="R671" s="21">
        <v>0.16666666666666599</v>
      </c>
      <c r="S671" s="21">
        <v>0.16810344827586199</v>
      </c>
      <c r="T671" s="21">
        <v>0.159482758620689</v>
      </c>
      <c r="U671" s="21">
        <v>0.13218390804597699</v>
      </c>
      <c r="V671" s="21">
        <v>0.25431034482758602</v>
      </c>
      <c r="W671" s="21">
        <v>7.0402298850574696E-2</v>
      </c>
      <c r="X671" s="21">
        <v>0.178160919540229</v>
      </c>
      <c r="Y671" s="21">
        <v>0.55316091954022895</v>
      </c>
      <c r="Z671" s="21">
        <v>0.15229885057471201</v>
      </c>
      <c r="AA671" s="21">
        <v>0.15517241379310301</v>
      </c>
      <c r="AB671" s="21">
        <v>0.179597701149425</v>
      </c>
      <c r="AC671" s="21">
        <v>6.8965517241379296E-2</v>
      </c>
      <c r="AD671" s="21">
        <v>0.53591954022988497</v>
      </c>
      <c r="AE671" s="21">
        <v>0.32902298850574702</v>
      </c>
      <c r="AF671" s="21">
        <v>0.48994252873563199</v>
      </c>
      <c r="AG671" s="21">
        <v>0.231321839080459</v>
      </c>
      <c r="AH671" s="21">
        <v>0.12787356321839</v>
      </c>
      <c r="AI671" s="21">
        <v>0.13505747126436701</v>
      </c>
      <c r="AJ671" s="21">
        <v>0.195402298850574</v>
      </c>
      <c r="AK671" s="21">
        <v>0.14798850574712599</v>
      </c>
      <c r="AL671" s="21">
        <v>0.29022988505747099</v>
      </c>
      <c r="AM671" s="21">
        <v>0.178160919540229</v>
      </c>
      <c r="AN671" s="21">
        <v>7.4712643678160898E-2</v>
      </c>
      <c r="AO671" s="21">
        <v>8.04597701149425E-2</v>
      </c>
      <c r="AP671" s="21">
        <v>0.36063218390804502</v>
      </c>
      <c r="AQ671" s="21">
        <v>0.13793103448275801</v>
      </c>
      <c r="AR671" s="21">
        <v>0.36925287356321801</v>
      </c>
      <c r="AS671" s="21">
        <v>0.32902298850574702</v>
      </c>
      <c r="AT671" s="21">
        <v>0.38793103448275801</v>
      </c>
      <c r="AU671" s="21">
        <v>0.113505747126436</v>
      </c>
      <c r="AV671" s="21">
        <v>0.28879310344827502</v>
      </c>
      <c r="AW671" s="21">
        <v>0.14942528735632099</v>
      </c>
      <c r="AX671" s="21">
        <v>0.36637931034482701</v>
      </c>
      <c r="AY671" s="21">
        <v>0.50287356321839005</v>
      </c>
      <c r="AZ671" s="21">
        <v>0.52729885057471204</v>
      </c>
      <c r="BA671" s="21">
        <v>0.13936781609195401</v>
      </c>
      <c r="BB671" s="21">
        <v>0.372126436781609</v>
      </c>
      <c r="BC671" s="21">
        <v>0.31609195402298801</v>
      </c>
      <c r="BD671" s="21">
        <v>0.36781609195402298</v>
      </c>
      <c r="BE671" s="21">
        <v>0.14367816091954</v>
      </c>
    </row>
    <row r="672" spans="1:57" x14ac:dyDescent="0.35">
      <c r="A672" s="10" t="str">
        <f t="shared" si="98"/>
        <v>3/31/2028</v>
      </c>
      <c r="B672" s="11">
        <f t="shared" si="103"/>
        <v>2028</v>
      </c>
      <c r="C672" s="20">
        <f t="shared" si="104"/>
        <v>0.192876344086021</v>
      </c>
      <c r="D672" s="18">
        <f t="shared" si="99"/>
        <v>9.81182795698924E-2</v>
      </c>
      <c r="E672" s="18">
        <f t="shared" si="100"/>
        <v>0.1320564516129025</v>
      </c>
      <c r="F672" s="18">
        <f t="shared" si="101"/>
        <v>0.28830645161290297</v>
      </c>
      <c r="G672" s="18">
        <f t="shared" si="102"/>
        <v>0.33172043010752633</v>
      </c>
      <c r="H672" s="21">
        <v>0.138440860215053</v>
      </c>
      <c r="I672" s="21">
        <v>0.271505376344086</v>
      </c>
      <c r="J672" s="21">
        <v>0.154569892473118</v>
      </c>
      <c r="K672" s="21">
        <v>0.282258064516129</v>
      </c>
      <c r="L672" s="21">
        <v>0.12903225806451599</v>
      </c>
      <c r="M672" s="21">
        <v>0.220430107526881</v>
      </c>
      <c r="N672" s="21">
        <v>0.146505376344086</v>
      </c>
      <c r="O672" s="21">
        <v>0.29435483870967699</v>
      </c>
      <c r="P672" s="21">
        <v>8.4677419354838704E-2</v>
      </c>
      <c r="Q672" s="21">
        <v>9.81182795698924E-2</v>
      </c>
      <c r="R672" s="21">
        <v>0.17204301075268799</v>
      </c>
      <c r="S672" s="21">
        <v>7.1236559139784897E-2</v>
      </c>
      <c r="T672" s="21">
        <v>0.17338709677419301</v>
      </c>
      <c r="U672" s="21">
        <v>0.33064516129032201</v>
      </c>
      <c r="V672" s="21">
        <v>0.37231182795698903</v>
      </c>
      <c r="W672" s="21">
        <v>0.122311827956989</v>
      </c>
      <c r="X672" s="21">
        <v>9.2741935483870899E-2</v>
      </c>
      <c r="Y672" s="21">
        <v>0.29973118279569799</v>
      </c>
      <c r="Z672" s="21">
        <v>0.14516129032257999</v>
      </c>
      <c r="AA672" s="21">
        <v>0.20161290322580599</v>
      </c>
      <c r="AB672" s="21">
        <v>0.133064516129032</v>
      </c>
      <c r="AC672" s="21">
        <v>0.120967741935483</v>
      </c>
      <c r="AD672" s="21">
        <v>0.27419354838709598</v>
      </c>
      <c r="AE672" s="21">
        <v>0.10752688172043</v>
      </c>
      <c r="AF672" s="21">
        <v>0.26344086021505297</v>
      </c>
      <c r="AG672" s="21">
        <v>0.353494623655914</v>
      </c>
      <c r="AH672" s="21">
        <v>0.32392473118279502</v>
      </c>
      <c r="AI672" s="21">
        <v>0.34139784946236501</v>
      </c>
      <c r="AJ672" s="21">
        <v>0.13978494623655899</v>
      </c>
      <c r="AK672" s="21">
        <v>0.19086021505376299</v>
      </c>
      <c r="AL672" s="21">
        <v>9.5430107526881705E-2</v>
      </c>
      <c r="AM672" s="21">
        <v>0.114247311827956</v>
      </c>
      <c r="AN672" s="21">
        <v>0.130376344086021</v>
      </c>
      <c r="AO672" s="21">
        <v>0.13172043010752599</v>
      </c>
      <c r="AP672" s="21">
        <v>0.19758064516129001</v>
      </c>
      <c r="AQ672" s="21">
        <v>0.32930107526881702</v>
      </c>
      <c r="AR672" s="21">
        <v>0.20026881720430101</v>
      </c>
      <c r="AS672" s="21">
        <v>0.133064516129032</v>
      </c>
      <c r="AT672" s="21">
        <v>0.20026881720430101</v>
      </c>
      <c r="AU672" s="21">
        <v>0.31720430107526798</v>
      </c>
      <c r="AV672" s="21">
        <v>0.375</v>
      </c>
      <c r="AW672" s="21">
        <v>0.16263440860215</v>
      </c>
      <c r="AX672" s="21">
        <v>0.17338709677419301</v>
      </c>
      <c r="AY672" s="21">
        <v>0.24327956989247301</v>
      </c>
      <c r="AZ672" s="21">
        <v>0.29032258064516098</v>
      </c>
      <c r="BA672" s="21">
        <v>0.37768817204300997</v>
      </c>
      <c r="BB672" s="21">
        <v>0.19489247311827901</v>
      </c>
      <c r="BC672" s="21">
        <v>9.81182795698924E-2</v>
      </c>
      <c r="BD672" s="21">
        <v>0.204301075268817</v>
      </c>
      <c r="BE672" s="21">
        <v>0.33064516129032201</v>
      </c>
    </row>
    <row r="673" spans="1:57" x14ac:dyDescent="0.35">
      <c r="A673" s="10" t="str">
        <f t="shared" si="98"/>
        <v>4/30/2028</v>
      </c>
      <c r="B673" s="11">
        <f t="shared" si="103"/>
        <v>2028</v>
      </c>
      <c r="C673" s="20">
        <f t="shared" si="104"/>
        <v>0.16736111111111049</v>
      </c>
      <c r="D673" s="18">
        <f t="shared" si="99"/>
        <v>0.10402777777777711</v>
      </c>
      <c r="E673" s="18">
        <f t="shared" si="100"/>
        <v>0.13750000000000001</v>
      </c>
      <c r="F673" s="18">
        <f t="shared" si="101"/>
        <v>0.2</v>
      </c>
      <c r="G673" s="18">
        <f t="shared" si="102"/>
        <v>0.22666666666666579</v>
      </c>
      <c r="H673" s="21">
        <v>0.126388888888888</v>
      </c>
      <c r="I673" s="21">
        <v>0.15138888888888799</v>
      </c>
      <c r="J673" s="21">
        <v>0.13055555555555501</v>
      </c>
      <c r="K673" s="21">
        <v>0.10416666666666601</v>
      </c>
      <c r="L673" s="21">
        <v>0.21388888888888799</v>
      </c>
      <c r="M673" s="21">
        <v>9.7222222222222196E-2</v>
      </c>
      <c r="N673" s="21">
        <v>8.4722222222222199E-2</v>
      </c>
      <c r="O673" s="21">
        <v>0.204166666666666</v>
      </c>
      <c r="P673" s="21">
        <v>0.20694444444444399</v>
      </c>
      <c r="Q673" s="21">
        <v>0.140277777777777</v>
      </c>
      <c r="R673" s="21">
        <v>0.15138888888888799</v>
      </c>
      <c r="S673" s="21">
        <v>0.14305555555555499</v>
      </c>
      <c r="T673" s="21">
        <v>0.12361111111111101</v>
      </c>
      <c r="U673" s="21">
        <v>0.2</v>
      </c>
      <c r="V673" s="21">
        <v>0.1875</v>
      </c>
      <c r="W673" s="21">
        <v>0.17361111111111099</v>
      </c>
      <c r="X673" s="21">
        <v>0.148611111111111</v>
      </c>
      <c r="Y673" s="21">
        <v>0.102777777777777</v>
      </c>
      <c r="Z673" s="21">
        <v>0.13750000000000001</v>
      </c>
      <c r="AA673" s="21">
        <v>0.14305555555555499</v>
      </c>
      <c r="AB673" s="21">
        <v>0.15</v>
      </c>
      <c r="AC673" s="21">
        <v>0.18472222222222201</v>
      </c>
      <c r="AD673" s="21">
        <v>7.9166666666666594E-2</v>
      </c>
      <c r="AE673" s="21">
        <v>0.25833333333333303</v>
      </c>
      <c r="AF673" s="21">
        <v>0.1</v>
      </c>
      <c r="AG673" s="21">
        <v>0.172222222222222</v>
      </c>
      <c r="AH673" s="21">
        <v>0.195833333333333</v>
      </c>
      <c r="AI673" s="21">
        <v>0.21249999999999999</v>
      </c>
      <c r="AJ673" s="21">
        <v>0.13750000000000001</v>
      </c>
      <c r="AK673" s="21">
        <v>0.16805555555555499</v>
      </c>
      <c r="AL673" s="21">
        <v>0.2</v>
      </c>
      <c r="AM673" s="21">
        <v>0.16666666666666599</v>
      </c>
      <c r="AN673" s="21">
        <v>0.180555555555555</v>
      </c>
      <c r="AO673" s="21">
        <v>0.17638888888888801</v>
      </c>
      <c r="AP673" s="21">
        <v>0.155555555555555</v>
      </c>
      <c r="AQ673" s="21">
        <v>0.19027777777777699</v>
      </c>
      <c r="AR673" s="21">
        <v>0.16666666666666599</v>
      </c>
      <c r="AS673" s="21">
        <v>0.266666666666666</v>
      </c>
      <c r="AT673" s="21">
        <v>0.16250000000000001</v>
      </c>
      <c r="AU673" s="21">
        <v>0.2</v>
      </c>
      <c r="AV673" s="21">
        <v>0.22916666666666599</v>
      </c>
      <c r="AW673" s="21">
        <v>0.108333333333333</v>
      </c>
      <c r="AX673" s="21">
        <v>0.16805555555555499</v>
      </c>
      <c r="AY673" s="21">
        <v>0.105555555555555</v>
      </c>
      <c r="AZ673" s="21">
        <v>0.1125</v>
      </c>
      <c r="BA673" s="21">
        <v>0.243055555555555</v>
      </c>
      <c r="BB673" s="21">
        <v>0.21249999999999999</v>
      </c>
      <c r="BC673" s="21">
        <v>0.234722222222222</v>
      </c>
      <c r="BD673" s="21">
        <v>0.195833333333333</v>
      </c>
      <c r="BE673" s="21">
        <v>0.226388888888888</v>
      </c>
    </row>
    <row r="674" spans="1:57" x14ac:dyDescent="0.35">
      <c r="A674" s="10" t="str">
        <f t="shared" si="98"/>
        <v>5/31/2028</v>
      </c>
      <c r="B674" s="11">
        <f t="shared" si="103"/>
        <v>2028</v>
      </c>
      <c r="C674" s="20">
        <f t="shared" si="104"/>
        <v>7.4596774193548349E-2</v>
      </c>
      <c r="D674" s="18">
        <f t="shared" si="99"/>
        <v>2.68817204301075E-2</v>
      </c>
      <c r="E674" s="18">
        <f t="shared" si="100"/>
        <v>4.90591397849462E-2</v>
      </c>
      <c r="F674" s="18">
        <f t="shared" si="101"/>
        <v>0.10987903225806375</v>
      </c>
      <c r="G674" s="18">
        <f t="shared" si="102"/>
        <v>0.12258064516129011</v>
      </c>
      <c r="H674" s="21">
        <v>7.1236559139784897E-2</v>
      </c>
      <c r="I674" s="21">
        <v>0.114247311827956</v>
      </c>
      <c r="J674" s="21">
        <v>5.2419354838709603E-2</v>
      </c>
      <c r="K674" s="21">
        <v>7.6612903225806397E-2</v>
      </c>
      <c r="L674" s="21">
        <v>0.11021505376344</v>
      </c>
      <c r="M674" s="21">
        <v>7.25806451612903E-2</v>
      </c>
      <c r="N674" s="21">
        <v>3.2258064516128997E-2</v>
      </c>
      <c r="O674" s="21">
        <v>9.5430107526881705E-2</v>
      </c>
      <c r="P674" s="21">
        <v>0.125</v>
      </c>
      <c r="Q674" s="21">
        <v>0.12634408602150499</v>
      </c>
      <c r="R674" s="21">
        <v>3.0913978494623601E-2</v>
      </c>
      <c r="S674" s="21">
        <v>6.0483870967741903E-2</v>
      </c>
      <c r="T674" s="21">
        <v>5.2419354838709603E-2</v>
      </c>
      <c r="U674" s="21">
        <v>0.119623655913978</v>
      </c>
      <c r="V674" s="21">
        <v>9.1397849462365593E-2</v>
      </c>
      <c r="W674" s="21">
        <v>0.108870967741935</v>
      </c>
      <c r="X674" s="21">
        <v>1.88172043010752E-2</v>
      </c>
      <c r="Y674" s="21">
        <v>0.18682795698924701</v>
      </c>
      <c r="Z674" s="21">
        <v>3.2258064516128997E-2</v>
      </c>
      <c r="AA674" s="21">
        <v>2.68817204301075E-2</v>
      </c>
      <c r="AB674" s="21">
        <v>4.8387096774193498E-2</v>
      </c>
      <c r="AC674" s="21">
        <v>9.9462365591397803E-2</v>
      </c>
      <c r="AD674" s="21">
        <v>0.108870967741935</v>
      </c>
      <c r="AE674" s="21">
        <v>8.6021505376343996E-2</v>
      </c>
      <c r="AF674" s="21">
        <v>8.3333333333333301E-2</v>
      </c>
      <c r="AG674" s="21">
        <v>5.1075268817204297E-2</v>
      </c>
      <c r="AH674" s="21">
        <v>0.12903225806451599</v>
      </c>
      <c r="AI674" s="21">
        <v>0.116935483870967</v>
      </c>
      <c r="AJ674" s="21">
        <v>5.3763440860214999E-2</v>
      </c>
      <c r="AK674" s="21">
        <v>2.68817204301075E-2</v>
      </c>
      <c r="AL674" s="21">
        <v>0.102150537634408</v>
      </c>
      <c r="AM674" s="21">
        <v>2.68817204301075E-2</v>
      </c>
      <c r="AN674" s="21">
        <v>6.9892473118279494E-2</v>
      </c>
      <c r="AO674" s="21">
        <v>0.112903225806451</v>
      </c>
      <c r="AP674" s="21">
        <v>4.5698924731182797E-2</v>
      </c>
      <c r="AQ674" s="21">
        <v>0.112903225806451</v>
      </c>
      <c r="AR674" s="21">
        <v>2.55376344086021E-2</v>
      </c>
      <c r="AS674" s="21">
        <v>9.1397849462365593E-2</v>
      </c>
      <c r="AT674" s="21">
        <v>4.5698924731182797E-2</v>
      </c>
      <c r="AU674" s="21">
        <v>9.9462365591397803E-2</v>
      </c>
      <c r="AV674" s="21">
        <v>9.4086021505376302E-2</v>
      </c>
      <c r="AW674" s="21">
        <v>4.3010752688171998E-2</v>
      </c>
      <c r="AX674" s="21">
        <v>5.3763440860214999E-2</v>
      </c>
      <c r="AY674" s="21">
        <v>6.5860215053763396E-2</v>
      </c>
      <c r="AZ674" s="21">
        <v>0.114247311827956</v>
      </c>
      <c r="BA674" s="21">
        <v>0.122311827956989</v>
      </c>
      <c r="BB674" s="21">
        <v>5.2419354838709603E-2</v>
      </c>
      <c r="BC674" s="21">
        <v>5.91397849462365E-2</v>
      </c>
      <c r="BD674" s="21">
        <v>2.4193548387096701E-2</v>
      </c>
      <c r="BE674" s="21">
        <v>0.133064516129032</v>
      </c>
    </row>
    <row r="675" spans="1:57" x14ac:dyDescent="0.35">
      <c r="A675" s="10" t="str">
        <f t="shared" si="98"/>
        <v>6/30/2028</v>
      </c>
      <c r="B675" s="11">
        <f t="shared" si="103"/>
        <v>2028</v>
      </c>
      <c r="C675" s="20">
        <f t="shared" si="104"/>
        <v>7.6388888888888895E-2</v>
      </c>
      <c r="D675" s="18">
        <f t="shared" si="99"/>
        <v>5.2777777777777701E-2</v>
      </c>
      <c r="E675" s="18">
        <f t="shared" si="100"/>
        <v>5.9722222222222197E-2</v>
      </c>
      <c r="F675" s="18">
        <f t="shared" si="101"/>
        <v>9.4097222222222179E-2</v>
      </c>
      <c r="G675" s="18">
        <f t="shared" si="102"/>
        <v>0.13499999999999973</v>
      </c>
      <c r="H675" s="21">
        <v>7.6388888888888895E-2</v>
      </c>
      <c r="I675" s="21">
        <v>7.3611111111111099E-2</v>
      </c>
      <c r="J675" s="21">
        <v>5.4166666666666599E-2</v>
      </c>
      <c r="K675" s="21">
        <v>9.3055555555555503E-2</v>
      </c>
      <c r="L675" s="21">
        <v>5.2777777777777701E-2</v>
      </c>
      <c r="M675" s="21">
        <v>6.9444444444444406E-2</v>
      </c>
      <c r="N675" s="21">
        <v>2.6388888888888799E-2</v>
      </c>
      <c r="O675" s="21">
        <v>5.2777777777777701E-2</v>
      </c>
      <c r="P675" s="21">
        <v>7.6388888888888895E-2</v>
      </c>
      <c r="Q675" s="21">
        <v>0.109722222222222</v>
      </c>
      <c r="R675" s="21">
        <v>3.7499999999999999E-2</v>
      </c>
      <c r="S675" s="21">
        <v>5.6944444444444402E-2</v>
      </c>
      <c r="T675" s="21">
        <v>5.2777777777777701E-2</v>
      </c>
      <c r="U675" s="21">
        <v>0.15</v>
      </c>
      <c r="V675" s="21">
        <v>5.9722222222222197E-2</v>
      </c>
      <c r="W675" s="21">
        <v>7.9166666666666594E-2</v>
      </c>
      <c r="X675" s="21">
        <v>7.2222222222222202E-2</v>
      </c>
      <c r="Y675" s="21">
        <v>9.1666666666666605E-2</v>
      </c>
      <c r="Z675" s="21">
        <v>5.83333333333333E-2</v>
      </c>
      <c r="AA675" s="21">
        <v>5.2777777777777701E-2</v>
      </c>
      <c r="AB675" s="21">
        <v>5.5555555555555497E-2</v>
      </c>
      <c r="AC675" s="21">
        <v>9.5833333333333298E-2</v>
      </c>
      <c r="AD675" s="21">
        <v>0.109722222222222</v>
      </c>
      <c r="AE675" s="21">
        <v>7.7777777777777696E-2</v>
      </c>
      <c r="AF675" s="21">
        <v>5.9722222222222197E-2</v>
      </c>
      <c r="AG675" s="21">
        <v>6.9444444444444406E-2</v>
      </c>
      <c r="AH675" s="21">
        <v>0.17638888888888801</v>
      </c>
      <c r="AI675" s="21">
        <v>0.13055555555555501</v>
      </c>
      <c r="AJ675" s="21">
        <v>7.4999999999999997E-2</v>
      </c>
      <c r="AK675" s="21">
        <v>6.3888888888888801E-2</v>
      </c>
      <c r="AL675" s="21">
        <v>7.7777777777777696E-2</v>
      </c>
      <c r="AM675" s="21">
        <v>5.1388888888888803E-2</v>
      </c>
      <c r="AN675" s="21">
        <v>7.4999999999999997E-2</v>
      </c>
      <c r="AO675" s="21">
        <v>9.44444444444444E-2</v>
      </c>
      <c r="AP675" s="21">
        <v>7.9166666666666594E-2</v>
      </c>
      <c r="AQ675" s="21">
        <v>0.179166666666666</v>
      </c>
      <c r="AR675" s="21">
        <v>7.7777777777777696E-2</v>
      </c>
      <c r="AS675" s="21">
        <v>0.106944444444444</v>
      </c>
      <c r="AT675" s="21">
        <v>7.3611111111111099E-2</v>
      </c>
      <c r="AU675" s="21">
        <v>0.133333333333333</v>
      </c>
      <c r="AV675" s="21">
        <v>8.8888888888888795E-2</v>
      </c>
      <c r="AW675" s="21">
        <v>3.3333333333333298E-2</v>
      </c>
      <c r="AX675" s="21">
        <v>8.7499999999999994E-2</v>
      </c>
      <c r="AY675" s="21">
        <v>7.7777777777777696E-2</v>
      </c>
      <c r="AZ675" s="21">
        <v>7.3611111111111099E-2</v>
      </c>
      <c r="BA675" s="21">
        <v>0.17777777777777701</v>
      </c>
      <c r="BB675" s="21">
        <v>6.8055555555555494E-2</v>
      </c>
      <c r="BC675" s="21">
        <v>9.7222222222222196E-2</v>
      </c>
      <c r="BD675" s="21">
        <v>8.8888888888888795E-2</v>
      </c>
      <c r="BE675" s="21">
        <v>0.15833333333333299</v>
      </c>
    </row>
    <row r="676" spans="1:57" x14ac:dyDescent="0.35">
      <c r="A676" s="10" t="str">
        <f t="shared" si="98"/>
        <v>7/31/2028</v>
      </c>
      <c r="B676" s="11">
        <f t="shared" si="103"/>
        <v>2028</v>
      </c>
      <c r="C676" s="20">
        <f t="shared" si="104"/>
        <v>0.36827956989247301</v>
      </c>
      <c r="D676" s="18">
        <f t="shared" si="99"/>
        <v>0.24099462365591331</v>
      </c>
      <c r="E676" s="18">
        <f t="shared" si="100"/>
        <v>0.32123655913978399</v>
      </c>
      <c r="F676" s="18">
        <f t="shared" si="101"/>
        <v>0.39684139784946199</v>
      </c>
      <c r="G676" s="18">
        <f t="shared" si="102"/>
        <v>0.42486559139784891</v>
      </c>
      <c r="H676" s="21">
        <v>0.34139784946236501</v>
      </c>
      <c r="I676" s="21">
        <v>0.36827956989247301</v>
      </c>
      <c r="J676" s="21">
        <v>0.23252688172043001</v>
      </c>
      <c r="K676" s="21">
        <v>0.36155913978494603</v>
      </c>
      <c r="L676" s="21">
        <v>0.38844086021505297</v>
      </c>
      <c r="M676" s="21">
        <v>0.36559139784946199</v>
      </c>
      <c r="N676" s="21">
        <v>0.19758064516129001</v>
      </c>
      <c r="O676" s="21">
        <v>0.43817204301075202</v>
      </c>
      <c r="P676" s="21">
        <v>0.41532258064516098</v>
      </c>
      <c r="Q676" s="21">
        <v>0.35080645161290303</v>
      </c>
      <c r="R676" s="21">
        <v>0.20564516129032201</v>
      </c>
      <c r="S676" s="21">
        <v>0.38172043010752599</v>
      </c>
      <c r="T676" s="21">
        <v>0.27956989247311798</v>
      </c>
      <c r="U676" s="21">
        <v>0.39381720430107497</v>
      </c>
      <c r="V676" s="21">
        <v>0.39784946236559099</v>
      </c>
      <c r="W676" s="21">
        <v>0.31854838709677402</v>
      </c>
      <c r="X676" s="21">
        <v>0.32123655913978399</v>
      </c>
      <c r="Y676" s="21">
        <v>0.456989247311827</v>
      </c>
      <c r="Z676" s="21">
        <v>0.24865591397849399</v>
      </c>
      <c r="AA676" s="21">
        <v>0.22177419354838701</v>
      </c>
      <c r="AB676" s="21">
        <v>0.364247311827957</v>
      </c>
      <c r="AC676" s="21">
        <v>0.38440860215053702</v>
      </c>
      <c r="AD676" s="21">
        <v>0.31720430107526798</v>
      </c>
      <c r="AE676" s="21">
        <v>0.36827956989247301</v>
      </c>
      <c r="AF676" s="21">
        <v>0.36290322580645101</v>
      </c>
      <c r="AG676" s="21">
        <v>0.375</v>
      </c>
      <c r="AH676" s="21">
        <v>0.380376344086021</v>
      </c>
      <c r="AI676" s="21">
        <v>0.44892473118279502</v>
      </c>
      <c r="AJ676" s="21">
        <v>0.41129032258064502</v>
      </c>
      <c r="AK676" s="21">
        <v>0.241935483870967</v>
      </c>
      <c r="AL676" s="21">
        <v>0.401881720430107</v>
      </c>
      <c r="AM676" s="21">
        <v>0.37365591397849401</v>
      </c>
      <c r="AN676" s="21">
        <v>0.33870967741935398</v>
      </c>
      <c r="AO676" s="21">
        <v>0.42338709677419301</v>
      </c>
      <c r="AP676" s="21">
        <v>0.32123655913978399</v>
      </c>
      <c r="AQ676" s="21">
        <v>0.38440860215053702</v>
      </c>
      <c r="AR676" s="21">
        <v>0.31317204301075202</v>
      </c>
      <c r="AS676" s="21">
        <v>0.38844086021505297</v>
      </c>
      <c r="AT676" s="21">
        <v>0.38844086021505297</v>
      </c>
      <c r="AU676" s="21">
        <v>0.42204301075268802</v>
      </c>
      <c r="AV676" s="21">
        <v>0.45295698924731098</v>
      </c>
      <c r="AW676" s="21">
        <v>0.206989247311827</v>
      </c>
      <c r="AX676" s="21">
        <v>0.31586021505376299</v>
      </c>
      <c r="AY676" s="21">
        <v>0.369623655913978</v>
      </c>
      <c r="AZ676" s="21">
        <v>0.35618279569892403</v>
      </c>
      <c r="BA676" s="21">
        <v>0.41935483870967699</v>
      </c>
      <c r="BB676" s="21">
        <v>0.35483870967741898</v>
      </c>
      <c r="BC676" s="21">
        <v>0.41129032258064502</v>
      </c>
      <c r="BD676" s="21">
        <v>0.33870967741935398</v>
      </c>
      <c r="BE676" s="21">
        <v>0.44758064516128998</v>
      </c>
    </row>
    <row r="677" spans="1:57" x14ac:dyDescent="0.35">
      <c r="A677" s="10" t="str">
        <f t="shared" si="98"/>
        <v>8/31/2028</v>
      </c>
      <c r="B677" s="11">
        <f t="shared" si="103"/>
        <v>2028</v>
      </c>
      <c r="C677" s="20">
        <f t="shared" si="104"/>
        <v>0.36021505376344054</v>
      </c>
      <c r="D677" s="18">
        <f t="shared" si="99"/>
        <v>0.2215053763440859</v>
      </c>
      <c r="E677" s="18">
        <f t="shared" si="100"/>
        <v>0.29065860215053674</v>
      </c>
      <c r="F677" s="18">
        <f t="shared" si="101"/>
        <v>0.40826612903225773</v>
      </c>
      <c r="G677" s="18">
        <f t="shared" si="102"/>
        <v>0.43104838709677379</v>
      </c>
      <c r="H677" s="21">
        <v>0.36155913978494603</v>
      </c>
      <c r="I677" s="21">
        <v>0.358870967741935</v>
      </c>
      <c r="J677" s="21">
        <v>0.28360215053763399</v>
      </c>
      <c r="K677" s="21">
        <v>0.41532258064516098</v>
      </c>
      <c r="L677" s="21">
        <v>0.28629032258064502</v>
      </c>
      <c r="M677" s="21">
        <v>0.337365591397849</v>
      </c>
      <c r="N677" s="21">
        <v>0.255376344086021</v>
      </c>
      <c r="O677" s="21">
        <v>0.43951612903225801</v>
      </c>
      <c r="P677" s="21">
        <v>0.29569892473118198</v>
      </c>
      <c r="Q677" s="21">
        <v>0.36290322580645101</v>
      </c>
      <c r="R677" s="21">
        <v>0.21505376344086</v>
      </c>
      <c r="S677" s="21">
        <v>0.35080645161290303</v>
      </c>
      <c r="T677" s="21">
        <v>0.20295698924731101</v>
      </c>
      <c r="U677" s="21">
        <v>0.37231182795698903</v>
      </c>
      <c r="V677" s="21">
        <v>0.32526881720430101</v>
      </c>
      <c r="W677" s="21">
        <v>0.29973118279569799</v>
      </c>
      <c r="X677" s="21">
        <v>0.35215053763440801</v>
      </c>
      <c r="Y677" s="21">
        <v>0.473118279569892</v>
      </c>
      <c r="Z677" s="21">
        <v>0.20564516129032201</v>
      </c>
      <c r="AA677" s="21">
        <v>0.22177419354838701</v>
      </c>
      <c r="AB677" s="21">
        <v>0.40860215053763399</v>
      </c>
      <c r="AC677" s="21">
        <v>0.39516129032258002</v>
      </c>
      <c r="AD677" s="21">
        <v>0.418010752688172</v>
      </c>
      <c r="AE677" s="21">
        <v>0.239247311827957</v>
      </c>
      <c r="AF677" s="21">
        <v>0.31317204301075202</v>
      </c>
      <c r="AG677" s="21">
        <v>0.32526881720430101</v>
      </c>
      <c r="AH677" s="21">
        <v>0.38978494623655902</v>
      </c>
      <c r="AI677" s="21">
        <v>0.33870967741935398</v>
      </c>
      <c r="AJ677" s="21">
        <v>0.375</v>
      </c>
      <c r="AK677" s="21">
        <v>0.21908602150537601</v>
      </c>
      <c r="AL677" s="21">
        <v>0.23521505376344001</v>
      </c>
      <c r="AM677" s="21">
        <v>0.38978494623655902</v>
      </c>
      <c r="AN677" s="21">
        <v>0.34139784946236501</v>
      </c>
      <c r="AO677" s="21">
        <v>0.38440860215053702</v>
      </c>
      <c r="AP677" s="21">
        <v>0.41263440860215</v>
      </c>
      <c r="AQ677" s="21">
        <v>0.38440860215053702</v>
      </c>
      <c r="AR677" s="21">
        <v>0.41263440860215</v>
      </c>
      <c r="AS677" s="21">
        <v>0.34408602150537598</v>
      </c>
      <c r="AT677" s="21">
        <v>0.489247311827957</v>
      </c>
      <c r="AU677" s="21">
        <v>0.407258064516129</v>
      </c>
      <c r="AV677" s="21">
        <v>0.407258064516129</v>
      </c>
      <c r="AW677" s="21">
        <v>0.20161290322580599</v>
      </c>
      <c r="AX677" s="21">
        <v>0.43010752688171999</v>
      </c>
      <c r="AY677" s="21">
        <v>0.28897849462365499</v>
      </c>
      <c r="AZ677" s="21">
        <v>0.39381720430107497</v>
      </c>
      <c r="BA677" s="21">
        <v>0.41263440860215</v>
      </c>
      <c r="BB677" s="21">
        <v>0.45295698924731098</v>
      </c>
      <c r="BC677" s="21">
        <v>0.24059139784946201</v>
      </c>
      <c r="BD677" s="21">
        <v>0.41532258064516098</v>
      </c>
      <c r="BE677" s="21">
        <v>0.47177419354838701</v>
      </c>
    </row>
    <row r="678" spans="1:57" x14ac:dyDescent="0.35">
      <c r="A678" s="10" t="str">
        <f t="shared" si="98"/>
        <v>9/30/2028</v>
      </c>
      <c r="B678" s="11">
        <f t="shared" si="103"/>
        <v>2028</v>
      </c>
      <c r="C678" s="20">
        <f t="shared" si="104"/>
        <v>0.27361111111111103</v>
      </c>
      <c r="D678" s="18">
        <f t="shared" si="99"/>
        <v>0.1262499999999992</v>
      </c>
      <c r="E678" s="18">
        <f t="shared" si="100"/>
        <v>0.23090277777777724</v>
      </c>
      <c r="F678" s="18">
        <f t="shared" si="101"/>
        <v>0.30798611111111074</v>
      </c>
      <c r="G678" s="18">
        <f t="shared" si="102"/>
        <v>0.3197222222222218</v>
      </c>
      <c r="H678" s="21">
        <v>0.27500000000000002</v>
      </c>
      <c r="I678" s="21">
        <v>0.30416666666666597</v>
      </c>
      <c r="J678" s="21">
        <v>0.25277777777777699</v>
      </c>
      <c r="K678" s="21">
        <v>0.28472222222222199</v>
      </c>
      <c r="L678" s="21">
        <v>0.125</v>
      </c>
      <c r="M678" s="21">
        <v>0.30972222222222201</v>
      </c>
      <c r="N678" s="21">
        <v>0.24583333333333299</v>
      </c>
      <c r="O678" s="21">
        <v>0.28333333333333299</v>
      </c>
      <c r="P678" s="21">
        <v>9.5833333333333298E-2</v>
      </c>
      <c r="Q678" s="21">
        <v>0.219444444444444</v>
      </c>
      <c r="R678" s="21">
        <v>0.27777777777777701</v>
      </c>
      <c r="S678" s="21">
        <v>0.25277777777777699</v>
      </c>
      <c r="T678" s="21">
        <v>0.23055555555555499</v>
      </c>
      <c r="U678" s="21">
        <v>0.31944444444444398</v>
      </c>
      <c r="V678" s="21">
        <v>0.47916666666666602</v>
      </c>
      <c r="W678" s="21">
        <v>0.163888888888888</v>
      </c>
      <c r="X678" s="21">
        <v>0.22916666666666599</v>
      </c>
      <c r="Y678" s="21">
        <v>0.31805555555555498</v>
      </c>
      <c r="Z678" s="21">
        <v>0.23611111111111099</v>
      </c>
      <c r="AA678" s="21">
        <v>0.27361111111111103</v>
      </c>
      <c r="AB678" s="21">
        <v>0.280555555555555</v>
      </c>
      <c r="AC678" s="21">
        <v>0.25277777777777699</v>
      </c>
      <c r="AD678" s="21">
        <v>0.27222222222222198</v>
      </c>
      <c r="AE678" s="21">
        <v>9.44444444444444E-2</v>
      </c>
      <c r="AF678" s="21">
        <v>0.28749999999999998</v>
      </c>
      <c r="AG678" s="21">
        <v>0.38611111111111102</v>
      </c>
      <c r="AH678" s="21">
        <v>0.32222222222222202</v>
      </c>
      <c r="AI678" s="21">
        <v>0.25972222222222202</v>
      </c>
      <c r="AJ678" s="21">
        <v>0.3125</v>
      </c>
      <c r="AK678" s="21">
        <v>0.23055555555555499</v>
      </c>
      <c r="AL678" s="21">
        <v>0.11527777777777699</v>
      </c>
      <c r="AM678" s="21">
        <v>0.241666666666666</v>
      </c>
      <c r="AN678" s="21">
        <v>0.23194444444444401</v>
      </c>
      <c r="AO678" s="21">
        <v>0.179166666666666</v>
      </c>
      <c r="AP678" s="21">
        <v>0.27222222222222198</v>
      </c>
      <c r="AQ678" s="21">
        <v>0.30277777777777698</v>
      </c>
      <c r="AR678" s="21">
        <v>0.30694444444444402</v>
      </c>
      <c r="AS678" s="21">
        <v>0.126388888888888</v>
      </c>
      <c r="AT678" s="21">
        <v>0.313888888888888</v>
      </c>
      <c r="AU678" s="21">
        <v>0.3125</v>
      </c>
      <c r="AV678" s="21">
        <v>0.49444444444444402</v>
      </c>
      <c r="AW678" s="21">
        <v>0.21666666666666601</v>
      </c>
      <c r="AX678" s="21">
        <v>0.30416666666666597</v>
      </c>
      <c r="AY678" s="21">
        <v>0.27083333333333298</v>
      </c>
      <c r="AZ678" s="21">
        <v>0.30833333333333302</v>
      </c>
      <c r="BA678" s="21">
        <v>0.27361111111111103</v>
      </c>
      <c r="BB678" s="21">
        <v>0.30138888888888798</v>
      </c>
      <c r="BC678" s="21">
        <v>0.10416666666666601</v>
      </c>
      <c r="BD678" s="21">
        <v>0.32638888888888801</v>
      </c>
      <c r="BE678" s="21">
        <v>0.31944444444444398</v>
      </c>
    </row>
    <row r="679" spans="1:57" x14ac:dyDescent="0.35">
      <c r="A679" s="10" t="str">
        <f t="shared" si="98"/>
        <v>10/31/2028</v>
      </c>
      <c r="B679" s="11">
        <f t="shared" si="103"/>
        <v>2028</v>
      </c>
      <c r="C679" s="20">
        <f t="shared" si="104"/>
        <v>0.23118279569892403</v>
      </c>
      <c r="D679" s="18">
        <f t="shared" si="99"/>
        <v>0.1221774193548384</v>
      </c>
      <c r="E679" s="18">
        <f t="shared" si="100"/>
        <v>0.141801075268817</v>
      </c>
      <c r="F679" s="18">
        <f t="shared" si="101"/>
        <v>0.27352150537634379</v>
      </c>
      <c r="G679" s="18">
        <f t="shared" si="102"/>
        <v>0.29717741935483788</v>
      </c>
      <c r="H679" s="21">
        <v>0.27822580645161199</v>
      </c>
      <c r="I679" s="21">
        <v>0.133064516129032</v>
      </c>
      <c r="J679" s="21">
        <v>0.225806451612903</v>
      </c>
      <c r="K679" s="21">
        <v>0.12768817204301</v>
      </c>
      <c r="L679" s="21">
        <v>0.18413978494623601</v>
      </c>
      <c r="M679" s="21">
        <v>0.116935483870967</v>
      </c>
      <c r="N679" s="21">
        <v>0.23521505376344001</v>
      </c>
      <c r="O679" s="21">
        <v>0.108870967741935</v>
      </c>
      <c r="P679" s="21">
        <v>0.138440860215053</v>
      </c>
      <c r="Q679" s="21">
        <v>0.331989247311827</v>
      </c>
      <c r="R679" s="21">
        <v>0.28091397849462302</v>
      </c>
      <c r="S679" s="21">
        <v>0.247311827956989</v>
      </c>
      <c r="T679" s="21">
        <v>0.29569892473118198</v>
      </c>
      <c r="U679" s="21">
        <v>0.24596774193548299</v>
      </c>
      <c r="V679" s="21">
        <v>0.25134408602150499</v>
      </c>
      <c r="W679" s="21">
        <v>0.32661290322580599</v>
      </c>
      <c r="X679" s="21">
        <v>0.22715053763440801</v>
      </c>
      <c r="Y679" s="21">
        <v>0.157258064516129</v>
      </c>
      <c r="Z679" s="21">
        <v>0.26747311827956899</v>
      </c>
      <c r="AA679" s="21">
        <v>0.21774193548387</v>
      </c>
      <c r="AB679" s="21">
        <v>0.266129032258064</v>
      </c>
      <c r="AC679" s="21">
        <v>0.36693548387096703</v>
      </c>
      <c r="AD679" s="21">
        <v>0.138440860215053</v>
      </c>
      <c r="AE679" s="21">
        <v>0.168010752688172</v>
      </c>
      <c r="AF679" s="21">
        <v>0.115591397849462</v>
      </c>
      <c r="AG679" s="21">
        <v>0.260752688172043</v>
      </c>
      <c r="AH679" s="21">
        <v>0.25268817204300997</v>
      </c>
      <c r="AI679" s="21">
        <v>0.26209677419354799</v>
      </c>
      <c r="AJ679" s="21">
        <v>0.27553763440860202</v>
      </c>
      <c r="AK679" s="21">
        <v>0.25268817204300997</v>
      </c>
      <c r="AL679" s="21">
        <v>0.15860215053763399</v>
      </c>
      <c r="AM679" s="21">
        <v>0.25</v>
      </c>
      <c r="AN679" s="21">
        <v>0.31048387096774099</v>
      </c>
      <c r="AO679" s="21">
        <v>0.32123655913978399</v>
      </c>
      <c r="AP679" s="21">
        <v>0.14784946236559099</v>
      </c>
      <c r="AQ679" s="21">
        <v>0.28360215053763399</v>
      </c>
      <c r="AR679" s="21">
        <v>0.123655913978494</v>
      </c>
      <c r="AS679" s="21">
        <v>0.16129032258064499</v>
      </c>
      <c r="AT679" s="21">
        <v>0.13978494623655899</v>
      </c>
      <c r="AU679" s="21">
        <v>0.26747311827956899</v>
      </c>
      <c r="AV679" s="21">
        <v>0.29166666666666602</v>
      </c>
      <c r="AW679" s="21">
        <v>0.22715053763440801</v>
      </c>
      <c r="AX679" s="21">
        <v>0.13172043010752599</v>
      </c>
      <c r="AY679" s="21">
        <v>0.106182795698924</v>
      </c>
      <c r="AZ679" s="21">
        <v>0.120967741935483</v>
      </c>
      <c r="BA679" s="21">
        <v>0.28763440860215</v>
      </c>
      <c r="BB679" s="21">
        <v>0.157258064516129</v>
      </c>
      <c r="BC679" s="21">
        <v>0.149193548387096</v>
      </c>
      <c r="BD679" s="21">
        <v>0.122311827956989</v>
      </c>
      <c r="BE679" s="21">
        <v>0.29166666666666602</v>
      </c>
    </row>
    <row r="680" spans="1:57" x14ac:dyDescent="0.35">
      <c r="A680" s="10" t="str">
        <f t="shared" si="98"/>
        <v>11/30/2028</v>
      </c>
      <c r="B680" s="11">
        <f t="shared" si="103"/>
        <v>2028</v>
      </c>
      <c r="C680" s="20">
        <f t="shared" si="104"/>
        <v>0.186805555555555</v>
      </c>
      <c r="D680" s="18">
        <f t="shared" si="99"/>
        <v>9.9861111111111109E-2</v>
      </c>
      <c r="E680" s="18">
        <f t="shared" si="100"/>
        <v>0.120833333333333</v>
      </c>
      <c r="F680" s="18">
        <f t="shared" si="101"/>
        <v>0.25486111111111048</v>
      </c>
      <c r="G680" s="18">
        <f t="shared" si="102"/>
        <v>0.27430555555555541</v>
      </c>
      <c r="H680" s="21">
        <v>0.24722222222222201</v>
      </c>
      <c r="I680" s="21">
        <v>0.280555555555555</v>
      </c>
      <c r="J680" s="21">
        <v>8.8888888888888795E-2</v>
      </c>
      <c r="K680" s="21">
        <v>0.26944444444444399</v>
      </c>
      <c r="L680" s="21">
        <v>0.113888888888888</v>
      </c>
      <c r="M680" s="21">
        <v>0.26250000000000001</v>
      </c>
      <c r="N680" s="21">
        <v>9.44444444444444E-2</v>
      </c>
      <c r="O680" s="21">
        <v>0.28333333333333299</v>
      </c>
      <c r="P680" s="21">
        <v>0.1</v>
      </c>
      <c r="Q680" s="21">
        <v>0.20694444444444399</v>
      </c>
      <c r="R680" s="21">
        <v>9.8611111111111094E-2</v>
      </c>
      <c r="S680" s="21">
        <v>0.25277777777777699</v>
      </c>
      <c r="T680" s="21">
        <v>0.120833333333333</v>
      </c>
      <c r="U680" s="21">
        <v>0.14583333333333301</v>
      </c>
      <c r="V680" s="21">
        <v>0.28611111111111098</v>
      </c>
      <c r="W680" s="21">
        <v>0.172222222222222</v>
      </c>
      <c r="X680" s="21">
        <v>0.218055555555555</v>
      </c>
      <c r="Y680" s="21">
        <v>0.3125</v>
      </c>
      <c r="Z680" s="21">
        <v>0.1125</v>
      </c>
      <c r="AA680" s="21">
        <v>0.1125</v>
      </c>
      <c r="AB680" s="21">
        <v>0.23055555555555499</v>
      </c>
      <c r="AC680" s="21">
        <v>0.233333333333333</v>
      </c>
      <c r="AD680" s="21">
        <v>0.26944444444444399</v>
      </c>
      <c r="AE680" s="21">
        <v>8.4722222222222199E-2</v>
      </c>
      <c r="AF680" s="21">
        <v>0.26805555555555499</v>
      </c>
      <c r="AG680" s="21">
        <v>0.27361111111111103</v>
      </c>
      <c r="AH680" s="21">
        <v>0.15138888888888799</v>
      </c>
      <c r="AI680" s="21">
        <v>0.156944444444444</v>
      </c>
      <c r="AJ680" s="21">
        <v>0.24583333333333299</v>
      </c>
      <c r="AK680" s="21">
        <v>0.120833333333333</v>
      </c>
      <c r="AL680" s="21">
        <v>0.106944444444444</v>
      </c>
      <c r="AM680" s="21">
        <v>0.23194444444444401</v>
      </c>
      <c r="AN680" s="21">
        <v>0.20833333333333301</v>
      </c>
      <c r="AO680" s="21">
        <v>0.25555555555555498</v>
      </c>
      <c r="AP680" s="21">
        <v>0.16250000000000001</v>
      </c>
      <c r="AQ680" s="21">
        <v>0.13611111111111099</v>
      </c>
      <c r="AR680" s="21">
        <v>0.22500000000000001</v>
      </c>
      <c r="AS680" s="21">
        <v>0.113888888888888</v>
      </c>
      <c r="AT680" s="21">
        <v>0.188888888888888</v>
      </c>
      <c r="AU680" s="21">
        <v>0.13611111111111099</v>
      </c>
      <c r="AV680" s="21">
        <v>0.30555555555555503</v>
      </c>
      <c r="AW680" s="21">
        <v>0.10416666666666601</v>
      </c>
      <c r="AX680" s="21">
        <v>0.17777777777777701</v>
      </c>
      <c r="AY680" s="21">
        <v>0.26944444444444399</v>
      </c>
      <c r="AZ680" s="21">
        <v>0.266666666666666</v>
      </c>
      <c r="BA680" s="21">
        <v>0.155555555555555</v>
      </c>
      <c r="BB680" s="21">
        <v>0.18472222222222201</v>
      </c>
      <c r="BC680" s="21">
        <v>9.8611111111111094E-2</v>
      </c>
      <c r="BD680" s="21">
        <v>0.24027777777777701</v>
      </c>
      <c r="BE680" s="21">
        <v>0.16250000000000001</v>
      </c>
    </row>
    <row r="681" spans="1:57" x14ac:dyDescent="0.35">
      <c r="A681" s="10" t="str">
        <f t="shared" si="98"/>
        <v>12/31/2028</v>
      </c>
      <c r="B681" s="11">
        <f t="shared" si="103"/>
        <v>2028</v>
      </c>
      <c r="C681" s="20">
        <f t="shared" si="104"/>
        <v>0.38440860215053752</v>
      </c>
      <c r="D681" s="18">
        <f t="shared" si="99"/>
        <v>0.21505376344085961</v>
      </c>
      <c r="E681" s="18">
        <f t="shared" si="100"/>
        <v>0.27419354838709625</v>
      </c>
      <c r="F681" s="18">
        <f t="shared" si="101"/>
        <v>0.42069892473118253</v>
      </c>
      <c r="G681" s="18">
        <f t="shared" si="102"/>
        <v>0.46451612903225731</v>
      </c>
      <c r="H681" s="21">
        <v>0.43145161290322498</v>
      </c>
      <c r="I681" s="21">
        <v>0.39784946236559099</v>
      </c>
      <c r="J681" s="21">
        <v>0.25134408602150499</v>
      </c>
      <c r="K681" s="21">
        <v>0.42473118279569799</v>
      </c>
      <c r="L681" s="21">
        <v>0.47983870967741898</v>
      </c>
      <c r="M681" s="21">
        <v>0.40456989247311798</v>
      </c>
      <c r="N681" s="21">
        <v>0.25806451612903197</v>
      </c>
      <c r="O681" s="21">
        <v>0.42338709677419301</v>
      </c>
      <c r="P681" s="21">
        <v>0.47715053763440801</v>
      </c>
      <c r="Q681" s="21">
        <v>0.37634408602150499</v>
      </c>
      <c r="R681" s="21">
        <v>0.27956989247311798</v>
      </c>
      <c r="S681" s="21">
        <v>0.39247311827956899</v>
      </c>
      <c r="T681" s="21">
        <v>0.32661290322580599</v>
      </c>
      <c r="U681" s="21">
        <v>0.17069892473118201</v>
      </c>
      <c r="V681" s="21">
        <v>0.27956989247311798</v>
      </c>
      <c r="W681" s="21">
        <v>0.37096774193548299</v>
      </c>
      <c r="X681" s="21">
        <v>0.42741935483870902</v>
      </c>
      <c r="Y681" s="21">
        <v>0.41666666666666602</v>
      </c>
      <c r="Z681" s="21">
        <v>0.26209677419354799</v>
      </c>
      <c r="AA681" s="21">
        <v>0.28494623655913898</v>
      </c>
      <c r="AB681" s="21">
        <v>0.43548387096774099</v>
      </c>
      <c r="AC681" s="21">
        <v>0.42204301075268802</v>
      </c>
      <c r="AD681" s="21">
        <v>0.385752688172043</v>
      </c>
      <c r="AE681" s="21">
        <v>0.48118279569892403</v>
      </c>
      <c r="AF681" s="21">
        <v>0.37096774193548299</v>
      </c>
      <c r="AG681" s="21">
        <v>0.26344086021505297</v>
      </c>
      <c r="AH681" s="21">
        <v>0.18951612903225801</v>
      </c>
      <c r="AI681" s="21">
        <v>0.20295698924731101</v>
      </c>
      <c r="AJ681" s="21">
        <v>0.45564516129032201</v>
      </c>
      <c r="AK681" s="21">
        <v>0.27822580645161199</v>
      </c>
      <c r="AL681" s="21">
        <v>0.46370967741935398</v>
      </c>
      <c r="AM681" s="21">
        <v>0.41263440860215</v>
      </c>
      <c r="AN681" s="21">
        <v>0.38306451612903197</v>
      </c>
      <c r="AO681" s="21">
        <v>0.37634408602150499</v>
      </c>
      <c r="AP681" s="21">
        <v>0.36693548387096703</v>
      </c>
      <c r="AQ681" s="21">
        <v>0.17876344086021501</v>
      </c>
      <c r="AR681" s="21">
        <v>0.40322580645161199</v>
      </c>
      <c r="AS681" s="21">
        <v>0.494623655913978</v>
      </c>
      <c r="AT681" s="21">
        <v>0.39919354838709598</v>
      </c>
      <c r="AU681" s="21">
        <v>0.157258064516129</v>
      </c>
      <c r="AV681" s="21">
        <v>0.27284946236559099</v>
      </c>
      <c r="AW681" s="21">
        <v>0.25403225806451601</v>
      </c>
      <c r="AX681" s="21">
        <v>0.40053763440860202</v>
      </c>
      <c r="AY681" s="21">
        <v>0.38172043010752599</v>
      </c>
      <c r="AZ681" s="21">
        <v>0.401881720430107</v>
      </c>
      <c r="BA681" s="21">
        <v>0.21639784946236501</v>
      </c>
      <c r="BB681" s="21">
        <v>0.407258064516129</v>
      </c>
      <c r="BC681" s="21">
        <v>0.47177419354838701</v>
      </c>
      <c r="BD681" s="21">
        <v>0.41397849462365499</v>
      </c>
      <c r="BE681" s="21">
        <v>0.21639784946236501</v>
      </c>
    </row>
    <row r="682" spans="1:57" x14ac:dyDescent="0.35">
      <c r="A682" s="10" t="str">
        <f t="shared" si="98"/>
        <v>1/31/2029</v>
      </c>
      <c r="B682" s="11">
        <f t="shared" si="103"/>
        <v>2029</v>
      </c>
      <c r="C682" s="20">
        <f t="shared" si="104"/>
        <v>0.307123655913978</v>
      </c>
      <c r="D682" s="18">
        <f t="shared" si="99"/>
        <v>0.24811827956989188</v>
      </c>
      <c r="E682" s="18">
        <f t="shared" si="100"/>
        <v>0.28897849462365499</v>
      </c>
      <c r="F682" s="18">
        <f t="shared" si="101"/>
        <v>0.34576612903225779</v>
      </c>
      <c r="G682" s="18">
        <f t="shared" si="102"/>
        <v>0.41532258064516098</v>
      </c>
      <c r="H682" s="21">
        <v>0.30510752688171999</v>
      </c>
      <c r="I682" s="21">
        <v>0.29435483870967699</v>
      </c>
      <c r="J682" s="21">
        <v>0.30376344086021501</v>
      </c>
      <c r="K682" s="21">
        <v>0.33602150537634401</v>
      </c>
      <c r="L682" s="21">
        <v>0.236559139784946</v>
      </c>
      <c r="M682" s="21">
        <v>0.26881720430107497</v>
      </c>
      <c r="N682" s="21">
        <v>0.29166666666666602</v>
      </c>
      <c r="O682" s="21">
        <v>0.31586021505376299</v>
      </c>
      <c r="P682" s="21">
        <v>0.24327956989247301</v>
      </c>
      <c r="Q682" s="21">
        <v>0.29704301075268802</v>
      </c>
      <c r="R682" s="21">
        <v>0.32661290322580599</v>
      </c>
      <c r="S682" s="21">
        <v>0.41397849462365499</v>
      </c>
      <c r="T682" s="21">
        <v>0.35752688172043001</v>
      </c>
      <c r="U682" s="21">
        <v>0.24327956989247301</v>
      </c>
      <c r="V682" s="21">
        <v>0.29569892473118198</v>
      </c>
      <c r="W682" s="21">
        <v>0.35215053763440801</v>
      </c>
      <c r="X682" s="21">
        <v>0.42338709677419301</v>
      </c>
      <c r="Y682" s="21">
        <v>0.28897849462365499</v>
      </c>
      <c r="Z682" s="21">
        <v>0.33333333333333298</v>
      </c>
      <c r="AA682" s="21">
        <v>0.24865591397849399</v>
      </c>
      <c r="AB682" s="21">
        <v>0.28897849462365499</v>
      </c>
      <c r="AC682" s="21">
        <v>0.41532258064516098</v>
      </c>
      <c r="AD682" s="21">
        <v>0.36155913978494603</v>
      </c>
      <c r="AE682" s="21">
        <v>0.32661290322580599</v>
      </c>
      <c r="AF682" s="21">
        <v>0.29973118279569799</v>
      </c>
      <c r="AG682" s="21">
        <v>0.42338709677419301</v>
      </c>
      <c r="AH682" s="21">
        <v>0.23252688172043001</v>
      </c>
      <c r="AI682" s="21">
        <v>0.35215053763440801</v>
      </c>
      <c r="AJ682" s="21">
        <v>0.31451612903225801</v>
      </c>
      <c r="AK682" s="21">
        <v>0.31720430107526798</v>
      </c>
      <c r="AL682" s="21">
        <v>0.41532258064516098</v>
      </c>
      <c r="AM682" s="21">
        <v>0.34677419354838701</v>
      </c>
      <c r="AN682" s="21">
        <v>0.28494623655913898</v>
      </c>
      <c r="AO682" s="21">
        <v>0.34274193548387</v>
      </c>
      <c r="AP682" s="21">
        <v>0.29973118279569799</v>
      </c>
      <c r="AQ682" s="21">
        <v>0.44220430107526798</v>
      </c>
      <c r="AR682" s="21">
        <v>0.33064516129032201</v>
      </c>
      <c r="AS682" s="21">
        <v>0.27553763440860202</v>
      </c>
      <c r="AT682" s="21">
        <v>0.30913978494623601</v>
      </c>
      <c r="AU682" s="21">
        <v>0.43145161290322498</v>
      </c>
      <c r="AV682" s="21">
        <v>0.31048387096774099</v>
      </c>
      <c r="AW682" s="21">
        <v>0.28494623655913898</v>
      </c>
      <c r="AX682" s="21">
        <v>0.26209677419354799</v>
      </c>
      <c r="AY682" s="21">
        <v>0.27956989247311798</v>
      </c>
      <c r="AZ682" s="21">
        <v>0.30376344086021501</v>
      </c>
      <c r="BA682" s="21">
        <v>0.29569892473118198</v>
      </c>
      <c r="BB682" s="21">
        <v>0.29166666666666602</v>
      </c>
      <c r="BC682" s="21">
        <v>0.239247311827957</v>
      </c>
      <c r="BD682" s="21">
        <v>0.33333333333333298</v>
      </c>
      <c r="BE682" s="21">
        <v>0.40053763440860202</v>
      </c>
    </row>
    <row r="683" spans="1:57" x14ac:dyDescent="0.35">
      <c r="A683" s="10" t="str">
        <f t="shared" si="98"/>
        <v>2/28/2029</v>
      </c>
      <c r="B683" s="11">
        <f t="shared" si="103"/>
        <v>2029</v>
      </c>
      <c r="C683" s="20">
        <f t="shared" si="104"/>
        <v>0.27901785714285648</v>
      </c>
      <c r="D683" s="18">
        <f t="shared" si="99"/>
        <v>0.14419642857142839</v>
      </c>
      <c r="E683" s="18">
        <f t="shared" si="100"/>
        <v>0.15513392857142799</v>
      </c>
      <c r="F683" s="18">
        <f t="shared" si="101"/>
        <v>0.37872023809523747</v>
      </c>
      <c r="G683" s="18">
        <f t="shared" si="102"/>
        <v>0.51949404761904749</v>
      </c>
      <c r="H683" s="21">
        <v>0.28125</v>
      </c>
      <c r="I683" s="21">
        <v>0.52083333333333304</v>
      </c>
      <c r="J683" s="21">
        <v>0.33928571428571402</v>
      </c>
      <c r="K683" s="21">
        <v>0.55059523809523803</v>
      </c>
      <c r="L683" s="21">
        <v>0.168154761904761</v>
      </c>
      <c r="M683" s="21">
        <v>0.28273809523809501</v>
      </c>
      <c r="N683" s="21">
        <v>0.22172619047618999</v>
      </c>
      <c r="O683" s="21">
        <v>0.54166666666666596</v>
      </c>
      <c r="P683" s="21">
        <v>0.16220238095237999</v>
      </c>
      <c r="Q683" s="21">
        <v>0.25297619047619002</v>
      </c>
      <c r="R683" s="21">
        <v>0.51934523809523803</v>
      </c>
      <c r="S683" s="21">
        <v>0.37648809523809501</v>
      </c>
      <c r="T683" s="21">
        <v>0.14136904761904701</v>
      </c>
      <c r="U683" s="21">
        <v>0.15327380952380901</v>
      </c>
      <c r="V683" s="21">
        <v>0.55654761904761896</v>
      </c>
      <c r="W683" s="21">
        <v>0.15922619047618999</v>
      </c>
      <c r="X683" s="21">
        <v>0.35267857142857101</v>
      </c>
      <c r="Y683" s="21">
        <v>0.27827380952380898</v>
      </c>
      <c r="Z683" s="21">
        <v>0.50297619047619002</v>
      </c>
      <c r="AA683" s="21">
        <v>0.16220238095237999</v>
      </c>
      <c r="AB683" s="21">
        <v>0.27976190476190399</v>
      </c>
      <c r="AC683" s="21">
        <v>0.35416666666666602</v>
      </c>
      <c r="AD683" s="21">
        <v>0.15625</v>
      </c>
      <c r="AE683" s="21">
        <v>0.148809523809523</v>
      </c>
      <c r="AF683" s="21">
        <v>0.34672619047619002</v>
      </c>
      <c r="AG683" s="21">
        <v>0.36904761904761901</v>
      </c>
      <c r="AH683" s="21">
        <v>0.15327380952380901</v>
      </c>
      <c r="AI683" s="21">
        <v>0.15922619047618999</v>
      </c>
      <c r="AJ683" s="21">
        <v>0.51934523809523803</v>
      </c>
      <c r="AK683" s="21">
        <v>0.32291666666666602</v>
      </c>
      <c r="AL683" s="21">
        <v>0.37946428571428498</v>
      </c>
      <c r="AM683" s="21">
        <v>0.15476190476190399</v>
      </c>
      <c r="AN683" s="21">
        <v>0.48809523809523803</v>
      </c>
      <c r="AO683" s="21">
        <v>0.148809523809523</v>
      </c>
      <c r="AP683" s="21">
        <v>0.26785714285714202</v>
      </c>
      <c r="AQ683" s="21">
        <v>0.38392857142857101</v>
      </c>
      <c r="AR683" s="21">
        <v>0.55505952380952295</v>
      </c>
      <c r="AS683" s="21">
        <v>0.29464285714285698</v>
      </c>
      <c r="AT683" s="21">
        <v>0.125</v>
      </c>
      <c r="AU683" s="21">
        <v>0.40029761904761901</v>
      </c>
      <c r="AV683" s="21">
        <v>0.144345238095238</v>
      </c>
      <c r="AW683" s="21">
        <v>0.14732142857142799</v>
      </c>
      <c r="AX683" s="21">
        <v>0.50744047619047605</v>
      </c>
      <c r="AY683" s="21">
        <v>0.14285714285714199</v>
      </c>
      <c r="AZ683" s="21">
        <v>0.27827380952380898</v>
      </c>
      <c r="BA683" s="21">
        <v>0.26041666666666602</v>
      </c>
      <c r="BB683" s="21">
        <v>0.34523809523809501</v>
      </c>
      <c r="BC683" s="21">
        <v>0.139880952380952</v>
      </c>
      <c r="BD683" s="21">
        <v>0.15327380952380901</v>
      </c>
      <c r="BE683" s="21">
        <v>6.25E-2</v>
      </c>
    </row>
    <row r="684" spans="1:57" x14ac:dyDescent="0.35">
      <c r="A684" s="10" t="str">
        <f t="shared" si="98"/>
        <v>3/31/2029</v>
      </c>
      <c r="B684" s="11">
        <f t="shared" si="103"/>
        <v>2029</v>
      </c>
      <c r="C684" s="20">
        <f t="shared" si="104"/>
        <v>0.24865591397849401</v>
      </c>
      <c r="D684" s="18">
        <f t="shared" si="99"/>
        <v>0.1149193548387093</v>
      </c>
      <c r="E684" s="18">
        <f t="shared" si="100"/>
        <v>0.14852150537634373</v>
      </c>
      <c r="F684" s="18">
        <f t="shared" si="101"/>
        <v>0.29569892473118198</v>
      </c>
      <c r="G684" s="18">
        <f t="shared" si="102"/>
        <v>0.31599462365591352</v>
      </c>
      <c r="H684" s="21">
        <v>0.30376344086021501</v>
      </c>
      <c r="I684" s="21">
        <v>0.29569892473118198</v>
      </c>
      <c r="J684" s="21">
        <v>0.115591397849462</v>
      </c>
      <c r="K684" s="21">
        <v>0.31048387096774099</v>
      </c>
      <c r="L684" s="21">
        <v>0.14784946236559099</v>
      </c>
      <c r="M684" s="21">
        <v>0.27016129032258002</v>
      </c>
      <c r="N684" s="21">
        <v>0.29032258064516098</v>
      </c>
      <c r="O684" s="21">
        <v>0.27284946236559099</v>
      </c>
      <c r="P684" s="21">
        <v>0.19892473118279499</v>
      </c>
      <c r="Q684" s="21">
        <v>0.31720430107526798</v>
      </c>
      <c r="R684" s="21">
        <v>0.271505376344086</v>
      </c>
      <c r="S684" s="21">
        <v>0.204301075268817</v>
      </c>
      <c r="T684" s="21">
        <v>0.141129032258064</v>
      </c>
      <c r="U684" s="21">
        <v>9.9462365591397803E-2</v>
      </c>
      <c r="V684" s="21">
        <v>0.255376344086021</v>
      </c>
      <c r="W684" s="21">
        <v>0.18145161290322501</v>
      </c>
      <c r="X684" s="21">
        <v>0.165322580645161</v>
      </c>
      <c r="Y684" s="21">
        <v>0.29435483870967699</v>
      </c>
      <c r="Z684" s="21">
        <v>0.25672043010752599</v>
      </c>
      <c r="AA684" s="21">
        <v>0.106182795698924</v>
      </c>
      <c r="AB684" s="21">
        <v>0.30645161290322498</v>
      </c>
      <c r="AC684" s="21">
        <v>0.20161290322580599</v>
      </c>
      <c r="AD684" s="21">
        <v>0.12634408602150499</v>
      </c>
      <c r="AE684" s="21">
        <v>0.29838709677419301</v>
      </c>
      <c r="AF684" s="21">
        <v>0.138440860215053</v>
      </c>
      <c r="AG684" s="21">
        <v>0.19086021505376299</v>
      </c>
      <c r="AH684" s="21">
        <v>0.14516129032257999</v>
      </c>
      <c r="AI684" s="21">
        <v>0.15053763440860199</v>
      </c>
      <c r="AJ684" s="21">
        <v>0.25940860215053702</v>
      </c>
      <c r="AK684" s="21">
        <v>0.108870967741935</v>
      </c>
      <c r="AL684" s="21">
        <v>0.17876344086021501</v>
      </c>
      <c r="AM684" s="21">
        <v>0.17204301075268799</v>
      </c>
      <c r="AN684" s="21">
        <v>0.241935483870967</v>
      </c>
      <c r="AO684" s="21">
        <v>0.34677419354838701</v>
      </c>
      <c r="AP684" s="21">
        <v>0.31451612903225801</v>
      </c>
      <c r="AQ684" s="21">
        <v>0.21774193548387</v>
      </c>
      <c r="AR684" s="21">
        <v>0.27419354838709598</v>
      </c>
      <c r="AS684" s="21">
        <v>0.29435483870967699</v>
      </c>
      <c r="AT684" s="21">
        <v>0.331989247311827</v>
      </c>
      <c r="AU684" s="21">
        <v>0.20564516129032201</v>
      </c>
      <c r="AV684" s="21">
        <v>0.30645161290322498</v>
      </c>
      <c r="AW684" s="21">
        <v>0.29569892473118198</v>
      </c>
      <c r="AX684" s="21">
        <v>0.25806451612903197</v>
      </c>
      <c r="AY684" s="21">
        <v>0.31854838709677402</v>
      </c>
      <c r="AZ684" s="21">
        <v>0.31586021505376299</v>
      </c>
      <c r="BA684" s="21">
        <v>0.34408602150537598</v>
      </c>
      <c r="BB684" s="21">
        <v>9.2741935483870899E-2</v>
      </c>
      <c r="BC684" s="21">
        <v>9.1397849462365593E-2</v>
      </c>
      <c r="BD684" s="21">
        <v>0.119623655913978</v>
      </c>
      <c r="BE684" s="21">
        <v>0.130376344086021</v>
      </c>
    </row>
    <row r="685" spans="1:57" x14ac:dyDescent="0.35">
      <c r="A685" s="10" t="str">
        <f t="shared" si="98"/>
        <v>4/30/2029</v>
      </c>
      <c r="B685" s="11">
        <f t="shared" si="103"/>
        <v>2029</v>
      </c>
      <c r="C685" s="20">
        <f t="shared" si="104"/>
        <v>0.19861111111111099</v>
      </c>
      <c r="D685" s="18">
        <f t="shared" si="99"/>
        <v>0.14416666666666619</v>
      </c>
      <c r="E685" s="18">
        <f t="shared" si="100"/>
        <v>0.16319444444444425</v>
      </c>
      <c r="F685" s="18">
        <f t="shared" si="101"/>
        <v>0.23888888888888801</v>
      </c>
      <c r="G685" s="18">
        <f t="shared" si="102"/>
        <v>0.25652777777777719</v>
      </c>
      <c r="H685" s="21">
        <v>0.21666666666666601</v>
      </c>
      <c r="I685" s="21">
        <v>0.15138888888888799</v>
      </c>
      <c r="J685" s="21">
        <v>0.25555555555555498</v>
      </c>
      <c r="K685" s="21">
        <v>0.1875</v>
      </c>
      <c r="L685" s="21">
        <v>0.179166666666666</v>
      </c>
      <c r="M685" s="21">
        <v>0.22361111111111101</v>
      </c>
      <c r="N685" s="21">
        <v>0.243055555555555</v>
      </c>
      <c r="O685" s="21">
        <v>0.141666666666666</v>
      </c>
      <c r="P685" s="21">
        <v>0.18194444444444399</v>
      </c>
      <c r="Q685" s="21">
        <v>0.29861111111111099</v>
      </c>
      <c r="R685" s="21">
        <v>0.19166666666666601</v>
      </c>
      <c r="S685" s="21">
        <v>0.24861111111111101</v>
      </c>
      <c r="T685" s="21">
        <v>0.16944444444444401</v>
      </c>
      <c r="U685" s="21">
        <v>0.155555555555555</v>
      </c>
      <c r="V685" s="21">
        <v>0.14444444444444399</v>
      </c>
      <c r="W685" s="21">
        <v>0.18194444444444399</v>
      </c>
      <c r="X685" s="21">
        <v>0.179166666666666</v>
      </c>
      <c r="Y685" s="21">
        <v>0.226388888888888</v>
      </c>
      <c r="Z685" s="21">
        <v>0.120833333333333</v>
      </c>
      <c r="AA685" s="21">
        <v>0.15</v>
      </c>
      <c r="AB685" s="21">
        <v>0.24583333333333299</v>
      </c>
      <c r="AC685" s="21">
        <v>0.19027777777777699</v>
      </c>
      <c r="AD685" s="21">
        <v>0.13888888888888801</v>
      </c>
      <c r="AE685" s="21">
        <v>0.22222222222222199</v>
      </c>
      <c r="AF685" s="21">
        <v>0.327777777777777</v>
      </c>
      <c r="AG685" s="21">
        <v>0.22222222222222199</v>
      </c>
      <c r="AH685" s="21">
        <v>0.180555555555555</v>
      </c>
      <c r="AI685" s="21">
        <v>0.11944444444444401</v>
      </c>
      <c r="AJ685" s="21">
        <v>0.17361111111111099</v>
      </c>
      <c r="AK685" s="21">
        <v>0.27777777777777701</v>
      </c>
      <c r="AL685" s="21">
        <v>0.23749999999999999</v>
      </c>
      <c r="AM685" s="21">
        <v>0.16111111111111101</v>
      </c>
      <c r="AN685" s="21">
        <v>0.148611111111111</v>
      </c>
      <c r="AO685" s="21">
        <v>0.23055555555555499</v>
      </c>
      <c r="AP685" s="21">
        <v>0.25416666666666599</v>
      </c>
      <c r="AQ685" s="21">
        <v>0.19861111111111099</v>
      </c>
      <c r="AR685" s="21">
        <v>0.19861111111111099</v>
      </c>
      <c r="AS685" s="21">
        <v>0.22083333333333299</v>
      </c>
      <c r="AT685" s="21">
        <v>0.23888888888888801</v>
      </c>
      <c r="AU685" s="21">
        <v>0.23888888888888801</v>
      </c>
      <c r="AV685" s="21">
        <v>0.22916666666666599</v>
      </c>
      <c r="AW685" s="21">
        <v>0.204166666666666</v>
      </c>
      <c r="AX685" s="21">
        <v>0.15416666666666601</v>
      </c>
      <c r="AY685" s="21">
        <v>0.265277777777777</v>
      </c>
      <c r="AZ685" s="21">
        <v>0.24722222222222201</v>
      </c>
      <c r="BA685" s="21">
        <v>0.28472222222222199</v>
      </c>
      <c r="BB685" s="21">
        <v>0.24722222222222201</v>
      </c>
      <c r="BC685" s="21">
        <v>0.155555555555555</v>
      </c>
      <c r="BD685" s="21">
        <v>9.0277777777777707E-2</v>
      </c>
      <c r="BE685" s="21">
        <v>0.16944444444444401</v>
      </c>
    </row>
    <row r="686" spans="1:57" x14ac:dyDescent="0.35">
      <c r="A686" s="10" t="str">
        <f t="shared" ref="A686:A749" si="105">A486</f>
        <v>5/31/2029</v>
      </c>
      <c r="B686" s="11">
        <f t="shared" si="103"/>
        <v>2029</v>
      </c>
      <c r="C686" s="20">
        <f t="shared" si="104"/>
        <v>9.4758064516129004E-2</v>
      </c>
      <c r="D686" s="18">
        <f t="shared" ref="D686:D749" si="106">PERCENTILE($H686:$BE686, 0.1)</f>
        <v>2.9435483870967671E-2</v>
      </c>
      <c r="E686" s="18">
        <f t="shared" ref="E686:E749" si="107">PERCENTILE($H686:$BE686, 0.25)</f>
        <v>4.2674731182795647E-2</v>
      </c>
      <c r="F686" s="18">
        <f t="shared" ref="F686:F749" si="108">PERCENTILE($H686:$BE686, 0.75)</f>
        <v>0.12130376344086</v>
      </c>
      <c r="G686" s="18">
        <f t="shared" ref="G686:G749" si="109">PERCENTILE($H686:$BE686, 0.9)</f>
        <v>0.1427419354838701</v>
      </c>
      <c r="H686" s="21">
        <v>0.100806451612903</v>
      </c>
      <c r="I686" s="21">
        <v>9.0053763440860204E-2</v>
      </c>
      <c r="J686" s="21">
        <v>0.14247311827956899</v>
      </c>
      <c r="K686" s="21">
        <v>0.118279569892473</v>
      </c>
      <c r="L686" s="21">
        <v>3.89784946236559E-2</v>
      </c>
      <c r="M686" s="21">
        <v>0.106182795698924</v>
      </c>
      <c r="N686" s="21">
        <v>0.114247311827956</v>
      </c>
      <c r="O686" s="21">
        <v>9.1397849462365593E-2</v>
      </c>
      <c r="P686" s="21">
        <v>3.2258064516128997E-2</v>
      </c>
      <c r="Q686" s="21">
        <v>0.116935483870967</v>
      </c>
      <c r="R686" s="21">
        <v>0.149193548387096</v>
      </c>
      <c r="S686" s="21">
        <v>5.1075268817204297E-2</v>
      </c>
      <c r="T686" s="21">
        <v>2.55376344086021E-2</v>
      </c>
      <c r="U686" s="21">
        <v>1.7473118279569801E-2</v>
      </c>
      <c r="V686" s="21">
        <v>9.2741935483870899E-2</v>
      </c>
      <c r="W686" s="21">
        <v>3.6290322580645101E-2</v>
      </c>
      <c r="X686" s="21">
        <v>2.9569892473118201E-2</v>
      </c>
      <c r="Y686" s="21">
        <v>9.9462365591397803E-2</v>
      </c>
      <c r="Z686" s="21">
        <v>7.79569892473118E-2</v>
      </c>
      <c r="AA686" s="21">
        <v>3.7634408602150497E-2</v>
      </c>
      <c r="AB686" s="21">
        <v>0.12634408602150499</v>
      </c>
      <c r="AC686" s="21">
        <v>2.2849462365591398E-2</v>
      </c>
      <c r="AD686" s="21">
        <v>4.8387096774193498E-2</v>
      </c>
      <c r="AE686" s="21">
        <v>0.14516129032257999</v>
      </c>
      <c r="AF686" s="21">
        <v>0.14784946236559099</v>
      </c>
      <c r="AG686" s="21">
        <v>4.1666666666666602E-2</v>
      </c>
      <c r="AH686" s="21">
        <v>3.36021505376344E-2</v>
      </c>
      <c r="AI686" s="21">
        <v>4.9731182795698901E-2</v>
      </c>
      <c r="AJ686" s="21">
        <v>9.9462365591397803E-2</v>
      </c>
      <c r="AK686" s="21">
        <v>0.11021505376344</v>
      </c>
      <c r="AL686" s="21">
        <v>5.1075268817204297E-2</v>
      </c>
      <c r="AM686" s="21">
        <v>4.5698924731182797E-2</v>
      </c>
      <c r="AN686" s="21">
        <v>0.149193548387096</v>
      </c>
      <c r="AO686" s="21">
        <v>0.10752688172043</v>
      </c>
      <c r="AP686" s="21">
        <v>9.6774193548387094E-2</v>
      </c>
      <c r="AQ686" s="21">
        <v>2.9569892473118201E-2</v>
      </c>
      <c r="AR686" s="21">
        <v>0.123655913978494</v>
      </c>
      <c r="AS686" s="21">
        <v>0.10752688172043</v>
      </c>
      <c r="AT686" s="21">
        <v>0.116935483870967</v>
      </c>
      <c r="AU686" s="21">
        <v>7.3924731182795703E-2</v>
      </c>
      <c r="AV686" s="21">
        <v>0.13440860215053699</v>
      </c>
      <c r="AW686" s="21">
        <v>0.122311827956989</v>
      </c>
      <c r="AX686" s="21">
        <v>7.25806451612903E-2</v>
      </c>
      <c r="AY686" s="21">
        <v>0.14247311827956899</v>
      </c>
      <c r="AZ686" s="21">
        <v>0.130376344086021</v>
      </c>
      <c r="BA686" s="21">
        <v>0.13440860215053699</v>
      </c>
      <c r="BB686" s="21">
        <v>8.1989247311827898E-2</v>
      </c>
      <c r="BC686" s="21">
        <v>2.1505376344085999E-2</v>
      </c>
      <c r="BD686" s="21">
        <v>2.8225806451612899E-2</v>
      </c>
      <c r="BE686" s="21">
        <v>0.19489247311827901</v>
      </c>
    </row>
    <row r="687" spans="1:57" x14ac:dyDescent="0.35">
      <c r="A687" s="10" t="str">
        <f t="shared" si="105"/>
        <v>6/30/2029</v>
      </c>
      <c r="B687" s="11">
        <f t="shared" ref="B687:B750" si="110">YEAR(A687)</f>
        <v>2029</v>
      </c>
      <c r="C687" s="20">
        <f t="shared" ref="C687:C750" si="111">PERCENTILE($H687:$BE687, 0.5)</f>
        <v>9.8611111111111094E-2</v>
      </c>
      <c r="D687" s="18">
        <f t="shared" si="106"/>
        <v>5.9444444444444418E-2</v>
      </c>
      <c r="E687" s="18">
        <f t="shared" si="107"/>
        <v>6.9444444444444406E-2</v>
      </c>
      <c r="F687" s="18">
        <f t="shared" si="108"/>
        <v>0.13854166666666601</v>
      </c>
      <c r="G687" s="18">
        <f t="shared" si="109"/>
        <v>0.15805555555555512</v>
      </c>
      <c r="H687" s="21">
        <v>0.131944444444444</v>
      </c>
      <c r="I687" s="21">
        <v>0.12361111111111101</v>
      </c>
      <c r="J687" s="21">
        <v>5.9722222222222197E-2</v>
      </c>
      <c r="K687" s="21">
        <v>0.11944444444444401</v>
      </c>
      <c r="L687" s="21">
        <v>7.6388888888888895E-2</v>
      </c>
      <c r="M687" s="21">
        <v>0.141666666666666</v>
      </c>
      <c r="N687" s="21">
        <v>0.13055555555555501</v>
      </c>
      <c r="O687" s="21">
        <v>0.108333333333333</v>
      </c>
      <c r="P687" s="21">
        <v>7.7777777777777696E-2</v>
      </c>
      <c r="Q687" s="21">
        <v>0.14583333333333301</v>
      </c>
      <c r="R687" s="21">
        <v>9.8611111111111094E-2</v>
      </c>
      <c r="S687" s="21">
        <v>6.9444444444444406E-2</v>
      </c>
      <c r="T687" s="21">
        <v>2.9166666666666601E-2</v>
      </c>
      <c r="U687" s="21">
        <v>6.5277777777777699E-2</v>
      </c>
      <c r="V687" s="21">
        <v>8.7499999999999994E-2</v>
      </c>
      <c r="W687" s="21">
        <v>6.8055555555555494E-2</v>
      </c>
      <c r="X687" s="21">
        <v>7.9166666666666594E-2</v>
      </c>
      <c r="Y687" s="21">
        <v>0.17777777777777701</v>
      </c>
      <c r="Z687" s="21">
        <v>9.44444444444444E-2</v>
      </c>
      <c r="AA687" s="21">
        <v>6.6666666666666596E-2</v>
      </c>
      <c r="AB687" s="21">
        <v>0.15277777777777701</v>
      </c>
      <c r="AC687" s="21">
        <v>6.5277777777777699E-2</v>
      </c>
      <c r="AD687" s="21">
        <v>3.7499999999999999E-2</v>
      </c>
      <c r="AE687" s="21">
        <v>0.17638888888888801</v>
      </c>
      <c r="AF687" s="21">
        <v>0.15</v>
      </c>
      <c r="AG687" s="21">
        <v>6.8055555555555494E-2</v>
      </c>
      <c r="AH687" s="21">
        <v>9.0277777777777707E-2</v>
      </c>
      <c r="AI687" s="21">
        <v>2.5000000000000001E-2</v>
      </c>
      <c r="AJ687" s="21">
        <v>9.8611111111111094E-2</v>
      </c>
      <c r="AK687" s="21">
        <v>0.120833333333333</v>
      </c>
      <c r="AL687" s="21">
        <v>8.1944444444444403E-2</v>
      </c>
      <c r="AM687" s="21">
        <v>6.9444444444444406E-2</v>
      </c>
      <c r="AN687" s="21">
        <v>8.6111111111111097E-2</v>
      </c>
      <c r="AO687" s="21">
        <v>0.13750000000000001</v>
      </c>
      <c r="AP687" s="21">
        <v>0.16805555555555499</v>
      </c>
      <c r="AQ687" s="21">
        <v>7.6388888888888895E-2</v>
      </c>
      <c r="AR687" s="21">
        <v>0.108333333333333</v>
      </c>
      <c r="AS687" s="21">
        <v>0.106944444444444</v>
      </c>
      <c r="AT687" s="21">
        <v>0.148611111111111</v>
      </c>
      <c r="AU687" s="21">
        <v>0.11527777777777699</v>
      </c>
      <c r="AV687" s="21">
        <v>0.14444444444444399</v>
      </c>
      <c r="AW687" s="21">
        <v>0.156944444444444</v>
      </c>
      <c r="AX687" s="21">
        <v>9.0277777777777707E-2</v>
      </c>
      <c r="AY687" s="21">
        <v>0.16805555555555499</v>
      </c>
      <c r="AZ687" s="21">
        <v>0.105555555555555</v>
      </c>
      <c r="BA687" s="21">
        <v>0.20694444444444399</v>
      </c>
      <c r="BB687" s="21">
        <v>6.25E-2</v>
      </c>
      <c r="BC687" s="21">
        <v>5.6944444444444402E-2</v>
      </c>
      <c r="BD687" s="21">
        <v>3.4722222222222203E-2</v>
      </c>
      <c r="BE687" s="21">
        <v>0.13888888888888801</v>
      </c>
    </row>
    <row r="688" spans="1:57" x14ac:dyDescent="0.35">
      <c r="A688" s="10" t="str">
        <f t="shared" si="105"/>
        <v>7/31/2029</v>
      </c>
      <c r="B688" s="11">
        <f t="shared" si="110"/>
        <v>2029</v>
      </c>
      <c r="C688" s="20">
        <f t="shared" si="111"/>
        <v>0.37701612903225801</v>
      </c>
      <c r="D688" s="18">
        <f t="shared" si="106"/>
        <v>0.26680107526881713</v>
      </c>
      <c r="E688" s="18">
        <f t="shared" si="107"/>
        <v>0.35483870967741898</v>
      </c>
      <c r="F688" s="18">
        <f t="shared" si="108"/>
        <v>0.43212365591397828</v>
      </c>
      <c r="G688" s="18">
        <f t="shared" si="109"/>
        <v>0.45336021505376262</v>
      </c>
      <c r="H688" s="21">
        <v>0.45295698924731098</v>
      </c>
      <c r="I688" s="21">
        <v>0.36693548387096703</v>
      </c>
      <c r="J688" s="21">
        <v>0.44086021505376299</v>
      </c>
      <c r="K688" s="21">
        <v>0.42069892473118198</v>
      </c>
      <c r="L688" s="21">
        <v>0.36693548387096703</v>
      </c>
      <c r="M688" s="21">
        <v>0.43682795698924698</v>
      </c>
      <c r="N688" s="21">
        <v>0.40994623655913898</v>
      </c>
      <c r="O688" s="21">
        <v>0.34274193548387</v>
      </c>
      <c r="P688" s="21">
        <v>0.44758064516128998</v>
      </c>
      <c r="Q688" s="21">
        <v>0.483870967741935</v>
      </c>
      <c r="R688" s="21">
        <v>0.37365591397849401</v>
      </c>
      <c r="S688" s="21">
        <v>0.32661290322580599</v>
      </c>
      <c r="T688" s="21">
        <v>0.17876344086021501</v>
      </c>
      <c r="U688" s="21">
        <v>0.36155913978494603</v>
      </c>
      <c r="V688" s="21">
        <v>0.37903225806451601</v>
      </c>
      <c r="W688" s="21">
        <v>0.271505376344086</v>
      </c>
      <c r="X688" s="21">
        <v>0.35483870967741898</v>
      </c>
      <c r="Y688" s="21">
        <v>0.364247311827957</v>
      </c>
      <c r="Z688" s="21">
        <v>0.35483870967741898</v>
      </c>
      <c r="AA688" s="21">
        <v>0.44758064516128998</v>
      </c>
      <c r="AB688" s="21">
        <v>0.47983870967741898</v>
      </c>
      <c r="AC688" s="21">
        <v>0.375</v>
      </c>
      <c r="AD688" s="21">
        <v>0.22446236559139701</v>
      </c>
      <c r="AE688" s="21">
        <v>0.46102150537634401</v>
      </c>
      <c r="AF688" s="21">
        <v>0.37365591397849401</v>
      </c>
      <c r="AG688" s="21">
        <v>0.35080645161290303</v>
      </c>
      <c r="AH688" s="21">
        <v>0.36693548387096703</v>
      </c>
      <c r="AI688" s="21">
        <v>0.16666666666666599</v>
      </c>
      <c r="AJ688" s="21">
        <v>0.38306451612903197</v>
      </c>
      <c r="AK688" s="21">
        <v>0.40322580645161199</v>
      </c>
      <c r="AL688" s="21">
        <v>0.33064516129032201</v>
      </c>
      <c r="AM688" s="21">
        <v>0.22446236559139701</v>
      </c>
      <c r="AN688" s="21">
        <v>0.369623655913978</v>
      </c>
      <c r="AO688" s="21">
        <v>0.38844086021505297</v>
      </c>
      <c r="AP688" s="21">
        <v>0.39919354838709598</v>
      </c>
      <c r="AQ688" s="21">
        <v>0.36827956989247301</v>
      </c>
      <c r="AR688" s="21">
        <v>0.375</v>
      </c>
      <c r="AS688" s="21">
        <v>0.42607526881720398</v>
      </c>
      <c r="AT688" s="21">
        <v>0.41397849462365499</v>
      </c>
      <c r="AU688" s="21">
        <v>0.34005376344086002</v>
      </c>
      <c r="AV688" s="21">
        <v>0.43279569892473102</v>
      </c>
      <c r="AW688" s="21">
        <v>0.456989247311827</v>
      </c>
      <c r="AX688" s="21">
        <v>0.337365591397849</v>
      </c>
      <c r="AY688" s="21">
        <v>0.43682795698924698</v>
      </c>
      <c r="AZ688" s="21">
        <v>0.489247311827957</v>
      </c>
      <c r="BA688" s="21">
        <v>0.43951612903225801</v>
      </c>
      <c r="BB688" s="21">
        <v>0.43010752688171999</v>
      </c>
      <c r="BC688" s="21">
        <v>0.385752688172043</v>
      </c>
      <c r="BD688" s="21">
        <v>0.17069892473118201</v>
      </c>
      <c r="BE688" s="21">
        <v>0.38440860215053702</v>
      </c>
    </row>
    <row r="689" spans="1:57" x14ac:dyDescent="0.35">
      <c r="A689" s="10" t="str">
        <f t="shared" si="105"/>
        <v>8/31/2029</v>
      </c>
      <c r="B689" s="11">
        <f t="shared" si="110"/>
        <v>2029</v>
      </c>
      <c r="C689" s="20">
        <f t="shared" si="111"/>
        <v>0.35954301075268746</v>
      </c>
      <c r="D689" s="18">
        <f t="shared" si="106"/>
        <v>0.21666666666666631</v>
      </c>
      <c r="E689" s="18">
        <f t="shared" si="107"/>
        <v>0.30712365591397828</v>
      </c>
      <c r="F689" s="18">
        <f t="shared" si="108"/>
        <v>0.39482526881720376</v>
      </c>
      <c r="G689" s="18">
        <f t="shared" si="109"/>
        <v>0.43602150537634321</v>
      </c>
      <c r="H689" s="21">
        <v>0.33602150537634401</v>
      </c>
      <c r="I689" s="21">
        <v>0.28091397849462302</v>
      </c>
      <c r="J689" s="21">
        <v>0.27419354838709598</v>
      </c>
      <c r="K689" s="21">
        <v>0.407258064516129</v>
      </c>
      <c r="L689" s="21">
        <v>0.38306451612903197</v>
      </c>
      <c r="M689" s="21">
        <v>0.33064516129032201</v>
      </c>
      <c r="N689" s="21">
        <v>0.30376344086021501</v>
      </c>
      <c r="O689" s="21">
        <v>0.40053763440860202</v>
      </c>
      <c r="P689" s="21">
        <v>0.44086021505376299</v>
      </c>
      <c r="Q689" s="21">
        <v>0.36021505376343999</v>
      </c>
      <c r="R689" s="21">
        <v>0.34408602150537598</v>
      </c>
      <c r="S689" s="21">
        <v>0.36827956989247301</v>
      </c>
      <c r="T689" s="21">
        <v>0.149193548387096</v>
      </c>
      <c r="U689" s="21">
        <v>0.41397849462365499</v>
      </c>
      <c r="V689" s="21">
        <v>0.33064516129032201</v>
      </c>
      <c r="W689" s="21">
        <v>0.21908602150537601</v>
      </c>
      <c r="X689" s="21">
        <v>0.36021505376343999</v>
      </c>
      <c r="Y689" s="21">
        <v>0.31720430107526798</v>
      </c>
      <c r="Z689" s="21">
        <v>0.43279569892473102</v>
      </c>
      <c r="AA689" s="21">
        <v>0.37231182795698903</v>
      </c>
      <c r="AB689" s="21">
        <v>0.34946236559139698</v>
      </c>
      <c r="AC689" s="21">
        <v>0.39381720430107497</v>
      </c>
      <c r="AD689" s="21">
        <v>0.15322580645161199</v>
      </c>
      <c r="AE689" s="21">
        <v>0.38844086021505297</v>
      </c>
      <c r="AF689" s="21">
        <v>0.29166666666666602</v>
      </c>
      <c r="AG689" s="21">
        <v>0.39516129032258002</v>
      </c>
      <c r="AH689" s="21">
        <v>0.34946236559139698</v>
      </c>
      <c r="AI689" s="21">
        <v>0.19489247311827901</v>
      </c>
      <c r="AJ689" s="21">
        <v>0.37768817204300997</v>
      </c>
      <c r="AK689" s="21">
        <v>0.23790322580645101</v>
      </c>
      <c r="AL689" s="21">
        <v>0.39784946236559099</v>
      </c>
      <c r="AM689" s="21">
        <v>0.27016129032258002</v>
      </c>
      <c r="AN689" s="21">
        <v>0.32258064516128998</v>
      </c>
      <c r="AO689" s="21">
        <v>0.44758064516128998</v>
      </c>
      <c r="AP689" s="21">
        <v>0.38172043010752599</v>
      </c>
      <c r="AQ689" s="21">
        <v>0.38172043010752599</v>
      </c>
      <c r="AR689" s="21">
        <v>0.37096774193548299</v>
      </c>
      <c r="AS689" s="21">
        <v>0.31720430107526798</v>
      </c>
      <c r="AT689" s="21">
        <v>0.45833333333333298</v>
      </c>
      <c r="AU689" s="21">
        <v>0.47715053763440801</v>
      </c>
      <c r="AV689" s="21">
        <v>0.42607526881720398</v>
      </c>
      <c r="AW689" s="21">
        <v>0.35215053763440801</v>
      </c>
      <c r="AX689" s="21">
        <v>0.27822580645161199</v>
      </c>
      <c r="AY689" s="21">
        <v>0.47446236559139698</v>
      </c>
      <c r="AZ689" s="21">
        <v>0.358870967741935</v>
      </c>
      <c r="BA689" s="21">
        <v>0.33064516129032201</v>
      </c>
      <c r="BB689" s="21">
        <v>0.17741935483870899</v>
      </c>
      <c r="BC689" s="21">
        <v>0.37096774193548299</v>
      </c>
      <c r="BD689" s="21">
        <v>0.18010752688171999</v>
      </c>
      <c r="BE689" s="21">
        <v>0.43548387096774099</v>
      </c>
    </row>
    <row r="690" spans="1:57" x14ac:dyDescent="0.35">
      <c r="A690" s="10" t="str">
        <f t="shared" si="105"/>
        <v>9/30/2029</v>
      </c>
      <c r="B690" s="11">
        <f t="shared" si="110"/>
        <v>2029</v>
      </c>
      <c r="C690" s="20">
        <f t="shared" si="111"/>
        <v>0.22916666666666599</v>
      </c>
      <c r="D690" s="18">
        <f t="shared" si="106"/>
        <v>0.1559722222222219</v>
      </c>
      <c r="E690" s="18">
        <f t="shared" si="107"/>
        <v>0.2</v>
      </c>
      <c r="F690" s="18">
        <f t="shared" si="108"/>
        <v>0.30034722222222177</v>
      </c>
      <c r="G690" s="18">
        <f t="shared" si="109"/>
        <v>0.35652777777777722</v>
      </c>
      <c r="H690" s="21">
        <v>0.35555555555555501</v>
      </c>
      <c r="I690" s="21">
        <v>0.21666666666666601</v>
      </c>
      <c r="J690" s="21">
        <v>0.13055555555555501</v>
      </c>
      <c r="K690" s="21">
        <v>0.22222222222222199</v>
      </c>
      <c r="L690" s="21">
        <v>0.18333333333333299</v>
      </c>
      <c r="M690" s="21">
        <v>0.343055555555555</v>
      </c>
      <c r="N690" s="21">
        <v>0.33888888888888802</v>
      </c>
      <c r="O690" s="21">
        <v>0.24444444444444399</v>
      </c>
      <c r="P690" s="21">
        <v>0.21249999999999999</v>
      </c>
      <c r="Q690" s="21">
        <v>0.39583333333333298</v>
      </c>
      <c r="R690" s="21">
        <v>0.226388888888888</v>
      </c>
      <c r="S690" s="21">
        <v>0.33888888888888802</v>
      </c>
      <c r="T690" s="21">
        <v>0.188888888888888</v>
      </c>
      <c r="U690" s="21">
        <v>0.23749999999999999</v>
      </c>
      <c r="V690" s="21">
        <v>0.26250000000000001</v>
      </c>
      <c r="W690" s="21">
        <v>0.22916666666666599</v>
      </c>
      <c r="X690" s="21">
        <v>0.22916666666666599</v>
      </c>
      <c r="Y690" s="21">
        <v>0.36527777777777698</v>
      </c>
      <c r="Z690" s="21">
        <v>0.23888888888888801</v>
      </c>
      <c r="AA690" s="21">
        <v>0.2</v>
      </c>
      <c r="AB690" s="21">
        <v>0.32638888888888801</v>
      </c>
      <c r="AC690" s="21">
        <v>0.24027777777777701</v>
      </c>
      <c r="AD690" s="21">
        <v>0.18194444444444399</v>
      </c>
      <c r="AE690" s="21">
        <v>0.26805555555555499</v>
      </c>
      <c r="AF690" s="21">
        <v>0.12361111111111101</v>
      </c>
      <c r="AG690" s="21">
        <v>0.27638888888888802</v>
      </c>
      <c r="AH690" s="21">
        <v>0.219444444444444</v>
      </c>
      <c r="AI690" s="21">
        <v>0.15833333333333299</v>
      </c>
      <c r="AJ690" s="21">
        <v>0.24583333333333299</v>
      </c>
      <c r="AK690" s="21">
        <v>0.126388888888888</v>
      </c>
      <c r="AL690" s="21">
        <v>0.28472222222222199</v>
      </c>
      <c r="AM690" s="21">
        <v>0.202777777777777</v>
      </c>
      <c r="AN690" s="21">
        <v>0.2</v>
      </c>
      <c r="AO690" s="21">
        <v>0.19722222222222199</v>
      </c>
      <c r="AP690" s="21">
        <v>0.42499999999999999</v>
      </c>
      <c r="AQ690" s="21">
        <v>0.3125</v>
      </c>
      <c r="AR690" s="21">
        <v>0.21527777777777701</v>
      </c>
      <c r="AS690" s="21">
        <v>0.32361111111111102</v>
      </c>
      <c r="AT690" s="21">
        <v>0.209722222222222</v>
      </c>
      <c r="AU690" s="21">
        <v>0.30555555555555503</v>
      </c>
      <c r="AV690" s="21">
        <v>0.241666666666666</v>
      </c>
      <c r="AW690" s="21">
        <v>0.25972222222222202</v>
      </c>
      <c r="AX690" s="21">
        <v>0.20833333333333301</v>
      </c>
      <c r="AY690" s="21">
        <v>0.19861111111111099</v>
      </c>
      <c r="AZ690" s="21">
        <v>0.40416666666666601</v>
      </c>
      <c r="BA690" s="21">
        <v>0.36527777777777698</v>
      </c>
      <c r="BB690" s="21">
        <v>0.109722222222222</v>
      </c>
      <c r="BC690" s="21">
        <v>0.204166666666666</v>
      </c>
      <c r="BD690" s="21">
        <v>0.165277777777777</v>
      </c>
      <c r="BE690" s="21">
        <v>0.13472222222222199</v>
      </c>
    </row>
    <row r="691" spans="1:57" x14ac:dyDescent="0.35">
      <c r="A691" s="10" t="str">
        <f t="shared" si="105"/>
        <v>10/31/2029</v>
      </c>
      <c r="B691" s="11">
        <f t="shared" si="110"/>
        <v>2029</v>
      </c>
      <c r="C691" s="20">
        <f t="shared" si="111"/>
        <v>0.19758064516128948</v>
      </c>
      <c r="D691" s="18">
        <f t="shared" si="106"/>
        <v>0.1141129032258055</v>
      </c>
      <c r="E691" s="18">
        <f t="shared" si="107"/>
        <v>0.12836021505376274</v>
      </c>
      <c r="F691" s="18">
        <f t="shared" si="108"/>
        <v>0.25907258064516075</v>
      </c>
      <c r="G691" s="18">
        <f t="shared" si="109"/>
        <v>0.27876344086021421</v>
      </c>
      <c r="H691" s="21">
        <v>0.255376344086021</v>
      </c>
      <c r="I691" s="21">
        <v>0.120967741935483</v>
      </c>
      <c r="J691" s="21">
        <v>0.123655913978494</v>
      </c>
      <c r="K691" s="21">
        <v>0.146505376344086</v>
      </c>
      <c r="L691" s="21">
        <v>0.21370967741935401</v>
      </c>
      <c r="M691" s="21">
        <v>0.25268817204300997</v>
      </c>
      <c r="N691" s="21">
        <v>0.244623655913978</v>
      </c>
      <c r="O691" s="21">
        <v>0.125</v>
      </c>
      <c r="P691" s="21">
        <v>0.27419354838709598</v>
      </c>
      <c r="Q691" s="21">
        <v>0.266129032258064</v>
      </c>
      <c r="R691" s="21">
        <v>0.12634408602150499</v>
      </c>
      <c r="S691" s="21">
        <v>0.114247311827956</v>
      </c>
      <c r="T691" s="21">
        <v>0.25</v>
      </c>
      <c r="U691" s="21">
        <v>0.19892473118279499</v>
      </c>
      <c r="V691" s="21">
        <v>0.12768817204301</v>
      </c>
      <c r="W691" s="21">
        <v>0.25940860215053702</v>
      </c>
      <c r="X691" s="21">
        <v>0.103494623655913</v>
      </c>
      <c r="Y691" s="21">
        <v>0.271505376344086</v>
      </c>
      <c r="Z691" s="21">
        <v>0.11021505376344</v>
      </c>
      <c r="AA691" s="21">
        <v>0.24059139784946201</v>
      </c>
      <c r="AB691" s="21">
        <v>0.27822580645161199</v>
      </c>
      <c r="AC691" s="21">
        <v>0.114247311827956</v>
      </c>
      <c r="AD691" s="21">
        <v>0.19623655913978399</v>
      </c>
      <c r="AE691" s="21">
        <v>0.260752688172043</v>
      </c>
      <c r="AF691" s="21">
        <v>0.16935483870967699</v>
      </c>
      <c r="AG691" s="21">
        <v>0.10752688172043</v>
      </c>
      <c r="AH691" s="21">
        <v>0.21505376344086</v>
      </c>
      <c r="AI691" s="21">
        <v>0.18010752688171999</v>
      </c>
      <c r="AJ691" s="21">
        <v>9.2741935483870899E-2</v>
      </c>
      <c r="AK691" s="21">
        <v>0.141129032258064</v>
      </c>
      <c r="AL691" s="21">
        <v>0.133064516129032</v>
      </c>
      <c r="AM691" s="21">
        <v>0.28629032258064502</v>
      </c>
      <c r="AN691" s="21">
        <v>0.122311827956989</v>
      </c>
      <c r="AO691" s="21">
        <v>0.29032258064516098</v>
      </c>
      <c r="AP691" s="21">
        <v>0.26881720430107497</v>
      </c>
      <c r="AQ691" s="21">
        <v>0.112903225806451</v>
      </c>
      <c r="AR691" s="21">
        <v>0.130376344086021</v>
      </c>
      <c r="AS691" s="21">
        <v>0.25806451612903197</v>
      </c>
      <c r="AT691" s="21">
        <v>0.25403225806451601</v>
      </c>
      <c r="AU691" s="21">
        <v>0.168010752688172</v>
      </c>
      <c r="AV691" s="21">
        <v>0.25403225806451601</v>
      </c>
      <c r="AW691" s="21">
        <v>0.21370967741935401</v>
      </c>
      <c r="AX691" s="21">
        <v>0.133064516129032</v>
      </c>
      <c r="AY691" s="21">
        <v>0.27419354838709598</v>
      </c>
      <c r="AZ691" s="21">
        <v>0.28360215053763399</v>
      </c>
      <c r="BA691" s="21">
        <v>0.28897849462365499</v>
      </c>
      <c r="BB691" s="21">
        <v>0.133064516129032</v>
      </c>
      <c r="BC691" s="21">
        <v>0.17338709677419301</v>
      </c>
      <c r="BD691" s="21">
        <v>0.17607526881720401</v>
      </c>
      <c r="BE691" s="21">
        <v>0.40591397849462302</v>
      </c>
    </row>
    <row r="692" spans="1:57" x14ac:dyDescent="0.35">
      <c r="A692" s="10" t="str">
        <f t="shared" si="105"/>
        <v>11/30/2029</v>
      </c>
      <c r="B692" s="11">
        <f t="shared" si="110"/>
        <v>2029</v>
      </c>
      <c r="C692" s="20">
        <f t="shared" si="111"/>
        <v>0.227777777777777</v>
      </c>
      <c r="D692" s="18">
        <f t="shared" si="106"/>
        <v>9.3888888888888841E-2</v>
      </c>
      <c r="E692" s="18">
        <f t="shared" si="107"/>
        <v>0.15277777777777751</v>
      </c>
      <c r="F692" s="18">
        <f t="shared" si="108"/>
        <v>0.24652777777777751</v>
      </c>
      <c r="G692" s="18">
        <f t="shared" si="109"/>
        <v>0.26680555555555491</v>
      </c>
      <c r="H692" s="21">
        <v>0.24722222222222201</v>
      </c>
      <c r="I692" s="21">
        <v>0.26805555555555499</v>
      </c>
      <c r="J692" s="21">
        <v>8.7499999999999994E-2</v>
      </c>
      <c r="K692" s="21">
        <v>0.266666666666666</v>
      </c>
      <c r="L692" s="21">
        <v>0.219444444444444</v>
      </c>
      <c r="M692" s="21">
        <v>0.24444444444444399</v>
      </c>
      <c r="N692" s="21">
        <v>0.24722222222222201</v>
      </c>
      <c r="O692" s="21">
        <v>0.281944444444444</v>
      </c>
      <c r="P692" s="21">
        <v>0.227777777777777</v>
      </c>
      <c r="Q692" s="21">
        <v>0.25555555555555498</v>
      </c>
      <c r="R692" s="21">
        <v>0.27083333333333298</v>
      </c>
      <c r="S692" s="21">
        <v>0.202777777777777</v>
      </c>
      <c r="T692" s="21">
        <v>0.105555555555555</v>
      </c>
      <c r="U692" s="21">
        <v>0.227777777777777</v>
      </c>
      <c r="V692" s="21">
        <v>0.26111111111111102</v>
      </c>
      <c r="W692" s="21">
        <v>0.10416666666666601</v>
      </c>
      <c r="X692" s="21">
        <v>0.165277777777777</v>
      </c>
      <c r="Y692" s="21">
        <v>0.23749999999999999</v>
      </c>
      <c r="Z692" s="21">
        <v>0.280555555555555</v>
      </c>
      <c r="AA692" s="21">
        <v>0.227777777777777</v>
      </c>
      <c r="AB692" s="21">
        <v>0.241666666666666</v>
      </c>
      <c r="AC692" s="21">
        <v>0.1875</v>
      </c>
      <c r="AD692" s="21">
        <v>9.7222222222222196E-2</v>
      </c>
      <c r="AE692" s="21">
        <v>0.16805555555555499</v>
      </c>
      <c r="AF692" s="21">
        <v>9.44444444444444E-2</v>
      </c>
      <c r="AG692" s="21">
        <v>0.18194444444444399</v>
      </c>
      <c r="AH692" s="21">
        <v>0.23055555555555499</v>
      </c>
      <c r="AI692" s="21">
        <v>7.7777777777777696E-2</v>
      </c>
      <c r="AJ692" s="21">
        <v>0.26250000000000001</v>
      </c>
      <c r="AK692" s="21">
        <v>9.5833333333333298E-2</v>
      </c>
      <c r="AL692" s="21">
        <v>0.172222222222222</v>
      </c>
      <c r="AM692" s="21">
        <v>8.7499999999999994E-2</v>
      </c>
      <c r="AN692" s="21">
        <v>0.243055555555555</v>
      </c>
      <c r="AO692" s="21">
        <v>0.19166666666666601</v>
      </c>
      <c r="AP692" s="21">
        <v>0.234722222222222</v>
      </c>
      <c r="AQ692" s="21">
        <v>0.20833333333333301</v>
      </c>
      <c r="AR692" s="21">
        <v>0.280555555555555</v>
      </c>
      <c r="AS692" s="21">
        <v>0.241666666666666</v>
      </c>
      <c r="AT692" s="21">
        <v>0.165277777777777</v>
      </c>
      <c r="AU692" s="21">
        <v>0.23611111111111099</v>
      </c>
      <c r="AV692" s="21">
        <v>0.148611111111111</v>
      </c>
      <c r="AW692" s="21">
        <v>0.13611111111111099</v>
      </c>
      <c r="AX692" s="21">
        <v>0.24027777777777701</v>
      </c>
      <c r="AY692" s="21">
        <v>0.141666666666666</v>
      </c>
      <c r="AZ692" s="21">
        <v>0.26388888888888801</v>
      </c>
      <c r="BA692" s="21">
        <v>0.25972222222222202</v>
      </c>
      <c r="BB692" s="21">
        <v>8.4722222222222199E-2</v>
      </c>
      <c r="BC692" s="21">
        <v>0.219444444444444</v>
      </c>
      <c r="BD692" s="21">
        <v>8.8888888888888795E-2</v>
      </c>
      <c r="BE692" s="21">
        <v>0.23194444444444401</v>
      </c>
    </row>
    <row r="693" spans="1:57" x14ac:dyDescent="0.35">
      <c r="A693" s="10" t="str">
        <f t="shared" si="105"/>
        <v>12/31/2029</v>
      </c>
      <c r="B693" s="11">
        <f t="shared" si="110"/>
        <v>2029</v>
      </c>
      <c r="C693" s="20">
        <f t="shared" si="111"/>
        <v>0.35752688172042951</v>
      </c>
      <c r="D693" s="18">
        <f t="shared" si="106"/>
        <v>0.20416666666666639</v>
      </c>
      <c r="E693" s="18">
        <f t="shared" si="107"/>
        <v>0.28158602150537576</v>
      </c>
      <c r="F693" s="18">
        <f t="shared" si="108"/>
        <v>0.40053763440860202</v>
      </c>
      <c r="G693" s="18">
        <f t="shared" si="109"/>
        <v>0.4413978494623651</v>
      </c>
      <c r="H693" s="21">
        <v>0.293010752688172</v>
      </c>
      <c r="I693" s="21">
        <v>0.37768817204300997</v>
      </c>
      <c r="J693" s="21">
        <v>0.43010752688171999</v>
      </c>
      <c r="K693" s="21">
        <v>0.41129032258064502</v>
      </c>
      <c r="L693" s="21">
        <v>0.45161290322580599</v>
      </c>
      <c r="M693" s="21">
        <v>0.30107526881720398</v>
      </c>
      <c r="N693" s="21">
        <v>0.28360215053763399</v>
      </c>
      <c r="O693" s="21">
        <v>0.40053763440860202</v>
      </c>
      <c r="P693" s="21">
        <v>0.462365591397849</v>
      </c>
      <c r="Q693" s="21">
        <v>0.29704301075268802</v>
      </c>
      <c r="R693" s="21">
        <v>0.39784946236559099</v>
      </c>
      <c r="S693" s="21">
        <v>0.369623655913978</v>
      </c>
      <c r="T693" s="21">
        <v>0.25403225806451601</v>
      </c>
      <c r="U693" s="21">
        <v>0.39784946236559099</v>
      </c>
      <c r="V693" s="21">
        <v>0.38709677419354799</v>
      </c>
      <c r="W693" s="21">
        <v>0.27822580645161199</v>
      </c>
      <c r="X693" s="21">
        <v>0.34408602150537598</v>
      </c>
      <c r="Y693" s="21">
        <v>0.29032258064516098</v>
      </c>
      <c r="Z693" s="21">
        <v>0.375</v>
      </c>
      <c r="AA693" s="21">
        <v>0.44758064516128998</v>
      </c>
      <c r="AB693" s="21">
        <v>0.28897849462365499</v>
      </c>
      <c r="AC693" s="21">
        <v>0.35618279569892403</v>
      </c>
      <c r="AD693" s="21">
        <v>0.24327956989247301</v>
      </c>
      <c r="AE693" s="21">
        <v>0.20295698924731101</v>
      </c>
      <c r="AF693" s="21">
        <v>0.43279569892473102</v>
      </c>
      <c r="AG693" s="21">
        <v>0.36559139784946199</v>
      </c>
      <c r="AH693" s="21">
        <v>0.44623655913978399</v>
      </c>
      <c r="AI693" s="21">
        <v>0.25940860215053702</v>
      </c>
      <c r="AJ693" s="21">
        <v>0.40053763440860202</v>
      </c>
      <c r="AK693" s="21">
        <v>0.44086021505376299</v>
      </c>
      <c r="AL693" s="21">
        <v>0.36155913978494603</v>
      </c>
      <c r="AM693" s="21">
        <v>0.28091397849462302</v>
      </c>
      <c r="AN693" s="21">
        <v>0.358870967741935</v>
      </c>
      <c r="AO693" s="21">
        <v>0.204301075268817</v>
      </c>
      <c r="AP693" s="21">
        <v>0.28897849462365499</v>
      </c>
      <c r="AQ693" s="21">
        <v>0.34946236559139698</v>
      </c>
      <c r="AR693" s="21">
        <v>0.40456989247311798</v>
      </c>
      <c r="AS693" s="21">
        <v>0.28091397849462302</v>
      </c>
      <c r="AT693" s="21">
        <v>0.18682795698924701</v>
      </c>
      <c r="AU693" s="21">
        <v>0.41397849462365499</v>
      </c>
      <c r="AV693" s="21">
        <v>0.18682795698924701</v>
      </c>
      <c r="AW693" s="21">
        <v>0.19086021505376299</v>
      </c>
      <c r="AX693" s="21">
        <v>0.358870967741935</v>
      </c>
      <c r="AY693" s="21">
        <v>0.18682795698924701</v>
      </c>
      <c r="AZ693" s="21">
        <v>0.293010752688172</v>
      </c>
      <c r="BA693" s="21">
        <v>0.29166666666666602</v>
      </c>
      <c r="BB693" s="21">
        <v>0.45026881720430101</v>
      </c>
      <c r="BC693" s="21">
        <v>0.38844086021505297</v>
      </c>
      <c r="BD693" s="21">
        <v>0.255376344086021</v>
      </c>
      <c r="BE693" s="21">
        <v>0.41263440860215</v>
      </c>
    </row>
    <row r="694" spans="1:57" x14ac:dyDescent="0.35">
      <c r="A694" s="10" t="str">
        <f t="shared" si="105"/>
        <v>1/31/2030</v>
      </c>
      <c r="B694" s="11">
        <f t="shared" si="110"/>
        <v>2030</v>
      </c>
      <c r="C694" s="20">
        <f t="shared" si="111"/>
        <v>0.33131720430107447</v>
      </c>
      <c r="D694" s="18">
        <f t="shared" si="106"/>
        <v>0.26948924731182733</v>
      </c>
      <c r="E694" s="18">
        <f t="shared" si="107"/>
        <v>0.28763440860215028</v>
      </c>
      <c r="F694" s="18">
        <f t="shared" si="108"/>
        <v>0.38911290322580627</v>
      </c>
      <c r="G694" s="18">
        <f t="shared" si="109"/>
        <v>0.41263440860215</v>
      </c>
      <c r="H694" s="21">
        <v>0.26344086021505297</v>
      </c>
      <c r="I694" s="21">
        <v>0.41532258064516098</v>
      </c>
      <c r="J694" s="21">
        <v>0.26209677419354799</v>
      </c>
      <c r="K694" s="21">
        <v>0.39784946236559099</v>
      </c>
      <c r="L694" s="21">
        <v>0.36290322580645101</v>
      </c>
      <c r="M694" s="21">
        <v>0.348118279569892</v>
      </c>
      <c r="N694" s="21">
        <v>0.29704301075268802</v>
      </c>
      <c r="O694" s="21">
        <v>0.31451612903225801</v>
      </c>
      <c r="P694" s="21">
        <v>0.31048387096774099</v>
      </c>
      <c r="Q694" s="21">
        <v>0.39247311827956899</v>
      </c>
      <c r="R694" s="21">
        <v>0.41263440860215</v>
      </c>
      <c r="S694" s="21">
        <v>0.293010752688172</v>
      </c>
      <c r="T694" s="21">
        <v>0.28360215053763399</v>
      </c>
      <c r="U694" s="21">
        <v>0.34139784946236501</v>
      </c>
      <c r="V694" s="21">
        <v>0.38978494623655902</v>
      </c>
      <c r="W694" s="21">
        <v>0.271505376344086</v>
      </c>
      <c r="X694" s="21">
        <v>0.41666666666666602</v>
      </c>
      <c r="Y694" s="21">
        <v>0.28091397849462302</v>
      </c>
      <c r="Z694" s="21">
        <v>0.337365591397849</v>
      </c>
      <c r="AA694" s="21">
        <v>0.29435483870967699</v>
      </c>
      <c r="AB694" s="21">
        <v>0.40456989247311798</v>
      </c>
      <c r="AC694" s="21">
        <v>0.29166666666666602</v>
      </c>
      <c r="AD694" s="21">
        <v>0.41666666666666602</v>
      </c>
      <c r="AE694" s="21">
        <v>0.28360215053763399</v>
      </c>
      <c r="AF694" s="21">
        <v>0.25940860215053702</v>
      </c>
      <c r="AG694" s="21">
        <v>0.337365591397849</v>
      </c>
      <c r="AH694" s="21">
        <v>0.30376344086021501</v>
      </c>
      <c r="AI694" s="21">
        <v>0.331989247311827</v>
      </c>
      <c r="AJ694" s="21">
        <v>0.348118279569892</v>
      </c>
      <c r="AK694" s="21">
        <v>0.380376344086021</v>
      </c>
      <c r="AL694" s="21">
        <v>0.28494623655913898</v>
      </c>
      <c r="AM694" s="21">
        <v>0.247311827956989</v>
      </c>
      <c r="AN694" s="21">
        <v>0.32258064516128998</v>
      </c>
      <c r="AO694" s="21">
        <v>0.31989247311827901</v>
      </c>
      <c r="AP694" s="21">
        <v>0.30779569892473102</v>
      </c>
      <c r="AQ694" s="21">
        <v>0.38709677419354799</v>
      </c>
      <c r="AR694" s="21">
        <v>0.35080645161290303</v>
      </c>
      <c r="AS694" s="21">
        <v>0.33064516129032201</v>
      </c>
      <c r="AT694" s="21">
        <v>0.29838709677419301</v>
      </c>
      <c r="AU694" s="21">
        <v>0.34274193548387</v>
      </c>
      <c r="AV694" s="21">
        <v>0.41263440860215</v>
      </c>
      <c r="AW694" s="21">
        <v>0.260752688172043</v>
      </c>
      <c r="AX694" s="21">
        <v>0.401881720430107</v>
      </c>
      <c r="AY694" s="21">
        <v>0.33602150537634401</v>
      </c>
      <c r="AZ694" s="21">
        <v>0.28629032258064502</v>
      </c>
      <c r="BA694" s="21">
        <v>0.401881720430107</v>
      </c>
      <c r="BB694" s="21">
        <v>0.40591397849462302</v>
      </c>
      <c r="BC694" s="21">
        <v>0.27553763440860202</v>
      </c>
      <c r="BD694" s="21">
        <v>0.27016129032258002</v>
      </c>
      <c r="BE694" s="21">
        <v>0.41532258064516098</v>
      </c>
    </row>
    <row r="695" spans="1:57" x14ac:dyDescent="0.35">
      <c r="A695" s="10" t="str">
        <f t="shared" si="105"/>
        <v>2/28/2030</v>
      </c>
      <c r="B695" s="11">
        <f t="shared" si="110"/>
        <v>2030</v>
      </c>
      <c r="C695" s="20">
        <f t="shared" si="111"/>
        <v>0.1755952380952375</v>
      </c>
      <c r="D695" s="18">
        <f t="shared" si="106"/>
        <v>7.8571428571428556E-2</v>
      </c>
      <c r="E695" s="18">
        <f t="shared" si="107"/>
        <v>0.12686011904761876</v>
      </c>
      <c r="F695" s="18">
        <f t="shared" si="108"/>
        <v>0.35602678571428548</v>
      </c>
      <c r="G695" s="18">
        <f t="shared" si="109"/>
        <v>0.50401785714285674</v>
      </c>
      <c r="H695" s="21">
        <v>0.16666666666666599</v>
      </c>
      <c r="I695" s="21">
        <v>0.36607142857142799</v>
      </c>
      <c r="J695" s="21">
        <v>0.24851190476190399</v>
      </c>
      <c r="K695" s="21">
        <v>6.25E-2</v>
      </c>
      <c r="L695" s="21">
        <v>0.136904761904761</v>
      </c>
      <c r="M695" s="21">
        <v>0.13541666666666599</v>
      </c>
      <c r="N695" s="21">
        <v>0.29761904761904701</v>
      </c>
      <c r="O695" s="21">
        <v>0.52083333333333304</v>
      </c>
      <c r="P695" s="21">
        <v>0.12648809523809501</v>
      </c>
      <c r="Q695" s="21">
        <v>7.1428571428571397E-2</v>
      </c>
      <c r="R695" s="21">
        <v>0.38839285714285698</v>
      </c>
      <c r="S695" s="21">
        <v>0.26190476190476097</v>
      </c>
      <c r="T695" s="21">
        <v>0.136904761904761</v>
      </c>
      <c r="U695" s="21">
        <v>0.51339285714285698</v>
      </c>
      <c r="V695" s="21">
        <v>7.5892857142857095E-2</v>
      </c>
      <c r="W695" s="21">
        <v>0.16666666666666599</v>
      </c>
      <c r="X695" s="21">
        <v>0.382440476190476</v>
      </c>
      <c r="Y695" s="21">
        <v>0.27083333333333298</v>
      </c>
      <c r="Z695" s="21">
        <v>0.12797619047618999</v>
      </c>
      <c r="AA695" s="21">
        <v>0.28571428571428498</v>
      </c>
      <c r="AB695" s="21">
        <v>7.2916666666666602E-2</v>
      </c>
      <c r="AC695" s="21">
        <v>0.27976190476190399</v>
      </c>
      <c r="AD695" s="21">
        <v>0.35267857142857101</v>
      </c>
      <c r="AE695" s="21">
        <v>0.18154761904761901</v>
      </c>
      <c r="AF695" s="21">
        <v>0.17410714285714199</v>
      </c>
      <c r="AG695" s="21">
        <v>0.33928571428571402</v>
      </c>
      <c r="AH695" s="21">
        <v>0.114583333333333</v>
      </c>
      <c r="AI695" s="21">
        <v>0.54166666666666596</v>
      </c>
      <c r="AJ695" s="21">
        <v>0.53125</v>
      </c>
      <c r="AK695" s="21">
        <v>8.0357142857142794E-2</v>
      </c>
      <c r="AL695" s="21">
        <v>0.144345238095238</v>
      </c>
      <c r="AM695" s="21">
        <v>0.16517857142857101</v>
      </c>
      <c r="AN695" s="21">
        <v>0.50297619047619002</v>
      </c>
      <c r="AO695" s="21">
        <v>0.36309523809523803</v>
      </c>
      <c r="AP695" s="21">
        <v>0.117559523809523</v>
      </c>
      <c r="AQ695" s="21">
        <v>6.8452380952380903E-2</v>
      </c>
      <c r="AR695" s="21">
        <v>0.129464285714285</v>
      </c>
      <c r="AS695" s="21">
        <v>0.14136904761904701</v>
      </c>
      <c r="AT695" s="21">
        <v>0.35714285714285698</v>
      </c>
      <c r="AU695" s="21">
        <v>0.51339285714285698</v>
      </c>
      <c r="AV695" s="21">
        <v>0.41815476190476097</v>
      </c>
      <c r="AW695" s="21">
        <v>0.168154761904761</v>
      </c>
      <c r="AX695" s="21">
        <v>7.8869047619047603E-2</v>
      </c>
      <c r="AY695" s="21">
        <v>0.120535714285714</v>
      </c>
      <c r="AZ695" s="21">
        <v>0.17708333333333301</v>
      </c>
      <c r="BA695" s="21">
        <v>7.8869047619047603E-2</v>
      </c>
      <c r="BB695" s="21">
        <v>8.0357142857142794E-2</v>
      </c>
      <c r="BC695" s="21">
        <v>0.29017857142857101</v>
      </c>
      <c r="BD695" s="21">
        <v>0.27083333333333298</v>
      </c>
      <c r="BE695" s="21">
        <v>0.39583333333333298</v>
      </c>
    </row>
    <row r="696" spans="1:57" x14ac:dyDescent="0.35">
      <c r="A696" s="10" t="str">
        <f t="shared" si="105"/>
        <v>3/31/2030</v>
      </c>
      <c r="B696" s="11">
        <f t="shared" si="110"/>
        <v>2030</v>
      </c>
      <c r="C696" s="20">
        <f t="shared" si="111"/>
        <v>0.1659946236559135</v>
      </c>
      <c r="D696" s="18">
        <f t="shared" si="106"/>
        <v>0.10712365591397829</v>
      </c>
      <c r="E696" s="18">
        <f t="shared" si="107"/>
        <v>0.133064516129032</v>
      </c>
      <c r="F696" s="18">
        <f t="shared" si="108"/>
        <v>0.31418010752688152</v>
      </c>
      <c r="G696" s="18">
        <f t="shared" si="109"/>
        <v>0.32526881720430045</v>
      </c>
      <c r="H696" s="21">
        <v>0.141129032258064</v>
      </c>
      <c r="I696" s="21">
        <v>0.17607526881720401</v>
      </c>
      <c r="J696" s="21">
        <v>0.31451612903225801</v>
      </c>
      <c r="K696" s="21">
        <v>0.133064516129032</v>
      </c>
      <c r="L696" s="21">
        <v>0.149193548387096</v>
      </c>
      <c r="M696" s="21">
        <v>0.14516129032257999</v>
      </c>
      <c r="N696" s="21">
        <v>9.0053763440860204E-2</v>
      </c>
      <c r="O696" s="21">
        <v>0.28494623655913898</v>
      </c>
      <c r="P696" s="21">
        <v>0.34946236559139698</v>
      </c>
      <c r="Q696" s="21">
        <v>0.13440860215053699</v>
      </c>
      <c r="R696" s="21">
        <v>0.19220430107526801</v>
      </c>
      <c r="S696" s="21">
        <v>0.31854838709677402</v>
      </c>
      <c r="T696" s="21">
        <v>0.380376344086021</v>
      </c>
      <c r="U696" s="21">
        <v>0.31586021505376299</v>
      </c>
      <c r="V696" s="21">
        <v>0.13709677419354799</v>
      </c>
      <c r="W696" s="21">
        <v>0.133064516129032</v>
      </c>
      <c r="X696" s="21">
        <v>0.17876344086021501</v>
      </c>
      <c r="Y696" s="21">
        <v>0.32258064516128998</v>
      </c>
      <c r="Z696" s="21">
        <v>0.16263440860215</v>
      </c>
      <c r="AA696" s="21">
        <v>0.31720430107526798</v>
      </c>
      <c r="AB696" s="21">
        <v>0.111559139784946</v>
      </c>
      <c r="AC696" s="21">
        <v>0.103494623655913</v>
      </c>
      <c r="AD696" s="21">
        <v>0.18682795698924701</v>
      </c>
      <c r="AE696" s="21">
        <v>0.154569892473118</v>
      </c>
      <c r="AF696" s="21">
        <v>0.16935483870967699</v>
      </c>
      <c r="AG696" s="21">
        <v>0.10752688172043</v>
      </c>
      <c r="AH696" s="21">
        <v>0.28360215053763399</v>
      </c>
      <c r="AI696" s="21">
        <v>0.31451612903225801</v>
      </c>
      <c r="AJ696" s="21">
        <v>0.31317204301075202</v>
      </c>
      <c r="AK696" s="21">
        <v>0.13440860215053699</v>
      </c>
      <c r="AL696" s="21">
        <v>0.31451612903225801</v>
      </c>
      <c r="AM696" s="21">
        <v>0.146505376344086</v>
      </c>
      <c r="AN696" s="21">
        <v>0.29032258064516098</v>
      </c>
      <c r="AO696" s="21">
        <v>0.114247311827956</v>
      </c>
      <c r="AP696" s="21">
        <v>0.31182795698924698</v>
      </c>
      <c r="AQ696" s="21">
        <v>0.120967741935483</v>
      </c>
      <c r="AR696" s="21">
        <v>0.16263440860215</v>
      </c>
      <c r="AS696" s="21">
        <v>0.37365591397849401</v>
      </c>
      <c r="AT696" s="21">
        <v>9.5430107526881705E-2</v>
      </c>
      <c r="AU696" s="21">
        <v>0.32392473118279502</v>
      </c>
      <c r="AV696" s="21">
        <v>0.19623655913978399</v>
      </c>
      <c r="AW696" s="21">
        <v>0.133064516129032</v>
      </c>
      <c r="AX696" s="21">
        <v>9.1397849462365593E-2</v>
      </c>
      <c r="AY696" s="21">
        <v>0.28360215053763399</v>
      </c>
      <c r="AZ696" s="21">
        <v>0.103494623655913</v>
      </c>
      <c r="BA696" s="21">
        <v>0.13172043010752599</v>
      </c>
      <c r="BB696" s="21">
        <v>0.12903225806451599</v>
      </c>
      <c r="BC696" s="21">
        <v>0.34946236559139698</v>
      </c>
      <c r="BD696" s="21">
        <v>0.337365591397849</v>
      </c>
      <c r="BE696" s="21">
        <v>0.15591397849462299</v>
      </c>
    </row>
    <row r="697" spans="1:57" x14ac:dyDescent="0.35">
      <c r="A697" s="10" t="str">
        <f t="shared" si="105"/>
        <v>4/30/2030</v>
      </c>
      <c r="B697" s="11">
        <f t="shared" si="110"/>
        <v>2030</v>
      </c>
      <c r="C697" s="20">
        <f t="shared" si="111"/>
        <v>0.188194444444444</v>
      </c>
      <c r="D697" s="18">
        <f t="shared" si="106"/>
        <v>0.13222222222222191</v>
      </c>
      <c r="E697" s="18">
        <f t="shared" si="107"/>
        <v>0.15486111111111051</v>
      </c>
      <c r="F697" s="18">
        <f t="shared" si="108"/>
        <v>0.21493055555555476</v>
      </c>
      <c r="G697" s="18">
        <f t="shared" si="109"/>
        <v>0.22972222222222161</v>
      </c>
      <c r="H697" s="21">
        <v>0.16250000000000001</v>
      </c>
      <c r="I697" s="21">
        <v>0.156944444444444</v>
      </c>
      <c r="J697" s="21">
        <v>0.22083333333333299</v>
      </c>
      <c r="K697" s="21">
        <v>0.15138888888888799</v>
      </c>
      <c r="L697" s="21">
        <v>8.3333333333333301E-2</v>
      </c>
      <c r="M697" s="21">
        <v>9.5833333333333298E-2</v>
      </c>
      <c r="N697" s="21">
        <v>0.27222222222222198</v>
      </c>
      <c r="O697" s="21">
        <v>0.122222222222222</v>
      </c>
      <c r="P697" s="21">
        <v>0.194444444444444</v>
      </c>
      <c r="Q697" s="21">
        <v>0.172222222222222</v>
      </c>
      <c r="R697" s="21">
        <v>0.17777777777777701</v>
      </c>
      <c r="S697" s="21">
        <v>0.22916666666666599</v>
      </c>
      <c r="T697" s="21">
        <v>0.188888888888888</v>
      </c>
      <c r="U697" s="21">
        <v>0.122222222222222</v>
      </c>
      <c r="V697" s="21">
        <v>0.202777777777777</v>
      </c>
      <c r="W697" s="21">
        <v>0.14305555555555499</v>
      </c>
      <c r="X697" s="21">
        <v>0.195833333333333</v>
      </c>
      <c r="Y697" s="21">
        <v>0.22500000000000001</v>
      </c>
      <c r="Z697" s="21">
        <v>9.3055555555555503E-2</v>
      </c>
      <c r="AA697" s="21">
        <v>0.219444444444444</v>
      </c>
      <c r="AB697" s="21">
        <v>0.19027777777777699</v>
      </c>
      <c r="AC697" s="21">
        <v>0.22916666666666599</v>
      </c>
      <c r="AD697" s="21">
        <v>0.218055555555555</v>
      </c>
      <c r="AE697" s="21">
        <v>0.156944444444444</v>
      </c>
      <c r="AF697" s="21">
        <v>0.17499999999999999</v>
      </c>
      <c r="AG697" s="21">
        <v>0.26250000000000001</v>
      </c>
      <c r="AH697" s="21">
        <v>0.2</v>
      </c>
      <c r="AI697" s="21">
        <v>0.17361111111111099</v>
      </c>
      <c r="AJ697" s="21">
        <v>0.19027777777777699</v>
      </c>
      <c r="AK697" s="21">
        <v>0.18194444444444399</v>
      </c>
      <c r="AL697" s="21">
        <v>0.1875</v>
      </c>
      <c r="AM697" s="21">
        <v>0.13750000000000001</v>
      </c>
      <c r="AN697" s="21">
        <v>0.133333333333333</v>
      </c>
      <c r="AO697" s="21">
        <v>0.234722222222222</v>
      </c>
      <c r="AP697" s="21">
        <v>0.19027777777777699</v>
      </c>
      <c r="AQ697" s="21">
        <v>0.15</v>
      </c>
      <c r="AR697" s="21">
        <v>0.148611111111111</v>
      </c>
      <c r="AS697" s="21">
        <v>0.25</v>
      </c>
      <c r="AT697" s="21">
        <v>0.211111111111111</v>
      </c>
      <c r="AU697" s="21">
        <v>0.140277777777777</v>
      </c>
      <c r="AV697" s="21">
        <v>0.21527777777777701</v>
      </c>
      <c r="AW697" s="21">
        <v>0.156944444444444</v>
      </c>
      <c r="AX697" s="21">
        <v>0.209722222222222</v>
      </c>
      <c r="AY697" s="21">
        <v>0.19305555555555501</v>
      </c>
      <c r="AZ697" s="21">
        <v>0.15416666666666601</v>
      </c>
      <c r="BA697" s="21">
        <v>0.172222222222222</v>
      </c>
      <c r="BB697" s="21">
        <v>0.21388888888888799</v>
      </c>
      <c r="BC697" s="21">
        <v>0.26944444444444399</v>
      </c>
      <c r="BD697" s="21">
        <v>0.22361111111111101</v>
      </c>
      <c r="BE697" s="21">
        <v>0.18194444444444399</v>
      </c>
    </row>
    <row r="698" spans="1:57" x14ac:dyDescent="0.35">
      <c r="A698" s="10" t="str">
        <f t="shared" si="105"/>
        <v>5/31/2030</v>
      </c>
      <c r="B698" s="11">
        <f t="shared" si="110"/>
        <v>2030</v>
      </c>
      <c r="C698" s="20">
        <f t="shared" si="111"/>
        <v>9.81182795698924E-2</v>
      </c>
      <c r="D698" s="18">
        <f t="shared" si="106"/>
        <v>3.0913978494623601E-2</v>
      </c>
      <c r="E698" s="18">
        <f t="shared" si="107"/>
        <v>3.9314516129032223E-2</v>
      </c>
      <c r="F698" s="18">
        <f t="shared" si="108"/>
        <v>0.1219758064516125</v>
      </c>
      <c r="G698" s="18">
        <f t="shared" si="109"/>
        <v>0.13991935483870949</v>
      </c>
      <c r="H698" s="21">
        <v>3.89784946236559E-2</v>
      </c>
      <c r="I698" s="21">
        <v>4.5698924731182797E-2</v>
      </c>
      <c r="J698" s="21">
        <v>9.1397849462365593E-2</v>
      </c>
      <c r="K698" s="21">
        <v>0.13978494623655899</v>
      </c>
      <c r="L698" s="21">
        <v>3.0913978494623601E-2</v>
      </c>
      <c r="M698" s="21">
        <v>1.4784946236559101E-2</v>
      </c>
      <c r="N698" s="21">
        <v>0.104838709677419</v>
      </c>
      <c r="O698" s="21">
        <v>9.81182795698924E-2</v>
      </c>
      <c r="P698" s="21">
        <v>9.81182795698924E-2</v>
      </c>
      <c r="Q698" s="21">
        <v>0.16666666666666599</v>
      </c>
      <c r="R698" s="21">
        <v>5.1075268817204297E-2</v>
      </c>
      <c r="S698" s="21">
        <v>0.133064516129032</v>
      </c>
      <c r="T698" s="21">
        <v>0.106182795698924</v>
      </c>
      <c r="U698" s="21">
        <v>0.106182795698924</v>
      </c>
      <c r="V698" s="21">
        <v>0.14784946236559099</v>
      </c>
      <c r="W698" s="21">
        <v>3.36021505376344E-2</v>
      </c>
      <c r="X698" s="21">
        <v>3.0913978494623601E-2</v>
      </c>
      <c r="Y698" s="21">
        <v>0.120967741935483</v>
      </c>
      <c r="Z698" s="21">
        <v>2.9569892473118201E-2</v>
      </c>
      <c r="AA698" s="21">
        <v>0.112903225806451</v>
      </c>
      <c r="AB698" s="21">
        <v>0.13709677419354799</v>
      </c>
      <c r="AC698" s="21">
        <v>9.4086021505376302E-2</v>
      </c>
      <c r="AD698" s="21">
        <v>3.89784946236559E-2</v>
      </c>
      <c r="AE698" s="21">
        <v>4.0322580645161199E-2</v>
      </c>
      <c r="AF698" s="21">
        <v>2.2849462365591398E-2</v>
      </c>
      <c r="AG698" s="21">
        <v>0.13978494623655899</v>
      </c>
      <c r="AH698" s="21">
        <v>9.81182795698924E-2</v>
      </c>
      <c r="AI698" s="21">
        <v>0.114247311827956</v>
      </c>
      <c r="AJ698" s="21">
        <v>0.12768817204301</v>
      </c>
      <c r="AK698" s="21">
        <v>0.165322580645161</v>
      </c>
      <c r="AL698" s="21">
        <v>7.79569892473118E-2</v>
      </c>
      <c r="AM698" s="21">
        <v>3.0913978494623601E-2</v>
      </c>
      <c r="AN698" s="21">
        <v>7.6612903225806397E-2</v>
      </c>
      <c r="AO698" s="21">
        <v>8.0645161290322495E-2</v>
      </c>
      <c r="AP698" s="21">
        <v>0.11021505376344</v>
      </c>
      <c r="AQ698" s="21">
        <v>0.10752688172043</v>
      </c>
      <c r="AR698" s="21">
        <v>3.7634408602150497E-2</v>
      </c>
      <c r="AS698" s="21">
        <v>0.130376344086021</v>
      </c>
      <c r="AT698" s="21">
        <v>0.102150537634408</v>
      </c>
      <c r="AU698" s="21">
        <v>9.6774193548387094E-2</v>
      </c>
      <c r="AV698" s="21">
        <v>4.8387096774193498E-2</v>
      </c>
      <c r="AW698" s="21">
        <v>3.0913978494623601E-2</v>
      </c>
      <c r="AX698" s="21">
        <v>0.15591397849462299</v>
      </c>
      <c r="AY698" s="21">
        <v>9.6774193548387094E-2</v>
      </c>
      <c r="AZ698" s="21">
        <v>2.4193548387096701E-2</v>
      </c>
      <c r="BA698" s="21">
        <v>0.141129032258064</v>
      </c>
      <c r="BB698" s="21">
        <v>0.122311827956989</v>
      </c>
      <c r="BC698" s="21">
        <v>0.120967741935483</v>
      </c>
      <c r="BD698" s="21">
        <v>0.12634408602150499</v>
      </c>
      <c r="BE698" s="21">
        <v>3.4946236559139698E-2</v>
      </c>
    </row>
    <row r="699" spans="1:57" x14ac:dyDescent="0.35">
      <c r="A699" s="10" t="str">
        <f t="shared" si="105"/>
        <v>6/30/2030</v>
      </c>
      <c r="B699" s="11">
        <f t="shared" si="110"/>
        <v>2030</v>
      </c>
      <c r="C699" s="20">
        <f t="shared" si="111"/>
        <v>9.652777777777774E-2</v>
      </c>
      <c r="D699" s="18">
        <f t="shared" si="106"/>
        <v>6.3333333333333255E-2</v>
      </c>
      <c r="E699" s="18">
        <f t="shared" si="107"/>
        <v>7.1180555555555525E-2</v>
      </c>
      <c r="F699" s="18">
        <f t="shared" si="108"/>
        <v>0.120833333333333</v>
      </c>
      <c r="G699" s="18">
        <f t="shared" si="109"/>
        <v>0.14833333333333312</v>
      </c>
      <c r="H699" s="21">
        <v>6.9444444444444406E-2</v>
      </c>
      <c r="I699" s="21">
        <v>4.4444444444444398E-2</v>
      </c>
      <c r="J699" s="21">
        <v>0.101388888888888</v>
      </c>
      <c r="K699" s="21">
        <v>9.8611111111111094E-2</v>
      </c>
      <c r="L699" s="21">
        <v>5.83333333333333E-2</v>
      </c>
      <c r="M699" s="21">
        <v>8.3333333333333301E-2</v>
      </c>
      <c r="N699" s="21">
        <v>7.9166666666666594E-2</v>
      </c>
      <c r="O699" s="21">
        <v>9.1666666666666605E-2</v>
      </c>
      <c r="P699" s="21">
        <v>0.15833333333333299</v>
      </c>
      <c r="Q699" s="21">
        <v>0.12916666666666601</v>
      </c>
      <c r="R699" s="21">
        <v>6.8055555555555494E-2</v>
      </c>
      <c r="S699" s="21">
        <v>9.44444444444444E-2</v>
      </c>
      <c r="T699" s="21">
        <v>0.14583333333333301</v>
      </c>
      <c r="U699" s="21">
        <v>0.13472222222222199</v>
      </c>
      <c r="V699" s="21">
        <v>0.116666666666666</v>
      </c>
      <c r="W699" s="21">
        <v>5.6944444444444402E-2</v>
      </c>
      <c r="X699" s="21">
        <v>6.5277777777777699E-2</v>
      </c>
      <c r="Y699" s="21">
        <v>0.11944444444444401</v>
      </c>
      <c r="Z699" s="21">
        <v>3.19444444444444E-2</v>
      </c>
      <c r="AA699" s="21">
        <v>0.118055555555555</v>
      </c>
      <c r="AB699" s="21">
        <v>0.122222222222222</v>
      </c>
      <c r="AC699" s="21">
        <v>7.4999999999999997E-2</v>
      </c>
      <c r="AD699" s="21">
        <v>7.0833333333333304E-2</v>
      </c>
      <c r="AE699" s="21">
        <v>7.0833333333333304E-2</v>
      </c>
      <c r="AF699" s="21">
        <v>7.3611111111111099E-2</v>
      </c>
      <c r="AG699" s="21">
        <v>8.7499999999999994E-2</v>
      </c>
      <c r="AH699" s="21">
        <v>0.147222222222222</v>
      </c>
      <c r="AI699" s="21">
        <v>0.10416666666666601</v>
      </c>
      <c r="AJ699" s="21">
        <v>0.120833333333333</v>
      </c>
      <c r="AK699" s="21">
        <v>0.120833333333333</v>
      </c>
      <c r="AL699" s="21">
        <v>0.18333333333333299</v>
      </c>
      <c r="AM699" s="21">
        <v>3.8888888888888799E-2</v>
      </c>
      <c r="AN699" s="21">
        <v>8.3333333333333301E-2</v>
      </c>
      <c r="AO699" s="21">
        <v>9.1666666666666605E-2</v>
      </c>
      <c r="AP699" s="21">
        <v>0.15833333333333299</v>
      </c>
      <c r="AQ699" s="21">
        <v>0.1125</v>
      </c>
      <c r="AR699" s="21">
        <v>7.2222222222222202E-2</v>
      </c>
      <c r="AS699" s="21">
        <v>0.20555555555555499</v>
      </c>
      <c r="AT699" s="21">
        <v>0.11527777777777699</v>
      </c>
      <c r="AU699" s="21">
        <v>0.12361111111111101</v>
      </c>
      <c r="AV699" s="21">
        <v>6.8055555555555494E-2</v>
      </c>
      <c r="AW699" s="21">
        <v>6.6666666666666596E-2</v>
      </c>
      <c r="AX699" s="21">
        <v>9.3055555555555503E-2</v>
      </c>
      <c r="AY699" s="21">
        <v>0.16250000000000001</v>
      </c>
      <c r="AZ699" s="21">
        <v>6.3888888888888801E-2</v>
      </c>
      <c r="BA699" s="21">
        <v>0.1</v>
      </c>
      <c r="BB699" s="21">
        <v>9.8611111111111094E-2</v>
      </c>
      <c r="BC699" s="21">
        <v>0.13472222222222199</v>
      </c>
      <c r="BD699" s="21">
        <v>0.118055555555555</v>
      </c>
      <c r="BE699" s="21">
        <v>8.0555555555555505E-2</v>
      </c>
    </row>
    <row r="700" spans="1:57" x14ac:dyDescent="0.35">
      <c r="A700" s="10" t="str">
        <f t="shared" si="105"/>
        <v>7/31/2030</v>
      </c>
      <c r="B700" s="11">
        <f t="shared" si="110"/>
        <v>2030</v>
      </c>
      <c r="C700" s="20">
        <f t="shared" si="111"/>
        <v>0.34879032258064446</v>
      </c>
      <c r="D700" s="18">
        <f t="shared" si="106"/>
        <v>0.27137096774193542</v>
      </c>
      <c r="E700" s="18">
        <f t="shared" si="107"/>
        <v>0.307123655913978</v>
      </c>
      <c r="F700" s="18">
        <f t="shared" si="108"/>
        <v>0.39079301075268774</v>
      </c>
      <c r="G700" s="18">
        <f t="shared" si="109"/>
        <v>0.42029569892473079</v>
      </c>
      <c r="H700" s="21">
        <v>0.28360215053763399</v>
      </c>
      <c r="I700" s="21">
        <v>0.271505376344086</v>
      </c>
      <c r="J700" s="21">
        <v>0.42876344086021501</v>
      </c>
      <c r="K700" s="21">
        <v>0.331989247311827</v>
      </c>
      <c r="L700" s="21">
        <v>0.17473118279569799</v>
      </c>
      <c r="M700" s="21">
        <v>0.154569892473118</v>
      </c>
      <c r="N700" s="21">
        <v>0.41935483870967699</v>
      </c>
      <c r="O700" s="21">
        <v>0.31317204301075202</v>
      </c>
      <c r="P700" s="21">
        <v>0.380376344086021</v>
      </c>
      <c r="Q700" s="21">
        <v>0.34274193548387</v>
      </c>
      <c r="R700" s="21">
        <v>0.29973118279569799</v>
      </c>
      <c r="S700" s="21">
        <v>0.456989247311827</v>
      </c>
      <c r="T700" s="21">
        <v>0.36827956989247301</v>
      </c>
      <c r="U700" s="21">
        <v>0.32526881720430101</v>
      </c>
      <c r="V700" s="21">
        <v>0.34946236559139698</v>
      </c>
      <c r="W700" s="21">
        <v>0.29704301075268802</v>
      </c>
      <c r="X700" s="21">
        <v>0.28629032258064502</v>
      </c>
      <c r="Y700" s="21">
        <v>0.39381720430107497</v>
      </c>
      <c r="Z700" s="21">
        <v>0.14516129032257999</v>
      </c>
      <c r="AA700" s="21">
        <v>0.40322580645161199</v>
      </c>
      <c r="AB700" s="21">
        <v>0.33602150537634401</v>
      </c>
      <c r="AC700" s="21">
        <v>0.39247311827956899</v>
      </c>
      <c r="AD700" s="21">
        <v>0.30510752688171999</v>
      </c>
      <c r="AE700" s="21">
        <v>0.27016129032258002</v>
      </c>
      <c r="AF700" s="21">
        <v>0.34139784946236501</v>
      </c>
      <c r="AG700" s="21">
        <v>0.38844086021505297</v>
      </c>
      <c r="AH700" s="21">
        <v>0.31451612903225801</v>
      </c>
      <c r="AI700" s="21">
        <v>0.38172043010752599</v>
      </c>
      <c r="AJ700" s="21">
        <v>0.391129032258064</v>
      </c>
      <c r="AK700" s="21">
        <v>0.36290322580645101</v>
      </c>
      <c r="AL700" s="21">
        <v>0.391129032258064</v>
      </c>
      <c r="AM700" s="21">
        <v>0.337365591397849</v>
      </c>
      <c r="AN700" s="21">
        <v>0.36155913978494603</v>
      </c>
      <c r="AO700" s="21">
        <v>0.37768817204300997</v>
      </c>
      <c r="AP700" s="21">
        <v>0.391129032258064</v>
      </c>
      <c r="AQ700" s="21">
        <v>0.348118279569892</v>
      </c>
      <c r="AR700" s="21">
        <v>0.12634408602150499</v>
      </c>
      <c r="AS700" s="21">
        <v>0.43279569892473102</v>
      </c>
      <c r="AT700" s="21">
        <v>0.39516129032258002</v>
      </c>
      <c r="AU700" s="21">
        <v>0.36693548387096703</v>
      </c>
      <c r="AV700" s="21">
        <v>0.27553763440860202</v>
      </c>
      <c r="AW700" s="21">
        <v>0.331989247311827</v>
      </c>
      <c r="AX700" s="21">
        <v>0.34408602150537598</v>
      </c>
      <c r="AY700" s="21">
        <v>0.35618279569892403</v>
      </c>
      <c r="AZ700" s="21">
        <v>0.38978494623655902</v>
      </c>
      <c r="BA700" s="21">
        <v>0.34139784946236501</v>
      </c>
      <c r="BB700" s="21">
        <v>0.35215053763440801</v>
      </c>
      <c r="BC700" s="21">
        <v>0.43279569892473102</v>
      </c>
      <c r="BD700" s="21">
        <v>0.44220430107526798</v>
      </c>
      <c r="BE700" s="21">
        <v>0.29166666666666602</v>
      </c>
    </row>
    <row r="701" spans="1:57" x14ac:dyDescent="0.35">
      <c r="A701" s="10" t="str">
        <f t="shared" si="105"/>
        <v>8/31/2030</v>
      </c>
      <c r="B701" s="11">
        <f t="shared" si="110"/>
        <v>2030</v>
      </c>
      <c r="C701" s="20">
        <f t="shared" si="111"/>
        <v>0.34543010752688152</v>
      </c>
      <c r="D701" s="18">
        <f t="shared" si="106"/>
        <v>0.24569892473118199</v>
      </c>
      <c r="E701" s="18">
        <f t="shared" si="107"/>
        <v>0.30712365591397772</v>
      </c>
      <c r="F701" s="18">
        <f t="shared" si="108"/>
        <v>0.37331989247311775</v>
      </c>
      <c r="G701" s="18">
        <f t="shared" si="109"/>
        <v>0.41021505376344009</v>
      </c>
      <c r="H701" s="21">
        <v>0.37231182795698903</v>
      </c>
      <c r="I701" s="21">
        <v>0.31720430107526798</v>
      </c>
      <c r="J701" s="21">
        <v>0.30645161290322498</v>
      </c>
      <c r="K701" s="21">
        <v>0.36693548387096703</v>
      </c>
      <c r="L701" s="21">
        <v>0.24327956989247301</v>
      </c>
      <c r="M701" s="21">
        <v>0.19354838709677399</v>
      </c>
      <c r="N701" s="21">
        <v>0.204301075268817</v>
      </c>
      <c r="O701" s="21">
        <v>0.33467741935483802</v>
      </c>
      <c r="P701" s="21">
        <v>0.42338709677419301</v>
      </c>
      <c r="Q701" s="21">
        <v>0.38440860215053702</v>
      </c>
      <c r="R701" s="21">
        <v>0.39381720430107497</v>
      </c>
      <c r="S701" s="21">
        <v>0.30107526881720398</v>
      </c>
      <c r="T701" s="21">
        <v>0.40994623655913898</v>
      </c>
      <c r="U701" s="21">
        <v>0.39247311827956899</v>
      </c>
      <c r="V701" s="21">
        <v>0.35215053763440801</v>
      </c>
      <c r="W701" s="21">
        <v>0.36021505376343999</v>
      </c>
      <c r="X701" s="21">
        <v>0.39516129032258002</v>
      </c>
      <c r="Y701" s="21">
        <v>0.41397849462365499</v>
      </c>
      <c r="Z701" s="21">
        <v>0.21639784946236501</v>
      </c>
      <c r="AA701" s="21">
        <v>0.34408602150537598</v>
      </c>
      <c r="AB701" s="21">
        <v>0.32930107526881702</v>
      </c>
      <c r="AC701" s="21">
        <v>0.19892473118279499</v>
      </c>
      <c r="AD701" s="21">
        <v>0.353494623655914</v>
      </c>
      <c r="AE701" s="21">
        <v>0.331989247311827</v>
      </c>
      <c r="AF701" s="21">
        <v>0.34408602150537598</v>
      </c>
      <c r="AG701" s="21">
        <v>0.24596774193548299</v>
      </c>
      <c r="AH701" s="21">
        <v>0.36290322580645101</v>
      </c>
      <c r="AI701" s="21">
        <v>0.35752688172043001</v>
      </c>
      <c r="AJ701" s="21">
        <v>0.5</v>
      </c>
      <c r="AK701" s="21">
        <v>0.31317204301075202</v>
      </c>
      <c r="AL701" s="21">
        <v>0.31048387096774099</v>
      </c>
      <c r="AM701" s="21">
        <v>0.32930107526881702</v>
      </c>
      <c r="AN701" s="21">
        <v>0.29032258064516098</v>
      </c>
      <c r="AO701" s="21">
        <v>0.271505376344086</v>
      </c>
      <c r="AP701" s="21">
        <v>0.43548387096774099</v>
      </c>
      <c r="AQ701" s="21">
        <v>0.30241935483870902</v>
      </c>
      <c r="AR701" s="21">
        <v>0.25403225806451601</v>
      </c>
      <c r="AS701" s="21">
        <v>0.41263440860215</v>
      </c>
      <c r="AT701" s="21">
        <v>0.29166666666666602</v>
      </c>
      <c r="AU701" s="21">
        <v>0.37365591397849401</v>
      </c>
      <c r="AV701" s="21">
        <v>0.31854838709677402</v>
      </c>
      <c r="AW701" s="21">
        <v>0.396505376344086</v>
      </c>
      <c r="AX701" s="21">
        <v>0.353494623655914</v>
      </c>
      <c r="AY701" s="21">
        <v>0.35080645161290303</v>
      </c>
      <c r="AZ701" s="21">
        <v>0.35080645161290303</v>
      </c>
      <c r="BA701" s="21">
        <v>0.38306451612903197</v>
      </c>
      <c r="BB701" s="21">
        <v>0.30913978494623601</v>
      </c>
      <c r="BC701" s="21">
        <v>0.31451612903225801</v>
      </c>
      <c r="BD701" s="21">
        <v>0.35080645161290303</v>
      </c>
      <c r="BE701" s="21">
        <v>0.34677419354838701</v>
      </c>
    </row>
    <row r="702" spans="1:57" x14ac:dyDescent="0.35">
      <c r="A702" s="10" t="str">
        <f t="shared" si="105"/>
        <v>9/30/2030</v>
      </c>
      <c r="B702" s="11">
        <f t="shared" si="110"/>
        <v>2030</v>
      </c>
      <c r="C702" s="20">
        <f t="shared" si="111"/>
        <v>0.17499999999999999</v>
      </c>
      <c r="D702" s="18">
        <f t="shared" si="106"/>
        <v>0.10374999999999941</v>
      </c>
      <c r="E702" s="18">
        <f t="shared" si="107"/>
        <v>0.12847222222222149</v>
      </c>
      <c r="F702" s="18">
        <f t="shared" si="108"/>
        <v>0.22777777777777725</v>
      </c>
      <c r="G702" s="18">
        <f t="shared" si="109"/>
        <v>0.30374999999999924</v>
      </c>
      <c r="H702" s="21">
        <v>0.19027777777777699</v>
      </c>
      <c r="I702" s="21">
        <v>0.219444444444444</v>
      </c>
      <c r="J702" s="21">
        <v>0.359722222222222</v>
      </c>
      <c r="K702" s="21">
        <v>0.1125</v>
      </c>
      <c r="L702" s="21">
        <v>0.15</v>
      </c>
      <c r="M702" s="21">
        <v>0.15833333333333299</v>
      </c>
      <c r="N702" s="21">
        <v>0.105555555555555</v>
      </c>
      <c r="O702" s="21">
        <v>0.19722222222222199</v>
      </c>
      <c r="P702" s="21">
        <v>0.180555555555555</v>
      </c>
      <c r="Q702" s="21">
        <v>0.126388888888888</v>
      </c>
      <c r="R702" s="21">
        <v>0.25277777777777699</v>
      </c>
      <c r="S702" s="21">
        <v>0.30138888888888798</v>
      </c>
      <c r="T702" s="21">
        <v>0.188888888888888</v>
      </c>
      <c r="U702" s="21">
        <v>0.2</v>
      </c>
      <c r="V702" s="21">
        <v>0.1</v>
      </c>
      <c r="W702" s="21">
        <v>0.172222222222222</v>
      </c>
      <c r="X702" s="21">
        <v>0.23055555555555499</v>
      </c>
      <c r="Y702" s="21">
        <v>0.32500000000000001</v>
      </c>
      <c r="Z702" s="21">
        <v>0.109722222222222</v>
      </c>
      <c r="AA702" s="21">
        <v>0.37916666666666599</v>
      </c>
      <c r="AB702" s="21">
        <v>0.125</v>
      </c>
      <c r="AC702" s="21">
        <v>0.10416666666666601</v>
      </c>
      <c r="AD702" s="21">
        <v>0.24861111111111101</v>
      </c>
      <c r="AE702" s="21">
        <v>0.16805555555555499</v>
      </c>
      <c r="AF702" s="21">
        <v>0.17499999999999999</v>
      </c>
      <c r="AG702" s="21">
        <v>6.9444444444444406E-2</v>
      </c>
      <c r="AH702" s="21">
        <v>0.18333333333333299</v>
      </c>
      <c r="AI702" s="21">
        <v>0.218055555555555</v>
      </c>
      <c r="AJ702" s="21">
        <v>0.23749999999999999</v>
      </c>
      <c r="AK702" s="21">
        <v>0.14444444444444399</v>
      </c>
      <c r="AL702" s="21">
        <v>0.15972222222222199</v>
      </c>
      <c r="AM702" s="21">
        <v>0.14583333333333301</v>
      </c>
      <c r="AN702" s="21">
        <v>0.21388888888888799</v>
      </c>
      <c r="AO702" s="21">
        <v>6.5277777777777699E-2</v>
      </c>
      <c r="AP702" s="21">
        <v>0.15416666666666601</v>
      </c>
      <c r="AQ702" s="21">
        <v>9.3055555555555503E-2</v>
      </c>
      <c r="AR702" s="21">
        <v>0.11527777777777699</v>
      </c>
      <c r="AS702" s="21">
        <v>0.21388888888888799</v>
      </c>
      <c r="AT702" s="21">
        <v>0.141666666666666</v>
      </c>
      <c r="AU702" s="21">
        <v>0.24583333333333299</v>
      </c>
      <c r="AV702" s="21">
        <v>0.28472222222222199</v>
      </c>
      <c r="AW702" s="21">
        <v>0.17777777777777701</v>
      </c>
      <c r="AX702" s="21">
        <v>0.126388888888888</v>
      </c>
      <c r="AY702" s="21">
        <v>0.15</v>
      </c>
      <c r="AZ702" s="21">
        <v>0.17499999999999999</v>
      </c>
      <c r="BA702" s="21">
        <v>8.4722222222222199E-2</v>
      </c>
      <c r="BB702" s="21">
        <v>0.13472222222222199</v>
      </c>
      <c r="BC702" s="21">
        <v>0.35694444444444401</v>
      </c>
      <c r="BD702" s="21">
        <v>0.34027777777777701</v>
      </c>
      <c r="BE702" s="21">
        <v>0.26805555555555499</v>
      </c>
    </row>
    <row r="703" spans="1:57" x14ac:dyDescent="0.35">
      <c r="A703" s="10" t="str">
        <f t="shared" si="105"/>
        <v>10/31/2030</v>
      </c>
      <c r="B703" s="11">
        <f t="shared" si="110"/>
        <v>2030</v>
      </c>
      <c r="C703" s="20">
        <f t="shared" si="111"/>
        <v>0.214381720430107</v>
      </c>
      <c r="D703" s="18">
        <f t="shared" si="106"/>
        <v>0.1181451612903224</v>
      </c>
      <c r="E703" s="18">
        <f t="shared" si="107"/>
        <v>0.15154569892473099</v>
      </c>
      <c r="F703" s="18">
        <f t="shared" si="108"/>
        <v>0.276881720430107</v>
      </c>
      <c r="G703" s="18">
        <f t="shared" si="109"/>
        <v>0.33749999999999952</v>
      </c>
      <c r="H703" s="21">
        <v>0.236559139784946</v>
      </c>
      <c r="I703" s="21">
        <v>0.116935483870967</v>
      </c>
      <c r="J703" s="21">
        <v>0.26344086021505297</v>
      </c>
      <c r="K703" s="21">
        <v>0.33870967741935398</v>
      </c>
      <c r="L703" s="21">
        <v>0.21505376344086</v>
      </c>
      <c r="M703" s="21">
        <v>0.20026881720430101</v>
      </c>
      <c r="N703" s="21">
        <v>0.12903225806451599</v>
      </c>
      <c r="O703" s="21">
        <v>0.12768817204301</v>
      </c>
      <c r="P703" s="21">
        <v>0.255376344086021</v>
      </c>
      <c r="Q703" s="21">
        <v>0.37903225806451601</v>
      </c>
      <c r="R703" s="21">
        <v>0.118279569892473</v>
      </c>
      <c r="S703" s="21">
        <v>0.282258064516129</v>
      </c>
      <c r="T703" s="21">
        <v>0.24327956989247301</v>
      </c>
      <c r="U703" s="21">
        <v>0.14516129032257999</v>
      </c>
      <c r="V703" s="21">
        <v>0.33333333333333298</v>
      </c>
      <c r="W703" s="21">
        <v>0.20833333333333301</v>
      </c>
      <c r="X703" s="21">
        <v>0.143817204301075</v>
      </c>
      <c r="Y703" s="21">
        <v>0.276881720430107</v>
      </c>
      <c r="Z703" s="21">
        <v>0.19086021505376299</v>
      </c>
      <c r="AA703" s="21">
        <v>0.271505376344086</v>
      </c>
      <c r="AB703" s="21">
        <v>0.337365591397849</v>
      </c>
      <c r="AC703" s="21">
        <v>0.16666666666666599</v>
      </c>
      <c r="AD703" s="21">
        <v>9.81182795698924E-2</v>
      </c>
      <c r="AE703" s="21">
        <v>0.22177419354838701</v>
      </c>
      <c r="AF703" s="21">
        <v>0.239247311827957</v>
      </c>
      <c r="AG703" s="21">
        <v>0.18817204301075199</v>
      </c>
      <c r="AH703" s="21">
        <v>0.18951612903225801</v>
      </c>
      <c r="AI703" s="21">
        <v>0.114247311827956</v>
      </c>
      <c r="AJ703" s="21">
        <v>0.12768817204301</v>
      </c>
      <c r="AK703" s="21">
        <v>0.34274193548387</v>
      </c>
      <c r="AL703" s="21">
        <v>0.21370967741935401</v>
      </c>
      <c r="AM703" s="21">
        <v>0.18682795698924701</v>
      </c>
      <c r="AN703" s="21">
        <v>0.102150537634408</v>
      </c>
      <c r="AO703" s="21">
        <v>0.15053763440860199</v>
      </c>
      <c r="AP703" s="21">
        <v>0.276881720430107</v>
      </c>
      <c r="AQ703" s="21">
        <v>0.28494623655913898</v>
      </c>
      <c r="AR703" s="21">
        <v>0.236559139784946</v>
      </c>
      <c r="AS703" s="21">
        <v>0.276881720430107</v>
      </c>
      <c r="AT703" s="21">
        <v>0.154569892473118</v>
      </c>
      <c r="AU703" s="21">
        <v>0.154569892473118</v>
      </c>
      <c r="AV703" s="21">
        <v>0.14784946236559099</v>
      </c>
      <c r="AW703" s="21">
        <v>0.19758064516129001</v>
      </c>
      <c r="AX703" s="21">
        <v>0.31854838709677402</v>
      </c>
      <c r="AY703" s="21">
        <v>0.266129032258064</v>
      </c>
      <c r="AZ703" s="21">
        <v>0.18010752688171999</v>
      </c>
      <c r="BA703" s="21">
        <v>0.35618279569892403</v>
      </c>
      <c r="BB703" s="21">
        <v>0.36827956989247301</v>
      </c>
      <c r="BC703" s="21">
        <v>0.27553763440860202</v>
      </c>
      <c r="BD703" s="21">
        <v>0.28494623655913898</v>
      </c>
      <c r="BE703" s="21">
        <v>9.9462365591397803E-2</v>
      </c>
    </row>
    <row r="704" spans="1:57" x14ac:dyDescent="0.35">
      <c r="A704" s="10" t="str">
        <f t="shared" si="105"/>
        <v>11/30/2030</v>
      </c>
      <c r="B704" s="11">
        <f t="shared" si="110"/>
        <v>2030</v>
      </c>
      <c r="C704" s="20">
        <f t="shared" si="111"/>
        <v>0.18541666666666651</v>
      </c>
      <c r="D704" s="18">
        <f t="shared" si="106"/>
        <v>9.4027777777777738E-2</v>
      </c>
      <c r="E704" s="18">
        <f t="shared" si="107"/>
        <v>0.15416666666666601</v>
      </c>
      <c r="F704" s="18">
        <f t="shared" si="108"/>
        <v>0.21736111111111051</v>
      </c>
      <c r="G704" s="18">
        <f t="shared" si="109"/>
        <v>0.265277777777777</v>
      </c>
      <c r="H704" s="21">
        <v>0.188888888888888</v>
      </c>
      <c r="I704" s="21">
        <v>0.20138888888888801</v>
      </c>
      <c r="J704" s="21">
        <v>0.25</v>
      </c>
      <c r="K704" s="21">
        <v>0.17638888888888801</v>
      </c>
      <c r="L704" s="21">
        <v>7.6388888888888895E-2</v>
      </c>
      <c r="M704" s="21">
        <v>9.0277777777777707E-2</v>
      </c>
      <c r="N704" s="21">
        <v>7.3611111111111099E-2</v>
      </c>
      <c r="O704" s="21">
        <v>0.27222222222222198</v>
      </c>
      <c r="P704" s="21">
        <v>0.140277777777777</v>
      </c>
      <c r="Q704" s="21">
        <v>0.204166666666666</v>
      </c>
      <c r="R704" s="21">
        <v>0.19861111111111099</v>
      </c>
      <c r="S704" s="21">
        <v>0.251388888888888</v>
      </c>
      <c r="T704" s="21">
        <v>0.15416666666666601</v>
      </c>
      <c r="U704" s="21">
        <v>0.3</v>
      </c>
      <c r="V704" s="21">
        <v>0.18333333333333299</v>
      </c>
      <c r="W704" s="21">
        <v>0.20138888888888801</v>
      </c>
      <c r="X704" s="21">
        <v>0.18333333333333299</v>
      </c>
      <c r="Y704" s="21">
        <v>0.23749999999999999</v>
      </c>
      <c r="Z704" s="21">
        <v>7.7777777777777696E-2</v>
      </c>
      <c r="AA704" s="21">
        <v>0.22500000000000001</v>
      </c>
      <c r="AB704" s="21">
        <v>0.16250000000000001</v>
      </c>
      <c r="AC704" s="21">
        <v>0.118055555555555</v>
      </c>
      <c r="AD704" s="21">
        <v>0.172222222222222</v>
      </c>
      <c r="AE704" s="21">
        <v>0.1875</v>
      </c>
      <c r="AF704" s="21">
        <v>0.21527777777777701</v>
      </c>
      <c r="AG704" s="21">
        <v>0.10416666666666601</v>
      </c>
      <c r="AH704" s="21">
        <v>0.11527777777777699</v>
      </c>
      <c r="AI704" s="21">
        <v>0.265277777777777</v>
      </c>
      <c r="AJ704" s="21">
        <v>0.281944444444444</v>
      </c>
      <c r="AK704" s="21">
        <v>0.204166666666666</v>
      </c>
      <c r="AL704" s="21">
        <v>0.14305555555555499</v>
      </c>
      <c r="AM704" s="21">
        <v>0.17361111111111099</v>
      </c>
      <c r="AN704" s="21">
        <v>0.26111111111111102</v>
      </c>
      <c r="AO704" s="21">
        <v>8.3333333333333301E-2</v>
      </c>
      <c r="AP704" s="21">
        <v>0.15416666666666601</v>
      </c>
      <c r="AQ704" s="21">
        <v>0.19861111111111099</v>
      </c>
      <c r="AR704" s="21">
        <v>9.44444444444444E-2</v>
      </c>
      <c r="AS704" s="21">
        <v>0.16666666666666599</v>
      </c>
      <c r="AT704" s="21">
        <v>9.7222222222222196E-2</v>
      </c>
      <c r="AU704" s="21">
        <v>0.265277777777777</v>
      </c>
      <c r="AV704" s="21">
        <v>0.202777777777777</v>
      </c>
      <c r="AW704" s="21">
        <v>0.20694444444444399</v>
      </c>
      <c r="AX704" s="21">
        <v>0.17638888888888801</v>
      </c>
      <c r="AY704" s="21">
        <v>0.16111111111111101</v>
      </c>
      <c r="AZ704" s="21">
        <v>0.19861111111111099</v>
      </c>
      <c r="BA704" s="21">
        <v>0.17361111111111099</v>
      </c>
      <c r="BB704" s="21">
        <v>0.179166666666666</v>
      </c>
      <c r="BC704" s="21">
        <v>0.25</v>
      </c>
      <c r="BD704" s="21">
        <v>0.266666666666666</v>
      </c>
      <c r="BE704" s="21">
        <v>0.218055555555555</v>
      </c>
    </row>
    <row r="705" spans="1:57" x14ac:dyDescent="0.35">
      <c r="A705" s="10" t="str">
        <f t="shared" si="105"/>
        <v>12/31/2030</v>
      </c>
      <c r="B705" s="11">
        <f t="shared" si="110"/>
        <v>2030</v>
      </c>
      <c r="C705" s="20">
        <f t="shared" si="111"/>
        <v>0.3232526881720425</v>
      </c>
      <c r="D705" s="18">
        <f t="shared" si="106"/>
        <v>0.1892473118279569</v>
      </c>
      <c r="E705" s="18">
        <f t="shared" si="107"/>
        <v>0.27587365591397828</v>
      </c>
      <c r="F705" s="18">
        <f t="shared" si="108"/>
        <v>0.37029569892473047</v>
      </c>
      <c r="G705" s="18">
        <f t="shared" si="109"/>
        <v>0.3831989247311825</v>
      </c>
      <c r="H705" s="21">
        <v>0.38306451612903197</v>
      </c>
      <c r="I705" s="21">
        <v>0.30645161290322498</v>
      </c>
      <c r="J705" s="21">
        <v>0.27553763440860202</v>
      </c>
      <c r="K705" s="21">
        <v>0.32661290322580599</v>
      </c>
      <c r="L705" s="21">
        <v>0.23790322580645101</v>
      </c>
      <c r="M705" s="21">
        <v>0.239247311827957</v>
      </c>
      <c r="N705" s="21">
        <v>0.37768817204300997</v>
      </c>
      <c r="O705" s="21">
        <v>0.37096774193548299</v>
      </c>
      <c r="P705" s="21">
        <v>0.18951612903225801</v>
      </c>
      <c r="Q705" s="21">
        <v>0.33870967741935398</v>
      </c>
      <c r="R705" s="21">
        <v>0.31989247311827901</v>
      </c>
      <c r="S705" s="21">
        <v>0.28360215053763399</v>
      </c>
      <c r="T705" s="21">
        <v>0.18682795698924701</v>
      </c>
      <c r="U705" s="21">
        <v>0.37634408602150499</v>
      </c>
      <c r="V705" s="21">
        <v>0.34946236559139698</v>
      </c>
      <c r="W705" s="21">
        <v>0.36155913978494603</v>
      </c>
      <c r="X705" s="21">
        <v>0.31451612903225801</v>
      </c>
      <c r="Y705" s="21">
        <v>0.276881720430107</v>
      </c>
      <c r="Z705" s="21">
        <v>0.21370967741935401</v>
      </c>
      <c r="AA705" s="21">
        <v>0.282258064516129</v>
      </c>
      <c r="AB705" s="21">
        <v>0.34005376344086002</v>
      </c>
      <c r="AC705" s="21">
        <v>0.38440860215053702</v>
      </c>
      <c r="AD705" s="21">
        <v>0.30376344086021501</v>
      </c>
      <c r="AE705" s="21">
        <v>0.36827956989247301</v>
      </c>
      <c r="AF705" s="21">
        <v>0.41666666666666602</v>
      </c>
      <c r="AG705" s="21">
        <v>0.401881720430107</v>
      </c>
      <c r="AH705" s="21">
        <v>0.157258064516129</v>
      </c>
      <c r="AI705" s="21">
        <v>0.37231182795698903</v>
      </c>
      <c r="AJ705" s="21">
        <v>0.364247311827957</v>
      </c>
      <c r="AK705" s="21">
        <v>0.35752688172043001</v>
      </c>
      <c r="AL705" s="21">
        <v>0.17473118279569799</v>
      </c>
      <c r="AM705" s="21">
        <v>0.36290322580645101</v>
      </c>
      <c r="AN705" s="21">
        <v>0.380376344086021</v>
      </c>
      <c r="AO705" s="21">
        <v>0.38306451612903197</v>
      </c>
      <c r="AP705" s="21">
        <v>0.18682795698924701</v>
      </c>
      <c r="AQ705" s="21">
        <v>0.33602150537634401</v>
      </c>
      <c r="AR705" s="21">
        <v>0.223118279569892</v>
      </c>
      <c r="AS705" s="21">
        <v>0.19892473118279499</v>
      </c>
      <c r="AT705" s="21">
        <v>0.38978494623655902</v>
      </c>
      <c r="AU705" s="21">
        <v>0.36827956989247301</v>
      </c>
      <c r="AV705" s="21">
        <v>0.29838709677419301</v>
      </c>
      <c r="AW705" s="21">
        <v>0.38844086021505297</v>
      </c>
      <c r="AX705" s="21">
        <v>0.31720430107526798</v>
      </c>
      <c r="AY705" s="21">
        <v>0.17473118279569799</v>
      </c>
      <c r="AZ705" s="21">
        <v>0.38172043010752599</v>
      </c>
      <c r="BA705" s="21">
        <v>0.31048387096774099</v>
      </c>
      <c r="BB705" s="21">
        <v>0.34408602150537598</v>
      </c>
      <c r="BC705" s="21">
        <v>0.27553763440860202</v>
      </c>
      <c r="BD705" s="21">
        <v>0.282258064516129</v>
      </c>
      <c r="BE705" s="21">
        <v>0.29838709677419301</v>
      </c>
    </row>
    <row r="706" spans="1:57" x14ac:dyDescent="0.35">
      <c r="A706" s="10" t="str">
        <f t="shared" si="105"/>
        <v>1/31/2031</v>
      </c>
      <c r="B706" s="11">
        <f t="shared" si="110"/>
        <v>2031</v>
      </c>
      <c r="C706" s="20">
        <f t="shared" si="111"/>
        <v>0.32728494623655852</v>
      </c>
      <c r="D706" s="18">
        <f t="shared" si="106"/>
        <v>0.26586021505376289</v>
      </c>
      <c r="E706" s="18">
        <f t="shared" si="107"/>
        <v>0.30208333333333298</v>
      </c>
      <c r="F706" s="18">
        <f t="shared" si="108"/>
        <v>0.34778225806451574</v>
      </c>
      <c r="G706" s="18">
        <f t="shared" si="109"/>
        <v>0.40336021505376257</v>
      </c>
      <c r="H706" s="21">
        <v>0.34677419354838701</v>
      </c>
      <c r="I706" s="21">
        <v>0.33602150537634401</v>
      </c>
      <c r="J706" s="21">
        <v>0.331989247311827</v>
      </c>
      <c r="K706" s="21">
        <v>0.33870967741935398</v>
      </c>
      <c r="L706" s="21">
        <v>0.31317204301075202</v>
      </c>
      <c r="M706" s="21">
        <v>0.31854838709677402</v>
      </c>
      <c r="N706" s="21">
        <v>0.26344086021505297</v>
      </c>
      <c r="O706" s="21">
        <v>0.32392473118279502</v>
      </c>
      <c r="P706" s="21">
        <v>0.25806451612903197</v>
      </c>
      <c r="Q706" s="21">
        <v>0.40322580645161199</v>
      </c>
      <c r="R706" s="21">
        <v>0.33467741935483802</v>
      </c>
      <c r="S706" s="21">
        <v>0.30645161290322498</v>
      </c>
      <c r="T706" s="21">
        <v>0.247311827956989</v>
      </c>
      <c r="U706" s="21">
        <v>0.42338709677419301</v>
      </c>
      <c r="V706" s="21">
        <v>0.266129032258064</v>
      </c>
      <c r="W706" s="21">
        <v>0.337365591397849</v>
      </c>
      <c r="X706" s="21">
        <v>0.271505376344086</v>
      </c>
      <c r="Y706" s="21">
        <v>0.33602150537634401</v>
      </c>
      <c r="Z706" s="21">
        <v>0.29838709677419301</v>
      </c>
      <c r="AA706" s="21">
        <v>0.30107526881720398</v>
      </c>
      <c r="AB706" s="21">
        <v>0.31989247311827901</v>
      </c>
      <c r="AC706" s="21">
        <v>0.35483870967741898</v>
      </c>
      <c r="AD706" s="21">
        <v>0.31182795698924698</v>
      </c>
      <c r="AE706" s="21">
        <v>0.31989247311827901</v>
      </c>
      <c r="AF706" s="21">
        <v>0.31182795698924698</v>
      </c>
      <c r="AG706" s="21">
        <v>0.35215053763440801</v>
      </c>
      <c r="AH706" s="21">
        <v>0.35752688172043001</v>
      </c>
      <c r="AI706" s="21">
        <v>0.30510752688171999</v>
      </c>
      <c r="AJ706" s="21">
        <v>0.41935483870967699</v>
      </c>
      <c r="AK706" s="21">
        <v>0.30645161290322498</v>
      </c>
      <c r="AL706" s="21">
        <v>0.31048387096774099</v>
      </c>
      <c r="AM706" s="21">
        <v>0.28494623655913898</v>
      </c>
      <c r="AN706" s="21">
        <v>0.31451612903225801</v>
      </c>
      <c r="AO706" s="21">
        <v>0.348118279569892</v>
      </c>
      <c r="AP706" s="21">
        <v>0.41666666666666602</v>
      </c>
      <c r="AQ706" s="21">
        <v>0.380376344086021</v>
      </c>
      <c r="AR706" s="21">
        <v>0.396505376344086</v>
      </c>
      <c r="AS706" s="21">
        <v>0.40456989247311798</v>
      </c>
      <c r="AT706" s="21">
        <v>0.33064516129032201</v>
      </c>
      <c r="AU706" s="21">
        <v>0.28629032258064502</v>
      </c>
      <c r="AV706" s="21">
        <v>0.29838709677419301</v>
      </c>
      <c r="AW706" s="21">
        <v>0.34408602150537598</v>
      </c>
      <c r="AX706" s="21">
        <v>0.34139784946236501</v>
      </c>
      <c r="AY706" s="21">
        <v>0.39516129032258002</v>
      </c>
      <c r="AZ706" s="21">
        <v>0.33467741935483802</v>
      </c>
      <c r="BA706" s="21">
        <v>0.42607526881720398</v>
      </c>
      <c r="BB706" s="21">
        <v>0.29838709677419301</v>
      </c>
      <c r="BC706" s="21">
        <v>0.33602150537634401</v>
      </c>
      <c r="BD706" s="21">
        <v>0.260752688172043</v>
      </c>
      <c r="BE706" s="21">
        <v>0.24596774193548299</v>
      </c>
    </row>
    <row r="707" spans="1:57" x14ac:dyDescent="0.35">
      <c r="A707" s="10" t="str">
        <f t="shared" si="105"/>
        <v>2/28/2031</v>
      </c>
      <c r="B707" s="11">
        <f t="shared" si="110"/>
        <v>2031</v>
      </c>
      <c r="C707" s="20">
        <f t="shared" si="111"/>
        <v>0.26413690476190455</v>
      </c>
      <c r="D707" s="18">
        <f t="shared" si="106"/>
        <v>0.1144345238095235</v>
      </c>
      <c r="E707" s="18">
        <f t="shared" si="107"/>
        <v>0.15401785714285676</v>
      </c>
      <c r="F707" s="18">
        <f t="shared" si="108"/>
        <v>0.37388392857142771</v>
      </c>
      <c r="G707" s="18">
        <f t="shared" si="109"/>
        <v>0.51964285714285707</v>
      </c>
      <c r="H707" s="21">
        <v>0.114583333333333</v>
      </c>
      <c r="I707" s="21">
        <v>0.51934523809523803</v>
      </c>
      <c r="J707" s="21">
        <v>0.35267857142857101</v>
      </c>
      <c r="K707" s="21">
        <v>0.52232142857142805</v>
      </c>
      <c r="L707" s="21">
        <v>0.327380952380952</v>
      </c>
      <c r="M707" s="21">
        <v>0.327380952380952</v>
      </c>
      <c r="N707" s="21">
        <v>0.30803571428571402</v>
      </c>
      <c r="O707" s="21">
        <v>0.129464285714285</v>
      </c>
      <c r="P707" s="21">
        <v>0.16666666666666599</v>
      </c>
      <c r="Q707" s="21">
        <v>6.8452380952380903E-2</v>
      </c>
      <c r="R707" s="21">
        <v>0.105654761904761</v>
      </c>
      <c r="S707" s="21">
        <v>0.51934523809523803</v>
      </c>
      <c r="T707" s="21">
        <v>0.191964285714285</v>
      </c>
      <c r="U707" s="21">
        <v>0.38095238095237999</v>
      </c>
      <c r="V707" s="21">
        <v>0.16517857142857101</v>
      </c>
      <c r="W707" s="21">
        <v>0.33482142857142799</v>
      </c>
      <c r="X707" s="21">
        <v>0.26934523809523803</v>
      </c>
      <c r="Y707" s="21">
        <v>0.120535714285714</v>
      </c>
      <c r="Z707" s="21">
        <v>0.33035714285714202</v>
      </c>
      <c r="AA707" s="21">
        <v>0.24107142857142799</v>
      </c>
      <c r="AB707" s="21">
        <v>0.25297619047619002</v>
      </c>
      <c r="AC707" s="21">
        <v>0.15327380952380901</v>
      </c>
      <c r="AD707" s="21">
        <v>0.54910714285714202</v>
      </c>
      <c r="AE707" s="21">
        <v>0.113095238095238</v>
      </c>
      <c r="AF707" s="21">
        <v>0.514880952380952</v>
      </c>
      <c r="AG707" s="21">
        <v>0.27827380952380898</v>
      </c>
      <c r="AH707" s="21">
        <v>0.15625</v>
      </c>
      <c r="AI707" s="21">
        <v>0.29017857142857101</v>
      </c>
      <c r="AJ707" s="21">
        <v>0.41815476190476097</v>
      </c>
      <c r="AK707" s="21">
        <v>0.25892857142857101</v>
      </c>
      <c r="AL707" s="21">
        <v>0.52380952380952295</v>
      </c>
      <c r="AM707" s="21">
        <v>0.24851190476190399</v>
      </c>
      <c r="AN707" s="21">
        <v>0.29017857142857101</v>
      </c>
      <c r="AO707" s="21">
        <v>0.13095238095237999</v>
      </c>
      <c r="AP707" s="21">
        <v>0.39434523809523803</v>
      </c>
      <c r="AQ707" s="21">
        <v>0.55357142857142805</v>
      </c>
      <c r="AR707" s="21">
        <v>0.13392857142857101</v>
      </c>
      <c r="AS707" s="21">
        <v>8.1845238095238096E-2</v>
      </c>
      <c r="AT707" s="21">
        <v>0.25595238095237999</v>
      </c>
      <c r="AU707" s="21">
        <v>0.29464285714285698</v>
      </c>
      <c r="AV707" s="21">
        <v>0.25</v>
      </c>
      <c r="AW707" s="21">
        <v>0.13839285714285701</v>
      </c>
      <c r="AX707" s="21">
        <v>0.136904761904761</v>
      </c>
      <c r="AY707" s="21">
        <v>6.8452380952380903E-2</v>
      </c>
      <c r="AZ707" s="21">
        <v>0.51041666666666596</v>
      </c>
      <c r="BA707" s="21">
        <v>0.39434523809523803</v>
      </c>
      <c r="BB707" s="21">
        <v>0.27976190476190399</v>
      </c>
      <c r="BC707" s="21">
        <v>0.54464285714285698</v>
      </c>
      <c r="BD707" s="21">
        <v>0.17261904761904701</v>
      </c>
      <c r="BE707" s="21">
        <v>0.199404761904761</v>
      </c>
    </row>
    <row r="708" spans="1:57" x14ac:dyDescent="0.35">
      <c r="A708" s="10" t="str">
        <f t="shared" si="105"/>
        <v>3/31/2031</v>
      </c>
      <c r="B708" s="11">
        <f t="shared" si="110"/>
        <v>2031</v>
      </c>
      <c r="C708" s="20">
        <f t="shared" si="111"/>
        <v>0.26680107526881702</v>
      </c>
      <c r="D708" s="18">
        <f t="shared" si="106"/>
        <v>0.1162634408602143</v>
      </c>
      <c r="E708" s="18">
        <f t="shared" si="107"/>
        <v>0.14616935483870899</v>
      </c>
      <c r="F708" s="18">
        <f t="shared" si="108"/>
        <v>0.31821236559139754</v>
      </c>
      <c r="G708" s="18">
        <f t="shared" si="109"/>
        <v>0.35752688172043001</v>
      </c>
      <c r="H708" s="21">
        <v>0.31720430107526798</v>
      </c>
      <c r="I708" s="21">
        <v>0.28897849462365499</v>
      </c>
      <c r="J708" s="21">
        <v>0.120967741935483</v>
      </c>
      <c r="K708" s="21">
        <v>0.34005376344086002</v>
      </c>
      <c r="L708" s="21">
        <v>0.116935483870967</v>
      </c>
      <c r="M708" s="21">
        <v>0.106182795698924</v>
      </c>
      <c r="N708" s="21">
        <v>0.36290322580645101</v>
      </c>
      <c r="O708" s="21">
        <v>0.29569892473118198</v>
      </c>
      <c r="P708" s="21">
        <v>0.12634408602150499</v>
      </c>
      <c r="Q708" s="21">
        <v>0.14516129032257999</v>
      </c>
      <c r="R708" s="21">
        <v>0.31854838709677402</v>
      </c>
      <c r="S708" s="21">
        <v>0.25806451612903197</v>
      </c>
      <c r="T708" s="21">
        <v>0.104838709677419</v>
      </c>
      <c r="U708" s="21">
        <v>0.16263440860215</v>
      </c>
      <c r="V708" s="21">
        <v>0.133064516129032</v>
      </c>
      <c r="W708" s="21">
        <v>0.133064516129032</v>
      </c>
      <c r="X708" s="21">
        <v>0.38709677419354799</v>
      </c>
      <c r="Y708" s="21">
        <v>0.28091397849462302</v>
      </c>
      <c r="Z708" s="21">
        <v>0.130376344086021</v>
      </c>
      <c r="AA708" s="21">
        <v>0.29838709677419301</v>
      </c>
      <c r="AB708" s="21">
        <v>0.31586021505376299</v>
      </c>
      <c r="AC708" s="21">
        <v>0.17473118279569799</v>
      </c>
      <c r="AD708" s="21">
        <v>0.27553763440860202</v>
      </c>
      <c r="AE708" s="21">
        <v>0.35483870967741898</v>
      </c>
      <c r="AF708" s="21">
        <v>0.28494623655913898</v>
      </c>
      <c r="AG708" s="21">
        <v>0.38440860215053702</v>
      </c>
      <c r="AH708" s="21">
        <v>0.168010752688172</v>
      </c>
      <c r="AI708" s="21">
        <v>0.123655913978494</v>
      </c>
      <c r="AJ708" s="21">
        <v>0.17876344086021501</v>
      </c>
      <c r="AK708" s="21">
        <v>0.34408602150537598</v>
      </c>
      <c r="AL708" s="21">
        <v>0.25806451612903197</v>
      </c>
      <c r="AM708" s="21">
        <v>0.31451612903225801</v>
      </c>
      <c r="AN708" s="21">
        <v>0.34408602150537598</v>
      </c>
      <c r="AO708" s="21">
        <v>0.35752688172043001</v>
      </c>
      <c r="AP708" s="21">
        <v>0.204301075268817</v>
      </c>
      <c r="AQ708" s="21">
        <v>0.30510752688171999</v>
      </c>
      <c r="AR708" s="21">
        <v>0.375</v>
      </c>
      <c r="AS708" s="21">
        <v>0.11021505376344</v>
      </c>
      <c r="AT708" s="21">
        <v>0.31048387096774099</v>
      </c>
      <c r="AU708" s="21">
        <v>9.2741935483870899E-2</v>
      </c>
      <c r="AV708" s="21">
        <v>0.348118279569892</v>
      </c>
      <c r="AW708" s="21">
        <v>0.168010752688172</v>
      </c>
      <c r="AX708" s="21">
        <v>0.17069892473118201</v>
      </c>
      <c r="AY708" s="21">
        <v>0.149193548387096</v>
      </c>
      <c r="AZ708" s="21">
        <v>0.276881720430107</v>
      </c>
      <c r="BA708" s="21">
        <v>0.18010752688171999</v>
      </c>
      <c r="BB708" s="21">
        <v>0.35752688172043001</v>
      </c>
      <c r="BC708" s="21">
        <v>0.34005376344086002</v>
      </c>
      <c r="BD708" s="21">
        <v>0.106182795698924</v>
      </c>
      <c r="BE708" s="21">
        <v>0.16397849462365499</v>
      </c>
    </row>
    <row r="709" spans="1:57" x14ac:dyDescent="0.35">
      <c r="A709" s="10" t="str">
        <f t="shared" si="105"/>
        <v>4/30/2031</v>
      </c>
      <c r="B709" s="11">
        <f t="shared" si="110"/>
        <v>2031</v>
      </c>
      <c r="C709" s="20">
        <f t="shared" si="111"/>
        <v>0.19097222222222149</v>
      </c>
      <c r="D709" s="18">
        <f t="shared" si="106"/>
        <v>0.1304166666666661</v>
      </c>
      <c r="E709" s="18">
        <f t="shared" si="107"/>
        <v>0.156944444444444</v>
      </c>
      <c r="F709" s="18">
        <f t="shared" si="108"/>
        <v>0.2187499999999995</v>
      </c>
      <c r="G709" s="18">
        <f t="shared" si="109"/>
        <v>0.24027777777777701</v>
      </c>
      <c r="H709" s="21">
        <v>0.18194444444444399</v>
      </c>
      <c r="I709" s="21">
        <v>0.172222222222222</v>
      </c>
      <c r="J709" s="21">
        <v>0.20138888888888801</v>
      </c>
      <c r="K709" s="21">
        <v>0.13055555555555501</v>
      </c>
      <c r="L709" s="21">
        <v>0.211111111111111</v>
      </c>
      <c r="M709" s="21">
        <v>0.280555555555555</v>
      </c>
      <c r="N709" s="21">
        <v>0.22916666666666599</v>
      </c>
      <c r="O709" s="21">
        <v>0.19027777777777699</v>
      </c>
      <c r="P709" s="21">
        <v>0.165277777777777</v>
      </c>
      <c r="Q709" s="21">
        <v>0.204166666666666</v>
      </c>
      <c r="R709" s="21">
        <v>0.180555555555555</v>
      </c>
      <c r="S709" s="21">
        <v>0.13611111111111099</v>
      </c>
      <c r="T709" s="21">
        <v>0.19166666666666601</v>
      </c>
      <c r="U709" s="21">
        <v>0.12916666666666601</v>
      </c>
      <c r="V709" s="21">
        <v>0.147222222222222</v>
      </c>
      <c r="W709" s="21">
        <v>0.22222222222222199</v>
      </c>
      <c r="X709" s="21">
        <v>0.211111111111111</v>
      </c>
      <c r="Y709" s="21">
        <v>0.170833333333333</v>
      </c>
      <c r="Z709" s="21">
        <v>0.233333333333333</v>
      </c>
      <c r="AA709" s="21">
        <v>0.2</v>
      </c>
      <c r="AB709" s="21">
        <v>0.24027777777777701</v>
      </c>
      <c r="AC709" s="21">
        <v>0.10416666666666601</v>
      </c>
      <c r="AD709" s="21">
        <v>0.13611111111111099</v>
      </c>
      <c r="AE709" s="21">
        <v>0.1875</v>
      </c>
      <c r="AF709" s="21">
        <v>0.13750000000000001</v>
      </c>
      <c r="AG709" s="21">
        <v>0.21249999999999999</v>
      </c>
      <c r="AH709" s="21">
        <v>0.179166666666666</v>
      </c>
      <c r="AI709" s="21">
        <v>0.204166666666666</v>
      </c>
      <c r="AJ709" s="21">
        <v>0.19722222222222199</v>
      </c>
      <c r="AK709" s="21">
        <v>0.24027777777777701</v>
      </c>
      <c r="AL709" s="21">
        <v>0.106944444444444</v>
      </c>
      <c r="AM709" s="21">
        <v>0.25416666666666599</v>
      </c>
      <c r="AN709" s="21">
        <v>0.24444444444444399</v>
      </c>
      <c r="AO709" s="21">
        <v>0.18611111111111101</v>
      </c>
      <c r="AP709" s="21">
        <v>0.227777777777777</v>
      </c>
      <c r="AQ709" s="21">
        <v>0.16111111111111101</v>
      </c>
      <c r="AR709" s="21">
        <v>0.23055555555555499</v>
      </c>
      <c r="AS709" s="21">
        <v>0.18611111111111101</v>
      </c>
      <c r="AT709" s="21">
        <v>0.22083333333333299</v>
      </c>
      <c r="AU709" s="21">
        <v>0.26805555555555499</v>
      </c>
      <c r="AV709" s="21">
        <v>0.219444444444444</v>
      </c>
      <c r="AW709" s="21">
        <v>9.7222222222222196E-2</v>
      </c>
      <c r="AX709" s="21">
        <v>0.14583333333333301</v>
      </c>
      <c r="AY709" s="21">
        <v>0.19305555555555501</v>
      </c>
      <c r="AZ709" s="21">
        <v>0.120833333333333</v>
      </c>
      <c r="BA709" s="21">
        <v>0.195833333333333</v>
      </c>
      <c r="BB709" s="21">
        <v>0.21666666666666601</v>
      </c>
      <c r="BC709" s="21">
        <v>0.13055555555555501</v>
      </c>
      <c r="BD709" s="21">
        <v>0.155555555555555</v>
      </c>
      <c r="BE709" s="21">
        <v>0.179166666666666</v>
      </c>
    </row>
    <row r="710" spans="1:57" x14ac:dyDescent="0.35">
      <c r="A710" s="10" t="str">
        <f t="shared" si="105"/>
        <v>5/31/2031</v>
      </c>
      <c r="B710" s="11">
        <f t="shared" si="110"/>
        <v>2031</v>
      </c>
      <c r="C710" s="20">
        <f t="shared" si="111"/>
        <v>9.5430107526881705E-2</v>
      </c>
      <c r="D710" s="18">
        <f t="shared" si="106"/>
        <v>3.723118279569889E-2</v>
      </c>
      <c r="E710" s="18">
        <f t="shared" si="107"/>
        <v>5.6787634408602128E-2</v>
      </c>
      <c r="F710" s="18">
        <f t="shared" si="108"/>
        <v>0.11021505376344</v>
      </c>
      <c r="G710" s="18">
        <f t="shared" si="109"/>
        <v>0.1197580645161285</v>
      </c>
      <c r="H710" s="21">
        <v>9.4086021505376302E-2</v>
      </c>
      <c r="I710" s="21">
        <v>8.7365591397849399E-2</v>
      </c>
      <c r="J710" s="21">
        <v>0.10752688172043</v>
      </c>
      <c r="K710" s="21">
        <v>9.2741935483870899E-2</v>
      </c>
      <c r="L710" s="21">
        <v>8.0645161290322495E-2</v>
      </c>
      <c r="M710" s="21">
        <v>0.115591397849462</v>
      </c>
      <c r="N710" s="21">
        <v>0.18010752688171999</v>
      </c>
      <c r="O710" s="21">
        <v>7.9301075268817203E-2</v>
      </c>
      <c r="P710" s="21">
        <v>4.3010752688171998E-2</v>
      </c>
      <c r="Q710" s="21">
        <v>0.13709677419354799</v>
      </c>
      <c r="R710" s="21">
        <v>6.1827956989247299E-2</v>
      </c>
      <c r="S710" s="21">
        <v>0.11021505376344</v>
      </c>
      <c r="T710" s="21">
        <v>3.7634408602150497E-2</v>
      </c>
      <c r="U710" s="21">
        <v>3.89784946236559E-2</v>
      </c>
      <c r="V710" s="21">
        <v>3.36021505376344E-2</v>
      </c>
      <c r="W710" s="21">
        <v>0.119623655913978</v>
      </c>
      <c r="X710" s="21">
        <v>0.120967741935483</v>
      </c>
      <c r="Y710" s="21">
        <v>7.6612903225806397E-2</v>
      </c>
      <c r="Z710" s="21">
        <v>0.11021505376344</v>
      </c>
      <c r="AA710" s="21">
        <v>0.11021505376344</v>
      </c>
      <c r="AB710" s="21">
        <v>0.111559139784946</v>
      </c>
      <c r="AC710" s="21">
        <v>2.8225806451612899E-2</v>
      </c>
      <c r="AD710" s="21">
        <v>0.10752688172043</v>
      </c>
      <c r="AE710" s="21">
        <v>9.5430107526881705E-2</v>
      </c>
      <c r="AF710" s="21">
        <v>9.5430107526881705E-2</v>
      </c>
      <c r="AG710" s="21">
        <v>9.9462365591397803E-2</v>
      </c>
      <c r="AH710" s="21">
        <v>4.5698924731182797E-2</v>
      </c>
      <c r="AI710" s="21">
        <v>0.10752688172043</v>
      </c>
      <c r="AJ710" s="21">
        <v>4.3010752688171998E-2</v>
      </c>
      <c r="AK710" s="21">
        <v>0.11021505376344</v>
      </c>
      <c r="AL710" s="21">
        <v>9.5430107526881705E-2</v>
      </c>
      <c r="AM710" s="21">
        <v>0.100806451612903</v>
      </c>
      <c r="AN710" s="21">
        <v>0.111559139784946</v>
      </c>
      <c r="AO710" s="21">
        <v>0.104838709677419</v>
      </c>
      <c r="AP710" s="21">
        <v>5.5107526881720402E-2</v>
      </c>
      <c r="AQ710" s="21">
        <v>9.4086021505376302E-2</v>
      </c>
      <c r="AR710" s="21">
        <v>9.4086021505376302E-2</v>
      </c>
      <c r="AS710" s="21">
        <v>0.114247311827956</v>
      </c>
      <c r="AT710" s="21">
        <v>0.102150537634408</v>
      </c>
      <c r="AU710" s="21">
        <v>8.3333333333333301E-2</v>
      </c>
      <c r="AV710" s="21">
        <v>7.79569892473118E-2</v>
      </c>
      <c r="AW710" s="21">
        <v>4.9731182795698901E-2</v>
      </c>
      <c r="AX710" s="21">
        <v>3.36021505376344E-2</v>
      </c>
      <c r="AY710" s="21">
        <v>0.13172043010752599</v>
      </c>
      <c r="AZ710" s="21">
        <v>9.5430107526881705E-2</v>
      </c>
      <c r="BA710" s="21">
        <v>5.5107526881720402E-2</v>
      </c>
      <c r="BB710" s="21">
        <v>0.123655913978494</v>
      </c>
      <c r="BC710" s="21">
        <v>0.112903225806451</v>
      </c>
      <c r="BD710" s="21">
        <v>2.55376344086021E-2</v>
      </c>
      <c r="BE710" s="21">
        <v>2.2849462365591398E-2</v>
      </c>
    </row>
    <row r="711" spans="1:57" x14ac:dyDescent="0.35">
      <c r="A711" s="10" t="str">
        <f t="shared" si="105"/>
        <v>6/30/2031</v>
      </c>
      <c r="B711" s="11">
        <f t="shared" si="110"/>
        <v>2031</v>
      </c>
      <c r="C711" s="20">
        <f t="shared" si="111"/>
        <v>0.109722222222222</v>
      </c>
      <c r="D711" s="18">
        <f t="shared" si="106"/>
        <v>6.9027777777777743E-2</v>
      </c>
      <c r="E711" s="18">
        <f t="shared" si="107"/>
        <v>9.1666666666666605E-2</v>
      </c>
      <c r="F711" s="18">
        <f t="shared" si="108"/>
        <v>0.147222222222222</v>
      </c>
      <c r="G711" s="18">
        <f t="shared" si="109"/>
        <v>0.16277777777777772</v>
      </c>
      <c r="H711" s="21">
        <v>0.17638888888888801</v>
      </c>
      <c r="I711" s="21">
        <v>0.105555555555555</v>
      </c>
      <c r="J711" s="21">
        <v>9.44444444444444E-2</v>
      </c>
      <c r="K711" s="21">
        <v>0.15138888888888799</v>
      </c>
      <c r="L711" s="21">
        <v>0.109722222222222</v>
      </c>
      <c r="M711" s="21">
        <v>0.13472222222222199</v>
      </c>
      <c r="N711" s="21">
        <v>0.148611111111111</v>
      </c>
      <c r="O711" s="21">
        <v>0.180555555555555</v>
      </c>
      <c r="P711" s="21">
        <v>8.3333333333333301E-2</v>
      </c>
      <c r="Q711" s="21">
        <v>0.11111111111111099</v>
      </c>
      <c r="R711" s="21">
        <v>0.15277777777777701</v>
      </c>
      <c r="S711" s="21">
        <v>0.1</v>
      </c>
      <c r="T711" s="21">
        <v>8.3333333333333301E-2</v>
      </c>
      <c r="U711" s="21">
        <v>6.9444444444444406E-2</v>
      </c>
      <c r="V711" s="21">
        <v>7.4999999999999997E-2</v>
      </c>
      <c r="W711" s="21">
        <v>9.8611111111111094E-2</v>
      </c>
      <c r="X711" s="21">
        <v>0.13750000000000001</v>
      </c>
      <c r="Y711" s="21">
        <v>0.16250000000000001</v>
      </c>
      <c r="Z711" s="21">
        <v>0.11527777777777699</v>
      </c>
      <c r="AA711" s="21">
        <v>0.109722222222222</v>
      </c>
      <c r="AB711" s="21">
        <v>0.116666666666666</v>
      </c>
      <c r="AC711" s="21">
        <v>6.5277777777777699E-2</v>
      </c>
      <c r="AD711" s="21">
        <v>0.12361111111111101</v>
      </c>
      <c r="AE711" s="21">
        <v>0.188888888888888</v>
      </c>
      <c r="AF711" s="21">
        <v>0.116666666666666</v>
      </c>
      <c r="AG711" s="21">
        <v>0.156944444444444</v>
      </c>
      <c r="AH711" s="21">
        <v>9.5833333333333298E-2</v>
      </c>
      <c r="AI711" s="21">
        <v>0.102777777777777</v>
      </c>
      <c r="AJ711" s="21">
        <v>6.5277777777777699E-2</v>
      </c>
      <c r="AK711" s="21">
        <v>0.15277777777777701</v>
      </c>
      <c r="AL711" s="21">
        <v>9.44444444444444E-2</v>
      </c>
      <c r="AM711" s="21">
        <v>0.147222222222222</v>
      </c>
      <c r="AN711" s="21">
        <v>0.13472222222222199</v>
      </c>
      <c r="AO711" s="21">
        <v>0.165277777777777</v>
      </c>
      <c r="AP711" s="21">
        <v>9.7222222222222196E-2</v>
      </c>
      <c r="AQ711" s="21">
        <v>0.147222222222222</v>
      </c>
      <c r="AR711" s="21">
        <v>0.204166666666666</v>
      </c>
      <c r="AS711" s="21">
        <v>0.1</v>
      </c>
      <c r="AT711" s="21">
        <v>9.1666666666666605E-2</v>
      </c>
      <c r="AU711" s="21">
        <v>9.1666666666666605E-2</v>
      </c>
      <c r="AV711" s="21">
        <v>9.0277777777777707E-2</v>
      </c>
      <c r="AW711" s="21">
        <v>4.0277777777777697E-2</v>
      </c>
      <c r="AX711" s="21">
        <v>6.25E-2</v>
      </c>
      <c r="AY711" s="21">
        <v>0.1125</v>
      </c>
      <c r="AZ711" s="21">
        <v>9.44444444444444E-2</v>
      </c>
      <c r="BA711" s="21">
        <v>5.9722222222222197E-2</v>
      </c>
      <c r="BB711" s="21">
        <v>0.141666666666666</v>
      </c>
      <c r="BC711" s="21">
        <v>0.155555555555555</v>
      </c>
      <c r="BD711" s="21">
        <v>7.4999999999999997E-2</v>
      </c>
      <c r="BE711" s="21">
        <v>8.0555555555555505E-2</v>
      </c>
    </row>
    <row r="712" spans="1:57" x14ac:dyDescent="0.35">
      <c r="A712" s="10" t="str">
        <f t="shared" si="105"/>
        <v>7/31/2031</v>
      </c>
      <c r="B712" s="11">
        <f t="shared" si="110"/>
        <v>2031</v>
      </c>
      <c r="C712" s="20">
        <f t="shared" si="111"/>
        <v>0.36155913978494553</v>
      </c>
      <c r="D712" s="18">
        <f t="shared" si="106"/>
        <v>0.28534946236559122</v>
      </c>
      <c r="E712" s="18">
        <f t="shared" si="107"/>
        <v>0.30712365591397822</v>
      </c>
      <c r="F712" s="18">
        <f t="shared" si="108"/>
        <v>0.39616935483870952</v>
      </c>
      <c r="G712" s="18">
        <f t="shared" si="109"/>
        <v>0.4243279569892468</v>
      </c>
      <c r="H712" s="21">
        <v>0.39516129032258002</v>
      </c>
      <c r="I712" s="21">
        <v>0.34005376344086002</v>
      </c>
      <c r="J712" s="21">
        <v>0.353494623655914</v>
      </c>
      <c r="K712" s="21">
        <v>0.37634408602150499</v>
      </c>
      <c r="L712" s="21">
        <v>0.34946236559139698</v>
      </c>
      <c r="M712" s="21">
        <v>0.44892473118279502</v>
      </c>
      <c r="N712" s="21">
        <v>0.43279569892473102</v>
      </c>
      <c r="O712" s="21">
        <v>0.29973118279569799</v>
      </c>
      <c r="P712" s="21">
        <v>0.293010752688172</v>
      </c>
      <c r="Q712" s="21">
        <v>0.353494623655914</v>
      </c>
      <c r="R712" s="21">
        <v>0.396505376344086</v>
      </c>
      <c r="S712" s="21">
        <v>0.39247311827956899</v>
      </c>
      <c r="T712" s="21">
        <v>0.32526881720430101</v>
      </c>
      <c r="U712" s="21">
        <v>0.27284946236559099</v>
      </c>
      <c r="V712" s="21">
        <v>0.29435483870967699</v>
      </c>
      <c r="W712" s="21">
        <v>0.34274193548387</v>
      </c>
      <c r="X712" s="21">
        <v>0.42338709677419301</v>
      </c>
      <c r="Y712" s="21">
        <v>0.34543010752688103</v>
      </c>
      <c r="Z712" s="21">
        <v>0.38172043010752599</v>
      </c>
      <c r="AA712" s="21">
        <v>0.34408602150537598</v>
      </c>
      <c r="AB712" s="21">
        <v>0.40053763440860202</v>
      </c>
      <c r="AC712" s="21">
        <v>0.168010752688172</v>
      </c>
      <c r="AD712" s="21">
        <v>0.34677419354838701</v>
      </c>
      <c r="AE712" s="21">
        <v>0.39784946236559099</v>
      </c>
      <c r="AF712" s="21">
        <v>0.36693548387096703</v>
      </c>
      <c r="AG712" s="21">
        <v>0.44086021505376299</v>
      </c>
      <c r="AH712" s="21">
        <v>0.28629032258064502</v>
      </c>
      <c r="AI712" s="21">
        <v>0.293010752688172</v>
      </c>
      <c r="AJ712" s="21">
        <v>0.293010752688172</v>
      </c>
      <c r="AK712" s="21">
        <v>0.37365591397849401</v>
      </c>
      <c r="AL712" s="21">
        <v>0.30107526881720398</v>
      </c>
      <c r="AM712" s="21">
        <v>0.407258064516129</v>
      </c>
      <c r="AN712" s="21">
        <v>0.41397849462365499</v>
      </c>
      <c r="AO712" s="21">
        <v>0.385752688172043</v>
      </c>
      <c r="AP712" s="21">
        <v>0.35618279569892403</v>
      </c>
      <c r="AQ712" s="21">
        <v>0.37231182795698903</v>
      </c>
      <c r="AR712" s="21">
        <v>0.42204301075268802</v>
      </c>
      <c r="AS712" s="21">
        <v>0.32526881720430101</v>
      </c>
      <c r="AT712" s="21">
        <v>0.38172043010752599</v>
      </c>
      <c r="AU712" s="21">
        <v>0.396505376344086</v>
      </c>
      <c r="AV712" s="21">
        <v>0.391129032258064</v>
      </c>
      <c r="AW712" s="21">
        <v>0.20564516129032201</v>
      </c>
      <c r="AX712" s="21">
        <v>0.20564516129032201</v>
      </c>
      <c r="AY712" s="21">
        <v>0.32930107526881702</v>
      </c>
      <c r="AZ712" s="21">
        <v>0.43682795698924698</v>
      </c>
      <c r="BA712" s="21">
        <v>0.276881720430107</v>
      </c>
      <c r="BB712" s="21">
        <v>0.43817204301075202</v>
      </c>
      <c r="BC712" s="21">
        <v>0.38172043010752599</v>
      </c>
      <c r="BD712" s="21">
        <v>0.29435483870967699</v>
      </c>
      <c r="BE712" s="21">
        <v>0.37634408602150499</v>
      </c>
    </row>
    <row r="713" spans="1:57" x14ac:dyDescent="0.35">
      <c r="A713" s="10" t="str">
        <f t="shared" si="105"/>
        <v>8/31/2031</v>
      </c>
      <c r="B713" s="11">
        <f t="shared" si="110"/>
        <v>2031</v>
      </c>
      <c r="C713" s="20">
        <f t="shared" si="111"/>
        <v>0.3534946236559135</v>
      </c>
      <c r="D713" s="18">
        <f t="shared" si="106"/>
        <v>0.25779569892473087</v>
      </c>
      <c r="E713" s="18">
        <f t="shared" si="107"/>
        <v>0.30577956989247251</v>
      </c>
      <c r="F713" s="18">
        <f t="shared" si="108"/>
        <v>0.38239247311827923</v>
      </c>
      <c r="G713" s="18">
        <f t="shared" si="109"/>
        <v>0.4047043010752685</v>
      </c>
      <c r="H713" s="21">
        <v>0.43010752688171999</v>
      </c>
      <c r="I713" s="21">
        <v>0.44892473118279502</v>
      </c>
      <c r="J713" s="21">
        <v>0.26344086021505297</v>
      </c>
      <c r="K713" s="21">
        <v>0.369623655913978</v>
      </c>
      <c r="L713" s="21">
        <v>0.223118279569892</v>
      </c>
      <c r="M713" s="21">
        <v>0.34139784946236501</v>
      </c>
      <c r="N713" s="21">
        <v>0.31989247311827901</v>
      </c>
      <c r="O713" s="21">
        <v>0.41129032258064502</v>
      </c>
      <c r="P713" s="21">
        <v>0.32930107526881702</v>
      </c>
      <c r="Q713" s="21">
        <v>0.38306451612903197</v>
      </c>
      <c r="R713" s="21">
        <v>0.37768817204300997</v>
      </c>
      <c r="S713" s="21">
        <v>0.31586021505376299</v>
      </c>
      <c r="T713" s="21">
        <v>0.36827956989247301</v>
      </c>
      <c r="U713" s="21">
        <v>0.396505376344086</v>
      </c>
      <c r="V713" s="21">
        <v>0.364247311827957</v>
      </c>
      <c r="W713" s="21">
        <v>0.271505376344086</v>
      </c>
      <c r="X713" s="21">
        <v>0.380376344086021</v>
      </c>
      <c r="Y713" s="21">
        <v>0.38306451612903197</v>
      </c>
      <c r="Z713" s="21">
        <v>0.25806451612903197</v>
      </c>
      <c r="AA713" s="21">
        <v>0.28494623655913898</v>
      </c>
      <c r="AB713" s="21">
        <v>0.36021505376343999</v>
      </c>
      <c r="AC713" s="21">
        <v>0.26209677419354799</v>
      </c>
      <c r="AD713" s="21">
        <v>0.33467741935483802</v>
      </c>
      <c r="AE713" s="21">
        <v>0.40456989247311798</v>
      </c>
      <c r="AF713" s="21">
        <v>0.39919354838709598</v>
      </c>
      <c r="AG713" s="21">
        <v>0.32795698924731098</v>
      </c>
      <c r="AH713" s="21">
        <v>0.228494623655913</v>
      </c>
      <c r="AI713" s="21">
        <v>0.25268817204300997</v>
      </c>
      <c r="AJ713" s="21">
        <v>0.36827956989247301</v>
      </c>
      <c r="AK713" s="21">
        <v>0.31586021505376299</v>
      </c>
      <c r="AL713" s="21">
        <v>0.348118279569892</v>
      </c>
      <c r="AM713" s="21">
        <v>0.34274193548387</v>
      </c>
      <c r="AN713" s="21">
        <v>0.33064516129032201</v>
      </c>
      <c r="AO713" s="21">
        <v>0.41935483870967699</v>
      </c>
      <c r="AP713" s="21">
        <v>0.39381720430107497</v>
      </c>
      <c r="AQ713" s="21">
        <v>0.40456989247311798</v>
      </c>
      <c r="AR713" s="21">
        <v>0.40591397849462302</v>
      </c>
      <c r="AS713" s="21">
        <v>0.37231182795698903</v>
      </c>
      <c r="AT713" s="21">
        <v>0.29973118279569799</v>
      </c>
      <c r="AU713" s="21">
        <v>0.260752688172043</v>
      </c>
      <c r="AV713" s="21">
        <v>0.31854838709677402</v>
      </c>
      <c r="AW713" s="21">
        <v>0.239247311827957</v>
      </c>
      <c r="AX713" s="21">
        <v>0.255376344086021</v>
      </c>
      <c r="AY713" s="21">
        <v>0.358870967741935</v>
      </c>
      <c r="AZ713" s="21">
        <v>0.37231182795698903</v>
      </c>
      <c r="BA713" s="21">
        <v>0.369623655913978</v>
      </c>
      <c r="BB713" s="21">
        <v>0.33333333333333298</v>
      </c>
      <c r="BC713" s="21">
        <v>0.37231182795698903</v>
      </c>
      <c r="BD713" s="21">
        <v>0.30241935483870902</v>
      </c>
      <c r="BE713" s="21">
        <v>0.39784946236559099</v>
      </c>
    </row>
    <row r="714" spans="1:57" x14ac:dyDescent="0.35">
      <c r="A714" s="10" t="str">
        <f t="shared" si="105"/>
        <v>9/30/2031</v>
      </c>
      <c r="B714" s="11">
        <f t="shared" si="110"/>
        <v>2031</v>
      </c>
      <c r="C714" s="20">
        <f t="shared" si="111"/>
        <v>0.19999999999999951</v>
      </c>
      <c r="D714" s="18">
        <f t="shared" si="106"/>
        <v>0.10138888888888818</v>
      </c>
      <c r="E714" s="18">
        <f t="shared" si="107"/>
        <v>0.14895833333333325</v>
      </c>
      <c r="F714" s="18">
        <f t="shared" si="108"/>
        <v>0.27048611111111076</v>
      </c>
      <c r="G714" s="18">
        <f t="shared" si="109"/>
        <v>0.36388888888888798</v>
      </c>
      <c r="H714" s="21">
        <v>0.19027777777777699</v>
      </c>
      <c r="I714" s="21">
        <v>0.21388888888888799</v>
      </c>
      <c r="J714" s="21">
        <v>6.8055555555555494E-2</v>
      </c>
      <c r="K714" s="21">
        <v>0.22361111111111101</v>
      </c>
      <c r="L714" s="21">
        <v>3.8888888888888799E-2</v>
      </c>
      <c r="M714" s="21">
        <v>0.102777777777777</v>
      </c>
      <c r="N714" s="21">
        <v>0.36388888888888798</v>
      </c>
      <c r="O714" s="21">
        <v>0.20833333333333301</v>
      </c>
      <c r="P714" s="21">
        <v>0.148611111111111</v>
      </c>
      <c r="Q714" s="21">
        <v>0.10416666666666601</v>
      </c>
      <c r="R714" s="21">
        <v>0.15416666666666601</v>
      </c>
      <c r="S714" s="21">
        <v>0.20833333333333301</v>
      </c>
      <c r="T714" s="21">
        <v>0.18194444444444399</v>
      </c>
      <c r="U714" s="21">
        <v>0.27222222222222198</v>
      </c>
      <c r="V714" s="21">
        <v>0.204166666666666</v>
      </c>
      <c r="W714" s="21">
        <v>8.8888888888888795E-2</v>
      </c>
      <c r="X714" s="21">
        <v>0.33472222222222198</v>
      </c>
      <c r="Y714" s="21">
        <v>0.195833333333333</v>
      </c>
      <c r="Z714" s="21">
        <v>8.6111111111111097E-2</v>
      </c>
      <c r="AA714" s="21">
        <v>0.31944444444444398</v>
      </c>
      <c r="AB714" s="21">
        <v>0.36111111111111099</v>
      </c>
      <c r="AC714" s="21">
        <v>0.133333333333333</v>
      </c>
      <c r="AD714" s="21">
        <v>0.265277777777777</v>
      </c>
      <c r="AE714" s="21">
        <v>0.18472222222222201</v>
      </c>
      <c r="AF714" s="21">
        <v>0.21388888888888799</v>
      </c>
      <c r="AG714" s="21">
        <v>0.39583333333333298</v>
      </c>
      <c r="AH714" s="21">
        <v>0.17638888888888801</v>
      </c>
      <c r="AI714" s="21">
        <v>6.8055555555555494E-2</v>
      </c>
      <c r="AJ714" s="21">
        <v>0.25416666666666599</v>
      </c>
      <c r="AK714" s="21">
        <v>0.35</v>
      </c>
      <c r="AL714" s="21">
        <v>0.18472222222222201</v>
      </c>
      <c r="AM714" s="21">
        <v>0.37222222222222201</v>
      </c>
      <c r="AN714" s="21">
        <v>0.38472222222222202</v>
      </c>
      <c r="AO714" s="21">
        <v>0.22083333333333299</v>
      </c>
      <c r="AP714" s="21">
        <v>0.26250000000000001</v>
      </c>
      <c r="AQ714" s="21">
        <v>0.22083333333333299</v>
      </c>
      <c r="AR714" s="21">
        <v>0.22222222222222199</v>
      </c>
      <c r="AS714" s="21">
        <v>0.105555555555555</v>
      </c>
      <c r="AT714" s="21">
        <v>0.31944444444444398</v>
      </c>
      <c r="AU714" s="21">
        <v>0.1125</v>
      </c>
      <c r="AV714" s="21">
        <v>0.36388888888888798</v>
      </c>
      <c r="AW714" s="21">
        <v>0.125</v>
      </c>
      <c r="AX714" s="21">
        <v>0.15</v>
      </c>
      <c r="AY714" s="21">
        <v>0.10416666666666601</v>
      </c>
      <c r="AZ714" s="21">
        <v>0.1875</v>
      </c>
      <c r="BA714" s="21">
        <v>0.28888888888888797</v>
      </c>
      <c r="BB714" s="21">
        <v>0.37083333333333302</v>
      </c>
      <c r="BC714" s="21">
        <v>0.17777777777777701</v>
      </c>
      <c r="BD714" s="21">
        <v>0.17638888888888801</v>
      </c>
      <c r="BE714" s="21">
        <v>0.195833333333333</v>
      </c>
    </row>
    <row r="715" spans="1:57" x14ac:dyDescent="0.35">
      <c r="A715" s="10" t="str">
        <f t="shared" si="105"/>
        <v>10/31/2031</v>
      </c>
      <c r="B715" s="11">
        <f t="shared" si="110"/>
        <v>2031</v>
      </c>
      <c r="C715" s="20">
        <f t="shared" si="111"/>
        <v>0.19758064516128998</v>
      </c>
      <c r="D715" s="18">
        <f t="shared" si="106"/>
        <v>9.5430107526881705E-2</v>
      </c>
      <c r="E715" s="18">
        <f t="shared" si="107"/>
        <v>0.119623655913978</v>
      </c>
      <c r="F715" s="18">
        <f t="shared" si="108"/>
        <v>0.25</v>
      </c>
      <c r="G715" s="18">
        <f t="shared" si="109"/>
        <v>0.27204301075268811</v>
      </c>
      <c r="H715" s="21">
        <v>0.212365591397849</v>
      </c>
      <c r="I715" s="21">
        <v>9.4086021505376302E-2</v>
      </c>
      <c r="J715" s="21">
        <v>0.119623655913978</v>
      </c>
      <c r="K715" s="21">
        <v>0.13172043010752599</v>
      </c>
      <c r="L715" s="21">
        <v>0.102150537634408</v>
      </c>
      <c r="M715" s="21">
        <v>0.13709677419354799</v>
      </c>
      <c r="N715" s="21">
        <v>0.25134408602150499</v>
      </c>
      <c r="O715" s="21">
        <v>0.19220430107526801</v>
      </c>
      <c r="P715" s="21">
        <v>0.204301075268817</v>
      </c>
      <c r="Q715" s="21">
        <v>0.271505376344086</v>
      </c>
      <c r="R715" s="21">
        <v>0.209677419354838</v>
      </c>
      <c r="S715" s="21">
        <v>0.119623655913978</v>
      </c>
      <c r="T715" s="21">
        <v>0.225806451612903</v>
      </c>
      <c r="U715" s="21">
        <v>0.100806451612903</v>
      </c>
      <c r="V715" s="21">
        <v>0.18279569892473099</v>
      </c>
      <c r="W715" s="21">
        <v>0.17069892473118201</v>
      </c>
      <c r="X715" s="21">
        <v>0.25134408602150499</v>
      </c>
      <c r="Y715" s="21">
        <v>0.20161290322580599</v>
      </c>
      <c r="Z715" s="21">
        <v>0.13440860215053699</v>
      </c>
      <c r="AA715" s="21">
        <v>0.24865591397849399</v>
      </c>
      <c r="AB715" s="21">
        <v>0.282258064516129</v>
      </c>
      <c r="AC715" s="21">
        <v>0.19354838709677399</v>
      </c>
      <c r="AD715" s="21">
        <v>0.116935483870967</v>
      </c>
      <c r="AE715" s="21">
        <v>0.247311827956989</v>
      </c>
      <c r="AF715" s="21">
        <v>9.5430107526881705E-2</v>
      </c>
      <c r="AG715" s="21">
        <v>0.276881720430107</v>
      </c>
      <c r="AH715" s="21">
        <v>0.225806451612903</v>
      </c>
      <c r="AI715" s="21">
        <v>0.108870967741935</v>
      </c>
      <c r="AJ715" s="21">
        <v>9.2741935483870899E-2</v>
      </c>
      <c r="AK715" s="21">
        <v>0.28360215053763399</v>
      </c>
      <c r="AL715" s="21">
        <v>0.122311827956989</v>
      </c>
      <c r="AM715" s="21">
        <v>0.25</v>
      </c>
      <c r="AN715" s="21">
        <v>0.24327956989247301</v>
      </c>
      <c r="AO715" s="21">
        <v>0.25</v>
      </c>
      <c r="AP715" s="21">
        <v>9.0053763440860204E-2</v>
      </c>
      <c r="AQ715" s="21">
        <v>0.112903225806451</v>
      </c>
      <c r="AR715" s="21">
        <v>0.26478494623655902</v>
      </c>
      <c r="AS715" s="21">
        <v>0.25672043010752599</v>
      </c>
      <c r="AT715" s="21">
        <v>0.25940860215053702</v>
      </c>
      <c r="AU715" s="21">
        <v>0.114247311827956</v>
      </c>
      <c r="AV715" s="21">
        <v>0.25134408602150499</v>
      </c>
      <c r="AW715" s="21">
        <v>0.209677419354838</v>
      </c>
      <c r="AX715" s="21">
        <v>0.17338709677419301</v>
      </c>
      <c r="AY715" s="21">
        <v>0.30913978494623601</v>
      </c>
      <c r="AZ715" s="21">
        <v>9.5430107526881705E-2</v>
      </c>
      <c r="BA715" s="21">
        <v>9.2741935483870899E-2</v>
      </c>
      <c r="BB715" s="21">
        <v>0.28897849462365499</v>
      </c>
      <c r="BC715" s="21">
        <v>0.125</v>
      </c>
      <c r="BD715" s="21">
        <v>0.159946236559139</v>
      </c>
      <c r="BE715" s="21">
        <v>0.21774193548387</v>
      </c>
    </row>
    <row r="716" spans="1:57" x14ac:dyDescent="0.35">
      <c r="A716" s="10" t="str">
        <f t="shared" si="105"/>
        <v>11/30/2031</v>
      </c>
      <c r="B716" s="11">
        <f t="shared" si="110"/>
        <v>2031</v>
      </c>
      <c r="C716" s="20">
        <f t="shared" si="111"/>
        <v>0.18541666666666651</v>
      </c>
      <c r="D716" s="18">
        <f t="shared" si="106"/>
        <v>8.8888888888888795E-2</v>
      </c>
      <c r="E716" s="18">
        <f t="shared" si="107"/>
        <v>0.13020833333333276</v>
      </c>
      <c r="F716" s="18">
        <f t="shared" si="108"/>
        <v>0.23124999999999951</v>
      </c>
      <c r="G716" s="18">
        <f t="shared" si="109"/>
        <v>0.25180555555555473</v>
      </c>
      <c r="H716" s="21">
        <v>0.15416666666666601</v>
      </c>
      <c r="I716" s="21">
        <v>0.23888888888888801</v>
      </c>
      <c r="J716" s="21">
        <v>6.8055555555555494E-2</v>
      </c>
      <c r="K716" s="21">
        <v>0.25555555555555498</v>
      </c>
      <c r="L716" s="21">
        <v>6.9444444444444406E-2</v>
      </c>
      <c r="M716" s="21">
        <v>0.105555555555555</v>
      </c>
      <c r="N716" s="21">
        <v>0.219444444444444</v>
      </c>
      <c r="O716" s="21">
        <v>9.1666666666666605E-2</v>
      </c>
      <c r="P716" s="21">
        <v>0.163888888888888</v>
      </c>
      <c r="Q716" s="21">
        <v>0.180555555555555</v>
      </c>
      <c r="R716" s="21">
        <v>0.12916666666666601</v>
      </c>
      <c r="S716" s="21">
        <v>0.226388888888888</v>
      </c>
      <c r="T716" s="21">
        <v>0.2</v>
      </c>
      <c r="U716" s="21">
        <v>0.16944444444444401</v>
      </c>
      <c r="V716" s="21">
        <v>0.155555555555555</v>
      </c>
      <c r="W716" s="21">
        <v>8.8888888888888795E-2</v>
      </c>
      <c r="X716" s="21">
        <v>0.226388888888888</v>
      </c>
      <c r="Y716" s="21">
        <v>0.133333333333333</v>
      </c>
      <c r="Z716" s="21">
        <v>6.3888888888888801E-2</v>
      </c>
      <c r="AA716" s="21">
        <v>0.227777777777777</v>
      </c>
      <c r="AB716" s="21">
        <v>0.22500000000000001</v>
      </c>
      <c r="AC716" s="21">
        <v>0.11527777777777699</v>
      </c>
      <c r="AD716" s="21">
        <v>0.26944444444444399</v>
      </c>
      <c r="AE716" s="21">
        <v>0.148611111111111</v>
      </c>
      <c r="AF716" s="21">
        <v>0.251388888888888</v>
      </c>
      <c r="AG716" s="21">
        <v>0.22916666666666599</v>
      </c>
      <c r="AH716" s="21">
        <v>0.120833333333333</v>
      </c>
      <c r="AI716" s="21">
        <v>8.3333333333333301E-2</v>
      </c>
      <c r="AJ716" s="21">
        <v>0.16111111111111101</v>
      </c>
      <c r="AK716" s="21">
        <v>0.21527777777777701</v>
      </c>
      <c r="AL716" s="21">
        <v>0.218055555555555</v>
      </c>
      <c r="AM716" s="21">
        <v>0.233333333333333</v>
      </c>
      <c r="AN716" s="21">
        <v>0.233333333333333</v>
      </c>
      <c r="AO716" s="21">
        <v>0.141666666666666</v>
      </c>
      <c r="AP716" s="21">
        <v>0.194444444444444</v>
      </c>
      <c r="AQ716" s="21">
        <v>0.27361111111111103</v>
      </c>
      <c r="AR716" s="21">
        <v>0.15138888888888799</v>
      </c>
      <c r="AS716" s="21">
        <v>0.23749999999999999</v>
      </c>
      <c r="AT716" s="21">
        <v>0.233333333333333</v>
      </c>
      <c r="AU716" s="21">
        <v>9.5833333333333298E-2</v>
      </c>
      <c r="AV716" s="21">
        <v>0.23194444444444401</v>
      </c>
      <c r="AW716" s="21">
        <v>8.8888888888888795E-2</v>
      </c>
      <c r="AX716" s="21">
        <v>0.101388888888888</v>
      </c>
      <c r="AY716" s="21">
        <v>0.19166666666666601</v>
      </c>
      <c r="AZ716" s="21">
        <v>0.266666666666666</v>
      </c>
      <c r="BA716" s="21">
        <v>0.15277777777777701</v>
      </c>
      <c r="BB716" s="21">
        <v>0.233333333333333</v>
      </c>
      <c r="BC716" s="21">
        <v>0.26944444444444399</v>
      </c>
      <c r="BD716" s="21">
        <v>0.18611111111111101</v>
      </c>
      <c r="BE716" s="21">
        <v>0.18472222222222201</v>
      </c>
    </row>
    <row r="717" spans="1:57" x14ac:dyDescent="0.35">
      <c r="A717" s="10" t="str">
        <f t="shared" si="105"/>
        <v>12/31/2031</v>
      </c>
      <c r="B717" s="11">
        <f t="shared" si="110"/>
        <v>2031</v>
      </c>
      <c r="C717" s="20">
        <f t="shared" si="111"/>
        <v>0.31048387096774149</v>
      </c>
      <c r="D717" s="18">
        <f t="shared" si="106"/>
        <v>0.195967741935483</v>
      </c>
      <c r="E717" s="18">
        <f t="shared" si="107"/>
        <v>0.26747311827956899</v>
      </c>
      <c r="F717" s="18">
        <f t="shared" si="108"/>
        <v>0.35551075268817151</v>
      </c>
      <c r="G717" s="18">
        <f t="shared" si="109"/>
        <v>0.3822580645161282</v>
      </c>
      <c r="H717" s="21">
        <v>0.154569892473118</v>
      </c>
      <c r="I717" s="21">
        <v>0.35752688172043001</v>
      </c>
      <c r="J717" s="21">
        <v>0.369623655913978</v>
      </c>
      <c r="K717" s="21">
        <v>0.33467741935483802</v>
      </c>
      <c r="L717" s="21">
        <v>0.36021505376343999</v>
      </c>
      <c r="M717" s="21">
        <v>0.40994623655913898</v>
      </c>
      <c r="N717" s="21">
        <v>0.293010752688172</v>
      </c>
      <c r="O717" s="21">
        <v>0.14516129032257999</v>
      </c>
      <c r="P717" s="21">
        <v>0.36827956989247301</v>
      </c>
      <c r="Q717" s="21">
        <v>0.33870967741935398</v>
      </c>
      <c r="R717" s="21">
        <v>0.15053763440860199</v>
      </c>
      <c r="S717" s="21">
        <v>0.32930107526881702</v>
      </c>
      <c r="T717" s="21">
        <v>0.38172043010752599</v>
      </c>
      <c r="U717" s="21">
        <v>0.30913978494623601</v>
      </c>
      <c r="V717" s="21">
        <v>0.34543010752688103</v>
      </c>
      <c r="W717" s="21">
        <v>0.39784946236559099</v>
      </c>
      <c r="X717" s="21">
        <v>0.28091397849462302</v>
      </c>
      <c r="Y717" s="21">
        <v>0.19623655913978399</v>
      </c>
      <c r="Z717" s="21">
        <v>0.40322580645161199</v>
      </c>
      <c r="AA717" s="21">
        <v>0.266129032258064</v>
      </c>
      <c r="AB717" s="21">
        <v>0.28763440860215</v>
      </c>
      <c r="AC717" s="21">
        <v>0.22446236559139701</v>
      </c>
      <c r="AD717" s="21">
        <v>0.353494623655914</v>
      </c>
      <c r="AE717" s="21">
        <v>0.18010752688171999</v>
      </c>
      <c r="AF717" s="21">
        <v>0.34274193548387</v>
      </c>
      <c r="AG717" s="21">
        <v>0.27553763440860202</v>
      </c>
      <c r="AH717" s="21">
        <v>0.25672043010752599</v>
      </c>
      <c r="AI717" s="21">
        <v>0.375</v>
      </c>
      <c r="AJ717" s="21">
        <v>0.29166666666666602</v>
      </c>
      <c r="AK717" s="21">
        <v>0.27016129032258002</v>
      </c>
      <c r="AL717" s="21">
        <v>0.31182795698924698</v>
      </c>
      <c r="AM717" s="21">
        <v>0.26747311827956899</v>
      </c>
      <c r="AN717" s="21">
        <v>0.28091397849462302</v>
      </c>
      <c r="AO717" s="21">
        <v>0.19892473118279499</v>
      </c>
      <c r="AP717" s="21">
        <v>0.31854838709677402</v>
      </c>
      <c r="AQ717" s="21">
        <v>0.35618279569892403</v>
      </c>
      <c r="AR717" s="21">
        <v>0.19354838709677399</v>
      </c>
      <c r="AS717" s="21">
        <v>0.31451612903225801</v>
      </c>
      <c r="AT717" s="21">
        <v>0.27016129032258002</v>
      </c>
      <c r="AU717" s="21">
        <v>0.38709677419354799</v>
      </c>
      <c r="AV717" s="21">
        <v>0.26747311827956899</v>
      </c>
      <c r="AW717" s="21">
        <v>0.20161290322580599</v>
      </c>
      <c r="AX717" s="21">
        <v>0.20161290322580599</v>
      </c>
      <c r="AY717" s="21">
        <v>0.33870967741935398</v>
      </c>
      <c r="AZ717" s="21">
        <v>0.348118279569892</v>
      </c>
      <c r="BA717" s="21">
        <v>0.30376344086021501</v>
      </c>
      <c r="BB717" s="21">
        <v>0.27956989247311798</v>
      </c>
      <c r="BC717" s="21">
        <v>0.33333333333333298</v>
      </c>
      <c r="BD717" s="21">
        <v>0.35618279569892403</v>
      </c>
      <c r="BE717" s="21">
        <v>0.39516129032258002</v>
      </c>
    </row>
    <row r="718" spans="1:57" x14ac:dyDescent="0.35">
      <c r="A718" s="10" t="str">
        <f t="shared" si="105"/>
        <v>1/31/2032</v>
      </c>
      <c r="B718" s="11">
        <f t="shared" si="110"/>
        <v>2032</v>
      </c>
      <c r="C718" s="20">
        <f t="shared" si="111"/>
        <v>0.36693548387096703</v>
      </c>
      <c r="D718" s="18">
        <f t="shared" si="106"/>
        <v>0.31653225806451529</v>
      </c>
      <c r="E718" s="18">
        <f t="shared" si="107"/>
        <v>0.32997311827956954</v>
      </c>
      <c r="F718" s="18">
        <f t="shared" si="108"/>
        <v>0.40490591397849401</v>
      </c>
      <c r="G718" s="18">
        <f t="shared" si="109"/>
        <v>0.42916666666666664</v>
      </c>
      <c r="H718" s="21">
        <v>0.44086021505376299</v>
      </c>
      <c r="I718" s="21">
        <v>0.36693548387096703</v>
      </c>
      <c r="J718" s="21">
        <v>0.32123655913978399</v>
      </c>
      <c r="K718" s="21">
        <v>0.32526881720430101</v>
      </c>
      <c r="L718" s="21">
        <v>0.32258064516128998</v>
      </c>
      <c r="M718" s="21">
        <v>0.33602150537634401</v>
      </c>
      <c r="N718" s="21">
        <v>0.31048387096774099</v>
      </c>
      <c r="O718" s="21">
        <v>0.418010752688172</v>
      </c>
      <c r="P718" s="21">
        <v>0.32258064516128998</v>
      </c>
      <c r="Q718" s="21">
        <v>0.31048387096774099</v>
      </c>
      <c r="R718" s="21">
        <v>0.45026881720430101</v>
      </c>
      <c r="S718" s="21">
        <v>0.369623655913978</v>
      </c>
      <c r="T718" s="21">
        <v>0.353494623655914</v>
      </c>
      <c r="U718" s="21">
        <v>0.401881720430107</v>
      </c>
      <c r="V718" s="21">
        <v>0.35752688172043001</v>
      </c>
      <c r="W718" s="21">
        <v>0.331989247311827</v>
      </c>
      <c r="X718" s="21">
        <v>0.38306451612903197</v>
      </c>
      <c r="Y718" s="21">
        <v>0.40053763440860202</v>
      </c>
      <c r="Z718" s="21">
        <v>0.37231182795698903</v>
      </c>
      <c r="AA718" s="21">
        <v>0.42473118279569799</v>
      </c>
      <c r="AB718" s="21">
        <v>0.35618279569892403</v>
      </c>
      <c r="AC718" s="21">
        <v>0.337365591397849</v>
      </c>
      <c r="AD718" s="21">
        <v>0.42876344086021501</v>
      </c>
      <c r="AE718" s="21">
        <v>0.30779569892473102</v>
      </c>
      <c r="AF718" s="21">
        <v>0.36155913978494603</v>
      </c>
      <c r="AG718" s="21">
        <v>0.380376344086021</v>
      </c>
      <c r="AH718" s="21">
        <v>0.337365591397849</v>
      </c>
      <c r="AI718" s="21">
        <v>0.42204301075268802</v>
      </c>
      <c r="AJ718" s="21">
        <v>0.43279569892473102</v>
      </c>
      <c r="AK718" s="21">
        <v>0.37634408602150499</v>
      </c>
      <c r="AL718" s="21">
        <v>0.31720430107526798</v>
      </c>
      <c r="AM718" s="21">
        <v>0.34005376344086002</v>
      </c>
      <c r="AN718" s="21">
        <v>0.36693548387096703</v>
      </c>
      <c r="AO718" s="21">
        <v>0.39516129032258002</v>
      </c>
      <c r="AP718" s="21">
        <v>0.41666666666666602</v>
      </c>
      <c r="AQ718" s="21">
        <v>0.337365591397849</v>
      </c>
      <c r="AR718" s="21">
        <v>0.40591397849462302</v>
      </c>
      <c r="AS718" s="21">
        <v>0.32930107526881702</v>
      </c>
      <c r="AT718" s="21">
        <v>0.43413978494623601</v>
      </c>
      <c r="AU718" s="21">
        <v>0.32258064516128998</v>
      </c>
      <c r="AV718" s="21">
        <v>0.32258064516128998</v>
      </c>
      <c r="AW718" s="21">
        <v>0.34543010752688103</v>
      </c>
      <c r="AX718" s="21">
        <v>0.28629032258064502</v>
      </c>
      <c r="AY718" s="21">
        <v>0.38440860215053702</v>
      </c>
      <c r="AZ718" s="21">
        <v>0.39247311827956899</v>
      </c>
      <c r="BA718" s="21">
        <v>0.45026881720430101</v>
      </c>
      <c r="BB718" s="21">
        <v>0.38978494623655902</v>
      </c>
      <c r="BC718" s="21">
        <v>0.41666666666666602</v>
      </c>
      <c r="BD718" s="21">
        <v>0.40994623655913898</v>
      </c>
      <c r="BE718" s="21">
        <v>0.276881720430107</v>
      </c>
    </row>
    <row r="719" spans="1:57" x14ac:dyDescent="0.35">
      <c r="A719" s="10" t="str">
        <f t="shared" si="105"/>
        <v>2/29/2032</v>
      </c>
      <c r="B719" s="11">
        <f t="shared" si="110"/>
        <v>2032</v>
      </c>
      <c r="C719" s="20">
        <f t="shared" si="111"/>
        <v>0.22844827586206801</v>
      </c>
      <c r="D719" s="18">
        <f t="shared" si="106"/>
        <v>7.4712643678160898E-2</v>
      </c>
      <c r="E719" s="18">
        <f t="shared" si="107"/>
        <v>0.12392241379310301</v>
      </c>
      <c r="F719" s="18">
        <f t="shared" si="108"/>
        <v>0.30567528735632127</v>
      </c>
      <c r="G719" s="18">
        <f t="shared" si="109"/>
        <v>0.49511494252873561</v>
      </c>
      <c r="H719" s="21">
        <v>8.7643678160919503E-2</v>
      </c>
      <c r="I719" s="21">
        <v>0.113505747126436</v>
      </c>
      <c r="J719" s="21">
        <v>0.27298850574712602</v>
      </c>
      <c r="K719" s="21">
        <v>0.26724137931034397</v>
      </c>
      <c r="L719" s="21">
        <v>0.27729885057471199</v>
      </c>
      <c r="M719" s="21">
        <v>0.235632183908045</v>
      </c>
      <c r="N719" s="21">
        <v>0.49281609195402298</v>
      </c>
      <c r="O719" s="21">
        <v>6.4655172413793094E-2</v>
      </c>
      <c r="P719" s="21">
        <v>0.22126436781609099</v>
      </c>
      <c r="Q719" s="21">
        <v>0.30603448275862</v>
      </c>
      <c r="R719" s="21">
        <v>0.33908045977011397</v>
      </c>
      <c r="S719" s="21">
        <v>0.12931034482758599</v>
      </c>
      <c r="T719" s="21">
        <v>0.27873563218390801</v>
      </c>
      <c r="U719" s="21">
        <v>0.125</v>
      </c>
      <c r="V719" s="21">
        <v>0.13793103448275801</v>
      </c>
      <c r="W719" s="21">
        <v>0.21982758620689599</v>
      </c>
      <c r="X719" s="21">
        <v>0.54022988505747105</v>
      </c>
      <c r="Y719" s="21">
        <v>0.12931034482758599</v>
      </c>
      <c r="Z719" s="21">
        <v>0.32327586206896503</v>
      </c>
      <c r="AA719" s="21">
        <v>5.8908045977011401E-2</v>
      </c>
      <c r="AB719" s="21">
        <v>0.14798850574712599</v>
      </c>
      <c r="AC719" s="21">
        <v>0.27011494252873502</v>
      </c>
      <c r="AD719" s="21">
        <v>6.6091954022988494E-2</v>
      </c>
      <c r="AE719" s="21">
        <v>0.284482758620689</v>
      </c>
      <c r="AF719" s="21">
        <v>0.16235632183908</v>
      </c>
      <c r="AG719" s="21">
        <v>0.55028735632183901</v>
      </c>
      <c r="AH719" s="21">
        <v>0.29741379310344801</v>
      </c>
      <c r="AI719" s="21">
        <v>7.4712643678160898E-2</v>
      </c>
      <c r="AJ719" s="21">
        <v>0.37356321839080397</v>
      </c>
      <c r="AK719" s="21">
        <v>0.52442528735632099</v>
      </c>
      <c r="AL719" s="21">
        <v>0.26724137931034397</v>
      </c>
      <c r="AM719" s="21">
        <v>0.30459770114942503</v>
      </c>
      <c r="AN719" s="21">
        <v>0.32471264367816</v>
      </c>
      <c r="AO719" s="21">
        <v>0.13649425287356301</v>
      </c>
      <c r="AP719" s="21">
        <v>7.9022988505747099E-2</v>
      </c>
      <c r="AQ719" s="21">
        <v>0.31752873563218298</v>
      </c>
      <c r="AR719" s="21">
        <v>0.123563218390804</v>
      </c>
      <c r="AS719" s="21">
        <v>0.51580459770114895</v>
      </c>
      <c r="AT719" s="21">
        <v>8.4770114942528701E-2</v>
      </c>
      <c r="AU719" s="21">
        <v>0.24425287356321801</v>
      </c>
      <c r="AV719" s="21">
        <v>0.247126436781609</v>
      </c>
      <c r="AW719" s="21">
        <v>0.51724137931034397</v>
      </c>
      <c r="AX719" s="21">
        <v>0.17385057471264301</v>
      </c>
      <c r="AY719" s="21">
        <v>9.9137931034482707E-2</v>
      </c>
      <c r="AZ719" s="21">
        <v>0.123563218390804</v>
      </c>
      <c r="BA719" s="21">
        <v>0.356321839080459</v>
      </c>
      <c r="BB719" s="21">
        <v>0.125</v>
      </c>
      <c r="BC719" s="21">
        <v>6.6091954022988494E-2</v>
      </c>
      <c r="BD719" s="21">
        <v>7.4712643678160898E-2</v>
      </c>
      <c r="BE719" s="21">
        <v>0.16810344827586199</v>
      </c>
    </row>
    <row r="720" spans="1:57" x14ac:dyDescent="0.35">
      <c r="A720" s="10" t="str">
        <f t="shared" si="105"/>
        <v>3/31/2032</v>
      </c>
      <c r="B720" s="11">
        <f t="shared" si="110"/>
        <v>2032</v>
      </c>
      <c r="C720" s="20">
        <f t="shared" si="111"/>
        <v>0.18413978494623601</v>
      </c>
      <c r="D720" s="18">
        <f t="shared" si="106"/>
        <v>0.1127688172043005</v>
      </c>
      <c r="E720" s="18">
        <f t="shared" si="107"/>
        <v>0.12768817204301</v>
      </c>
      <c r="F720" s="18">
        <f t="shared" si="108"/>
        <v>0.33702956989247274</v>
      </c>
      <c r="G720" s="18">
        <f t="shared" si="109"/>
        <v>0.35752688172043001</v>
      </c>
      <c r="H720" s="21">
        <v>0.114247311827956</v>
      </c>
      <c r="I720" s="21">
        <v>0.35618279569892403</v>
      </c>
      <c r="J720" s="21">
        <v>0.12768817204301</v>
      </c>
      <c r="K720" s="21">
        <v>0.35752688172043001</v>
      </c>
      <c r="L720" s="21">
        <v>0.100806451612903</v>
      </c>
      <c r="M720" s="21">
        <v>0.331989247311827</v>
      </c>
      <c r="N720" s="21">
        <v>0.247311827956989</v>
      </c>
      <c r="O720" s="21">
        <v>0.15322580645161199</v>
      </c>
      <c r="P720" s="21">
        <v>0.32258064516128998</v>
      </c>
      <c r="Q720" s="21">
        <v>0.38172043010752599</v>
      </c>
      <c r="R720" s="21">
        <v>0.17607526881720401</v>
      </c>
      <c r="S720" s="21">
        <v>0.16935483870967699</v>
      </c>
      <c r="T720" s="21">
        <v>0.112903225806451</v>
      </c>
      <c r="U720" s="21">
        <v>0.34408602150537598</v>
      </c>
      <c r="V720" s="21">
        <v>0.16397849462365499</v>
      </c>
      <c r="W720" s="21">
        <v>0.33602150537634401</v>
      </c>
      <c r="X720" s="21">
        <v>0.337365591397849</v>
      </c>
      <c r="Y720" s="21">
        <v>0.35752688172043001</v>
      </c>
      <c r="Z720" s="21">
        <v>0.11021505376344</v>
      </c>
      <c r="AA720" s="21">
        <v>0.130376344086021</v>
      </c>
      <c r="AB720" s="21">
        <v>0.18548387096774099</v>
      </c>
      <c r="AC720" s="21">
        <v>0.125</v>
      </c>
      <c r="AD720" s="21">
        <v>0.125</v>
      </c>
      <c r="AE720" s="21">
        <v>0.33870967741935398</v>
      </c>
      <c r="AF720" s="21">
        <v>0.17607526881720401</v>
      </c>
      <c r="AG720" s="21">
        <v>0.33064516129032201</v>
      </c>
      <c r="AH720" s="21">
        <v>0.12768817204301</v>
      </c>
      <c r="AI720" s="21">
        <v>0.130376344086021</v>
      </c>
      <c r="AJ720" s="21">
        <v>0.21505376344086</v>
      </c>
      <c r="AK720" s="21">
        <v>0.293010752688172</v>
      </c>
      <c r="AL720" s="21">
        <v>0.364247311827957</v>
      </c>
      <c r="AM720" s="21">
        <v>0.111559139784946</v>
      </c>
      <c r="AN720" s="21">
        <v>0.122311827956989</v>
      </c>
      <c r="AO720" s="21">
        <v>0.34677419354838701</v>
      </c>
      <c r="AP720" s="21">
        <v>0.12768817204301</v>
      </c>
      <c r="AQ720" s="21">
        <v>0.143817204301075</v>
      </c>
      <c r="AR720" s="21">
        <v>0.33870967741935398</v>
      </c>
      <c r="AS720" s="21">
        <v>0.28494623655913898</v>
      </c>
      <c r="AT720" s="21">
        <v>0.16263440860215</v>
      </c>
      <c r="AU720" s="21">
        <v>0.29435483870967699</v>
      </c>
      <c r="AV720" s="21">
        <v>0.37365591397849401</v>
      </c>
      <c r="AW720" s="21">
        <v>0.282258064516129</v>
      </c>
      <c r="AX720" s="21">
        <v>9.5430107526881705E-2</v>
      </c>
      <c r="AY720" s="21">
        <v>0.29166666666666602</v>
      </c>
      <c r="AZ720" s="21">
        <v>0.364247311827957</v>
      </c>
      <c r="BA720" s="21">
        <v>0.18279569892473099</v>
      </c>
      <c r="BB720" s="21">
        <v>0.35215053763440801</v>
      </c>
      <c r="BC720" s="21">
        <v>0.106182795698924</v>
      </c>
      <c r="BD720" s="21">
        <v>0.120967741935483</v>
      </c>
      <c r="BE720" s="21">
        <v>0.115591397849462</v>
      </c>
    </row>
    <row r="721" spans="1:57" x14ac:dyDescent="0.35">
      <c r="A721" s="10" t="str">
        <f t="shared" si="105"/>
        <v>4/30/2032</v>
      </c>
      <c r="B721" s="11">
        <f t="shared" si="110"/>
        <v>2032</v>
      </c>
      <c r="C721" s="20">
        <f t="shared" si="111"/>
        <v>0.1965277777777775</v>
      </c>
      <c r="D721" s="18">
        <f t="shared" si="106"/>
        <v>0.131944444444444</v>
      </c>
      <c r="E721" s="18">
        <f t="shared" si="107"/>
        <v>0.16423611111111025</v>
      </c>
      <c r="F721" s="18">
        <f t="shared" si="108"/>
        <v>0.21666666666666626</v>
      </c>
      <c r="G721" s="18">
        <f t="shared" si="109"/>
        <v>0.24861111111111101</v>
      </c>
      <c r="H721" s="21">
        <v>0.1875</v>
      </c>
      <c r="I721" s="21">
        <v>0.18611111111111101</v>
      </c>
      <c r="J721" s="21">
        <v>0.234722222222222</v>
      </c>
      <c r="K721" s="21">
        <v>0.19861111111111099</v>
      </c>
      <c r="L721" s="21">
        <v>0.234722222222222</v>
      </c>
      <c r="M721" s="21">
        <v>0.243055555555555</v>
      </c>
      <c r="N721" s="21">
        <v>0.125</v>
      </c>
      <c r="O721" s="21">
        <v>0.20138888888888801</v>
      </c>
      <c r="P721" s="21">
        <v>0.22500000000000001</v>
      </c>
      <c r="Q721" s="21">
        <v>0.195833333333333</v>
      </c>
      <c r="R721" s="21">
        <v>0.109722222222222</v>
      </c>
      <c r="S721" s="21">
        <v>0.109722222222222</v>
      </c>
      <c r="T721" s="21">
        <v>0.266666666666666</v>
      </c>
      <c r="U721" s="21">
        <v>0.20694444444444399</v>
      </c>
      <c r="V721" s="21">
        <v>9.8611111111111094E-2</v>
      </c>
      <c r="W721" s="21">
        <v>0.219444444444444</v>
      </c>
      <c r="X721" s="21">
        <v>0.165277777777777</v>
      </c>
      <c r="Y721" s="21">
        <v>0.2</v>
      </c>
      <c r="Z721" s="21">
        <v>0.241666666666666</v>
      </c>
      <c r="AA721" s="21">
        <v>0.163888888888888</v>
      </c>
      <c r="AB721" s="21">
        <v>0.15972222222222199</v>
      </c>
      <c r="AC721" s="21">
        <v>0.27222222222222198</v>
      </c>
      <c r="AD721" s="21">
        <v>0.18472222222222201</v>
      </c>
      <c r="AE721" s="21">
        <v>0.16805555555555499</v>
      </c>
      <c r="AF721" s="21">
        <v>0.15972222222222199</v>
      </c>
      <c r="AG721" s="21">
        <v>0.131944444444444</v>
      </c>
      <c r="AH721" s="21">
        <v>0.24861111111111101</v>
      </c>
      <c r="AI721" s="21">
        <v>0.15416666666666601</v>
      </c>
      <c r="AJ721" s="21">
        <v>0.18472222222222201</v>
      </c>
      <c r="AK721" s="21">
        <v>0.13611111111111099</v>
      </c>
      <c r="AL721" s="21">
        <v>0.20138888888888801</v>
      </c>
      <c r="AM721" s="21">
        <v>0.25694444444444398</v>
      </c>
      <c r="AN721" s="21">
        <v>0.20694444444444399</v>
      </c>
      <c r="AO721" s="21">
        <v>0.226388888888888</v>
      </c>
      <c r="AP721" s="21">
        <v>0.195833333333333</v>
      </c>
      <c r="AQ721" s="21">
        <v>0.30138888888888798</v>
      </c>
      <c r="AR721" s="21">
        <v>0.2</v>
      </c>
      <c r="AS721" s="21">
        <v>0.14583333333333301</v>
      </c>
      <c r="AT721" s="21">
        <v>0.24861111111111101</v>
      </c>
      <c r="AU721" s="21">
        <v>0.179166666666666</v>
      </c>
      <c r="AV721" s="21">
        <v>0.202777777777777</v>
      </c>
      <c r="AW721" s="21">
        <v>0.131944444444444</v>
      </c>
      <c r="AX721" s="21">
        <v>0.18333333333333299</v>
      </c>
      <c r="AY721" s="21">
        <v>0.18194444444444399</v>
      </c>
      <c r="AZ721" s="21">
        <v>0.204166666666666</v>
      </c>
      <c r="BA721" s="21">
        <v>0.20694444444444399</v>
      </c>
      <c r="BB721" s="21">
        <v>0.19722222222222199</v>
      </c>
      <c r="BC721" s="21">
        <v>0.172222222222222</v>
      </c>
      <c r="BD721" s="21">
        <v>0.20833333333333301</v>
      </c>
      <c r="BE721" s="21">
        <v>0.15416666666666601</v>
      </c>
    </row>
    <row r="722" spans="1:57" x14ac:dyDescent="0.35">
      <c r="A722" s="10" t="str">
        <f t="shared" si="105"/>
        <v>5/31/2032</v>
      </c>
      <c r="B722" s="11">
        <f t="shared" si="110"/>
        <v>2032</v>
      </c>
      <c r="C722" s="20">
        <f t="shared" si="111"/>
        <v>9.81182795698924E-2</v>
      </c>
      <c r="D722" s="18">
        <f t="shared" si="106"/>
        <v>3.185483870967739E-2</v>
      </c>
      <c r="E722" s="18">
        <f t="shared" si="107"/>
        <v>8.2661290322580599E-2</v>
      </c>
      <c r="F722" s="18">
        <f t="shared" si="108"/>
        <v>0.1045026881720425</v>
      </c>
      <c r="G722" s="18">
        <f t="shared" si="109"/>
        <v>0.1157258064516125</v>
      </c>
      <c r="H722" s="21">
        <v>9.9462365591397803E-2</v>
      </c>
      <c r="I722" s="21">
        <v>6.9892473118279494E-2</v>
      </c>
      <c r="J722" s="21">
        <v>9.4086021505376302E-2</v>
      </c>
      <c r="K722" s="21">
        <v>0.103494623655913</v>
      </c>
      <c r="L722" s="21">
        <v>0.103494623655913</v>
      </c>
      <c r="M722" s="21">
        <v>0.111559139784946</v>
      </c>
      <c r="N722" s="21">
        <v>7.3924731182795703E-2</v>
      </c>
      <c r="O722" s="21">
        <v>0.100806451612903</v>
      </c>
      <c r="P722" s="21">
        <v>0.104838709677419</v>
      </c>
      <c r="Q722" s="21">
        <v>0.12634408602150499</v>
      </c>
      <c r="R722" s="21">
        <v>3.2258064516128997E-2</v>
      </c>
      <c r="S722" s="21">
        <v>1.20967741935483E-2</v>
      </c>
      <c r="T722" s="21">
        <v>0.102150537634408</v>
      </c>
      <c r="U722" s="21">
        <v>8.4677419354838704E-2</v>
      </c>
      <c r="V722" s="21">
        <v>2.0161290322580599E-2</v>
      </c>
      <c r="W722" s="21">
        <v>9.6774193548387094E-2</v>
      </c>
      <c r="X722" s="21">
        <v>0.12903225806451599</v>
      </c>
      <c r="Y722" s="21">
        <v>5.6451612903225798E-2</v>
      </c>
      <c r="Z722" s="21">
        <v>0.106182795698924</v>
      </c>
      <c r="AA722" s="21">
        <v>9.0053763440860204E-2</v>
      </c>
      <c r="AB722" s="21">
        <v>2.0161290322580599E-2</v>
      </c>
      <c r="AC722" s="21">
        <v>0.10752688172043</v>
      </c>
      <c r="AD722" s="21">
        <v>9.0053763440860204E-2</v>
      </c>
      <c r="AE722" s="21">
        <v>0.102150537634408</v>
      </c>
      <c r="AF722" s="21">
        <v>2.8225806451612899E-2</v>
      </c>
      <c r="AG722" s="21">
        <v>0.115591397849462</v>
      </c>
      <c r="AH722" s="21">
        <v>9.81182795698924E-2</v>
      </c>
      <c r="AI722" s="21">
        <v>8.1989247311827898E-2</v>
      </c>
      <c r="AJ722" s="21">
        <v>4.8387096774193498E-2</v>
      </c>
      <c r="AK722" s="21">
        <v>9.5430107526881705E-2</v>
      </c>
      <c r="AL722" s="21">
        <v>0.116935483870967</v>
      </c>
      <c r="AM722" s="21">
        <v>0.102150537634408</v>
      </c>
      <c r="AN722" s="21">
        <v>0.116935483870967</v>
      </c>
      <c r="AO722" s="21">
        <v>8.6021505376343996E-2</v>
      </c>
      <c r="AP722" s="21">
        <v>0.103494623655913</v>
      </c>
      <c r="AQ722" s="21">
        <v>0.100806451612903</v>
      </c>
      <c r="AR722" s="21">
        <v>9.9462365591397803E-2</v>
      </c>
      <c r="AS722" s="21">
        <v>8.8709677419354802E-2</v>
      </c>
      <c r="AT722" s="21">
        <v>0.15053763440860199</v>
      </c>
      <c r="AU722" s="21">
        <v>9.81182795698924E-2</v>
      </c>
      <c r="AV722" s="21">
        <v>0.102150537634408</v>
      </c>
      <c r="AW722" s="21">
        <v>8.4677419354838704E-2</v>
      </c>
      <c r="AX722" s="21">
        <v>4.1666666666666602E-2</v>
      </c>
      <c r="AY722" s="21">
        <v>0.108870967741935</v>
      </c>
      <c r="AZ722" s="21">
        <v>8.7365591397849399E-2</v>
      </c>
      <c r="BA722" s="21">
        <v>3.2258064516128997E-2</v>
      </c>
      <c r="BB722" s="21">
        <v>0.104838709677419</v>
      </c>
      <c r="BC722" s="21">
        <v>8.7365591397849399E-2</v>
      </c>
      <c r="BD722" s="21">
        <v>0.114247311827956</v>
      </c>
      <c r="BE722" s="21">
        <v>2.68817204301075E-2</v>
      </c>
    </row>
    <row r="723" spans="1:57" x14ac:dyDescent="0.35">
      <c r="A723" s="10" t="str">
        <f t="shared" si="105"/>
        <v>6/30/2032</v>
      </c>
      <c r="B723" s="11">
        <f t="shared" si="110"/>
        <v>2032</v>
      </c>
      <c r="C723" s="20">
        <f t="shared" si="111"/>
        <v>8.0555555555555505E-2</v>
      </c>
      <c r="D723" s="18">
        <f t="shared" si="106"/>
        <v>3.8888888888888799E-2</v>
      </c>
      <c r="E723" s="18">
        <f t="shared" si="107"/>
        <v>5.8680555555555527E-2</v>
      </c>
      <c r="F723" s="18">
        <f t="shared" si="108"/>
        <v>0.11111111111111099</v>
      </c>
      <c r="G723" s="18">
        <f t="shared" si="109"/>
        <v>0.1379166666666666</v>
      </c>
      <c r="H723" s="21">
        <v>7.0833333333333304E-2</v>
      </c>
      <c r="I723" s="21">
        <v>0.11111111111111099</v>
      </c>
      <c r="J723" s="21">
        <v>5.83333333333333E-2</v>
      </c>
      <c r="K723" s="21">
        <v>0.11944444444444401</v>
      </c>
      <c r="L723" s="21">
        <v>6.5277777777777699E-2</v>
      </c>
      <c r="M723" s="21">
        <v>0.126388888888888</v>
      </c>
      <c r="N723" s="21">
        <v>0.05</v>
      </c>
      <c r="O723" s="21">
        <v>9.5833333333333298E-2</v>
      </c>
      <c r="P723" s="21">
        <v>0.102777777777777</v>
      </c>
      <c r="Q723" s="21">
        <v>0.116666666666666</v>
      </c>
      <c r="R723" s="21">
        <v>6.25E-2</v>
      </c>
      <c r="S723" s="21">
        <v>3.19444444444444E-2</v>
      </c>
      <c r="T723" s="21">
        <v>8.0555555555555505E-2</v>
      </c>
      <c r="U723" s="21">
        <v>0.155555555555555</v>
      </c>
      <c r="V723" s="21">
        <v>3.19444444444444E-2</v>
      </c>
      <c r="W723" s="21">
        <v>8.8888888888888795E-2</v>
      </c>
      <c r="X723" s="21">
        <v>0.118055555555555</v>
      </c>
      <c r="Y723" s="21">
        <v>0.141666666666666</v>
      </c>
      <c r="Z723" s="21">
        <v>7.2222222222222202E-2</v>
      </c>
      <c r="AA723" s="21">
        <v>7.3611111111111099E-2</v>
      </c>
      <c r="AB723" s="21">
        <v>3.7499999999999999E-2</v>
      </c>
      <c r="AC723" s="21">
        <v>6.3888888888888801E-2</v>
      </c>
      <c r="AD723" s="21">
        <v>4.1666666666666602E-2</v>
      </c>
      <c r="AE723" s="21">
        <v>9.1666666666666605E-2</v>
      </c>
      <c r="AF723" s="21">
        <v>0.05</v>
      </c>
      <c r="AG723" s="21">
        <v>9.8611111111111094E-2</v>
      </c>
      <c r="AH723" s="21">
        <v>6.3888888888888801E-2</v>
      </c>
      <c r="AI723" s="21">
        <v>5.9722222222222197E-2</v>
      </c>
      <c r="AJ723" s="21">
        <v>3.4722222222222203E-2</v>
      </c>
      <c r="AK723" s="21">
        <v>8.1944444444444403E-2</v>
      </c>
      <c r="AL723" s="21">
        <v>0.101388888888888</v>
      </c>
      <c r="AM723" s="21">
        <v>3.8888888888888799E-2</v>
      </c>
      <c r="AN723" s="21">
        <v>5.1388888888888803E-2</v>
      </c>
      <c r="AO723" s="21">
        <v>0.12916666666666601</v>
      </c>
      <c r="AP723" s="21">
        <v>8.6111111111111097E-2</v>
      </c>
      <c r="AQ723" s="21">
        <v>7.9166666666666594E-2</v>
      </c>
      <c r="AR723" s="21">
        <v>0.11111111111111099</v>
      </c>
      <c r="AS723" s="21">
        <v>8.0555555555555505E-2</v>
      </c>
      <c r="AT723" s="21">
        <v>9.1666666666666605E-2</v>
      </c>
      <c r="AU723" s="21">
        <v>0.13750000000000001</v>
      </c>
      <c r="AV723" s="21">
        <v>0.14583333333333301</v>
      </c>
      <c r="AW723" s="21">
        <v>6.9444444444444406E-2</v>
      </c>
      <c r="AX723" s="21">
        <v>3.8888888888888799E-2</v>
      </c>
      <c r="AY723" s="21">
        <v>0.13055555555555501</v>
      </c>
      <c r="AZ723" s="21">
        <v>0.14444444444444399</v>
      </c>
      <c r="BA723" s="21">
        <v>8.7499999999999994E-2</v>
      </c>
      <c r="BB723" s="21">
        <v>0.14444444444444399</v>
      </c>
      <c r="BC723" s="21">
        <v>5.6944444444444402E-2</v>
      </c>
      <c r="BD723" s="21">
        <v>4.5833333333333302E-2</v>
      </c>
      <c r="BE723" s="21">
        <v>7.3611111111111099E-2</v>
      </c>
    </row>
    <row r="724" spans="1:57" x14ac:dyDescent="0.35">
      <c r="A724" s="10" t="str">
        <f t="shared" si="105"/>
        <v>7/31/2032</v>
      </c>
      <c r="B724" s="11">
        <f t="shared" si="110"/>
        <v>2032</v>
      </c>
      <c r="C724" s="20">
        <f t="shared" si="111"/>
        <v>0.35013440860215</v>
      </c>
      <c r="D724" s="18">
        <f t="shared" si="106"/>
        <v>0.24999999999999983</v>
      </c>
      <c r="E724" s="18">
        <f t="shared" si="107"/>
        <v>0.29603494623655902</v>
      </c>
      <c r="F724" s="18">
        <f t="shared" si="108"/>
        <v>0.37163978494623628</v>
      </c>
      <c r="G724" s="18">
        <f t="shared" si="109"/>
        <v>0.40336021505376257</v>
      </c>
      <c r="H724" s="21">
        <v>0.40456989247311798</v>
      </c>
      <c r="I724" s="21">
        <v>0.37231182795698903</v>
      </c>
      <c r="J724" s="21">
        <v>0.31586021505376299</v>
      </c>
      <c r="K724" s="21">
        <v>0.38172043010752599</v>
      </c>
      <c r="L724" s="21">
        <v>0.369623655913978</v>
      </c>
      <c r="M724" s="21">
        <v>0.34946236559139698</v>
      </c>
      <c r="N724" s="21">
        <v>0.26344086021505297</v>
      </c>
      <c r="O724" s="21">
        <v>0.34274193548387</v>
      </c>
      <c r="P724" s="21">
        <v>0.36559139784946199</v>
      </c>
      <c r="Q724" s="21">
        <v>0.43279569892473102</v>
      </c>
      <c r="R724" s="21">
        <v>0.21370967741935401</v>
      </c>
      <c r="S724" s="21">
        <v>0.13978494623655899</v>
      </c>
      <c r="T724" s="21">
        <v>0.35483870967741898</v>
      </c>
      <c r="U724" s="21">
        <v>0.39784946236559099</v>
      </c>
      <c r="V724" s="21">
        <v>0.16129032258064499</v>
      </c>
      <c r="W724" s="21">
        <v>0.36827956989247301</v>
      </c>
      <c r="X724" s="21">
        <v>0.33333333333333298</v>
      </c>
      <c r="Y724" s="21">
        <v>0.40860215053763399</v>
      </c>
      <c r="Z724" s="21">
        <v>0.293010752688172</v>
      </c>
      <c r="AA724" s="21">
        <v>0.35080645161290303</v>
      </c>
      <c r="AB724" s="21">
        <v>0.15591397849462299</v>
      </c>
      <c r="AC724" s="21">
        <v>0.358870967741935</v>
      </c>
      <c r="AD724" s="21">
        <v>0.31989247311827901</v>
      </c>
      <c r="AE724" s="21">
        <v>0.37231182795698903</v>
      </c>
      <c r="AF724" s="21">
        <v>0.17607526881720401</v>
      </c>
      <c r="AG724" s="21">
        <v>0.37903225806451601</v>
      </c>
      <c r="AH724" s="21">
        <v>0.30779569892473102</v>
      </c>
      <c r="AI724" s="21">
        <v>0.28897849462365499</v>
      </c>
      <c r="AJ724" s="21">
        <v>0.26747311827956899</v>
      </c>
      <c r="AK724" s="21">
        <v>0.353494623655914</v>
      </c>
      <c r="AL724" s="21">
        <v>0.43817204301075202</v>
      </c>
      <c r="AM724" s="21">
        <v>0.28629032258064502</v>
      </c>
      <c r="AN724" s="21">
        <v>0.25403225806451601</v>
      </c>
      <c r="AO724" s="21">
        <v>0.391129032258064</v>
      </c>
      <c r="AP724" s="21">
        <v>0.337365591397849</v>
      </c>
      <c r="AQ724" s="21">
        <v>0.36290322580645101</v>
      </c>
      <c r="AR724" s="21">
        <v>0.42069892473118198</v>
      </c>
      <c r="AS724" s="21">
        <v>0.35752688172043001</v>
      </c>
      <c r="AT724" s="21">
        <v>0.35618279569892403</v>
      </c>
      <c r="AU724" s="21">
        <v>0.37365591397849401</v>
      </c>
      <c r="AV724" s="21">
        <v>0.35080645161290303</v>
      </c>
      <c r="AW724" s="21">
        <v>0.33870967741935398</v>
      </c>
      <c r="AX724" s="21">
        <v>0.28897849462365499</v>
      </c>
      <c r="AY724" s="21">
        <v>0.31317204301075202</v>
      </c>
      <c r="AZ724" s="21">
        <v>0.40322580645161199</v>
      </c>
      <c r="BA724" s="21">
        <v>0.271505376344086</v>
      </c>
      <c r="BB724" s="21">
        <v>0.358870967741935</v>
      </c>
      <c r="BC724" s="21">
        <v>0.32930107526881702</v>
      </c>
      <c r="BD724" s="21">
        <v>0.34274193548387</v>
      </c>
      <c r="BE724" s="21">
        <v>0.30510752688171999</v>
      </c>
    </row>
    <row r="725" spans="1:57" x14ac:dyDescent="0.35">
      <c r="A725" s="10" t="str">
        <f t="shared" si="105"/>
        <v>8/31/2032</v>
      </c>
      <c r="B725" s="11">
        <f t="shared" si="110"/>
        <v>2032</v>
      </c>
      <c r="C725" s="20">
        <f t="shared" si="111"/>
        <v>0.34610215053763399</v>
      </c>
      <c r="D725" s="18">
        <f t="shared" si="106"/>
        <v>0.2534946236559138</v>
      </c>
      <c r="E725" s="18">
        <f t="shared" si="107"/>
        <v>0.30241935483870902</v>
      </c>
      <c r="F725" s="18">
        <f t="shared" si="108"/>
        <v>0.39112903225806372</v>
      </c>
      <c r="G725" s="18">
        <f t="shared" si="109"/>
        <v>0.41626344086021472</v>
      </c>
      <c r="H725" s="21">
        <v>0.34408602150537598</v>
      </c>
      <c r="I725" s="21">
        <v>0.40994623655913898</v>
      </c>
      <c r="J725" s="21">
        <v>0.25940860215053702</v>
      </c>
      <c r="K725" s="21">
        <v>0.30510752688171999</v>
      </c>
      <c r="L725" s="21">
        <v>0.30913978494623601</v>
      </c>
      <c r="M725" s="21">
        <v>0.30241935483870902</v>
      </c>
      <c r="N725" s="21">
        <v>0.31989247311827901</v>
      </c>
      <c r="O725" s="21">
        <v>0.36827956989247301</v>
      </c>
      <c r="P725" s="21">
        <v>0.31989247311827901</v>
      </c>
      <c r="Q725" s="21">
        <v>0.36290322580645101</v>
      </c>
      <c r="R725" s="21">
        <v>0.35618279569892403</v>
      </c>
      <c r="S725" s="21">
        <v>0.23252688172043001</v>
      </c>
      <c r="T725" s="21">
        <v>0.255376344086021</v>
      </c>
      <c r="U725" s="21">
        <v>0.42741935483870902</v>
      </c>
      <c r="V725" s="21">
        <v>0.24865591397849399</v>
      </c>
      <c r="W725" s="21">
        <v>0.348118279569892</v>
      </c>
      <c r="X725" s="21">
        <v>0.45564516129032201</v>
      </c>
      <c r="Y725" s="21">
        <v>0.407258064516129</v>
      </c>
      <c r="Z725" s="21">
        <v>0.26881720430107497</v>
      </c>
      <c r="AA725" s="21">
        <v>0.337365591397849</v>
      </c>
      <c r="AB725" s="21">
        <v>0.23790322580645101</v>
      </c>
      <c r="AC725" s="21">
        <v>0.29032258064516098</v>
      </c>
      <c r="AD725" s="21">
        <v>0.34946236559139698</v>
      </c>
      <c r="AE725" s="21">
        <v>0.30241935483870902</v>
      </c>
      <c r="AF725" s="21">
        <v>0.19623655913978399</v>
      </c>
      <c r="AG725" s="21">
        <v>0.45967741935483802</v>
      </c>
      <c r="AH725" s="21">
        <v>0.25403225806451601</v>
      </c>
      <c r="AI725" s="21">
        <v>0.331989247311827</v>
      </c>
      <c r="AJ725" s="21">
        <v>0.35752688172043001</v>
      </c>
      <c r="AK725" s="21">
        <v>0.40591397849462302</v>
      </c>
      <c r="AL725" s="21">
        <v>0.31317204301075202</v>
      </c>
      <c r="AM725" s="21">
        <v>0.255376344086021</v>
      </c>
      <c r="AN725" s="21">
        <v>0.241935483870967</v>
      </c>
      <c r="AO725" s="21">
        <v>0.42473118279569799</v>
      </c>
      <c r="AP725" s="21">
        <v>0.35080645161290303</v>
      </c>
      <c r="AQ725" s="21">
        <v>0.29838709677419301</v>
      </c>
      <c r="AR725" s="21">
        <v>0.43010752688171999</v>
      </c>
      <c r="AS725" s="21">
        <v>0.41263440860215</v>
      </c>
      <c r="AT725" s="21">
        <v>0.41263440860215</v>
      </c>
      <c r="AU725" s="21">
        <v>0.34274193548387</v>
      </c>
      <c r="AV725" s="21">
        <v>0.35752688172043001</v>
      </c>
      <c r="AW725" s="21">
        <v>0.34946236559139698</v>
      </c>
      <c r="AX725" s="21">
        <v>0.33333333333333298</v>
      </c>
      <c r="AY725" s="21">
        <v>0.34005376344086002</v>
      </c>
      <c r="AZ725" s="21">
        <v>0.41532258064516098</v>
      </c>
      <c r="BA725" s="21">
        <v>0.39247311827956899</v>
      </c>
      <c r="BB725" s="21">
        <v>0.38709677419354799</v>
      </c>
      <c r="BC725" s="21">
        <v>0.407258064516129</v>
      </c>
      <c r="BD725" s="21">
        <v>0.36693548387096703</v>
      </c>
      <c r="BE725" s="21">
        <v>0.36021505376343999</v>
      </c>
    </row>
    <row r="726" spans="1:57" x14ac:dyDescent="0.35">
      <c r="A726" s="10" t="str">
        <f t="shared" si="105"/>
        <v>9/30/2032</v>
      </c>
      <c r="B726" s="11">
        <f t="shared" si="110"/>
        <v>2032</v>
      </c>
      <c r="C726" s="20">
        <f t="shared" si="111"/>
        <v>0.204166666666666</v>
      </c>
      <c r="D726" s="18">
        <f t="shared" si="106"/>
        <v>0.10111111111111031</v>
      </c>
      <c r="E726" s="18">
        <f t="shared" si="107"/>
        <v>0.12638888888888875</v>
      </c>
      <c r="F726" s="18">
        <f t="shared" si="108"/>
        <v>0.24791666666666651</v>
      </c>
      <c r="G726" s="18">
        <f t="shared" si="109"/>
        <v>0.36388888888888882</v>
      </c>
      <c r="H726" s="21">
        <v>0.14305555555555499</v>
      </c>
      <c r="I726" s="21">
        <v>0.218055555555555</v>
      </c>
      <c r="J726" s="21">
        <v>0.125</v>
      </c>
      <c r="K726" s="21">
        <v>0.376388888888888</v>
      </c>
      <c r="L726" s="21">
        <v>0.13055555555555501</v>
      </c>
      <c r="M726" s="21">
        <v>0.38611111111111102</v>
      </c>
      <c r="N726" s="21">
        <v>0.21388888888888799</v>
      </c>
      <c r="O726" s="21">
        <v>0.148611111111111</v>
      </c>
      <c r="P726" s="21">
        <v>0.33611111111111103</v>
      </c>
      <c r="Q726" s="21">
        <v>0.36249999999999999</v>
      </c>
      <c r="R726" s="21">
        <v>0.25277777777777699</v>
      </c>
      <c r="S726" s="21">
        <v>0.11111111111111099</v>
      </c>
      <c r="T726" s="21">
        <v>0.11527777777777699</v>
      </c>
      <c r="U726" s="21">
        <v>0.209722222222222</v>
      </c>
      <c r="V726" s="21">
        <v>0.13611111111111099</v>
      </c>
      <c r="W726" s="21">
        <v>0.39722222222222198</v>
      </c>
      <c r="X726" s="21">
        <v>0.25277777777777699</v>
      </c>
      <c r="Y726" s="21">
        <v>0.20138888888888801</v>
      </c>
      <c r="Z726" s="21">
        <v>9.8611111111111094E-2</v>
      </c>
      <c r="AA726" s="21">
        <v>0.11527777777777699</v>
      </c>
      <c r="AB726" s="21">
        <v>0.19861111111111099</v>
      </c>
      <c r="AC726" s="21">
        <v>0.101388888888888</v>
      </c>
      <c r="AD726" s="21">
        <v>0.1125</v>
      </c>
      <c r="AE726" s="21">
        <v>0.33333333333333298</v>
      </c>
      <c r="AF726" s="21">
        <v>0.17638888888888801</v>
      </c>
      <c r="AG726" s="21">
        <v>0.20694444444444399</v>
      </c>
      <c r="AH726" s="21">
        <v>7.4999999999999997E-2</v>
      </c>
      <c r="AI726" s="21">
        <v>0.14444444444444399</v>
      </c>
      <c r="AJ726" s="21">
        <v>0.24583333333333299</v>
      </c>
      <c r="AK726" s="21">
        <v>0.23194444444444401</v>
      </c>
      <c r="AL726" s="21">
        <v>0.40972222222222199</v>
      </c>
      <c r="AM726" s="21">
        <v>9.0277777777777707E-2</v>
      </c>
      <c r="AN726" s="21">
        <v>7.0833333333333304E-2</v>
      </c>
      <c r="AO726" s="21">
        <v>0.23749999999999999</v>
      </c>
      <c r="AP726" s="21">
        <v>0.13750000000000001</v>
      </c>
      <c r="AQ726" s="21">
        <v>7.9166666666666594E-2</v>
      </c>
      <c r="AR726" s="21">
        <v>0.211111111111111</v>
      </c>
      <c r="AS726" s="21">
        <v>0.22916666666666599</v>
      </c>
      <c r="AT726" s="21">
        <v>0.13611111111111099</v>
      </c>
      <c r="AU726" s="21">
        <v>0.34166666666666601</v>
      </c>
      <c r="AV726" s="21">
        <v>0.39722222222222198</v>
      </c>
      <c r="AW726" s="21">
        <v>0.234722222222222</v>
      </c>
      <c r="AX726" s="21">
        <v>0.211111111111111</v>
      </c>
      <c r="AY726" s="21">
        <v>0.18611111111111101</v>
      </c>
      <c r="AZ726" s="21">
        <v>0.24861111111111101</v>
      </c>
      <c r="BA726" s="21">
        <v>0.3125</v>
      </c>
      <c r="BB726" s="21">
        <v>0.188888888888888</v>
      </c>
      <c r="BC726" s="21">
        <v>0.125</v>
      </c>
      <c r="BD726" s="21">
        <v>0.11527777777777699</v>
      </c>
      <c r="BE726" s="21">
        <v>0.21666666666666601</v>
      </c>
    </row>
    <row r="727" spans="1:57" x14ac:dyDescent="0.35">
      <c r="A727" s="10" t="str">
        <f t="shared" si="105"/>
        <v>10/31/2032</v>
      </c>
      <c r="B727" s="11">
        <f t="shared" si="110"/>
        <v>2032</v>
      </c>
      <c r="C727" s="20">
        <f t="shared" si="111"/>
        <v>0.21908602150537548</v>
      </c>
      <c r="D727" s="18">
        <f t="shared" si="106"/>
        <v>0.11666666666666591</v>
      </c>
      <c r="E727" s="18">
        <f t="shared" si="107"/>
        <v>0.14213709677419301</v>
      </c>
      <c r="F727" s="18">
        <f t="shared" si="108"/>
        <v>0.25</v>
      </c>
      <c r="G727" s="18">
        <f t="shared" si="109"/>
        <v>0.2901881720430099</v>
      </c>
      <c r="H727" s="21">
        <v>0.26881720430107497</v>
      </c>
      <c r="I727" s="21">
        <v>0.19892473118279499</v>
      </c>
      <c r="J727" s="21">
        <v>0.141129032258064</v>
      </c>
      <c r="K727" s="21">
        <v>0.236559139784946</v>
      </c>
      <c r="L727" s="21">
        <v>0.125</v>
      </c>
      <c r="M727" s="21">
        <v>0.220430107526881</v>
      </c>
      <c r="N727" s="21">
        <v>0.108870967741935</v>
      </c>
      <c r="O727" s="21">
        <v>0.28897849462365499</v>
      </c>
      <c r="P727" s="21">
        <v>0.25</v>
      </c>
      <c r="Q727" s="21">
        <v>0.255376344086021</v>
      </c>
      <c r="R727" s="21">
        <v>0.120967741935483</v>
      </c>
      <c r="S727" s="21">
        <v>0.21370967741935401</v>
      </c>
      <c r="T727" s="21">
        <v>0.16935483870967699</v>
      </c>
      <c r="U727" s="21">
        <v>0.228494623655913</v>
      </c>
      <c r="V727" s="21">
        <v>0.233870967741935</v>
      </c>
      <c r="W727" s="21">
        <v>0.23521505376344001</v>
      </c>
      <c r="X727" s="21">
        <v>0.108870967741935</v>
      </c>
      <c r="Y727" s="21">
        <v>0.236559139784946</v>
      </c>
      <c r="Z727" s="21">
        <v>0.14516129032257999</v>
      </c>
      <c r="AA727" s="21">
        <v>0.30107526881720398</v>
      </c>
      <c r="AB727" s="21">
        <v>0.21102150537634401</v>
      </c>
      <c r="AC727" s="21">
        <v>0.18010752688171999</v>
      </c>
      <c r="AD727" s="21">
        <v>0.30779569892473102</v>
      </c>
      <c r="AE727" s="21">
        <v>0.22177419354838701</v>
      </c>
      <c r="AF727" s="21">
        <v>0.21774193548387</v>
      </c>
      <c r="AG727" s="21">
        <v>0.114247311827956</v>
      </c>
      <c r="AH727" s="21">
        <v>0.13172043010752599</v>
      </c>
      <c r="AI727" s="21">
        <v>0.30107526881720398</v>
      </c>
      <c r="AJ727" s="21">
        <v>0.14516129032257999</v>
      </c>
      <c r="AK727" s="21">
        <v>8.3333333333333301E-2</v>
      </c>
      <c r="AL727" s="21">
        <v>0.24059139784946201</v>
      </c>
      <c r="AM727" s="21">
        <v>0.12634408602150499</v>
      </c>
      <c r="AN727" s="21">
        <v>0.118279569892473</v>
      </c>
      <c r="AO727" s="21">
        <v>0.23790322580645101</v>
      </c>
      <c r="AP727" s="21">
        <v>0.32661290322580599</v>
      </c>
      <c r="AQ727" s="21">
        <v>0.157258064516129</v>
      </c>
      <c r="AR727" s="21">
        <v>0.220430107526881</v>
      </c>
      <c r="AS727" s="21">
        <v>0.116935483870967</v>
      </c>
      <c r="AT727" s="21">
        <v>0.31182795698924698</v>
      </c>
      <c r="AU727" s="21">
        <v>0.25</v>
      </c>
      <c r="AV727" s="21">
        <v>0.25672043010752599</v>
      </c>
      <c r="AW727" s="21">
        <v>0.118279569892473</v>
      </c>
      <c r="AX727" s="21">
        <v>0.20295698924731101</v>
      </c>
      <c r="AY727" s="21">
        <v>0.19220430107526801</v>
      </c>
      <c r="AZ727" s="21">
        <v>0.22446236559139701</v>
      </c>
      <c r="BA727" s="21">
        <v>0.108870967741935</v>
      </c>
      <c r="BB727" s="21">
        <v>0.25268817204300997</v>
      </c>
      <c r="BC727" s="21">
        <v>0.266129032258064</v>
      </c>
      <c r="BD727" s="21">
        <v>0.27956989247311798</v>
      </c>
      <c r="BE727" s="21">
        <v>0.18548387096774099</v>
      </c>
    </row>
    <row r="728" spans="1:57" x14ac:dyDescent="0.35">
      <c r="A728" s="10" t="str">
        <f t="shared" si="105"/>
        <v>11/30/2032</v>
      </c>
      <c r="B728" s="11">
        <f t="shared" si="110"/>
        <v>2032</v>
      </c>
      <c r="C728" s="20">
        <f t="shared" si="111"/>
        <v>0.17430555555555549</v>
      </c>
      <c r="D728" s="18">
        <f t="shared" si="106"/>
        <v>9.4166666666666621E-2</v>
      </c>
      <c r="E728" s="18">
        <f t="shared" si="107"/>
        <v>0.118055555555555</v>
      </c>
      <c r="F728" s="18">
        <f t="shared" si="108"/>
        <v>0.23993055555555476</v>
      </c>
      <c r="G728" s="18">
        <f t="shared" si="109"/>
        <v>0.26694444444444382</v>
      </c>
      <c r="H728" s="21">
        <v>0.20138888888888801</v>
      </c>
      <c r="I728" s="21">
        <v>0.116666666666666</v>
      </c>
      <c r="J728" s="21">
        <v>9.44444444444444E-2</v>
      </c>
      <c r="K728" s="21">
        <v>0.266666666666666</v>
      </c>
      <c r="L728" s="21">
        <v>8.7499999999999994E-2</v>
      </c>
      <c r="M728" s="21">
        <v>0.27222222222222198</v>
      </c>
      <c r="N728" s="21">
        <v>0.23055555555555499</v>
      </c>
      <c r="O728" s="21">
        <v>0.21388888888888799</v>
      </c>
      <c r="P728" s="21">
        <v>0.27361111111111103</v>
      </c>
      <c r="Q728" s="21">
        <v>0.29027777777777702</v>
      </c>
      <c r="R728" s="21">
        <v>0.155555555555555</v>
      </c>
      <c r="S728" s="21">
        <v>7.7777777777777696E-2</v>
      </c>
      <c r="T728" s="21">
        <v>9.5833333333333298E-2</v>
      </c>
      <c r="U728" s="21">
        <v>0.13888888888888801</v>
      </c>
      <c r="V728" s="21">
        <v>8.4722222222222199E-2</v>
      </c>
      <c r="W728" s="21">
        <v>0.27361111111111103</v>
      </c>
      <c r="X728" s="21">
        <v>0.25694444444444398</v>
      </c>
      <c r="Y728" s="21">
        <v>0.140277777777777</v>
      </c>
      <c r="Z728" s="21">
        <v>9.5833333333333298E-2</v>
      </c>
      <c r="AA728" s="21">
        <v>0.194444444444444</v>
      </c>
      <c r="AB728" s="21">
        <v>0.106944444444444</v>
      </c>
      <c r="AC728" s="21">
        <v>9.5833333333333298E-2</v>
      </c>
      <c r="AD728" s="21">
        <v>0.17361111111111099</v>
      </c>
      <c r="AE728" s="21">
        <v>0.26944444444444399</v>
      </c>
      <c r="AF728" s="21">
        <v>0.108333333333333</v>
      </c>
      <c r="AG728" s="21">
        <v>0.251388888888888</v>
      </c>
      <c r="AH728" s="21">
        <v>9.5833333333333298E-2</v>
      </c>
      <c r="AI728" s="21">
        <v>0.21388888888888799</v>
      </c>
      <c r="AJ728" s="21">
        <v>0.17499999999999999</v>
      </c>
      <c r="AK728" s="21">
        <v>0.23888888888888801</v>
      </c>
      <c r="AL728" s="21">
        <v>0.26250000000000001</v>
      </c>
      <c r="AM728" s="21">
        <v>6.8055555555555494E-2</v>
      </c>
      <c r="AN728" s="21">
        <v>9.1666666666666605E-2</v>
      </c>
      <c r="AO728" s="21">
        <v>0.14583333333333301</v>
      </c>
      <c r="AP728" s="21">
        <v>0.23749999999999999</v>
      </c>
      <c r="AQ728" s="21">
        <v>0.126388888888888</v>
      </c>
      <c r="AR728" s="21">
        <v>0.122222222222222</v>
      </c>
      <c r="AS728" s="21">
        <v>0.24027777777777701</v>
      </c>
      <c r="AT728" s="21">
        <v>0.16944444444444401</v>
      </c>
      <c r="AU728" s="21">
        <v>0.25416666666666599</v>
      </c>
      <c r="AV728" s="21">
        <v>0.25972222222222202</v>
      </c>
      <c r="AW728" s="21">
        <v>0.25277777777777699</v>
      </c>
      <c r="AX728" s="21">
        <v>0.218055555555555</v>
      </c>
      <c r="AY728" s="21">
        <v>0.12361111111111101</v>
      </c>
      <c r="AZ728" s="21">
        <v>0.141666666666666</v>
      </c>
      <c r="BA728" s="21">
        <v>0.204166666666666</v>
      </c>
      <c r="BB728" s="21">
        <v>0.13472222222222199</v>
      </c>
      <c r="BC728" s="21">
        <v>0.16944444444444401</v>
      </c>
      <c r="BD728" s="21">
        <v>0.202777777777777</v>
      </c>
      <c r="BE728" s="21">
        <v>0.219444444444444</v>
      </c>
    </row>
    <row r="729" spans="1:57" x14ac:dyDescent="0.35">
      <c r="A729" s="10" t="str">
        <f t="shared" si="105"/>
        <v>12/31/2032</v>
      </c>
      <c r="B729" s="11">
        <f t="shared" si="110"/>
        <v>2032</v>
      </c>
      <c r="C729" s="20">
        <f t="shared" si="111"/>
        <v>0.33736559139784905</v>
      </c>
      <c r="D729" s="18">
        <f t="shared" si="106"/>
        <v>0.18884408602150532</v>
      </c>
      <c r="E729" s="18">
        <f t="shared" si="107"/>
        <v>0.25873655913978472</v>
      </c>
      <c r="F729" s="18">
        <f t="shared" si="108"/>
        <v>0.37197580645161255</v>
      </c>
      <c r="G729" s="18">
        <f t="shared" si="109"/>
        <v>0.42352150537634353</v>
      </c>
      <c r="H729" s="21">
        <v>0.34677419354838701</v>
      </c>
      <c r="I729" s="21">
        <v>0.17069892473118201</v>
      </c>
      <c r="J729" s="21">
        <v>0.40994623655913898</v>
      </c>
      <c r="K729" s="21">
        <v>0.27822580645161199</v>
      </c>
      <c r="L729" s="21">
        <v>0.42338709677419301</v>
      </c>
      <c r="M729" s="21">
        <v>0.28360215053763399</v>
      </c>
      <c r="N729" s="21">
        <v>0.35215053763440801</v>
      </c>
      <c r="O729" s="21">
        <v>0.358870967741935</v>
      </c>
      <c r="P729" s="21">
        <v>0.260752688172043</v>
      </c>
      <c r="Q729" s="21">
        <v>0.28091397849462302</v>
      </c>
      <c r="R729" s="21">
        <v>0.348118279569892</v>
      </c>
      <c r="S729" s="21">
        <v>0.247311827956989</v>
      </c>
      <c r="T729" s="21">
        <v>0.42473118279569799</v>
      </c>
      <c r="U729" s="21">
        <v>0.19623655913978399</v>
      </c>
      <c r="V729" s="21">
        <v>0.24865591397849399</v>
      </c>
      <c r="W729" s="21">
        <v>0.25806451612903197</v>
      </c>
      <c r="X729" s="21">
        <v>0.37096774193548299</v>
      </c>
      <c r="Y729" s="21">
        <v>0.19354838709677399</v>
      </c>
      <c r="Z729" s="21">
        <v>0.43817204301075202</v>
      </c>
      <c r="AA729" s="21">
        <v>0.34677419354838701</v>
      </c>
      <c r="AB729" s="21">
        <v>0.244623655913978</v>
      </c>
      <c r="AC729" s="21">
        <v>0.43548387096774099</v>
      </c>
      <c r="AD729" s="21">
        <v>0.331989247311827</v>
      </c>
      <c r="AE729" s="21">
        <v>0.27553763440860202</v>
      </c>
      <c r="AF729" s="21">
        <v>0.26747311827956899</v>
      </c>
      <c r="AG729" s="21">
        <v>0.38709677419354799</v>
      </c>
      <c r="AH729" s="21">
        <v>0.43010752688171999</v>
      </c>
      <c r="AI729" s="21">
        <v>0.34005376344086002</v>
      </c>
      <c r="AJ729" s="21">
        <v>0.331989247311827</v>
      </c>
      <c r="AK729" s="21">
        <v>0.37231182795698903</v>
      </c>
      <c r="AL729" s="21">
        <v>0.27956989247311798</v>
      </c>
      <c r="AM729" s="21">
        <v>0.40860215053763399</v>
      </c>
      <c r="AN729" s="21">
        <v>0.40591397849462302</v>
      </c>
      <c r="AO729" s="21">
        <v>0.18279569892473099</v>
      </c>
      <c r="AP729" s="21">
        <v>0.35483870967741898</v>
      </c>
      <c r="AQ729" s="21">
        <v>0.45026881720430101</v>
      </c>
      <c r="AR729" s="21">
        <v>0.17473118279569799</v>
      </c>
      <c r="AS729" s="21">
        <v>0.33467741935483802</v>
      </c>
      <c r="AT729" s="21">
        <v>0.34677419354838701</v>
      </c>
      <c r="AU729" s="21">
        <v>0.25806451612903197</v>
      </c>
      <c r="AV729" s="21">
        <v>0.27016129032258002</v>
      </c>
      <c r="AW729" s="21">
        <v>0.35080645161290303</v>
      </c>
      <c r="AX729" s="21">
        <v>0.42204301075268802</v>
      </c>
      <c r="AY729" s="21">
        <v>0.15053763440860199</v>
      </c>
      <c r="AZ729" s="21">
        <v>0.17473118279569799</v>
      </c>
      <c r="BA729" s="21">
        <v>0.36827956989247301</v>
      </c>
      <c r="BB729" s="21">
        <v>0.18951612903225801</v>
      </c>
      <c r="BC729" s="21">
        <v>0.32392473118279502</v>
      </c>
      <c r="BD729" s="21">
        <v>0.34408602150537598</v>
      </c>
      <c r="BE729" s="21">
        <v>0.40053763440860202</v>
      </c>
    </row>
    <row r="730" spans="1:57" x14ac:dyDescent="0.35">
      <c r="A730" s="10" t="str">
        <f t="shared" si="105"/>
        <v>1/31/2033</v>
      </c>
      <c r="B730" s="11">
        <f t="shared" si="110"/>
        <v>2033</v>
      </c>
      <c r="C730" s="20">
        <f t="shared" si="111"/>
        <v>0.358870967741935</v>
      </c>
      <c r="D730" s="18">
        <f t="shared" si="106"/>
        <v>0.28629032258064502</v>
      </c>
      <c r="E730" s="18">
        <f t="shared" si="107"/>
        <v>0.337365591397849</v>
      </c>
      <c r="F730" s="18">
        <f t="shared" si="108"/>
        <v>0.40927419354838679</v>
      </c>
      <c r="G730" s="18">
        <f t="shared" si="109"/>
        <v>0.43965053763440853</v>
      </c>
      <c r="H730" s="21">
        <v>0.45295698924731098</v>
      </c>
      <c r="I730" s="21">
        <v>0.418010752688172</v>
      </c>
      <c r="J730" s="21">
        <v>0.35215053763440801</v>
      </c>
      <c r="K730" s="21">
        <v>0.34946236559139698</v>
      </c>
      <c r="L730" s="21">
        <v>0.28629032258064502</v>
      </c>
      <c r="M730" s="21">
        <v>0.34946236559139698</v>
      </c>
      <c r="N730" s="21">
        <v>0.39516129032258002</v>
      </c>
      <c r="O730" s="21">
        <v>0.35080645161290303</v>
      </c>
      <c r="P730" s="21">
        <v>0.337365591397849</v>
      </c>
      <c r="Q730" s="21">
        <v>0.32123655913978399</v>
      </c>
      <c r="R730" s="21">
        <v>0.38172043010752599</v>
      </c>
      <c r="S730" s="21">
        <v>0.375</v>
      </c>
      <c r="T730" s="21">
        <v>0.31317204301075202</v>
      </c>
      <c r="U730" s="21">
        <v>0.29435483870967699</v>
      </c>
      <c r="V730" s="21">
        <v>0.35752688172043001</v>
      </c>
      <c r="W730" s="21">
        <v>0.43951612903225801</v>
      </c>
      <c r="X730" s="21">
        <v>0.44623655913978399</v>
      </c>
      <c r="Y730" s="21">
        <v>0.27822580645161199</v>
      </c>
      <c r="Z730" s="21">
        <v>0.35215053763440801</v>
      </c>
      <c r="AA730" s="21">
        <v>0.37231182795698903</v>
      </c>
      <c r="AB730" s="21">
        <v>0.42069892473118198</v>
      </c>
      <c r="AC730" s="21">
        <v>0.30779569892473102</v>
      </c>
      <c r="AD730" s="21">
        <v>0.337365591397849</v>
      </c>
      <c r="AE730" s="21">
        <v>0.41397849462365499</v>
      </c>
      <c r="AF730" s="21">
        <v>0.28629032258064502</v>
      </c>
      <c r="AG730" s="21">
        <v>0.36290322580645101</v>
      </c>
      <c r="AH730" s="21">
        <v>0.27016129032258002</v>
      </c>
      <c r="AI730" s="21">
        <v>0.43145161290322498</v>
      </c>
      <c r="AJ730" s="21">
        <v>0.40322580645161199</v>
      </c>
      <c r="AK730" s="21">
        <v>0.25940860215053702</v>
      </c>
      <c r="AL730" s="21">
        <v>0.45430107526881702</v>
      </c>
      <c r="AM730" s="21">
        <v>0.36021505376343999</v>
      </c>
      <c r="AN730" s="21">
        <v>0.36827956989247301</v>
      </c>
      <c r="AO730" s="21">
        <v>0.36693548387096703</v>
      </c>
      <c r="AP730" s="21">
        <v>0.35752688172043001</v>
      </c>
      <c r="AQ730" s="21">
        <v>0.34677419354838701</v>
      </c>
      <c r="AR730" s="21">
        <v>0.34408602150537598</v>
      </c>
      <c r="AS730" s="21">
        <v>0.271505376344086</v>
      </c>
      <c r="AT730" s="21">
        <v>0.353494623655914</v>
      </c>
      <c r="AU730" s="21">
        <v>0.45295698924731098</v>
      </c>
      <c r="AV730" s="21">
        <v>0.31586021505376299</v>
      </c>
      <c r="AW730" s="21">
        <v>0.36021505376343999</v>
      </c>
      <c r="AX730" s="21">
        <v>0.41129032258064502</v>
      </c>
      <c r="AY730" s="21">
        <v>0.42876344086021501</v>
      </c>
      <c r="AZ730" s="21">
        <v>0.34408602150537598</v>
      </c>
      <c r="BA730" s="21">
        <v>0.40322580645161199</v>
      </c>
      <c r="BB730" s="21">
        <v>0.42069892473118198</v>
      </c>
      <c r="BC730" s="21">
        <v>0.38306451612903197</v>
      </c>
      <c r="BD730" s="21">
        <v>0.32795698924731098</v>
      </c>
      <c r="BE730" s="21">
        <v>0.44086021505376299</v>
      </c>
    </row>
    <row r="731" spans="1:57" x14ac:dyDescent="0.35">
      <c r="A731" s="10" t="str">
        <f t="shared" si="105"/>
        <v>2/28/2033</v>
      </c>
      <c r="B731" s="11">
        <f t="shared" si="110"/>
        <v>2033</v>
      </c>
      <c r="C731" s="20">
        <f t="shared" si="111"/>
        <v>0.23288690476190399</v>
      </c>
      <c r="D731" s="18">
        <f t="shared" si="106"/>
        <v>8.3184523809523778E-2</v>
      </c>
      <c r="E731" s="18">
        <f t="shared" si="107"/>
        <v>0.14769345238095175</v>
      </c>
      <c r="F731" s="18">
        <f t="shared" si="108"/>
        <v>0.34933035714285621</v>
      </c>
      <c r="G731" s="18">
        <f t="shared" si="109"/>
        <v>0.42812499999999998</v>
      </c>
      <c r="H731" s="21">
        <v>0.40178571428571402</v>
      </c>
      <c r="I731" s="21">
        <v>8.1845238095238096E-2</v>
      </c>
      <c r="J731" s="21">
        <v>0.144345238095238</v>
      </c>
      <c r="K731" s="21">
        <v>0.33333333333333298</v>
      </c>
      <c r="L731" s="21">
        <v>0.17708333333333301</v>
      </c>
      <c r="M731" s="21">
        <v>0.32589285714285698</v>
      </c>
      <c r="N731" s="21">
        <v>7.8869047619047603E-2</v>
      </c>
      <c r="O731" s="21">
        <v>0.33333333333333298</v>
      </c>
      <c r="P731" s="21">
        <v>0.55803571428571397</v>
      </c>
      <c r="Q731" s="21">
        <v>0.296130952380952</v>
      </c>
      <c r="R731" s="21">
        <v>0.14732142857142799</v>
      </c>
      <c r="S731" s="21">
        <v>0.160714285714285</v>
      </c>
      <c r="T731" s="21">
        <v>0.28720238095237999</v>
      </c>
      <c r="U731" s="21">
        <v>0.26785714285714202</v>
      </c>
      <c r="V731" s="21">
        <v>0.15327380952380901</v>
      </c>
      <c r="W731" s="21">
        <v>0.389880952380952</v>
      </c>
      <c r="X731" s="21">
        <v>0.39732142857142799</v>
      </c>
      <c r="Y731" s="21">
        <v>0.17857142857142799</v>
      </c>
      <c r="Z731" s="21">
        <v>0.31696428571428498</v>
      </c>
      <c r="AA731" s="21">
        <v>0.15922619047618999</v>
      </c>
      <c r="AB731" s="21">
        <v>7.73809523809523E-2</v>
      </c>
      <c r="AC731" s="21">
        <v>0.28273809523809501</v>
      </c>
      <c r="AD731" s="21">
        <v>0.273809523809523</v>
      </c>
      <c r="AE731" s="21">
        <v>8.3333333333333301E-2</v>
      </c>
      <c r="AF731" s="21">
        <v>0.19345238095237999</v>
      </c>
      <c r="AG731" s="21">
        <v>0.34970238095237999</v>
      </c>
      <c r="AH731" s="21">
        <v>0.1875</v>
      </c>
      <c r="AI731" s="21">
        <v>8.3333333333333301E-2</v>
      </c>
      <c r="AJ731" s="21">
        <v>8.0357142857142794E-2</v>
      </c>
      <c r="AK731" s="21">
        <v>0.19791666666666599</v>
      </c>
      <c r="AL731" s="21">
        <v>0.40178571428571402</v>
      </c>
      <c r="AM731" s="21">
        <v>0.14285714285714199</v>
      </c>
      <c r="AN731" s="21">
        <v>0.15922619047618999</v>
      </c>
      <c r="AO731" s="21">
        <v>0.33035714285714202</v>
      </c>
      <c r="AP731" s="21">
        <v>0.34821428571428498</v>
      </c>
      <c r="AQ731" s="21">
        <v>0.58928571428571397</v>
      </c>
      <c r="AR731" s="21">
        <v>0.58630952380952295</v>
      </c>
      <c r="AS731" s="21">
        <v>0.163690476190476</v>
      </c>
      <c r="AT731" s="21">
        <v>0.15625</v>
      </c>
      <c r="AU731" s="21">
        <v>0.413690476190476</v>
      </c>
      <c r="AV731" s="21">
        <v>0.56398809523809501</v>
      </c>
      <c r="AW731" s="21">
        <v>0.144345238095238</v>
      </c>
      <c r="AX731" s="21">
        <v>9.0773809523809507E-2</v>
      </c>
      <c r="AY731" s="21">
        <v>0.38690476190476097</v>
      </c>
      <c r="AZ731" s="21">
        <v>0.33928571428571402</v>
      </c>
      <c r="BA731" s="21">
        <v>8.1845238095238096E-2</v>
      </c>
      <c r="BB731" s="21">
        <v>8.3333333333333301E-2</v>
      </c>
      <c r="BC731" s="21">
        <v>0.148809523809523</v>
      </c>
      <c r="BD731" s="21">
        <v>0.62053571428571397</v>
      </c>
      <c r="BE731" s="21">
        <v>0.40922619047619002</v>
      </c>
    </row>
    <row r="732" spans="1:57" x14ac:dyDescent="0.35">
      <c r="A732" s="10" t="str">
        <f t="shared" si="105"/>
        <v>3/31/2033</v>
      </c>
      <c r="B732" s="11">
        <f t="shared" si="110"/>
        <v>2033</v>
      </c>
      <c r="C732" s="20">
        <f t="shared" si="111"/>
        <v>0.159946236559139</v>
      </c>
      <c r="D732" s="18">
        <f t="shared" si="106"/>
        <v>0.102150537634408</v>
      </c>
      <c r="E732" s="18">
        <f t="shared" si="107"/>
        <v>0.115591397849462</v>
      </c>
      <c r="F732" s="18">
        <f t="shared" si="108"/>
        <v>0.24798387096774122</v>
      </c>
      <c r="G732" s="18">
        <f t="shared" si="109"/>
        <v>0.3407258064516121</v>
      </c>
      <c r="H732" s="21">
        <v>0.18951612903225801</v>
      </c>
      <c r="I732" s="21">
        <v>0.125</v>
      </c>
      <c r="J732" s="21">
        <v>0.30241935483870902</v>
      </c>
      <c r="K732" s="21">
        <v>0.138440860215053</v>
      </c>
      <c r="L732" s="21">
        <v>0.102150537634408</v>
      </c>
      <c r="M732" s="21">
        <v>0.106182795698924</v>
      </c>
      <c r="N732" s="21">
        <v>0.123655913978494</v>
      </c>
      <c r="O732" s="21">
        <v>0.115591397849462</v>
      </c>
      <c r="P732" s="21">
        <v>0.28091397849462302</v>
      </c>
      <c r="Q732" s="21">
        <v>0.36559139784946199</v>
      </c>
      <c r="R732" s="21">
        <v>0.13172043010752599</v>
      </c>
      <c r="S732" s="21">
        <v>0.20161290322580599</v>
      </c>
      <c r="T732" s="21">
        <v>0.39784946236559099</v>
      </c>
      <c r="U732" s="21">
        <v>0.369623655913978</v>
      </c>
      <c r="V732" s="21">
        <v>0.17741935483870899</v>
      </c>
      <c r="W732" s="21">
        <v>0.18413978494623601</v>
      </c>
      <c r="X732" s="21">
        <v>0.159946236559139</v>
      </c>
      <c r="Y732" s="21">
        <v>9.6774193548387094E-2</v>
      </c>
      <c r="Z732" s="21">
        <v>0.13978494623655899</v>
      </c>
      <c r="AA732" s="21">
        <v>0.157258064516129</v>
      </c>
      <c r="AB732" s="21">
        <v>0.10752688172043</v>
      </c>
      <c r="AC732" s="21">
        <v>0.39516129032258002</v>
      </c>
      <c r="AD732" s="21">
        <v>0.30510752688171999</v>
      </c>
      <c r="AE732" s="21">
        <v>0.104838709677419</v>
      </c>
      <c r="AF732" s="21">
        <v>0.15053763440860199</v>
      </c>
      <c r="AG732" s="21">
        <v>0.159946236559139</v>
      </c>
      <c r="AH732" s="21">
        <v>0.138440860215053</v>
      </c>
      <c r="AI732" s="21">
        <v>9.2741935483870899E-2</v>
      </c>
      <c r="AJ732" s="21">
        <v>9.2741935483870899E-2</v>
      </c>
      <c r="AK732" s="21">
        <v>0.16666666666666599</v>
      </c>
      <c r="AL732" s="21">
        <v>0.17741935483870899</v>
      </c>
      <c r="AM732" s="21">
        <v>0.14784946236559099</v>
      </c>
      <c r="AN732" s="21">
        <v>0.358870967741935</v>
      </c>
      <c r="AO732" s="21">
        <v>0.13709677419354799</v>
      </c>
      <c r="AP732" s="21">
        <v>0.106182795698924</v>
      </c>
      <c r="AQ732" s="21">
        <v>0.26478494623655902</v>
      </c>
      <c r="AR732" s="21">
        <v>0.25268817204300997</v>
      </c>
      <c r="AS732" s="21">
        <v>0.10752688172043</v>
      </c>
      <c r="AT732" s="21">
        <v>0.33870967741935398</v>
      </c>
      <c r="AU732" s="21">
        <v>0.19623655913978399</v>
      </c>
      <c r="AV732" s="21">
        <v>0.28360215053763399</v>
      </c>
      <c r="AW732" s="21">
        <v>0.16129032258064499</v>
      </c>
      <c r="AX732" s="21">
        <v>0.112903225806451</v>
      </c>
      <c r="AY732" s="21">
        <v>0.18548387096774099</v>
      </c>
      <c r="AZ732" s="21">
        <v>9.5430107526881705E-2</v>
      </c>
      <c r="BA732" s="21">
        <v>0.115591397849462</v>
      </c>
      <c r="BB732" s="21">
        <v>0.102150537634408</v>
      </c>
      <c r="BC732" s="21">
        <v>0.30241935483870902</v>
      </c>
      <c r="BD732" s="21">
        <v>0.233870967741935</v>
      </c>
      <c r="BE732" s="21">
        <v>0.18010752688171999</v>
      </c>
    </row>
    <row r="733" spans="1:57" x14ac:dyDescent="0.35">
      <c r="A733" s="10" t="str">
        <f t="shared" si="105"/>
        <v>4/30/2033</v>
      </c>
      <c r="B733" s="11">
        <f t="shared" si="110"/>
        <v>2033</v>
      </c>
      <c r="C733" s="20">
        <f t="shared" si="111"/>
        <v>0.165277777777777</v>
      </c>
      <c r="D733" s="18">
        <f t="shared" si="106"/>
        <v>0.13319444444444409</v>
      </c>
      <c r="E733" s="18">
        <f t="shared" si="107"/>
        <v>0.14548611111111073</v>
      </c>
      <c r="F733" s="18">
        <f t="shared" si="108"/>
        <v>0.21493055555555501</v>
      </c>
      <c r="G733" s="18">
        <f t="shared" si="109"/>
        <v>0.24861111111111101</v>
      </c>
      <c r="H733" s="21">
        <v>0.19305555555555501</v>
      </c>
      <c r="I733" s="21">
        <v>0.16250000000000001</v>
      </c>
      <c r="J733" s="21">
        <v>0.17499999999999999</v>
      </c>
      <c r="K733" s="21">
        <v>0.27638888888888802</v>
      </c>
      <c r="L733" s="21">
        <v>0.163888888888888</v>
      </c>
      <c r="M733" s="21">
        <v>0.26944444444444399</v>
      </c>
      <c r="N733" s="21">
        <v>0.14444444444444399</v>
      </c>
      <c r="O733" s="21">
        <v>0.24861111111111101</v>
      </c>
      <c r="P733" s="21">
        <v>0.15138888888888799</v>
      </c>
      <c r="Q733" s="21">
        <v>0.219444444444444</v>
      </c>
      <c r="R733" s="21">
        <v>0.131944444444444</v>
      </c>
      <c r="S733" s="21">
        <v>0.17361111111111099</v>
      </c>
      <c r="T733" s="21">
        <v>0.24722222222222201</v>
      </c>
      <c r="U733" s="21">
        <v>0.27916666666666601</v>
      </c>
      <c r="V733" s="21">
        <v>0.148611111111111</v>
      </c>
      <c r="W733" s="21">
        <v>0.14305555555555499</v>
      </c>
      <c r="X733" s="21">
        <v>0.16111111111111101</v>
      </c>
      <c r="Y733" s="21">
        <v>0.155555555555555</v>
      </c>
      <c r="Z733" s="21">
        <v>0.22222222222222199</v>
      </c>
      <c r="AA733" s="21">
        <v>0.141666666666666</v>
      </c>
      <c r="AB733" s="21">
        <v>0.15972222222222199</v>
      </c>
      <c r="AC733" s="21">
        <v>0.23194444444444401</v>
      </c>
      <c r="AD733" s="21">
        <v>0.1875</v>
      </c>
      <c r="AE733" s="21">
        <v>0.17499999999999999</v>
      </c>
      <c r="AF733" s="21">
        <v>0.156944444444444</v>
      </c>
      <c r="AG733" s="21">
        <v>0.234722222222222</v>
      </c>
      <c r="AH733" s="21">
        <v>0.133333333333333</v>
      </c>
      <c r="AI733" s="21">
        <v>0.156944444444444</v>
      </c>
      <c r="AJ733" s="21">
        <v>0.13472222222222199</v>
      </c>
      <c r="AK733" s="21">
        <v>0.131944444444444</v>
      </c>
      <c r="AL733" s="21">
        <v>0.195833333333333</v>
      </c>
      <c r="AM733" s="21">
        <v>0.1</v>
      </c>
      <c r="AN733" s="21">
        <v>0.195833333333333</v>
      </c>
      <c r="AO733" s="21">
        <v>0.24861111111111101</v>
      </c>
      <c r="AP733" s="21">
        <v>0.27222222222222198</v>
      </c>
      <c r="AQ733" s="21">
        <v>0.14305555555555499</v>
      </c>
      <c r="AR733" s="21">
        <v>0.141666666666666</v>
      </c>
      <c r="AS733" s="21">
        <v>0.11944444444444401</v>
      </c>
      <c r="AT733" s="21">
        <v>0.19722222222222199</v>
      </c>
      <c r="AU733" s="21">
        <v>0.2</v>
      </c>
      <c r="AV733" s="21">
        <v>0.15277777777777701</v>
      </c>
      <c r="AW733" s="21">
        <v>0.13888888888888801</v>
      </c>
      <c r="AX733" s="21">
        <v>0.209722222222222</v>
      </c>
      <c r="AY733" s="21">
        <v>0.16111111111111101</v>
      </c>
      <c r="AZ733" s="21">
        <v>0.22500000000000001</v>
      </c>
      <c r="BA733" s="21">
        <v>0.17638888888888801</v>
      </c>
      <c r="BB733" s="21">
        <v>0.16666666666666599</v>
      </c>
      <c r="BC733" s="21">
        <v>0.21666666666666601</v>
      </c>
      <c r="BD733" s="21">
        <v>0.116666666666666</v>
      </c>
      <c r="BE733" s="21">
        <v>0.15972222222222199</v>
      </c>
    </row>
    <row r="734" spans="1:57" x14ac:dyDescent="0.35">
      <c r="A734" s="10" t="str">
        <f t="shared" si="105"/>
        <v>5/31/2033</v>
      </c>
      <c r="B734" s="11">
        <f t="shared" si="110"/>
        <v>2033</v>
      </c>
      <c r="C734" s="20">
        <f t="shared" si="111"/>
        <v>9.6102150537634351E-2</v>
      </c>
      <c r="D734" s="18">
        <f t="shared" si="106"/>
        <v>2.0161290322580599E-2</v>
      </c>
      <c r="E734" s="18">
        <f t="shared" si="107"/>
        <v>3.1249999999999951E-2</v>
      </c>
      <c r="F734" s="18">
        <f t="shared" si="108"/>
        <v>0.12029569892473049</v>
      </c>
      <c r="G734" s="18">
        <f t="shared" si="109"/>
        <v>0.141129032258064</v>
      </c>
      <c r="H734" s="21">
        <v>3.0913978494623601E-2</v>
      </c>
      <c r="I734" s="21">
        <v>9.9462365591397803E-2</v>
      </c>
      <c r="J734" s="21">
        <v>0.106182795698924</v>
      </c>
      <c r="K734" s="21">
        <v>9.2741935483870899E-2</v>
      </c>
      <c r="L734" s="21">
        <v>3.2258064516128997E-2</v>
      </c>
      <c r="M734" s="21">
        <v>9.2741935483870899E-2</v>
      </c>
      <c r="N734" s="21">
        <v>0.141129032258064</v>
      </c>
      <c r="O734" s="21">
        <v>6.5860215053763396E-2</v>
      </c>
      <c r="P734" s="21">
        <v>0.116935483870967</v>
      </c>
      <c r="Q734" s="21">
        <v>0.11021505376344</v>
      </c>
      <c r="R734" s="21">
        <v>2.55376344086021E-2</v>
      </c>
      <c r="S734" s="21">
        <v>5.7795698924731097E-2</v>
      </c>
      <c r="T734" s="21">
        <v>0.141129032258064</v>
      </c>
      <c r="U734" s="21">
        <v>0.133064516129032</v>
      </c>
      <c r="V734" s="21">
        <v>4.9731182795698901E-2</v>
      </c>
      <c r="W734" s="21">
        <v>1.4784946236559101E-2</v>
      </c>
      <c r="X734" s="21">
        <v>2.68817204301075E-2</v>
      </c>
      <c r="Y734" s="21">
        <v>1.7473118279569801E-2</v>
      </c>
      <c r="Z734" s="21">
        <v>9.1397849462365593E-2</v>
      </c>
      <c r="AA734" s="21">
        <v>3.36021505376344E-2</v>
      </c>
      <c r="AB734" s="21">
        <v>0.114247311827956</v>
      </c>
      <c r="AC734" s="21">
        <v>0.11021505376344</v>
      </c>
      <c r="AD734" s="21">
        <v>0.120967741935483</v>
      </c>
      <c r="AE734" s="21">
        <v>0.141129032258064</v>
      </c>
      <c r="AF734" s="21">
        <v>2.68817204301075E-2</v>
      </c>
      <c r="AG734" s="21">
        <v>0.116935483870967</v>
      </c>
      <c r="AH734" s="21">
        <v>3.0913978494623601E-2</v>
      </c>
      <c r="AI734" s="21">
        <v>0.114247311827956</v>
      </c>
      <c r="AJ734" s="21">
        <v>0.149193548387096</v>
      </c>
      <c r="AK734" s="21">
        <v>2.8225806451612899E-2</v>
      </c>
      <c r="AL734" s="21">
        <v>3.4946236559139698E-2</v>
      </c>
      <c r="AM734" s="21">
        <v>1.3440860215053699E-2</v>
      </c>
      <c r="AN734" s="21">
        <v>0.104838709677419</v>
      </c>
      <c r="AO734" s="21">
        <v>0.118279569892473</v>
      </c>
      <c r="AP734" s="21">
        <v>0.14247311827956899</v>
      </c>
      <c r="AQ734" s="21">
        <v>0.111559139784946</v>
      </c>
      <c r="AR734" s="21">
        <v>0.14247311827956899</v>
      </c>
      <c r="AS734" s="21">
        <v>1.6129032258064498E-2</v>
      </c>
      <c r="AT734" s="21">
        <v>0.135752688172043</v>
      </c>
      <c r="AU734" s="21">
        <v>3.7634408602150497E-2</v>
      </c>
      <c r="AV734" s="21">
        <v>9.2741935483870899E-2</v>
      </c>
      <c r="AW734" s="21">
        <v>3.0913978494623601E-2</v>
      </c>
      <c r="AX734" s="21">
        <v>0.133064516129032</v>
      </c>
      <c r="AY734" s="21">
        <v>2.0161290322580599E-2</v>
      </c>
      <c r="AZ734" s="21">
        <v>8.6021505376343996E-2</v>
      </c>
      <c r="BA734" s="21">
        <v>0.130376344086021</v>
      </c>
      <c r="BB734" s="21">
        <v>0.14247311827956899</v>
      </c>
      <c r="BC734" s="21">
        <v>9.9462365591397803E-2</v>
      </c>
      <c r="BD734" s="21">
        <v>0.135752688172043</v>
      </c>
      <c r="BE734" s="21">
        <v>2.0161290322580599E-2</v>
      </c>
    </row>
    <row r="735" spans="1:57" x14ac:dyDescent="0.35">
      <c r="A735" s="10" t="str">
        <f t="shared" si="105"/>
        <v>6/30/2033</v>
      </c>
      <c r="B735" s="11">
        <f t="shared" si="110"/>
        <v>2033</v>
      </c>
      <c r="C735" s="20">
        <f t="shared" si="111"/>
        <v>8.5416666666666641E-2</v>
      </c>
      <c r="D735" s="18">
        <f t="shared" si="106"/>
        <v>4.0277777777777697E-2</v>
      </c>
      <c r="E735" s="18">
        <f t="shared" si="107"/>
        <v>6.6666666666666596E-2</v>
      </c>
      <c r="F735" s="18">
        <f t="shared" si="108"/>
        <v>0.108333333333333</v>
      </c>
      <c r="G735" s="18">
        <f t="shared" si="109"/>
        <v>0.14041666666666591</v>
      </c>
      <c r="H735" s="21">
        <v>8.0555555555555505E-2</v>
      </c>
      <c r="I735" s="21">
        <v>0.101388888888888</v>
      </c>
      <c r="J735" s="21">
        <v>0.15833333333333299</v>
      </c>
      <c r="K735" s="21">
        <v>0.10416666666666601</v>
      </c>
      <c r="L735" s="21">
        <v>6.25E-2</v>
      </c>
      <c r="M735" s="21">
        <v>9.1666666666666605E-2</v>
      </c>
      <c r="N735" s="21">
        <v>8.6111111111111097E-2</v>
      </c>
      <c r="O735" s="21">
        <v>0.11527777777777699</v>
      </c>
      <c r="P735" s="21">
        <v>0.109722222222222</v>
      </c>
      <c r="Q735" s="21">
        <v>9.3055555555555503E-2</v>
      </c>
      <c r="R735" s="21">
        <v>3.8888888888888799E-2</v>
      </c>
      <c r="S735" s="21">
        <v>3.0555555555555499E-2</v>
      </c>
      <c r="T735" s="21">
        <v>0.140277777777777</v>
      </c>
      <c r="U735" s="21">
        <v>0.122222222222222</v>
      </c>
      <c r="V735" s="21">
        <v>4.0277777777777697E-2</v>
      </c>
      <c r="W735" s="21">
        <v>3.7499999999999999E-2</v>
      </c>
      <c r="X735" s="21">
        <v>8.4722222222222199E-2</v>
      </c>
      <c r="Y735" s="21">
        <v>9.1666666666666605E-2</v>
      </c>
      <c r="Z735" s="21">
        <v>7.3611111111111099E-2</v>
      </c>
      <c r="AA735" s="21">
        <v>7.9166666666666594E-2</v>
      </c>
      <c r="AB735" s="21">
        <v>7.7777777777777696E-2</v>
      </c>
      <c r="AC735" s="21">
        <v>9.3055555555555503E-2</v>
      </c>
      <c r="AD735" s="21">
        <v>6.8055555555555494E-2</v>
      </c>
      <c r="AE735" s="21">
        <v>0.109722222222222</v>
      </c>
      <c r="AF735" s="21">
        <v>9.1666666666666605E-2</v>
      </c>
      <c r="AG735" s="21">
        <v>0.120833333333333</v>
      </c>
      <c r="AH735" s="21">
        <v>0.109722222222222</v>
      </c>
      <c r="AI735" s="21">
        <v>6.6666666666666596E-2</v>
      </c>
      <c r="AJ735" s="21">
        <v>6.1111111111111102E-2</v>
      </c>
      <c r="AK735" s="21">
        <v>7.6388888888888895E-2</v>
      </c>
      <c r="AL735" s="21">
        <v>7.3611111111111099E-2</v>
      </c>
      <c r="AM735" s="21">
        <v>2.5000000000000001E-2</v>
      </c>
      <c r="AN735" s="21">
        <v>0.163888888888888</v>
      </c>
      <c r="AO735" s="21">
        <v>0.16250000000000001</v>
      </c>
      <c r="AP735" s="21">
        <v>9.44444444444444E-2</v>
      </c>
      <c r="AQ735" s="21">
        <v>9.1666666666666605E-2</v>
      </c>
      <c r="AR735" s="21">
        <v>9.5833333333333298E-2</v>
      </c>
      <c r="AS735" s="21">
        <v>6.25E-2</v>
      </c>
      <c r="AT735" s="21">
        <v>0.165277777777777</v>
      </c>
      <c r="AU735" s="21">
        <v>6.6666666666666596E-2</v>
      </c>
      <c r="AV735" s="21">
        <v>7.2222222222222202E-2</v>
      </c>
      <c r="AW735" s="21">
        <v>4.0277777777777697E-2</v>
      </c>
      <c r="AX735" s="21">
        <v>8.0555555555555505E-2</v>
      </c>
      <c r="AY735" s="21">
        <v>4.0277777777777697E-2</v>
      </c>
      <c r="AZ735" s="21">
        <v>6.25E-2</v>
      </c>
      <c r="BA735" s="21">
        <v>9.7222222222222196E-2</v>
      </c>
      <c r="BB735" s="21">
        <v>0.118055555555555</v>
      </c>
      <c r="BC735" s="21">
        <v>0.141666666666666</v>
      </c>
      <c r="BD735" s="21">
        <v>8.4722222222222199E-2</v>
      </c>
      <c r="BE735" s="21">
        <v>5.5555555555555497E-2</v>
      </c>
    </row>
    <row r="736" spans="1:57" x14ac:dyDescent="0.35">
      <c r="A736" s="10" t="str">
        <f t="shared" si="105"/>
        <v>7/31/2033</v>
      </c>
      <c r="B736" s="11">
        <f t="shared" si="110"/>
        <v>2033</v>
      </c>
      <c r="C736" s="20">
        <f t="shared" si="111"/>
        <v>0.348118279569892</v>
      </c>
      <c r="D736" s="18">
        <f t="shared" si="106"/>
        <v>0.20322580645161201</v>
      </c>
      <c r="E736" s="18">
        <f t="shared" si="107"/>
        <v>0.31317204301075202</v>
      </c>
      <c r="F736" s="18">
        <f t="shared" si="108"/>
        <v>0.37735215053763427</v>
      </c>
      <c r="G736" s="18">
        <f t="shared" si="109"/>
        <v>0.40403225806451531</v>
      </c>
      <c r="H736" s="21">
        <v>0.27956989247311798</v>
      </c>
      <c r="I736" s="21">
        <v>0.32123655913978399</v>
      </c>
      <c r="J736" s="21">
        <v>0.36155913978494603</v>
      </c>
      <c r="K736" s="21">
        <v>0.42473118279569799</v>
      </c>
      <c r="L736" s="21">
        <v>0.34274193548387</v>
      </c>
      <c r="M736" s="21">
        <v>0.41129032258064502</v>
      </c>
      <c r="N736" s="21">
        <v>0.369623655913978</v>
      </c>
      <c r="O736" s="21">
        <v>0.32795698924731098</v>
      </c>
      <c r="P736" s="21">
        <v>0.35618279569892403</v>
      </c>
      <c r="Q736" s="21">
        <v>0.37903225806451601</v>
      </c>
      <c r="R736" s="21">
        <v>0.13440860215053699</v>
      </c>
      <c r="S736" s="21">
        <v>0.206989247311827</v>
      </c>
      <c r="T736" s="21">
        <v>0.40322580645161199</v>
      </c>
      <c r="U736" s="21">
        <v>0.39784946236559099</v>
      </c>
      <c r="V736" s="21">
        <v>0.16666666666666599</v>
      </c>
      <c r="W736" s="21">
        <v>0.28763440860215</v>
      </c>
      <c r="X736" s="21">
        <v>0.29435483870967699</v>
      </c>
      <c r="Y736" s="21">
        <v>0.38978494623655902</v>
      </c>
      <c r="Z736" s="21">
        <v>0.31317204301075202</v>
      </c>
      <c r="AA736" s="21">
        <v>0.16935483870967699</v>
      </c>
      <c r="AB736" s="21">
        <v>0.33602150537634401</v>
      </c>
      <c r="AC736" s="21">
        <v>0.358870967741935</v>
      </c>
      <c r="AD736" s="21">
        <v>0.41263440860215</v>
      </c>
      <c r="AE736" s="21">
        <v>0.34543010752688103</v>
      </c>
      <c r="AF736" s="21">
        <v>0.34408602150537598</v>
      </c>
      <c r="AG736" s="21">
        <v>0.41263440860215</v>
      </c>
      <c r="AH736" s="21">
        <v>0.38844086021505297</v>
      </c>
      <c r="AI736" s="21">
        <v>0.31317204301075202</v>
      </c>
      <c r="AJ736" s="21">
        <v>0.35483870967741898</v>
      </c>
      <c r="AK736" s="21">
        <v>0.36827956989247301</v>
      </c>
      <c r="AL736" s="21">
        <v>0.26344086021505297</v>
      </c>
      <c r="AM736" s="21">
        <v>0.114247311827956</v>
      </c>
      <c r="AN736" s="21">
        <v>0.39919354838709598</v>
      </c>
      <c r="AO736" s="21">
        <v>0.36021505376343999</v>
      </c>
      <c r="AP736" s="21">
        <v>0.41532258064516098</v>
      </c>
      <c r="AQ736" s="21">
        <v>0.35618279569892403</v>
      </c>
      <c r="AR736" s="21">
        <v>0.38306451612903197</v>
      </c>
      <c r="AS736" s="21">
        <v>0.30510752688171999</v>
      </c>
      <c r="AT736" s="21">
        <v>0.39247311827956899</v>
      </c>
      <c r="AU736" s="21">
        <v>0.34139784946236501</v>
      </c>
      <c r="AV736" s="21">
        <v>0.34677419354838701</v>
      </c>
      <c r="AW736" s="21">
        <v>0.13172043010752599</v>
      </c>
      <c r="AX736" s="21">
        <v>0.35215053763440801</v>
      </c>
      <c r="AY736" s="21">
        <v>0.31989247311827901</v>
      </c>
      <c r="AZ736" s="21">
        <v>0.32930107526881702</v>
      </c>
      <c r="BA736" s="21">
        <v>0.37231182795698903</v>
      </c>
      <c r="BB736" s="21">
        <v>0.34946236559139698</v>
      </c>
      <c r="BC736" s="21">
        <v>0.35483870967741898</v>
      </c>
      <c r="BD736" s="21">
        <v>0.33467741935483802</v>
      </c>
      <c r="BE736" s="21">
        <v>0.28360215053763399</v>
      </c>
    </row>
    <row r="737" spans="1:57" x14ac:dyDescent="0.35">
      <c r="A737" s="10" t="str">
        <f t="shared" si="105"/>
        <v>8/31/2033</v>
      </c>
      <c r="B737" s="11">
        <f t="shared" si="110"/>
        <v>2033</v>
      </c>
      <c r="C737" s="20">
        <f t="shared" si="111"/>
        <v>0.35080645161290303</v>
      </c>
      <c r="D737" s="18">
        <f t="shared" si="106"/>
        <v>0.24798387096774149</v>
      </c>
      <c r="E737" s="18">
        <f t="shared" si="107"/>
        <v>0.29469086021505353</v>
      </c>
      <c r="F737" s="18">
        <f t="shared" si="108"/>
        <v>0.37768817204300997</v>
      </c>
      <c r="G737" s="18">
        <f t="shared" si="109"/>
        <v>0.3986559139784942</v>
      </c>
      <c r="H737" s="21">
        <v>0.375</v>
      </c>
      <c r="I737" s="21">
        <v>0.30779569892473102</v>
      </c>
      <c r="J737" s="21">
        <v>0.38978494623655902</v>
      </c>
      <c r="K737" s="21">
        <v>0.293010752688172</v>
      </c>
      <c r="L737" s="21">
        <v>0.37768817204300997</v>
      </c>
      <c r="M737" s="21">
        <v>0.25134408602150499</v>
      </c>
      <c r="N737" s="21">
        <v>0.331989247311827</v>
      </c>
      <c r="O737" s="21">
        <v>0.276881720430107</v>
      </c>
      <c r="P737" s="21">
        <v>0.418010752688172</v>
      </c>
      <c r="Q737" s="21">
        <v>0.34005376344086002</v>
      </c>
      <c r="R737" s="21">
        <v>0.21774193548387</v>
      </c>
      <c r="S737" s="21">
        <v>0.25134408602150499</v>
      </c>
      <c r="T737" s="21">
        <v>0.348118279569892</v>
      </c>
      <c r="U737" s="21">
        <v>0.35080645161290303</v>
      </c>
      <c r="V737" s="21">
        <v>0.21370967741935401</v>
      </c>
      <c r="W737" s="21">
        <v>0.30913978494623601</v>
      </c>
      <c r="X737" s="21">
        <v>0.41263440860215</v>
      </c>
      <c r="Y737" s="21">
        <v>0.35483870967741898</v>
      </c>
      <c r="Z737" s="21">
        <v>0.27284946236559099</v>
      </c>
      <c r="AA737" s="21">
        <v>0.18548387096774099</v>
      </c>
      <c r="AB737" s="21">
        <v>0.31989247311827901</v>
      </c>
      <c r="AC737" s="21">
        <v>0.34274193548387</v>
      </c>
      <c r="AD737" s="21">
        <v>0.276881720430107</v>
      </c>
      <c r="AE737" s="21">
        <v>0.35215053763440801</v>
      </c>
      <c r="AF737" s="21">
        <v>0.37096774193548299</v>
      </c>
      <c r="AG737" s="21">
        <v>0.28360215053763399</v>
      </c>
      <c r="AH737" s="21">
        <v>0.41397849462365499</v>
      </c>
      <c r="AI737" s="21">
        <v>0.33333333333333298</v>
      </c>
      <c r="AJ737" s="21">
        <v>0.34408602150537598</v>
      </c>
      <c r="AK737" s="21">
        <v>0.40591397849462302</v>
      </c>
      <c r="AL737" s="21">
        <v>0.35752688172043001</v>
      </c>
      <c r="AM737" s="21">
        <v>0.21102150537634401</v>
      </c>
      <c r="AN737" s="21">
        <v>0.39784946236559099</v>
      </c>
      <c r="AO737" s="21">
        <v>0.30510752688171999</v>
      </c>
      <c r="AP737" s="21">
        <v>0.29973118279569799</v>
      </c>
      <c r="AQ737" s="21">
        <v>0.38709677419354799</v>
      </c>
      <c r="AR737" s="21">
        <v>0.39784946236559099</v>
      </c>
      <c r="AS737" s="21">
        <v>0.35080645161290303</v>
      </c>
      <c r="AT737" s="21">
        <v>0.38844086021505297</v>
      </c>
      <c r="AU737" s="21">
        <v>0.39247311827956899</v>
      </c>
      <c r="AV737" s="21">
        <v>0.364247311827957</v>
      </c>
      <c r="AW737" s="21">
        <v>0.17473118279569799</v>
      </c>
      <c r="AX737" s="21">
        <v>0.36290322580645101</v>
      </c>
      <c r="AY737" s="21">
        <v>0.37768817204300997</v>
      </c>
      <c r="AZ737" s="21">
        <v>0.29032258064516098</v>
      </c>
      <c r="BA737" s="21">
        <v>0.37231182795698903</v>
      </c>
      <c r="BB737" s="21">
        <v>0.353494623655914</v>
      </c>
      <c r="BC737" s="21">
        <v>0.36290322580645101</v>
      </c>
      <c r="BD737" s="21">
        <v>0.37903225806451601</v>
      </c>
      <c r="BE737" s="21">
        <v>0.40994623655913898</v>
      </c>
    </row>
    <row r="738" spans="1:57" x14ac:dyDescent="0.35">
      <c r="A738" s="10" t="str">
        <f t="shared" si="105"/>
        <v>9/30/2033</v>
      </c>
      <c r="B738" s="11">
        <f t="shared" si="110"/>
        <v>2033</v>
      </c>
      <c r="C738" s="20">
        <f t="shared" si="111"/>
        <v>0.16874999999999951</v>
      </c>
      <c r="D738" s="18">
        <f t="shared" si="106"/>
        <v>9.6805555555555534E-2</v>
      </c>
      <c r="E738" s="18">
        <f t="shared" si="107"/>
        <v>0.12048611111111075</v>
      </c>
      <c r="F738" s="18">
        <f t="shared" si="108"/>
        <v>0.23958333333333276</v>
      </c>
      <c r="G738" s="18">
        <f t="shared" si="109"/>
        <v>0.2966666666666663</v>
      </c>
      <c r="H738" s="21">
        <v>0.25833333333333303</v>
      </c>
      <c r="I738" s="21">
        <v>0.14305555555555499</v>
      </c>
      <c r="J738" s="21">
        <v>0.163888888888888</v>
      </c>
      <c r="K738" s="21">
        <v>0.109722222222222</v>
      </c>
      <c r="L738" s="21">
        <v>0.18472222222222201</v>
      </c>
      <c r="M738" s="21">
        <v>9.1666666666666605E-2</v>
      </c>
      <c r="N738" s="21">
        <v>0.12361111111111101</v>
      </c>
      <c r="O738" s="21">
        <v>7.0833333333333304E-2</v>
      </c>
      <c r="P738" s="21">
        <v>0.25277777777777699</v>
      </c>
      <c r="Q738" s="21">
        <v>0.32083333333333303</v>
      </c>
      <c r="R738" s="21">
        <v>0.108333333333333</v>
      </c>
      <c r="S738" s="21">
        <v>0.194444444444444</v>
      </c>
      <c r="T738" s="21">
        <v>0.37916666666666599</v>
      </c>
      <c r="U738" s="21">
        <v>0.39861111111111103</v>
      </c>
      <c r="V738" s="21">
        <v>0.16111111111111101</v>
      </c>
      <c r="W738" s="21">
        <v>0.24861111111111101</v>
      </c>
      <c r="X738" s="21">
        <v>0.25833333333333303</v>
      </c>
      <c r="Y738" s="21">
        <v>0.188888888888888</v>
      </c>
      <c r="Z738" s="21">
        <v>0.118055555555555</v>
      </c>
      <c r="AA738" s="21">
        <v>0.13611111111111099</v>
      </c>
      <c r="AB738" s="21">
        <v>0.11944444444444401</v>
      </c>
      <c r="AC738" s="21">
        <v>0.37916666666666599</v>
      </c>
      <c r="AD738" s="21">
        <v>0.295833333333333</v>
      </c>
      <c r="AE738" s="21">
        <v>0.172222222222222</v>
      </c>
      <c r="AF738" s="21">
        <v>0.15416666666666601</v>
      </c>
      <c r="AG738" s="21">
        <v>0.14305555555555499</v>
      </c>
      <c r="AH738" s="21">
        <v>0.15</v>
      </c>
      <c r="AI738" s="21">
        <v>9.3055555555555503E-2</v>
      </c>
      <c r="AJ738" s="21">
        <v>8.7499999999999994E-2</v>
      </c>
      <c r="AK738" s="21">
        <v>0.219444444444444</v>
      </c>
      <c r="AL738" s="21">
        <v>0.27777777777777701</v>
      </c>
      <c r="AM738" s="21">
        <v>9.7222222222222196E-2</v>
      </c>
      <c r="AN738" s="21">
        <v>0.227777777777777</v>
      </c>
      <c r="AO738" s="21">
        <v>9.8611111111111094E-2</v>
      </c>
      <c r="AP738" s="21">
        <v>8.6111111111111097E-2</v>
      </c>
      <c r="AQ738" s="21">
        <v>0.24027777777777701</v>
      </c>
      <c r="AR738" s="21">
        <v>0.17638888888888801</v>
      </c>
      <c r="AS738" s="21">
        <v>0.15277777777777701</v>
      </c>
      <c r="AT738" s="21">
        <v>0.21666666666666601</v>
      </c>
      <c r="AU738" s="21">
        <v>0.23749999999999999</v>
      </c>
      <c r="AV738" s="21">
        <v>0.204166666666666</v>
      </c>
      <c r="AW738" s="21">
        <v>0.165277777777777</v>
      </c>
      <c r="AX738" s="21">
        <v>0.13055555555555501</v>
      </c>
      <c r="AY738" s="21">
        <v>0.243055555555555</v>
      </c>
      <c r="AZ738" s="21">
        <v>0.125</v>
      </c>
      <c r="BA738" s="21">
        <v>9.7222222222222196E-2</v>
      </c>
      <c r="BB738" s="21">
        <v>0.11527777777777699</v>
      </c>
      <c r="BC738" s="21">
        <v>0.17361111111111099</v>
      </c>
      <c r="BD738" s="21">
        <v>0.211111111111111</v>
      </c>
      <c r="BE738" s="21">
        <v>0.30416666666666597</v>
      </c>
    </row>
    <row r="739" spans="1:57" x14ac:dyDescent="0.35">
      <c r="A739" s="10" t="str">
        <f t="shared" si="105"/>
        <v>10/31/2033</v>
      </c>
      <c r="B739" s="11">
        <f t="shared" si="110"/>
        <v>2033</v>
      </c>
      <c r="C739" s="20">
        <f t="shared" si="111"/>
        <v>0.18682795698924648</v>
      </c>
      <c r="D739" s="18">
        <f t="shared" si="106"/>
        <v>0.109946236559139</v>
      </c>
      <c r="E739" s="18">
        <f t="shared" si="107"/>
        <v>0.13172043010752599</v>
      </c>
      <c r="F739" s="18">
        <f t="shared" si="108"/>
        <v>0.23353494623655827</v>
      </c>
      <c r="G739" s="18">
        <f t="shared" si="109"/>
        <v>0.26478494623655902</v>
      </c>
      <c r="H739" s="21">
        <v>0.13172043010752599</v>
      </c>
      <c r="I739" s="21">
        <v>0.26478494623655902</v>
      </c>
      <c r="J739" s="21">
        <v>0.23521505376344001</v>
      </c>
      <c r="K739" s="21">
        <v>0.16129032258064499</v>
      </c>
      <c r="L739" s="21">
        <v>0.17876344086021501</v>
      </c>
      <c r="M739" s="21">
        <v>0.16397849462365499</v>
      </c>
      <c r="N739" s="21">
        <v>0.26478494623655902</v>
      </c>
      <c r="O739" s="21">
        <v>0.13172043010752599</v>
      </c>
      <c r="P739" s="21">
        <v>9.0053763440860204E-2</v>
      </c>
      <c r="Q739" s="21">
        <v>0.225806451612903</v>
      </c>
      <c r="R739" s="21">
        <v>0.18817204301075199</v>
      </c>
      <c r="S739" s="21">
        <v>0.18145161290322501</v>
      </c>
      <c r="T739" s="21">
        <v>0.26747311827956899</v>
      </c>
      <c r="U739" s="21">
        <v>0.271505376344086</v>
      </c>
      <c r="V739" s="21">
        <v>0.22715053763440801</v>
      </c>
      <c r="W739" s="21">
        <v>0.10752688172043</v>
      </c>
      <c r="X739" s="21">
        <v>0.11021505376344</v>
      </c>
      <c r="Y739" s="21">
        <v>0.18817204301075199</v>
      </c>
      <c r="Z739" s="21">
        <v>0.15053763440860199</v>
      </c>
      <c r="AA739" s="21">
        <v>0.18548387096774099</v>
      </c>
      <c r="AB739" s="21">
        <v>0.247311827956989</v>
      </c>
      <c r="AC739" s="21">
        <v>0.25940860215053702</v>
      </c>
      <c r="AD739" s="21">
        <v>0.247311827956989</v>
      </c>
      <c r="AE739" s="21">
        <v>0.271505376344086</v>
      </c>
      <c r="AF739" s="21">
        <v>0.20161290322580599</v>
      </c>
      <c r="AG739" s="21">
        <v>0.16666666666666599</v>
      </c>
      <c r="AH739" s="21">
        <v>0.228494623655913</v>
      </c>
      <c r="AI739" s="21">
        <v>0.247311827956989</v>
      </c>
      <c r="AJ739" s="21">
        <v>0.206989247311827</v>
      </c>
      <c r="AK739" s="21">
        <v>0.206989247311827</v>
      </c>
      <c r="AL739" s="21">
        <v>0.130376344086021</v>
      </c>
      <c r="AM739" s="21">
        <v>0.14516129032257999</v>
      </c>
      <c r="AN739" s="21">
        <v>0.255376344086021</v>
      </c>
      <c r="AO739" s="21">
        <v>0.13978494623655899</v>
      </c>
      <c r="AP739" s="21">
        <v>0.159946236559139</v>
      </c>
      <c r="AQ739" s="21">
        <v>9.4086021505376302E-2</v>
      </c>
      <c r="AR739" s="21">
        <v>9.9462365591397803E-2</v>
      </c>
      <c r="AS739" s="21">
        <v>0.17204301075268799</v>
      </c>
      <c r="AT739" s="21">
        <v>0.20564516129032201</v>
      </c>
      <c r="AU739" s="21">
        <v>0.13172043010752599</v>
      </c>
      <c r="AV739" s="21">
        <v>9.9462365591397803E-2</v>
      </c>
      <c r="AW739" s="21">
        <v>0.20026881720430101</v>
      </c>
      <c r="AX739" s="21">
        <v>0.32258064516128998</v>
      </c>
      <c r="AY739" s="21">
        <v>0.112903225806451</v>
      </c>
      <c r="AZ739" s="21">
        <v>0.115591397849462</v>
      </c>
      <c r="BA739" s="21">
        <v>0.21639784946236501</v>
      </c>
      <c r="BB739" s="21">
        <v>0.25940860215053702</v>
      </c>
      <c r="BC739" s="21">
        <v>0.20833333333333301</v>
      </c>
      <c r="BD739" s="21">
        <v>0.125</v>
      </c>
      <c r="BE739" s="21">
        <v>0.125</v>
      </c>
    </row>
    <row r="740" spans="1:57" x14ac:dyDescent="0.35">
      <c r="A740" s="10" t="str">
        <f t="shared" si="105"/>
        <v>11/30/2033</v>
      </c>
      <c r="B740" s="11">
        <f t="shared" si="110"/>
        <v>2033</v>
      </c>
      <c r="C740" s="20">
        <f t="shared" si="111"/>
        <v>0.18472222222222201</v>
      </c>
      <c r="D740" s="18">
        <f t="shared" si="106"/>
        <v>8.5833333333333317E-2</v>
      </c>
      <c r="E740" s="18">
        <f t="shared" si="107"/>
        <v>0.11770833333333325</v>
      </c>
      <c r="F740" s="18">
        <f t="shared" si="108"/>
        <v>0.20173611111111051</v>
      </c>
      <c r="G740" s="18">
        <f t="shared" si="109"/>
        <v>0.25152777777777691</v>
      </c>
      <c r="H740" s="21">
        <v>0.18194444444444399</v>
      </c>
      <c r="I740" s="21">
        <v>0.1875</v>
      </c>
      <c r="J740" s="21">
        <v>0.165277777777777</v>
      </c>
      <c r="K740" s="21">
        <v>9.7222222222222196E-2</v>
      </c>
      <c r="L740" s="21">
        <v>0.19861111111111099</v>
      </c>
      <c r="M740" s="21">
        <v>9.1666666666666605E-2</v>
      </c>
      <c r="N740" s="21">
        <v>0.179166666666666</v>
      </c>
      <c r="O740" s="21">
        <v>8.6111111111111097E-2</v>
      </c>
      <c r="P740" s="21">
        <v>0.266666666666666</v>
      </c>
      <c r="Q740" s="21">
        <v>0.24861111111111101</v>
      </c>
      <c r="R740" s="21">
        <v>8.3333333333333301E-2</v>
      </c>
      <c r="S740" s="21">
        <v>0.133333333333333</v>
      </c>
      <c r="T740" s="21">
        <v>0.25277777777777699</v>
      </c>
      <c r="U740" s="21">
        <v>0.23749999999999999</v>
      </c>
      <c r="V740" s="21">
        <v>0.10416666666666601</v>
      </c>
      <c r="W740" s="21">
        <v>0.155555555555555</v>
      </c>
      <c r="X740" s="21">
        <v>0.1875</v>
      </c>
      <c r="Y740" s="21">
        <v>0.19861111111111099</v>
      </c>
      <c r="Z740" s="21">
        <v>8.7499999999999994E-2</v>
      </c>
      <c r="AA740" s="21">
        <v>8.8888888888888795E-2</v>
      </c>
      <c r="AB740" s="21">
        <v>0.188888888888888</v>
      </c>
      <c r="AC740" s="21">
        <v>0.25555555555555498</v>
      </c>
      <c r="AD740" s="21">
        <v>0.24722222222222201</v>
      </c>
      <c r="AE740" s="21">
        <v>0.18333333333333299</v>
      </c>
      <c r="AF740" s="21">
        <v>0.18611111111111101</v>
      </c>
      <c r="AG740" s="21">
        <v>7.3611111111111099E-2</v>
      </c>
      <c r="AH740" s="21">
        <v>0.19305555555555501</v>
      </c>
      <c r="AI740" s="21">
        <v>0.19305555555555501</v>
      </c>
      <c r="AJ740" s="21">
        <v>0.163888888888888</v>
      </c>
      <c r="AK740" s="21">
        <v>0.19722222222222199</v>
      </c>
      <c r="AL740" s="21">
        <v>0.195833333333333</v>
      </c>
      <c r="AM740" s="21">
        <v>8.1944444444444403E-2</v>
      </c>
      <c r="AN740" s="21">
        <v>0.141666666666666</v>
      </c>
      <c r="AO740" s="21">
        <v>0.1125</v>
      </c>
      <c r="AP740" s="21">
        <v>0.105555555555555</v>
      </c>
      <c r="AQ740" s="21">
        <v>0.27638888888888802</v>
      </c>
      <c r="AR740" s="21">
        <v>0.25277777777777699</v>
      </c>
      <c r="AS740" s="21">
        <v>0.18194444444444399</v>
      </c>
      <c r="AT740" s="21">
        <v>0.17638888888888801</v>
      </c>
      <c r="AU740" s="21">
        <v>0.21249999999999999</v>
      </c>
      <c r="AV740" s="21">
        <v>0.251388888888888</v>
      </c>
      <c r="AW740" s="21">
        <v>8.1944444444444403E-2</v>
      </c>
      <c r="AX740" s="21">
        <v>0.202777777777777</v>
      </c>
      <c r="AY740" s="21">
        <v>0.155555555555555</v>
      </c>
      <c r="AZ740" s="21">
        <v>8.0555555555555505E-2</v>
      </c>
      <c r="BA740" s="21">
        <v>0.227777777777777</v>
      </c>
      <c r="BB740" s="21">
        <v>0.195833333333333</v>
      </c>
      <c r="BC740" s="21">
        <v>0.172222222222222</v>
      </c>
      <c r="BD740" s="21">
        <v>0.23749999999999999</v>
      </c>
      <c r="BE740" s="21">
        <v>0.1875</v>
      </c>
    </row>
    <row r="741" spans="1:57" x14ac:dyDescent="0.35">
      <c r="A741" s="10" t="str">
        <f t="shared" si="105"/>
        <v>12/31/2033</v>
      </c>
      <c r="B741" s="11">
        <f t="shared" si="110"/>
        <v>2033</v>
      </c>
      <c r="C741" s="20">
        <f t="shared" si="111"/>
        <v>0.33803763440860146</v>
      </c>
      <c r="D741" s="18">
        <f t="shared" si="106"/>
        <v>0.24381720430107481</v>
      </c>
      <c r="E741" s="18">
        <f t="shared" si="107"/>
        <v>0.28393817204301025</v>
      </c>
      <c r="F741" s="18">
        <f t="shared" si="108"/>
        <v>0.37130376344086002</v>
      </c>
      <c r="G741" s="18">
        <f t="shared" si="109"/>
        <v>0.41411290322580557</v>
      </c>
      <c r="H741" s="21">
        <v>0.32930107526881702</v>
      </c>
      <c r="I741" s="21">
        <v>0.34677419354838701</v>
      </c>
      <c r="J741" s="21">
        <v>0.16935483870967699</v>
      </c>
      <c r="K741" s="21">
        <v>0.42338709677419301</v>
      </c>
      <c r="L741" s="21">
        <v>0.41397849462365499</v>
      </c>
      <c r="M741" s="21">
        <v>0.38844086021505297</v>
      </c>
      <c r="N741" s="21">
        <v>0.33602150537634401</v>
      </c>
      <c r="O741" s="21">
        <v>0.39919354838709598</v>
      </c>
      <c r="P741" s="21">
        <v>0.35752688172043001</v>
      </c>
      <c r="Q741" s="21">
        <v>0.28360215053763399</v>
      </c>
      <c r="R741" s="21">
        <v>0.25268817204300997</v>
      </c>
      <c r="S741" s="21">
        <v>0.26209677419354799</v>
      </c>
      <c r="T741" s="21">
        <v>0.28091397849462302</v>
      </c>
      <c r="U741" s="21">
        <v>0.28494623655913898</v>
      </c>
      <c r="V741" s="21">
        <v>0.25134408602150499</v>
      </c>
      <c r="W741" s="21">
        <v>0.29973118279569799</v>
      </c>
      <c r="X741" s="21">
        <v>0.30779569892473102</v>
      </c>
      <c r="Y741" s="21">
        <v>0.396505376344086</v>
      </c>
      <c r="Z741" s="21">
        <v>0.37231182795698903</v>
      </c>
      <c r="AA741" s="21">
        <v>0.24865591397849399</v>
      </c>
      <c r="AB741" s="21">
        <v>0.358870967741935</v>
      </c>
      <c r="AC741" s="21">
        <v>0.28763440860215</v>
      </c>
      <c r="AD741" s="21">
        <v>0.28091397849462302</v>
      </c>
      <c r="AE741" s="21">
        <v>0.34543010752688103</v>
      </c>
      <c r="AF741" s="21">
        <v>0.42204301075268802</v>
      </c>
      <c r="AG741" s="21">
        <v>0.40322580645161199</v>
      </c>
      <c r="AH741" s="21">
        <v>0.41532258064516098</v>
      </c>
      <c r="AI741" s="21">
        <v>0.32258064516128998</v>
      </c>
      <c r="AJ741" s="21">
        <v>0.32795698924731098</v>
      </c>
      <c r="AK741" s="21">
        <v>0.418010752688172</v>
      </c>
      <c r="AL741" s="21">
        <v>0.331989247311827</v>
      </c>
      <c r="AM741" s="21">
        <v>0.236559139784946</v>
      </c>
      <c r="AN741" s="21">
        <v>0.15053763440860199</v>
      </c>
      <c r="AO741" s="21">
        <v>0.38844086021505297</v>
      </c>
      <c r="AP741" s="21">
        <v>0.42338709677419301</v>
      </c>
      <c r="AQ741" s="21">
        <v>0.36155913978494603</v>
      </c>
      <c r="AR741" s="21">
        <v>0.358870967741935</v>
      </c>
      <c r="AS741" s="21">
        <v>0.38440860215053702</v>
      </c>
      <c r="AT741" s="21">
        <v>0.17741935483870899</v>
      </c>
      <c r="AU741" s="21">
        <v>0.33870967741935398</v>
      </c>
      <c r="AV741" s="21">
        <v>0.34946236559139698</v>
      </c>
      <c r="AW741" s="21">
        <v>0.244623655913978</v>
      </c>
      <c r="AX741" s="21">
        <v>0.34005376344086002</v>
      </c>
      <c r="AY741" s="21">
        <v>0.31854838709677402</v>
      </c>
      <c r="AZ741" s="21">
        <v>0.36827956989247301</v>
      </c>
      <c r="BA741" s="21">
        <v>0.348118279569892</v>
      </c>
      <c r="BB741" s="21">
        <v>0.337365591397849</v>
      </c>
      <c r="BC741" s="21">
        <v>0.18279569892473099</v>
      </c>
      <c r="BD741" s="21">
        <v>0.358870967741935</v>
      </c>
      <c r="BE741" s="21">
        <v>0.30913978494623601</v>
      </c>
    </row>
    <row r="742" spans="1:57" x14ac:dyDescent="0.35">
      <c r="A742" s="10" t="str">
        <f t="shared" si="105"/>
        <v>1/31/2034</v>
      </c>
      <c r="B742" s="11">
        <f t="shared" si="110"/>
        <v>2034</v>
      </c>
      <c r="C742" s="20">
        <f t="shared" si="111"/>
        <v>0.37903225806451546</v>
      </c>
      <c r="D742" s="18">
        <f t="shared" si="106"/>
        <v>0.32526881720430101</v>
      </c>
      <c r="E742" s="18">
        <f t="shared" si="107"/>
        <v>0.34879032258064474</v>
      </c>
      <c r="F742" s="18">
        <f t="shared" si="108"/>
        <v>0.42775537634408578</v>
      </c>
      <c r="G742" s="18">
        <f t="shared" si="109"/>
        <v>0.45201612903225763</v>
      </c>
      <c r="H742" s="21">
        <v>0.38978494623655902</v>
      </c>
      <c r="I742" s="21">
        <v>0.34005376344086002</v>
      </c>
      <c r="J742" s="21">
        <v>0.353494623655914</v>
      </c>
      <c r="K742" s="21">
        <v>0.380376344086021</v>
      </c>
      <c r="L742" s="21">
        <v>0.41935483870967699</v>
      </c>
      <c r="M742" s="21">
        <v>0.45161290322580599</v>
      </c>
      <c r="N742" s="21">
        <v>0.42876344086021501</v>
      </c>
      <c r="O742" s="21">
        <v>0.45833333333333298</v>
      </c>
      <c r="P742" s="21">
        <v>0.33467741935483802</v>
      </c>
      <c r="Q742" s="21">
        <v>0.44892473118279502</v>
      </c>
      <c r="R742" s="21">
        <v>0.456989247311827</v>
      </c>
      <c r="S742" s="21">
        <v>0.331989247311827</v>
      </c>
      <c r="T742" s="21">
        <v>0.42876344086021501</v>
      </c>
      <c r="U742" s="21">
        <v>0.33333333333333298</v>
      </c>
      <c r="V742" s="21">
        <v>0.38440860215053702</v>
      </c>
      <c r="W742" s="21">
        <v>0.45026881720430101</v>
      </c>
      <c r="X742" s="21">
        <v>0.40456989247311798</v>
      </c>
      <c r="Y742" s="21">
        <v>0.43548387096774099</v>
      </c>
      <c r="Z742" s="21">
        <v>0.39784946236559099</v>
      </c>
      <c r="AA742" s="21">
        <v>0.33333333333333298</v>
      </c>
      <c r="AB742" s="21">
        <v>0.36290322580645101</v>
      </c>
      <c r="AC742" s="21">
        <v>0.35752688172043001</v>
      </c>
      <c r="AD742" s="21">
        <v>0.45967741935483802</v>
      </c>
      <c r="AE742" s="21">
        <v>0.380376344086021</v>
      </c>
      <c r="AF742" s="21">
        <v>0.369623655913978</v>
      </c>
      <c r="AG742" s="21">
        <v>0.375</v>
      </c>
      <c r="AH742" s="21">
        <v>0.37096774193548299</v>
      </c>
      <c r="AI742" s="21">
        <v>0.247311827956989</v>
      </c>
      <c r="AJ742" s="21">
        <v>0.38306451612903197</v>
      </c>
      <c r="AK742" s="21">
        <v>0.35080645161290303</v>
      </c>
      <c r="AL742" s="21">
        <v>0.28897849462365499</v>
      </c>
      <c r="AM742" s="21">
        <v>0.28494623655913898</v>
      </c>
      <c r="AN742" s="21">
        <v>0.37634408602150499</v>
      </c>
      <c r="AO742" s="21">
        <v>0.42473118279569799</v>
      </c>
      <c r="AP742" s="21">
        <v>0.35618279569892403</v>
      </c>
      <c r="AQ742" s="21">
        <v>0.32526881720430101</v>
      </c>
      <c r="AR742" s="21">
        <v>0.36827956989247301</v>
      </c>
      <c r="AS742" s="21">
        <v>0.45161290322580599</v>
      </c>
      <c r="AT742" s="21">
        <v>0.266129032258064</v>
      </c>
      <c r="AU742" s="21">
        <v>0.39784946236559099</v>
      </c>
      <c r="AV742" s="21">
        <v>0.36827956989247301</v>
      </c>
      <c r="AW742" s="21">
        <v>0.32526881720430101</v>
      </c>
      <c r="AX742" s="21">
        <v>0.32526881720430101</v>
      </c>
      <c r="AY742" s="21">
        <v>0.43279569892473102</v>
      </c>
      <c r="AZ742" s="21">
        <v>0.39247311827956899</v>
      </c>
      <c r="BA742" s="21">
        <v>0.37768817204300997</v>
      </c>
      <c r="BB742" s="21">
        <v>0.462365591397849</v>
      </c>
      <c r="BC742" s="21">
        <v>0.45564516129032201</v>
      </c>
      <c r="BD742" s="21">
        <v>0.348118279569892</v>
      </c>
      <c r="BE742" s="21">
        <v>0.42204301075268802</v>
      </c>
    </row>
    <row r="743" spans="1:57" x14ac:dyDescent="0.35">
      <c r="A743" s="10" t="str">
        <f t="shared" si="105"/>
        <v>2/28/2034</v>
      </c>
      <c r="B743" s="11">
        <f t="shared" si="110"/>
        <v>2034</v>
      </c>
      <c r="C743" s="20">
        <f t="shared" si="111"/>
        <v>0.28497023809523747</v>
      </c>
      <c r="D743" s="18">
        <f t="shared" si="106"/>
        <v>0.13630952380952291</v>
      </c>
      <c r="E743" s="18">
        <f t="shared" si="107"/>
        <v>0.15104166666666652</v>
      </c>
      <c r="F743" s="18">
        <f t="shared" si="108"/>
        <v>0.41555059523809446</v>
      </c>
      <c r="G743" s="18">
        <f t="shared" si="109"/>
        <v>0.45074404761904679</v>
      </c>
      <c r="H743" s="21">
        <v>0.58779761904761896</v>
      </c>
      <c r="I743" s="21">
        <v>0.58630952380952295</v>
      </c>
      <c r="J743" s="21">
        <v>0.34821428571428498</v>
      </c>
      <c r="K743" s="21">
        <v>0.31845238095237999</v>
      </c>
      <c r="L743" s="21">
        <v>7.4404761904761904E-2</v>
      </c>
      <c r="M743" s="21">
        <v>8.6309523809523794E-2</v>
      </c>
      <c r="N743" s="21">
        <v>7.5892857142857095E-2</v>
      </c>
      <c r="O743" s="21">
        <v>0.430059523809523</v>
      </c>
      <c r="P743" s="21">
        <v>0.55952380952380898</v>
      </c>
      <c r="Q743" s="21">
        <v>0.40625</v>
      </c>
      <c r="R743" s="21">
        <v>0.4375</v>
      </c>
      <c r="S743" s="21">
        <v>0.26041666666666602</v>
      </c>
      <c r="T743" s="21">
        <v>8.3333333333333301E-2</v>
      </c>
      <c r="U743" s="21">
        <v>0.28273809523809501</v>
      </c>
      <c r="V743" s="21">
        <v>0.136904761904761</v>
      </c>
      <c r="W743" s="21">
        <v>0.44047619047619002</v>
      </c>
      <c r="X743" s="21">
        <v>0.15476190476190399</v>
      </c>
      <c r="Y743" s="21">
        <v>0.42857142857142799</v>
      </c>
      <c r="Z743" s="21">
        <v>0.15625</v>
      </c>
      <c r="AA743" s="21">
        <v>0.51636904761904701</v>
      </c>
      <c r="AB743" s="21">
        <v>0.34821428571428498</v>
      </c>
      <c r="AC743" s="21">
        <v>0.33482142857142799</v>
      </c>
      <c r="AD743" s="21">
        <v>0.44345238095237999</v>
      </c>
      <c r="AE743" s="21">
        <v>0.144345238095238</v>
      </c>
      <c r="AF743" s="21">
        <v>0.15029761904761901</v>
      </c>
      <c r="AG743" s="21">
        <v>0.15922619047618999</v>
      </c>
      <c r="AH743" s="21">
        <v>0.15327380952380901</v>
      </c>
      <c r="AI743" s="21">
        <v>0.17708333333333301</v>
      </c>
      <c r="AJ743" s="21">
        <v>0.139880952380952</v>
      </c>
      <c r="AK743" s="21">
        <v>0.144345238095238</v>
      </c>
      <c r="AL743" s="21">
        <v>0.20386904761904701</v>
      </c>
      <c r="AM743" s="21">
        <v>0.28720238095237999</v>
      </c>
      <c r="AN743" s="21">
        <v>0.13095238095237999</v>
      </c>
      <c r="AO743" s="21">
        <v>0.40773809523809501</v>
      </c>
      <c r="AP743" s="21">
        <v>0.33333333333333298</v>
      </c>
      <c r="AQ743" s="21">
        <v>0.30952380952380898</v>
      </c>
      <c r="AR743" s="21">
        <v>0.160714285714285</v>
      </c>
      <c r="AS743" s="21">
        <v>0.39434523809523803</v>
      </c>
      <c r="AT743" s="21">
        <v>0.18452380952380901</v>
      </c>
      <c r="AU743" s="21">
        <v>0.14136904761904701</v>
      </c>
      <c r="AV743" s="21">
        <v>0.14583333333333301</v>
      </c>
      <c r="AW743" s="21">
        <v>0.56994047619047605</v>
      </c>
      <c r="AX743" s="21">
        <v>0.31547619047619002</v>
      </c>
      <c r="AY743" s="21">
        <v>0.41815476190476097</v>
      </c>
      <c r="AZ743" s="21">
        <v>0.13839285714285701</v>
      </c>
      <c r="BA743" s="21">
        <v>0.15327380952380901</v>
      </c>
      <c r="BB743" s="21">
        <v>0.44196428571428498</v>
      </c>
      <c r="BC743" s="21">
        <v>0.43601190476190399</v>
      </c>
      <c r="BD743" s="21">
        <v>0.28125</v>
      </c>
      <c r="BE743" s="21">
        <v>0.398809523809523</v>
      </c>
    </row>
    <row r="744" spans="1:57" x14ac:dyDescent="0.35">
      <c r="A744" s="10" t="str">
        <f t="shared" si="105"/>
        <v>3/31/2034</v>
      </c>
      <c r="B744" s="11">
        <f t="shared" si="110"/>
        <v>2034</v>
      </c>
      <c r="C744" s="20">
        <f t="shared" si="111"/>
        <v>0.19422043010752649</v>
      </c>
      <c r="D744" s="18">
        <f t="shared" si="106"/>
        <v>9.5430107526881705E-2</v>
      </c>
      <c r="E744" s="18">
        <f t="shared" si="107"/>
        <v>0.151881720430107</v>
      </c>
      <c r="F744" s="18">
        <f t="shared" si="108"/>
        <v>0.25235215053763427</v>
      </c>
      <c r="G744" s="18">
        <f t="shared" si="109"/>
        <v>0.32352150537634322</v>
      </c>
      <c r="H744" s="21">
        <v>0.31048387096774099</v>
      </c>
      <c r="I744" s="21">
        <v>0.282258064516129</v>
      </c>
      <c r="J744" s="21">
        <v>8.0645161290322495E-2</v>
      </c>
      <c r="K744" s="21">
        <v>0.10752688172043</v>
      </c>
      <c r="L744" s="21">
        <v>9.5430107526881705E-2</v>
      </c>
      <c r="M744" s="21">
        <v>0.151881720430107</v>
      </c>
      <c r="N744" s="21">
        <v>0.13978494623655899</v>
      </c>
      <c r="O744" s="21">
        <v>0.220430107526881</v>
      </c>
      <c r="P744" s="21">
        <v>0.25403225806451601</v>
      </c>
      <c r="Q744" s="21">
        <v>0.20161290322580599</v>
      </c>
      <c r="R744" s="21">
        <v>0.20026881720430101</v>
      </c>
      <c r="S744" s="21">
        <v>0.34408602150537598</v>
      </c>
      <c r="T744" s="21">
        <v>0.112903225806451</v>
      </c>
      <c r="U744" s="21">
        <v>0.39784946236559099</v>
      </c>
      <c r="V744" s="21">
        <v>0.120967741935483</v>
      </c>
      <c r="W744" s="21">
        <v>0.21639784946236501</v>
      </c>
      <c r="X744" s="21">
        <v>0.36290322580645101</v>
      </c>
      <c r="Y744" s="21">
        <v>0.19758064516129001</v>
      </c>
      <c r="Z744" s="21">
        <v>0.15591397849462299</v>
      </c>
      <c r="AA744" s="21">
        <v>0.27016129032258002</v>
      </c>
      <c r="AB744" s="21">
        <v>7.5268817204300995E-2</v>
      </c>
      <c r="AC744" s="21">
        <v>9.5430107526881705E-2</v>
      </c>
      <c r="AD744" s="21">
        <v>0.24327956989247301</v>
      </c>
      <c r="AE744" s="21">
        <v>0.18548387096774099</v>
      </c>
      <c r="AF744" s="21">
        <v>0.165322580645161</v>
      </c>
      <c r="AG744" s="21">
        <v>0.21908602150537601</v>
      </c>
      <c r="AH744" s="21">
        <v>0.19086021505376299</v>
      </c>
      <c r="AI744" s="21">
        <v>0.151881720430107</v>
      </c>
      <c r="AJ744" s="21">
        <v>0.27956989247311798</v>
      </c>
      <c r="AK744" s="21">
        <v>0.17607526881720401</v>
      </c>
      <c r="AL744" s="21">
        <v>0.106182795698924</v>
      </c>
      <c r="AM744" s="21">
        <v>0.38172043010752599</v>
      </c>
      <c r="AN744" s="21">
        <v>0.18413978494623601</v>
      </c>
      <c r="AO744" s="21">
        <v>0.19086021505376299</v>
      </c>
      <c r="AP744" s="21">
        <v>9.0053763440860204E-2</v>
      </c>
      <c r="AQ744" s="21">
        <v>6.7204301075268799E-2</v>
      </c>
      <c r="AR744" s="21">
        <v>0.20026881720430101</v>
      </c>
      <c r="AS744" s="21">
        <v>0.18010752688171999</v>
      </c>
      <c r="AT744" s="21">
        <v>0.154569892473118</v>
      </c>
      <c r="AU744" s="21">
        <v>0.28360215053763399</v>
      </c>
      <c r="AV744" s="21">
        <v>0.14784946236559099</v>
      </c>
      <c r="AW744" s="21">
        <v>0.247311827956989</v>
      </c>
      <c r="AX744" s="21">
        <v>0.44086021505376299</v>
      </c>
      <c r="AY744" s="21">
        <v>0.23252688172043001</v>
      </c>
      <c r="AZ744" s="21">
        <v>0.29166666666666602</v>
      </c>
      <c r="BA744" s="21">
        <v>0.15591397849462299</v>
      </c>
      <c r="BB744" s="21">
        <v>0.220430107526881</v>
      </c>
      <c r="BC744" s="21">
        <v>0.20564516129032201</v>
      </c>
      <c r="BD744" s="21">
        <v>0.32123655913978399</v>
      </c>
      <c r="BE744" s="21">
        <v>0.16935483870967699</v>
      </c>
    </row>
    <row r="745" spans="1:57" x14ac:dyDescent="0.35">
      <c r="A745" s="10" t="str">
        <f t="shared" si="105"/>
        <v>4/30/2034</v>
      </c>
      <c r="B745" s="11">
        <f t="shared" si="110"/>
        <v>2034</v>
      </c>
      <c r="C745" s="20">
        <f t="shared" si="111"/>
        <v>0.179166666666666</v>
      </c>
      <c r="D745" s="18">
        <f t="shared" si="106"/>
        <v>0.1301388888888883</v>
      </c>
      <c r="E745" s="18">
        <f t="shared" si="107"/>
        <v>0.14687499999999976</v>
      </c>
      <c r="F745" s="18">
        <f t="shared" si="108"/>
        <v>0.21284722222222149</v>
      </c>
      <c r="G745" s="18">
        <f t="shared" si="109"/>
        <v>0.2501388888888888</v>
      </c>
      <c r="H745" s="21">
        <v>0.17361111111111099</v>
      </c>
      <c r="I745" s="21">
        <v>0.13055555555555501</v>
      </c>
      <c r="J745" s="21">
        <v>0.251388888888888</v>
      </c>
      <c r="K745" s="21">
        <v>0.227777777777777</v>
      </c>
      <c r="L745" s="21">
        <v>0.18333333333333299</v>
      </c>
      <c r="M745" s="21">
        <v>0.195833333333333</v>
      </c>
      <c r="N745" s="21">
        <v>0.140277777777777</v>
      </c>
      <c r="O745" s="21">
        <v>0.218055555555555</v>
      </c>
      <c r="P745" s="21">
        <v>0.16805555555555499</v>
      </c>
      <c r="Q745" s="21">
        <v>0.14305555555555499</v>
      </c>
      <c r="R745" s="21">
        <v>0.21388888888888799</v>
      </c>
      <c r="S745" s="21">
        <v>0.204166666666666</v>
      </c>
      <c r="T745" s="21">
        <v>0.165277777777777</v>
      </c>
      <c r="U745" s="21">
        <v>0.25277777777777699</v>
      </c>
      <c r="V745" s="21">
        <v>0.14444444444444399</v>
      </c>
      <c r="W745" s="21">
        <v>0.209722222222222</v>
      </c>
      <c r="X745" s="21">
        <v>0.21666666666666601</v>
      </c>
      <c r="Y745" s="21">
        <v>0.194444444444444</v>
      </c>
      <c r="Z745" s="21">
        <v>0.156944444444444</v>
      </c>
      <c r="AA745" s="21">
        <v>0.1</v>
      </c>
      <c r="AB745" s="21">
        <v>0.25</v>
      </c>
      <c r="AC745" s="21">
        <v>0.25</v>
      </c>
      <c r="AD745" s="21">
        <v>0.22083333333333299</v>
      </c>
      <c r="AE745" s="21">
        <v>0.13750000000000001</v>
      </c>
      <c r="AF745" s="21">
        <v>0.105555555555555</v>
      </c>
      <c r="AG745" s="21">
        <v>0.16805555555555499</v>
      </c>
      <c r="AH745" s="21">
        <v>0.165277777777777</v>
      </c>
      <c r="AI745" s="21">
        <v>0.140277777777777</v>
      </c>
      <c r="AJ745" s="21">
        <v>0.20555555555555499</v>
      </c>
      <c r="AK745" s="21">
        <v>9.7222222222222196E-2</v>
      </c>
      <c r="AL745" s="21">
        <v>0.16666666666666599</v>
      </c>
      <c r="AM745" s="21">
        <v>0.26388888888888801</v>
      </c>
      <c r="AN745" s="21">
        <v>6.5277777777777699E-2</v>
      </c>
      <c r="AO745" s="21">
        <v>0.15138888888888799</v>
      </c>
      <c r="AP745" s="21">
        <v>0.27083333333333298</v>
      </c>
      <c r="AQ745" s="21">
        <v>0.22222222222222199</v>
      </c>
      <c r="AR745" s="21">
        <v>0.17361111111111099</v>
      </c>
      <c r="AS745" s="21">
        <v>0.180555555555555</v>
      </c>
      <c r="AT745" s="21">
        <v>0.14583333333333301</v>
      </c>
      <c r="AU745" s="21">
        <v>0.16805555555555499</v>
      </c>
      <c r="AV745" s="21">
        <v>0.140277777777777</v>
      </c>
      <c r="AW745" s="21">
        <v>0.126388888888888</v>
      </c>
      <c r="AX745" s="21">
        <v>0.28472222222222199</v>
      </c>
      <c r="AY745" s="21">
        <v>0.15</v>
      </c>
      <c r="AZ745" s="21">
        <v>0.2</v>
      </c>
      <c r="BA745" s="21">
        <v>0.17777777777777701</v>
      </c>
      <c r="BB745" s="21">
        <v>0.202777777777777</v>
      </c>
      <c r="BC745" s="21">
        <v>0.204166666666666</v>
      </c>
      <c r="BD745" s="21">
        <v>0.19305555555555501</v>
      </c>
      <c r="BE745" s="21">
        <v>0.18333333333333299</v>
      </c>
    </row>
    <row r="746" spans="1:57" x14ac:dyDescent="0.35">
      <c r="A746" s="10" t="str">
        <f t="shared" si="105"/>
        <v>5/31/2034</v>
      </c>
      <c r="B746" s="11">
        <f t="shared" si="110"/>
        <v>2034</v>
      </c>
      <c r="C746" s="20">
        <f t="shared" si="111"/>
        <v>6.7876344086021445E-2</v>
      </c>
      <c r="D746" s="18">
        <f t="shared" si="106"/>
        <v>2.2715053763440858E-2</v>
      </c>
      <c r="E746" s="18">
        <f t="shared" si="107"/>
        <v>3.2258064516128997E-2</v>
      </c>
      <c r="F746" s="18">
        <f t="shared" si="108"/>
        <v>0.114583333333333</v>
      </c>
      <c r="G746" s="18">
        <f t="shared" si="109"/>
        <v>0.12634408602150499</v>
      </c>
      <c r="H746" s="21">
        <v>0.18010752688171999</v>
      </c>
      <c r="I746" s="21">
        <v>0.111559139784946</v>
      </c>
      <c r="J746" s="21">
        <v>9.0053763440860204E-2</v>
      </c>
      <c r="K746" s="21">
        <v>0.103494623655913</v>
      </c>
      <c r="L746" s="21">
        <v>0.118279569892473</v>
      </c>
      <c r="M746" s="21">
        <v>0.12634408602150499</v>
      </c>
      <c r="N746" s="21">
        <v>0.15591397849462299</v>
      </c>
      <c r="O746" s="21">
        <v>4.9731182795698901E-2</v>
      </c>
      <c r="P746" s="21">
        <v>0.120967741935483</v>
      </c>
      <c r="Q746" s="21">
        <v>4.5698924731182797E-2</v>
      </c>
      <c r="R746" s="21">
        <v>3.7634408602150497E-2</v>
      </c>
      <c r="S746" s="21">
        <v>0.12634408602150499</v>
      </c>
      <c r="T746" s="21">
        <v>0.13709677419354799</v>
      </c>
      <c r="U746" s="21">
        <v>0.115591397849462</v>
      </c>
      <c r="V746" s="21">
        <v>2.2849462365591398E-2</v>
      </c>
      <c r="W746" s="21">
        <v>6.1827956989247299E-2</v>
      </c>
      <c r="X746" s="21">
        <v>0.125</v>
      </c>
      <c r="Y746" s="21">
        <v>6.7204301075268799E-2</v>
      </c>
      <c r="Z746" s="21">
        <v>3.2258064516128997E-2</v>
      </c>
      <c r="AA746" s="21">
        <v>9.2741935483870899E-2</v>
      </c>
      <c r="AB746" s="21">
        <v>8.7365591397849399E-2</v>
      </c>
      <c r="AC746" s="21">
        <v>8.1989247311827898E-2</v>
      </c>
      <c r="AD746" s="21">
        <v>3.4946236559139698E-2</v>
      </c>
      <c r="AE746" s="21">
        <v>1.7473118279569801E-2</v>
      </c>
      <c r="AF746" s="21">
        <v>2.68817204301075E-2</v>
      </c>
      <c r="AG746" s="21">
        <v>2.0161290322580599E-2</v>
      </c>
      <c r="AH746" s="21">
        <v>2.4193548387096701E-2</v>
      </c>
      <c r="AI746" s="21">
        <v>3.0913978494623601E-2</v>
      </c>
      <c r="AJ746" s="21">
        <v>0.116935483870967</v>
      </c>
      <c r="AK746" s="21">
        <v>2.55376344086021E-2</v>
      </c>
      <c r="AL746" s="21">
        <v>2.1505376344085999E-2</v>
      </c>
      <c r="AM746" s="21">
        <v>0.118279569892473</v>
      </c>
      <c r="AN746" s="21">
        <v>1.7473118279569801E-2</v>
      </c>
      <c r="AO746" s="21">
        <v>4.8387096774193498E-2</v>
      </c>
      <c r="AP746" s="21">
        <v>7.25806451612903E-2</v>
      </c>
      <c r="AQ746" s="21">
        <v>6.9892473118279494E-2</v>
      </c>
      <c r="AR746" s="21">
        <v>4.8387096774193498E-2</v>
      </c>
      <c r="AS746" s="21">
        <v>2.55376344086021E-2</v>
      </c>
      <c r="AT746" s="21">
        <v>2.4193548387096701E-2</v>
      </c>
      <c r="AU746" s="21">
        <v>0.125</v>
      </c>
      <c r="AV746" s="21">
        <v>3.2258064516128997E-2</v>
      </c>
      <c r="AW746" s="21">
        <v>9.1397849462365593E-2</v>
      </c>
      <c r="AX746" s="21">
        <v>0.100806451612903</v>
      </c>
      <c r="AY746" s="21">
        <v>3.7634408602150497E-2</v>
      </c>
      <c r="AZ746" s="21">
        <v>0.13172043010752599</v>
      </c>
      <c r="BA746" s="21">
        <v>9.4086021505376295E-3</v>
      </c>
      <c r="BB746" s="21">
        <v>4.5698924731182797E-2</v>
      </c>
      <c r="BC746" s="21">
        <v>4.3010752688171998E-2</v>
      </c>
      <c r="BD746" s="21">
        <v>9.4086021505376302E-2</v>
      </c>
      <c r="BE746" s="21">
        <v>6.8548387096774105E-2</v>
      </c>
    </row>
    <row r="747" spans="1:57" x14ac:dyDescent="0.35">
      <c r="A747" s="10" t="str">
        <f t="shared" si="105"/>
        <v>6/30/2034</v>
      </c>
      <c r="B747" s="11">
        <f t="shared" si="110"/>
        <v>2034</v>
      </c>
      <c r="C747" s="20">
        <f t="shared" si="111"/>
        <v>8.4722222222222199E-2</v>
      </c>
      <c r="D747" s="18">
        <f t="shared" si="106"/>
        <v>4.0138888888888807E-2</v>
      </c>
      <c r="E747" s="18">
        <f t="shared" si="107"/>
        <v>5.5902777777777725E-2</v>
      </c>
      <c r="F747" s="18">
        <f t="shared" si="108"/>
        <v>0.10937499999999975</v>
      </c>
      <c r="G747" s="18">
        <f t="shared" si="109"/>
        <v>0.1362499999999999</v>
      </c>
      <c r="H747" s="21">
        <v>0.120833333333333</v>
      </c>
      <c r="I747" s="21">
        <v>0.13055555555555501</v>
      </c>
      <c r="J747" s="21">
        <v>0.109722222222222</v>
      </c>
      <c r="K747" s="21">
        <v>0.10416666666666601</v>
      </c>
      <c r="L747" s="21">
        <v>9.1666666666666605E-2</v>
      </c>
      <c r="M747" s="21">
        <v>0.125</v>
      </c>
      <c r="N747" s="21">
        <v>6.9444444444444406E-2</v>
      </c>
      <c r="O747" s="21">
        <v>0.1</v>
      </c>
      <c r="P747" s="21">
        <v>0.105555555555555</v>
      </c>
      <c r="Q747" s="21">
        <v>5.83333333333333E-2</v>
      </c>
      <c r="R747" s="21">
        <v>9.5833333333333298E-2</v>
      </c>
      <c r="S747" s="21">
        <v>0.122222222222222</v>
      </c>
      <c r="T747" s="21">
        <v>0.120833333333333</v>
      </c>
      <c r="U747" s="21">
        <v>0.12361111111111101</v>
      </c>
      <c r="V747" s="21">
        <v>0.05</v>
      </c>
      <c r="W747" s="21">
        <v>5.6944444444444402E-2</v>
      </c>
      <c r="X747" s="21">
        <v>0.20833333333333301</v>
      </c>
      <c r="Y747" s="21">
        <v>0.105555555555555</v>
      </c>
      <c r="Z747" s="21">
        <v>3.8888888888888799E-2</v>
      </c>
      <c r="AA747" s="21">
        <v>0.105555555555555</v>
      </c>
      <c r="AB747" s="21">
        <v>8.4722222222222199E-2</v>
      </c>
      <c r="AC747" s="21">
        <v>8.8888888888888795E-2</v>
      </c>
      <c r="AD747" s="21">
        <v>6.5277777777777699E-2</v>
      </c>
      <c r="AE747" s="21">
        <v>0.05</v>
      </c>
      <c r="AF747" s="21">
        <v>3.3333333333333298E-2</v>
      </c>
      <c r="AG747" s="21">
        <v>3.7499999999999999E-2</v>
      </c>
      <c r="AH747" s="21">
        <v>5.2777777777777701E-2</v>
      </c>
      <c r="AI747" s="21">
        <v>9.3055555555555503E-2</v>
      </c>
      <c r="AJ747" s="21">
        <v>0.141666666666666</v>
      </c>
      <c r="AK747" s="21">
        <v>1.6666666666666601E-2</v>
      </c>
      <c r="AL747" s="21">
        <v>7.4999999999999997E-2</v>
      </c>
      <c r="AM747" s="21">
        <v>0.108333333333333</v>
      </c>
      <c r="AN747" s="21">
        <v>2.36111111111111E-2</v>
      </c>
      <c r="AO747" s="21">
        <v>4.30555555555555E-2</v>
      </c>
      <c r="AP747" s="21">
        <v>8.4722222222222199E-2</v>
      </c>
      <c r="AQ747" s="21">
        <v>5.5555555555555497E-2</v>
      </c>
      <c r="AR747" s="21">
        <v>7.9166666666666594E-2</v>
      </c>
      <c r="AS747" s="21">
        <v>0.05</v>
      </c>
      <c r="AT747" s="21">
        <v>7.7777777777777696E-2</v>
      </c>
      <c r="AU747" s="21">
        <v>0.172222222222222</v>
      </c>
      <c r="AV747" s="21">
        <v>4.0277777777777697E-2</v>
      </c>
      <c r="AW747" s="21">
        <v>8.6111111111111097E-2</v>
      </c>
      <c r="AX747" s="21">
        <v>0.13750000000000001</v>
      </c>
      <c r="AY747" s="21">
        <v>8.1944444444444403E-2</v>
      </c>
      <c r="AZ747" s="21">
        <v>0.16666666666666599</v>
      </c>
      <c r="BA747" s="21">
        <v>5.2777777777777701E-2</v>
      </c>
      <c r="BB747" s="21">
        <v>6.6666666666666596E-2</v>
      </c>
      <c r="BC747" s="21">
        <v>7.6388888888888895E-2</v>
      </c>
      <c r="BD747" s="21">
        <v>0.13611111111111099</v>
      </c>
      <c r="BE747" s="21">
        <v>8.1944444444444403E-2</v>
      </c>
    </row>
    <row r="748" spans="1:57" x14ac:dyDescent="0.35">
      <c r="A748" s="10" t="str">
        <f t="shared" si="105"/>
        <v>7/31/2034</v>
      </c>
      <c r="B748" s="11">
        <f t="shared" si="110"/>
        <v>2034</v>
      </c>
      <c r="C748" s="20">
        <f t="shared" si="111"/>
        <v>0.30577956989247246</v>
      </c>
      <c r="D748" s="18">
        <f t="shared" si="106"/>
        <v>0.17715053763440852</v>
      </c>
      <c r="E748" s="18">
        <f t="shared" si="107"/>
        <v>0.26176075268817151</v>
      </c>
      <c r="F748" s="18">
        <f t="shared" si="108"/>
        <v>0.36491935483870902</v>
      </c>
      <c r="G748" s="18">
        <f t="shared" si="109"/>
        <v>0.39260752688171957</v>
      </c>
      <c r="H748" s="21">
        <v>0.37634408602150499</v>
      </c>
      <c r="I748" s="21">
        <v>0.38440860215053702</v>
      </c>
      <c r="J748" s="21">
        <v>0.32526881720430101</v>
      </c>
      <c r="K748" s="21">
        <v>0.30510752688171999</v>
      </c>
      <c r="L748" s="21">
        <v>0.32795698924731098</v>
      </c>
      <c r="M748" s="21">
        <v>0.32392473118279502</v>
      </c>
      <c r="N748" s="21">
        <v>0.293010752688172</v>
      </c>
      <c r="O748" s="21">
        <v>0.31854838709677402</v>
      </c>
      <c r="P748" s="21">
        <v>0.33064516129032201</v>
      </c>
      <c r="Q748" s="21">
        <v>0.293010752688172</v>
      </c>
      <c r="R748" s="21">
        <v>0.30645161290322498</v>
      </c>
      <c r="S748" s="21">
        <v>0.36693548387096703</v>
      </c>
      <c r="T748" s="21">
        <v>0.30241935483870902</v>
      </c>
      <c r="U748" s="21">
        <v>0.391129032258064</v>
      </c>
      <c r="V748" s="21">
        <v>0.23252688172043001</v>
      </c>
      <c r="W748" s="21">
        <v>0.239247311827957</v>
      </c>
      <c r="X748" s="21">
        <v>0.462365591397849</v>
      </c>
      <c r="Y748" s="21">
        <v>0.28091397849462302</v>
      </c>
      <c r="Z748" s="21">
        <v>0.15860215053763399</v>
      </c>
      <c r="AA748" s="21">
        <v>0.32661290322580599</v>
      </c>
      <c r="AB748" s="21">
        <v>0.39247311827956899</v>
      </c>
      <c r="AC748" s="21">
        <v>0.43279569892473102</v>
      </c>
      <c r="AD748" s="21">
        <v>0.24327956989247301</v>
      </c>
      <c r="AE748" s="21">
        <v>0.212365591397849</v>
      </c>
      <c r="AF748" s="21">
        <v>0.135752688172043</v>
      </c>
      <c r="AG748" s="21">
        <v>0.19354838709677399</v>
      </c>
      <c r="AH748" s="21">
        <v>0.17876344086021501</v>
      </c>
      <c r="AI748" s="21">
        <v>0.34139784946236501</v>
      </c>
      <c r="AJ748" s="21">
        <v>0.40860215053763399</v>
      </c>
      <c r="AK748" s="21">
        <v>0.151881720430107</v>
      </c>
      <c r="AL748" s="21">
        <v>0.34946236559139698</v>
      </c>
      <c r="AM748" s="21">
        <v>0.38172043010752599</v>
      </c>
      <c r="AN748" s="21">
        <v>0.12768817204301</v>
      </c>
      <c r="AO748" s="21">
        <v>0.27284946236559099</v>
      </c>
      <c r="AP748" s="21">
        <v>0.29435483870967699</v>
      </c>
      <c r="AQ748" s="21">
        <v>0.36827956989247301</v>
      </c>
      <c r="AR748" s="21">
        <v>0.225806451612903</v>
      </c>
      <c r="AS748" s="21">
        <v>0.29704301075268802</v>
      </c>
      <c r="AT748" s="21">
        <v>0.39919354838709598</v>
      </c>
      <c r="AU748" s="21">
        <v>0.33870967741935398</v>
      </c>
      <c r="AV748" s="21">
        <v>0.16263440860215</v>
      </c>
      <c r="AW748" s="21">
        <v>0.353494623655914</v>
      </c>
      <c r="AX748" s="21">
        <v>0.39381720430107497</v>
      </c>
      <c r="AY748" s="21">
        <v>0.27553763440860202</v>
      </c>
      <c r="AZ748" s="21">
        <v>0.38440860215053702</v>
      </c>
      <c r="BA748" s="21">
        <v>0.25940860215053702</v>
      </c>
      <c r="BB748" s="21">
        <v>0.293010752688172</v>
      </c>
      <c r="BC748" s="21">
        <v>0.29166666666666602</v>
      </c>
      <c r="BD748" s="21">
        <v>0.358870967741935</v>
      </c>
      <c r="BE748" s="21">
        <v>0.26881720430107497</v>
      </c>
    </row>
    <row r="749" spans="1:57" x14ac:dyDescent="0.35">
      <c r="A749" s="10" t="str">
        <f t="shared" si="105"/>
        <v>8/31/2034</v>
      </c>
      <c r="B749" s="11">
        <f t="shared" si="110"/>
        <v>2034</v>
      </c>
      <c r="C749" s="20">
        <f t="shared" si="111"/>
        <v>0.32594086021505353</v>
      </c>
      <c r="D749" s="18">
        <f t="shared" si="106"/>
        <v>0.2033602150537632</v>
      </c>
      <c r="E749" s="18">
        <f t="shared" si="107"/>
        <v>0.2463037634408595</v>
      </c>
      <c r="F749" s="18">
        <f t="shared" si="108"/>
        <v>0.35987903225806372</v>
      </c>
      <c r="G749" s="18">
        <f t="shared" si="109"/>
        <v>0.39811827956989243</v>
      </c>
      <c r="H749" s="21">
        <v>0.44086021505376299</v>
      </c>
      <c r="I749" s="21">
        <v>0.358870967741935</v>
      </c>
      <c r="J749" s="21">
        <v>0.19489247311827901</v>
      </c>
      <c r="K749" s="21">
        <v>0.24327956989247301</v>
      </c>
      <c r="L749" s="21">
        <v>0.34946236559139698</v>
      </c>
      <c r="M749" s="21">
        <v>0.34274193548387</v>
      </c>
      <c r="N749" s="21">
        <v>0.34946236559139698</v>
      </c>
      <c r="O749" s="21">
        <v>0.44489247311827901</v>
      </c>
      <c r="P749" s="21">
        <v>0.358870967741935</v>
      </c>
      <c r="Q749" s="21">
        <v>0.30376344086021501</v>
      </c>
      <c r="R749" s="21">
        <v>0.37634408602150499</v>
      </c>
      <c r="S749" s="21">
        <v>0.30376344086021501</v>
      </c>
      <c r="T749" s="21">
        <v>0.27553763440860202</v>
      </c>
      <c r="U749" s="21">
        <v>0.34005376344086002</v>
      </c>
      <c r="V749" s="21">
        <v>0.21102150537634401</v>
      </c>
      <c r="W749" s="21">
        <v>0.37365591397849401</v>
      </c>
      <c r="X749" s="21">
        <v>0.47043010752688103</v>
      </c>
      <c r="Y749" s="21">
        <v>0.380376344086021</v>
      </c>
      <c r="Z749" s="21">
        <v>0.204301075268817</v>
      </c>
      <c r="AA749" s="21">
        <v>0.35215053763440801</v>
      </c>
      <c r="AB749" s="21">
        <v>0.22177419354838701</v>
      </c>
      <c r="AC749" s="21">
        <v>0.24865591397849399</v>
      </c>
      <c r="AD749" s="21">
        <v>0.35618279569892403</v>
      </c>
      <c r="AE749" s="21">
        <v>0.19489247311827901</v>
      </c>
      <c r="AF749" s="21">
        <v>0.17069892473118201</v>
      </c>
      <c r="AG749" s="21">
        <v>0.24596774193548299</v>
      </c>
      <c r="AH749" s="21">
        <v>0.20564516129032201</v>
      </c>
      <c r="AI749" s="21">
        <v>0.37634408602150499</v>
      </c>
      <c r="AJ749" s="21">
        <v>0.38172043010752599</v>
      </c>
      <c r="AK749" s="21">
        <v>0.22983870967741901</v>
      </c>
      <c r="AL749" s="21">
        <v>0.396505376344086</v>
      </c>
      <c r="AM749" s="21">
        <v>0.35752688172043001</v>
      </c>
      <c r="AN749" s="21">
        <v>0.159946236559139</v>
      </c>
      <c r="AO749" s="21">
        <v>0.26881720430107497</v>
      </c>
      <c r="AP749" s="21">
        <v>0.25</v>
      </c>
      <c r="AQ749" s="21">
        <v>0.241935483870967</v>
      </c>
      <c r="AR749" s="21">
        <v>0.247311827956989</v>
      </c>
      <c r="AS749" s="21">
        <v>0.331989247311827</v>
      </c>
      <c r="AT749" s="21">
        <v>0.31451612903225801</v>
      </c>
      <c r="AU749" s="21">
        <v>0.41263440860215</v>
      </c>
      <c r="AV749" s="21">
        <v>0.19220430107526801</v>
      </c>
      <c r="AW749" s="21">
        <v>0.32526881720430101</v>
      </c>
      <c r="AX749" s="21">
        <v>0.32795698924731098</v>
      </c>
      <c r="AY749" s="21">
        <v>0.36021505376343999</v>
      </c>
      <c r="AZ749" s="21">
        <v>0.32661290322580599</v>
      </c>
      <c r="BA749" s="21">
        <v>0.247311827956989</v>
      </c>
      <c r="BB749" s="21">
        <v>0.37634408602150499</v>
      </c>
      <c r="BC749" s="21">
        <v>0.43817204301075202</v>
      </c>
      <c r="BD749" s="21">
        <v>0.29973118279569799</v>
      </c>
      <c r="BE749" s="21">
        <v>0.30779569892473102</v>
      </c>
    </row>
    <row r="750" spans="1:57" x14ac:dyDescent="0.35">
      <c r="A750" s="10" t="str">
        <f t="shared" ref="A750:A800" si="112">A550</f>
        <v>9/30/2034</v>
      </c>
      <c r="B750" s="11">
        <f t="shared" si="110"/>
        <v>2034</v>
      </c>
      <c r="C750" s="20">
        <f t="shared" si="111"/>
        <v>0.19791666666666652</v>
      </c>
      <c r="D750" s="18">
        <f t="shared" ref="D750:D800" si="113">PERCENTILE($H750:$BE750, 0.1)</f>
        <v>9.8194444444444431E-2</v>
      </c>
      <c r="E750" s="18">
        <f t="shared" ref="E750:E800" si="114">PERCENTILE($H750:$BE750, 0.25)</f>
        <v>0.13888888888888801</v>
      </c>
      <c r="F750" s="18">
        <f t="shared" ref="F750:F800" si="115">PERCENTILE($H750:$BE750, 0.75)</f>
        <v>0.26388888888888851</v>
      </c>
      <c r="G750" s="18">
        <f t="shared" ref="G750:G800" si="116">PERCENTILE($H750:$BE750, 0.9)</f>
        <v>0.29763888888888851</v>
      </c>
      <c r="H750" s="21">
        <v>0.24027777777777701</v>
      </c>
      <c r="I750" s="21">
        <v>0.204166666666666</v>
      </c>
      <c r="J750" s="21">
        <v>8.7499999999999994E-2</v>
      </c>
      <c r="K750" s="21">
        <v>9.44444444444444E-2</v>
      </c>
      <c r="L750" s="21">
        <v>0.11111111111111099</v>
      </c>
      <c r="M750" s="21">
        <v>0.140277777777777</v>
      </c>
      <c r="N750" s="21">
        <v>0.156944444444444</v>
      </c>
      <c r="O750" s="21">
        <v>0.28749999999999998</v>
      </c>
      <c r="P750" s="21">
        <v>0.24583333333333299</v>
      </c>
      <c r="Q750" s="21">
        <v>0.27777777777777701</v>
      </c>
      <c r="R750" s="21">
        <v>0.27916666666666601</v>
      </c>
      <c r="S750" s="21">
        <v>0.313888888888888</v>
      </c>
      <c r="T750" s="21">
        <v>0.13055555555555501</v>
      </c>
      <c r="U750" s="21">
        <v>0.36111111111111099</v>
      </c>
      <c r="V750" s="21">
        <v>0.12361111111111101</v>
      </c>
      <c r="W750" s="21">
        <v>0.218055555555555</v>
      </c>
      <c r="X750" s="21">
        <v>0.27916666666666601</v>
      </c>
      <c r="Y750" s="21">
        <v>0.27916666666666601</v>
      </c>
      <c r="Z750" s="21">
        <v>0.13888888888888801</v>
      </c>
      <c r="AA750" s="21">
        <v>0.179166666666666</v>
      </c>
      <c r="AB750" s="21">
        <v>0.05</v>
      </c>
      <c r="AC750" s="21">
        <v>9.8611111111111094E-2</v>
      </c>
      <c r="AD750" s="21">
        <v>0.26944444444444399</v>
      </c>
      <c r="AE750" s="21">
        <v>0.13888888888888801</v>
      </c>
      <c r="AF750" s="21">
        <v>0.170833333333333</v>
      </c>
      <c r="AG750" s="21">
        <v>0.15972222222222199</v>
      </c>
      <c r="AH750" s="21">
        <v>0.13611111111111099</v>
      </c>
      <c r="AI750" s="21">
        <v>0.18194444444444399</v>
      </c>
      <c r="AJ750" s="21">
        <v>0.202777777777777</v>
      </c>
      <c r="AK750" s="21">
        <v>0.133333333333333</v>
      </c>
      <c r="AL750" s="21">
        <v>0.20833333333333301</v>
      </c>
      <c r="AM750" s="21">
        <v>0.40277777777777701</v>
      </c>
      <c r="AN750" s="21">
        <v>0.15138888888888799</v>
      </c>
      <c r="AO750" s="21">
        <v>0.218055555555555</v>
      </c>
      <c r="AP750" s="21">
        <v>8.4722222222222199E-2</v>
      </c>
      <c r="AQ750" s="21">
        <v>7.7777777777777696E-2</v>
      </c>
      <c r="AR750" s="21">
        <v>0.18194444444444399</v>
      </c>
      <c r="AS750" s="21">
        <v>0.202777777777777</v>
      </c>
      <c r="AT750" s="21">
        <v>0.17638888888888801</v>
      </c>
      <c r="AU750" s="21">
        <v>0.195833333333333</v>
      </c>
      <c r="AV750" s="21">
        <v>0.106944444444444</v>
      </c>
      <c r="AW750" s="21">
        <v>0.209722222222222</v>
      </c>
      <c r="AX750" s="21">
        <v>0.38888888888888801</v>
      </c>
      <c r="AY750" s="21">
        <v>0.295833333333333</v>
      </c>
      <c r="AZ750" s="21">
        <v>0.15972222222222199</v>
      </c>
      <c r="BA750" s="21">
        <v>0.2</v>
      </c>
      <c r="BB750" s="21">
        <v>0.28749999999999998</v>
      </c>
      <c r="BC750" s="21">
        <v>0.22222222222222199</v>
      </c>
      <c r="BD750" s="21">
        <v>0.32638888888888801</v>
      </c>
      <c r="BE750" s="21">
        <v>0.24722222222222201</v>
      </c>
    </row>
    <row r="751" spans="1:57" x14ac:dyDescent="0.35">
      <c r="A751" s="10" t="str">
        <f t="shared" si="112"/>
        <v>10/31/2034</v>
      </c>
      <c r="B751" s="11">
        <f t="shared" ref="B751:B800" si="117">YEAR(A751)</f>
        <v>2034</v>
      </c>
      <c r="C751" s="20">
        <f t="shared" ref="C751:C800" si="118">PERCENTILE($H751:$BE751, 0.5)</f>
        <v>0.17271505376344048</v>
      </c>
      <c r="D751" s="18">
        <f t="shared" si="113"/>
        <v>0.104838709677419</v>
      </c>
      <c r="E751" s="18">
        <f t="shared" si="114"/>
        <v>0.12802419354838651</v>
      </c>
      <c r="F751" s="18">
        <f t="shared" si="115"/>
        <v>0.21337365591397825</v>
      </c>
      <c r="G751" s="18">
        <f t="shared" si="116"/>
        <v>0.25416666666666654</v>
      </c>
      <c r="H751" s="21">
        <v>0.116935483870967</v>
      </c>
      <c r="I751" s="21">
        <v>0.102150537634408</v>
      </c>
      <c r="J751" s="21">
        <v>0.130376344086021</v>
      </c>
      <c r="K751" s="21">
        <v>0.120967741935483</v>
      </c>
      <c r="L751" s="21">
        <v>0.255376344086021</v>
      </c>
      <c r="M751" s="21">
        <v>0.35483870967741898</v>
      </c>
      <c r="N751" s="21">
        <v>0.20833333333333301</v>
      </c>
      <c r="O751" s="21">
        <v>0.13172043010752599</v>
      </c>
      <c r="P751" s="21">
        <v>0.10752688172043</v>
      </c>
      <c r="Q751" s="21">
        <v>0.111559139784946</v>
      </c>
      <c r="R751" s="21">
        <v>0.14516129032257999</v>
      </c>
      <c r="S751" s="21">
        <v>0.223118279569892</v>
      </c>
      <c r="T751" s="21">
        <v>0.25806451612903197</v>
      </c>
      <c r="U751" s="21">
        <v>0.26344086021505297</v>
      </c>
      <c r="V751" s="21">
        <v>0.17204301075268799</v>
      </c>
      <c r="W751" s="21">
        <v>0.15053763440860199</v>
      </c>
      <c r="X751" s="21">
        <v>0.25403225806451601</v>
      </c>
      <c r="Y751" s="21">
        <v>0.138440860215053</v>
      </c>
      <c r="Z751" s="21">
        <v>0.157258064516129</v>
      </c>
      <c r="AA751" s="21">
        <v>9.81182795698924E-2</v>
      </c>
      <c r="AB751" s="21">
        <v>0.141129032258064</v>
      </c>
      <c r="AC751" s="21">
        <v>0.12903225806451599</v>
      </c>
      <c r="AD751" s="21">
        <v>0.13440860215053699</v>
      </c>
      <c r="AE751" s="21">
        <v>0.204301075268817</v>
      </c>
      <c r="AF751" s="21">
        <v>0.20564516129032201</v>
      </c>
      <c r="AG751" s="21">
        <v>0.20026881720430101</v>
      </c>
      <c r="AH751" s="21">
        <v>0.19892473118279499</v>
      </c>
      <c r="AI751" s="21">
        <v>0.18548387096774099</v>
      </c>
      <c r="AJ751" s="21">
        <v>0.18279569892473099</v>
      </c>
      <c r="AK751" s="21">
        <v>0.17741935483870899</v>
      </c>
      <c r="AL751" s="21">
        <v>0.19758064516129001</v>
      </c>
      <c r="AM751" s="21">
        <v>0.293010752688172</v>
      </c>
      <c r="AN751" s="21">
        <v>0.18010752688171999</v>
      </c>
      <c r="AO751" s="21">
        <v>0.103494623655913</v>
      </c>
      <c r="AP751" s="21">
        <v>0.13709677419354799</v>
      </c>
      <c r="AQ751" s="21">
        <v>0.104838709677419</v>
      </c>
      <c r="AR751" s="21">
        <v>0.24327956989247301</v>
      </c>
      <c r="AS751" s="21">
        <v>0.120967741935483</v>
      </c>
      <c r="AT751" s="21">
        <v>0.206989247311827</v>
      </c>
      <c r="AU751" s="21">
        <v>0.228494623655913</v>
      </c>
      <c r="AV751" s="21">
        <v>0.17338709677419301</v>
      </c>
      <c r="AW751" s="21">
        <v>0.104838709677419</v>
      </c>
      <c r="AX751" s="21">
        <v>0.239247311827957</v>
      </c>
      <c r="AY751" s="21">
        <v>0.103494623655913</v>
      </c>
      <c r="AZ751" s="21">
        <v>0.223118279569892</v>
      </c>
      <c r="BA751" s="21">
        <v>0.22177419354838701</v>
      </c>
      <c r="BB751" s="21">
        <v>0.12768817204301</v>
      </c>
      <c r="BC751" s="21">
        <v>0.154569892473118</v>
      </c>
      <c r="BD751" s="21">
        <v>0.21505376344086</v>
      </c>
      <c r="BE751" s="21">
        <v>0.118279569892473</v>
      </c>
    </row>
    <row r="752" spans="1:57" x14ac:dyDescent="0.35">
      <c r="A752" s="10" t="str">
        <f t="shared" si="112"/>
        <v>11/30/2034</v>
      </c>
      <c r="B752" s="11">
        <f t="shared" si="117"/>
        <v>2034</v>
      </c>
      <c r="C752" s="20">
        <f t="shared" si="118"/>
        <v>0.18472222222222201</v>
      </c>
      <c r="D752" s="18">
        <f t="shared" si="113"/>
        <v>9.3888888888888841E-2</v>
      </c>
      <c r="E752" s="18">
        <f t="shared" si="114"/>
        <v>0.11701388888888825</v>
      </c>
      <c r="F752" s="18">
        <f t="shared" si="115"/>
        <v>0.23090277777777726</v>
      </c>
      <c r="G752" s="18">
        <f t="shared" si="116"/>
        <v>0.2529166666666659</v>
      </c>
      <c r="H752" s="21">
        <v>0.25833333333333303</v>
      </c>
      <c r="I752" s="21">
        <v>0.26111111111111102</v>
      </c>
      <c r="J752" s="21">
        <v>7.4999999999999997E-2</v>
      </c>
      <c r="K752" s="21">
        <v>8.6111111111111097E-2</v>
      </c>
      <c r="L752" s="21">
        <v>0.241666666666666</v>
      </c>
      <c r="M752" s="21">
        <v>0.23194444444444401</v>
      </c>
      <c r="N752" s="21">
        <v>0.243055555555555</v>
      </c>
      <c r="O752" s="21">
        <v>0.17777777777777701</v>
      </c>
      <c r="P752" s="21">
        <v>0.24722222222222201</v>
      </c>
      <c r="Q752" s="21">
        <v>0.163888888888888</v>
      </c>
      <c r="R752" s="21">
        <v>0.227777777777777</v>
      </c>
      <c r="S752" s="21">
        <v>0.24722222222222201</v>
      </c>
      <c r="T752" s="21">
        <v>0.20833333333333301</v>
      </c>
      <c r="U752" s="21">
        <v>0.25277777777777699</v>
      </c>
      <c r="V752" s="21">
        <v>9.5833333333333298E-2</v>
      </c>
      <c r="W752" s="21">
        <v>0.20694444444444399</v>
      </c>
      <c r="X752" s="21">
        <v>0.18472222222222201</v>
      </c>
      <c r="Y752" s="21">
        <v>0.18472222222222201</v>
      </c>
      <c r="Z752" s="21">
        <v>0.116666666666666</v>
      </c>
      <c r="AA752" s="21">
        <v>0.24861111111111101</v>
      </c>
      <c r="AB752" s="21">
        <v>8.4722222222222199E-2</v>
      </c>
      <c r="AC752" s="21">
        <v>0.101388888888888</v>
      </c>
      <c r="AD752" s="21">
        <v>0.209722222222222</v>
      </c>
      <c r="AE752" s="21">
        <v>0.118055555555555</v>
      </c>
      <c r="AF752" s="21">
        <v>0.10416666666666601</v>
      </c>
      <c r="AG752" s="21">
        <v>0.133333333333333</v>
      </c>
      <c r="AH752" s="21">
        <v>0.11111111111111099</v>
      </c>
      <c r="AI752" s="21">
        <v>0.202777777777777</v>
      </c>
      <c r="AJ752" s="21">
        <v>0.15277777777777701</v>
      </c>
      <c r="AK752" s="21">
        <v>7.7777777777777696E-2</v>
      </c>
      <c r="AL752" s="21">
        <v>0.21527777777777701</v>
      </c>
      <c r="AM752" s="21">
        <v>0.25416666666666599</v>
      </c>
      <c r="AN752" s="21">
        <v>9.44444444444444E-2</v>
      </c>
      <c r="AO752" s="21">
        <v>0.15833333333333299</v>
      </c>
      <c r="AP752" s="21">
        <v>0.109722222222222</v>
      </c>
      <c r="AQ752" s="21">
        <v>0.10416666666666601</v>
      </c>
      <c r="AR752" s="21">
        <v>0.126388888888888</v>
      </c>
      <c r="AS752" s="21">
        <v>0.204166666666666</v>
      </c>
      <c r="AT752" s="21">
        <v>0.170833333333333</v>
      </c>
      <c r="AU752" s="21">
        <v>0.155555555555555</v>
      </c>
      <c r="AV752" s="21">
        <v>8.8888888888888795E-2</v>
      </c>
      <c r="AW752" s="21">
        <v>0.26388888888888801</v>
      </c>
      <c r="AX752" s="21">
        <v>0.25972222222222202</v>
      </c>
      <c r="AY752" s="21">
        <v>0.19722222222222199</v>
      </c>
      <c r="AZ752" s="21">
        <v>0.18194444444444399</v>
      </c>
      <c r="BA752" s="21">
        <v>0.11944444444444401</v>
      </c>
      <c r="BB752" s="21">
        <v>0.195833333333333</v>
      </c>
      <c r="BC752" s="21">
        <v>0.195833333333333</v>
      </c>
      <c r="BD752" s="21">
        <v>0.24027777777777701</v>
      </c>
      <c r="BE752" s="21">
        <v>0.20138888888888801</v>
      </c>
    </row>
    <row r="753" spans="1:57" x14ac:dyDescent="0.35">
      <c r="A753" s="10" t="str">
        <f t="shared" si="112"/>
        <v>12/31/2034</v>
      </c>
      <c r="B753" s="11">
        <f t="shared" si="117"/>
        <v>2034</v>
      </c>
      <c r="C753" s="20">
        <f t="shared" si="118"/>
        <v>0.32661290322580599</v>
      </c>
      <c r="D753" s="18">
        <f t="shared" si="113"/>
        <v>0.2176075268817195</v>
      </c>
      <c r="E753" s="18">
        <f t="shared" si="114"/>
        <v>0.28259408602150526</v>
      </c>
      <c r="F753" s="18">
        <f t="shared" si="115"/>
        <v>0.36122311827956954</v>
      </c>
      <c r="G753" s="18">
        <f t="shared" si="116"/>
        <v>0.39798387096774152</v>
      </c>
      <c r="H753" s="21">
        <v>0.37903225806451601</v>
      </c>
      <c r="I753" s="21">
        <v>0.35215053763440801</v>
      </c>
      <c r="J753" s="21">
        <v>0.396505376344086</v>
      </c>
      <c r="K753" s="21">
        <v>0.39784946236559099</v>
      </c>
      <c r="L753" s="21">
        <v>0.36021505376343999</v>
      </c>
      <c r="M753" s="21">
        <v>0.37231182795698903</v>
      </c>
      <c r="N753" s="21">
        <v>0.36155913978494603</v>
      </c>
      <c r="O753" s="21">
        <v>0.33064516129032201</v>
      </c>
      <c r="P753" s="21">
        <v>0.35215053763440801</v>
      </c>
      <c r="Q753" s="21">
        <v>0.31586021505376299</v>
      </c>
      <c r="R753" s="21">
        <v>0.33602150537634401</v>
      </c>
      <c r="S753" s="21">
        <v>0.28494623655913898</v>
      </c>
      <c r="T753" s="21">
        <v>0.364247311827957</v>
      </c>
      <c r="U753" s="21">
        <v>0.30779569892473102</v>
      </c>
      <c r="V753" s="21">
        <v>0.25940860215053702</v>
      </c>
      <c r="W753" s="21">
        <v>0.30913978494623601</v>
      </c>
      <c r="X753" s="21">
        <v>0.19086021505376299</v>
      </c>
      <c r="Y753" s="21">
        <v>0.33064516129032201</v>
      </c>
      <c r="Z753" s="21">
        <v>0.271505376344086</v>
      </c>
      <c r="AA753" s="21">
        <v>0.35215053763440801</v>
      </c>
      <c r="AB753" s="21">
        <v>0.39919354838709598</v>
      </c>
      <c r="AC753" s="21">
        <v>0.42741935483870902</v>
      </c>
      <c r="AD753" s="21">
        <v>0.36021505376343999</v>
      </c>
      <c r="AE753" s="21">
        <v>0.28360215053763399</v>
      </c>
      <c r="AF753" s="21">
        <v>0.21774193548387</v>
      </c>
      <c r="AG753" s="21">
        <v>0.28091397849462302</v>
      </c>
      <c r="AH753" s="21">
        <v>0.26209677419354799</v>
      </c>
      <c r="AI753" s="21">
        <v>0.41532258064516098</v>
      </c>
      <c r="AJ753" s="21">
        <v>0.17473118279569799</v>
      </c>
      <c r="AK753" s="21">
        <v>0.228494623655913</v>
      </c>
      <c r="AL753" s="21">
        <v>0.44623655913978399</v>
      </c>
      <c r="AM753" s="21">
        <v>0.30241935483870902</v>
      </c>
      <c r="AN753" s="21">
        <v>0.21639784946236501</v>
      </c>
      <c r="AO753" s="21">
        <v>0.31586021505376299</v>
      </c>
      <c r="AP753" s="21">
        <v>0.39381720430107497</v>
      </c>
      <c r="AQ753" s="21">
        <v>0.35483870967741898</v>
      </c>
      <c r="AR753" s="21">
        <v>0.30107526881720398</v>
      </c>
      <c r="AS753" s="21">
        <v>0.32123655913978399</v>
      </c>
      <c r="AT753" s="21">
        <v>0.41532258064516098</v>
      </c>
      <c r="AU753" s="21">
        <v>0.17204301075268799</v>
      </c>
      <c r="AV753" s="21">
        <v>0.24865591397849399</v>
      </c>
      <c r="AW753" s="21">
        <v>0.35618279569892403</v>
      </c>
      <c r="AX753" s="21">
        <v>0.29973118279569799</v>
      </c>
      <c r="AY753" s="21">
        <v>0.32258064516128998</v>
      </c>
      <c r="AZ753" s="21">
        <v>0.17338709677419301</v>
      </c>
      <c r="BA753" s="21">
        <v>0.28360215053763399</v>
      </c>
      <c r="BB753" s="21">
        <v>0.375</v>
      </c>
      <c r="BC753" s="21">
        <v>0.33602150537634401</v>
      </c>
      <c r="BD753" s="21">
        <v>0.282258064516129</v>
      </c>
      <c r="BE753" s="21">
        <v>0.34543010752688103</v>
      </c>
    </row>
    <row r="754" spans="1:57" x14ac:dyDescent="0.35">
      <c r="A754" s="10" t="str">
        <f t="shared" si="112"/>
        <v>1/31/2035</v>
      </c>
      <c r="B754" s="11">
        <f t="shared" si="117"/>
        <v>2035</v>
      </c>
      <c r="C754" s="20">
        <f t="shared" si="118"/>
        <v>0.285618279569892</v>
      </c>
      <c r="D754" s="18">
        <f t="shared" si="113"/>
        <v>0.20833333333333301</v>
      </c>
      <c r="E754" s="18">
        <f t="shared" si="114"/>
        <v>0.24395161290322526</v>
      </c>
      <c r="F754" s="18">
        <f t="shared" si="115"/>
        <v>0.35584677419354799</v>
      </c>
      <c r="G754" s="18">
        <f t="shared" si="116"/>
        <v>0.39247311827956899</v>
      </c>
      <c r="H754" s="21">
        <v>0.36559139784946199</v>
      </c>
      <c r="I754" s="21">
        <v>0.26209677419354799</v>
      </c>
      <c r="J754" s="21">
        <v>0.206989247311827</v>
      </c>
      <c r="K754" s="21">
        <v>0.29704301075268802</v>
      </c>
      <c r="L754" s="21">
        <v>0.30107526881720398</v>
      </c>
      <c r="M754" s="21">
        <v>0.358870967741935</v>
      </c>
      <c r="N754" s="21">
        <v>0.29704301075268802</v>
      </c>
      <c r="O754" s="21">
        <v>0.37231182795698903</v>
      </c>
      <c r="P754" s="21">
        <v>0.22983870967741901</v>
      </c>
      <c r="Q754" s="21">
        <v>0.20026881720430101</v>
      </c>
      <c r="R754" s="21">
        <v>0.29973118279569799</v>
      </c>
      <c r="S754" s="21">
        <v>0.27284946236559099</v>
      </c>
      <c r="T754" s="21">
        <v>0.27956989247311798</v>
      </c>
      <c r="U754" s="21">
        <v>0.36693548387096703</v>
      </c>
      <c r="V754" s="21">
        <v>0.20026881720430101</v>
      </c>
      <c r="W754" s="21">
        <v>0.27284946236559099</v>
      </c>
      <c r="X754" s="21">
        <v>0.20833333333333301</v>
      </c>
      <c r="Y754" s="21">
        <v>0.41397849462365499</v>
      </c>
      <c r="Z754" s="21">
        <v>0.28494623655913898</v>
      </c>
      <c r="AA754" s="21">
        <v>0.271505376344086</v>
      </c>
      <c r="AB754" s="21">
        <v>0.39247311827956899</v>
      </c>
      <c r="AC754" s="21">
        <v>0.25</v>
      </c>
      <c r="AD754" s="21">
        <v>0.40456989247311798</v>
      </c>
      <c r="AE754" s="21">
        <v>0.30645161290322498</v>
      </c>
      <c r="AF754" s="21">
        <v>0.236559139784946</v>
      </c>
      <c r="AG754" s="21">
        <v>0.225806451612903</v>
      </c>
      <c r="AH754" s="21">
        <v>0.21370967741935401</v>
      </c>
      <c r="AI754" s="21">
        <v>0.31317204301075202</v>
      </c>
      <c r="AJ754" s="21">
        <v>0.36559139784946199</v>
      </c>
      <c r="AK754" s="21">
        <v>0.241935483870967</v>
      </c>
      <c r="AL754" s="21">
        <v>0.28091397849462302</v>
      </c>
      <c r="AM754" s="21">
        <v>0.29569892473118198</v>
      </c>
      <c r="AN754" s="21">
        <v>0.42473118279569799</v>
      </c>
      <c r="AO754" s="21">
        <v>0.30779569892473102</v>
      </c>
      <c r="AP754" s="21">
        <v>0.27016129032258002</v>
      </c>
      <c r="AQ754" s="21">
        <v>0.27419354838709598</v>
      </c>
      <c r="AR754" s="21">
        <v>0.391129032258064</v>
      </c>
      <c r="AS754" s="21">
        <v>0.276881720430107</v>
      </c>
      <c r="AT754" s="21">
        <v>0.20833333333333301</v>
      </c>
      <c r="AU754" s="21">
        <v>0.31720430107526798</v>
      </c>
      <c r="AV754" s="21">
        <v>0.33870967741935398</v>
      </c>
      <c r="AW754" s="21">
        <v>0.39247311827956899</v>
      </c>
      <c r="AX754" s="21">
        <v>0.276881720430107</v>
      </c>
      <c r="AY754" s="21">
        <v>0.20564516129032201</v>
      </c>
      <c r="AZ754" s="21">
        <v>0.358870967741935</v>
      </c>
      <c r="BA754" s="21">
        <v>0.41397849462365499</v>
      </c>
      <c r="BB754" s="21">
        <v>0.34677419354838701</v>
      </c>
      <c r="BC754" s="21">
        <v>0.28629032258064502</v>
      </c>
      <c r="BD754" s="21">
        <v>0.225806451612903</v>
      </c>
      <c r="BE754" s="21">
        <v>0.223118279569892</v>
      </c>
    </row>
    <row r="755" spans="1:57" x14ac:dyDescent="0.35">
      <c r="A755" s="10" t="str">
        <f t="shared" si="112"/>
        <v>2/28/2035</v>
      </c>
      <c r="B755" s="11">
        <f t="shared" si="117"/>
        <v>2035</v>
      </c>
      <c r="C755" s="20">
        <f t="shared" si="118"/>
        <v>0.17410714285714199</v>
      </c>
      <c r="D755" s="18">
        <f t="shared" si="113"/>
        <v>9.375E-2</v>
      </c>
      <c r="E755" s="18">
        <f t="shared" si="114"/>
        <v>0.14918154761904701</v>
      </c>
      <c r="F755" s="18">
        <f t="shared" si="115"/>
        <v>0.3593749999999995</v>
      </c>
      <c r="G755" s="18">
        <f t="shared" si="116"/>
        <v>0.51666666666666616</v>
      </c>
      <c r="H755" s="21">
        <v>9.5238095238095205E-2</v>
      </c>
      <c r="I755" s="21">
        <v>0.29910714285714202</v>
      </c>
      <c r="J755" s="21">
        <v>0.16220238095237999</v>
      </c>
      <c r="K755" s="21">
        <v>0.25595238095237999</v>
      </c>
      <c r="L755" s="21">
        <v>0.13392857142857101</v>
      </c>
      <c r="M755" s="21">
        <v>0.151785714285714</v>
      </c>
      <c r="N755" s="21">
        <v>0.56845238095238004</v>
      </c>
      <c r="O755" s="21">
        <v>8.7797619047618999E-2</v>
      </c>
      <c r="P755" s="21">
        <v>0.18601190476190399</v>
      </c>
      <c r="Q755" s="21">
        <v>0.168154761904761</v>
      </c>
      <c r="R755" s="21">
        <v>0.52827380952380898</v>
      </c>
      <c r="S755" s="21">
        <v>0.35714285714285698</v>
      </c>
      <c r="T755" s="21">
        <v>0.56101190476190399</v>
      </c>
      <c r="U755" s="21">
        <v>0.40029761904761901</v>
      </c>
      <c r="V755" s="21">
        <v>0.17708333333333301</v>
      </c>
      <c r="W755" s="21">
        <v>0.27827380952380898</v>
      </c>
      <c r="X755" s="21">
        <v>0.17410714285714199</v>
      </c>
      <c r="Y755" s="21">
        <v>0.42410714285714202</v>
      </c>
      <c r="Z755" s="21">
        <v>0.36011904761904701</v>
      </c>
      <c r="AA755" s="21">
        <v>0.14285714285714199</v>
      </c>
      <c r="AB755" s="21">
        <v>0.38690476190476097</v>
      </c>
      <c r="AC755" s="21">
        <v>0.51636904761904701</v>
      </c>
      <c r="AD755" s="21">
        <v>9.375E-2</v>
      </c>
      <c r="AE755" s="21">
        <v>0.15327380952380901</v>
      </c>
      <c r="AF755" s="21">
        <v>0.49851190476190399</v>
      </c>
      <c r="AG755" s="21">
        <v>0.17261904761904701</v>
      </c>
      <c r="AH755" s="21">
        <v>0.16220238095237999</v>
      </c>
      <c r="AI755" s="21">
        <v>0.51934523809523803</v>
      </c>
      <c r="AJ755" s="21">
        <v>6.9940476190476095E-2</v>
      </c>
      <c r="AK755" s="21">
        <v>0.26785714285714202</v>
      </c>
      <c r="AL755" s="21">
        <v>0.52083333333333304</v>
      </c>
      <c r="AM755" s="21">
        <v>0.160714285714285</v>
      </c>
      <c r="AN755" s="21">
        <v>0.39136904761904701</v>
      </c>
      <c r="AO755" s="21">
        <v>0.14583333333333301</v>
      </c>
      <c r="AP755" s="21">
        <v>0.35565476190476097</v>
      </c>
      <c r="AQ755" s="21">
        <v>0.132440476190476</v>
      </c>
      <c r="AR755" s="21">
        <v>9.375E-2</v>
      </c>
      <c r="AS755" s="21">
        <v>0.16517857142857101</v>
      </c>
      <c r="AT755" s="21">
        <v>0.1875</v>
      </c>
      <c r="AU755" s="21">
        <v>0.15029761904761901</v>
      </c>
      <c r="AV755" s="21">
        <v>0.15773809523809501</v>
      </c>
      <c r="AW755" s="21">
        <v>7.8869047619047603E-2</v>
      </c>
      <c r="AX755" s="21">
        <v>0.15327380952380901</v>
      </c>
      <c r="AY755" s="21">
        <v>0.17708333333333301</v>
      </c>
      <c r="AZ755" s="21">
        <v>8.4821428571428506E-2</v>
      </c>
      <c r="BA755" s="21">
        <v>0.41071428571428498</v>
      </c>
      <c r="BB755" s="21">
        <v>0.148809523809523</v>
      </c>
      <c r="BC755" s="21">
        <v>0.136904761904761</v>
      </c>
      <c r="BD755" s="21">
        <v>0.18154761904761901</v>
      </c>
      <c r="BE755" s="21">
        <v>0.17410714285714199</v>
      </c>
    </row>
    <row r="756" spans="1:57" x14ac:dyDescent="0.35">
      <c r="A756" s="10" t="str">
        <f t="shared" si="112"/>
        <v>3/31/2035</v>
      </c>
      <c r="B756" s="11">
        <f t="shared" si="117"/>
        <v>2035</v>
      </c>
      <c r="C756" s="20">
        <f t="shared" si="118"/>
        <v>0.18279569892473049</v>
      </c>
      <c r="D756" s="18">
        <f t="shared" si="113"/>
        <v>0.1298387096774189</v>
      </c>
      <c r="E756" s="18">
        <f t="shared" si="114"/>
        <v>0.14415322580645124</v>
      </c>
      <c r="F756" s="18">
        <f t="shared" si="115"/>
        <v>0.28931451612903175</v>
      </c>
      <c r="G756" s="18">
        <f t="shared" si="116"/>
        <v>0.33346774193548351</v>
      </c>
      <c r="H756" s="21">
        <v>0.100806451612903</v>
      </c>
      <c r="I756" s="21">
        <v>0.35080645161290303</v>
      </c>
      <c r="J756" s="21">
        <v>0.135752688172043</v>
      </c>
      <c r="K756" s="21">
        <v>0.293010752688172</v>
      </c>
      <c r="L756" s="21">
        <v>0.33333333333333298</v>
      </c>
      <c r="M756" s="21">
        <v>0.13440860215053699</v>
      </c>
      <c r="N756" s="21">
        <v>0.31586021505376299</v>
      </c>
      <c r="O756" s="21">
        <v>0.146505376344086</v>
      </c>
      <c r="P756" s="21">
        <v>0.159946236559139</v>
      </c>
      <c r="Q756" s="21">
        <v>0.125</v>
      </c>
      <c r="R756" s="21">
        <v>0.24596774193548299</v>
      </c>
      <c r="S756" s="21">
        <v>0.130376344086021</v>
      </c>
      <c r="T756" s="21">
        <v>0.293010752688172</v>
      </c>
      <c r="U756" s="21">
        <v>0.20833333333333301</v>
      </c>
      <c r="V756" s="21">
        <v>0.14247311827956899</v>
      </c>
      <c r="W756" s="21">
        <v>0.30913978494623601</v>
      </c>
      <c r="X756" s="21">
        <v>9.4086021505376302E-2</v>
      </c>
      <c r="Y756" s="21">
        <v>0.18951612903225801</v>
      </c>
      <c r="Z756" s="21">
        <v>9.9462365591397803E-2</v>
      </c>
      <c r="AA756" s="21">
        <v>0.282258064516129</v>
      </c>
      <c r="AB756" s="21">
        <v>0.21370967741935401</v>
      </c>
      <c r="AC756" s="21">
        <v>0.223118279569892</v>
      </c>
      <c r="AD756" s="21">
        <v>0.14516129032257999</v>
      </c>
      <c r="AE756" s="21">
        <v>0.18548387096774099</v>
      </c>
      <c r="AF756" s="21">
        <v>0.23790322580645101</v>
      </c>
      <c r="AG756" s="21">
        <v>0.16129032258064499</v>
      </c>
      <c r="AH756" s="21">
        <v>0.133064516129032</v>
      </c>
      <c r="AI756" s="21">
        <v>0.30376344086021501</v>
      </c>
      <c r="AJ756" s="21">
        <v>0.138440860215053</v>
      </c>
      <c r="AK756" s="21">
        <v>0.29166666666666602</v>
      </c>
      <c r="AL756" s="21">
        <v>0.24865591397849399</v>
      </c>
      <c r="AM756" s="21">
        <v>0.375</v>
      </c>
      <c r="AN756" s="21">
        <v>0.20833333333333301</v>
      </c>
      <c r="AO756" s="21">
        <v>0.17069892473118201</v>
      </c>
      <c r="AP756" s="21">
        <v>9.0053763440860204E-2</v>
      </c>
      <c r="AQ756" s="21">
        <v>0.34408602150537598</v>
      </c>
      <c r="AR756" s="21">
        <v>0.159946236559139</v>
      </c>
      <c r="AS756" s="21">
        <v>0.37231182795698903</v>
      </c>
      <c r="AT756" s="21">
        <v>0.18548387096774099</v>
      </c>
      <c r="AU756" s="21">
        <v>0.16666666666666599</v>
      </c>
      <c r="AV756" s="21">
        <v>0.17741935483870899</v>
      </c>
      <c r="AW756" s="21">
        <v>0.17069892473118201</v>
      </c>
      <c r="AX756" s="21">
        <v>0.33467741935483802</v>
      </c>
      <c r="AY756" s="21">
        <v>0.143817204301075</v>
      </c>
      <c r="AZ756" s="21">
        <v>0.130376344086021</v>
      </c>
      <c r="BA756" s="21">
        <v>0.18010752688171999</v>
      </c>
      <c r="BB756" s="21">
        <v>0.19758064516129001</v>
      </c>
      <c r="BC756" s="21">
        <v>0.32123655913978399</v>
      </c>
      <c r="BD756" s="21">
        <v>0.159946236559139</v>
      </c>
      <c r="BE756" s="21">
        <v>0.165322580645161</v>
      </c>
    </row>
    <row r="757" spans="1:57" x14ac:dyDescent="0.35">
      <c r="A757" s="10" t="str">
        <f t="shared" si="112"/>
        <v>4/30/2035</v>
      </c>
      <c r="B757" s="11">
        <f t="shared" si="117"/>
        <v>2035</v>
      </c>
      <c r="C757" s="20">
        <f t="shared" si="118"/>
        <v>0.16874999999999951</v>
      </c>
      <c r="D757" s="18">
        <f t="shared" si="113"/>
        <v>0.1054166666666661</v>
      </c>
      <c r="E757" s="18">
        <f t="shared" si="114"/>
        <v>0.147222222222222</v>
      </c>
      <c r="F757" s="18">
        <f t="shared" si="115"/>
        <v>0.18958333333333274</v>
      </c>
      <c r="G757" s="18">
        <f t="shared" si="116"/>
        <v>0.2293055555555549</v>
      </c>
      <c r="H757" s="21">
        <v>0.156944444444444</v>
      </c>
      <c r="I757" s="21">
        <v>0.26111111111111102</v>
      </c>
      <c r="J757" s="21">
        <v>0.12777777777777699</v>
      </c>
      <c r="K757" s="21">
        <v>0.23611111111111099</v>
      </c>
      <c r="L757" s="21">
        <v>0.180555555555555</v>
      </c>
      <c r="M757" s="21">
        <v>8.7499999999999994E-2</v>
      </c>
      <c r="N757" s="21">
        <v>0.13055555555555501</v>
      </c>
      <c r="O757" s="21">
        <v>0.16944444444444401</v>
      </c>
      <c r="P757" s="21">
        <v>0.16805555555555499</v>
      </c>
      <c r="Q757" s="21">
        <v>0.147222222222222</v>
      </c>
      <c r="R757" s="21">
        <v>0.10416666666666601</v>
      </c>
      <c r="S757" s="21">
        <v>0.27083333333333298</v>
      </c>
      <c r="T757" s="21">
        <v>0.14305555555555499</v>
      </c>
      <c r="U757" s="21">
        <v>0.17361111111111099</v>
      </c>
      <c r="V757" s="21">
        <v>0.163888888888888</v>
      </c>
      <c r="W757" s="21">
        <v>0.17638888888888801</v>
      </c>
      <c r="X757" s="21">
        <v>0.15277777777777701</v>
      </c>
      <c r="Y757" s="21">
        <v>0.19861111111111099</v>
      </c>
      <c r="Z757" s="21">
        <v>0.22916666666666599</v>
      </c>
      <c r="AA757" s="21">
        <v>0.17777777777777701</v>
      </c>
      <c r="AB757" s="21">
        <v>0.195833333333333</v>
      </c>
      <c r="AC757" s="21">
        <v>0.105555555555555</v>
      </c>
      <c r="AD757" s="21">
        <v>0.180555555555555</v>
      </c>
      <c r="AE757" s="21">
        <v>7.2222222222222202E-2</v>
      </c>
      <c r="AF757" s="21">
        <v>0.155555555555555</v>
      </c>
      <c r="AG757" s="21">
        <v>0.15277777777777701</v>
      </c>
      <c r="AH757" s="21">
        <v>0.163888888888888</v>
      </c>
      <c r="AI757" s="21">
        <v>0.13888888888888801</v>
      </c>
      <c r="AJ757" s="21">
        <v>0.18333333333333299</v>
      </c>
      <c r="AK757" s="21">
        <v>0.22083333333333299</v>
      </c>
      <c r="AL757" s="21">
        <v>0.13888888888888801</v>
      </c>
      <c r="AM757" s="21">
        <v>0.17638888888888801</v>
      </c>
      <c r="AN757" s="21">
        <v>0.14305555555555499</v>
      </c>
      <c r="AO757" s="21">
        <v>9.7222222222222196E-2</v>
      </c>
      <c r="AP757" s="21">
        <v>0.233333333333333</v>
      </c>
      <c r="AQ757" s="21">
        <v>0.195833333333333</v>
      </c>
      <c r="AR757" s="21">
        <v>0.19305555555555501</v>
      </c>
      <c r="AS757" s="21">
        <v>0.23055555555555499</v>
      </c>
      <c r="AT757" s="21">
        <v>0.17361111111111099</v>
      </c>
      <c r="AU757" s="21">
        <v>9.3055555555555503E-2</v>
      </c>
      <c r="AV757" s="21">
        <v>0.147222222222222</v>
      </c>
      <c r="AW757" s="21">
        <v>0.19027777777777699</v>
      </c>
      <c r="AX757" s="21">
        <v>0.18333333333333299</v>
      </c>
      <c r="AY757" s="21">
        <v>0.165277777777777</v>
      </c>
      <c r="AZ757" s="21">
        <v>0.16250000000000001</v>
      </c>
      <c r="BA757" s="21">
        <v>0.1875</v>
      </c>
      <c r="BB757" s="21">
        <v>0.16944444444444401</v>
      </c>
      <c r="BC757" s="21">
        <v>0.2</v>
      </c>
      <c r="BD757" s="21">
        <v>0.15972222222222199</v>
      </c>
      <c r="BE757" s="21">
        <v>0.15</v>
      </c>
    </row>
    <row r="758" spans="1:57" x14ac:dyDescent="0.35">
      <c r="A758" s="10" t="str">
        <f t="shared" si="112"/>
        <v>5/31/2035</v>
      </c>
      <c r="B758" s="11">
        <f t="shared" si="117"/>
        <v>2035</v>
      </c>
      <c r="C758" s="20">
        <f t="shared" si="118"/>
        <v>7.4596774193548349E-2</v>
      </c>
      <c r="D758" s="18">
        <f t="shared" si="113"/>
        <v>2.379032258064509E-2</v>
      </c>
      <c r="E758" s="18">
        <f t="shared" si="114"/>
        <v>3.1249999999999951E-2</v>
      </c>
      <c r="F758" s="18">
        <f t="shared" si="115"/>
        <v>0.104838709677419</v>
      </c>
      <c r="G758" s="18">
        <f t="shared" si="116"/>
        <v>0.11989247311827911</v>
      </c>
      <c r="H758" s="21">
        <v>0.143817204301075</v>
      </c>
      <c r="I758" s="21">
        <v>0.119623655913978</v>
      </c>
      <c r="J758" s="21">
        <v>2.68817204301075E-2</v>
      </c>
      <c r="K758" s="21">
        <v>0.11021505376344</v>
      </c>
      <c r="L758" s="21">
        <v>0.10752688172043</v>
      </c>
      <c r="M758" s="21">
        <v>2.55376344086021E-2</v>
      </c>
      <c r="N758" s="21">
        <v>9.4086021505376302E-2</v>
      </c>
      <c r="O758" s="21">
        <v>0.118279569892473</v>
      </c>
      <c r="P758" s="21">
        <v>3.36021505376344E-2</v>
      </c>
      <c r="Q758" s="21">
        <v>4.0322580645161199E-2</v>
      </c>
      <c r="R758" s="21">
        <v>8.6021505376343996E-2</v>
      </c>
      <c r="S758" s="21">
        <v>8.8709677419354802E-2</v>
      </c>
      <c r="T758" s="21">
        <v>6.9892473118279494E-2</v>
      </c>
      <c r="U758" s="21">
        <v>1.88172043010752E-2</v>
      </c>
      <c r="V758" s="21">
        <v>2.0161290322580599E-2</v>
      </c>
      <c r="W758" s="21">
        <v>0.115591397849462</v>
      </c>
      <c r="X758" s="21">
        <v>1.3440860215053699E-2</v>
      </c>
      <c r="Y758" s="21">
        <v>3.0913978494623601E-2</v>
      </c>
      <c r="Z758" s="21">
        <v>7.5268817204300995E-2</v>
      </c>
      <c r="AA758" s="21">
        <v>7.9301075268817203E-2</v>
      </c>
      <c r="AB758" s="21">
        <v>3.2258064516128997E-2</v>
      </c>
      <c r="AC758" s="21">
        <v>9.2741935483870899E-2</v>
      </c>
      <c r="AD758" s="21">
        <v>0.16129032258064499</v>
      </c>
      <c r="AE758" s="21">
        <v>3.36021505376344E-2</v>
      </c>
      <c r="AF758" s="21">
        <v>7.3924731182795703E-2</v>
      </c>
      <c r="AG758" s="21">
        <v>2.0161290322580599E-2</v>
      </c>
      <c r="AH758" s="21">
        <v>2.55376344086021E-2</v>
      </c>
      <c r="AI758" s="21">
        <v>0.102150537634408</v>
      </c>
      <c r="AJ758" s="21">
        <v>0.104838709677419</v>
      </c>
      <c r="AK758" s="21">
        <v>8.8709677419354802E-2</v>
      </c>
      <c r="AL758" s="21">
        <v>5.7795698924731097E-2</v>
      </c>
      <c r="AM758" s="21">
        <v>8.7365591397849399E-2</v>
      </c>
      <c r="AN758" s="21">
        <v>5.2419354838709603E-2</v>
      </c>
      <c r="AO758" s="21">
        <v>2.9569892473118201E-2</v>
      </c>
      <c r="AP758" s="21">
        <v>9.4086021505376302E-2</v>
      </c>
      <c r="AQ758" s="21">
        <v>0.104838709677419</v>
      </c>
      <c r="AR758" s="21">
        <v>0.112903225806451</v>
      </c>
      <c r="AS758" s="21">
        <v>0.11021505376344</v>
      </c>
      <c r="AT758" s="21">
        <v>3.89784946236559E-2</v>
      </c>
      <c r="AU758" s="21">
        <v>3.89784946236559E-2</v>
      </c>
      <c r="AV758" s="21">
        <v>3.0913978494623601E-2</v>
      </c>
      <c r="AW758" s="21">
        <v>0.12768817204301</v>
      </c>
      <c r="AX758" s="21">
        <v>8.6021505376343996E-2</v>
      </c>
      <c r="AY758" s="21">
        <v>2.4193548387096701E-2</v>
      </c>
      <c r="AZ758" s="21">
        <v>0.12768817204301</v>
      </c>
      <c r="BA758" s="21">
        <v>5.6451612903225798E-2</v>
      </c>
      <c r="BB758" s="21">
        <v>2.68817204301075E-2</v>
      </c>
      <c r="BC758" s="21">
        <v>0.122311827956989</v>
      </c>
      <c r="BD758" s="21">
        <v>4.0322580645161199E-2</v>
      </c>
      <c r="BE758" s="21">
        <v>1.88172043010752E-2</v>
      </c>
    </row>
    <row r="759" spans="1:57" x14ac:dyDescent="0.35">
      <c r="A759" s="10" t="str">
        <f t="shared" si="112"/>
        <v>6/30/2035</v>
      </c>
      <c r="B759" s="11">
        <f t="shared" si="117"/>
        <v>2035</v>
      </c>
      <c r="C759" s="20">
        <f t="shared" si="118"/>
        <v>8.6111111111111097E-2</v>
      </c>
      <c r="D759" s="18">
        <f t="shared" si="113"/>
        <v>4.5694444444444413E-2</v>
      </c>
      <c r="E759" s="18">
        <f t="shared" si="114"/>
        <v>6.874999999999995E-2</v>
      </c>
      <c r="F759" s="18">
        <f t="shared" si="115"/>
        <v>9.930555555555555E-2</v>
      </c>
      <c r="G759" s="18">
        <f t="shared" si="116"/>
        <v>0.14805555555555525</v>
      </c>
      <c r="H759" s="21">
        <v>9.3055555555555503E-2</v>
      </c>
      <c r="I759" s="21">
        <v>8.6111111111111097E-2</v>
      </c>
      <c r="J759" s="21">
        <v>6.6666666666666596E-2</v>
      </c>
      <c r="K759" s="21">
        <v>9.5833333333333298E-2</v>
      </c>
      <c r="L759" s="21">
        <v>0.17638888888888801</v>
      </c>
      <c r="M759" s="21">
        <v>3.7499999999999999E-2</v>
      </c>
      <c r="N759" s="21">
        <v>9.1666666666666605E-2</v>
      </c>
      <c r="O759" s="21">
        <v>8.6111111111111097E-2</v>
      </c>
      <c r="P759" s="21">
        <v>0.12916666666666601</v>
      </c>
      <c r="Q759" s="21">
        <v>7.2222222222222202E-2</v>
      </c>
      <c r="R759" s="21">
        <v>8.6111111111111097E-2</v>
      </c>
      <c r="S759" s="21">
        <v>8.8888888888888795E-2</v>
      </c>
      <c r="T759" s="21">
        <v>9.7222222222222196E-2</v>
      </c>
      <c r="U759" s="21">
        <v>6.5277777777777699E-2</v>
      </c>
      <c r="V759" s="21">
        <v>7.0833333333333304E-2</v>
      </c>
      <c r="W759" s="21">
        <v>0.11527777777777699</v>
      </c>
      <c r="X759" s="21">
        <v>5.1388888888888803E-2</v>
      </c>
      <c r="Y759" s="21">
        <v>8.1944444444444403E-2</v>
      </c>
      <c r="Z759" s="21">
        <v>9.7222222222222196E-2</v>
      </c>
      <c r="AA759" s="21">
        <v>0.14305555555555499</v>
      </c>
      <c r="AB759" s="21">
        <v>6.6666666666666596E-2</v>
      </c>
      <c r="AC759" s="21">
        <v>9.3055555555555503E-2</v>
      </c>
      <c r="AD759" s="21">
        <v>0.1</v>
      </c>
      <c r="AE759" s="21">
        <v>9.7222222222222206E-3</v>
      </c>
      <c r="AF759" s="21">
        <v>8.6111111111111097E-2</v>
      </c>
      <c r="AG759" s="21">
        <v>6.8055555555555494E-2</v>
      </c>
      <c r="AH759" s="21">
        <v>9.0277777777777707E-2</v>
      </c>
      <c r="AI759" s="21">
        <v>0.109722222222222</v>
      </c>
      <c r="AJ759" s="21">
        <v>7.7777777777777696E-2</v>
      </c>
      <c r="AK759" s="21">
        <v>0.11944444444444401</v>
      </c>
      <c r="AL759" s="21">
        <v>8.6111111111111097E-2</v>
      </c>
      <c r="AM759" s="21">
        <v>0.18472222222222201</v>
      </c>
      <c r="AN759" s="21">
        <v>7.3611111111111099E-2</v>
      </c>
      <c r="AO759" s="21">
        <v>3.4722222222222203E-2</v>
      </c>
      <c r="AP759" s="21">
        <v>8.4722222222222199E-2</v>
      </c>
      <c r="AQ759" s="21">
        <v>0.14583333333333301</v>
      </c>
      <c r="AR759" s="21">
        <v>9.1666666666666605E-2</v>
      </c>
      <c r="AS759" s="21">
        <v>0.2</v>
      </c>
      <c r="AT759" s="21">
        <v>7.3611111111111099E-2</v>
      </c>
      <c r="AU759" s="21">
        <v>4.30555555555555E-2</v>
      </c>
      <c r="AV759" s="21">
        <v>4.5833333333333302E-2</v>
      </c>
      <c r="AW759" s="21">
        <v>9.5833333333333298E-2</v>
      </c>
      <c r="AX759" s="21">
        <v>0.2</v>
      </c>
      <c r="AY759" s="21">
        <v>9.0277777777777707E-2</v>
      </c>
      <c r="AZ759" s="21">
        <v>7.0833333333333304E-2</v>
      </c>
      <c r="BA759" s="21">
        <v>5.6944444444444402E-2</v>
      </c>
      <c r="BB759" s="21">
        <v>4.4444444444444398E-2</v>
      </c>
      <c r="BC759" s="21">
        <v>0.16805555555555499</v>
      </c>
      <c r="BD759" s="21">
        <v>0.106944444444444</v>
      </c>
      <c r="BE759" s="21">
        <v>5.83333333333333E-2</v>
      </c>
    </row>
    <row r="760" spans="1:57" x14ac:dyDescent="0.35">
      <c r="A760" s="10" t="str">
        <f t="shared" si="112"/>
        <v>7/31/2035</v>
      </c>
      <c r="B760" s="11">
        <f t="shared" si="117"/>
        <v>2035</v>
      </c>
      <c r="C760" s="20">
        <f t="shared" si="118"/>
        <v>0.353494623655914</v>
      </c>
      <c r="D760" s="18">
        <f t="shared" si="113"/>
        <v>0.21008064516129021</v>
      </c>
      <c r="E760" s="18">
        <f t="shared" si="114"/>
        <v>0.30779569892473102</v>
      </c>
      <c r="F760" s="18">
        <f t="shared" si="115"/>
        <v>0.38978494623655902</v>
      </c>
      <c r="G760" s="18">
        <f t="shared" si="116"/>
        <v>0.41155913978494602</v>
      </c>
      <c r="H760" s="21">
        <v>0.35215053763440801</v>
      </c>
      <c r="I760" s="21">
        <v>0.407258064516129</v>
      </c>
      <c r="J760" s="21">
        <v>0.331989247311827</v>
      </c>
      <c r="K760" s="21">
        <v>0.41397849462365499</v>
      </c>
      <c r="L760" s="21">
        <v>0.39784946236559099</v>
      </c>
      <c r="M760" s="21">
        <v>0.151881720430107</v>
      </c>
      <c r="N760" s="21">
        <v>0.39784946236559099</v>
      </c>
      <c r="O760" s="21">
        <v>0.38978494623655902</v>
      </c>
      <c r="P760" s="21">
        <v>0.37768817204300997</v>
      </c>
      <c r="Q760" s="21">
        <v>0.369623655913978</v>
      </c>
      <c r="R760" s="21">
        <v>0.36693548387096703</v>
      </c>
      <c r="S760" s="21">
        <v>0.45430107526881702</v>
      </c>
      <c r="T760" s="21">
        <v>0.31048387096774099</v>
      </c>
      <c r="U760" s="21">
        <v>0.29973118279569799</v>
      </c>
      <c r="V760" s="21">
        <v>0.34005376344086002</v>
      </c>
      <c r="W760" s="21">
        <v>0.40591397849462302</v>
      </c>
      <c r="X760" s="21">
        <v>0.32392473118279502</v>
      </c>
      <c r="Y760" s="21">
        <v>0.29838709677419301</v>
      </c>
      <c r="Z760" s="21">
        <v>0.39784946236559099</v>
      </c>
      <c r="AA760" s="21">
        <v>0.37903225806451601</v>
      </c>
      <c r="AB760" s="21">
        <v>0.27419354838709598</v>
      </c>
      <c r="AC760" s="21">
        <v>0.30107526881720398</v>
      </c>
      <c r="AD760" s="21">
        <v>0.43413978494623601</v>
      </c>
      <c r="AE760" s="21">
        <v>0.141129032258064</v>
      </c>
      <c r="AF760" s="21">
        <v>0.28897849462365499</v>
      </c>
      <c r="AG760" s="21">
        <v>0.353494623655914</v>
      </c>
      <c r="AH760" s="21">
        <v>0.34677419354838701</v>
      </c>
      <c r="AI760" s="21">
        <v>0.42338709677419301</v>
      </c>
      <c r="AJ760" s="21">
        <v>0.34005376344086002</v>
      </c>
      <c r="AK760" s="21">
        <v>0.36290322580645101</v>
      </c>
      <c r="AL760" s="21">
        <v>0.32795698924731098</v>
      </c>
      <c r="AM760" s="21">
        <v>0.38978494623655902</v>
      </c>
      <c r="AN760" s="21">
        <v>0.32258064516128998</v>
      </c>
      <c r="AO760" s="21">
        <v>0.146505376344086</v>
      </c>
      <c r="AP760" s="21">
        <v>0.31048387096774099</v>
      </c>
      <c r="AQ760" s="21">
        <v>0.38172043010752599</v>
      </c>
      <c r="AR760" s="21">
        <v>0.37231182795698903</v>
      </c>
      <c r="AS760" s="21">
        <v>0.38306451612903197</v>
      </c>
      <c r="AT760" s="21">
        <v>0.37903225806451601</v>
      </c>
      <c r="AU760" s="21">
        <v>0.17338709677419301</v>
      </c>
      <c r="AV760" s="21">
        <v>0.20161290322580599</v>
      </c>
      <c r="AW760" s="21">
        <v>0.41129032258064502</v>
      </c>
      <c r="AX760" s="21">
        <v>0.39919354838709598</v>
      </c>
      <c r="AY760" s="21">
        <v>0.353494623655914</v>
      </c>
      <c r="AZ760" s="21">
        <v>0.30779569892473102</v>
      </c>
      <c r="BA760" s="21">
        <v>0.30645161290322498</v>
      </c>
      <c r="BB760" s="21">
        <v>0.21102150537634401</v>
      </c>
      <c r="BC760" s="21">
        <v>0.43010752688171999</v>
      </c>
      <c r="BD760" s="21">
        <v>0.30779569892473102</v>
      </c>
      <c r="BE760" s="21">
        <v>0.36827956989247301</v>
      </c>
    </row>
    <row r="761" spans="1:57" x14ac:dyDescent="0.35">
      <c r="A761" s="10" t="str">
        <f t="shared" si="112"/>
        <v>8/31/2035</v>
      </c>
      <c r="B761" s="11">
        <f t="shared" si="117"/>
        <v>2035</v>
      </c>
      <c r="C761" s="20">
        <f t="shared" si="118"/>
        <v>0.34744623655913953</v>
      </c>
      <c r="D761" s="18">
        <f t="shared" si="113"/>
        <v>0.22043010752688119</v>
      </c>
      <c r="E761" s="18">
        <f t="shared" si="114"/>
        <v>0.31922043010752654</v>
      </c>
      <c r="F761" s="18">
        <f t="shared" si="115"/>
        <v>0.38138440860214973</v>
      </c>
      <c r="G761" s="18">
        <f t="shared" si="116"/>
        <v>0.40779569892473111</v>
      </c>
      <c r="H761" s="21">
        <v>0.391129032258064</v>
      </c>
      <c r="I761" s="21">
        <v>0.31854838709677402</v>
      </c>
      <c r="J761" s="21">
        <v>0.33333333333333298</v>
      </c>
      <c r="K761" s="21">
        <v>0.28091397849462302</v>
      </c>
      <c r="L761" s="21">
        <v>0.380376344086021</v>
      </c>
      <c r="M761" s="21">
        <v>0.19086021505376299</v>
      </c>
      <c r="N761" s="21">
        <v>0.380376344086021</v>
      </c>
      <c r="O761" s="21">
        <v>0.36559139784946199</v>
      </c>
      <c r="P761" s="21">
        <v>0.407258064516129</v>
      </c>
      <c r="Q761" s="21">
        <v>0.40053763440860202</v>
      </c>
      <c r="R761" s="21">
        <v>0.32795698924731098</v>
      </c>
      <c r="S761" s="21">
        <v>0.25806451612903197</v>
      </c>
      <c r="T761" s="21">
        <v>0.38844086021505297</v>
      </c>
      <c r="U761" s="21">
        <v>0.32661290322580599</v>
      </c>
      <c r="V761" s="21">
        <v>0.348118279569892</v>
      </c>
      <c r="W761" s="21">
        <v>0.293010752688172</v>
      </c>
      <c r="X761" s="21">
        <v>0.33467741935483802</v>
      </c>
      <c r="Y761" s="21">
        <v>0.37231182795698903</v>
      </c>
      <c r="Z761" s="21">
        <v>0.25940860215053702</v>
      </c>
      <c r="AA761" s="21">
        <v>0.41263440860215</v>
      </c>
      <c r="AB761" s="21">
        <v>0.34946236559139698</v>
      </c>
      <c r="AC761" s="21">
        <v>0.26209677419354799</v>
      </c>
      <c r="AD761" s="21">
        <v>0.37768817204300997</v>
      </c>
      <c r="AE761" s="21">
        <v>0.18010752688171999</v>
      </c>
      <c r="AF761" s="21">
        <v>0.32123655913978399</v>
      </c>
      <c r="AG761" s="21">
        <v>0.36155913978494603</v>
      </c>
      <c r="AH761" s="21">
        <v>0.33467741935483802</v>
      </c>
      <c r="AI761" s="21">
        <v>0.43817204301075202</v>
      </c>
      <c r="AJ761" s="21">
        <v>0.34677419354838701</v>
      </c>
      <c r="AK761" s="21">
        <v>0.33602150537634401</v>
      </c>
      <c r="AL761" s="21">
        <v>0.353494623655914</v>
      </c>
      <c r="AM761" s="21">
        <v>0.41263440860215</v>
      </c>
      <c r="AN761" s="21">
        <v>0.369623655913978</v>
      </c>
      <c r="AO761" s="21">
        <v>0.19354838709677399</v>
      </c>
      <c r="AP761" s="21">
        <v>0.19623655913978399</v>
      </c>
      <c r="AQ761" s="21">
        <v>0.353494623655914</v>
      </c>
      <c r="AR761" s="21">
        <v>0.32526881720430101</v>
      </c>
      <c r="AS761" s="21">
        <v>0.46102150537634401</v>
      </c>
      <c r="AT761" s="21">
        <v>0.38172043010752599</v>
      </c>
      <c r="AU761" s="21">
        <v>0.19086021505376299</v>
      </c>
      <c r="AV761" s="21">
        <v>0.24059139784946201</v>
      </c>
      <c r="AW761" s="21">
        <v>0.38172043010752599</v>
      </c>
      <c r="AX761" s="21">
        <v>0.35215053763440801</v>
      </c>
      <c r="AY761" s="21">
        <v>0.42473118279569799</v>
      </c>
      <c r="AZ761" s="21">
        <v>0.34139784946236501</v>
      </c>
      <c r="BA761" s="21">
        <v>0.34543010752688103</v>
      </c>
      <c r="BB761" s="21">
        <v>0.223118279569892</v>
      </c>
      <c r="BC761" s="21">
        <v>0.401881720430107</v>
      </c>
      <c r="BD761" s="21">
        <v>0.337365591397849</v>
      </c>
      <c r="BE761" s="21">
        <v>0.401881720430107</v>
      </c>
    </row>
    <row r="762" spans="1:57" x14ac:dyDescent="0.35">
      <c r="A762" s="10" t="str">
        <f t="shared" si="112"/>
        <v>9/30/2035</v>
      </c>
      <c r="B762" s="11">
        <f t="shared" si="117"/>
        <v>2035</v>
      </c>
      <c r="C762" s="20">
        <f t="shared" si="118"/>
        <v>0.1805555555555555</v>
      </c>
      <c r="D762" s="18">
        <f t="shared" si="113"/>
        <v>0.1202777777777774</v>
      </c>
      <c r="E762" s="18">
        <f t="shared" si="114"/>
        <v>0.15</v>
      </c>
      <c r="F762" s="18">
        <f t="shared" si="115"/>
        <v>0.21249999999999925</v>
      </c>
      <c r="G762" s="18">
        <f t="shared" si="116"/>
        <v>0.27222222222222192</v>
      </c>
      <c r="H762" s="21">
        <v>0.120833333333333</v>
      </c>
      <c r="I762" s="21">
        <v>0.35277777777777702</v>
      </c>
      <c r="J762" s="21">
        <v>0.155555555555555</v>
      </c>
      <c r="K762" s="21">
        <v>0.30555555555555503</v>
      </c>
      <c r="L762" s="21">
        <v>0.23749999999999999</v>
      </c>
      <c r="M762" s="21">
        <v>0.13611111111111099</v>
      </c>
      <c r="N762" s="21">
        <v>0.28472222222222199</v>
      </c>
      <c r="O762" s="21">
        <v>0.13055555555555501</v>
      </c>
      <c r="P762" s="21">
        <v>0.20833333333333301</v>
      </c>
      <c r="Q762" s="21">
        <v>0.15</v>
      </c>
      <c r="R762" s="21">
        <v>0.16805555555555499</v>
      </c>
      <c r="S762" s="21">
        <v>0.1</v>
      </c>
      <c r="T762" s="21">
        <v>0.194444444444444</v>
      </c>
      <c r="U762" s="21">
        <v>0.25694444444444398</v>
      </c>
      <c r="V762" s="21">
        <v>0.194444444444444</v>
      </c>
      <c r="W762" s="21">
        <v>0.35416666666666602</v>
      </c>
      <c r="X762" s="21">
        <v>0.15416666666666601</v>
      </c>
      <c r="Y762" s="21">
        <v>0.27083333333333298</v>
      </c>
      <c r="Z762" s="21">
        <v>8.3333333333333301E-2</v>
      </c>
      <c r="AA762" s="21">
        <v>0.204166666666666</v>
      </c>
      <c r="AB762" s="21">
        <v>0.25</v>
      </c>
      <c r="AC762" s="21">
        <v>0.17499999999999999</v>
      </c>
      <c r="AD762" s="21">
        <v>0.120833333333333</v>
      </c>
      <c r="AE762" s="21">
        <v>0.11527777777777699</v>
      </c>
      <c r="AF762" s="21">
        <v>0.15138888888888799</v>
      </c>
      <c r="AG762" s="21">
        <v>0.202777777777777</v>
      </c>
      <c r="AH762" s="21">
        <v>0.19861111111111099</v>
      </c>
      <c r="AI762" s="21">
        <v>0.24027777777777701</v>
      </c>
      <c r="AJ762" s="21">
        <v>8.6111111111111097E-2</v>
      </c>
      <c r="AK762" s="21">
        <v>0.344444444444444</v>
      </c>
      <c r="AL762" s="21">
        <v>0.18611111111111101</v>
      </c>
      <c r="AM762" s="21">
        <v>0.15277777777777701</v>
      </c>
      <c r="AN762" s="21">
        <v>0.27083333333333298</v>
      </c>
      <c r="AO762" s="21">
        <v>0.14305555555555499</v>
      </c>
      <c r="AP762" s="21">
        <v>9.0277777777777707E-2</v>
      </c>
      <c r="AQ762" s="21">
        <v>0.202777777777777</v>
      </c>
      <c r="AR762" s="21">
        <v>0.141666666666666</v>
      </c>
      <c r="AS762" s="21">
        <v>0.204166666666666</v>
      </c>
      <c r="AT762" s="21">
        <v>0.18611111111111101</v>
      </c>
      <c r="AU762" s="21">
        <v>0.15</v>
      </c>
      <c r="AV762" s="21">
        <v>0.15138888888888799</v>
      </c>
      <c r="AW762" s="21">
        <v>0.155555555555555</v>
      </c>
      <c r="AX762" s="21">
        <v>0.13472222222222199</v>
      </c>
      <c r="AY762" s="21">
        <v>0.20694444444444399</v>
      </c>
      <c r="AZ762" s="21">
        <v>0.15</v>
      </c>
      <c r="BA762" s="21">
        <v>0.24583333333333299</v>
      </c>
      <c r="BB762" s="21">
        <v>0.163888888888888</v>
      </c>
      <c r="BC762" s="21">
        <v>0.21388888888888799</v>
      </c>
      <c r="BD762" s="21">
        <v>0.19166666666666601</v>
      </c>
      <c r="BE762" s="21">
        <v>0.17499999999999999</v>
      </c>
    </row>
    <row r="763" spans="1:57" x14ac:dyDescent="0.35">
      <c r="A763" s="10" t="str">
        <f t="shared" si="112"/>
        <v>10/31/2035</v>
      </c>
      <c r="B763" s="11">
        <f t="shared" si="117"/>
        <v>2035</v>
      </c>
      <c r="C763" s="20">
        <f t="shared" si="118"/>
        <v>0.19489247311827901</v>
      </c>
      <c r="D763" s="18">
        <f t="shared" si="113"/>
        <v>0.11169354838709621</v>
      </c>
      <c r="E763" s="18">
        <f t="shared" si="114"/>
        <v>0.13104838709677399</v>
      </c>
      <c r="F763" s="18">
        <f t="shared" si="115"/>
        <v>0.23353494623655874</v>
      </c>
      <c r="G763" s="18">
        <f t="shared" si="116"/>
        <v>0.28400537634408562</v>
      </c>
      <c r="H763" s="21">
        <v>0.26478494623655902</v>
      </c>
      <c r="I763" s="21">
        <v>0.26478494623655902</v>
      </c>
      <c r="J763" s="21">
        <v>0.17607526881720401</v>
      </c>
      <c r="K763" s="21">
        <v>0.23252688172043001</v>
      </c>
      <c r="L763" s="21">
        <v>0.25</v>
      </c>
      <c r="M763" s="21">
        <v>0.19220430107526801</v>
      </c>
      <c r="N763" s="21">
        <v>0.13709677419354799</v>
      </c>
      <c r="O763" s="21">
        <v>0.28897849462365499</v>
      </c>
      <c r="P763" s="21">
        <v>0.21505376344086</v>
      </c>
      <c r="Q763" s="21">
        <v>0.14784946236559099</v>
      </c>
      <c r="R763" s="21">
        <v>0.112903225806451</v>
      </c>
      <c r="S763" s="21">
        <v>0.12634408602150499</v>
      </c>
      <c r="T763" s="21">
        <v>0.120967741935483</v>
      </c>
      <c r="U763" s="21">
        <v>7.3924731182795703E-2</v>
      </c>
      <c r="V763" s="21">
        <v>0.19623655913978399</v>
      </c>
      <c r="W763" s="21">
        <v>0.24059139784946201</v>
      </c>
      <c r="X763" s="21">
        <v>0.143817204301075</v>
      </c>
      <c r="Y763" s="21">
        <v>0.112903225806451</v>
      </c>
      <c r="Z763" s="21">
        <v>0.12903225806451599</v>
      </c>
      <c r="AA763" s="21">
        <v>0.19892473118279499</v>
      </c>
      <c r="AB763" s="21">
        <v>6.5860215053763396E-2</v>
      </c>
      <c r="AC763" s="21">
        <v>6.1827956989247299E-2</v>
      </c>
      <c r="AD763" s="21">
        <v>0.28360215053763399</v>
      </c>
      <c r="AE763" s="21">
        <v>0.17741935483870899</v>
      </c>
      <c r="AF763" s="21">
        <v>0.114247311827956</v>
      </c>
      <c r="AG763" s="21">
        <v>0.19354838709677399</v>
      </c>
      <c r="AH763" s="21">
        <v>0.19892473118279499</v>
      </c>
      <c r="AI763" s="21">
        <v>0.141129032258064</v>
      </c>
      <c r="AJ763" s="21">
        <v>0.28897849462365499</v>
      </c>
      <c r="AK763" s="21">
        <v>0.24327956989247301</v>
      </c>
      <c r="AL763" s="21">
        <v>0.114247311827956</v>
      </c>
      <c r="AM763" s="21">
        <v>0.223118279569892</v>
      </c>
      <c r="AN763" s="21">
        <v>0.100806451612903</v>
      </c>
      <c r="AO763" s="21">
        <v>0.20026881720430101</v>
      </c>
      <c r="AP763" s="21">
        <v>0.114247311827956</v>
      </c>
      <c r="AQ763" s="21">
        <v>0.204301075268817</v>
      </c>
      <c r="AR763" s="21">
        <v>0.32392473118279502</v>
      </c>
      <c r="AS763" s="21">
        <v>0.28763440860215</v>
      </c>
      <c r="AT763" s="21">
        <v>0.20161290322580599</v>
      </c>
      <c r="AU763" s="21">
        <v>0.16935483870967699</v>
      </c>
      <c r="AV763" s="21">
        <v>0.22983870967741901</v>
      </c>
      <c r="AW763" s="21">
        <v>0.34005376344086002</v>
      </c>
      <c r="AX763" s="21">
        <v>0.233870967741935</v>
      </c>
      <c r="AY763" s="21">
        <v>0.20833333333333301</v>
      </c>
      <c r="AZ763" s="21">
        <v>0.244623655913978</v>
      </c>
      <c r="BA763" s="21">
        <v>9.9462365591397803E-2</v>
      </c>
      <c r="BB763" s="21">
        <v>0.17741935483870899</v>
      </c>
      <c r="BC763" s="21">
        <v>0.21102150537634401</v>
      </c>
      <c r="BD763" s="21">
        <v>0.18279569892473099</v>
      </c>
      <c r="BE763" s="21">
        <v>0.17069892473118201</v>
      </c>
    </row>
    <row r="764" spans="1:57" x14ac:dyDescent="0.35">
      <c r="A764" s="10" t="str">
        <f t="shared" si="112"/>
        <v>11/30/2035</v>
      </c>
      <c r="B764" s="11">
        <f t="shared" si="117"/>
        <v>2035</v>
      </c>
      <c r="C764" s="20">
        <f t="shared" si="118"/>
        <v>0.17777777777777701</v>
      </c>
      <c r="D764" s="18">
        <f t="shared" si="113"/>
        <v>8.7083333333333332E-2</v>
      </c>
      <c r="E764" s="18">
        <f t="shared" si="114"/>
        <v>0.14861111111111075</v>
      </c>
      <c r="F764" s="18">
        <f t="shared" si="115"/>
        <v>0.21354166666666602</v>
      </c>
      <c r="G764" s="18">
        <f t="shared" si="116"/>
        <v>0.23791666666666661</v>
      </c>
      <c r="H764" s="21">
        <v>0.17777777777777701</v>
      </c>
      <c r="I764" s="21">
        <v>0.241666666666666</v>
      </c>
      <c r="J764" s="21">
        <v>0.204166666666666</v>
      </c>
      <c r="K764" s="21">
        <v>0.227777777777777</v>
      </c>
      <c r="L764" s="21">
        <v>0.180555555555555</v>
      </c>
      <c r="M764" s="21">
        <v>8.8888888888888795E-2</v>
      </c>
      <c r="N764" s="21">
        <v>0.27083333333333298</v>
      </c>
      <c r="O764" s="21">
        <v>0.18472222222222201</v>
      </c>
      <c r="P764" s="21">
        <v>0.16805555555555499</v>
      </c>
      <c r="Q764" s="21">
        <v>0.179166666666666</v>
      </c>
      <c r="R764" s="21">
        <v>0.24861111111111101</v>
      </c>
      <c r="S764" s="21">
        <v>6.9444444444444406E-2</v>
      </c>
      <c r="T764" s="21">
        <v>0.23749999999999999</v>
      </c>
      <c r="U764" s="21">
        <v>0.155555555555555</v>
      </c>
      <c r="V764" s="21">
        <v>0.194444444444444</v>
      </c>
      <c r="W764" s="21">
        <v>0.24583333333333299</v>
      </c>
      <c r="X764" s="21">
        <v>0.17777777777777701</v>
      </c>
      <c r="Y764" s="21">
        <v>0.20833333333333301</v>
      </c>
      <c r="Z764" s="21">
        <v>7.6388888888888895E-2</v>
      </c>
      <c r="AA764" s="21">
        <v>0.147222222222222</v>
      </c>
      <c r="AB764" s="21">
        <v>0.15277777777777701</v>
      </c>
      <c r="AC764" s="21">
        <v>0.22222222222222199</v>
      </c>
      <c r="AD764" s="21">
        <v>0.218055555555555</v>
      </c>
      <c r="AE764" s="21">
        <v>8.7499999999999994E-2</v>
      </c>
      <c r="AF764" s="21">
        <v>0.23055555555555499</v>
      </c>
      <c r="AG764" s="21">
        <v>0.19027777777777699</v>
      </c>
      <c r="AH764" s="21">
        <v>0.17777777777777701</v>
      </c>
      <c r="AI764" s="21">
        <v>0.25277777777777699</v>
      </c>
      <c r="AJ764" s="21">
        <v>0.21527777777777701</v>
      </c>
      <c r="AK764" s="21">
        <v>0.22361111111111101</v>
      </c>
      <c r="AL764" s="21">
        <v>0.22361111111111101</v>
      </c>
      <c r="AM764" s="21">
        <v>0.155555555555555</v>
      </c>
      <c r="AN764" s="21">
        <v>0.14305555555555499</v>
      </c>
      <c r="AO764" s="21">
        <v>7.6388888888888895E-2</v>
      </c>
      <c r="AP764" s="21">
        <v>8.3333333333333301E-2</v>
      </c>
      <c r="AQ764" s="21">
        <v>0.155555555555555</v>
      </c>
      <c r="AR764" s="21">
        <v>0.195833333333333</v>
      </c>
      <c r="AS764" s="21">
        <v>0.15833333333333299</v>
      </c>
      <c r="AT764" s="21">
        <v>0.195833333333333</v>
      </c>
      <c r="AU764" s="21">
        <v>7.9166666666666594E-2</v>
      </c>
      <c r="AV764" s="21">
        <v>9.8611111111111094E-2</v>
      </c>
      <c r="AW764" s="21">
        <v>0.19166666666666601</v>
      </c>
      <c r="AX764" s="21">
        <v>0.141666666666666</v>
      </c>
      <c r="AY764" s="21">
        <v>0.17361111111111099</v>
      </c>
      <c r="AZ764" s="21">
        <v>0.17499999999999999</v>
      </c>
      <c r="BA764" s="21">
        <v>0.15972222222222199</v>
      </c>
      <c r="BB764" s="21">
        <v>0.106944444444444</v>
      </c>
      <c r="BC764" s="21">
        <v>0.13750000000000001</v>
      </c>
      <c r="BD764" s="21">
        <v>0.170833333333333</v>
      </c>
      <c r="BE764" s="21">
        <v>0.188888888888888</v>
      </c>
    </row>
    <row r="765" spans="1:57" x14ac:dyDescent="0.35">
      <c r="A765" s="10" t="str">
        <f t="shared" si="112"/>
        <v>12/31/2035</v>
      </c>
      <c r="B765" s="11">
        <f t="shared" si="117"/>
        <v>2035</v>
      </c>
      <c r="C765" s="20">
        <f t="shared" si="118"/>
        <v>0.31720430107526848</v>
      </c>
      <c r="D765" s="18">
        <f t="shared" si="113"/>
        <v>0.1702956989247304</v>
      </c>
      <c r="E765" s="18">
        <f t="shared" si="114"/>
        <v>0.241935483870967</v>
      </c>
      <c r="F765" s="18">
        <f t="shared" si="115"/>
        <v>0.35315860215053752</v>
      </c>
      <c r="G765" s="18">
        <f t="shared" si="116"/>
        <v>0.38709677419354799</v>
      </c>
      <c r="H765" s="21">
        <v>0.31048387096774099</v>
      </c>
      <c r="I765" s="21">
        <v>0.26881720430107497</v>
      </c>
      <c r="J765" s="21">
        <v>0.35215053763440801</v>
      </c>
      <c r="K765" s="21">
        <v>0.27822580645161199</v>
      </c>
      <c r="L765" s="21">
        <v>0.17069892473118201</v>
      </c>
      <c r="M765" s="21">
        <v>0.212365591397849</v>
      </c>
      <c r="N765" s="21">
        <v>0.34543010752688103</v>
      </c>
      <c r="O765" s="21">
        <v>0.33064516129032201</v>
      </c>
      <c r="P765" s="21">
        <v>0.36693548387096703</v>
      </c>
      <c r="Q765" s="21">
        <v>0.38440860215053702</v>
      </c>
      <c r="R765" s="21">
        <v>0.348118279569892</v>
      </c>
      <c r="S765" s="21">
        <v>0.38844086021505297</v>
      </c>
      <c r="T765" s="21">
        <v>0.34543010752688103</v>
      </c>
      <c r="U765" s="21">
        <v>0.29166666666666602</v>
      </c>
      <c r="V765" s="21">
        <v>0.38709677419354799</v>
      </c>
      <c r="W765" s="21">
        <v>0.27419354838709598</v>
      </c>
      <c r="X765" s="21">
        <v>0.35215053763440801</v>
      </c>
      <c r="Y765" s="21">
        <v>0.31182795698924698</v>
      </c>
      <c r="Z765" s="21">
        <v>0.38440860215053702</v>
      </c>
      <c r="AA765" s="21">
        <v>0.146505376344086</v>
      </c>
      <c r="AB765" s="21">
        <v>0.276881720430107</v>
      </c>
      <c r="AC765" s="21">
        <v>0.32258064516128998</v>
      </c>
      <c r="AD765" s="21">
        <v>0.32661290322580599</v>
      </c>
      <c r="AE765" s="21">
        <v>0.18951612903225801</v>
      </c>
      <c r="AF765" s="21">
        <v>0.337365591397849</v>
      </c>
      <c r="AG765" s="21">
        <v>0.391129032258064</v>
      </c>
      <c r="AH765" s="21">
        <v>0.36827956989247301</v>
      </c>
      <c r="AI765" s="21">
        <v>0.353494623655914</v>
      </c>
      <c r="AJ765" s="21">
        <v>0.30107526881720398</v>
      </c>
      <c r="AK765" s="21">
        <v>0.26209677419354799</v>
      </c>
      <c r="AL765" s="21">
        <v>0.34408602150537598</v>
      </c>
      <c r="AM765" s="21">
        <v>0.17204301075268799</v>
      </c>
      <c r="AN765" s="21">
        <v>0.30645161290322498</v>
      </c>
      <c r="AO765" s="21">
        <v>0.19354838709677399</v>
      </c>
      <c r="AP765" s="21">
        <v>0.39784946236559099</v>
      </c>
      <c r="AQ765" s="21">
        <v>0.146505376344086</v>
      </c>
      <c r="AR765" s="21">
        <v>0.33602150537634401</v>
      </c>
      <c r="AS765" s="21">
        <v>0.16666666666666599</v>
      </c>
      <c r="AT765" s="21">
        <v>0.37903225806451601</v>
      </c>
      <c r="AU765" s="21">
        <v>0.206989247311827</v>
      </c>
      <c r="AV765" s="21">
        <v>0.23521505376344001</v>
      </c>
      <c r="AW765" s="21">
        <v>0.32392473118279502</v>
      </c>
      <c r="AX765" s="21">
        <v>0.15591397849462299</v>
      </c>
      <c r="AY765" s="21">
        <v>0.40322580645161199</v>
      </c>
      <c r="AZ765" s="21">
        <v>0.30645161290322498</v>
      </c>
      <c r="BA765" s="21">
        <v>0.276881720430107</v>
      </c>
      <c r="BB765" s="21">
        <v>0.22177419354838701</v>
      </c>
      <c r="BC765" s="21">
        <v>0.15322580645161199</v>
      </c>
      <c r="BD765" s="21">
        <v>0.380376344086021</v>
      </c>
      <c r="BE765" s="21">
        <v>0.38709677419354799</v>
      </c>
    </row>
    <row r="766" spans="1:57" x14ac:dyDescent="0.35">
      <c r="A766" s="10" t="str">
        <f t="shared" si="112"/>
        <v>1/31/2036</v>
      </c>
      <c r="B766" s="11">
        <f t="shared" si="117"/>
        <v>2036</v>
      </c>
      <c r="C766" s="20">
        <f t="shared" si="118"/>
        <v>0.31518817204300997</v>
      </c>
      <c r="D766" s="18">
        <f t="shared" si="113"/>
        <v>0.25107526881720388</v>
      </c>
      <c r="E766" s="18">
        <f t="shared" si="114"/>
        <v>0.28797043010752627</v>
      </c>
      <c r="F766" s="18">
        <f t="shared" si="115"/>
        <v>0.36290322580645151</v>
      </c>
      <c r="G766" s="18">
        <f t="shared" si="116"/>
        <v>0.39825268817204262</v>
      </c>
      <c r="H766" s="21">
        <v>0.407258064516129</v>
      </c>
      <c r="I766" s="21">
        <v>0.41532258064516098</v>
      </c>
      <c r="J766" s="21">
        <v>0.25403225806451601</v>
      </c>
      <c r="K766" s="21">
        <v>0.26747311827956899</v>
      </c>
      <c r="L766" s="21">
        <v>0.31048387096774099</v>
      </c>
      <c r="M766" s="21">
        <v>0.28897849462365499</v>
      </c>
      <c r="N766" s="21">
        <v>0.23252688172043001</v>
      </c>
      <c r="O766" s="21">
        <v>0.33602150537634401</v>
      </c>
      <c r="P766" s="21">
        <v>0.30241935483870902</v>
      </c>
      <c r="Q766" s="21">
        <v>0.364247311827957</v>
      </c>
      <c r="R766" s="21">
        <v>0.401881720430107</v>
      </c>
      <c r="S766" s="21">
        <v>0.30241935483870902</v>
      </c>
      <c r="T766" s="21">
        <v>0.23252688172043001</v>
      </c>
      <c r="U766" s="21">
        <v>0.40994623655913898</v>
      </c>
      <c r="V766" s="21">
        <v>0.25134408602150499</v>
      </c>
      <c r="W766" s="21">
        <v>0.22983870967741901</v>
      </c>
      <c r="X766" s="21">
        <v>0.28360215053763399</v>
      </c>
      <c r="Y766" s="21">
        <v>0.31317204301075202</v>
      </c>
      <c r="Z766" s="21">
        <v>0.30779569892473102</v>
      </c>
      <c r="AA766" s="21">
        <v>0.353494623655914</v>
      </c>
      <c r="AB766" s="21">
        <v>0.31989247311827901</v>
      </c>
      <c r="AC766" s="21">
        <v>0.34274193548387</v>
      </c>
      <c r="AD766" s="21">
        <v>0.29569892473118198</v>
      </c>
      <c r="AE766" s="21">
        <v>0.28763440860215</v>
      </c>
      <c r="AF766" s="21">
        <v>0.358870967741935</v>
      </c>
      <c r="AG766" s="21">
        <v>0.39784946236559099</v>
      </c>
      <c r="AH766" s="21">
        <v>0.30241935483870902</v>
      </c>
      <c r="AI766" s="21">
        <v>0.39784946236559099</v>
      </c>
      <c r="AJ766" s="21">
        <v>0.28763440860215</v>
      </c>
      <c r="AK766" s="21">
        <v>0.31720430107526798</v>
      </c>
      <c r="AL766" s="21">
        <v>0.33467741935483802</v>
      </c>
      <c r="AM766" s="21">
        <v>0.30107526881720398</v>
      </c>
      <c r="AN766" s="21">
        <v>0.41666666666666602</v>
      </c>
      <c r="AO766" s="21">
        <v>0.35080645161290303</v>
      </c>
      <c r="AP766" s="21">
        <v>0.31182795698924698</v>
      </c>
      <c r="AQ766" s="21">
        <v>0.26881720430107497</v>
      </c>
      <c r="AR766" s="21">
        <v>0.31854838709677402</v>
      </c>
      <c r="AS766" s="21">
        <v>0.29973118279569799</v>
      </c>
      <c r="AT766" s="21">
        <v>0.30107526881720398</v>
      </c>
      <c r="AU766" s="21">
        <v>0.391129032258064</v>
      </c>
      <c r="AV766" s="21">
        <v>0.37231182795698903</v>
      </c>
      <c r="AW766" s="21">
        <v>0.385752688172043</v>
      </c>
      <c r="AX766" s="21">
        <v>0.27553763440860202</v>
      </c>
      <c r="AY766" s="21">
        <v>0.24327956989247301</v>
      </c>
      <c r="AZ766" s="21">
        <v>0.39516129032258002</v>
      </c>
      <c r="BA766" s="21">
        <v>0.396505376344086</v>
      </c>
      <c r="BB766" s="21">
        <v>0.33333333333333298</v>
      </c>
      <c r="BC766" s="21">
        <v>0.34274193548387</v>
      </c>
      <c r="BD766" s="21">
        <v>0.337365591397849</v>
      </c>
      <c r="BE766" s="21">
        <v>0.24865591397849399</v>
      </c>
    </row>
    <row r="767" spans="1:57" x14ac:dyDescent="0.35">
      <c r="A767" s="10" t="str">
        <f t="shared" si="112"/>
        <v>2/29/2036</v>
      </c>
      <c r="B767" s="11">
        <f t="shared" si="117"/>
        <v>2036</v>
      </c>
      <c r="C767" s="20">
        <f t="shared" si="118"/>
        <v>0.13505747126436751</v>
      </c>
      <c r="D767" s="18">
        <f t="shared" si="113"/>
        <v>8.9655172413793061E-2</v>
      </c>
      <c r="E767" s="18">
        <f t="shared" si="114"/>
        <v>0.10919540229885025</v>
      </c>
      <c r="F767" s="18">
        <f t="shared" si="115"/>
        <v>0.24137931034482676</v>
      </c>
      <c r="G767" s="18">
        <f t="shared" si="116"/>
        <v>0.35488505747126398</v>
      </c>
      <c r="H767" s="21">
        <v>0.37787356321839</v>
      </c>
      <c r="I767" s="21">
        <v>0.34482758620689602</v>
      </c>
      <c r="J767" s="21">
        <v>0.158045977011494</v>
      </c>
      <c r="K767" s="21">
        <v>9.0517241379310304E-2</v>
      </c>
      <c r="L767" s="21">
        <v>0.27298850574712602</v>
      </c>
      <c r="M767" s="21">
        <v>0.126436781609195</v>
      </c>
      <c r="N767" s="21">
        <v>0.123563218390804</v>
      </c>
      <c r="O767" s="21">
        <v>0.13936781609195401</v>
      </c>
      <c r="P767" s="21">
        <v>0.10344827586206801</v>
      </c>
      <c r="Q767" s="21">
        <v>0.14942528735632099</v>
      </c>
      <c r="R767" s="21">
        <v>6.4655172413793094E-2</v>
      </c>
      <c r="S767" s="21">
        <v>0.23706896551724099</v>
      </c>
      <c r="T767" s="21">
        <v>0.142241379310344</v>
      </c>
      <c r="U767" s="21">
        <v>0.35488505747126398</v>
      </c>
      <c r="V767" s="21">
        <v>0.145114942528735</v>
      </c>
      <c r="W767" s="21">
        <v>0.15373563218390801</v>
      </c>
      <c r="X767" s="21">
        <v>0.26005747126436701</v>
      </c>
      <c r="Y767" s="21">
        <v>0.106321839080459</v>
      </c>
      <c r="Z767" s="21">
        <v>0.47126436781609099</v>
      </c>
      <c r="AA767" s="21">
        <v>0.113505747126436</v>
      </c>
      <c r="AB767" s="21">
        <v>0.22557471264367801</v>
      </c>
      <c r="AC767" s="21">
        <v>0.113505747126436</v>
      </c>
      <c r="AD767" s="21">
        <v>0.116379310344827</v>
      </c>
      <c r="AE767" s="21">
        <v>0.22557471264367801</v>
      </c>
      <c r="AF767" s="21">
        <v>0.13074712643678099</v>
      </c>
      <c r="AG767" s="21">
        <v>6.3218390804597693E-2</v>
      </c>
      <c r="AH767" s="21">
        <v>0.23706896551724099</v>
      </c>
      <c r="AI767" s="21">
        <v>0.37931034482758602</v>
      </c>
      <c r="AJ767" s="21">
        <v>0.10344827586206801</v>
      </c>
      <c r="AK767" s="21">
        <v>0.107758620689655</v>
      </c>
      <c r="AL767" s="21">
        <v>0.122126436781609</v>
      </c>
      <c r="AM767" s="21">
        <v>0.50143678160919503</v>
      </c>
      <c r="AN767" s="21">
        <v>0.35344827586206801</v>
      </c>
      <c r="AO767" s="21">
        <v>0.123563218390804</v>
      </c>
      <c r="AP767" s="21">
        <v>0.126436781609195</v>
      </c>
      <c r="AQ767" s="21">
        <v>0.116379310344827</v>
      </c>
      <c r="AR767" s="21">
        <v>0.100574712643678</v>
      </c>
      <c r="AS767" s="21">
        <v>0.10201149425287299</v>
      </c>
      <c r="AT767" s="21">
        <v>0.27873563218390801</v>
      </c>
      <c r="AU767" s="21">
        <v>7.6149425287356298E-2</v>
      </c>
      <c r="AV767" s="21">
        <v>8.18965517241379E-2</v>
      </c>
      <c r="AW767" s="21">
        <v>0.34051724137931</v>
      </c>
      <c r="AX767" s="21">
        <v>0.24281609195402201</v>
      </c>
      <c r="AY767" s="21">
        <v>0.17528735632183901</v>
      </c>
      <c r="AZ767" s="21">
        <v>7.3275862068965497E-2</v>
      </c>
      <c r="BA767" s="21">
        <v>0.35488505747126398</v>
      </c>
      <c r="BB767" s="21">
        <v>0.116379310344827</v>
      </c>
      <c r="BC767" s="21">
        <v>9.6264367816091906E-2</v>
      </c>
      <c r="BD767" s="21">
        <v>0.126436781609195</v>
      </c>
      <c r="BE767" s="21">
        <v>0.15517241379310301</v>
      </c>
    </row>
    <row r="768" spans="1:57" x14ac:dyDescent="0.35">
      <c r="A768" s="10" t="str">
        <f t="shared" si="112"/>
        <v>3/31/2036</v>
      </c>
      <c r="B768" s="11">
        <f t="shared" si="117"/>
        <v>2036</v>
      </c>
      <c r="C768" s="20">
        <f t="shared" si="118"/>
        <v>0.1848118279569885</v>
      </c>
      <c r="D768" s="18">
        <f t="shared" si="113"/>
        <v>0.113978494623655</v>
      </c>
      <c r="E768" s="18">
        <f t="shared" si="114"/>
        <v>0.141129032258064</v>
      </c>
      <c r="F768" s="18">
        <f t="shared" si="115"/>
        <v>0.31384408602150499</v>
      </c>
      <c r="G768" s="18">
        <f t="shared" si="116"/>
        <v>0.33400537634408567</v>
      </c>
      <c r="H768" s="21">
        <v>0.19086021505376299</v>
      </c>
      <c r="I768" s="21">
        <v>0.17069892473118201</v>
      </c>
      <c r="J768" s="21">
        <v>0.16129032258064499</v>
      </c>
      <c r="K768" s="21">
        <v>0.30779569892473102</v>
      </c>
      <c r="L768" s="21">
        <v>0.114247311827956</v>
      </c>
      <c r="M768" s="21">
        <v>0.36021505376343999</v>
      </c>
      <c r="N768" s="21">
        <v>8.8709677419354802E-2</v>
      </c>
      <c r="O768" s="21">
        <v>0.206989247311827</v>
      </c>
      <c r="P768" s="21">
        <v>0.32930107526881702</v>
      </c>
      <c r="Q768" s="21">
        <v>0.16935483870967699</v>
      </c>
      <c r="R768" s="21">
        <v>0.130376344086021</v>
      </c>
      <c r="S768" s="21">
        <v>0.33333333333333298</v>
      </c>
      <c r="T768" s="21">
        <v>0.106182795698924</v>
      </c>
      <c r="U768" s="21">
        <v>0.18951612903225801</v>
      </c>
      <c r="V768" s="21">
        <v>0.130376344086021</v>
      </c>
      <c r="W768" s="21">
        <v>0.141129032258064</v>
      </c>
      <c r="X768" s="21">
        <v>0.104838709677419</v>
      </c>
      <c r="Y768" s="21">
        <v>0.35080645161290303</v>
      </c>
      <c r="Z768" s="21">
        <v>0.28360215053763399</v>
      </c>
      <c r="AA768" s="21">
        <v>0.16263440860215</v>
      </c>
      <c r="AB768" s="21">
        <v>0.34005376344086002</v>
      </c>
      <c r="AC768" s="21">
        <v>0.15591397849462299</v>
      </c>
      <c r="AD768" s="21">
        <v>0.30510752688171999</v>
      </c>
      <c r="AE768" s="21">
        <v>0.32392473118279502</v>
      </c>
      <c r="AF768" s="21">
        <v>0.19086021505376299</v>
      </c>
      <c r="AG768" s="21">
        <v>0.116935483870967</v>
      </c>
      <c r="AH768" s="21">
        <v>0.34677419354838701</v>
      </c>
      <c r="AI768" s="21">
        <v>0.18951612903225801</v>
      </c>
      <c r="AJ768" s="21">
        <v>0.31854838709677402</v>
      </c>
      <c r="AK768" s="21">
        <v>0.31989247311827901</v>
      </c>
      <c r="AL768" s="21">
        <v>0.16397849462365499</v>
      </c>
      <c r="AM768" s="21">
        <v>0.29032258064516098</v>
      </c>
      <c r="AN768" s="21">
        <v>0.18817204301075199</v>
      </c>
      <c r="AO768" s="21">
        <v>0.16263440860215</v>
      </c>
      <c r="AP768" s="21">
        <v>0.36290322580645101</v>
      </c>
      <c r="AQ768" s="21">
        <v>0.14516129032257999</v>
      </c>
      <c r="AR768" s="21">
        <v>0.32930107526881702</v>
      </c>
      <c r="AS768" s="21">
        <v>0.31586021505376299</v>
      </c>
      <c r="AT768" s="21">
        <v>0.111559139784946</v>
      </c>
      <c r="AU768" s="21">
        <v>0.111559139784946</v>
      </c>
      <c r="AV768" s="21">
        <v>0.120967741935483</v>
      </c>
      <c r="AW768" s="21">
        <v>0.18145161290322501</v>
      </c>
      <c r="AX768" s="21">
        <v>0.32526881720430101</v>
      </c>
      <c r="AY768" s="21">
        <v>0.141129032258064</v>
      </c>
      <c r="AZ768" s="21">
        <v>0.141129032258064</v>
      </c>
      <c r="BA768" s="21">
        <v>0.21774193548387</v>
      </c>
      <c r="BB768" s="21">
        <v>0.17338709677419301</v>
      </c>
      <c r="BC768" s="21">
        <v>0.17338709677419301</v>
      </c>
      <c r="BD768" s="21">
        <v>0.19354838709677399</v>
      </c>
      <c r="BE768" s="21">
        <v>0.116935483870967</v>
      </c>
    </row>
    <row r="769" spans="1:57" x14ac:dyDescent="0.35">
      <c r="A769" s="10" t="str">
        <f t="shared" si="112"/>
        <v>4/30/2036</v>
      </c>
      <c r="B769" s="11">
        <f t="shared" si="117"/>
        <v>2036</v>
      </c>
      <c r="C769" s="20">
        <f t="shared" si="118"/>
        <v>0.15902777777777749</v>
      </c>
      <c r="D769" s="18">
        <f t="shared" si="113"/>
        <v>0.11111111111111099</v>
      </c>
      <c r="E769" s="18">
        <f t="shared" si="114"/>
        <v>0.13506944444444399</v>
      </c>
      <c r="F769" s="18">
        <f t="shared" si="115"/>
        <v>0.17743055555555476</v>
      </c>
      <c r="G769" s="18">
        <f t="shared" si="116"/>
        <v>0.195833333333333</v>
      </c>
      <c r="H769" s="21">
        <v>0.14444444444444399</v>
      </c>
      <c r="I769" s="21">
        <v>0.170833333333333</v>
      </c>
      <c r="J769" s="21">
        <v>0.15416666666666601</v>
      </c>
      <c r="K769" s="21">
        <v>0.17638888888888801</v>
      </c>
      <c r="L769" s="21">
        <v>0.226388888888888</v>
      </c>
      <c r="M769" s="21">
        <v>0.15972222222222199</v>
      </c>
      <c r="N769" s="21">
        <v>0.15277777777777701</v>
      </c>
      <c r="O769" s="21">
        <v>0.11111111111111099</v>
      </c>
      <c r="P769" s="21">
        <v>0.16666666666666599</v>
      </c>
      <c r="Q769" s="21">
        <v>0.16250000000000001</v>
      </c>
      <c r="R769" s="21">
        <v>0.2</v>
      </c>
      <c r="S769" s="21">
        <v>0.14444444444444399</v>
      </c>
      <c r="T769" s="21">
        <v>0.118055555555555</v>
      </c>
      <c r="U769" s="21">
        <v>0.16666666666666599</v>
      </c>
      <c r="V769" s="21">
        <v>0.172222222222222</v>
      </c>
      <c r="W769" s="21">
        <v>0.131944444444444</v>
      </c>
      <c r="X769" s="21">
        <v>0.22083333333333299</v>
      </c>
      <c r="Y769" s="21">
        <v>0.195833333333333</v>
      </c>
      <c r="Z769" s="21">
        <v>0.11111111111111099</v>
      </c>
      <c r="AA769" s="21">
        <v>0.120833333333333</v>
      </c>
      <c r="AB769" s="21">
        <v>0.1875</v>
      </c>
      <c r="AC769" s="21">
        <v>7.6388888888888895E-2</v>
      </c>
      <c r="AD769" s="21">
        <v>0.15416666666666601</v>
      </c>
      <c r="AE769" s="21">
        <v>0.180555555555555</v>
      </c>
      <c r="AF769" s="21">
        <v>0.11944444444444401</v>
      </c>
      <c r="AG769" s="21">
        <v>0.14444444444444399</v>
      </c>
      <c r="AH769" s="21">
        <v>0.19305555555555501</v>
      </c>
      <c r="AI769" s="21">
        <v>0.15277777777777701</v>
      </c>
      <c r="AJ769" s="21">
        <v>0.17638888888888801</v>
      </c>
      <c r="AK769" s="21">
        <v>0.179166666666666</v>
      </c>
      <c r="AL769" s="21">
        <v>0.105555555555555</v>
      </c>
      <c r="AM769" s="21">
        <v>0.11944444444444401</v>
      </c>
      <c r="AN769" s="21">
        <v>0.18194444444444399</v>
      </c>
      <c r="AO769" s="21">
        <v>0.12361111111111101</v>
      </c>
      <c r="AP769" s="21">
        <v>0.170833333333333</v>
      </c>
      <c r="AQ769" s="21">
        <v>0.15833333333333299</v>
      </c>
      <c r="AR769" s="21">
        <v>0.156944444444444</v>
      </c>
      <c r="AS769" s="21">
        <v>0.195833333333333</v>
      </c>
      <c r="AT769" s="21">
        <v>0.23611111111111099</v>
      </c>
      <c r="AU769" s="21">
        <v>0.156944444444444</v>
      </c>
      <c r="AV769" s="21">
        <v>0.16111111111111101</v>
      </c>
      <c r="AW769" s="21">
        <v>0.17777777777777701</v>
      </c>
      <c r="AX769" s="21">
        <v>0.15833333333333299</v>
      </c>
      <c r="AY769" s="21">
        <v>0.15833333333333299</v>
      </c>
      <c r="AZ769" s="21">
        <v>0.16666666666666599</v>
      </c>
      <c r="BA769" s="21">
        <v>0.17777777777777701</v>
      </c>
      <c r="BB769" s="21">
        <v>0.10416666666666601</v>
      </c>
      <c r="BC769" s="21">
        <v>7.3611111111111099E-2</v>
      </c>
      <c r="BD769" s="21">
        <v>0.122222222222222</v>
      </c>
      <c r="BE769" s="21">
        <v>0.170833333333333</v>
      </c>
    </row>
    <row r="770" spans="1:57" x14ac:dyDescent="0.35">
      <c r="A770" s="10" t="str">
        <f t="shared" si="112"/>
        <v>5/31/2036</v>
      </c>
      <c r="B770" s="11">
        <f t="shared" si="117"/>
        <v>2036</v>
      </c>
      <c r="C770" s="20">
        <f t="shared" si="118"/>
        <v>4.5026881720430095E-2</v>
      </c>
      <c r="D770" s="18">
        <f t="shared" si="113"/>
        <v>1.6129032258064498E-2</v>
      </c>
      <c r="E770" s="18">
        <f t="shared" si="114"/>
        <v>2.184139784946235E-2</v>
      </c>
      <c r="F770" s="18">
        <f t="shared" si="115"/>
        <v>7.3924731182795619E-2</v>
      </c>
      <c r="G770" s="18">
        <f t="shared" si="116"/>
        <v>8.9112903225806422E-2</v>
      </c>
      <c r="H770" s="21">
        <v>1.6129032258064498E-2</v>
      </c>
      <c r="I770" s="21">
        <v>1.4784946236559101E-2</v>
      </c>
      <c r="J770" s="21">
        <v>2.55376344086021E-2</v>
      </c>
      <c r="K770" s="21">
        <v>4.1666666666666602E-2</v>
      </c>
      <c r="L770" s="21">
        <v>8.1989247311827898E-2</v>
      </c>
      <c r="M770" s="21">
        <v>5.2419354838709603E-2</v>
      </c>
      <c r="N770" s="21">
        <v>2.0161290322580599E-2</v>
      </c>
      <c r="O770" s="21">
        <v>2.0161290322580599E-2</v>
      </c>
      <c r="P770" s="21">
        <v>5.7795698924731097E-2</v>
      </c>
      <c r="Q770" s="21">
        <v>4.4354838709677401E-2</v>
      </c>
      <c r="R770" s="21">
        <v>6.9892473118279494E-2</v>
      </c>
      <c r="S770" s="21">
        <v>5.5107526881720402E-2</v>
      </c>
      <c r="T770" s="21">
        <v>3.2258064516128997E-2</v>
      </c>
      <c r="U770" s="21">
        <v>3.6290322580645101E-2</v>
      </c>
      <c r="V770" s="21">
        <v>4.5698924731182797E-2</v>
      </c>
      <c r="W770" s="21">
        <v>1.6129032258064498E-2</v>
      </c>
      <c r="X770" s="21">
        <v>6.3172043010752604E-2</v>
      </c>
      <c r="Y770" s="21">
        <v>8.4677419354838704E-2</v>
      </c>
      <c r="Z770" s="21">
        <v>6.4516129032257993E-2</v>
      </c>
      <c r="AA770" s="21">
        <v>4.5698924731182797E-2</v>
      </c>
      <c r="AB770" s="21">
        <v>7.9301075268817203E-2</v>
      </c>
      <c r="AC770" s="21">
        <v>2.1505376344085999E-2</v>
      </c>
      <c r="AD770" s="21">
        <v>4.1666666666666602E-2</v>
      </c>
      <c r="AE770" s="21">
        <v>7.5268817204300995E-2</v>
      </c>
      <c r="AF770" s="21">
        <v>2.9569892473118201E-2</v>
      </c>
      <c r="AG770" s="21">
        <v>9.4086021505376302E-2</v>
      </c>
      <c r="AH770" s="21">
        <v>9.5430107526881705E-2</v>
      </c>
      <c r="AI770" s="21">
        <v>1.6129032258064498E-2</v>
      </c>
      <c r="AJ770" s="21">
        <v>5.2419354838709603E-2</v>
      </c>
      <c r="AK770" s="21">
        <v>6.5860215053763396E-2</v>
      </c>
      <c r="AL770" s="21">
        <v>2.2849462365591398E-2</v>
      </c>
      <c r="AM770" s="21">
        <v>9.2741935483870899E-2</v>
      </c>
      <c r="AN770" s="21">
        <v>4.0322580645161199E-2</v>
      </c>
      <c r="AO770" s="21">
        <v>2.0161290322580599E-2</v>
      </c>
      <c r="AP770" s="21">
        <v>5.3763440860214999E-2</v>
      </c>
      <c r="AQ770" s="21">
        <v>1.7473118279569801E-2</v>
      </c>
      <c r="AR770" s="21">
        <v>7.6612903225806397E-2</v>
      </c>
      <c r="AS770" s="21">
        <v>6.8548387096774105E-2</v>
      </c>
      <c r="AT770" s="21">
        <v>9.2741935483870899E-2</v>
      </c>
      <c r="AU770" s="21">
        <v>8.1989247311827898E-2</v>
      </c>
      <c r="AV770" s="21">
        <v>7.6612903225806397E-2</v>
      </c>
      <c r="AW770" s="21">
        <v>1.6129032258064498E-2</v>
      </c>
      <c r="AX770" s="21">
        <v>8.8709677419354802E-2</v>
      </c>
      <c r="AY770" s="21">
        <v>1.4784946236559101E-2</v>
      </c>
      <c r="AZ770" s="21">
        <v>0.102150537634408</v>
      </c>
      <c r="BA770" s="21">
        <v>2.8225806451612899E-2</v>
      </c>
      <c r="BB770" s="21">
        <v>3.2258064516128997E-2</v>
      </c>
      <c r="BC770" s="21">
        <v>1.4784946236559101E-2</v>
      </c>
      <c r="BD770" s="21">
        <v>2.0161290322580599E-2</v>
      </c>
      <c r="BE770" s="21">
        <v>3.6290322580645101E-2</v>
      </c>
    </row>
    <row r="771" spans="1:57" x14ac:dyDescent="0.35">
      <c r="A771" s="10" t="str">
        <f t="shared" si="112"/>
        <v>6/30/2036</v>
      </c>
      <c r="B771" s="11">
        <f t="shared" si="117"/>
        <v>2036</v>
      </c>
      <c r="C771" s="20">
        <f t="shared" si="118"/>
        <v>5.4861111111111048E-2</v>
      </c>
      <c r="D771" s="18">
        <f t="shared" si="113"/>
        <v>3.3194444444444408E-2</v>
      </c>
      <c r="E771" s="18">
        <f t="shared" si="114"/>
        <v>4.0624999999999925E-2</v>
      </c>
      <c r="F771" s="18">
        <f t="shared" si="115"/>
        <v>9.1666666666666605E-2</v>
      </c>
      <c r="G771" s="18">
        <f t="shared" si="116"/>
        <v>0.1155555555555548</v>
      </c>
      <c r="H771" s="21">
        <v>4.0277777777777697E-2</v>
      </c>
      <c r="I771" s="21">
        <v>7.0833333333333304E-2</v>
      </c>
      <c r="J771" s="21">
        <v>5.9722222222222197E-2</v>
      </c>
      <c r="K771" s="21">
        <v>0.1</v>
      </c>
      <c r="L771" s="21">
        <v>7.0833333333333304E-2</v>
      </c>
      <c r="M771" s="21">
        <v>0.118055555555555</v>
      </c>
      <c r="N771" s="21">
        <v>3.8888888888888799E-2</v>
      </c>
      <c r="O771" s="21">
        <v>3.19444444444444E-2</v>
      </c>
      <c r="P771" s="21">
        <v>0.12777777777777699</v>
      </c>
      <c r="Q771" s="21">
        <v>0.05</v>
      </c>
      <c r="R771" s="21">
        <v>7.4999999999999997E-2</v>
      </c>
      <c r="S771" s="21">
        <v>5.5555555555555497E-2</v>
      </c>
      <c r="T771" s="21">
        <v>0.05</v>
      </c>
      <c r="U771" s="21">
        <v>2.6388888888888799E-2</v>
      </c>
      <c r="V771" s="21">
        <v>6.3888888888888801E-2</v>
      </c>
      <c r="W771" s="21">
        <v>3.6111111111111101E-2</v>
      </c>
      <c r="X771" s="21">
        <v>4.1666666666666602E-2</v>
      </c>
      <c r="Y771" s="21">
        <v>0.133333333333333</v>
      </c>
      <c r="Z771" s="21">
        <v>9.7222222222222196E-2</v>
      </c>
      <c r="AA771" s="21">
        <v>5.4166666666666599E-2</v>
      </c>
      <c r="AB771" s="21">
        <v>0.11527777777777699</v>
      </c>
      <c r="AC771" s="21">
        <v>3.19444444444444E-2</v>
      </c>
      <c r="AD771" s="21">
        <v>0.15416666666666601</v>
      </c>
      <c r="AE771" s="21">
        <v>6.8055555555555494E-2</v>
      </c>
      <c r="AF771" s="21">
        <v>4.72222222222222E-2</v>
      </c>
      <c r="AG771" s="21">
        <v>0.05</v>
      </c>
      <c r="AH771" s="21">
        <v>9.1666666666666605E-2</v>
      </c>
      <c r="AI771" s="21">
        <v>4.30555555555555E-2</v>
      </c>
      <c r="AJ771" s="21">
        <v>0.113888888888888</v>
      </c>
      <c r="AK771" s="21">
        <v>0.11527777777777699</v>
      </c>
      <c r="AL771" s="21">
        <v>3.3333333333333298E-2</v>
      </c>
      <c r="AM771" s="21">
        <v>8.4722222222222199E-2</v>
      </c>
      <c r="AN771" s="21">
        <v>3.8888888888888799E-2</v>
      </c>
      <c r="AO771" s="21">
        <v>3.4722222222222203E-2</v>
      </c>
      <c r="AP771" s="21">
        <v>0.170833333333333</v>
      </c>
      <c r="AQ771" s="21">
        <v>4.72222222222222E-2</v>
      </c>
      <c r="AR771" s="21">
        <v>0.105555555555555</v>
      </c>
      <c r="AS771" s="21">
        <v>9.1666666666666605E-2</v>
      </c>
      <c r="AT771" s="21">
        <v>6.5277777777777699E-2</v>
      </c>
      <c r="AU771" s="21">
        <v>5.9722222222222197E-2</v>
      </c>
      <c r="AV771" s="21">
        <v>4.4444444444444398E-2</v>
      </c>
      <c r="AW771" s="21">
        <v>5.1388888888888803E-2</v>
      </c>
      <c r="AX771" s="21">
        <v>9.7222222222222196E-2</v>
      </c>
      <c r="AY771" s="21">
        <v>4.30555555555555E-2</v>
      </c>
      <c r="AZ771" s="21">
        <v>8.4722222222222199E-2</v>
      </c>
      <c r="BA771" s="21">
        <v>4.0277777777777697E-2</v>
      </c>
      <c r="BB771" s="21">
        <v>3.4722222222222203E-2</v>
      </c>
      <c r="BC771" s="21">
        <v>3.19444444444444E-2</v>
      </c>
      <c r="BD771" s="21">
        <v>4.4444444444444398E-2</v>
      </c>
      <c r="BE771" s="21">
        <v>3.19444444444444E-2</v>
      </c>
    </row>
    <row r="772" spans="1:57" x14ac:dyDescent="0.35">
      <c r="A772" s="10" t="str">
        <f t="shared" si="112"/>
        <v>7/31/2036</v>
      </c>
      <c r="B772" s="11">
        <f t="shared" si="117"/>
        <v>2036</v>
      </c>
      <c r="C772" s="20">
        <f t="shared" si="118"/>
        <v>0.27822580645161199</v>
      </c>
      <c r="D772" s="18">
        <f t="shared" si="113"/>
        <v>0.12943548387096721</v>
      </c>
      <c r="E772" s="18">
        <f t="shared" si="114"/>
        <v>0.22143817204301</v>
      </c>
      <c r="F772" s="18">
        <f t="shared" si="115"/>
        <v>0.30913978494623601</v>
      </c>
      <c r="G772" s="18">
        <f t="shared" si="116"/>
        <v>0.33118279569892423</v>
      </c>
      <c r="H772" s="21">
        <v>0.29166666666666602</v>
      </c>
      <c r="I772" s="21">
        <v>0.220430107526881</v>
      </c>
      <c r="J772" s="21">
        <v>0.29166666666666602</v>
      </c>
      <c r="K772" s="21">
        <v>0.27822580645161199</v>
      </c>
      <c r="L772" s="21">
        <v>0.33064516129032201</v>
      </c>
      <c r="M772" s="21">
        <v>0.36155913978494603</v>
      </c>
      <c r="N772" s="21">
        <v>0.25268817204300997</v>
      </c>
      <c r="O772" s="21">
        <v>0.115591397849462</v>
      </c>
      <c r="P772" s="21">
        <v>0.30913978494623601</v>
      </c>
      <c r="Q772" s="21">
        <v>0.16263440860215</v>
      </c>
      <c r="R772" s="21">
        <v>0.24596774193548299</v>
      </c>
      <c r="S772" s="21">
        <v>0.30376344086021501</v>
      </c>
      <c r="T772" s="21">
        <v>0.31586021505376299</v>
      </c>
      <c r="U772" s="21">
        <v>0.24596774193548299</v>
      </c>
      <c r="V772" s="21">
        <v>0.293010752688172</v>
      </c>
      <c r="W772" s="21">
        <v>0.25806451612903197</v>
      </c>
      <c r="X772" s="21">
        <v>0.25806451612903197</v>
      </c>
      <c r="Y772" s="21">
        <v>0.32930107526881702</v>
      </c>
      <c r="Z772" s="21">
        <v>0.29032258064516098</v>
      </c>
      <c r="AA772" s="21">
        <v>0.17607526881720401</v>
      </c>
      <c r="AB772" s="21">
        <v>0.34408602150537598</v>
      </c>
      <c r="AC772" s="21">
        <v>0.115591397849462</v>
      </c>
      <c r="AD772" s="21">
        <v>0.32526881720430101</v>
      </c>
      <c r="AE772" s="21">
        <v>0.33602150537634401</v>
      </c>
      <c r="AF772" s="21">
        <v>0.119623655913978</v>
      </c>
      <c r="AG772" s="21">
        <v>0.26478494623655902</v>
      </c>
      <c r="AH772" s="21">
        <v>0.35215053763440801</v>
      </c>
      <c r="AI772" s="21">
        <v>0.25672043010752599</v>
      </c>
      <c r="AJ772" s="21">
        <v>0.29973118279569799</v>
      </c>
      <c r="AK772" s="21">
        <v>0.27822580645161199</v>
      </c>
      <c r="AL772" s="21">
        <v>0.103494623655913</v>
      </c>
      <c r="AM772" s="21">
        <v>0.30913978494623601</v>
      </c>
      <c r="AN772" s="21">
        <v>0.22446236559139701</v>
      </c>
      <c r="AO772" s="21">
        <v>0.135752688172043</v>
      </c>
      <c r="AP772" s="21">
        <v>0.28360215053763399</v>
      </c>
      <c r="AQ772" s="21">
        <v>0.28360215053763399</v>
      </c>
      <c r="AR772" s="21">
        <v>0.29166666666666602</v>
      </c>
      <c r="AS772" s="21">
        <v>0.34677419354838701</v>
      </c>
      <c r="AT772" s="21">
        <v>0.27284946236559099</v>
      </c>
      <c r="AU772" s="21">
        <v>0.244623655913978</v>
      </c>
      <c r="AV772" s="21">
        <v>0.31586021505376299</v>
      </c>
      <c r="AW772" s="21">
        <v>0.21639784946236501</v>
      </c>
      <c r="AX772" s="21">
        <v>0.31586021505376299</v>
      </c>
      <c r="AY772" s="21">
        <v>0.31989247311827901</v>
      </c>
      <c r="AZ772" s="21">
        <v>0.30376344086021501</v>
      </c>
      <c r="BA772" s="21">
        <v>0.20833333333333301</v>
      </c>
      <c r="BB772" s="21">
        <v>0.120967741935483</v>
      </c>
      <c r="BC772" s="21">
        <v>0.130376344086021</v>
      </c>
      <c r="BD772" s="21">
        <v>0.154569892473118</v>
      </c>
      <c r="BE772" s="21">
        <v>0.27284946236559099</v>
      </c>
    </row>
    <row r="773" spans="1:57" x14ac:dyDescent="0.35">
      <c r="A773" s="10" t="str">
        <f t="shared" si="112"/>
        <v>8/31/2036</v>
      </c>
      <c r="B773" s="11">
        <f t="shared" si="117"/>
        <v>2036</v>
      </c>
      <c r="C773" s="20">
        <f t="shared" si="118"/>
        <v>0.33266129032257996</v>
      </c>
      <c r="D773" s="18">
        <f t="shared" si="113"/>
        <v>0.20026881720430101</v>
      </c>
      <c r="E773" s="18">
        <f t="shared" si="114"/>
        <v>0.24798387096774152</v>
      </c>
      <c r="F773" s="18">
        <f t="shared" si="115"/>
        <v>0.37365591397849451</v>
      </c>
      <c r="G773" s="18">
        <f t="shared" si="116"/>
        <v>0.40336021505376257</v>
      </c>
      <c r="H773" s="21">
        <v>0.35080645161290303</v>
      </c>
      <c r="I773" s="21">
        <v>0.40860215053763399</v>
      </c>
      <c r="J773" s="21">
        <v>0.40860215053763399</v>
      </c>
      <c r="K773" s="21">
        <v>0.29435483870967699</v>
      </c>
      <c r="L773" s="21">
        <v>0.24059139784946201</v>
      </c>
      <c r="M773" s="21">
        <v>0.40994623655913898</v>
      </c>
      <c r="N773" s="21">
        <v>0.34274193548387</v>
      </c>
      <c r="O773" s="21">
        <v>0.20026881720430101</v>
      </c>
      <c r="P773" s="21">
        <v>0.375</v>
      </c>
      <c r="Q773" s="21">
        <v>0.228494623655913</v>
      </c>
      <c r="R773" s="21">
        <v>0.36021505376343999</v>
      </c>
      <c r="S773" s="21">
        <v>0.30241935483870902</v>
      </c>
      <c r="T773" s="21">
        <v>0.40860215053763399</v>
      </c>
      <c r="U773" s="21">
        <v>0.38844086021505297</v>
      </c>
      <c r="V773" s="21">
        <v>0.33333333333333298</v>
      </c>
      <c r="W773" s="21">
        <v>0.36155913978494603</v>
      </c>
      <c r="X773" s="21">
        <v>0.220430107526881</v>
      </c>
      <c r="Y773" s="21">
        <v>0.38306451612903197</v>
      </c>
      <c r="Z773" s="21">
        <v>0.38978494623655902</v>
      </c>
      <c r="AA773" s="21">
        <v>0.231182795698924</v>
      </c>
      <c r="AB773" s="21">
        <v>0.27016129032258002</v>
      </c>
      <c r="AC773" s="21">
        <v>0.19220430107526801</v>
      </c>
      <c r="AD773" s="21">
        <v>0.36021505376343999</v>
      </c>
      <c r="AE773" s="21">
        <v>0.271505376344086</v>
      </c>
      <c r="AF773" s="21">
        <v>0.19623655913978399</v>
      </c>
      <c r="AG773" s="21">
        <v>0.331989247311827</v>
      </c>
      <c r="AH773" s="21">
        <v>0.30913978494623601</v>
      </c>
      <c r="AI773" s="21">
        <v>0.39247311827956899</v>
      </c>
      <c r="AJ773" s="21">
        <v>0.35483870967741898</v>
      </c>
      <c r="AK773" s="21">
        <v>0.396505376344086</v>
      </c>
      <c r="AL773" s="21">
        <v>0.22446236559139701</v>
      </c>
      <c r="AM773" s="21">
        <v>0.35483870967741898</v>
      </c>
      <c r="AN773" s="21">
        <v>0.369623655913978</v>
      </c>
      <c r="AO773" s="21">
        <v>0.18010752688171999</v>
      </c>
      <c r="AP773" s="21">
        <v>0.40456989247311798</v>
      </c>
      <c r="AQ773" s="21">
        <v>0.36693548387096703</v>
      </c>
      <c r="AR773" s="21">
        <v>0.32661290322580599</v>
      </c>
      <c r="AS773" s="21">
        <v>0.40322580645161199</v>
      </c>
      <c r="AT773" s="21">
        <v>0.20564516129032201</v>
      </c>
      <c r="AU773" s="21">
        <v>0.31048387096774099</v>
      </c>
      <c r="AV773" s="21">
        <v>0.27822580645161199</v>
      </c>
      <c r="AW773" s="21">
        <v>0.29704301075268802</v>
      </c>
      <c r="AX773" s="21">
        <v>0.30913978494623601</v>
      </c>
      <c r="AY773" s="21">
        <v>0.35215053763440801</v>
      </c>
      <c r="AZ773" s="21">
        <v>0.35618279569892403</v>
      </c>
      <c r="BA773" s="21">
        <v>0.30913978494623601</v>
      </c>
      <c r="BB773" s="21">
        <v>0.20026881720430101</v>
      </c>
      <c r="BC773" s="21">
        <v>0.21505376344086</v>
      </c>
      <c r="BD773" s="21">
        <v>0.19623655913978399</v>
      </c>
      <c r="BE773" s="21">
        <v>0.38306451612903197</v>
      </c>
    </row>
    <row r="774" spans="1:57" x14ac:dyDescent="0.35">
      <c r="A774" s="10" t="str">
        <f t="shared" si="112"/>
        <v>9/30/2036</v>
      </c>
      <c r="B774" s="11">
        <f t="shared" si="117"/>
        <v>2036</v>
      </c>
      <c r="C774" s="20">
        <f t="shared" si="118"/>
        <v>0.18541666666666651</v>
      </c>
      <c r="D774" s="18">
        <f t="shared" si="113"/>
        <v>0.10027777777777698</v>
      </c>
      <c r="E774" s="18">
        <f t="shared" si="114"/>
        <v>0.163888888888888</v>
      </c>
      <c r="F774" s="18">
        <f t="shared" si="115"/>
        <v>0.20624999999999949</v>
      </c>
      <c r="G774" s="18">
        <f t="shared" si="116"/>
        <v>0.23347222222222233</v>
      </c>
      <c r="H774" s="21">
        <v>0.22500000000000001</v>
      </c>
      <c r="I774" s="21">
        <v>0.21388888888888799</v>
      </c>
      <c r="J774" s="21">
        <v>0.21249999999999999</v>
      </c>
      <c r="K774" s="21">
        <v>0.19722222222222199</v>
      </c>
      <c r="L774" s="21">
        <v>7.2222222222222202E-2</v>
      </c>
      <c r="M774" s="21">
        <v>0.209722222222222</v>
      </c>
      <c r="N774" s="21">
        <v>0.16944444444444401</v>
      </c>
      <c r="O774" s="21">
        <v>0.18194444444444399</v>
      </c>
      <c r="P774" s="21">
        <v>0.20138888888888801</v>
      </c>
      <c r="Q774" s="21">
        <v>0.17638888888888801</v>
      </c>
      <c r="R774" s="21">
        <v>0.12361111111111101</v>
      </c>
      <c r="S774" s="21">
        <v>0.30972222222222201</v>
      </c>
      <c r="T774" s="21">
        <v>0.170833333333333</v>
      </c>
      <c r="U774" s="21">
        <v>0.20694444444444399</v>
      </c>
      <c r="V774" s="21">
        <v>0.17361111111111099</v>
      </c>
      <c r="W774" s="21">
        <v>0.18611111111111101</v>
      </c>
      <c r="X774" s="21">
        <v>9.0277777777777707E-2</v>
      </c>
      <c r="Y774" s="21">
        <v>0.21249999999999999</v>
      </c>
      <c r="Z774" s="21">
        <v>0.18611111111111101</v>
      </c>
      <c r="AA774" s="21">
        <v>0.163888888888888</v>
      </c>
      <c r="AB774" s="21">
        <v>0.42361111111111099</v>
      </c>
      <c r="AC774" s="21">
        <v>0.17361111111111099</v>
      </c>
      <c r="AD774" s="21">
        <v>0.17361111111111099</v>
      </c>
      <c r="AE774" s="21">
        <v>0.37361111111111101</v>
      </c>
      <c r="AF774" s="21">
        <v>0.16111111111111101</v>
      </c>
      <c r="AG774" s="21">
        <v>7.4999999999999997E-2</v>
      </c>
      <c r="AH774" s="21">
        <v>0.36666666666666597</v>
      </c>
      <c r="AI774" s="21">
        <v>0.22222222222222199</v>
      </c>
      <c r="AJ774" s="21">
        <v>0.202777777777777</v>
      </c>
      <c r="AK774" s="21">
        <v>0.18611111111111101</v>
      </c>
      <c r="AL774" s="21">
        <v>0.155555555555555</v>
      </c>
      <c r="AM774" s="21">
        <v>0.204166666666666</v>
      </c>
      <c r="AN774" s="21">
        <v>0.163888888888888</v>
      </c>
      <c r="AO774" s="21">
        <v>0.15277777777777701</v>
      </c>
      <c r="AP774" s="21">
        <v>0.194444444444444</v>
      </c>
      <c r="AQ774" s="21">
        <v>0.19166666666666601</v>
      </c>
      <c r="AR774" s="21">
        <v>0.16805555555555499</v>
      </c>
      <c r="AS774" s="21">
        <v>0.188888888888888</v>
      </c>
      <c r="AT774" s="21">
        <v>5.9722222222222197E-2</v>
      </c>
      <c r="AU774" s="21">
        <v>8.1944444444444403E-2</v>
      </c>
      <c r="AV774" s="21">
        <v>0.101388888888888</v>
      </c>
      <c r="AW774" s="21">
        <v>0.19305555555555501</v>
      </c>
      <c r="AX774" s="21">
        <v>0.358333333333333</v>
      </c>
      <c r="AY774" s="21">
        <v>0.218055555555555</v>
      </c>
      <c r="AZ774" s="21">
        <v>0.11111111111111099</v>
      </c>
      <c r="BA774" s="21">
        <v>0.18472222222222201</v>
      </c>
      <c r="BB774" s="21">
        <v>0.165277777777777</v>
      </c>
      <c r="BC774" s="21">
        <v>0.126388888888888</v>
      </c>
      <c r="BD774" s="21">
        <v>0.16805555555555499</v>
      </c>
      <c r="BE774" s="21">
        <v>0.20138888888888801</v>
      </c>
    </row>
    <row r="775" spans="1:57" x14ac:dyDescent="0.35">
      <c r="A775" s="10" t="str">
        <f t="shared" si="112"/>
        <v>10/31/2036</v>
      </c>
      <c r="B775" s="11">
        <f t="shared" si="117"/>
        <v>2036</v>
      </c>
      <c r="C775" s="20">
        <f t="shared" si="118"/>
        <v>0.20228494623655852</v>
      </c>
      <c r="D775" s="18">
        <f t="shared" si="113"/>
        <v>0.115591397849462</v>
      </c>
      <c r="E775" s="18">
        <f t="shared" si="114"/>
        <v>0.16700268817204275</v>
      </c>
      <c r="F775" s="18">
        <f t="shared" si="115"/>
        <v>0.23353494623655874</v>
      </c>
      <c r="G775" s="18">
        <f t="shared" si="116"/>
        <v>0.25040322580645163</v>
      </c>
      <c r="H775" s="21">
        <v>0.125</v>
      </c>
      <c r="I775" s="21">
        <v>0.108870967741935</v>
      </c>
      <c r="J775" s="21">
        <v>0.20295698924731101</v>
      </c>
      <c r="K775" s="21">
        <v>0.19623655913978399</v>
      </c>
      <c r="L775" s="21">
        <v>0.15322580645161199</v>
      </c>
      <c r="M775" s="21">
        <v>0.25</v>
      </c>
      <c r="N775" s="21">
        <v>0.19489247311827901</v>
      </c>
      <c r="O775" s="21">
        <v>0.21908602150537601</v>
      </c>
      <c r="P775" s="21">
        <v>0.241935483870967</v>
      </c>
      <c r="Q775" s="21">
        <v>0.24865591397849399</v>
      </c>
      <c r="R775" s="21">
        <v>0.282258064516129</v>
      </c>
      <c r="S775" s="21">
        <v>0.20564516129032201</v>
      </c>
      <c r="T775" s="21">
        <v>0.18682795698924701</v>
      </c>
      <c r="U775" s="21">
        <v>0.115591397849462</v>
      </c>
      <c r="V775" s="21">
        <v>0.17741935483870899</v>
      </c>
      <c r="W775" s="21">
        <v>0.204301075268817</v>
      </c>
      <c r="X775" s="21">
        <v>0.11021505376344</v>
      </c>
      <c r="Y775" s="21">
        <v>0.25</v>
      </c>
      <c r="Z775" s="21">
        <v>0.12903225806451599</v>
      </c>
      <c r="AA775" s="21">
        <v>0.20564516129032201</v>
      </c>
      <c r="AB775" s="21">
        <v>0.20295698924731101</v>
      </c>
      <c r="AC775" s="21">
        <v>0.23252688172043001</v>
      </c>
      <c r="AD775" s="21">
        <v>0.244623655913978</v>
      </c>
      <c r="AE775" s="21">
        <v>0.19892473118279499</v>
      </c>
      <c r="AF775" s="21">
        <v>0.19220430107526801</v>
      </c>
      <c r="AG775" s="21">
        <v>0.27284946236559099</v>
      </c>
      <c r="AH775" s="21">
        <v>0.212365591397849</v>
      </c>
      <c r="AI775" s="21">
        <v>0.154569892473118</v>
      </c>
      <c r="AJ775" s="21">
        <v>0.25</v>
      </c>
      <c r="AK775" s="21">
        <v>0.24596774193548299</v>
      </c>
      <c r="AL775" s="21">
        <v>0.19086021505376299</v>
      </c>
      <c r="AM775" s="21">
        <v>0.11021505376344</v>
      </c>
      <c r="AN775" s="21">
        <v>9.81182795698924E-2</v>
      </c>
      <c r="AO775" s="21">
        <v>0.20161290322580599</v>
      </c>
      <c r="AP775" s="21">
        <v>0.233870967741935</v>
      </c>
      <c r="AQ775" s="21">
        <v>0.18548387096774099</v>
      </c>
      <c r="AR775" s="21">
        <v>0.21639784946236501</v>
      </c>
      <c r="AS775" s="21">
        <v>0.22983870967741901</v>
      </c>
      <c r="AT775" s="21">
        <v>0.115591397849462</v>
      </c>
      <c r="AU775" s="21">
        <v>0.25403225806451601</v>
      </c>
      <c r="AV775" s="21">
        <v>0.30376344086021501</v>
      </c>
      <c r="AW775" s="21">
        <v>0.115591397849462</v>
      </c>
      <c r="AX775" s="21">
        <v>0.20026881720430101</v>
      </c>
      <c r="AY775" s="21">
        <v>0.209677419354838</v>
      </c>
      <c r="AZ775" s="21">
        <v>0.32123655913978399</v>
      </c>
      <c r="BA775" s="21">
        <v>0.13978494623655899</v>
      </c>
      <c r="BB775" s="21">
        <v>0.165322580645161</v>
      </c>
      <c r="BC775" s="21">
        <v>0.17204301075268799</v>
      </c>
      <c r="BD775" s="21">
        <v>0.21505376344086</v>
      </c>
      <c r="BE775" s="21">
        <v>0.18413978494623601</v>
      </c>
    </row>
    <row r="776" spans="1:57" x14ac:dyDescent="0.35">
      <c r="A776" s="10" t="str">
        <f t="shared" si="112"/>
        <v>11/30/2036</v>
      </c>
      <c r="B776" s="11">
        <f t="shared" si="117"/>
        <v>2036</v>
      </c>
      <c r="C776" s="20">
        <f t="shared" si="118"/>
        <v>0.14305555555555549</v>
      </c>
      <c r="D776" s="18">
        <f t="shared" si="113"/>
        <v>7.8888888888888828E-2</v>
      </c>
      <c r="E776" s="18">
        <f t="shared" si="114"/>
        <v>0.101736111111111</v>
      </c>
      <c r="F776" s="18">
        <f t="shared" si="115"/>
        <v>0.19861111111111102</v>
      </c>
      <c r="G776" s="18">
        <f t="shared" si="116"/>
        <v>0.25333333333333258</v>
      </c>
      <c r="H776" s="21">
        <v>0.188888888888888</v>
      </c>
      <c r="I776" s="21">
        <v>0.148611111111111</v>
      </c>
      <c r="J776" s="21">
        <v>0.18194444444444399</v>
      </c>
      <c r="K776" s="21">
        <v>0.106944444444444</v>
      </c>
      <c r="L776" s="21">
        <v>7.3611111111111099E-2</v>
      </c>
      <c r="M776" s="21">
        <v>0.133333333333333</v>
      </c>
      <c r="N776" s="21">
        <v>0.172222222222222</v>
      </c>
      <c r="O776" s="21">
        <v>9.8611111111111094E-2</v>
      </c>
      <c r="P776" s="21">
        <v>0.1125</v>
      </c>
      <c r="Q776" s="21">
        <v>0.122222222222222</v>
      </c>
      <c r="R776" s="21">
        <v>0.204166666666666</v>
      </c>
      <c r="S776" s="21">
        <v>0.265277777777777</v>
      </c>
      <c r="T776" s="21">
        <v>0.2</v>
      </c>
      <c r="U776" s="21">
        <v>0.16111111111111101</v>
      </c>
      <c r="V776" s="21">
        <v>0.209722222222222</v>
      </c>
      <c r="W776" s="21">
        <v>0.1875</v>
      </c>
      <c r="X776" s="21">
        <v>7.0833333333333304E-2</v>
      </c>
      <c r="Y776" s="21">
        <v>0.13750000000000001</v>
      </c>
      <c r="Z776" s="21">
        <v>0.241666666666666</v>
      </c>
      <c r="AA776" s="21">
        <v>0.120833333333333</v>
      </c>
      <c r="AB776" s="21">
        <v>0.27638888888888802</v>
      </c>
      <c r="AC776" s="21">
        <v>7.9166666666666594E-2</v>
      </c>
      <c r="AD776" s="21">
        <v>0.122222222222222</v>
      </c>
      <c r="AE776" s="21">
        <v>0.25833333333333303</v>
      </c>
      <c r="AF776" s="21">
        <v>7.6388888888888895E-2</v>
      </c>
      <c r="AG776" s="21">
        <v>0.18611111111111101</v>
      </c>
      <c r="AH776" s="21">
        <v>0.27361111111111103</v>
      </c>
      <c r="AI776" s="21">
        <v>0.16111111111111101</v>
      </c>
      <c r="AJ776" s="21">
        <v>9.1666666666666605E-2</v>
      </c>
      <c r="AK776" s="21">
        <v>0.133333333333333</v>
      </c>
      <c r="AL776" s="21">
        <v>8.7499999999999994E-2</v>
      </c>
      <c r="AM776" s="21">
        <v>0.25277777777777699</v>
      </c>
      <c r="AN776" s="21">
        <v>0.15277777777777701</v>
      </c>
      <c r="AO776" s="21">
        <v>0.1</v>
      </c>
      <c r="AP776" s="21">
        <v>0.13750000000000001</v>
      </c>
      <c r="AQ776" s="21">
        <v>0.188888888888888</v>
      </c>
      <c r="AR776" s="21">
        <v>0.13472222222222199</v>
      </c>
      <c r="AS776" s="21">
        <v>9.1666666666666605E-2</v>
      </c>
      <c r="AT776" s="21">
        <v>6.1111111111111102E-2</v>
      </c>
      <c r="AU776" s="21">
        <v>0.194444444444444</v>
      </c>
      <c r="AV776" s="21">
        <v>0.18611111111111101</v>
      </c>
      <c r="AW776" s="21">
        <v>0.13611111111111099</v>
      </c>
      <c r="AX776" s="21">
        <v>0.26250000000000001</v>
      </c>
      <c r="AY776" s="21">
        <v>0.2</v>
      </c>
      <c r="AZ776" s="21">
        <v>0.21249999999999999</v>
      </c>
      <c r="BA776" s="21">
        <v>0.13472222222222199</v>
      </c>
      <c r="BB776" s="21">
        <v>8.4722222222222199E-2</v>
      </c>
      <c r="BC776" s="21">
        <v>6.9444444444444406E-2</v>
      </c>
      <c r="BD776" s="21">
        <v>9.44444444444444E-2</v>
      </c>
      <c r="BE776" s="21">
        <v>0.20555555555555499</v>
      </c>
    </row>
    <row r="777" spans="1:57" x14ac:dyDescent="0.35">
      <c r="A777" s="10" t="str">
        <f t="shared" si="112"/>
        <v>12/31/2036</v>
      </c>
      <c r="B777" s="11">
        <f t="shared" si="117"/>
        <v>2036</v>
      </c>
      <c r="C777" s="20">
        <f t="shared" si="118"/>
        <v>0.28158602150537548</v>
      </c>
      <c r="D777" s="18">
        <f t="shared" si="113"/>
        <v>0.15846774193548349</v>
      </c>
      <c r="E777" s="18">
        <f t="shared" si="114"/>
        <v>0.20665322580645124</v>
      </c>
      <c r="F777" s="18">
        <f t="shared" si="115"/>
        <v>0.32493279569892453</v>
      </c>
      <c r="G777" s="18">
        <f t="shared" si="116"/>
        <v>0.37916666666666654</v>
      </c>
      <c r="H777" s="21">
        <v>0.30510752688171999</v>
      </c>
      <c r="I777" s="21">
        <v>0.31451612903225801</v>
      </c>
      <c r="J777" s="21">
        <v>0.39381720430107497</v>
      </c>
      <c r="K777" s="21">
        <v>0.141129032258064</v>
      </c>
      <c r="L777" s="21">
        <v>0.41666666666666602</v>
      </c>
      <c r="M777" s="21">
        <v>0.157258064516129</v>
      </c>
      <c r="N777" s="21">
        <v>0.32526881720430101</v>
      </c>
      <c r="O777" s="21">
        <v>0.22715053763440801</v>
      </c>
      <c r="P777" s="21">
        <v>0.15860215053763399</v>
      </c>
      <c r="Q777" s="21">
        <v>0.24327956989247301</v>
      </c>
      <c r="R777" s="21">
        <v>0.31048387096774099</v>
      </c>
      <c r="S777" s="21">
        <v>0.244623655913978</v>
      </c>
      <c r="T777" s="21">
        <v>0.36155913978494603</v>
      </c>
      <c r="U777" s="21">
        <v>0.31317204301075202</v>
      </c>
      <c r="V777" s="21">
        <v>0.380376344086021</v>
      </c>
      <c r="W777" s="21">
        <v>0.36021505376343999</v>
      </c>
      <c r="X777" s="21">
        <v>0.37365591397849401</v>
      </c>
      <c r="Y777" s="21">
        <v>0.15860215053763399</v>
      </c>
      <c r="Z777" s="21">
        <v>0.33467741935483802</v>
      </c>
      <c r="AA777" s="21">
        <v>0.26344086021505297</v>
      </c>
      <c r="AB777" s="21">
        <v>0.25940860215053702</v>
      </c>
      <c r="AC777" s="21">
        <v>0.225806451612903</v>
      </c>
      <c r="AD777" s="21">
        <v>0.165322580645161</v>
      </c>
      <c r="AE777" s="21">
        <v>0.24327956989247301</v>
      </c>
      <c r="AF777" s="21">
        <v>0.21370967741935401</v>
      </c>
      <c r="AG777" s="21">
        <v>0.31048387096774099</v>
      </c>
      <c r="AH777" s="21">
        <v>0.255376344086021</v>
      </c>
      <c r="AI777" s="21">
        <v>0.31989247311827901</v>
      </c>
      <c r="AJ777" s="21">
        <v>0.14784946236559099</v>
      </c>
      <c r="AK777" s="21">
        <v>0.17204301075268799</v>
      </c>
      <c r="AL777" s="21">
        <v>0.204301075268817</v>
      </c>
      <c r="AM777" s="21">
        <v>0.358870967741935</v>
      </c>
      <c r="AN777" s="21">
        <v>0.31048387096774099</v>
      </c>
      <c r="AO777" s="21">
        <v>0.21908602150537601</v>
      </c>
      <c r="AP777" s="21">
        <v>0.16129032258064499</v>
      </c>
      <c r="AQ777" s="21">
        <v>0.39516129032258002</v>
      </c>
      <c r="AR777" s="21">
        <v>0.14784946236559099</v>
      </c>
      <c r="AS777" s="21">
        <v>0.14247311827956899</v>
      </c>
      <c r="AT777" s="21">
        <v>0.37903225806451601</v>
      </c>
      <c r="AU777" s="21">
        <v>0.29973118279569799</v>
      </c>
      <c r="AV777" s="21">
        <v>0.32392473118279502</v>
      </c>
      <c r="AW777" s="21">
        <v>0.30645161290322498</v>
      </c>
      <c r="AX777" s="21">
        <v>0.25672043010752599</v>
      </c>
      <c r="AY777" s="21">
        <v>0.369623655913978</v>
      </c>
      <c r="AZ777" s="21">
        <v>0.32258064516128998</v>
      </c>
      <c r="BA777" s="21">
        <v>0.30241935483870902</v>
      </c>
      <c r="BB777" s="21">
        <v>0.20026881720430101</v>
      </c>
      <c r="BC777" s="21">
        <v>0.20295698924731101</v>
      </c>
      <c r="BD777" s="21">
        <v>0.225806451612903</v>
      </c>
      <c r="BE777" s="21">
        <v>0.396505376344086</v>
      </c>
    </row>
    <row r="778" spans="1:57" x14ac:dyDescent="0.35">
      <c r="A778" s="10" t="str">
        <f t="shared" si="112"/>
        <v>1/31/2037</v>
      </c>
      <c r="B778" s="11">
        <f t="shared" si="117"/>
        <v>2037</v>
      </c>
      <c r="C778" s="20">
        <f t="shared" si="118"/>
        <v>0.30309139784946204</v>
      </c>
      <c r="D778" s="18">
        <f t="shared" si="113"/>
        <v>0.25309139784946222</v>
      </c>
      <c r="E778" s="18">
        <f t="shared" si="114"/>
        <v>0.27721774193548326</v>
      </c>
      <c r="F778" s="18">
        <f t="shared" si="115"/>
        <v>0.38978494623655874</v>
      </c>
      <c r="G778" s="18">
        <f t="shared" si="116"/>
        <v>0.4047043010752685</v>
      </c>
      <c r="H778" s="21">
        <v>0.233870967741935</v>
      </c>
      <c r="I778" s="21">
        <v>0.29569892473118198</v>
      </c>
      <c r="J778" s="21">
        <v>0.30510752688171999</v>
      </c>
      <c r="K778" s="21">
        <v>0.38440860215053702</v>
      </c>
      <c r="L778" s="21">
        <v>0.40053763440860202</v>
      </c>
      <c r="M778" s="21">
        <v>0.276881720430107</v>
      </c>
      <c r="N778" s="21">
        <v>0.40456989247311798</v>
      </c>
      <c r="O778" s="21">
        <v>0.30779569892473102</v>
      </c>
      <c r="P778" s="21">
        <v>0.276881720430107</v>
      </c>
      <c r="Q778" s="21">
        <v>0.29704301075268802</v>
      </c>
      <c r="R778" s="21">
        <v>0.30510752688171999</v>
      </c>
      <c r="S778" s="21">
        <v>0.220430107526881</v>
      </c>
      <c r="T778" s="21">
        <v>0.293010752688172</v>
      </c>
      <c r="U778" s="21">
        <v>0.43145161290322498</v>
      </c>
      <c r="V778" s="21">
        <v>0.26478494623655902</v>
      </c>
      <c r="W778" s="21">
        <v>0.385752688172043</v>
      </c>
      <c r="X778" s="21">
        <v>0.21639784946236501</v>
      </c>
      <c r="Y778" s="21">
        <v>0.282258064516129</v>
      </c>
      <c r="Z778" s="21">
        <v>0.25403225806451601</v>
      </c>
      <c r="AA778" s="21">
        <v>0.31586021505376299</v>
      </c>
      <c r="AB778" s="21">
        <v>0.31989247311827901</v>
      </c>
      <c r="AC778" s="21">
        <v>0.39919354838709598</v>
      </c>
      <c r="AD778" s="21">
        <v>0.27956989247311798</v>
      </c>
      <c r="AE778" s="21">
        <v>0.30107526881720398</v>
      </c>
      <c r="AF778" s="21">
        <v>0.31048387096774099</v>
      </c>
      <c r="AG778" s="21">
        <v>0.244623655913978</v>
      </c>
      <c r="AH778" s="21">
        <v>0.26478494623655902</v>
      </c>
      <c r="AI778" s="21">
        <v>0.27016129032258002</v>
      </c>
      <c r="AJ778" s="21">
        <v>0.28091397849462302</v>
      </c>
      <c r="AK778" s="21">
        <v>0.30241935483870902</v>
      </c>
      <c r="AL778" s="21">
        <v>0.40591397849462302</v>
      </c>
      <c r="AM778" s="21">
        <v>0.40860215053763399</v>
      </c>
      <c r="AN778" s="21">
        <v>0.21908602150537601</v>
      </c>
      <c r="AO778" s="21">
        <v>0.39516129032258002</v>
      </c>
      <c r="AP778" s="21">
        <v>0.38440860215053702</v>
      </c>
      <c r="AQ778" s="21">
        <v>0.31182795698924698</v>
      </c>
      <c r="AR778" s="21">
        <v>0.30376344086021501</v>
      </c>
      <c r="AS778" s="21">
        <v>0.27822580645161199</v>
      </c>
      <c r="AT778" s="21">
        <v>0.391129032258064</v>
      </c>
      <c r="AU778" s="21">
        <v>0.266129032258064</v>
      </c>
      <c r="AV778" s="21">
        <v>0.28897849462365499</v>
      </c>
      <c r="AW778" s="21">
        <v>0.39381720430107497</v>
      </c>
      <c r="AX778" s="21">
        <v>0.37096774193548299</v>
      </c>
      <c r="AY778" s="21">
        <v>0.39516129032258002</v>
      </c>
      <c r="AZ778" s="21">
        <v>0.40994623655913898</v>
      </c>
      <c r="BA778" s="21">
        <v>0.28494623655913898</v>
      </c>
      <c r="BB778" s="21">
        <v>0.266129032258064</v>
      </c>
      <c r="BC778" s="21">
        <v>0.40860215053763399</v>
      </c>
      <c r="BD778" s="21">
        <v>0.39381720430107497</v>
      </c>
      <c r="BE778" s="21">
        <v>0.28629032258064502</v>
      </c>
    </row>
    <row r="779" spans="1:57" x14ac:dyDescent="0.35">
      <c r="A779" s="10" t="str">
        <f t="shared" si="112"/>
        <v>2/28/2037</v>
      </c>
      <c r="B779" s="11">
        <f t="shared" si="117"/>
        <v>2037</v>
      </c>
      <c r="C779" s="20">
        <f t="shared" si="118"/>
        <v>0.24479166666666652</v>
      </c>
      <c r="D779" s="18">
        <f t="shared" si="113"/>
        <v>0.10610119047619013</v>
      </c>
      <c r="E779" s="18">
        <f t="shared" si="114"/>
        <v>0.13430059523809476</v>
      </c>
      <c r="F779" s="18">
        <f t="shared" si="115"/>
        <v>0.35491071428571347</v>
      </c>
      <c r="G779" s="18">
        <f t="shared" si="116"/>
        <v>0.36770833333333258</v>
      </c>
      <c r="H779" s="21">
        <v>0.25148809523809501</v>
      </c>
      <c r="I779" s="21">
        <v>0.117559523809523</v>
      </c>
      <c r="J779" s="21">
        <v>0.28422619047619002</v>
      </c>
      <c r="K779" s="21">
        <v>8.1845238095238096E-2</v>
      </c>
      <c r="L779" s="21">
        <v>0.35565476190476097</v>
      </c>
      <c r="M779" s="21">
        <v>0.26934523809523803</v>
      </c>
      <c r="N779" s="21">
        <v>0.34970238095237999</v>
      </c>
      <c r="O779" s="21">
        <v>0.113095238095238</v>
      </c>
      <c r="P779" s="21">
        <v>0.28422619047619002</v>
      </c>
      <c r="Q779" s="21">
        <v>0.13541666666666599</v>
      </c>
      <c r="R779" s="21">
        <v>0.114583333333333</v>
      </c>
      <c r="S779" s="21">
        <v>0.151785714285714</v>
      </c>
      <c r="T779" s="21">
        <v>0.11607142857142801</v>
      </c>
      <c r="U779" s="21">
        <v>0.367559523809523</v>
      </c>
      <c r="V779" s="21">
        <v>0.230654761904761</v>
      </c>
      <c r="W779" s="21">
        <v>6.8452380952380903E-2</v>
      </c>
      <c r="X779" s="21">
        <v>0.15773809523809501</v>
      </c>
      <c r="Y779" s="21">
        <v>0.108630952380952</v>
      </c>
      <c r="Z779" s="21">
        <v>0.24404761904761901</v>
      </c>
      <c r="AA779" s="21">
        <v>0.125</v>
      </c>
      <c r="AB779" s="21">
        <v>0.13392857142857101</v>
      </c>
      <c r="AC779" s="21">
        <v>0.36011904761904701</v>
      </c>
      <c r="AD779" s="21">
        <v>0.22172619047618999</v>
      </c>
      <c r="AE779" s="21">
        <v>0.54017857142857095</v>
      </c>
      <c r="AF779" s="21">
        <v>0.139880952380952</v>
      </c>
      <c r="AG779" s="21">
        <v>0.151785714285714</v>
      </c>
      <c r="AH779" s="21">
        <v>0.245535714285714</v>
      </c>
      <c r="AI779" s="21">
        <v>0.23958333333333301</v>
      </c>
      <c r="AJ779" s="21">
        <v>0.34226190476190399</v>
      </c>
      <c r="AK779" s="21">
        <v>0.32291666666666602</v>
      </c>
      <c r="AL779" s="21">
        <v>0.36904761904761901</v>
      </c>
      <c r="AM779" s="21">
        <v>0.36309523809523803</v>
      </c>
      <c r="AN779" s="21">
        <v>0.24107142857142799</v>
      </c>
      <c r="AO779" s="21">
        <v>8.3333333333333301E-2</v>
      </c>
      <c r="AP779" s="21">
        <v>0.36309523809523803</v>
      </c>
      <c r="AQ779" s="21">
        <v>0.14285714285714199</v>
      </c>
      <c r="AR779" s="21">
        <v>0.54315476190476097</v>
      </c>
      <c r="AS779" s="21">
        <v>0.27083333333333298</v>
      </c>
      <c r="AT779" s="21">
        <v>0.33482142857142799</v>
      </c>
      <c r="AU779" s="21">
        <v>0.114583333333333</v>
      </c>
      <c r="AV779" s="21">
        <v>0.32142857142857101</v>
      </c>
      <c r="AW779" s="21">
        <v>0.36309523809523803</v>
      </c>
      <c r="AX779" s="21">
        <v>6.1011904761904698E-2</v>
      </c>
      <c r="AY779" s="21">
        <v>0.35267857142857101</v>
      </c>
      <c r="AZ779" s="21">
        <v>0.358630952380952</v>
      </c>
      <c r="BA779" s="21">
        <v>0.52380952380952295</v>
      </c>
      <c r="BB779" s="21">
        <v>0.22767857142857101</v>
      </c>
      <c r="BC779" s="21">
        <v>0.367559523809523</v>
      </c>
      <c r="BD779" s="21">
        <v>5.8035714285714197E-2</v>
      </c>
      <c r="BE779" s="21">
        <v>0.50297619047619002</v>
      </c>
    </row>
    <row r="780" spans="1:57" x14ac:dyDescent="0.35">
      <c r="A780" s="10" t="str">
        <f t="shared" si="112"/>
        <v>3/31/2037</v>
      </c>
      <c r="B780" s="11">
        <f t="shared" si="117"/>
        <v>2037</v>
      </c>
      <c r="C780" s="20">
        <f t="shared" si="118"/>
        <v>0.1982526881720425</v>
      </c>
      <c r="D780" s="18">
        <f t="shared" si="113"/>
        <v>0.1100806451612895</v>
      </c>
      <c r="E780" s="18">
        <f t="shared" si="114"/>
        <v>0.13104838709677399</v>
      </c>
      <c r="F780" s="18">
        <f t="shared" si="115"/>
        <v>0.31787634408602128</v>
      </c>
      <c r="G780" s="18">
        <f t="shared" si="116"/>
        <v>0.35806451612903212</v>
      </c>
      <c r="H780" s="21">
        <v>0.35752688172043001</v>
      </c>
      <c r="I780" s="21">
        <v>0.33870967741935398</v>
      </c>
      <c r="J780" s="21">
        <v>0.11021505376344</v>
      </c>
      <c r="K780" s="21">
        <v>0.18145161290322501</v>
      </c>
      <c r="L780" s="21">
        <v>0.225806451612903</v>
      </c>
      <c r="M780" s="21">
        <v>0.11021505376344</v>
      </c>
      <c r="N780" s="21">
        <v>0.21908602150537601</v>
      </c>
      <c r="O780" s="21">
        <v>0.30913978494623601</v>
      </c>
      <c r="P780" s="21">
        <v>0.10752688172043</v>
      </c>
      <c r="Q780" s="21">
        <v>0.15053763440860199</v>
      </c>
      <c r="R780" s="21">
        <v>0.34677419354838701</v>
      </c>
      <c r="S780" s="21">
        <v>0.112903225806451</v>
      </c>
      <c r="T780" s="21">
        <v>0.28897849462365499</v>
      </c>
      <c r="U780" s="21">
        <v>0.244623655913978</v>
      </c>
      <c r="V780" s="21">
        <v>0.331989247311827</v>
      </c>
      <c r="W780" s="21">
        <v>0.111559139784946</v>
      </c>
      <c r="X780" s="21">
        <v>0.10752688172043</v>
      </c>
      <c r="Y780" s="21">
        <v>0.32258064516128998</v>
      </c>
      <c r="Z780" s="21">
        <v>0.37231182795698903</v>
      </c>
      <c r="AA780" s="21">
        <v>0.37903225806451601</v>
      </c>
      <c r="AB780" s="21">
        <v>0.17338709677419301</v>
      </c>
      <c r="AC780" s="21">
        <v>0.18413978494623601</v>
      </c>
      <c r="AD780" s="21">
        <v>0.36290322580645101</v>
      </c>
      <c r="AE780" s="21">
        <v>0.31586021505376299</v>
      </c>
      <c r="AF780" s="21">
        <v>0.16935483870967699</v>
      </c>
      <c r="AG780" s="21">
        <v>0.13709677419354799</v>
      </c>
      <c r="AH780" s="21">
        <v>0.42338709677419301</v>
      </c>
      <c r="AI780" s="21">
        <v>0.369623655913978</v>
      </c>
      <c r="AJ780" s="21">
        <v>0.104838709677419</v>
      </c>
      <c r="AK780" s="21">
        <v>0.12903225806451599</v>
      </c>
      <c r="AL780" s="21">
        <v>0.19623655913978399</v>
      </c>
      <c r="AM780" s="21">
        <v>0.19892473118279499</v>
      </c>
      <c r="AN780" s="21">
        <v>0.34005376344086002</v>
      </c>
      <c r="AO780" s="21">
        <v>0.10752688172043</v>
      </c>
      <c r="AP780" s="21">
        <v>0.19623655913978399</v>
      </c>
      <c r="AQ780" s="21">
        <v>0.18010752688171999</v>
      </c>
      <c r="AR780" s="21">
        <v>0.31451612903225801</v>
      </c>
      <c r="AS780" s="21">
        <v>0.12768817204301</v>
      </c>
      <c r="AT780" s="21">
        <v>0.19758064516129001</v>
      </c>
      <c r="AU780" s="21">
        <v>0.31854838709677402</v>
      </c>
      <c r="AV780" s="21">
        <v>0.108870967741935</v>
      </c>
      <c r="AW780" s="21">
        <v>0.21774193548387</v>
      </c>
      <c r="AX780" s="21">
        <v>0.12634408602150499</v>
      </c>
      <c r="AY780" s="21">
        <v>0.19758064516129001</v>
      </c>
      <c r="AZ780" s="21">
        <v>0.19623655913978399</v>
      </c>
      <c r="BA780" s="21">
        <v>0.25</v>
      </c>
      <c r="BB780" s="21">
        <v>0.32930107526881702</v>
      </c>
      <c r="BC780" s="21">
        <v>0.212365591397849</v>
      </c>
      <c r="BD780" s="21">
        <v>0.114247311827956</v>
      </c>
      <c r="BE780" s="21">
        <v>0.25403225806451601</v>
      </c>
    </row>
    <row r="781" spans="1:57" x14ac:dyDescent="0.35">
      <c r="A781" s="10" t="str">
        <f t="shared" si="112"/>
        <v>4/30/2037</v>
      </c>
      <c r="B781" s="11">
        <f t="shared" si="117"/>
        <v>2037</v>
      </c>
      <c r="C781" s="20">
        <f t="shared" si="118"/>
        <v>0.1729166666666665</v>
      </c>
      <c r="D781" s="18">
        <f t="shared" si="113"/>
        <v>0.1215277777777775</v>
      </c>
      <c r="E781" s="18">
        <f t="shared" si="114"/>
        <v>0.15590277777777725</v>
      </c>
      <c r="F781" s="18">
        <f t="shared" si="115"/>
        <v>0.19409722222222175</v>
      </c>
      <c r="G781" s="18">
        <f t="shared" si="116"/>
        <v>0.23486111111111091</v>
      </c>
      <c r="H781" s="21">
        <v>0.24861111111111101</v>
      </c>
      <c r="I781" s="21">
        <v>0.17361111111111099</v>
      </c>
      <c r="J781" s="21">
        <v>0.22083333333333299</v>
      </c>
      <c r="K781" s="21">
        <v>0.16250000000000001</v>
      </c>
      <c r="L781" s="21">
        <v>0.211111111111111</v>
      </c>
      <c r="M781" s="21">
        <v>0.251388888888888</v>
      </c>
      <c r="N781" s="21">
        <v>0.156944444444444</v>
      </c>
      <c r="O781" s="21">
        <v>0.170833333333333</v>
      </c>
      <c r="P781" s="21">
        <v>0.234722222222222</v>
      </c>
      <c r="Q781" s="21">
        <v>9.44444444444444E-2</v>
      </c>
      <c r="R781" s="21">
        <v>0.180555555555555</v>
      </c>
      <c r="S781" s="21">
        <v>0.165277777777777</v>
      </c>
      <c r="T781" s="21">
        <v>0.13888888888888801</v>
      </c>
      <c r="U781" s="21">
        <v>0.19027777777777699</v>
      </c>
      <c r="V781" s="21">
        <v>0.188888888888888</v>
      </c>
      <c r="W781" s="21">
        <v>0.163888888888888</v>
      </c>
      <c r="X781" s="21">
        <v>0.147222222222222</v>
      </c>
      <c r="Y781" s="21">
        <v>0.16944444444444401</v>
      </c>
      <c r="Z781" s="21">
        <v>0.18472222222222201</v>
      </c>
      <c r="AA781" s="21">
        <v>0.165277777777777</v>
      </c>
      <c r="AB781" s="21">
        <v>0.11527777777777699</v>
      </c>
      <c r="AC781" s="21">
        <v>0.15</v>
      </c>
      <c r="AD781" s="21">
        <v>0.1875</v>
      </c>
      <c r="AE781" s="21">
        <v>0.12916666666666601</v>
      </c>
      <c r="AF781" s="21">
        <v>0.106944444444444</v>
      </c>
      <c r="AG781" s="21">
        <v>0.13888888888888801</v>
      </c>
      <c r="AH781" s="21">
        <v>0.22222222222222199</v>
      </c>
      <c r="AI781" s="21">
        <v>0.18333333333333299</v>
      </c>
      <c r="AJ781" s="21">
        <v>0.23611111111111099</v>
      </c>
      <c r="AK781" s="21">
        <v>0.24722222222222201</v>
      </c>
      <c r="AL781" s="21">
        <v>0.155555555555555</v>
      </c>
      <c r="AM781" s="21">
        <v>0.20138888888888801</v>
      </c>
      <c r="AN781" s="21">
        <v>0.19305555555555501</v>
      </c>
      <c r="AO781" s="21">
        <v>0.15972222222222199</v>
      </c>
      <c r="AP781" s="21">
        <v>0.17499999999999999</v>
      </c>
      <c r="AQ781" s="21">
        <v>0.13472222222222199</v>
      </c>
      <c r="AR781" s="21">
        <v>0.108333333333333</v>
      </c>
      <c r="AS781" s="21">
        <v>0.21527777777777701</v>
      </c>
      <c r="AT781" s="21">
        <v>0.17638888888888801</v>
      </c>
      <c r="AU781" s="21">
        <v>0.15972222222222199</v>
      </c>
      <c r="AV781" s="21">
        <v>0.24861111111111101</v>
      </c>
      <c r="AW781" s="21">
        <v>0.194444444444444</v>
      </c>
      <c r="AX781" s="21">
        <v>0.172222222222222</v>
      </c>
      <c r="AY781" s="21">
        <v>0.17499999999999999</v>
      </c>
      <c r="AZ781" s="21">
        <v>0.1875</v>
      </c>
      <c r="BA781" s="21">
        <v>0.122222222222222</v>
      </c>
      <c r="BB781" s="21">
        <v>0.163888888888888</v>
      </c>
      <c r="BC781" s="21">
        <v>0.227777777777777</v>
      </c>
      <c r="BD781" s="21">
        <v>0.15833333333333299</v>
      </c>
      <c r="BE781" s="21">
        <v>0.11111111111111099</v>
      </c>
    </row>
    <row r="782" spans="1:57" x14ac:dyDescent="0.35">
      <c r="A782" s="10" t="str">
        <f t="shared" si="112"/>
        <v>5/31/2037</v>
      </c>
      <c r="B782" s="11">
        <f t="shared" si="117"/>
        <v>2037</v>
      </c>
      <c r="C782" s="20">
        <f t="shared" si="118"/>
        <v>7.9301075268817203E-2</v>
      </c>
      <c r="D782" s="18">
        <f t="shared" si="113"/>
        <v>2.2849462365591398E-2</v>
      </c>
      <c r="E782" s="18">
        <f t="shared" si="114"/>
        <v>4.4018817204301022E-2</v>
      </c>
      <c r="F782" s="18">
        <f t="shared" si="115"/>
        <v>0.10752688172043</v>
      </c>
      <c r="G782" s="18">
        <f t="shared" si="116"/>
        <v>0.1213709677419347</v>
      </c>
      <c r="H782" s="21">
        <v>0.10752688172043</v>
      </c>
      <c r="I782" s="21">
        <v>0.10752688172043</v>
      </c>
      <c r="J782" s="21">
        <v>0.10752688172043</v>
      </c>
      <c r="K782" s="21">
        <v>0.13172043010752599</v>
      </c>
      <c r="L782" s="21">
        <v>5.3763440860214999E-2</v>
      </c>
      <c r="M782" s="21">
        <v>8.3333333333333301E-2</v>
      </c>
      <c r="N782" s="21">
        <v>2.2849462365591398E-2</v>
      </c>
      <c r="O782" s="21">
        <v>7.3924731182795703E-2</v>
      </c>
      <c r="P782" s="21">
        <v>7.9301075268817203E-2</v>
      </c>
      <c r="Q782" s="21">
        <v>2.2849462365591398E-2</v>
      </c>
      <c r="R782" s="21">
        <v>0.125</v>
      </c>
      <c r="S782" s="21">
        <v>2.55376344086021E-2</v>
      </c>
      <c r="T782" s="21">
        <v>6.7204301075268799E-2</v>
      </c>
      <c r="U782" s="21">
        <v>2.68817204301075E-2</v>
      </c>
      <c r="V782" s="21">
        <v>8.8709677419354802E-2</v>
      </c>
      <c r="W782" s="21">
        <v>0.119623655913978</v>
      </c>
      <c r="X782" s="21">
        <v>1.88172043010752E-2</v>
      </c>
      <c r="Y782" s="21">
        <v>5.6451612903225798E-2</v>
      </c>
      <c r="Z782" s="21">
        <v>0.100806451612903</v>
      </c>
      <c r="AA782" s="21">
        <v>8.8709677419354802E-2</v>
      </c>
      <c r="AB782" s="21">
        <v>4.3010752688171998E-2</v>
      </c>
      <c r="AC782" s="21">
        <v>5.3763440860214999E-2</v>
      </c>
      <c r="AD782" s="21">
        <v>9.5430107526881705E-2</v>
      </c>
      <c r="AE782" s="21">
        <v>9.9462365591397803E-2</v>
      </c>
      <c r="AF782" s="21">
        <v>2.0161290322580599E-2</v>
      </c>
      <c r="AG782" s="21">
        <v>2.0161290322580599E-2</v>
      </c>
      <c r="AH782" s="21">
        <v>0.10752688172043</v>
      </c>
      <c r="AI782" s="21">
        <v>0.10752688172043</v>
      </c>
      <c r="AJ782" s="21">
        <v>8.8709677419354802E-2</v>
      </c>
      <c r="AK782" s="21">
        <v>9.2741935483870899E-2</v>
      </c>
      <c r="AL782" s="21">
        <v>2.8225806451612899E-2</v>
      </c>
      <c r="AM782" s="21">
        <v>3.36021505376344E-2</v>
      </c>
      <c r="AN782" s="21">
        <v>0.114247311827956</v>
      </c>
      <c r="AO782" s="21">
        <v>0.120967741935483</v>
      </c>
      <c r="AP782" s="21">
        <v>4.7043010752688103E-2</v>
      </c>
      <c r="AQ782" s="21">
        <v>2.1505376344085999E-2</v>
      </c>
      <c r="AR782" s="21">
        <v>0.130376344086021</v>
      </c>
      <c r="AS782" s="21">
        <v>9.2741935483870899E-2</v>
      </c>
      <c r="AT782" s="21">
        <v>7.9301075268817203E-2</v>
      </c>
      <c r="AU782" s="21">
        <v>6.9892473118279494E-2</v>
      </c>
      <c r="AV782" s="21">
        <v>0.11021505376344</v>
      </c>
      <c r="AW782" s="21">
        <v>2.68817204301075E-2</v>
      </c>
      <c r="AX782" s="21">
        <v>0.13978494623655899</v>
      </c>
      <c r="AY782" s="21">
        <v>4.3010752688171998E-2</v>
      </c>
      <c r="AZ782" s="21">
        <v>5.3763440860214999E-2</v>
      </c>
      <c r="BA782" s="21">
        <v>6.8548387096774105E-2</v>
      </c>
      <c r="BB782" s="21">
        <v>0.111559139784946</v>
      </c>
      <c r="BC782" s="21">
        <v>4.9731182795698901E-2</v>
      </c>
      <c r="BD782" s="21">
        <v>0.133064516129032</v>
      </c>
      <c r="BE782" s="21">
        <v>7.6612903225806397E-2</v>
      </c>
    </row>
    <row r="783" spans="1:57" x14ac:dyDescent="0.35">
      <c r="A783" s="10" t="str">
        <f t="shared" si="112"/>
        <v>6/30/2037</v>
      </c>
      <c r="B783" s="11">
        <f t="shared" si="117"/>
        <v>2037</v>
      </c>
      <c r="C783" s="20">
        <f t="shared" si="118"/>
        <v>8.6805555555555552E-2</v>
      </c>
      <c r="D783" s="18">
        <f t="shared" si="113"/>
        <v>5.2083333333333266E-2</v>
      </c>
      <c r="E783" s="18">
        <f t="shared" si="114"/>
        <v>6.4236111111111022E-2</v>
      </c>
      <c r="F783" s="18">
        <f t="shared" si="115"/>
        <v>0.1142361111111105</v>
      </c>
      <c r="G783" s="18">
        <f t="shared" si="116"/>
        <v>0.13124999999999951</v>
      </c>
      <c r="H783" s="21">
        <v>0.11944444444444401</v>
      </c>
      <c r="I783" s="21">
        <v>0.122222222222222</v>
      </c>
      <c r="J783" s="21">
        <v>0.11527777777777699</v>
      </c>
      <c r="K783" s="21">
        <v>8.4722222222222199E-2</v>
      </c>
      <c r="L783" s="21">
        <v>8.6111111111111097E-2</v>
      </c>
      <c r="M783" s="21">
        <v>0.11527777777777699</v>
      </c>
      <c r="N783" s="21">
        <v>8.7499999999999994E-2</v>
      </c>
      <c r="O783" s="21">
        <v>0.116666666666666</v>
      </c>
      <c r="P783" s="21">
        <v>9.3055555555555503E-2</v>
      </c>
      <c r="Q783" s="21">
        <v>3.3333333333333298E-2</v>
      </c>
      <c r="R783" s="21">
        <v>0.15138888888888799</v>
      </c>
      <c r="S783" s="21">
        <v>3.8888888888888799E-2</v>
      </c>
      <c r="T783" s="21">
        <v>0.13888888888888801</v>
      </c>
      <c r="U783" s="21">
        <v>6.1111111111111102E-2</v>
      </c>
      <c r="V783" s="21">
        <v>9.8611111111111094E-2</v>
      </c>
      <c r="W783" s="21">
        <v>4.5833333333333302E-2</v>
      </c>
      <c r="X783" s="21">
        <v>3.19444444444444E-2</v>
      </c>
      <c r="Y783" s="21">
        <v>0.11111111111111099</v>
      </c>
      <c r="Z783" s="21">
        <v>0.11111111111111099</v>
      </c>
      <c r="AA783" s="21">
        <v>0.13750000000000001</v>
      </c>
      <c r="AB783" s="21">
        <v>6.3888888888888801E-2</v>
      </c>
      <c r="AC783" s="21">
        <v>7.2222222222222202E-2</v>
      </c>
      <c r="AD783" s="21">
        <v>0.15277777777777701</v>
      </c>
      <c r="AE783" s="21">
        <v>0.102777777777777</v>
      </c>
      <c r="AF783" s="21">
        <v>5.9722222222222197E-2</v>
      </c>
      <c r="AG783" s="21">
        <v>5.4166666666666599E-2</v>
      </c>
      <c r="AH783" s="21">
        <v>0.105555555555555</v>
      </c>
      <c r="AI783" s="21">
        <v>8.7499999999999994E-2</v>
      </c>
      <c r="AJ783" s="21">
        <v>0.105555555555555</v>
      </c>
      <c r="AK783" s="21">
        <v>9.5833333333333298E-2</v>
      </c>
      <c r="AL783" s="21">
        <v>8.3333333333333301E-2</v>
      </c>
      <c r="AM783" s="21">
        <v>5.83333333333333E-2</v>
      </c>
      <c r="AN783" s="21">
        <v>9.3055555555555503E-2</v>
      </c>
      <c r="AO783" s="21">
        <v>6.8055555555555494E-2</v>
      </c>
      <c r="AP783" s="21">
        <v>4.30555555555555E-2</v>
      </c>
      <c r="AQ783" s="21">
        <v>5.2777777777777701E-2</v>
      </c>
      <c r="AR783" s="21">
        <v>0.116666666666666</v>
      </c>
      <c r="AS783" s="21">
        <v>5.83333333333333E-2</v>
      </c>
      <c r="AT783" s="21">
        <v>7.9166666666666594E-2</v>
      </c>
      <c r="AU783" s="21">
        <v>0.15</v>
      </c>
      <c r="AV783" s="21">
        <v>0.13055555555555501</v>
      </c>
      <c r="AW783" s="21">
        <v>6.25E-2</v>
      </c>
      <c r="AX783" s="21">
        <v>8.1944444444444403E-2</v>
      </c>
      <c r="AY783" s="21">
        <v>8.0555555555555505E-2</v>
      </c>
      <c r="AZ783" s="21">
        <v>7.3611111111111099E-2</v>
      </c>
      <c r="BA783" s="21">
        <v>0.1</v>
      </c>
      <c r="BB783" s="21">
        <v>0.11527777777777699</v>
      </c>
      <c r="BC783" s="21">
        <v>7.6388888888888895E-2</v>
      </c>
      <c r="BD783" s="21">
        <v>6.5277777777777699E-2</v>
      </c>
      <c r="BE783" s="21">
        <v>8.0555555555555505E-2</v>
      </c>
    </row>
    <row r="784" spans="1:57" x14ac:dyDescent="0.35">
      <c r="A784" s="10" t="str">
        <f t="shared" si="112"/>
        <v>7/31/2037</v>
      </c>
      <c r="B784" s="11">
        <f t="shared" si="117"/>
        <v>2037</v>
      </c>
      <c r="C784" s="20">
        <f t="shared" si="118"/>
        <v>0.276881720430107</v>
      </c>
      <c r="D784" s="18">
        <f t="shared" si="113"/>
        <v>0.17459677419354749</v>
      </c>
      <c r="E784" s="18">
        <f t="shared" si="114"/>
        <v>0.21034946236559077</v>
      </c>
      <c r="F784" s="18">
        <f t="shared" si="115"/>
        <v>0.30510752688171972</v>
      </c>
      <c r="G784" s="18">
        <f t="shared" si="116"/>
        <v>0.33870967741935398</v>
      </c>
      <c r="H784" s="21">
        <v>0.33870967741935398</v>
      </c>
      <c r="I784" s="21">
        <v>0.276881720430107</v>
      </c>
      <c r="J784" s="21">
        <v>0.31854838709677402</v>
      </c>
      <c r="K784" s="21">
        <v>0.28091397849462302</v>
      </c>
      <c r="L784" s="21">
        <v>0.18010752688171999</v>
      </c>
      <c r="M784" s="21">
        <v>0.26209677419354799</v>
      </c>
      <c r="N784" s="21">
        <v>0.19758064516129001</v>
      </c>
      <c r="O784" s="21">
        <v>0.30107526881720398</v>
      </c>
      <c r="P784" s="21">
        <v>0.23521505376344001</v>
      </c>
      <c r="Q784" s="21">
        <v>0.141129032258064</v>
      </c>
      <c r="R784" s="21">
        <v>0.30645161290322498</v>
      </c>
      <c r="S784" s="21">
        <v>0.204301075268817</v>
      </c>
      <c r="T784" s="21">
        <v>0.32930107526881702</v>
      </c>
      <c r="U784" s="21">
        <v>0.17473118279569799</v>
      </c>
      <c r="V784" s="21">
        <v>0.28763440860215</v>
      </c>
      <c r="W784" s="21">
        <v>0.28897849462365499</v>
      </c>
      <c r="X784" s="21">
        <v>0.28360215053763399</v>
      </c>
      <c r="Y784" s="21">
        <v>0.276881720430107</v>
      </c>
      <c r="Z784" s="21">
        <v>0.33870967741935398</v>
      </c>
      <c r="AA784" s="21">
        <v>0.34274193548387</v>
      </c>
      <c r="AB784" s="21">
        <v>0.125</v>
      </c>
      <c r="AC784" s="21">
        <v>0.17876344086021501</v>
      </c>
      <c r="AD784" s="21">
        <v>0.31586021505376299</v>
      </c>
      <c r="AE784" s="21">
        <v>0.34274193548387</v>
      </c>
      <c r="AF784" s="21">
        <v>0.12768817204301</v>
      </c>
      <c r="AG784" s="21">
        <v>0.22715053763440801</v>
      </c>
      <c r="AH784" s="21">
        <v>0.35215053763440801</v>
      </c>
      <c r="AI784" s="21">
        <v>0.31048387096774099</v>
      </c>
      <c r="AJ784" s="21">
        <v>0.29704301075268802</v>
      </c>
      <c r="AK784" s="21">
        <v>0.29435483870967699</v>
      </c>
      <c r="AL784" s="21">
        <v>0.19354838709677399</v>
      </c>
      <c r="AM784" s="21">
        <v>0.22715053763440801</v>
      </c>
      <c r="AN784" s="21">
        <v>0.34677419354838701</v>
      </c>
      <c r="AO784" s="21">
        <v>0.23790322580645101</v>
      </c>
      <c r="AP784" s="21">
        <v>0.17338709677419301</v>
      </c>
      <c r="AQ784" s="21">
        <v>0.123655913978494</v>
      </c>
      <c r="AR784" s="21">
        <v>0.293010752688172</v>
      </c>
      <c r="AS784" s="21">
        <v>0.27016129032258002</v>
      </c>
      <c r="AT784" s="21">
        <v>0.19892473118279499</v>
      </c>
      <c r="AU784" s="21">
        <v>0.29435483870967699</v>
      </c>
      <c r="AV784" s="21">
        <v>0.276881720430107</v>
      </c>
      <c r="AW784" s="21">
        <v>0.20564516129032201</v>
      </c>
      <c r="AX784" s="21">
        <v>0.32123655913978399</v>
      </c>
      <c r="AY784" s="21">
        <v>0.22446236559139701</v>
      </c>
      <c r="AZ784" s="21">
        <v>0.27956989247311798</v>
      </c>
      <c r="BA784" s="21">
        <v>0.29435483870967699</v>
      </c>
      <c r="BB784" s="21">
        <v>0.31586021505376299</v>
      </c>
      <c r="BC784" s="21">
        <v>0.23252688172043001</v>
      </c>
      <c r="BD784" s="21">
        <v>0.27284946236559099</v>
      </c>
      <c r="BE784" s="21">
        <v>0.247311827956989</v>
      </c>
    </row>
    <row r="785" spans="1:57" x14ac:dyDescent="0.35">
      <c r="A785" s="10" t="str">
        <f t="shared" si="112"/>
        <v>8/31/2037</v>
      </c>
      <c r="B785" s="11">
        <f t="shared" si="117"/>
        <v>2037</v>
      </c>
      <c r="C785" s="20">
        <f t="shared" si="118"/>
        <v>0.33266129032257996</v>
      </c>
      <c r="D785" s="18">
        <f t="shared" si="113"/>
        <v>0.23602150537634381</v>
      </c>
      <c r="E785" s="18">
        <f t="shared" si="114"/>
        <v>0.30376344086021473</v>
      </c>
      <c r="F785" s="18">
        <f t="shared" si="115"/>
        <v>0.37970430107526826</v>
      </c>
      <c r="G785" s="18">
        <f t="shared" si="116"/>
        <v>0.39784946236559099</v>
      </c>
      <c r="H785" s="21">
        <v>0.37634408602150499</v>
      </c>
      <c r="I785" s="21">
        <v>0.38978494623655902</v>
      </c>
      <c r="J785" s="21">
        <v>0.27419354838709598</v>
      </c>
      <c r="K785" s="21">
        <v>0.36021505376343999</v>
      </c>
      <c r="L785" s="21">
        <v>0.40053763440860202</v>
      </c>
      <c r="M785" s="21">
        <v>0.236559139784946</v>
      </c>
      <c r="N785" s="21">
        <v>0.385752688172043</v>
      </c>
      <c r="O785" s="21">
        <v>0.358870967741935</v>
      </c>
      <c r="P785" s="21">
        <v>0.20295698924731101</v>
      </c>
      <c r="Q785" s="21">
        <v>0.231182795698924</v>
      </c>
      <c r="R785" s="21">
        <v>0.38844086021505297</v>
      </c>
      <c r="S785" s="21">
        <v>0.30107526881720398</v>
      </c>
      <c r="T785" s="21">
        <v>0.35215053763440801</v>
      </c>
      <c r="U785" s="21">
        <v>0.42473118279569799</v>
      </c>
      <c r="V785" s="21">
        <v>0.32392473118279502</v>
      </c>
      <c r="W785" s="21">
        <v>0.32392473118279502</v>
      </c>
      <c r="X785" s="21">
        <v>0.337365591397849</v>
      </c>
      <c r="Y785" s="21">
        <v>0.37634408602150499</v>
      </c>
      <c r="Z785" s="21">
        <v>0.31451612903225801</v>
      </c>
      <c r="AA785" s="21">
        <v>0.40591397849462302</v>
      </c>
      <c r="AB785" s="21">
        <v>0.22983870967741901</v>
      </c>
      <c r="AC785" s="21">
        <v>0.33467741935483802</v>
      </c>
      <c r="AD785" s="21">
        <v>0.31586021505376299</v>
      </c>
      <c r="AE785" s="21">
        <v>0.37768817204300997</v>
      </c>
      <c r="AF785" s="21">
        <v>0.20564516129032201</v>
      </c>
      <c r="AG785" s="21">
        <v>0.337365591397849</v>
      </c>
      <c r="AH785" s="21">
        <v>0.31586021505376299</v>
      </c>
      <c r="AI785" s="21">
        <v>0.31182795698924698</v>
      </c>
      <c r="AJ785" s="21">
        <v>0.26881720430107497</v>
      </c>
      <c r="AK785" s="21">
        <v>0.21908602150537601</v>
      </c>
      <c r="AL785" s="21">
        <v>0.38172043010752599</v>
      </c>
      <c r="AM785" s="21">
        <v>0.42069892473118198</v>
      </c>
      <c r="AN785" s="21">
        <v>0.25940860215053702</v>
      </c>
      <c r="AO785" s="21">
        <v>0.337365591397849</v>
      </c>
      <c r="AP785" s="21">
        <v>0.32258064516128998</v>
      </c>
      <c r="AQ785" s="21">
        <v>0.236559139784946</v>
      </c>
      <c r="AR785" s="21">
        <v>0.38306451612903197</v>
      </c>
      <c r="AS785" s="21">
        <v>0.247311827956989</v>
      </c>
      <c r="AT785" s="21">
        <v>0.32795698924731098</v>
      </c>
      <c r="AU785" s="21">
        <v>0.32258064516128998</v>
      </c>
      <c r="AV785" s="21">
        <v>0.24865591397849399</v>
      </c>
      <c r="AW785" s="21">
        <v>0.380376344086021</v>
      </c>
      <c r="AX785" s="21">
        <v>0.33333333333333298</v>
      </c>
      <c r="AY785" s="21">
        <v>0.39784946236559099</v>
      </c>
      <c r="AZ785" s="21">
        <v>0.39381720430107497</v>
      </c>
      <c r="BA785" s="21">
        <v>0.34946236559139698</v>
      </c>
      <c r="BB785" s="21">
        <v>0.31586021505376299</v>
      </c>
      <c r="BC785" s="21">
        <v>0.39784946236559099</v>
      </c>
      <c r="BD785" s="21">
        <v>0.331989247311827</v>
      </c>
      <c r="BE785" s="21">
        <v>0.32258064516128998</v>
      </c>
    </row>
    <row r="786" spans="1:57" x14ac:dyDescent="0.35">
      <c r="A786" s="10" t="str">
        <f t="shared" si="112"/>
        <v>9/30/2037</v>
      </c>
      <c r="B786" s="11">
        <f t="shared" si="117"/>
        <v>2037</v>
      </c>
      <c r="C786" s="20">
        <f t="shared" si="118"/>
        <v>0.186805555555555</v>
      </c>
      <c r="D786" s="18">
        <f t="shared" si="113"/>
        <v>9.6527777777777754E-2</v>
      </c>
      <c r="E786" s="18">
        <f t="shared" si="114"/>
        <v>0.11944444444444399</v>
      </c>
      <c r="F786" s="18">
        <f t="shared" si="115"/>
        <v>0.25798611111111075</v>
      </c>
      <c r="G786" s="18">
        <f t="shared" si="116"/>
        <v>0.3177777777777771</v>
      </c>
      <c r="H786" s="21">
        <v>0.359722222222222</v>
      </c>
      <c r="I786" s="21">
        <v>0.17777777777777701</v>
      </c>
      <c r="J786" s="21">
        <v>6.1111111111111102E-2</v>
      </c>
      <c r="K786" s="21">
        <v>0.106944444444444</v>
      </c>
      <c r="L786" s="21">
        <v>0.179166666666666</v>
      </c>
      <c r="M786" s="21">
        <v>0.1</v>
      </c>
      <c r="N786" s="21">
        <v>0.265277777777777</v>
      </c>
      <c r="O786" s="21">
        <v>0.16805555555555499</v>
      </c>
      <c r="P786" s="21">
        <v>7.7777777777777696E-2</v>
      </c>
      <c r="Q786" s="21">
        <v>0.12361111111111101</v>
      </c>
      <c r="R786" s="21">
        <v>0.2</v>
      </c>
      <c r="S786" s="21">
        <v>0.172222222222222</v>
      </c>
      <c r="T786" s="21">
        <v>0.14305555555555499</v>
      </c>
      <c r="U786" s="21">
        <v>0.27500000000000002</v>
      </c>
      <c r="V786" s="21">
        <v>0.313888888888888</v>
      </c>
      <c r="W786" s="21">
        <v>0.102777777777777</v>
      </c>
      <c r="X786" s="21">
        <v>0.133333333333333</v>
      </c>
      <c r="Y786" s="21">
        <v>0.202777777777777</v>
      </c>
      <c r="Z786" s="21">
        <v>0.31527777777777699</v>
      </c>
      <c r="AA786" s="21">
        <v>0.2</v>
      </c>
      <c r="AB786" s="21">
        <v>0.12777777777777699</v>
      </c>
      <c r="AC786" s="21">
        <v>0.25277777777777699</v>
      </c>
      <c r="AD786" s="21">
        <v>0.327777777777777</v>
      </c>
      <c r="AE786" s="21">
        <v>0.234722222222222</v>
      </c>
      <c r="AF786" s="21">
        <v>0.116666666666666</v>
      </c>
      <c r="AG786" s="21">
        <v>0.15277777777777701</v>
      </c>
      <c r="AH786" s="21">
        <v>0.36249999999999999</v>
      </c>
      <c r="AI786" s="21">
        <v>0.34583333333333299</v>
      </c>
      <c r="AJ786" s="21">
        <v>6.6666666666666596E-2</v>
      </c>
      <c r="AK786" s="21">
        <v>8.1944444444444403E-2</v>
      </c>
      <c r="AL786" s="21">
        <v>0.25277777777777699</v>
      </c>
      <c r="AM786" s="21">
        <v>0.27777777777777701</v>
      </c>
      <c r="AN786" s="21">
        <v>0.35277777777777702</v>
      </c>
      <c r="AO786" s="21">
        <v>0.118055555555555</v>
      </c>
      <c r="AP786" s="21">
        <v>0.25833333333333303</v>
      </c>
      <c r="AQ786" s="21">
        <v>0.15416666666666601</v>
      </c>
      <c r="AR786" s="21">
        <v>0.194444444444444</v>
      </c>
      <c r="AS786" s="21">
        <v>9.7222222222222196E-2</v>
      </c>
      <c r="AT786" s="21">
        <v>0.25555555555555498</v>
      </c>
      <c r="AU786" s="21">
        <v>0.16805555555555499</v>
      </c>
      <c r="AV786" s="21">
        <v>9.0277777777777707E-2</v>
      </c>
      <c r="AW786" s="21">
        <v>0.25694444444444398</v>
      </c>
      <c r="AX786" s="21">
        <v>0.1125</v>
      </c>
      <c r="AY786" s="21">
        <v>0.25416666666666599</v>
      </c>
      <c r="AZ786" s="21">
        <v>0.23194444444444401</v>
      </c>
      <c r="BA786" s="21">
        <v>0.20138888888888801</v>
      </c>
      <c r="BB786" s="21">
        <v>0.31666666666666599</v>
      </c>
      <c r="BC786" s="21">
        <v>0.280555555555555</v>
      </c>
      <c r="BD786" s="21">
        <v>0.109722222222222</v>
      </c>
      <c r="BE786" s="21">
        <v>0.15138888888888799</v>
      </c>
    </row>
    <row r="787" spans="1:57" x14ac:dyDescent="0.35">
      <c r="A787" s="10" t="str">
        <f t="shared" si="112"/>
        <v>10/31/2037</v>
      </c>
      <c r="B787" s="11">
        <f t="shared" si="117"/>
        <v>2037</v>
      </c>
      <c r="C787" s="20">
        <f t="shared" si="118"/>
        <v>0.20026881720430101</v>
      </c>
      <c r="D787" s="18">
        <f t="shared" si="113"/>
        <v>8.9650537634408584E-2</v>
      </c>
      <c r="E787" s="18">
        <f t="shared" si="114"/>
        <v>0.10887096774193525</v>
      </c>
      <c r="F787" s="18">
        <f t="shared" si="115"/>
        <v>0.22782258064516051</v>
      </c>
      <c r="G787" s="18">
        <f t="shared" si="116"/>
        <v>0.27069892473118223</v>
      </c>
      <c r="H787" s="21">
        <v>0.27553763440860202</v>
      </c>
      <c r="I787" s="21">
        <v>0.204301075268817</v>
      </c>
      <c r="J787" s="21">
        <v>0.13172043010752599</v>
      </c>
      <c r="K787" s="21">
        <v>0.29569892473118198</v>
      </c>
      <c r="L787" s="21">
        <v>8.1989247311827898E-2</v>
      </c>
      <c r="M787" s="21">
        <v>0.14247311827956899</v>
      </c>
      <c r="N787" s="21">
        <v>8.6021505376343996E-2</v>
      </c>
      <c r="O787" s="21">
        <v>0.228494623655913</v>
      </c>
      <c r="P787" s="21">
        <v>0.135752688172043</v>
      </c>
      <c r="Q787" s="21">
        <v>0.22177419354838701</v>
      </c>
      <c r="R787" s="21">
        <v>0.204301075268817</v>
      </c>
      <c r="S787" s="21">
        <v>0.20026881720430101</v>
      </c>
      <c r="T787" s="21">
        <v>0.17204301075268799</v>
      </c>
      <c r="U787" s="21">
        <v>0.10752688172043</v>
      </c>
      <c r="V787" s="21">
        <v>0.25806451612903197</v>
      </c>
      <c r="W787" s="21">
        <v>0.20833333333333301</v>
      </c>
      <c r="X787" s="21">
        <v>0.206989247311827</v>
      </c>
      <c r="Y787" s="21">
        <v>0.212365591397849</v>
      </c>
      <c r="Z787" s="21">
        <v>0.27016129032258002</v>
      </c>
      <c r="AA787" s="21">
        <v>0.223118279569892</v>
      </c>
      <c r="AB787" s="21">
        <v>0.20026881720430101</v>
      </c>
      <c r="AC787" s="21">
        <v>7.9301075268817203E-2</v>
      </c>
      <c r="AD787" s="21">
        <v>0.26209677419354799</v>
      </c>
      <c r="AE787" s="21">
        <v>0.103494623655913</v>
      </c>
      <c r="AF787" s="21">
        <v>0.20833333333333301</v>
      </c>
      <c r="AG787" s="21">
        <v>0.225806451612903</v>
      </c>
      <c r="AH787" s="21">
        <v>0.276881720430107</v>
      </c>
      <c r="AI787" s="21">
        <v>0.26344086021505297</v>
      </c>
      <c r="AJ787" s="21">
        <v>0.14784946236559099</v>
      </c>
      <c r="AK787" s="21">
        <v>0.138440860215053</v>
      </c>
      <c r="AL787" s="21">
        <v>0.106182795698924</v>
      </c>
      <c r="AM787" s="21">
        <v>9.2741935483870899E-2</v>
      </c>
      <c r="AN787" s="21">
        <v>0.233870967741935</v>
      </c>
      <c r="AO787" s="21">
        <v>0.28897849462365499</v>
      </c>
      <c r="AP787" s="21">
        <v>7.5268817204300995E-2</v>
      </c>
      <c r="AQ787" s="21">
        <v>0.20161290322580599</v>
      </c>
      <c r="AR787" s="21">
        <v>0.112903225806451</v>
      </c>
      <c r="AS787" s="21">
        <v>0.120967741935483</v>
      </c>
      <c r="AT787" s="21">
        <v>9.0053763440860204E-2</v>
      </c>
      <c r="AU787" s="21">
        <v>0.20564516129032201</v>
      </c>
      <c r="AV787" s="21">
        <v>0.115591397849462</v>
      </c>
      <c r="AW787" s="21">
        <v>9.6774193548387094E-2</v>
      </c>
      <c r="AX787" s="21">
        <v>0.32258064516128998</v>
      </c>
      <c r="AY787" s="21">
        <v>9.9462365591397803E-2</v>
      </c>
      <c r="AZ787" s="21">
        <v>8.6021505376343996E-2</v>
      </c>
      <c r="BA787" s="21">
        <v>0.135752688172043</v>
      </c>
      <c r="BB787" s="21">
        <v>0.236559139784946</v>
      </c>
      <c r="BC787" s="21">
        <v>0.104838709677419</v>
      </c>
      <c r="BD787" s="21">
        <v>0.25940860215053702</v>
      </c>
      <c r="BE787" s="21">
        <v>0.119623655913978</v>
      </c>
    </row>
    <row r="788" spans="1:57" x14ac:dyDescent="0.35">
      <c r="A788" s="10" t="str">
        <f t="shared" si="112"/>
        <v>11/30/2037</v>
      </c>
      <c r="B788" s="11">
        <f t="shared" si="117"/>
        <v>2037</v>
      </c>
      <c r="C788" s="20">
        <f t="shared" si="118"/>
        <v>0.18263888888888849</v>
      </c>
      <c r="D788" s="18">
        <f t="shared" si="113"/>
        <v>8.8888888888888795E-2</v>
      </c>
      <c r="E788" s="18">
        <f t="shared" si="114"/>
        <v>0.1260416666666665</v>
      </c>
      <c r="F788" s="18">
        <f t="shared" si="115"/>
        <v>0.217708333333333</v>
      </c>
      <c r="G788" s="18">
        <f t="shared" si="116"/>
        <v>0.24041666666666592</v>
      </c>
      <c r="H788" s="21">
        <v>0.24027777777777701</v>
      </c>
      <c r="I788" s="21">
        <v>0.13888888888888801</v>
      </c>
      <c r="J788" s="21">
        <v>0.1</v>
      </c>
      <c r="K788" s="21">
        <v>0.25555555555555498</v>
      </c>
      <c r="L788" s="21">
        <v>0.19305555555555501</v>
      </c>
      <c r="M788" s="21">
        <v>5.1388888888888803E-2</v>
      </c>
      <c r="N788" s="21">
        <v>0.19861111111111099</v>
      </c>
      <c r="O788" s="21">
        <v>0.133333333333333</v>
      </c>
      <c r="P788" s="21">
        <v>8.8888888888888795E-2</v>
      </c>
      <c r="Q788" s="21">
        <v>6.8055555555555494E-2</v>
      </c>
      <c r="R788" s="21">
        <v>0.16111111111111101</v>
      </c>
      <c r="S788" s="21">
        <v>0.16250000000000001</v>
      </c>
      <c r="T788" s="21">
        <v>0.1125</v>
      </c>
      <c r="U788" s="21">
        <v>0.19027777777777699</v>
      </c>
      <c r="V788" s="21">
        <v>0.22500000000000001</v>
      </c>
      <c r="W788" s="21">
        <v>0.188888888888888</v>
      </c>
      <c r="X788" s="21">
        <v>0.18333333333333299</v>
      </c>
      <c r="Y788" s="21">
        <v>0.12361111111111101</v>
      </c>
      <c r="Z788" s="21">
        <v>0.226388888888888</v>
      </c>
      <c r="AA788" s="21">
        <v>0.13472222222222199</v>
      </c>
      <c r="AB788" s="21">
        <v>9.5833333333333298E-2</v>
      </c>
      <c r="AC788" s="21">
        <v>0.180555555555555</v>
      </c>
      <c r="AD788" s="21">
        <v>0.219444444444444</v>
      </c>
      <c r="AE788" s="21">
        <v>0.25277777777777699</v>
      </c>
      <c r="AF788" s="21">
        <v>8.8888888888888795E-2</v>
      </c>
      <c r="AG788" s="21">
        <v>0.19305555555555501</v>
      </c>
      <c r="AH788" s="21">
        <v>0.25555555555555498</v>
      </c>
      <c r="AI788" s="21">
        <v>0.24027777777777701</v>
      </c>
      <c r="AJ788" s="21">
        <v>8.4722222222222199E-2</v>
      </c>
      <c r="AK788" s="21">
        <v>7.6388888888888895E-2</v>
      </c>
      <c r="AL788" s="21">
        <v>0.179166666666666</v>
      </c>
      <c r="AM788" s="21">
        <v>0.1875</v>
      </c>
      <c r="AN788" s="21">
        <v>0.22916666666666599</v>
      </c>
      <c r="AO788" s="21">
        <v>0.21249999999999999</v>
      </c>
      <c r="AP788" s="21">
        <v>0.163888888888888</v>
      </c>
      <c r="AQ788" s="21">
        <v>9.44444444444444E-2</v>
      </c>
      <c r="AR788" s="21">
        <v>0.25833333333333303</v>
      </c>
      <c r="AS788" s="21">
        <v>9.3055555555555503E-2</v>
      </c>
      <c r="AT788" s="21">
        <v>0.16111111111111101</v>
      </c>
      <c r="AU788" s="21">
        <v>0.13750000000000001</v>
      </c>
      <c r="AV788" s="21">
        <v>9.1666666666666605E-2</v>
      </c>
      <c r="AW788" s="21">
        <v>0.18472222222222201</v>
      </c>
      <c r="AX788" s="21">
        <v>0.20694444444444399</v>
      </c>
      <c r="AY788" s="21">
        <v>0.18194444444444399</v>
      </c>
      <c r="AZ788" s="21">
        <v>0.163888888888888</v>
      </c>
      <c r="BA788" s="21">
        <v>0.22916666666666599</v>
      </c>
      <c r="BB788" s="21">
        <v>0.22916666666666599</v>
      </c>
      <c r="BC788" s="21">
        <v>0.2</v>
      </c>
      <c r="BD788" s="21">
        <v>0.188888888888888</v>
      </c>
      <c r="BE788" s="21">
        <v>0.241666666666666</v>
      </c>
    </row>
    <row r="789" spans="1:57" x14ac:dyDescent="0.35">
      <c r="A789" s="10" t="str">
        <f t="shared" si="112"/>
        <v>12/31/2037</v>
      </c>
      <c r="B789" s="11">
        <f t="shared" si="117"/>
        <v>2037</v>
      </c>
      <c r="C789" s="20">
        <f t="shared" si="118"/>
        <v>0.29368279569892453</v>
      </c>
      <c r="D789" s="18">
        <f t="shared" si="113"/>
        <v>0.1629032258064507</v>
      </c>
      <c r="E789" s="18">
        <f t="shared" si="114"/>
        <v>0.26008064516128976</v>
      </c>
      <c r="F789" s="18">
        <f t="shared" si="115"/>
        <v>0.32661290322580572</v>
      </c>
      <c r="G789" s="18">
        <f t="shared" si="116"/>
        <v>0.36182795698924713</v>
      </c>
      <c r="H789" s="21">
        <v>0.27284946236559099</v>
      </c>
      <c r="I789" s="21">
        <v>0.15322580645161199</v>
      </c>
      <c r="J789" s="21">
        <v>0.38172043010752599</v>
      </c>
      <c r="K789" s="21">
        <v>0.32795698924731098</v>
      </c>
      <c r="L789" s="21">
        <v>0.28360215053763399</v>
      </c>
      <c r="M789" s="21">
        <v>0.364247311827957</v>
      </c>
      <c r="N789" s="21">
        <v>0.29973118279569799</v>
      </c>
      <c r="O789" s="21">
        <v>0.12634408602150499</v>
      </c>
      <c r="P789" s="21">
        <v>0.36155913978494603</v>
      </c>
      <c r="Q789" s="21">
        <v>0.18548387096774099</v>
      </c>
      <c r="R789" s="21">
        <v>0.168010752688172</v>
      </c>
      <c r="S789" s="21">
        <v>0.331989247311827</v>
      </c>
      <c r="T789" s="21">
        <v>0.11021505376344</v>
      </c>
      <c r="U789" s="21">
        <v>0.31317204301075202</v>
      </c>
      <c r="V789" s="21">
        <v>0.26344086021505297</v>
      </c>
      <c r="W789" s="21">
        <v>0.29973118279569799</v>
      </c>
      <c r="X789" s="21">
        <v>0.358870967741935</v>
      </c>
      <c r="Y789" s="21">
        <v>0.13709677419354799</v>
      </c>
      <c r="Z789" s="21">
        <v>0.266129032258064</v>
      </c>
      <c r="AA789" s="21">
        <v>0.16397849462365499</v>
      </c>
      <c r="AB789" s="21">
        <v>0.206989247311827</v>
      </c>
      <c r="AC789" s="21">
        <v>0.282258064516129</v>
      </c>
      <c r="AD789" s="21">
        <v>0.26209677419354799</v>
      </c>
      <c r="AE789" s="21">
        <v>0.30510752688171999</v>
      </c>
      <c r="AF789" s="21">
        <v>0.220430107526881</v>
      </c>
      <c r="AG789" s="21">
        <v>0.34543010752688103</v>
      </c>
      <c r="AH789" s="21">
        <v>0.26747311827956899</v>
      </c>
      <c r="AI789" s="21">
        <v>0.25940860215053702</v>
      </c>
      <c r="AJ789" s="21">
        <v>0.391129032258064</v>
      </c>
      <c r="AK789" s="21">
        <v>0.38978494623655902</v>
      </c>
      <c r="AL789" s="21">
        <v>0.29569892473118198</v>
      </c>
      <c r="AM789" s="21">
        <v>0.29838709677419301</v>
      </c>
      <c r="AN789" s="21">
        <v>0.255376344086021</v>
      </c>
      <c r="AO789" s="21">
        <v>0.30779569892473102</v>
      </c>
      <c r="AP789" s="21">
        <v>0.293010752688172</v>
      </c>
      <c r="AQ789" s="21">
        <v>0.21102150537634401</v>
      </c>
      <c r="AR789" s="21">
        <v>0.32258064516128998</v>
      </c>
      <c r="AS789" s="21">
        <v>0.33467741935483802</v>
      </c>
      <c r="AT789" s="21">
        <v>0.28360215053763399</v>
      </c>
      <c r="AU789" s="21">
        <v>0.12903225806451599</v>
      </c>
      <c r="AV789" s="21">
        <v>0.396505376344086</v>
      </c>
      <c r="AW789" s="21">
        <v>0.29569892473118198</v>
      </c>
      <c r="AX789" s="21">
        <v>0.33870967741935398</v>
      </c>
      <c r="AY789" s="21">
        <v>0.28763440860215</v>
      </c>
      <c r="AZ789" s="21">
        <v>0.29032258064516098</v>
      </c>
      <c r="BA789" s="21">
        <v>0.31182795698924698</v>
      </c>
      <c r="BB789" s="21">
        <v>0.26209677419354799</v>
      </c>
      <c r="BC789" s="21">
        <v>0.31451612903225801</v>
      </c>
      <c r="BD789" s="21">
        <v>0.33602150537634401</v>
      </c>
      <c r="BE789" s="21">
        <v>0.29435483870967699</v>
      </c>
    </row>
    <row r="790" spans="1:57" x14ac:dyDescent="0.35">
      <c r="A790" s="10" t="str">
        <f t="shared" si="112"/>
        <v>1/31/2038</v>
      </c>
      <c r="B790" s="11">
        <f t="shared" si="117"/>
        <v>2038</v>
      </c>
      <c r="C790" s="20">
        <f t="shared" si="118"/>
        <v>0.24395161290322551</v>
      </c>
      <c r="D790" s="18">
        <f t="shared" si="113"/>
        <v>0.1569892473118279</v>
      </c>
      <c r="E790" s="18">
        <f t="shared" si="114"/>
        <v>0.20598118279569827</v>
      </c>
      <c r="F790" s="18">
        <f t="shared" si="115"/>
        <v>0.33266129032258024</v>
      </c>
      <c r="G790" s="18">
        <f t="shared" si="116"/>
        <v>0.35631720430107461</v>
      </c>
      <c r="H790" s="21">
        <v>0.21639784946236501</v>
      </c>
      <c r="I790" s="21">
        <v>0.25268817204300997</v>
      </c>
      <c r="J790" s="21">
        <v>0.15860215053763399</v>
      </c>
      <c r="K790" s="21">
        <v>0.165322580645161</v>
      </c>
      <c r="L790" s="21">
        <v>0.30107526881720398</v>
      </c>
      <c r="M790" s="21">
        <v>0.206989247311827</v>
      </c>
      <c r="N790" s="21">
        <v>0.34005376344086002</v>
      </c>
      <c r="O790" s="21">
        <v>0.14516129032257999</v>
      </c>
      <c r="P790" s="21">
        <v>0.22715053763440801</v>
      </c>
      <c r="Q790" s="21">
        <v>0.247311827956989</v>
      </c>
      <c r="R790" s="21">
        <v>0.25940860215053702</v>
      </c>
      <c r="S790" s="21">
        <v>0.37768817204300997</v>
      </c>
      <c r="T790" s="21">
        <v>0.20564516129032201</v>
      </c>
      <c r="U790" s="21">
        <v>0.225806451612903</v>
      </c>
      <c r="V790" s="21">
        <v>0.36021505376343999</v>
      </c>
      <c r="W790" s="21">
        <v>0.18951612903225801</v>
      </c>
      <c r="X790" s="21">
        <v>0.19623655913978399</v>
      </c>
      <c r="Y790" s="21">
        <v>0.23790322580645101</v>
      </c>
      <c r="Z790" s="21">
        <v>0.220430107526881</v>
      </c>
      <c r="AA790" s="21">
        <v>0.36290322580645101</v>
      </c>
      <c r="AB790" s="21">
        <v>0.29569892473118198</v>
      </c>
      <c r="AC790" s="21">
        <v>0.157258064516129</v>
      </c>
      <c r="AD790" s="21">
        <v>0.34139784946236501</v>
      </c>
      <c r="AE790" s="21">
        <v>0.27016129032258002</v>
      </c>
      <c r="AF790" s="21">
        <v>0.353494623655914</v>
      </c>
      <c r="AG790" s="21">
        <v>0.35080645161290303</v>
      </c>
      <c r="AH790" s="21">
        <v>0.25268817204300997</v>
      </c>
      <c r="AI790" s="21">
        <v>0.20564516129032201</v>
      </c>
      <c r="AJ790" s="21">
        <v>0.25134408602150499</v>
      </c>
      <c r="AK790" s="21">
        <v>0.32123655913978399</v>
      </c>
      <c r="AL790" s="21">
        <v>0.24327956989247301</v>
      </c>
      <c r="AM790" s="21">
        <v>0.33333333333333298</v>
      </c>
      <c r="AN790" s="21">
        <v>0.21908602150537601</v>
      </c>
      <c r="AO790" s="21">
        <v>0.35618279569892403</v>
      </c>
      <c r="AP790" s="21">
        <v>0.209677419354838</v>
      </c>
      <c r="AQ790" s="21">
        <v>0.20295698924731101</v>
      </c>
      <c r="AR790" s="21">
        <v>0.244623655913978</v>
      </c>
      <c r="AS790" s="21">
        <v>0.35752688172043001</v>
      </c>
      <c r="AT790" s="21">
        <v>0.29569892473118198</v>
      </c>
      <c r="AU790" s="21">
        <v>0.36155913978494603</v>
      </c>
      <c r="AV790" s="21">
        <v>0.21102150537634401</v>
      </c>
      <c r="AW790" s="21">
        <v>0.353494623655914</v>
      </c>
      <c r="AX790" s="21">
        <v>0.14247311827956899</v>
      </c>
      <c r="AY790" s="21">
        <v>0.236559139784946</v>
      </c>
      <c r="AZ790" s="21">
        <v>0.23521505376344001</v>
      </c>
      <c r="BA790" s="21">
        <v>0.33467741935483802</v>
      </c>
      <c r="BB790" s="21">
        <v>0.135752688172043</v>
      </c>
      <c r="BC790" s="21">
        <v>0.14784946236559099</v>
      </c>
      <c r="BD790" s="21">
        <v>0.33064516129032201</v>
      </c>
      <c r="BE790" s="21">
        <v>0.154569892473118</v>
      </c>
    </row>
    <row r="791" spans="1:57" x14ac:dyDescent="0.35">
      <c r="A791" s="10" t="str">
        <f t="shared" si="112"/>
        <v>2/28/2038</v>
      </c>
      <c r="B791" s="11">
        <f t="shared" si="117"/>
        <v>2038</v>
      </c>
      <c r="C791" s="20">
        <f t="shared" si="118"/>
        <v>0.21726190476190449</v>
      </c>
      <c r="D791" s="18">
        <f t="shared" si="113"/>
        <v>0.10892857142857088</v>
      </c>
      <c r="E791" s="18">
        <f t="shared" si="114"/>
        <v>0.12388392857142801</v>
      </c>
      <c r="F791" s="18">
        <f t="shared" si="115"/>
        <v>0.31324404761904728</v>
      </c>
      <c r="G791" s="18">
        <f t="shared" si="116"/>
        <v>0.43616071428571357</v>
      </c>
      <c r="H791" s="21">
        <v>0.22767857142857101</v>
      </c>
      <c r="I791" s="21">
        <v>0.461309523809523</v>
      </c>
      <c r="J791" s="21">
        <v>0.15922619047618999</v>
      </c>
      <c r="K791" s="21">
        <v>0.14285714285714199</v>
      </c>
      <c r="L791" s="21">
        <v>0.13541666666666599</v>
      </c>
      <c r="M791" s="21">
        <v>0.117559523809523</v>
      </c>
      <c r="N791" s="21">
        <v>6.8452380952380903E-2</v>
      </c>
      <c r="O791" s="21">
        <v>0.14285714285714199</v>
      </c>
      <c r="P791" s="21">
        <v>0.42559523809523803</v>
      </c>
      <c r="Q791" s="21">
        <v>0.30059523809523803</v>
      </c>
      <c r="R791" s="21">
        <v>0.29464285714285698</v>
      </c>
      <c r="S791" s="21">
        <v>0.31845238095237999</v>
      </c>
      <c r="T791" s="21">
        <v>0.113095238095238</v>
      </c>
      <c r="U791" s="21">
        <v>0.43601190476190399</v>
      </c>
      <c r="V791" s="21">
        <v>0.30654761904761901</v>
      </c>
      <c r="W791" s="21">
        <v>9.8214285714285698E-2</v>
      </c>
      <c r="X791" s="21">
        <v>0.12202380952380899</v>
      </c>
      <c r="Y791" s="21">
        <v>0.21577380952380901</v>
      </c>
      <c r="Z791" s="21">
        <v>0.44345238095237999</v>
      </c>
      <c r="AA791" s="21">
        <v>0.29910714285714202</v>
      </c>
      <c r="AB791" s="21">
        <v>0.119047619047619</v>
      </c>
      <c r="AC791" s="21">
        <v>0.15922619047618999</v>
      </c>
      <c r="AD791" s="21">
        <v>6.6964285714285698E-2</v>
      </c>
      <c r="AE791" s="21">
        <v>0.29315476190476097</v>
      </c>
      <c r="AF791" s="21">
        <v>0.33928571428571402</v>
      </c>
      <c r="AG791" s="21">
        <v>0.30357142857142799</v>
      </c>
      <c r="AH791" s="21">
        <v>0.45684523809523803</v>
      </c>
      <c r="AI791" s="21">
        <v>0.113095238095238</v>
      </c>
      <c r="AJ791" s="21">
        <v>0.28571428571428498</v>
      </c>
      <c r="AK791" s="21">
        <v>0.125</v>
      </c>
      <c r="AL791" s="21">
        <v>0.264880952380952</v>
      </c>
      <c r="AM791" s="21">
        <v>6.25E-2</v>
      </c>
      <c r="AN791" s="21">
        <v>0.11011904761904701</v>
      </c>
      <c r="AO791" s="21">
        <v>0.327380952380952</v>
      </c>
      <c r="AP791" s="21">
        <v>0.214285714285714</v>
      </c>
      <c r="AQ791" s="21">
        <v>0.21875</v>
      </c>
      <c r="AR791" s="21">
        <v>0.27827380952380898</v>
      </c>
      <c r="AS791" s="21">
        <v>0.31547619047619002</v>
      </c>
      <c r="AT791" s="21">
        <v>0.123511904761904</v>
      </c>
      <c r="AU791" s="21">
        <v>0.32291666666666602</v>
      </c>
      <c r="AV791" s="21">
        <v>0.114583333333333</v>
      </c>
      <c r="AW791" s="21">
        <v>0.30654761904761901</v>
      </c>
      <c r="AX791" s="21">
        <v>0.13392857142857101</v>
      </c>
      <c r="AY791" s="21">
        <v>0.44940476190476097</v>
      </c>
      <c r="AZ791" s="21">
        <v>0.4375</v>
      </c>
      <c r="BA791" s="21">
        <v>0.32142857142857101</v>
      </c>
      <c r="BB791" s="21">
        <v>0.14583333333333301</v>
      </c>
      <c r="BC791" s="21">
        <v>0.15029761904761901</v>
      </c>
      <c r="BD791" s="21">
        <v>6.9940476190476095E-2</v>
      </c>
      <c r="BE791" s="21">
        <v>0.14136904761904701</v>
      </c>
    </row>
    <row r="792" spans="1:57" x14ac:dyDescent="0.35">
      <c r="A792" s="10" t="str">
        <f t="shared" si="112"/>
        <v>3/31/2038</v>
      </c>
      <c r="B792" s="11">
        <f t="shared" si="117"/>
        <v>2038</v>
      </c>
      <c r="C792" s="20">
        <f t="shared" si="118"/>
        <v>0.12029569892473049</v>
      </c>
      <c r="D792" s="18">
        <f t="shared" si="113"/>
        <v>5.91397849462365E-2</v>
      </c>
      <c r="E792" s="18">
        <f t="shared" si="114"/>
        <v>7.0228494623655852E-2</v>
      </c>
      <c r="F792" s="18">
        <f t="shared" si="115"/>
        <v>0.17036290322580575</v>
      </c>
      <c r="G792" s="18">
        <f t="shared" si="116"/>
        <v>0.21680107526881662</v>
      </c>
      <c r="H792" s="21">
        <v>0.21639784946236501</v>
      </c>
      <c r="I792" s="21">
        <v>0.18951612903225801</v>
      </c>
      <c r="J792" s="21">
        <v>8.3333333333333301E-2</v>
      </c>
      <c r="K792" s="21">
        <v>6.5860215053763396E-2</v>
      </c>
      <c r="L792" s="21">
        <v>9.81182795698924E-2</v>
      </c>
      <c r="M792" s="21">
        <v>0.19354838709677399</v>
      </c>
      <c r="N792" s="21">
        <v>7.1236559139784897E-2</v>
      </c>
      <c r="O792" s="21">
        <v>6.4516129032257993E-2</v>
      </c>
      <c r="P792" s="21">
        <v>0.103494623655913</v>
      </c>
      <c r="Q792" s="21">
        <v>6.7204301075268799E-2</v>
      </c>
      <c r="R792" s="21">
        <v>6.1827956989247299E-2</v>
      </c>
      <c r="S792" s="21">
        <v>0.14516129032257999</v>
      </c>
      <c r="T792" s="21">
        <v>0.32258064516128998</v>
      </c>
      <c r="U792" s="21">
        <v>0.100806451612903</v>
      </c>
      <c r="V792" s="21">
        <v>0.14784946236559099</v>
      </c>
      <c r="W792" s="21">
        <v>0.220430107526881</v>
      </c>
      <c r="X792" s="21">
        <v>0.27822580645161199</v>
      </c>
      <c r="Y792" s="21">
        <v>0.212365591397849</v>
      </c>
      <c r="Z792" s="21">
        <v>0.125</v>
      </c>
      <c r="AA792" s="21">
        <v>0.119623655913978</v>
      </c>
      <c r="AB792" s="21">
        <v>9.6774193548387094E-2</v>
      </c>
      <c r="AC792" s="21">
        <v>0.120967741935483</v>
      </c>
      <c r="AD792" s="21">
        <v>7.6612903225806397E-2</v>
      </c>
      <c r="AE792" s="21">
        <v>5.3763440860214999E-2</v>
      </c>
      <c r="AF792" s="21">
        <v>0.14784946236559099</v>
      </c>
      <c r="AG792" s="21">
        <v>0.157258064516129</v>
      </c>
      <c r="AH792" s="21">
        <v>0.130376344086021</v>
      </c>
      <c r="AI792" s="21">
        <v>0.21370967741935401</v>
      </c>
      <c r="AJ792" s="21">
        <v>4.3010752688171998E-2</v>
      </c>
      <c r="AK792" s="21">
        <v>8.8709677419354802E-2</v>
      </c>
      <c r="AL792" s="21">
        <v>4.1666666666666602E-2</v>
      </c>
      <c r="AM792" s="21">
        <v>6.7204301075268799E-2</v>
      </c>
      <c r="AN792" s="21">
        <v>0.21505376344086</v>
      </c>
      <c r="AO792" s="21">
        <v>0.15053763440860199</v>
      </c>
      <c r="AP792" s="21">
        <v>0.21505376344086</v>
      </c>
      <c r="AQ792" s="21">
        <v>0.26881720430107497</v>
      </c>
      <c r="AR792" s="21">
        <v>8.0645161290322495E-2</v>
      </c>
      <c r="AS792" s="21">
        <v>0.116935483870967</v>
      </c>
      <c r="AT792" s="21">
        <v>8.8709677419354802E-2</v>
      </c>
      <c r="AU792" s="21">
        <v>0.14247311827956899</v>
      </c>
      <c r="AV792" s="21">
        <v>0.223118279569892</v>
      </c>
      <c r="AW792" s="21">
        <v>0.15053763440860199</v>
      </c>
      <c r="AX792" s="21">
        <v>6.9892473118279494E-2</v>
      </c>
      <c r="AY792" s="21">
        <v>0.17473118279569799</v>
      </c>
      <c r="AZ792" s="21">
        <v>0.15053763440860199</v>
      </c>
      <c r="BA792" s="21">
        <v>0.15053763440860199</v>
      </c>
      <c r="BB792" s="21">
        <v>5.3763440860214999E-2</v>
      </c>
      <c r="BC792" s="21">
        <v>5.91397849462365E-2</v>
      </c>
      <c r="BD792" s="21">
        <v>6.0483870967741903E-2</v>
      </c>
      <c r="BE792" s="21">
        <v>5.91397849462365E-2</v>
      </c>
    </row>
    <row r="793" spans="1:57" x14ac:dyDescent="0.35">
      <c r="A793" s="10" t="str">
        <f t="shared" si="112"/>
        <v>4/30/2038</v>
      </c>
      <c r="B793" s="11">
        <f t="shared" si="117"/>
        <v>2038</v>
      </c>
      <c r="C793" s="20">
        <f t="shared" si="118"/>
        <v>0.10069444444444405</v>
      </c>
      <c r="D793" s="18">
        <f t="shared" si="113"/>
        <v>6.3472222222222138E-2</v>
      </c>
      <c r="E793" s="18">
        <f t="shared" si="114"/>
        <v>8.0555555555555491E-2</v>
      </c>
      <c r="F793" s="18">
        <f t="shared" si="115"/>
        <v>0.12708333333333277</v>
      </c>
      <c r="G793" s="18">
        <f t="shared" si="116"/>
        <v>0.15263888888888802</v>
      </c>
      <c r="H793" s="21">
        <v>0.13611111111111099</v>
      </c>
      <c r="I793" s="21">
        <v>5.83333333333333E-2</v>
      </c>
      <c r="J793" s="21">
        <v>0.105555555555555</v>
      </c>
      <c r="K793" s="21">
        <v>6.3888888888888801E-2</v>
      </c>
      <c r="L793" s="21">
        <v>0.11944444444444401</v>
      </c>
      <c r="M793" s="21">
        <v>0.1125</v>
      </c>
      <c r="N793" s="21">
        <v>8.7499999999999994E-2</v>
      </c>
      <c r="O793" s="21">
        <v>7.3611111111111099E-2</v>
      </c>
      <c r="P793" s="21">
        <v>5.83333333333333E-2</v>
      </c>
      <c r="Q793" s="21">
        <v>0.15138888888888799</v>
      </c>
      <c r="R793" s="21">
        <v>0.1875</v>
      </c>
      <c r="S793" s="21">
        <v>9.8611111111111094E-2</v>
      </c>
      <c r="T793" s="21">
        <v>0.16666666666666599</v>
      </c>
      <c r="U793" s="21">
        <v>6.5277777777777699E-2</v>
      </c>
      <c r="V793" s="21">
        <v>5.9722222222222197E-2</v>
      </c>
      <c r="W793" s="21">
        <v>0.12916666666666601</v>
      </c>
      <c r="X793" s="21">
        <v>0.113888888888888</v>
      </c>
      <c r="Y793" s="21">
        <v>0.11944444444444401</v>
      </c>
      <c r="Z793" s="21">
        <v>5.9722222222222197E-2</v>
      </c>
      <c r="AA793" s="21">
        <v>0.163888888888888</v>
      </c>
      <c r="AB793" s="21">
        <v>6.5277777777777699E-2</v>
      </c>
      <c r="AC793" s="21">
        <v>9.8611111111111094E-2</v>
      </c>
      <c r="AD793" s="21">
        <v>9.5833333333333298E-2</v>
      </c>
      <c r="AE793" s="21">
        <v>0.141666666666666</v>
      </c>
      <c r="AF793" s="21">
        <v>8.6111111111111097E-2</v>
      </c>
      <c r="AG793" s="21">
        <v>9.5833333333333298E-2</v>
      </c>
      <c r="AH793" s="21">
        <v>9.44444444444444E-2</v>
      </c>
      <c r="AI793" s="21">
        <v>0.120833333333333</v>
      </c>
      <c r="AJ793" s="21">
        <v>0.18472222222222201</v>
      </c>
      <c r="AK793" s="21">
        <v>8.4722222222222199E-2</v>
      </c>
      <c r="AL793" s="21">
        <v>0.140277777777777</v>
      </c>
      <c r="AM793" s="21">
        <v>9.7222222222222196E-2</v>
      </c>
      <c r="AN793" s="21">
        <v>0.1125</v>
      </c>
      <c r="AO793" s="21">
        <v>0.108333333333333</v>
      </c>
      <c r="AP793" s="21">
        <v>9.1666666666666605E-2</v>
      </c>
      <c r="AQ793" s="21">
        <v>0.14305555555555499</v>
      </c>
      <c r="AR793" s="21">
        <v>0.19861111111111099</v>
      </c>
      <c r="AS793" s="21">
        <v>6.9444444444444406E-2</v>
      </c>
      <c r="AT793" s="21">
        <v>9.5833333333333298E-2</v>
      </c>
      <c r="AU793" s="21">
        <v>0.106944444444444</v>
      </c>
      <c r="AV793" s="21">
        <v>0.12916666666666601</v>
      </c>
      <c r="AW793" s="21">
        <v>0.105555555555555</v>
      </c>
      <c r="AX793" s="21">
        <v>7.7777777777777696E-2</v>
      </c>
      <c r="AY793" s="21">
        <v>9.0277777777777707E-2</v>
      </c>
      <c r="AZ793" s="21">
        <v>4.1666666666666602E-2</v>
      </c>
      <c r="BA793" s="21">
        <v>0.10416666666666601</v>
      </c>
      <c r="BB793" s="21">
        <v>7.9166666666666594E-2</v>
      </c>
      <c r="BC793" s="21">
        <v>7.0833333333333304E-2</v>
      </c>
      <c r="BD793" s="21">
        <v>0.102777777777777</v>
      </c>
      <c r="BE793" s="21">
        <v>0.13055555555555501</v>
      </c>
    </row>
    <row r="794" spans="1:57" x14ac:dyDescent="0.35">
      <c r="A794" s="10" t="str">
        <f t="shared" si="112"/>
        <v>5/31/2038</v>
      </c>
      <c r="B794" s="11">
        <f t="shared" si="117"/>
        <v>2038</v>
      </c>
      <c r="C794" s="20">
        <f t="shared" si="118"/>
        <v>2.7553763440860198E-2</v>
      </c>
      <c r="D794" s="18">
        <f t="shared" si="113"/>
        <v>7.9301075268817123E-3</v>
      </c>
      <c r="E794" s="18">
        <f t="shared" si="114"/>
        <v>1.2768817204301E-2</v>
      </c>
      <c r="F794" s="18">
        <f t="shared" si="115"/>
        <v>4.1666666666666602E-2</v>
      </c>
      <c r="G794" s="18">
        <f t="shared" si="116"/>
        <v>5.3897849462365539E-2</v>
      </c>
      <c r="H794" s="21">
        <v>5.2419354838709603E-2</v>
      </c>
      <c r="I794" s="21">
        <v>3.4946236559139698E-2</v>
      </c>
      <c r="J794" s="21">
        <v>9.4086021505376295E-3</v>
      </c>
      <c r="K794" s="21">
        <v>2.2849462365591398E-2</v>
      </c>
      <c r="L794" s="21">
        <v>6.7204301075268801E-3</v>
      </c>
      <c r="M794" s="21">
        <v>5.5107526881720402E-2</v>
      </c>
      <c r="N794" s="21">
        <v>4.0322580645161199E-2</v>
      </c>
      <c r="O794" s="21">
        <v>1.20967741935483E-2</v>
      </c>
      <c r="P794" s="21">
        <v>2.55376344086021E-2</v>
      </c>
      <c r="Q794" s="21">
        <v>3.7634408602150497E-2</v>
      </c>
      <c r="R794" s="21">
        <v>2.2849462365591398E-2</v>
      </c>
      <c r="S794" s="21">
        <v>1.0752688172042999E-2</v>
      </c>
      <c r="T794" s="21">
        <v>5.1075268817204297E-2</v>
      </c>
      <c r="U794" s="21">
        <v>2.4193548387096701E-2</v>
      </c>
      <c r="V794" s="21">
        <v>1.20967741935483E-2</v>
      </c>
      <c r="W794" s="21">
        <v>5.3763440860214999E-2</v>
      </c>
      <c r="X794" s="21">
        <v>3.0913978494623601E-2</v>
      </c>
      <c r="Y794" s="21">
        <v>4.0322580645161199E-2</v>
      </c>
      <c r="Z794" s="21">
        <v>7.5268817204300995E-2</v>
      </c>
      <c r="AA794" s="21">
        <v>9.4086021505376295E-3</v>
      </c>
      <c r="AB794" s="21">
        <v>2.1505376344085999E-2</v>
      </c>
      <c r="AC794" s="21">
        <v>4.5698924731182797E-2</v>
      </c>
      <c r="AD794" s="21">
        <v>3.6290322580645101E-2</v>
      </c>
      <c r="AE794" s="21">
        <v>4.1666666666666602E-2</v>
      </c>
      <c r="AF794" s="21">
        <v>1.88172043010752E-2</v>
      </c>
      <c r="AG794" s="21">
        <v>2.1505376344085999E-2</v>
      </c>
      <c r="AH794" s="21">
        <v>7.3924731182795703E-2</v>
      </c>
      <c r="AI794" s="21">
        <v>5.7795698924731097E-2</v>
      </c>
      <c r="AJ794" s="21">
        <v>4.8387096774193498E-2</v>
      </c>
      <c r="AK794" s="21">
        <v>6.7204301075268801E-3</v>
      </c>
      <c r="AL794" s="21">
        <v>2.68817204301075E-2</v>
      </c>
      <c r="AM794" s="21">
        <v>7.5268817204300995E-2</v>
      </c>
      <c r="AN794" s="21">
        <v>3.36021505376344E-2</v>
      </c>
      <c r="AO794" s="21">
        <v>8.0645161290322492E-3</v>
      </c>
      <c r="AP794" s="21">
        <v>3.0913978494623601E-2</v>
      </c>
      <c r="AQ794" s="21">
        <v>4.1666666666666602E-2</v>
      </c>
      <c r="AR794" s="21">
        <v>3.4946236559139698E-2</v>
      </c>
      <c r="AS794" s="21">
        <v>4.0322580645161202E-3</v>
      </c>
      <c r="AT794" s="21">
        <v>5.3763440860214997E-3</v>
      </c>
      <c r="AU794" s="21">
        <v>1.4784946236559101E-2</v>
      </c>
      <c r="AV794" s="21">
        <v>3.0913978494623601E-2</v>
      </c>
      <c r="AW794" s="21">
        <v>5.3763440860214997E-3</v>
      </c>
      <c r="AX794" s="21">
        <v>8.0645161290322492E-3</v>
      </c>
      <c r="AY794" s="21">
        <v>2.2849462365591398E-2</v>
      </c>
      <c r="AZ794" s="21">
        <v>4.4354838709677401E-2</v>
      </c>
      <c r="BA794" s="21">
        <v>2.0161290322580599E-2</v>
      </c>
      <c r="BB794" s="21">
        <v>2.8225806451612899E-2</v>
      </c>
      <c r="BC794" s="21">
        <v>1.0752688172042999E-2</v>
      </c>
      <c r="BD794" s="21">
        <v>4.3010752688171998E-2</v>
      </c>
      <c r="BE794" s="21">
        <v>1.4784946236559101E-2</v>
      </c>
    </row>
    <row r="795" spans="1:57" x14ac:dyDescent="0.35">
      <c r="A795" s="10" t="str">
        <f t="shared" si="112"/>
        <v>6/30/2038</v>
      </c>
      <c r="B795" s="11">
        <f t="shared" si="117"/>
        <v>2038</v>
      </c>
      <c r="C795" s="20">
        <f t="shared" si="118"/>
        <v>4.2361111111111051E-2</v>
      </c>
      <c r="D795" s="18">
        <f t="shared" si="113"/>
        <v>2.3333333333333321E-2</v>
      </c>
      <c r="E795" s="18">
        <f t="shared" si="114"/>
        <v>2.8124999999999924E-2</v>
      </c>
      <c r="F795" s="18">
        <f t="shared" si="115"/>
        <v>6.0763888888888874E-2</v>
      </c>
      <c r="G795" s="18">
        <f t="shared" si="116"/>
        <v>8.9027777777777692E-2</v>
      </c>
      <c r="H795" s="21">
        <v>3.19444444444444E-2</v>
      </c>
      <c r="I795" s="21">
        <v>2.36111111111111E-2</v>
      </c>
      <c r="J795" s="21">
        <v>4.4444444444444398E-2</v>
      </c>
      <c r="K795" s="21">
        <v>3.3333333333333298E-2</v>
      </c>
      <c r="L795" s="21">
        <v>2.0833333333333301E-2</v>
      </c>
      <c r="M795" s="21">
        <v>0.113888888888888</v>
      </c>
      <c r="N795" s="21">
        <v>6.1111111111111102E-2</v>
      </c>
      <c r="O795" s="21">
        <v>2.0833333333333301E-2</v>
      </c>
      <c r="P795" s="21">
        <v>3.19444444444444E-2</v>
      </c>
      <c r="Q795" s="21">
        <v>7.0833333333333304E-2</v>
      </c>
      <c r="R795" s="21">
        <v>5.83333333333333E-2</v>
      </c>
      <c r="S795" s="21">
        <v>3.3333333333333298E-2</v>
      </c>
      <c r="T795" s="21">
        <v>8.8888888888888795E-2</v>
      </c>
      <c r="U795" s="21">
        <v>6.9444444444444406E-2</v>
      </c>
      <c r="V795" s="21">
        <v>2.5000000000000001E-2</v>
      </c>
      <c r="W795" s="21">
        <v>7.0833333333333304E-2</v>
      </c>
      <c r="X795" s="21">
        <v>9.0277777777777707E-2</v>
      </c>
      <c r="Y795" s="21">
        <v>5.4166666666666599E-2</v>
      </c>
      <c r="Z795" s="21">
        <v>4.5833333333333302E-2</v>
      </c>
      <c r="AA795" s="21">
        <v>2.5000000000000001E-2</v>
      </c>
      <c r="AB795" s="21">
        <v>1.8055555555555498E-2</v>
      </c>
      <c r="AC795" s="21">
        <v>0.05</v>
      </c>
      <c r="AD795" s="21">
        <v>3.4722222222222203E-2</v>
      </c>
      <c r="AE795" s="21">
        <v>9.0277777777777707E-2</v>
      </c>
      <c r="AF795" s="21">
        <v>3.8888888888888799E-2</v>
      </c>
      <c r="AG795" s="21">
        <v>4.5833333333333302E-2</v>
      </c>
      <c r="AH795" s="21">
        <v>2.77777777777777E-2</v>
      </c>
      <c r="AI795" s="21">
        <v>0.102777777777777</v>
      </c>
      <c r="AJ795" s="21">
        <v>0.05</v>
      </c>
      <c r="AK795" s="21">
        <v>2.5000000000000001E-2</v>
      </c>
      <c r="AL795" s="21">
        <v>4.1666666666666602E-2</v>
      </c>
      <c r="AM795" s="21">
        <v>3.19444444444444E-2</v>
      </c>
      <c r="AN795" s="21">
        <v>8.6111111111111097E-2</v>
      </c>
      <c r="AO795" s="21">
        <v>3.6111111111111101E-2</v>
      </c>
      <c r="AP795" s="21">
        <v>6.9444444444444406E-2</v>
      </c>
      <c r="AQ795" s="21">
        <v>6.3888888888888801E-2</v>
      </c>
      <c r="AR795" s="21">
        <v>4.30555555555555E-2</v>
      </c>
      <c r="AS795" s="21">
        <v>2.6388888888888799E-2</v>
      </c>
      <c r="AT795" s="21">
        <v>2.9166666666666601E-2</v>
      </c>
      <c r="AU795" s="21">
        <v>5.1388888888888803E-2</v>
      </c>
      <c r="AV795" s="21">
        <v>0.10416666666666601</v>
      </c>
      <c r="AW795" s="21">
        <v>4.30555555555555E-2</v>
      </c>
      <c r="AX795" s="21">
        <v>1.6666666666666601E-2</v>
      </c>
      <c r="AY795" s="21">
        <v>1.8055555555555498E-2</v>
      </c>
      <c r="AZ795" s="21">
        <v>4.5833333333333302E-2</v>
      </c>
      <c r="BA795" s="21">
        <v>2.77777777777777E-2</v>
      </c>
      <c r="BB795" s="21">
        <v>2.77777777777777E-2</v>
      </c>
      <c r="BC795" s="21">
        <v>3.8888888888888799E-2</v>
      </c>
      <c r="BD795" s="21">
        <v>5.9722222222222197E-2</v>
      </c>
      <c r="BE795" s="21">
        <v>3.0555555555555499E-2</v>
      </c>
    </row>
    <row r="796" spans="1:57" x14ac:dyDescent="0.35">
      <c r="A796" s="10" t="str">
        <f t="shared" si="112"/>
        <v>7/31/2038</v>
      </c>
      <c r="B796" s="11">
        <f t="shared" si="117"/>
        <v>2038</v>
      </c>
      <c r="C796" s="20">
        <f t="shared" si="118"/>
        <v>0.2009408602150535</v>
      </c>
      <c r="D796" s="18">
        <f t="shared" si="113"/>
        <v>0.13508064516129031</v>
      </c>
      <c r="E796" s="18">
        <f t="shared" si="114"/>
        <v>0.16229838709677399</v>
      </c>
      <c r="F796" s="18">
        <f t="shared" si="115"/>
        <v>0.23622311827956949</v>
      </c>
      <c r="G796" s="18">
        <f t="shared" si="116"/>
        <v>0.2629032258064512</v>
      </c>
      <c r="H796" s="21">
        <v>0.21774193548387</v>
      </c>
      <c r="I796" s="21">
        <v>0.19892473118279499</v>
      </c>
      <c r="J796" s="21">
        <v>0.17876344086021501</v>
      </c>
      <c r="K796" s="21">
        <v>0.231182795698924</v>
      </c>
      <c r="L796" s="21">
        <v>0.112903225806451</v>
      </c>
      <c r="M796" s="21">
        <v>0.25403225806451601</v>
      </c>
      <c r="N796" s="21">
        <v>0.20026881720430101</v>
      </c>
      <c r="O796" s="21">
        <v>0.21774193548387</v>
      </c>
      <c r="P796" s="21">
        <v>0.236559139784946</v>
      </c>
      <c r="Q796" s="21">
        <v>0.20833333333333301</v>
      </c>
      <c r="R796" s="21">
        <v>0.282258064516129</v>
      </c>
      <c r="S796" s="21">
        <v>0.149193548387096</v>
      </c>
      <c r="T796" s="21">
        <v>0.23252688172043001</v>
      </c>
      <c r="U796" s="21">
        <v>0.17204301075268799</v>
      </c>
      <c r="V796" s="21">
        <v>0.143817204301075</v>
      </c>
      <c r="W796" s="21">
        <v>0.27016129032258002</v>
      </c>
      <c r="X796" s="21">
        <v>0.23521505376344001</v>
      </c>
      <c r="Y796" s="21">
        <v>0.22715053763440801</v>
      </c>
      <c r="Z796" s="21">
        <v>0.204301075268817</v>
      </c>
      <c r="AA796" s="21">
        <v>0.16129032258064499</v>
      </c>
      <c r="AB796" s="21">
        <v>0.112903225806451</v>
      </c>
      <c r="AC796" s="21">
        <v>0.20295698924731101</v>
      </c>
      <c r="AD796" s="21">
        <v>0.24327956989247301</v>
      </c>
      <c r="AE796" s="21">
        <v>0.27419354838709598</v>
      </c>
      <c r="AF796" s="21">
        <v>0.157258064516129</v>
      </c>
      <c r="AG796" s="21">
        <v>0.165322580645161</v>
      </c>
      <c r="AH796" s="21">
        <v>0.18817204301075199</v>
      </c>
      <c r="AI796" s="21">
        <v>0.25672043010752599</v>
      </c>
      <c r="AJ796" s="21">
        <v>0.18145161290322501</v>
      </c>
      <c r="AK796" s="21">
        <v>0.135752688172043</v>
      </c>
      <c r="AL796" s="21">
        <v>0.19623655913978399</v>
      </c>
      <c r="AM796" s="21">
        <v>0.26209677419354799</v>
      </c>
      <c r="AN796" s="21">
        <v>0.25</v>
      </c>
      <c r="AO796" s="21">
        <v>0.13978494623655899</v>
      </c>
      <c r="AP796" s="21">
        <v>0.19086021505376299</v>
      </c>
      <c r="AQ796" s="21">
        <v>0.27284946236559099</v>
      </c>
      <c r="AR796" s="21">
        <v>0.28360215053763399</v>
      </c>
      <c r="AS796" s="21">
        <v>0.12903225806451599</v>
      </c>
      <c r="AT796" s="21">
        <v>9.81182795698924E-2</v>
      </c>
      <c r="AU796" s="21">
        <v>0.16666666666666599</v>
      </c>
      <c r="AV796" s="21">
        <v>0.241935483870967</v>
      </c>
      <c r="AW796" s="21">
        <v>9.5430107526881705E-2</v>
      </c>
      <c r="AX796" s="21">
        <v>0.17741935483870899</v>
      </c>
      <c r="AY796" s="21">
        <v>0.20833333333333301</v>
      </c>
      <c r="AZ796" s="21">
        <v>0.20295698924731101</v>
      </c>
      <c r="BA796" s="21">
        <v>0.17876344086021501</v>
      </c>
      <c r="BB796" s="21">
        <v>0.20161290322580599</v>
      </c>
      <c r="BC796" s="21">
        <v>0.149193548387096</v>
      </c>
      <c r="BD796" s="21">
        <v>0.24059139784946201</v>
      </c>
      <c r="BE796" s="21">
        <v>0.15591397849462299</v>
      </c>
    </row>
    <row r="797" spans="1:57" x14ac:dyDescent="0.35">
      <c r="A797" s="10" t="str">
        <f t="shared" si="112"/>
        <v>8/31/2038</v>
      </c>
      <c r="B797" s="11">
        <f t="shared" si="117"/>
        <v>2038</v>
      </c>
      <c r="C797" s="20">
        <f t="shared" si="118"/>
        <v>0.20766129032258002</v>
      </c>
      <c r="D797" s="18">
        <f t="shared" si="113"/>
        <v>0.14233870967741849</v>
      </c>
      <c r="E797" s="18">
        <f t="shared" si="114"/>
        <v>0.1777553763440855</v>
      </c>
      <c r="F797" s="18">
        <f t="shared" si="115"/>
        <v>0.23857526881720426</v>
      </c>
      <c r="G797" s="18">
        <f t="shared" si="116"/>
        <v>0.27110215053763381</v>
      </c>
      <c r="H797" s="21">
        <v>0.24059139784946201</v>
      </c>
      <c r="I797" s="21">
        <v>0.26209677419354799</v>
      </c>
      <c r="J797" s="21">
        <v>0.236559139784946</v>
      </c>
      <c r="K797" s="21">
        <v>0.27956989247311798</v>
      </c>
      <c r="L797" s="21">
        <v>0.14247311827956899</v>
      </c>
      <c r="M797" s="21">
        <v>0.31989247311827901</v>
      </c>
      <c r="N797" s="21">
        <v>0.27016129032258002</v>
      </c>
      <c r="O797" s="21">
        <v>0.244623655913978</v>
      </c>
      <c r="P797" s="21">
        <v>0.18548387096774099</v>
      </c>
      <c r="Q797" s="21">
        <v>0.141129032258064</v>
      </c>
      <c r="R797" s="21">
        <v>0.17741935483870899</v>
      </c>
      <c r="S797" s="21">
        <v>0.206989247311827</v>
      </c>
      <c r="T797" s="21">
        <v>0.34005376344086002</v>
      </c>
      <c r="U797" s="21">
        <v>0.17607526881720401</v>
      </c>
      <c r="V797" s="21">
        <v>0.19758064516129001</v>
      </c>
      <c r="W797" s="21">
        <v>0.225806451612903</v>
      </c>
      <c r="X797" s="21">
        <v>0.236559139784946</v>
      </c>
      <c r="Y797" s="21">
        <v>0.18413978494623601</v>
      </c>
      <c r="Z797" s="21">
        <v>0.18413978494623601</v>
      </c>
      <c r="AA797" s="21">
        <v>0.17876344086021501</v>
      </c>
      <c r="AB797" s="21">
        <v>9.1397849462365593E-2</v>
      </c>
      <c r="AC797" s="21">
        <v>0.29704301075268802</v>
      </c>
      <c r="AD797" s="21">
        <v>0.16397849462365499</v>
      </c>
      <c r="AE797" s="21">
        <v>0.18682795698924701</v>
      </c>
      <c r="AF797" s="21">
        <v>0.228494623655913</v>
      </c>
      <c r="AG797" s="21">
        <v>0.21505376344086</v>
      </c>
      <c r="AH797" s="21">
        <v>0.17876344086021501</v>
      </c>
      <c r="AI797" s="21">
        <v>0.22177419354838701</v>
      </c>
      <c r="AJ797" s="21">
        <v>0.13709677419354799</v>
      </c>
      <c r="AK797" s="21">
        <v>0.111559139784946</v>
      </c>
      <c r="AL797" s="21">
        <v>0.143817204301075</v>
      </c>
      <c r="AM797" s="21">
        <v>0.17204301075268799</v>
      </c>
      <c r="AN797" s="21">
        <v>0.209677419354838</v>
      </c>
      <c r="AO797" s="21">
        <v>0.18682795698924701</v>
      </c>
      <c r="AP797" s="21">
        <v>0.168010752688172</v>
      </c>
      <c r="AQ797" s="21">
        <v>0.23521505376344001</v>
      </c>
      <c r="AR797" s="21">
        <v>0.18817204301075199</v>
      </c>
      <c r="AS797" s="21">
        <v>0.20833333333333301</v>
      </c>
      <c r="AT797" s="21">
        <v>0.108870967741935</v>
      </c>
      <c r="AU797" s="21">
        <v>0.18413978494623601</v>
      </c>
      <c r="AV797" s="21">
        <v>0.30913978494623601</v>
      </c>
      <c r="AW797" s="21">
        <v>0.17741935483870899</v>
      </c>
      <c r="AX797" s="21">
        <v>0.260752688172043</v>
      </c>
      <c r="AY797" s="21">
        <v>0.228494623655913</v>
      </c>
      <c r="AZ797" s="21">
        <v>0.239247311827957</v>
      </c>
      <c r="BA797" s="21">
        <v>0.18682795698924701</v>
      </c>
      <c r="BB797" s="21">
        <v>0.244623655913978</v>
      </c>
      <c r="BC797" s="21">
        <v>0.22983870967741901</v>
      </c>
      <c r="BD797" s="21">
        <v>0.21908602150537601</v>
      </c>
      <c r="BE797" s="21">
        <v>0.260752688172043</v>
      </c>
    </row>
    <row r="798" spans="1:57" x14ac:dyDescent="0.35">
      <c r="A798" s="10" t="str">
        <f t="shared" si="112"/>
        <v>9/30/2038</v>
      </c>
      <c r="B798" s="11">
        <f t="shared" si="117"/>
        <v>2038</v>
      </c>
      <c r="C798" s="20">
        <f t="shared" si="118"/>
        <v>0.11111111111111099</v>
      </c>
      <c r="D798" s="18">
        <f t="shared" si="113"/>
        <v>5.2777777777777701E-2</v>
      </c>
      <c r="E798" s="18">
        <f t="shared" si="114"/>
        <v>7.395833333333332E-2</v>
      </c>
      <c r="F798" s="18">
        <f t="shared" si="115"/>
        <v>0.13680555555555551</v>
      </c>
      <c r="G798" s="18">
        <f t="shared" si="116"/>
        <v>0.16555555555555479</v>
      </c>
      <c r="H798" s="21">
        <v>0.16805555555555499</v>
      </c>
      <c r="I798" s="21">
        <v>0.126388888888888</v>
      </c>
      <c r="J798" s="21">
        <v>0.120833333333333</v>
      </c>
      <c r="K798" s="21">
        <v>9.7222222222222196E-2</v>
      </c>
      <c r="L798" s="21">
        <v>9.0277777777777707E-2</v>
      </c>
      <c r="M798" s="21">
        <v>9.0277777777777707E-2</v>
      </c>
      <c r="N798" s="21">
        <v>7.2222222222222202E-2</v>
      </c>
      <c r="O798" s="21">
        <v>0.125</v>
      </c>
      <c r="P798" s="21">
        <v>7.3611111111111099E-2</v>
      </c>
      <c r="Q798" s="21">
        <v>6.3888888888888801E-2</v>
      </c>
      <c r="R798" s="21">
        <v>3.3333333333333298E-2</v>
      </c>
      <c r="S798" s="21">
        <v>0.11527777777777699</v>
      </c>
      <c r="T798" s="21">
        <v>0.12916666666666601</v>
      </c>
      <c r="U798" s="21">
        <v>0.13750000000000001</v>
      </c>
      <c r="V798" s="21">
        <v>0.133333333333333</v>
      </c>
      <c r="W798" s="21">
        <v>0.102777777777777</v>
      </c>
      <c r="X798" s="21">
        <v>0.109722222222222</v>
      </c>
      <c r="Y798" s="21">
        <v>0.147222222222222</v>
      </c>
      <c r="Z798" s="21">
        <v>9.7222222222222196E-2</v>
      </c>
      <c r="AA798" s="21">
        <v>0.15972222222222199</v>
      </c>
      <c r="AB798" s="21">
        <v>4.1666666666666602E-2</v>
      </c>
      <c r="AC798" s="21">
        <v>0.125</v>
      </c>
      <c r="AD798" s="21">
        <v>5.6944444444444402E-2</v>
      </c>
      <c r="AE798" s="21">
        <v>6.5277777777777699E-2</v>
      </c>
      <c r="AF798" s="21">
        <v>0.12916666666666601</v>
      </c>
      <c r="AG798" s="21">
        <v>0.170833333333333</v>
      </c>
      <c r="AH798" s="21">
        <v>0.16250000000000001</v>
      </c>
      <c r="AI798" s="21">
        <v>0.13888888888888801</v>
      </c>
      <c r="AJ798" s="21">
        <v>5.9722222222222197E-2</v>
      </c>
      <c r="AK798" s="21">
        <v>5.2777777777777701E-2</v>
      </c>
      <c r="AL798" s="21">
        <v>1.6666666666666601E-2</v>
      </c>
      <c r="AM798" s="21">
        <v>5.9722222222222197E-2</v>
      </c>
      <c r="AN798" s="21">
        <v>0.102777777777777</v>
      </c>
      <c r="AO798" s="21">
        <v>0.165277777777777</v>
      </c>
      <c r="AP798" s="21">
        <v>0.15833333333333299</v>
      </c>
      <c r="AQ798" s="21">
        <v>0.20555555555555499</v>
      </c>
      <c r="AR798" s="21">
        <v>2.5000000000000001E-2</v>
      </c>
      <c r="AS798" s="21">
        <v>0.211111111111111</v>
      </c>
      <c r="AT798" s="21">
        <v>5.2777777777777701E-2</v>
      </c>
      <c r="AU798" s="21">
        <v>0.11527777777777699</v>
      </c>
      <c r="AV798" s="21">
        <v>0.13472222222222199</v>
      </c>
      <c r="AW798" s="21">
        <v>0.14444444444444399</v>
      </c>
      <c r="AX798" s="21">
        <v>9.7222222222222196E-2</v>
      </c>
      <c r="AY798" s="21">
        <v>0.1125</v>
      </c>
      <c r="AZ798" s="21">
        <v>0.106944444444444</v>
      </c>
      <c r="BA798" s="21">
        <v>0.19861111111111099</v>
      </c>
      <c r="BB798" s="21">
        <v>0.113888888888888</v>
      </c>
      <c r="BC798" s="21">
        <v>7.4999999999999997E-2</v>
      </c>
      <c r="BD798" s="21">
        <v>8.0555555555555505E-2</v>
      </c>
      <c r="BE798" s="21">
        <v>7.4999999999999997E-2</v>
      </c>
    </row>
    <row r="799" spans="1:57" x14ac:dyDescent="0.35">
      <c r="A799" s="10" t="str">
        <f t="shared" si="112"/>
        <v>10/31/2038</v>
      </c>
      <c r="B799" s="11">
        <f t="shared" si="117"/>
        <v>2038</v>
      </c>
      <c r="C799" s="20">
        <f t="shared" si="118"/>
        <v>0.115591397849462</v>
      </c>
      <c r="D799" s="18">
        <f t="shared" si="113"/>
        <v>6.1559139784946218E-2</v>
      </c>
      <c r="E799" s="18">
        <f t="shared" si="114"/>
        <v>7.3588709677419317E-2</v>
      </c>
      <c r="F799" s="18">
        <f t="shared" si="115"/>
        <v>0.16095430107526848</v>
      </c>
      <c r="G799" s="18">
        <f t="shared" si="116"/>
        <v>0.17809139784946171</v>
      </c>
      <c r="H799" s="21">
        <v>0.18413978494623601</v>
      </c>
      <c r="I799" s="21">
        <v>7.6612903225806397E-2</v>
      </c>
      <c r="J799" s="21">
        <v>0.151881720430107</v>
      </c>
      <c r="K799" s="21">
        <v>0.130376344086021</v>
      </c>
      <c r="L799" s="21">
        <v>0.16935483870967699</v>
      </c>
      <c r="M799" s="21">
        <v>0.14784946236559099</v>
      </c>
      <c r="N799" s="21">
        <v>0.159946236559139</v>
      </c>
      <c r="O799" s="21">
        <v>0.15053763440860199</v>
      </c>
      <c r="P799" s="21">
        <v>6.3172043010752604E-2</v>
      </c>
      <c r="Q799" s="21">
        <v>8.8709677419354802E-2</v>
      </c>
      <c r="R799" s="21">
        <v>7.9301075268817203E-2</v>
      </c>
      <c r="S799" s="21">
        <v>6.5860215053763396E-2</v>
      </c>
      <c r="T799" s="21">
        <v>0.18548387096774099</v>
      </c>
      <c r="U799" s="21">
        <v>0.10752688172043</v>
      </c>
      <c r="V799" s="21">
        <v>6.9892473118279494E-2</v>
      </c>
      <c r="W799" s="21">
        <v>0.168010752688172</v>
      </c>
      <c r="X799" s="21">
        <v>0.16397849462365499</v>
      </c>
      <c r="Y799" s="21">
        <v>0.17741935483870899</v>
      </c>
      <c r="Z799" s="21">
        <v>5.91397849462365E-2</v>
      </c>
      <c r="AA799" s="21">
        <v>5.1075268817204297E-2</v>
      </c>
      <c r="AB799" s="21">
        <v>0.13440860215053699</v>
      </c>
      <c r="AC799" s="21">
        <v>0.159946236559139</v>
      </c>
      <c r="AD799" s="21">
        <v>0.19220430107526801</v>
      </c>
      <c r="AE799" s="21">
        <v>8.8709677419354802E-2</v>
      </c>
      <c r="AF799" s="21">
        <v>7.6612903225806397E-2</v>
      </c>
      <c r="AG799" s="21">
        <v>6.3172043010752604E-2</v>
      </c>
      <c r="AH799" s="21">
        <v>6.1827956989247299E-2</v>
      </c>
      <c r="AI799" s="21">
        <v>0.123655913978494</v>
      </c>
      <c r="AJ799" s="21">
        <v>0.100806451612903</v>
      </c>
      <c r="AK799" s="21">
        <v>0.146505376344086</v>
      </c>
      <c r="AL799" s="21">
        <v>6.9892473118279494E-2</v>
      </c>
      <c r="AM799" s="21">
        <v>0.17607526881720401</v>
      </c>
      <c r="AN799" s="21">
        <v>0.151881720430107</v>
      </c>
      <c r="AO799" s="21">
        <v>5.5107526881720402E-2</v>
      </c>
      <c r="AP799" s="21">
        <v>0.17204301075268799</v>
      </c>
      <c r="AQ799" s="21">
        <v>0.18817204301075199</v>
      </c>
      <c r="AR799" s="21">
        <v>8.6021505376343996E-2</v>
      </c>
      <c r="AS799" s="21">
        <v>8.4677419354838704E-2</v>
      </c>
      <c r="AT799" s="21">
        <v>0.16129032258064499</v>
      </c>
      <c r="AU799" s="21">
        <v>6.1827956989247299E-2</v>
      </c>
      <c r="AV799" s="21">
        <v>0.12903225806451599</v>
      </c>
      <c r="AW799" s="21">
        <v>7.25806451612903E-2</v>
      </c>
      <c r="AX799" s="21">
        <v>9.81182795698924E-2</v>
      </c>
      <c r="AY799" s="21">
        <v>5.2419354838709603E-2</v>
      </c>
      <c r="AZ799" s="21">
        <v>4.4354838709677401E-2</v>
      </c>
      <c r="BA799" s="21">
        <v>8.8709677419354802E-2</v>
      </c>
      <c r="BB799" s="21">
        <v>0.106182795698924</v>
      </c>
      <c r="BC799" s="21">
        <v>0.16129032258064499</v>
      </c>
      <c r="BD799" s="21">
        <v>0.18817204301075199</v>
      </c>
      <c r="BE799" s="21">
        <v>0.123655913978494</v>
      </c>
    </row>
    <row r="800" spans="1:57" x14ac:dyDescent="0.35">
      <c r="A800" s="10" t="str">
        <f t="shared" si="112"/>
        <v>11/30/2038</v>
      </c>
      <c r="B800" s="11">
        <f t="shared" si="117"/>
        <v>2038</v>
      </c>
      <c r="C800" s="20">
        <f t="shared" si="118"/>
        <v>0.1395833333333325</v>
      </c>
      <c r="D800" s="18">
        <f t="shared" si="113"/>
        <v>5.3749999999999944E-2</v>
      </c>
      <c r="E800" s="18">
        <f t="shared" si="114"/>
        <v>0.1125</v>
      </c>
      <c r="F800" s="18">
        <f t="shared" si="115"/>
        <v>0.17048611111111076</v>
      </c>
      <c r="G800" s="18">
        <f t="shared" si="116"/>
        <v>0.2099999999999998</v>
      </c>
      <c r="H800" s="21">
        <v>0.21249999999999999</v>
      </c>
      <c r="I800" s="21">
        <v>0.219444444444444</v>
      </c>
      <c r="J800" s="21">
        <v>0.15277777777777701</v>
      </c>
      <c r="K800" s="21">
        <v>0.14583333333333301</v>
      </c>
      <c r="L800" s="21">
        <v>8.8888888888888795E-2</v>
      </c>
      <c r="M800" s="21">
        <v>0.13888888888888801</v>
      </c>
      <c r="N800" s="21">
        <v>0.15</v>
      </c>
      <c r="O800" s="21">
        <v>0.16111111111111101</v>
      </c>
      <c r="P800" s="21">
        <v>0.195833333333333</v>
      </c>
      <c r="Q800" s="21">
        <v>4.1666666666666602E-2</v>
      </c>
      <c r="R800" s="21">
        <v>4.1666666666666602E-2</v>
      </c>
      <c r="S800" s="21">
        <v>0.15972222222222199</v>
      </c>
      <c r="T800" s="21">
        <v>0.118055555555555</v>
      </c>
      <c r="U800" s="21">
        <v>0.22083333333333299</v>
      </c>
      <c r="V800" s="21">
        <v>0.118055555555555</v>
      </c>
      <c r="W800" s="21">
        <v>0.106944444444444</v>
      </c>
      <c r="X800" s="21">
        <v>0.13472222222222199</v>
      </c>
      <c r="Y800" s="21">
        <v>0.20138888888888801</v>
      </c>
      <c r="Z800" s="21">
        <v>0.17638888888888801</v>
      </c>
      <c r="AA800" s="21">
        <v>0.133333333333333</v>
      </c>
      <c r="AB800" s="21">
        <v>6.3888888888888801E-2</v>
      </c>
      <c r="AC800" s="21">
        <v>0.172222222222222</v>
      </c>
      <c r="AD800" s="21">
        <v>0.165277777777777</v>
      </c>
      <c r="AE800" s="21">
        <v>4.1666666666666602E-2</v>
      </c>
      <c r="AF800" s="21">
        <v>0.131944444444444</v>
      </c>
      <c r="AG800" s="21">
        <v>0.13472222222222199</v>
      </c>
      <c r="AH800" s="21">
        <v>0.226388888888888</v>
      </c>
      <c r="AI800" s="21">
        <v>0.113888888888888</v>
      </c>
      <c r="AJ800" s="21">
        <v>0.05</v>
      </c>
      <c r="AK800" s="21">
        <v>7.0833333333333304E-2</v>
      </c>
      <c r="AL800" s="21">
        <v>4.5833333333333302E-2</v>
      </c>
      <c r="AM800" s="21">
        <v>0.140277777777777</v>
      </c>
      <c r="AN800" s="21">
        <v>0.140277777777777</v>
      </c>
      <c r="AO800" s="21">
        <v>0.122222222222222</v>
      </c>
      <c r="AP800" s="21">
        <v>0.209722222222222</v>
      </c>
      <c r="AQ800" s="21">
        <v>0.24722222222222201</v>
      </c>
      <c r="AR800" s="21">
        <v>5.4166666666666599E-2</v>
      </c>
      <c r="AS800" s="21">
        <v>9.5833333333333298E-2</v>
      </c>
      <c r="AT800" s="21">
        <v>7.9166666666666594E-2</v>
      </c>
      <c r="AU800" s="21">
        <v>0.133333333333333</v>
      </c>
      <c r="AV800" s="21">
        <v>0.1125</v>
      </c>
      <c r="AW800" s="21">
        <v>0.1125</v>
      </c>
      <c r="AX800" s="21">
        <v>0.14583333333333301</v>
      </c>
      <c r="AY800" s="21">
        <v>0.19027777777777699</v>
      </c>
      <c r="AZ800" s="21">
        <v>0.18194444444444399</v>
      </c>
      <c r="BA800" s="21">
        <v>0.13750000000000001</v>
      </c>
      <c r="BB800" s="21">
        <v>0.15138888888888799</v>
      </c>
      <c r="BC800" s="21">
        <v>0.17499999999999999</v>
      </c>
      <c r="BD800" s="21">
        <v>0.15277777777777701</v>
      </c>
      <c r="BE800" s="21">
        <v>0.16250000000000001</v>
      </c>
    </row>
    <row r="802" spans="1:57" ht="26" x14ac:dyDescent="0.6">
      <c r="A802" s="2" t="s">
        <v>241</v>
      </c>
      <c r="B802" s="2"/>
    </row>
    <row r="804" spans="1:57" x14ac:dyDescent="0.35">
      <c r="A804" s="3" t="s">
        <v>1</v>
      </c>
      <c r="B804" s="3"/>
      <c r="C804" s="4" t="s">
        <v>2</v>
      </c>
      <c r="D804" s="5" t="s">
        <v>3</v>
      </c>
      <c r="E804" s="5" t="s">
        <v>4</v>
      </c>
      <c r="F804" s="5" t="s">
        <v>5</v>
      </c>
      <c r="G804" s="5" t="s">
        <v>6</v>
      </c>
      <c r="H804" s="3" t="s">
        <v>7</v>
      </c>
      <c r="I804" s="3" t="s">
        <v>7</v>
      </c>
      <c r="J804" s="3" t="s">
        <v>7</v>
      </c>
      <c r="K804" s="3" t="s">
        <v>7</v>
      </c>
      <c r="L804" s="3" t="s">
        <v>7</v>
      </c>
      <c r="M804" s="3" t="s">
        <v>7</v>
      </c>
      <c r="N804" s="3" t="s">
        <v>7</v>
      </c>
      <c r="O804" s="3" t="s">
        <v>7</v>
      </c>
      <c r="P804" s="3" t="s">
        <v>7</v>
      </c>
      <c r="Q804" s="3" t="s">
        <v>7</v>
      </c>
      <c r="R804" s="3" t="s">
        <v>7</v>
      </c>
      <c r="S804" s="3" t="s">
        <v>7</v>
      </c>
      <c r="T804" s="3" t="s">
        <v>7</v>
      </c>
      <c r="U804" s="3" t="s">
        <v>7</v>
      </c>
      <c r="V804" s="3" t="s">
        <v>7</v>
      </c>
      <c r="W804" s="3" t="s">
        <v>7</v>
      </c>
      <c r="X804" s="3" t="s">
        <v>7</v>
      </c>
      <c r="Y804" s="3" t="s">
        <v>7</v>
      </c>
      <c r="Z804" s="3" t="s">
        <v>7</v>
      </c>
      <c r="AA804" s="3" t="s">
        <v>7</v>
      </c>
      <c r="AB804" s="3" t="s">
        <v>7</v>
      </c>
      <c r="AC804" s="3" t="s">
        <v>7</v>
      </c>
      <c r="AD804" s="3" t="s">
        <v>7</v>
      </c>
      <c r="AE804" s="3" t="s">
        <v>7</v>
      </c>
      <c r="AF804" s="3" t="s">
        <v>7</v>
      </c>
      <c r="AG804" s="3" t="s">
        <v>7</v>
      </c>
      <c r="AH804" s="3" t="s">
        <v>7</v>
      </c>
      <c r="AI804" s="3" t="s">
        <v>7</v>
      </c>
      <c r="AJ804" s="3" t="s">
        <v>7</v>
      </c>
      <c r="AK804" s="3" t="s">
        <v>7</v>
      </c>
      <c r="AL804" s="3" t="s">
        <v>7</v>
      </c>
      <c r="AM804" s="3" t="s">
        <v>7</v>
      </c>
      <c r="AN804" s="3" t="s">
        <v>7</v>
      </c>
      <c r="AO804" s="3" t="s">
        <v>7</v>
      </c>
      <c r="AP804" s="3" t="s">
        <v>7</v>
      </c>
      <c r="AQ804" s="3" t="s">
        <v>7</v>
      </c>
      <c r="AR804" s="3" t="s">
        <v>7</v>
      </c>
      <c r="AS804" s="3" t="s">
        <v>7</v>
      </c>
      <c r="AT804" s="3" t="s">
        <v>7</v>
      </c>
      <c r="AU804" s="3" t="s">
        <v>7</v>
      </c>
      <c r="AV804" s="3" t="s">
        <v>7</v>
      </c>
      <c r="AW804" s="3" t="s">
        <v>7</v>
      </c>
      <c r="AX804" s="3" t="s">
        <v>7</v>
      </c>
      <c r="AY804" s="3" t="s">
        <v>7</v>
      </c>
      <c r="AZ804" s="3" t="s">
        <v>7</v>
      </c>
      <c r="BA804" s="3" t="s">
        <v>7</v>
      </c>
      <c r="BB804" s="3" t="s">
        <v>7</v>
      </c>
      <c r="BC804" s="3" t="s">
        <v>7</v>
      </c>
      <c r="BD804" s="3" t="s">
        <v>7</v>
      </c>
      <c r="BE804" s="3" t="s">
        <v>7</v>
      </c>
    </row>
    <row r="805" spans="1:57" x14ac:dyDescent="0.35">
      <c r="A805" s="8">
        <f>A605</f>
        <v>2024</v>
      </c>
      <c r="B805" s="3"/>
      <c r="C805" s="22">
        <f>PERCENTILE($H805:$BE805, 0.5)</f>
        <v>1.8761086704638976</v>
      </c>
      <c r="D805" s="23">
        <f t="shared" ref="D805:D819" si="119">PERCENTILE($H805:$BE805, 0.1)</f>
        <v>1.8289719834402243</v>
      </c>
      <c r="E805" s="23">
        <f t="shared" ref="E805:E819" si="120">PERCENTILE($H805:$BE805, 0.25)</f>
        <v>1.8482097840791978</v>
      </c>
      <c r="F805" s="23">
        <f t="shared" ref="F805:F819" si="121">PERCENTILE($H805:$BE805, 0.75)</f>
        <v>1.9280197751165518</v>
      </c>
      <c r="G805" s="23">
        <f t="shared" ref="G805:G819" si="122">PERCENTILE($H805:$BE805, 0.9)</f>
        <v>1.981524803017968</v>
      </c>
      <c r="H805" s="24">
        <f>AVERAGEIFS(H$822:H$1000,$B$822:$B$1000,$A805)</f>
        <v>1.8494454077067255</v>
      </c>
      <c r="I805" s="24">
        <f t="shared" ref="I805:X819" si="123">AVERAGEIFS(I$822:I$1000,$B$822:$B$1000,$A805)</f>
        <v>1.9102331041142186</v>
      </c>
      <c r="J805" s="24">
        <f t="shared" si="123"/>
        <v>1.9264087470557651</v>
      </c>
      <c r="K805" s="24">
        <f t="shared" si="123"/>
        <v>1.8308850453601726</v>
      </c>
      <c r="L805" s="24">
        <f t="shared" si="123"/>
        <v>1.8508868546139681</v>
      </c>
      <c r="M805" s="24">
        <f t="shared" si="123"/>
        <v>1.85431725585366</v>
      </c>
      <c r="N805" s="24">
        <f t="shared" si="123"/>
        <v>1.9259728343145266</v>
      </c>
      <c r="O805" s="24">
        <f t="shared" si="123"/>
        <v>1.866050692818835</v>
      </c>
      <c r="P805" s="24">
        <f t="shared" si="123"/>
        <v>1.8682178970329255</v>
      </c>
      <c r="Q805" s="24">
        <f t="shared" si="123"/>
        <v>1.8934324985149826</v>
      </c>
      <c r="R805" s="24">
        <f t="shared" si="123"/>
        <v>1.8448908028085131</v>
      </c>
      <c r="S805" s="24">
        <f t="shared" si="123"/>
        <v>1.9101383844076414</v>
      </c>
      <c r="T805" s="24">
        <f t="shared" si="123"/>
        <v>1.8564273071686355</v>
      </c>
      <c r="U805" s="24">
        <f t="shared" si="123"/>
        <v>1.9940362501548206</v>
      </c>
      <c r="V805" s="24">
        <f t="shared" si="123"/>
        <v>1.8147059082431845</v>
      </c>
      <c r="W805" s="24">
        <f t="shared" si="123"/>
        <v>1.8193815976745602</v>
      </c>
      <c r="X805" s="24">
        <f t="shared" si="123"/>
        <v>1.8563534345127159</v>
      </c>
      <c r="Y805" s="24">
        <f t="shared" ref="Y805:AN819" si="124">AVERAGEIFS(Y$822:Y$1000,$B$822:$B$1000,$A805)</f>
        <v>1.8442369377975156</v>
      </c>
      <c r="Z805" s="24">
        <f t="shared" si="124"/>
        <v>1.9795035606889169</v>
      </c>
      <c r="AA805" s="24">
        <f t="shared" si="124"/>
        <v>1.9881248966990632</v>
      </c>
      <c r="AB805" s="24">
        <f t="shared" si="124"/>
        <v>1.8304942088599534</v>
      </c>
      <c r="AC805" s="24">
        <f t="shared" si="124"/>
        <v>1.8135480603866589</v>
      </c>
      <c r="AD805" s="24">
        <f t="shared" si="124"/>
        <v>1.9443427384465817</v>
      </c>
      <c r="AE805" s="24">
        <f t="shared" si="124"/>
        <v>1.8948291158887887</v>
      </c>
      <c r="AF805" s="24">
        <f t="shared" si="124"/>
        <v>1.9767541844217948</v>
      </c>
      <c r="AG805" s="24">
        <f t="shared" si="124"/>
        <v>1.9508133754564503</v>
      </c>
      <c r="AH805" s="24">
        <f t="shared" si="124"/>
        <v>1.9148639608089144</v>
      </c>
      <c r="AI805" s="24">
        <f t="shared" si="124"/>
        <v>1.9298583438024399</v>
      </c>
      <c r="AJ805" s="24">
        <f t="shared" si="124"/>
        <v>1.8862651698396631</v>
      </c>
      <c r="AK805" s="24">
        <f t="shared" si="124"/>
        <v>1.9814005386629694</v>
      </c>
      <c r="AL805" s="24">
        <f t="shared" si="124"/>
        <v>1.9531107077711727</v>
      </c>
      <c r="AM805" s="24">
        <f t="shared" si="124"/>
        <v>1.876800154233794</v>
      </c>
      <c r="AN805" s="24">
        <f t="shared" si="124"/>
        <v>1.8714193721383037</v>
      </c>
      <c r="AO805" s="24">
        <f t="shared" ref="AO805:BD819" si="125">AVERAGEIFS(AO$822:AO$1000,$B$822:$B$1000,$A805)</f>
        <v>1.9002222315199744</v>
      </c>
      <c r="AP805" s="24">
        <f t="shared" si="125"/>
        <v>2.0073112609986308</v>
      </c>
      <c r="AQ805" s="24">
        <f t="shared" si="125"/>
        <v>1.982643182212956</v>
      </c>
      <c r="AR805" s="24">
        <f t="shared" si="125"/>
        <v>1.9864485807068883</v>
      </c>
      <c r="AS805" s="24">
        <f t="shared" si="125"/>
        <v>1.8414641366042206</v>
      </c>
      <c r="AT805" s="24">
        <f t="shared" si="125"/>
        <v>1.8733594330858345</v>
      </c>
      <c r="AU805" s="24">
        <f t="shared" si="125"/>
        <v>1.8400057768883189</v>
      </c>
      <c r="AV805" s="24">
        <f t="shared" si="125"/>
        <v>1.8477979095366885</v>
      </c>
      <c r="AW805" s="24">
        <f t="shared" si="125"/>
        <v>1.8698737930092075</v>
      </c>
      <c r="AX805" s="24">
        <f t="shared" si="125"/>
        <v>1.8250141745678905</v>
      </c>
      <c r="AY805" s="24">
        <f t="shared" si="125"/>
        <v>1.8294117399815948</v>
      </c>
      <c r="AZ805" s="24">
        <f t="shared" si="125"/>
        <v>1.9285567844701472</v>
      </c>
      <c r="BA805" s="24">
        <f t="shared" si="125"/>
        <v>1.8890196375648634</v>
      </c>
      <c r="BB805" s="24">
        <f t="shared" si="125"/>
        <v>1.8759179808492714</v>
      </c>
      <c r="BC805" s="24">
        <f t="shared" si="125"/>
        <v>1.8499146988034425</v>
      </c>
      <c r="BD805" s="24">
        <f t="shared" si="125"/>
        <v>1.8762993600785236</v>
      </c>
      <c r="BE805" s="24">
        <f t="shared" ref="BE805:BE819" si="126">AVERAGEIFS(BE$822:BE$1000,$B$822:$B$1000,$A805)</f>
        <v>1.8242544636780593</v>
      </c>
    </row>
    <row r="806" spans="1:57" x14ac:dyDescent="0.35">
      <c r="A806" s="8">
        <f t="shared" ref="A806:A819" si="127">A606</f>
        <v>2025</v>
      </c>
      <c r="B806" s="3"/>
      <c r="C806" s="22">
        <f t="shared" ref="C806:C819" si="128">PERCENTILE($H806:$BE806, 0.5)</f>
        <v>2.5819497005007728</v>
      </c>
      <c r="D806" s="23">
        <f t="shared" si="119"/>
        <v>2.3852412104164324</v>
      </c>
      <c r="E806" s="23">
        <f t="shared" si="120"/>
        <v>2.4617892141068833</v>
      </c>
      <c r="F806" s="23">
        <f t="shared" si="121"/>
        <v>2.7474016931529608</v>
      </c>
      <c r="G806" s="23">
        <f t="shared" si="122"/>
        <v>2.9027137276638046</v>
      </c>
      <c r="H806" s="24">
        <f t="shared" ref="H806:H819" si="129">AVERAGEIFS(H$822:H$1000,$B$822:$B$1000,$A806)</f>
        <v>2.7532401669924464</v>
      </c>
      <c r="I806" s="24">
        <f t="shared" si="123"/>
        <v>2.4281428848065425</v>
      </c>
      <c r="J806" s="24">
        <f t="shared" si="123"/>
        <v>2.7792574195853397</v>
      </c>
      <c r="K806" s="24">
        <f t="shared" si="123"/>
        <v>2.4945266629024556</v>
      </c>
      <c r="L806" s="24">
        <f t="shared" si="123"/>
        <v>2.8903227782911167</v>
      </c>
      <c r="M806" s="24">
        <f t="shared" si="123"/>
        <v>2.8476351905505939</v>
      </c>
      <c r="N806" s="24">
        <f t="shared" si="123"/>
        <v>2.991304962549362</v>
      </c>
      <c r="O806" s="24">
        <f t="shared" si="123"/>
        <v>2.3329895843956701</v>
      </c>
      <c r="P806" s="24">
        <f t="shared" si="123"/>
        <v>2.4200206758460139</v>
      </c>
      <c r="Q806" s="24">
        <f t="shared" si="123"/>
        <v>3.0731475517952469</v>
      </c>
      <c r="R806" s="24">
        <f t="shared" si="123"/>
        <v>2.4922066611817422</v>
      </c>
      <c r="S806" s="24">
        <f t="shared" si="123"/>
        <v>2.3592760340891652</v>
      </c>
      <c r="T806" s="24">
        <f t="shared" si="123"/>
        <v>2.6035969619316943</v>
      </c>
      <c r="U806" s="24">
        <f t="shared" si="123"/>
        <v>2.5396636951918818</v>
      </c>
      <c r="V806" s="24">
        <f t="shared" si="123"/>
        <v>2.5259284805586355</v>
      </c>
      <c r="W806" s="24">
        <f t="shared" si="123"/>
        <v>2.3160045662039388</v>
      </c>
      <c r="X806" s="24">
        <f t="shared" si="123"/>
        <v>2.3321791965876275</v>
      </c>
      <c r="Y806" s="24">
        <f t="shared" si="124"/>
        <v>2.4556187922642239</v>
      </c>
      <c r="Z806" s="24">
        <f t="shared" si="124"/>
        <v>2.5588643780619758</v>
      </c>
      <c r="AA806" s="24">
        <f t="shared" si="124"/>
        <v>2.8928702571209648</v>
      </c>
      <c r="AB806" s="24">
        <f t="shared" si="124"/>
        <v>2.431127055180037</v>
      </c>
      <c r="AC806" s="24">
        <f t="shared" si="124"/>
        <v>2.6906556015596936</v>
      </c>
      <c r="AD806" s="24">
        <f t="shared" si="124"/>
        <v>3.1471796167539261</v>
      </c>
      <c r="AE806" s="24">
        <f t="shared" si="124"/>
        <v>2.3881262300083508</v>
      </c>
      <c r="AF806" s="24">
        <f t="shared" si="124"/>
        <v>2.5109885094356108</v>
      </c>
      <c r="AG806" s="24">
        <f t="shared" si="124"/>
        <v>2.4820327732673433</v>
      </c>
      <c r="AH806" s="24">
        <f t="shared" si="124"/>
        <v>2.6399780939256825</v>
      </c>
      <c r="AI806" s="24">
        <f t="shared" si="124"/>
        <v>2.7298862716345034</v>
      </c>
      <c r="AJ806" s="24">
        <f t="shared" si="124"/>
        <v>2.4699328662366518</v>
      </c>
      <c r="AK806" s="24">
        <f t="shared" si="124"/>
        <v>2.501950539826963</v>
      </c>
      <c r="AL806" s="24">
        <f t="shared" si="124"/>
        <v>2.5720639974658206</v>
      </c>
      <c r="AM806" s="24">
        <f t="shared" si="124"/>
        <v>2.6925196396189963</v>
      </c>
      <c r="AN806" s="24">
        <f t="shared" si="124"/>
        <v>2.7867589030463549</v>
      </c>
      <c r="AO806" s="24">
        <f t="shared" si="125"/>
        <v>2.6645521519676576</v>
      </c>
      <c r="AP806" s="24">
        <f t="shared" si="125"/>
        <v>2.4438303906635279</v>
      </c>
      <c r="AQ806" s="24">
        <f t="shared" si="125"/>
        <v>2.6541521086978697</v>
      </c>
      <c r="AR806" s="24">
        <f t="shared" si="125"/>
        <v>2.6049349986159394</v>
      </c>
      <c r="AS806" s="24">
        <f t="shared" si="125"/>
        <v>2.5918354035357245</v>
      </c>
      <c r="AT806" s="24">
        <f t="shared" si="125"/>
        <v>2.6076998542166447</v>
      </c>
      <c r="AU806" s="24">
        <f t="shared" si="125"/>
        <v>2.6414256883558247</v>
      </c>
      <c r="AV806" s="24">
        <f t="shared" si="125"/>
        <v>2.4590746633969607</v>
      </c>
      <c r="AW806" s="24">
        <f t="shared" si="125"/>
        <v>2.4084954176000712</v>
      </c>
      <c r="AX806" s="24">
        <f t="shared" si="125"/>
        <v>2.3515357398570975</v>
      </c>
      <c r="AY806" s="24">
        <f t="shared" si="125"/>
        <v>2.769005321480932</v>
      </c>
      <c r="AZ806" s="24">
        <f t="shared" si="125"/>
        <v>2.5084584215197263</v>
      </c>
      <c r="BA806" s="24">
        <f t="shared" si="125"/>
        <v>3.2130281529704896</v>
      </c>
      <c r="BB806" s="24">
        <f t="shared" si="125"/>
        <v>2.8194516618186403</v>
      </c>
      <c r="BC806" s="24">
        <f t="shared" si="125"/>
        <v>3.1370789241190198</v>
      </c>
      <c r="BD806" s="24">
        <f t="shared" si="125"/>
        <v>2.6140931388238422</v>
      </c>
      <c r="BE806" s="24">
        <f t="shared" si="126"/>
        <v>2.5391837817422429</v>
      </c>
    </row>
    <row r="807" spans="1:57" x14ac:dyDescent="0.35">
      <c r="A807" s="8">
        <f t="shared" si="127"/>
        <v>2026</v>
      </c>
      <c r="B807" s="3"/>
      <c r="C807" s="22">
        <f t="shared" si="128"/>
        <v>2.4855078625681246</v>
      </c>
      <c r="D807" s="23">
        <f t="shared" si="119"/>
        <v>2.2915834822150378</v>
      </c>
      <c r="E807" s="23">
        <f t="shared" si="120"/>
        <v>2.351309534160591</v>
      </c>
      <c r="F807" s="23">
        <f t="shared" si="121"/>
        <v>2.6453540556231614</v>
      </c>
      <c r="G807" s="23">
        <f t="shared" si="122"/>
        <v>2.8258665630373314</v>
      </c>
      <c r="H807" s="24">
        <f t="shared" si="129"/>
        <v>2.6984493678255248</v>
      </c>
      <c r="I807" s="24">
        <f t="shared" si="123"/>
        <v>2.7358458282754019</v>
      </c>
      <c r="J807" s="24">
        <f t="shared" si="123"/>
        <v>2.2738751449359844</v>
      </c>
      <c r="K807" s="24">
        <f t="shared" si="123"/>
        <v>2.2254870357274936</v>
      </c>
      <c r="L807" s="24">
        <f t="shared" si="123"/>
        <v>2.345190195342743</v>
      </c>
      <c r="M807" s="24">
        <f t="shared" si="123"/>
        <v>2.814314652684736</v>
      </c>
      <c r="N807" s="24">
        <f t="shared" si="123"/>
        <v>2.9298337562106878</v>
      </c>
      <c r="O807" s="24">
        <f t="shared" si="123"/>
        <v>2.6218553639161879</v>
      </c>
      <c r="P807" s="24">
        <f t="shared" si="123"/>
        <v>2.4294934222874174</v>
      </c>
      <c r="Q807" s="24">
        <f t="shared" si="123"/>
        <v>2.405235950232703</v>
      </c>
      <c r="R807" s="24">
        <f t="shared" si="123"/>
        <v>2.3968222426684682</v>
      </c>
      <c r="S807" s="24">
        <f t="shared" si="123"/>
        <v>2.4293583903396634</v>
      </c>
      <c r="T807" s="24">
        <f t="shared" si="123"/>
        <v>2.4281972289413347</v>
      </c>
      <c r="U807" s="24">
        <f t="shared" si="123"/>
        <v>2.5580174113234051</v>
      </c>
      <c r="V807" s="24">
        <f t="shared" si="123"/>
        <v>3.1420870928335689</v>
      </c>
      <c r="W807" s="24">
        <f t="shared" si="123"/>
        <v>2.6420828402207168</v>
      </c>
      <c r="X807" s="24">
        <f t="shared" si="123"/>
        <v>2.4925281819975642</v>
      </c>
      <c r="Y807" s="24">
        <f t="shared" si="124"/>
        <v>2.317238812413279</v>
      </c>
      <c r="Z807" s="24">
        <f t="shared" si="124"/>
        <v>2.5777885163869767</v>
      </c>
      <c r="AA807" s="24">
        <f t="shared" si="124"/>
        <v>2.2411904393643556</v>
      </c>
      <c r="AB807" s="24">
        <f t="shared" si="124"/>
        <v>2.715625025340815</v>
      </c>
      <c r="AC807" s="24">
        <f t="shared" si="124"/>
        <v>2.3032844477838279</v>
      </c>
      <c r="AD807" s="24">
        <f t="shared" si="124"/>
        <v>3.0048147146634183</v>
      </c>
      <c r="AE807" s="24">
        <f t="shared" si="124"/>
        <v>2.3633531986840453</v>
      </c>
      <c r="AF807" s="24">
        <f t="shared" si="124"/>
        <v>2.5508596781821651</v>
      </c>
      <c r="AG807" s="24">
        <f t="shared" si="124"/>
        <v>2.3984736402684348</v>
      </c>
      <c r="AH807" s="24">
        <f t="shared" si="124"/>
        <v>2.6980060670675319</v>
      </c>
      <c r="AI807" s="24">
        <f t="shared" si="124"/>
        <v>2.6182041467245951</v>
      </c>
      <c r="AJ807" s="24">
        <f t="shared" si="124"/>
        <v>2.3472949793194395</v>
      </c>
      <c r="AK807" s="24">
        <f t="shared" si="124"/>
        <v>2.2581704603162875</v>
      </c>
      <c r="AL807" s="24">
        <f t="shared" si="124"/>
        <v>2.6528718067467025</v>
      </c>
      <c r="AM807" s="24">
        <f t="shared" si="124"/>
        <v>2.3336494527368115</v>
      </c>
      <c r="AN807" s="24">
        <f t="shared" si="124"/>
        <v>2.2867646292719344</v>
      </c>
      <c r="AO807" s="24">
        <f t="shared" si="125"/>
        <v>2.5554191941183864</v>
      </c>
      <c r="AP807" s="24">
        <f t="shared" si="125"/>
        <v>2.3722308334855109</v>
      </c>
      <c r="AQ807" s="24">
        <f t="shared" si="125"/>
        <v>2.4784875431386846</v>
      </c>
      <c r="AR807" s="24">
        <f t="shared" si="125"/>
        <v>2.9966879949727985</v>
      </c>
      <c r="AS807" s="24">
        <f t="shared" si="125"/>
        <v>2.3271696787818614</v>
      </c>
      <c r="AT807" s="24">
        <f t="shared" si="125"/>
        <v>2.3210862404150112</v>
      </c>
      <c r="AU807" s="24">
        <f t="shared" si="125"/>
        <v>2.4581345409869004</v>
      </c>
      <c r="AV807" s="24">
        <f t="shared" si="125"/>
        <v>2.292118910319827</v>
      </c>
      <c r="AW807" s="24">
        <f t="shared" si="125"/>
        <v>2.6009104932967722</v>
      </c>
      <c r="AX807" s="24">
        <f t="shared" si="125"/>
        <v>2.9315009888814232</v>
      </c>
      <c r="AY807" s="24">
        <f t="shared" si="125"/>
        <v>2.5821066890364621</v>
      </c>
      <c r="AZ807" s="24">
        <f t="shared" si="125"/>
        <v>2.4551453570560953</v>
      </c>
      <c r="BA807" s="24">
        <f t="shared" si="125"/>
        <v>2.5272157729805276</v>
      </c>
      <c r="BB807" s="24">
        <f t="shared" si="125"/>
        <v>2.5735272347283025</v>
      </c>
      <c r="BC807" s="24">
        <f t="shared" si="125"/>
        <v>2.6464444607573094</v>
      </c>
      <c r="BD807" s="24">
        <f t="shared" si="125"/>
        <v>2.3891623545615759</v>
      </c>
      <c r="BE807" s="24">
        <f t="shared" si="126"/>
        <v>2.7367698792866744</v>
      </c>
    </row>
    <row r="808" spans="1:57" x14ac:dyDescent="0.35">
      <c r="A808" s="8">
        <f t="shared" si="127"/>
        <v>2027</v>
      </c>
      <c r="B808" s="3"/>
      <c r="C808" s="22">
        <f t="shared" si="128"/>
        <v>2.4924525276370439</v>
      </c>
      <c r="D808" s="23">
        <f t="shared" si="119"/>
        <v>2.3004132219374727</v>
      </c>
      <c r="E808" s="23">
        <f t="shared" si="120"/>
        <v>2.4029686852834358</v>
      </c>
      <c r="F808" s="23">
        <f t="shared" si="121"/>
        <v>2.6738976473421014</v>
      </c>
      <c r="G808" s="23">
        <f t="shared" si="122"/>
        <v>2.7637482747251045</v>
      </c>
      <c r="H808" s="24">
        <f t="shared" si="129"/>
        <v>2.4135031561924181</v>
      </c>
      <c r="I808" s="24">
        <f t="shared" si="123"/>
        <v>2.7336478684478198</v>
      </c>
      <c r="J808" s="24">
        <f t="shared" si="123"/>
        <v>2.4740611628283711</v>
      </c>
      <c r="K808" s="24">
        <f t="shared" si="123"/>
        <v>2.3426419320388741</v>
      </c>
      <c r="L808" s="24">
        <f t="shared" si="123"/>
        <v>2.5148725017856051</v>
      </c>
      <c r="M808" s="24">
        <f t="shared" si="123"/>
        <v>2.1863409247245675</v>
      </c>
      <c r="N808" s="24">
        <f t="shared" si="123"/>
        <v>2.3923779629599391</v>
      </c>
      <c r="O808" s="24">
        <f t="shared" si="123"/>
        <v>2.6239850666409916</v>
      </c>
      <c r="P808" s="24">
        <f t="shared" si="123"/>
        <v>2.8801194693377243</v>
      </c>
      <c r="Q808" s="24">
        <f t="shared" si="123"/>
        <v>2.399457194980442</v>
      </c>
      <c r="R808" s="24">
        <f t="shared" si="123"/>
        <v>2.6842220381272313</v>
      </c>
      <c r="S808" s="24">
        <f t="shared" si="123"/>
        <v>2.4160930849954219</v>
      </c>
      <c r="T808" s="24">
        <f t="shared" si="123"/>
        <v>2.6841945282082378</v>
      </c>
      <c r="U808" s="24">
        <f t="shared" si="123"/>
        <v>2.5119075108506355</v>
      </c>
      <c r="V808" s="24">
        <f t="shared" si="123"/>
        <v>2.6031608503197226</v>
      </c>
      <c r="W808" s="24">
        <f t="shared" si="123"/>
        <v>2.4668415026419517</v>
      </c>
      <c r="X808" s="24">
        <f t="shared" si="123"/>
        <v>2.4664825345544141</v>
      </c>
      <c r="Y808" s="24">
        <f t="shared" si="124"/>
        <v>2.4801945898426694</v>
      </c>
      <c r="Z808" s="24">
        <f t="shared" si="124"/>
        <v>2.4980481219715891</v>
      </c>
      <c r="AA808" s="24">
        <f t="shared" si="124"/>
        <v>2.4961339239200888</v>
      </c>
      <c r="AB808" s="24">
        <f t="shared" si="124"/>
        <v>2.7351428139919052</v>
      </c>
      <c r="AC808" s="24">
        <f t="shared" si="124"/>
        <v>2.4887711313539991</v>
      </c>
      <c r="AD808" s="24">
        <f t="shared" si="124"/>
        <v>2.4322913943637672</v>
      </c>
      <c r="AE808" s="24">
        <f t="shared" si="124"/>
        <v>2.3781692915956665</v>
      </c>
      <c r="AF808" s="24">
        <f t="shared" si="124"/>
        <v>2.4385820962194051</v>
      </c>
      <c r="AG808" s="24">
        <f t="shared" si="124"/>
        <v>2.7633338065806274</v>
      </c>
      <c r="AH808" s="24">
        <f t="shared" si="124"/>
        <v>2.3009142812547183</v>
      </c>
      <c r="AI808" s="24">
        <f t="shared" si="124"/>
        <v>2.2081009795934681</v>
      </c>
      <c r="AJ808" s="24">
        <f t="shared" si="124"/>
        <v>2.3446980940407065</v>
      </c>
      <c r="AK808" s="24">
        <f t="shared" si="124"/>
        <v>2.4232943528035484</v>
      </c>
      <c r="AL808" s="24">
        <f t="shared" si="124"/>
        <v>2.7674784880254002</v>
      </c>
      <c r="AM808" s="24">
        <f t="shared" si="124"/>
        <v>2.576423069701836</v>
      </c>
      <c r="AN808" s="24">
        <f t="shared" si="124"/>
        <v>3.1299527579632169</v>
      </c>
      <c r="AO808" s="24">
        <f t="shared" si="125"/>
        <v>2.6795677493582049</v>
      </c>
      <c r="AP808" s="24">
        <f t="shared" si="125"/>
        <v>2.6266147903791004</v>
      </c>
      <c r="AQ808" s="24">
        <f t="shared" si="125"/>
        <v>2.5709218742602054</v>
      </c>
      <c r="AR808" s="24">
        <f t="shared" si="125"/>
        <v>2.6928629249369131</v>
      </c>
      <c r="AS808" s="24">
        <f t="shared" si="125"/>
        <v>2.2517675261368701</v>
      </c>
      <c r="AT808" s="24">
        <f t="shared" si="125"/>
        <v>2.9556923153589083</v>
      </c>
      <c r="AU808" s="24">
        <f t="shared" si="125"/>
        <v>2.6131589858834579</v>
      </c>
      <c r="AV808" s="24">
        <f t="shared" si="125"/>
        <v>2.3977121193207553</v>
      </c>
      <c r="AW808" s="24">
        <f t="shared" si="125"/>
        <v>2.3036841762167191</v>
      </c>
      <c r="AX808" s="24">
        <f t="shared" si="125"/>
        <v>2.7784843129389767</v>
      </c>
      <c r="AY808" s="24">
        <f t="shared" si="125"/>
        <v>2.5113105212505107</v>
      </c>
      <c r="AZ808" s="24">
        <f t="shared" si="125"/>
        <v>2.6779220588274661</v>
      </c>
      <c r="BA808" s="24">
        <f t="shared" si="125"/>
        <v>2.4353276523610314</v>
      </c>
      <c r="BB808" s="24">
        <f t="shared" si="125"/>
        <v>2.2959036880822601</v>
      </c>
      <c r="BC808" s="24">
        <f t="shared" si="125"/>
        <v>2.6618244128860069</v>
      </c>
      <c r="BD808" s="24">
        <f t="shared" si="125"/>
        <v>2.2426493888117505</v>
      </c>
      <c r="BE808" s="24">
        <f t="shared" si="126"/>
        <v>2.4240641818743733</v>
      </c>
    </row>
    <row r="809" spans="1:57" x14ac:dyDescent="0.35">
      <c r="A809" s="8">
        <f t="shared" si="127"/>
        <v>2028</v>
      </c>
      <c r="B809" s="3"/>
      <c r="C809" s="22">
        <f t="shared" si="128"/>
        <v>2.5145633675770562</v>
      </c>
      <c r="D809" s="23">
        <f t="shared" si="119"/>
        <v>2.2514411399440473</v>
      </c>
      <c r="E809" s="23">
        <f t="shared" si="120"/>
        <v>2.3491177349321841</v>
      </c>
      <c r="F809" s="23">
        <f t="shared" si="121"/>
        <v>2.6982234496423687</v>
      </c>
      <c r="G809" s="23">
        <f t="shared" si="122"/>
        <v>2.9055422473699384</v>
      </c>
      <c r="H809" s="24">
        <f t="shared" si="129"/>
        <v>3.0433123198130834</v>
      </c>
      <c r="I809" s="24">
        <f t="shared" si="123"/>
        <v>2.4485065992553356</v>
      </c>
      <c r="J809" s="24">
        <f t="shared" si="123"/>
        <v>2.5217006301673348</v>
      </c>
      <c r="K809" s="24">
        <f t="shared" si="123"/>
        <v>2.1951063852991859</v>
      </c>
      <c r="L809" s="24">
        <f t="shared" si="123"/>
        <v>2.3835614762948345</v>
      </c>
      <c r="M809" s="24">
        <f t="shared" si="123"/>
        <v>2.5473125656306714</v>
      </c>
      <c r="N809" s="24">
        <f t="shared" si="123"/>
        <v>2.7193629826806602</v>
      </c>
      <c r="O809" s="24">
        <f t="shared" si="123"/>
        <v>2.3175400739523666</v>
      </c>
      <c r="P809" s="24">
        <f t="shared" si="123"/>
        <v>2.3740213679659354</v>
      </c>
      <c r="Q809" s="24">
        <f t="shared" si="123"/>
        <v>2.7559226298064137</v>
      </c>
      <c r="R809" s="24">
        <f t="shared" si="123"/>
        <v>2.5653352259423139</v>
      </c>
      <c r="S809" s="24">
        <f t="shared" si="123"/>
        <v>2.7278035119147872</v>
      </c>
      <c r="T809" s="24">
        <f t="shared" si="123"/>
        <v>2.5839911926086461</v>
      </c>
      <c r="U809" s="24">
        <f t="shared" si="123"/>
        <v>2.2597998859477717</v>
      </c>
      <c r="V809" s="24">
        <f t="shared" si="123"/>
        <v>2.3912176581361457</v>
      </c>
      <c r="W809" s="24">
        <f t="shared" si="123"/>
        <v>2.9028558909554807</v>
      </c>
      <c r="X809" s="24">
        <f t="shared" si="123"/>
        <v>3.1216449668592254</v>
      </c>
      <c r="Y809" s="24">
        <f t="shared" si="124"/>
        <v>2.254119010240728</v>
      </c>
      <c r="Z809" s="24">
        <f t="shared" si="124"/>
        <v>3.0451937681770365</v>
      </c>
      <c r="AA809" s="24">
        <f t="shared" si="124"/>
        <v>2.6914555737521932</v>
      </c>
      <c r="AB809" s="24">
        <f t="shared" si="124"/>
        <v>2.8015452236046117</v>
      </c>
      <c r="AC809" s="24">
        <f t="shared" si="124"/>
        <v>2.8348792586778591</v>
      </c>
      <c r="AD809" s="24">
        <f t="shared" si="124"/>
        <v>2.3818516540459598</v>
      </c>
      <c r="AE809" s="24">
        <f t="shared" si="124"/>
        <v>2.5807252775872072</v>
      </c>
      <c r="AF809" s="24">
        <f t="shared" si="124"/>
        <v>2.1772246281945855</v>
      </c>
      <c r="AG809" s="24">
        <f t="shared" si="124"/>
        <v>2.2273403072739182</v>
      </c>
      <c r="AH809" s="24">
        <f t="shared" si="124"/>
        <v>2.279462698667873</v>
      </c>
      <c r="AI809" s="24">
        <f t="shared" si="124"/>
        <v>2.3639498496910778</v>
      </c>
      <c r="AJ809" s="24">
        <f t="shared" si="124"/>
        <v>3.0295675393521138</v>
      </c>
      <c r="AK809" s="24">
        <f t="shared" si="124"/>
        <v>2.4667292037557629</v>
      </c>
      <c r="AL809" s="24">
        <f t="shared" si="124"/>
        <v>2.3453997519814047</v>
      </c>
      <c r="AM809" s="24">
        <f t="shared" si="124"/>
        <v>2.6992656676313236</v>
      </c>
      <c r="AN809" s="24">
        <f t="shared" si="124"/>
        <v>2.6849900763361081</v>
      </c>
      <c r="AO809" s="24">
        <f t="shared" si="125"/>
        <v>2.6853844167680871</v>
      </c>
      <c r="AP809" s="24">
        <f t="shared" si="125"/>
        <v>2.6108564391701052</v>
      </c>
      <c r="AQ809" s="24">
        <f t="shared" si="125"/>
        <v>2.3602716837845228</v>
      </c>
      <c r="AR809" s="24">
        <f t="shared" si="125"/>
        <v>2.9297194551000576</v>
      </c>
      <c r="AS809" s="24">
        <f t="shared" si="125"/>
        <v>2.5074261049867776</v>
      </c>
      <c r="AT809" s="24">
        <f t="shared" si="125"/>
        <v>2.580725660217754</v>
      </c>
      <c r="AU809" s="24">
        <f t="shared" si="125"/>
        <v>2.3307021531836347</v>
      </c>
      <c r="AV809" s="24">
        <f t="shared" si="125"/>
        <v>2.6950967956755041</v>
      </c>
      <c r="AW809" s="24">
        <f t="shared" si="125"/>
        <v>2.8054910416603995</v>
      </c>
      <c r="AX809" s="24">
        <f t="shared" si="125"/>
        <v>2.30912188858025</v>
      </c>
      <c r="AY809" s="24">
        <f t="shared" si="125"/>
        <v>2.2088609957236729</v>
      </c>
      <c r="AZ809" s="24">
        <f t="shared" si="125"/>
        <v>2.564525746361054</v>
      </c>
      <c r="BA809" s="24">
        <f t="shared" si="125"/>
        <v>2.1847107459791637</v>
      </c>
      <c r="BB809" s="24">
        <f t="shared" si="125"/>
        <v>2.4868213900216318</v>
      </c>
      <c r="BC809" s="24">
        <f t="shared" si="125"/>
        <v>2.4466299743397601</v>
      </c>
      <c r="BD809" s="24">
        <f t="shared" si="125"/>
        <v>2.3366052515870224</v>
      </c>
      <c r="BE809" s="24">
        <f t="shared" si="126"/>
        <v>2.372869598050547</v>
      </c>
    </row>
    <row r="810" spans="1:57" x14ac:dyDescent="0.35">
      <c r="A810" s="8">
        <f t="shared" si="127"/>
        <v>2029</v>
      </c>
      <c r="B810" s="3"/>
      <c r="C810" s="22">
        <f t="shared" si="128"/>
        <v>2.4158137027853375</v>
      </c>
      <c r="D810" s="23">
        <f t="shared" si="119"/>
        <v>2.2434793912835054</v>
      </c>
      <c r="E810" s="23">
        <f t="shared" si="120"/>
        <v>2.2973911735315857</v>
      </c>
      <c r="F810" s="23">
        <f t="shared" si="121"/>
        <v>2.5310075023707927</v>
      </c>
      <c r="G810" s="23">
        <f t="shared" si="122"/>
        <v>2.6946285997675563</v>
      </c>
      <c r="H810" s="24">
        <f t="shared" si="129"/>
        <v>2.4217404975095538</v>
      </c>
      <c r="I810" s="24">
        <f t="shared" si="123"/>
        <v>2.293497877292443</v>
      </c>
      <c r="J810" s="24">
        <f t="shared" si="123"/>
        <v>2.3979707942853801</v>
      </c>
      <c r="K810" s="24">
        <f t="shared" si="123"/>
        <v>2.1918064791274903</v>
      </c>
      <c r="L810" s="24">
        <f t="shared" si="123"/>
        <v>2.8248132243432793</v>
      </c>
      <c r="M810" s="24">
        <f t="shared" si="123"/>
        <v>2.4116777499186899</v>
      </c>
      <c r="N810" s="24">
        <f t="shared" si="123"/>
        <v>2.2951139906169433</v>
      </c>
      <c r="O810" s="24">
        <f t="shared" si="123"/>
        <v>2.0962692987019937</v>
      </c>
      <c r="P810" s="24">
        <f t="shared" si="123"/>
        <v>2.4600403057923317</v>
      </c>
      <c r="Q810" s="24">
        <f t="shared" si="123"/>
        <v>2.4874340775658328</v>
      </c>
      <c r="R810" s="24">
        <f t="shared" si="123"/>
        <v>2.3627900167143485</v>
      </c>
      <c r="S810" s="24">
        <f t="shared" si="123"/>
        <v>2.5183270190636025</v>
      </c>
      <c r="T810" s="24">
        <f t="shared" si="123"/>
        <v>2.6672461034900468</v>
      </c>
      <c r="U810" s="24">
        <f t="shared" si="123"/>
        <v>2.6991158410391076</v>
      </c>
      <c r="V810" s="24">
        <f t="shared" si="123"/>
        <v>2.2883509323271114</v>
      </c>
      <c r="W810" s="24">
        <f t="shared" si="123"/>
        <v>2.4630559288284184</v>
      </c>
      <c r="X810" s="24">
        <f t="shared" si="123"/>
        <v>2.400911138466101</v>
      </c>
      <c r="Y810" s="24">
        <f t="shared" si="124"/>
        <v>2.3589243506983659</v>
      </c>
      <c r="Z810" s="24">
        <f t="shared" si="124"/>
        <v>2.2299445508972595</v>
      </c>
      <c r="AA810" s="24">
        <f t="shared" si="124"/>
        <v>2.5401102683297831</v>
      </c>
      <c r="AB810" s="24">
        <f t="shared" si="124"/>
        <v>2.5442035610338718</v>
      </c>
      <c r="AC810" s="24">
        <f t="shared" si="124"/>
        <v>2.3919031533181419</v>
      </c>
      <c r="AD810" s="24">
        <f t="shared" si="124"/>
        <v>2.5352343301398563</v>
      </c>
      <c r="AE810" s="24">
        <f t="shared" si="124"/>
        <v>2.3385721018661605</v>
      </c>
      <c r="AF810" s="24">
        <f t="shared" si="124"/>
        <v>2.4422758674283749</v>
      </c>
      <c r="AG810" s="24">
        <f t="shared" si="124"/>
        <v>2.3084155488846956</v>
      </c>
      <c r="AH810" s="24">
        <f t="shared" si="124"/>
        <v>2.7113272386141229</v>
      </c>
      <c r="AI810" s="24">
        <f t="shared" si="124"/>
        <v>2.6754797205326954</v>
      </c>
      <c r="AJ810" s="24">
        <f t="shared" si="124"/>
        <v>2.2663454889827457</v>
      </c>
      <c r="AK810" s="24">
        <f t="shared" si="124"/>
        <v>2.4199496556519846</v>
      </c>
      <c r="AL810" s="24">
        <f t="shared" si="124"/>
        <v>2.4036987787519148</v>
      </c>
      <c r="AM810" s="24">
        <f t="shared" si="124"/>
        <v>2.4202777154203154</v>
      </c>
      <c r="AN810" s="24">
        <f t="shared" si="124"/>
        <v>2.2096240003770684</v>
      </c>
      <c r="AO810" s="24">
        <f t="shared" si="125"/>
        <v>2.2554337619892761</v>
      </c>
      <c r="AP810" s="24">
        <f t="shared" si="125"/>
        <v>2.3042227222755125</v>
      </c>
      <c r="AQ810" s="24">
        <f t="shared" si="125"/>
        <v>2.5722439756703395</v>
      </c>
      <c r="AR810" s="24">
        <f t="shared" si="125"/>
        <v>2.245491232928202</v>
      </c>
      <c r="AS810" s="24">
        <f t="shared" si="125"/>
        <v>2.54405327276648</v>
      </c>
      <c r="AT810" s="24">
        <f t="shared" si="125"/>
        <v>2.2446723276552416</v>
      </c>
      <c r="AU810" s="24">
        <f t="shared" si="125"/>
        <v>2.7020305553388813</v>
      </c>
      <c r="AV810" s="24">
        <f t="shared" si="125"/>
        <v>2.3230669795309864</v>
      </c>
      <c r="AW810" s="24">
        <f t="shared" si="125"/>
        <v>2.3420339709984801</v>
      </c>
      <c r="AX810" s="24">
        <f t="shared" si="125"/>
        <v>2.2327429639378789</v>
      </c>
      <c r="AY810" s="24">
        <f t="shared" si="125"/>
        <v>2.2603371303875992</v>
      </c>
      <c r="AZ810" s="24">
        <f t="shared" si="125"/>
        <v>2.4580434209421518</v>
      </c>
      <c r="BA810" s="24">
        <f t="shared" si="125"/>
        <v>2.4352388794754956</v>
      </c>
      <c r="BB810" s="24">
        <f t="shared" si="125"/>
        <v>2.4231980232676489</v>
      </c>
      <c r="BC810" s="24">
        <f t="shared" si="125"/>
        <v>2.7071778563583937</v>
      </c>
      <c r="BD810" s="24">
        <f t="shared" si="125"/>
        <v>2.6941300174040506</v>
      </c>
      <c r="BE810" s="24">
        <f t="shared" si="126"/>
        <v>2.4529348115007257</v>
      </c>
    </row>
    <row r="811" spans="1:57" x14ac:dyDescent="0.35">
      <c r="A811" s="8">
        <f t="shared" si="127"/>
        <v>2030</v>
      </c>
      <c r="B811" s="3"/>
      <c r="C811" s="22">
        <f t="shared" si="128"/>
        <v>2.3983946465821431</v>
      </c>
      <c r="D811" s="23">
        <f t="shared" si="119"/>
        <v>2.2565668003353854</v>
      </c>
      <c r="E811" s="23">
        <f t="shared" si="120"/>
        <v>2.3027516882032706</v>
      </c>
      <c r="F811" s="23">
        <f t="shared" si="121"/>
        <v>2.4951842847490657</v>
      </c>
      <c r="G811" s="23">
        <f t="shared" si="122"/>
        <v>2.7063473603370101</v>
      </c>
      <c r="H811" s="24">
        <f t="shared" si="129"/>
        <v>2.5309331873865957</v>
      </c>
      <c r="I811" s="24">
        <f t="shared" si="123"/>
        <v>2.4086765915474082</v>
      </c>
      <c r="J811" s="24">
        <f t="shared" si="123"/>
        <v>2.4430127714089558</v>
      </c>
      <c r="K811" s="24">
        <f t="shared" si="123"/>
        <v>2.5005079165857649</v>
      </c>
      <c r="L811" s="24">
        <f t="shared" si="123"/>
        <v>2.5348580009302872</v>
      </c>
      <c r="M811" s="24">
        <f t="shared" si="123"/>
        <v>2.7585516336658067</v>
      </c>
      <c r="N811" s="24">
        <f t="shared" si="123"/>
        <v>2.4559088799426978</v>
      </c>
      <c r="O811" s="24">
        <f t="shared" si="123"/>
        <v>2.2749140966798556</v>
      </c>
      <c r="P811" s="24">
        <f t="shared" si="123"/>
        <v>2.2355866122248247</v>
      </c>
      <c r="Q811" s="24">
        <f t="shared" si="123"/>
        <v>2.4003988245353294</v>
      </c>
      <c r="R811" s="24">
        <f t="shared" si="123"/>
        <v>2.5482587369528584</v>
      </c>
      <c r="S811" s="24">
        <f t="shared" si="123"/>
        <v>2.3420011679177271</v>
      </c>
      <c r="T811" s="24">
        <f t="shared" si="123"/>
        <v>2.160159353810561</v>
      </c>
      <c r="U811" s="24">
        <f t="shared" si="123"/>
        <v>2.3477998995047376</v>
      </c>
      <c r="V811" s="24">
        <f t="shared" si="123"/>
        <v>2.3145585788984575</v>
      </c>
      <c r="W811" s="24">
        <f t="shared" si="123"/>
        <v>2.8552614508363265</v>
      </c>
      <c r="X811" s="24">
        <f t="shared" si="123"/>
        <v>2.3797721562276202</v>
      </c>
      <c r="Y811" s="24">
        <f t="shared" si="124"/>
        <v>2.2195861244331989</v>
      </c>
      <c r="Z811" s="24">
        <f t="shared" si="124"/>
        <v>2.721941963487637</v>
      </c>
      <c r="AA811" s="24">
        <f t="shared" si="124"/>
        <v>2.3601641276065695</v>
      </c>
      <c r="AB811" s="24">
        <f t="shared" si="124"/>
        <v>2.299175993367196</v>
      </c>
      <c r="AC811" s="24">
        <f t="shared" si="124"/>
        <v>2.4390345417364125</v>
      </c>
      <c r="AD811" s="24">
        <f t="shared" si="124"/>
        <v>2.3963904686289572</v>
      </c>
      <c r="AE811" s="24">
        <f t="shared" si="124"/>
        <v>2.6038315098139799</v>
      </c>
      <c r="AF811" s="24">
        <f t="shared" si="124"/>
        <v>2.4391660536938962</v>
      </c>
      <c r="AG811" s="24">
        <f t="shared" si="124"/>
        <v>2.6123266746573024</v>
      </c>
      <c r="AH811" s="24">
        <f t="shared" si="124"/>
        <v>2.37094103994353</v>
      </c>
      <c r="AI811" s="24">
        <f t="shared" si="124"/>
        <v>2.2646621317335871</v>
      </c>
      <c r="AJ811" s="24">
        <f t="shared" si="124"/>
        <v>2.2763090812670694</v>
      </c>
      <c r="AK811" s="24">
        <f t="shared" si="124"/>
        <v>2.309989912543454</v>
      </c>
      <c r="AL811" s="24">
        <f t="shared" si="124"/>
        <v>2.47518809751169</v>
      </c>
      <c r="AM811" s="24">
        <f t="shared" si="124"/>
        <v>2.7837045263965159</v>
      </c>
      <c r="AN811" s="24">
        <f t="shared" si="124"/>
        <v>2.3599778859066944</v>
      </c>
      <c r="AO811" s="24">
        <f t="shared" si="125"/>
        <v>2.4792133892389683</v>
      </c>
      <c r="AP811" s="24">
        <f t="shared" si="125"/>
        <v>2.2226555428144628</v>
      </c>
      <c r="AQ811" s="24">
        <f t="shared" si="125"/>
        <v>2.3149799486526121</v>
      </c>
      <c r="AR811" s="24">
        <f t="shared" si="125"/>
        <v>2.8352307566340582</v>
      </c>
      <c r="AS811" s="24">
        <f t="shared" si="125"/>
        <v>2.2707454131085867</v>
      </c>
      <c r="AT811" s="24">
        <f t="shared" si="125"/>
        <v>2.5391651922262359</v>
      </c>
      <c r="AU811" s="24">
        <f t="shared" si="125"/>
        <v>2.3094363977725219</v>
      </c>
      <c r="AV811" s="24">
        <f t="shared" si="125"/>
        <v>2.3005234516801867</v>
      </c>
      <c r="AW811" s="24">
        <f t="shared" si="125"/>
        <v>2.4197171322013014</v>
      </c>
      <c r="AX811" s="24">
        <f t="shared" si="125"/>
        <v>2.4222506469987257</v>
      </c>
      <c r="AY811" s="24">
        <f t="shared" si="125"/>
        <v>2.2575493221409846</v>
      </c>
      <c r="AZ811" s="24">
        <f t="shared" si="125"/>
        <v>2.4404996218899435</v>
      </c>
      <c r="BA811" s="24">
        <f t="shared" si="125"/>
        <v>2.4350296550021815</v>
      </c>
      <c r="BB811" s="24">
        <f t="shared" si="125"/>
        <v>2.2477241040849911</v>
      </c>
      <c r="BC811" s="24">
        <f t="shared" si="125"/>
        <v>2.7046146266536071</v>
      </c>
      <c r="BD811" s="24">
        <f t="shared" si="125"/>
        <v>2.2837607751607973</v>
      </c>
      <c r="BE811" s="24">
        <f t="shared" si="126"/>
        <v>2.3678961465863613</v>
      </c>
    </row>
    <row r="812" spans="1:57" x14ac:dyDescent="0.35">
      <c r="A812" s="8">
        <f t="shared" si="127"/>
        <v>2031</v>
      </c>
      <c r="B812" s="3"/>
      <c r="C812" s="22">
        <f t="shared" si="128"/>
        <v>2.3581604051942304</v>
      </c>
      <c r="D812" s="23">
        <f t="shared" si="119"/>
        <v>2.2076441471522577</v>
      </c>
      <c r="E812" s="23">
        <f t="shared" si="120"/>
        <v>2.2754006219330183</v>
      </c>
      <c r="F812" s="23">
        <f t="shared" si="121"/>
        <v>2.5269054393488171</v>
      </c>
      <c r="G812" s="23">
        <f t="shared" si="122"/>
        <v>2.5823339759235076</v>
      </c>
      <c r="H812" s="24">
        <f t="shared" si="129"/>
        <v>2.269124673170444</v>
      </c>
      <c r="I812" s="24">
        <f t="shared" si="123"/>
        <v>2.2082903083211654</v>
      </c>
      <c r="J812" s="24">
        <f t="shared" si="123"/>
        <v>2.4195821754793561</v>
      </c>
      <c r="K812" s="24">
        <f t="shared" si="123"/>
        <v>2.3186398721596699</v>
      </c>
      <c r="L812" s="24">
        <f t="shared" si="123"/>
        <v>2.5723765161732568</v>
      </c>
      <c r="M812" s="24">
        <f t="shared" si="123"/>
        <v>2.4679485622042088</v>
      </c>
      <c r="N812" s="24">
        <f t="shared" si="123"/>
        <v>2.3886353964079183</v>
      </c>
      <c r="O812" s="24">
        <f t="shared" si="123"/>
        <v>2.144316867530812</v>
      </c>
      <c r="P812" s="24">
        <f t="shared" si="123"/>
        <v>2.5692039009289642</v>
      </c>
      <c r="Q812" s="24">
        <f t="shared" si="123"/>
        <v>2.2783742670605731</v>
      </c>
      <c r="R812" s="24">
        <f t="shared" si="123"/>
        <v>2.1776142612309379</v>
      </c>
      <c r="S812" s="24">
        <f t="shared" si="123"/>
        <v>2.2077762564503303</v>
      </c>
      <c r="T812" s="24">
        <f t="shared" si="123"/>
        <v>2.5099228679800638</v>
      </c>
      <c r="U812" s="24">
        <f t="shared" si="123"/>
        <v>2.5462980992375615</v>
      </c>
      <c r="V812" s="24">
        <f t="shared" si="123"/>
        <v>2.476967623786166</v>
      </c>
      <c r="W812" s="24">
        <f t="shared" si="123"/>
        <v>2.4902775584772114</v>
      </c>
      <c r="X812" s="24">
        <f t="shared" si="123"/>
        <v>2.4001054066344563</v>
      </c>
      <c r="Y812" s="24">
        <f t="shared" si="124"/>
        <v>2.1755728267850407</v>
      </c>
      <c r="Z812" s="24">
        <f t="shared" si="124"/>
        <v>2.2786005082922824</v>
      </c>
      <c r="AA812" s="24">
        <f t="shared" si="124"/>
        <v>2.2744094068905003</v>
      </c>
      <c r="AB812" s="24">
        <f t="shared" si="124"/>
        <v>2.6058048296258982</v>
      </c>
      <c r="AC812" s="24">
        <f t="shared" si="124"/>
        <v>2.5173047506673418</v>
      </c>
      <c r="AD812" s="24">
        <f t="shared" si="124"/>
        <v>2.4794778643189872</v>
      </c>
      <c r="AE812" s="24">
        <f t="shared" si="124"/>
        <v>2.1795294085031176</v>
      </c>
      <c r="AF812" s="24">
        <f t="shared" si="124"/>
        <v>2.2810962420612086</v>
      </c>
      <c r="AG812" s="24">
        <f t="shared" si="124"/>
        <v>2.3004591896055886</v>
      </c>
      <c r="AH812" s="24">
        <f t="shared" si="124"/>
        <v>2.5489130918772167</v>
      </c>
      <c r="AI812" s="24">
        <f t="shared" si="124"/>
        <v>2.9090857277216498</v>
      </c>
      <c r="AJ812" s="24">
        <f t="shared" si="124"/>
        <v>2.3048239449034997</v>
      </c>
      <c r="AK812" s="24">
        <f t="shared" si="124"/>
        <v>2.2563651966153695</v>
      </c>
      <c r="AL812" s="24">
        <f t="shared" si="124"/>
        <v>2.330067280603171</v>
      </c>
      <c r="AM812" s="24">
        <f t="shared" si="124"/>
        <v>2.3178959774971726</v>
      </c>
      <c r="AN812" s="24">
        <f t="shared" si="124"/>
        <v>2.2337546567982387</v>
      </c>
      <c r="AO812" s="24">
        <f t="shared" si="125"/>
        <v>2.2429020833573046</v>
      </c>
      <c r="AP812" s="24">
        <f t="shared" si="125"/>
        <v>2.5435627330525752</v>
      </c>
      <c r="AQ812" s="24">
        <f t="shared" si="125"/>
        <v>2.3737420240068166</v>
      </c>
      <c r="AR812" s="24">
        <f t="shared" si="125"/>
        <v>2.2294663574886022</v>
      </c>
      <c r="AS812" s="24">
        <f t="shared" si="125"/>
        <v>2.3138299798192343</v>
      </c>
      <c r="AT812" s="24">
        <f t="shared" si="125"/>
        <v>2.3379688572886566</v>
      </c>
      <c r="AU812" s="24">
        <f t="shared" si="125"/>
        <v>2.6077023991956905</v>
      </c>
      <c r="AV812" s="24">
        <f t="shared" si="125"/>
        <v>2.3372548476509465</v>
      </c>
      <c r="AW812" s="24">
        <f t="shared" si="125"/>
        <v>2.5963065304294544</v>
      </c>
      <c r="AX812" s="24">
        <f t="shared" si="125"/>
        <v>2.581727552539645</v>
      </c>
      <c r="AY812" s="24">
        <f t="shared" si="125"/>
        <v>2.3537377407503692</v>
      </c>
      <c r="AZ812" s="24">
        <f t="shared" si="125"/>
        <v>2.3625830696380916</v>
      </c>
      <c r="BA812" s="24">
        <f t="shared" si="125"/>
        <v>2.587791786378268</v>
      </c>
      <c r="BB812" s="24">
        <f t="shared" si="125"/>
        <v>2.2064551634696024</v>
      </c>
      <c r="BC812" s="24">
        <f t="shared" si="125"/>
        <v>2.4287537425595507</v>
      </c>
      <c r="BD812" s="24">
        <f t="shared" si="125"/>
        <v>2.551264653005918</v>
      </c>
      <c r="BE812" s="24">
        <f t="shared" si="126"/>
        <v>2.5301056689093087</v>
      </c>
    </row>
    <row r="813" spans="1:57" x14ac:dyDescent="0.35">
      <c r="A813" s="8">
        <f t="shared" si="127"/>
        <v>2032</v>
      </c>
      <c r="B813" s="3"/>
      <c r="C813" s="22">
        <f t="shared" si="128"/>
        <v>2.3543837091882547</v>
      </c>
      <c r="D813" s="23">
        <f t="shared" si="119"/>
        <v>2.2329527568795156</v>
      </c>
      <c r="E813" s="23">
        <f t="shared" si="120"/>
        <v>2.2659133988311781</v>
      </c>
      <c r="F813" s="23">
        <f t="shared" si="121"/>
        <v>2.4346987424555007</v>
      </c>
      <c r="G813" s="23">
        <f t="shared" si="122"/>
        <v>2.579748461464237</v>
      </c>
      <c r="H813" s="24">
        <f t="shared" si="129"/>
        <v>2.286692385100257</v>
      </c>
      <c r="I813" s="24">
        <f t="shared" si="123"/>
        <v>2.2379577071605712</v>
      </c>
      <c r="J813" s="24">
        <f t="shared" si="123"/>
        <v>2.4933646230429782</v>
      </c>
      <c r="K813" s="24">
        <f t="shared" si="123"/>
        <v>2.2359242022669386</v>
      </c>
      <c r="L813" s="24">
        <f t="shared" si="123"/>
        <v>2.436216440972363</v>
      </c>
      <c r="M813" s="24">
        <f t="shared" si="123"/>
        <v>2.2864088348076264</v>
      </c>
      <c r="N813" s="24">
        <f t="shared" si="123"/>
        <v>2.4206923915820049</v>
      </c>
      <c r="O813" s="24">
        <f t="shared" si="123"/>
        <v>2.2698028947883984</v>
      </c>
      <c r="P813" s="24">
        <f t="shared" si="123"/>
        <v>2.2347864136625764</v>
      </c>
      <c r="Q813" s="24">
        <f t="shared" si="123"/>
        <v>2.4070221777076339</v>
      </c>
      <c r="R813" s="24">
        <f t="shared" si="123"/>
        <v>2.4932494259122326</v>
      </c>
      <c r="S813" s="24">
        <f t="shared" si="123"/>
        <v>2.7110576400220023</v>
      </c>
      <c r="T813" s="24">
        <f t="shared" si="123"/>
        <v>2.4074987057053385</v>
      </c>
      <c r="U813" s="24">
        <f t="shared" si="123"/>
        <v>2.134546133283266</v>
      </c>
      <c r="V813" s="24">
        <f t="shared" si="123"/>
        <v>2.6909556083255897</v>
      </c>
      <c r="W813" s="24">
        <f t="shared" si="123"/>
        <v>2.2663996593310691</v>
      </c>
      <c r="X813" s="24">
        <f t="shared" si="123"/>
        <v>2.3171733941893131</v>
      </c>
      <c r="Y813" s="24">
        <f t="shared" si="124"/>
        <v>2.2600449379225314</v>
      </c>
      <c r="Z813" s="24">
        <f t="shared" si="124"/>
        <v>2.6024469789257196</v>
      </c>
      <c r="AA813" s="24">
        <f t="shared" si="124"/>
        <v>2.2934558861561736</v>
      </c>
      <c r="AB813" s="24">
        <f t="shared" si="124"/>
        <v>2.7522422239433091</v>
      </c>
      <c r="AC813" s="24">
        <f t="shared" si="124"/>
        <v>2.4175417099361431</v>
      </c>
      <c r="AD813" s="24">
        <f t="shared" si="124"/>
        <v>2.3961842399153013</v>
      </c>
      <c r="AE813" s="24">
        <f t="shared" si="124"/>
        <v>2.2649371940267398</v>
      </c>
      <c r="AF813" s="24">
        <f t="shared" si="124"/>
        <v>2.5378510604598596</v>
      </c>
      <c r="AG813" s="24">
        <f t="shared" si="124"/>
        <v>2.305877209752726</v>
      </c>
      <c r="AH813" s="24">
        <f t="shared" si="124"/>
        <v>2.311694109028533</v>
      </c>
      <c r="AI813" s="24">
        <f t="shared" si="124"/>
        <v>2.2755762632035461</v>
      </c>
      <c r="AJ813" s="24">
        <f t="shared" si="124"/>
        <v>2.2883852239088252</v>
      </c>
      <c r="AK813" s="24">
        <f t="shared" si="124"/>
        <v>2.216449845831967</v>
      </c>
      <c r="AL813" s="24">
        <f t="shared" si="124"/>
        <v>2.3386449653470707</v>
      </c>
      <c r="AM813" s="24">
        <f t="shared" si="124"/>
        <v>2.3987005525523895</v>
      </c>
      <c r="AN813" s="24">
        <f t="shared" si="124"/>
        <v>2.4301456469049136</v>
      </c>
      <c r="AO813" s="24">
        <f t="shared" si="125"/>
        <v>2.2042266835702455</v>
      </c>
      <c r="AP813" s="24">
        <f t="shared" si="125"/>
        <v>2.8081884276594944</v>
      </c>
      <c r="AQ813" s="24">
        <f t="shared" si="125"/>
        <v>2.2657513119978812</v>
      </c>
      <c r="AR813" s="24">
        <f t="shared" si="125"/>
        <v>2.29550725642404</v>
      </c>
      <c r="AS813" s="24">
        <f t="shared" si="125"/>
        <v>2.2499255794235542</v>
      </c>
      <c r="AT813" s="24">
        <f t="shared" si="125"/>
        <v>2.5265544802702125</v>
      </c>
      <c r="AU813" s="24">
        <f t="shared" si="125"/>
        <v>2.3701224530294387</v>
      </c>
      <c r="AV813" s="24">
        <f t="shared" si="125"/>
        <v>2.4232064435326293</v>
      </c>
      <c r="AW813" s="24">
        <f t="shared" si="125"/>
        <v>2.1183439681301244</v>
      </c>
      <c r="AX813" s="24">
        <f t="shared" si="125"/>
        <v>2.4172077800901079</v>
      </c>
      <c r="AY813" s="24">
        <f t="shared" si="125"/>
        <v>2.3796911079908925</v>
      </c>
      <c r="AZ813" s="24">
        <f t="shared" si="125"/>
        <v>2.1578780695230715</v>
      </c>
      <c r="BA813" s="24">
        <f t="shared" si="125"/>
        <v>2.3704882023528939</v>
      </c>
      <c r="BB813" s="24">
        <f t="shared" si="125"/>
        <v>2.4403689668368602</v>
      </c>
      <c r="BC813" s="24">
        <f t="shared" si="125"/>
        <v>2.5772264039685164</v>
      </c>
      <c r="BD813" s="24">
        <f t="shared" si="125"/>
        <v>2.262851855764056</v>
      </c>
      <c r="BE813" s="24">
        <f t="shared" si="126"/>
        <v>2.5387567697847362</v>
      </c>
    </row>
    <row r="814" spans="1:57" x14ac:dyDescent="0.35">
      <c r="A814" s="8">
        <f t="shared" si="127"/>
        <v>2033</v>
      </c>
      <c r="B814" s="3"/>
      <c r="C814" s="22">
        <f t="shared" si="128"/>
        <v>2.4608861512017319</v>
      </c>
      <c r="D814" s="23">
        <f t="shared" si="119"/>
        <v>2.208185716005437</v>
      </c>
      <c r="E814" s="23">
        <f t="shared" si="120"/>
        <v>2.3299886583983422</v>
      </c>
      <c r="F814" s="23">
        <f t="shared" si="121"/>
        <v>2.5553512132225067</v>
      </c>
      <c r="G814" s="23">
        <f t="shared" si="122"/>
        <v>2.6637615898457985</v>
      </c>
      <c r="H814" s="24">
        <f t="shared" si="129"/>
        <v>2.3747648222970619</v>
      </c>
      <c r="I814" s="24">
        <f t="shared" si="123"/>
        <v>2.730690148674872</v>
      </c>
      <c r="J814" s="24">
        <f t="shared" si="123"/>
        <v>2.2855847788480967</v>
      </c>
      <c r="K814" s="24">
        <f t="shared" si="123"/>
        <v>2.4587040662942283</v>
      </c>
      <c r="L814" s="24">
        <f t="shared" si="123"/>
        <v>2.4630682361092355</v>
      </c>
      <c r="M814" s="24">
        <f t="shared" si="123"/>
        <v>2.5578955818497495</v>
      </c>
      <c r="N814" s="24">
        <f t="shared" si="123"/>
        <v>2.5555897106355978</v>
      </c>
      <c r="O814" s="24">
        <f t="shared" si="123"/>
        <v>2.4888608684234419</v>
      </c>
      <c r="P814" s="24">
        <f t="shared" si="123"/>
        <v>2.167474028364627</v>
      </c>
      <c r="Q814" s="24">
        <f t="shared" si="123"/>
        <v>2.2899941487303286</v>
      </c>
      <c r="R814" s="24">
        <f t="shared" si="123"/>
        <v>2.6619868173637244</v>
      </c>
      <c r="S814" s="24">
        <f t="shared" si="123"/>
        <v>2.5442231979764678</v>
      </c>
      <c r="T814" s="24">
        <f t="shared" si="123"/>
        <v>2.2610429095666862</v>
      </c>
      <c r="U814" s="24">
        <f t="shared" si="123"/>
        <v>2.3598289824150376</v>
      </c>
      <c r="V814" s="24">
        <f t="shared" si="123"/>
        <v>2.5546357209832329</v>
      </c>
      <c r="W814" s="24">
        <f t="shared" si="123"/>
        <v>2.3793372999077222</v>
      </c>
      <c r="X814" s="24">
        <f t="shared" si="123"/>
        <v>2.4791052242848504</v>
      </c>
      <c r="Y814" s="24">
        <f t="shared" si="124"/>
        <v>2.6223209692591207</v>
      </c>
      <c r="Z814" s="24">
        <f t="shared" si="124"/>
        <v>2.5497165134121484</v>
      </c>
      <c r="AA814" s="24">
        <f t="shared" si="124"/>
        <v>2.6797345421844647</v>
      </c>
      <c r="AB814" s="24">
        <f t="shared" si="124"/>
        <v>2.5939615785675385</v>
      </c>
      <c r="AC814" s="24">
        <f t="shared" si="124"/>
        <v>2.207819481886133</v>
      </c>
      <c r="AD814" s="24">
        <f t="shared" si="124"/>
        <v>2.4181441567624717</v>
      </c>
      <c r="AE814" s="24">
        <f t="shared" si="124"/>
        <v>2.6372838190304759</v>
      </c>
      <c r="AF814" s="24">
        <f t="shared" si="124"/>
        <v>2.5129932947924796</v>
      </c>
      <c r="AG814" s="24">
        <f t="shared" si="124"/>
        <v>2.5465393777232355</v>
      </c>
      <c r="AH814" s="24">
        <f t="shared" si="124"/>
        <v>2.4512253686329353</v>
      </c>
      <c r="AI814" s="24">
        <f t="shared" si="124"/>
        <v>2.5368908133797041</v>
      </c>
      <c r="AJ814" s="24">
        <f t="shared" si="124"/>
        <v>2.5233474602202404</v>
      </c>
      <c r="AK814" s="24">
        <f t="shared" si="124"/>
        <v>2.3786742450941953</v>
      </c>
      <c r="AL814" s="24">
        <f t="shared" si="124"/>
        <v>2.3063261446338355</v>
      </c>
      <c r="AM814" s="24">
        <f t="shared" si="124"/>
        <v>3.4902828890985234</v>
      </c>
      <c r="AN814" s="24">
        <f t="shared" si="124"/>
        <v>2.3829800230526357</v>
      </c>
      <c r="AO814" s="24">
        <f t="shared" si="125"/>
        <v>2.3600149308516767</v>
      </c>
      <c r="AP814" s="24">
        <f t="shared" si="125"/>
        <v>2.4025417903355688</v>
      </c>
      <c r="AQ814" s="24">
        <f t="shared" si="125"/>
        <v>2.0606341912138544</v>
      </c>
      <c r="AR814" s="24">
        <f t="shared" si="125"/>
        <v>2.1976500337375025</v>
      </c>
      <c r="AS814" s="24">
        <f t="shared" si="125"/>
        <v>2.8023853360766555</v>
      </c>
      <c r="AT814" s="24">
        <f t="shared" si="125"/>
        <v>2.2082264086853596</v>
      </c>
      <c r="AU814" s="24">
        <f t="shared" si="125"/>
        <v>2.3286075002593183</v>
      </c>
      <c r="AV814" s="24">
        <f t="shared" si="125"/>
        <v>2.2398258263645334</v>
      </c>
      <c r="AW814" s="24">
        <f t="shared" si="125"/>
        <v>2.6437394054620564</v>
      </c>
      <c r="AX814" s="24">
        <f t="shared" si="125"/>
        <v>2.5426784196632854</v>
      </c>
      <c r="AY814" s="24">
        <f t="shared" si="125"/>
        <v>2.334132132815415</v>
      </c>
      <c r="AZ814" s="24">
        <f t="shared" si="125"/>
        <v>2.9014820115641382</v>
      </c>
      <c r="BA814" s="24">
        <f t="shared" si="125"/>
        <v>2.596050125318452</v>
      </c>
      <c r="BB814" s="24">
        <f t="shared" si="125"/>
        <v>2.497229930018761</v>
      </c>
      <c r="BC814" s="24">
        <f t="shared" si="125"/>
        <v>2.2583982572203198</v>
      </c>
      <c r="BD814" s="24">
        <f t="shared" si="125"/>
        <v>2.1882763808246795</v>
      </c>
      <c r="BE814" s="24">
        <f t="shared" si="126"/>
        <v>2.3592256172221635</v>
      </c>
    </row>
    <row r="815" spans="1:57" x14ac:dyDescent="0.35">
      <c r="A815" s="8">
        <f t="shared" si="127"/>
        <v>2034</v>
      </c>
      <c r="B815" s="3"/>
      <c r="C815" s="22">
        <f t="shared" si="128"/>
        <v>2.3480721201437049</v>
      </c>
      <c r="D815" s="23">
        <f t="shared" si="119"/>
        <v>2.1920216866927631</v>
      </c>
      <c r="E815" s="23">
        <f t="shared" si="120"/>
        <v>2.2511399292556034</v>
      </c>
      <c r="F815" s="23">
        <f t="shared" si="121"/>
        <v>2.6263823309582222</v>
      </c>
      <c r="G815" s="23">
        <f t="shared" si="122"/>
        <v>2.9019619055585952</v>
      </c>
      <c r="H815" s="24">
        <f t="shared" si="129"/>
        <v>2.1348841387817359</v>
      </c>
      <c r="I815" s="24">
        <f t="shared" si="123"/>
        <v>2.2380989034262573</v>
      </c>
      <c r="J815" s="24">
        <f t="shared" si="123"/>
        <v>2.914900502764461</v>
      </c>
      <c r="K815" s="24">
        <f t="shared" si="123"/>
        <v>2.5168984685536797</v>
      </c>
      <c r="L815" s="24">
        <f t="shared" si="123"/>
        <v>2.3339590534244308</v>
      </c>
      <c r="M815" s="24">
        <f t="shared" si="123"/>
        <v>2.3515708102359718</v>
      </c>
      <c r="N815" s="24">
        <f t="shared" si="123"/>
        <v>2.3072408835560219</v>
      </c>
      <c r="O815" s="24">
        <f t="shared" si="123"/>
        <v>2.2881473956824929</v>
      </c>
      <c r="P815" s="24">
        <f t="shared" si="123"/>
        <v>2.1597617574762893</v>
      </c>
      <c r="Q815" s="24">
        <f t="shared" si="123"/>
        <v>2.4093613307982076</v>
      </c>
      <c r="R815" s="24">
        <f t="shared" si="123"/>
        <v>2.2508451296589027</v>
      </c>
      <c r="S815" s="24">
        <f t="shared" si="123"/>
        <v>2.1929794002307248</v>
      </c>
      <c r="T815" s="24">
        <f t="shared" si="123"/>
        <v>2.5475083595978001</v>
      </c>
      <c r="U815" s="24">
        <f t="shared" si="123"/>
        <v>2.3445734300514385</v>
      </c>
      <c r="V815" s="24">
        <f t="shared" si="123"/>
        <v>2.7571724672742648</v>
      </c>
      <c r="W815" s="24">
        <f t="shared" si="123"/>
        <v>2.2402818807141069</v>
      </c>
      <c r="X815" s="24">
        <f t="shared" si="123"/>
        <v>2.2767338006988367</v>
      </c>
      <c r="Y815" s="24">
        <f t="shared" si="124"/>
        <v>2.3189527554667371</v>
      </c>
      <c r="Z815" s="24">
        <f t="shared" si="124"/>
        <v>2.6341771539262417</v>
      </c>
      <c r="AA815" s="24">
        <f t="shared" si="124"/>
        <v>2.1354951380746328</v>
      </c>
      <c r="AB815" s="24">
        <f t="shared" si="124"/>
        <v>2.20282125833856</v>
      </c>
      <c r="AC815" s="24">
        <f t="shared" si="124"/>
        <v>2.5912586707641991</v>
      </c>
      <c r="AD815" s="24">
        <f t="shared" si="124"/>
        <v>2.2756328125130989</v>
      </c>
      <c r="AE815" s="24">
        <f t="shared" si="124"/>
        <v>2.6927191016249772</v>
      </c>
      <c r="AF815" s="24">
        <f t="shared" si="124"/>
        <v>2.9655270521918453</v>
      </c>
      <c r="AG815" s="24">
        <f t="shared" si="124"/>
        <v>2.448568277184751</v>
      </c>
      <c r="AH815" s="24">
        <f t="shared" si="124"/>
        <v>3.1437372190826172</v>
      </c>
      <c r="AI815" s="24">
        <f t="shared" si="124"/>
        <v>2.866853138366622</v>
      </c>
      <c r="AJ815" s="24">
        <f t="shared" si="124"/>
        <v>2.2520243280457044</v>
      </c>
      <c r="AK815" s="24">
        <f t="shared" si="124"/>
        <v>2.9005242836468326</v>
      </c>
      <c r="AL815" s="24">
        <f t="shared" si="124"/>
        <v>2.3434986925074655</v>
      </c>
      <c r="AM815" s="24">
        <f t="shared" si="124"/>
        <v>2.205018689851026</v>
      </c>
      <c r="AN815" s="24">
        <f t="shared" si="124"/>
        <v>2.9930744710521573</v>
      </c>
      <c r="AO815" s="24">
        <f t="shared" si="125"/>
        <v>2.6029978620541638</v>
      </c>
      <c r="AP815" s="24">
        <f t="shared" si="125"/>
        <v>2.8891563397488995</v>
      </c>
      <c r="AQ815" s="24">
        <f t="shared" si="125"/>
        <v>2.3743568447242382</v>
      </c>
      <c r="AR815" s="24">
        <f t="shared" si="125"/>
        <v>2.7685337052532062</v>
      </c>
      <c r="AS815" s="24">
        <f t="shared" si="125"/>
        <v>2.2590862151308624</v>
      </c>
      <c r="AT815" s="24">
        <f t="shared" si="125"/>
        <v>2.5150348621471674</v>
      </c>
      <c r="AU815" s="24">
        <f t="shared" si="125"/>
        <v>2.1834022648511096</v>
      </c>
      <c r="AV815" s="24">
        <f t="shared" si="125"/>
        <v>2.9567398220700181</v>
      </c>
      <c r="AW815" s="24">
        <f t="shared" si="125"/>
        <v>2.1206793519521132</v>
      </c>
      <c r="AX815" s="24">
        <f t="shared" si="125"/>
        <v>2.222354178868839</v>
      </c>
      <c r="AY815" s="24">
        <f t="shared" si="125"/>
        <v>2.4609030123516038</v>
      </c>
      <c r="AZ815" s="24">
        <f t="shared" si="125"/>
        <v>2.3518879933203425</v>
      </c>
      <c r="BA815" s="24">
        <f t="shared" si="125"/>
        <v>2.5913149920139147</v>
      </c>
      <c r="BB815" s="24">
        <f t="shared" si="125"/>
        <v>2.1952139097645889</v>
      </c>
      <c r="BC815" s="24">
        <f t="shared" si="125"/>
        <v>2.3354905479681936</v>
      </c>
      <c r="BD815" s="24">
        <f t="shared" si="125"/>
        <v>2.2684037457437731</v>
      </c>
      <c r="BE815" s="24">
        <f t="shared" si="126"/>
        <v>2.6623565925996933</v>
      </c>
    </row>
    <row r="816" spans="1:57" x14ac:dyDescent="0.35">
      <c r="A816" s="8">
        <f t="shared" si="127"/>
        <v>2035</v>
      </c>
      <c r="B816" s="3"/>
      <c r="C816" s="22">
        <f t="shared" si="128"/>
        <v>2.5407895331422372</v>
      </c>
      <c r="D816" s="23">
        <f t="shared" si="119"/>
        <v>2.3270958208386787</v>
      </c>
      <c r="E816" s="23">
        <f t="shared" si="120"/>
        <v>2.4020927989992726</v>
      </c>
      <c r="F816" s="23">
        <f t="shared" si="121"/>
        <v>2.7142770176918911</v>
      </c>
      <c r="G816" s="23">
        <f t="shared" si="122"/>
        <v>2.9356492130665361</v>
      </c>
      <c r="H816" s="24">
        <f t="shared" si="129"/>
        <v>2.908587415801561</v>
      </c>
      <c r="I816" s="24">
        <f t="shared" si="123"/>
        <v>2.4995572874874998</v>
      </c>
      <c r="J816" s="24">
        <f t="shared" si="123"/>
        <v>2.7829681066131466</v>
      </c>
      <c r="K816" s="24">
        <f t="shared" si="123"/>
        <v>2.3290343333866708</v>
      </c>
      <c r="L816" s="24">
        <f t="shared" si="123"/>
        <v>2.3424841858669958</v>
      </c>
      <c r="M816" s="24">
        <f t="shared" si="123"/>
        <v>2.9158957776730925</v>
      </c>
      <c r="N816" s="24">
        <f t="shared" si="123"/>
        <v>2.2587073590143554</v>
      </c>
      <c r="O816" s="24">
        <f t="shared" si="123"/>
        <v>2.4597481809909332</v>
      </c>
      <c r="P816" s="24">
        <f t="shared" si="123"/>
        <v>3.0208634221914186</v>
      </c>
      <c r="Q816" s="24">
        <f t="shared" si="123"/>
        <v>2.5869895693828977</v>
      </c>
      <c r="R816" s="24">
        <f t="shared" si="123"/>
        <v>2.2482454314198388</v>
      </c>
      <c r="S816" s="24">
        <f t="shared" si="123"/>
        <v>2.540913824207935</v>
      </c>
      <c r="T816" s="24">
        <f t="shared" si="123"/>
        <v>2.4038993278915206</v>
      </c>
      <c r="U816" s="24">
        <f t="shared" si="123"/>
        <v>2.7687893930524852</v>
      </c>
      <c r="V816" s="24">
        <f t="shared" si="123"/>
        <v>3.0223453010212964</v>
      </c>
      <c r="W816" s="24">
        <f t="shared" si="123"/>
        <v>2.4558039912471776</v>
      </c>
      <c r="X816" s="24">
        <f t="shared" si="123"/>
        <v>2.9291406245964375</v>
      </c>
      <c r="Y816" s="24">
        <f t="shared" si="124"/>
        <v>2.3934650377870001</v>
      </c>
      <c r="Z816" s="24">
        <f t="shared" si="124"/>
        <v>2.5500003340539714</v>
      </c>
      <c r="AA816" s="24">
        <f t="shared" si="124"/>
        <v>2.218893132309097</v>
      </c>
      <c r="AB816" s="24">
        <f t="shared" si="124"/>
        <v>2.5879763356180994</v>
      </c>
      <c r="AC816" s="24">
        <f t="shared" si="124"/>
        <v>2.372372119520691</v>
      </c>
      <c r="AD816" s="24">
        <f t="shared" si="124"/>
        <v>2.530707715599815</v>
      </c>
      <c r="AE816" s="24">
        <f t="shared" si="124"/>
        <v>2.9942265092974214</v>
      </c>
      <c r="AF816" s="24">
        <f t="shared" si="124"/>
        <v>2.4684159213529431</v>
      </c>
      <c r="AG816" s="24">
        <f t="shared" si="124"/>
        <v>2.5891809478621832</v>
      </c>
      <c r="AH816" s="24">
        <f t="shared" si="124"/>
        <v>3.1184077012425533</v>
      </c>
      <c r="AI816" s="24">
        <f t="shared" si="124"/>
        <v>2.3778550330231885</v>
      </c>
      <c r="AJ816" s="24">
        <f t="shared" si="124"/>
        <v>2.8247024491396373</v>
      </c>
      <c r="AK816" s="24">
        <f t="shared" si="124"/>
        <v>2.2740586519239274</v>
      </c>
      <c r="AL816" s="24">
        <f t="shared" si="124"/>
        <v>2.4014906227018566</v>
      </c>
      <c r="AM816" s="24">
        <f t="shared" si="124"/>
        <v>2.3619762961566901</v>
      </c>
      <c r="AN816" s="24">
        <f t="shared" si="124"/>
        <v>2.3632910961604803</v>
      </c>
      <c r="AO816" s="24">
        <f t="shared" si="125"/>
        <v>3.3138964904581818</v>
      </c>
      <c r="AP816" s="24">
        <f t="shared" si="125"/>
        <v>2.5406652420765394</v>
      </c>
      <c r="AQ816" s="24">
        <f t="shared" si="125"/>
        <v>2.5728870908434125</v>
      </c>
      <c r="AR816" s="24">
        <f t="shared" si="125"/>
        <v>2.4814314284813315</v>
      </c>
      <c r="AS816" s="24">
        <f t="shared" si="125"/>
        <v>2.5265167766220835</v>
      </c>
      <c r="AT816" s="24">
        <f t="shared" si="125"/>
        <v>2.6973122501658255</v>
      </c>
      <c r="AU816" s="24">
        <f t="shared" si="125"/>
        <v>2.8703133600243405</v>
      </c>
      <c r="AV816" s="24">
        <f t="shared" si="125"/>
        <v>2.6979028986850153</v>
      </c>
      <c r="AW816" s="24">
        <f t="shared" si="125"/>
        <v>2.7197350573608499</v>
      </c>
      <c r="AX816" s="24">
        <f t="shared" si="125"/>
        <v>2.4339907433663743</v>
      </c>
      <c r="AY816" s="24">
        <f t="shared" si="125"/>
        <v>2.5406582113276159</v>
      </c>
      <c r="AZ816" s="24">
        <f t="shared" si="125"/>
        <v>2.6976718287290473</v>
      </c>
      <c r="BA816" s="24">
        <f t="shared" si="125"/>
        <v>2.668161412781231</v>
      </c>
      <c r="BB816" s="24">
        <f t="shared" si="125"/>
        <v>2.5914483009863258</v>
      </c>
      <c r="BC816" s="24">
        <f t="shared" si="125"/>
        <v>2.3096492079067512</v>
      </c>
      <c r="BD816" s="24">
        <f t="shared" si="125"/>
        <v>2.6010424105743026</v>
      </c>
      <c r="BE816" s="24">
        <f t="shared" si="126"/>
        <v>2.4235765448578976</v>
      </c>
    </row>
    <row r="817" spans="1:57" x14ac:dyDescent="0.35">
      <c r="A817" s="8">
        <f t="shared" si="127"/>
        <v>2036</v>
      </c>
      <c r="B817" s="3"/>
      <c r="C817" s="22">
        <f t="shared" si="128"/>
        <v>2.6555545981810975</v>
      </c>
      <c r="D817" s="23">
        <f t="shared" si="119"/>
        <v>2.350213222504038</v>
      </c>
      <c r="E817" s="23">
        <f t="shared" si="120"/>
        <v>2.4735141337424351</v>
      </c>
      <c r="F817" s="23">
        <f t="shared" si="121"/>
        <v>2.7786655182531925</v>
      </c>
      <c r="G817" s="23">
        <f t="shared" si="122"/>
        <v>2.9395833546590593</v>
      </c>
      <c r="H817" s="24">
        <f t="shared" si="129"/>
        <v>2.4960984237084967</v>
      </c>
      <c r="I817" s="24">
        <f t="shared" si="123"/>
        <v>2.5315295023367779</v>
      </c>
      <c r="J817" s="24">
        <f t="shared" si="123"/>
        <v>2.75594264210741</v>
      </c>
      <c r="K817" s="24">
        <f t="shared" si="123"/>
        <v>2.77822295410588</v>
      </c>
      <c r="L817" s="24">
        <f t="shared" si="123"/>
        <v>2.9378906395969575</v>
      </c>
      <c r="M817" s="24">
        <f t="shared" si="123"/>
        <v>2.1895734599194543</v>
      </c>
      <c r="N817" s="24">
        <f t="shared" si="123"/>
        <v>2.9885776667254542</v>
      </c>
      <c r="O817" s="24">
        <f t="shared" si="123"/>
        <v>2.5887633220133544</v>
      </c>
      <c r="P817" s="24">
        <f t="shared" si="123"/>
        <v>2.3722985105664205</v>
      </c>
      <c r="Q817" s="24">
        <f t="shared" si="123"/>
        <v>2.6399727243650215</v>
      </c>
      <c r="R817" s="24">
        <f t="shared" si="123"/>
        <v>2.3232727488468723</v>
      </c>
      <c r="S817" s="24">
        <f t="shared" si="123"/>
        <v>2.403989448731235</v>
      </c>
      <c r="T817" s="24">
        <f t="shared" si="123"/>
        <v>2.4739834264535441</v>
      </c>
      <c r="U817" s="24">
        <f t="shared" si="123"/>
        <v>2.6864101737871411</v>
      </c>
      <c r="V817" s="24">
        <f t="shared" si="123"/>
        <v>2.8065842911202878</v>
      </c>
      <c r="W817" s="24">
        <f t="shared" si="123"/>
        <v>2.7750203973577636</v>
      </c>
      <c r="X817" s="24">
        <f t="shared" si="123"/>
        <v>2.6975313344001193</v>
      </c>
      <c r="Y817" s="24">
        <f t="shared" si="124"/>
        <v>2.3676804696462606</v>
      </c>
      <c r="Z817" s="24">
        <f t="shared" si="124"/>
        <v>2.6476468415260643</v>
      </c>
      <c r="AA817" s="24">
        <f t="shared" si="124"/>
        <v>3.4489891513361037</v>
      </c>
      <c r="AB817" s="24">
        <f t="shared" si="124"/>
        <v>2.4780303748765284</v>
      </c>
      <c r="AC817" s="24">
        <f t="shared" si="124"/>
        <v>2.7568626073727729</v>
      </c>
      <c r="AD817" s="24">
        <f t="shared" si="124"/>
        <v>2.4974474480344195</v>
      </c>
      <c r="AE817" s="24">
        <f t="shared" si="124"/>
        <v>2.5651616393134664</v>
      </c>
      <c r="AF817" s="24">
        <f t="shared" si="124"/>
        <v>2.7737876201291143</v>
      </c>
      <c r="AG817" s="24">
        <f t="shared" si="124"/>
        <v>2.4733577028387321</v>
      </c>
      <c r="AH817" s="24">
        <f t="shared" si="124"/>
        <v>2.5606130002437077</v>
      </c>
      <c r="AI817" s="24">
        <f t="shared" si="124"/>
        <v>2.4530454081281792</v>
      </c>
      <c r="AJ817" s="24">
        <f t="shared" si="124"/>
        <v>2.2409661185332328</v>
      </c>
      <c r="AK817" s="24">
        <f t="shared" si="124"/>
        <v>2.3321239446366691</v>
      </c>
      <c r="AL817" s="24">
        <f t="shared" si="124"/>
        <v>2.7343679852750582</v>
      </c>
      <c r="AM817" s="24">
        <f t="shared" si="124"/>
        <v>2.352223142267079</v>
      </c>
      <c r="AN817" s="24">
        <f t="shared" si="124"/>
        <v>3.0897255126544034</v>
      </c>
      <c r="AO817" s="24">
        <f t="shared" si="125"/>
        <v>2.7826516839185458</v>
      </c>
      <c r="AP817" s="24">
        <f t="shared" si="125"/>
        <v>2.3804181246835729</v>
      </c>
      <c r="AQ817" s="24">
        <f t="shared" si="125"/>
        <v>2.7218567393816921</v>
      </c>
      <c r="AR817" s="24">
        <f t="shared" si="125"/>
        <v>2.4388548051518417</v>
      </c>
      <c r="AS817" s="24">
        <f t="shared" si="125"/>
        <v>2.3274651128897421</v>
      </c>
      <c r="AT817" s="24">
        <f t="shared" si="125"/>
        <v>2.9548177902179744</v>
      </c>
      <c r="AU817" s="24">
        <f t="shared" si="125"/>
        <v>2.8565097691698824</v>
      </c>
      <c r="AV817" s="24">
        <f t="shared" si="125"/>
        <v>2.7728003037681224</v>
      </c>
      <c r="AW817" s="24">
        <f t="shared" si="125"/>
        <v>2.6887504382401075</v>
      </c>
      <c r="AX817" s="24">
        <f t="shared" si="125"/>
        <v>2.6634623548361307</v>
      </c>
      <c r="AY817" s="24">
        <f t="shared" si="125"/>
        <v>2.9090513504885283</v>
      </c>
      <c r="AZ817" s="24">
        <f t="shared" si="125"/>
        <v>2.5211343115298157</v>
      </c>
      <c r="BA817" s="24">
        <f t="shared" si="125"/>
        <v>2.5303009399039236</v>
      </c>
      <c r="BB817" s="24">
        <f t="shared" si="125"/>
        <v>2.8927928707089445</v>
      </c>
      <c r="BC817" s="24">
        <f t="shared" si="125"/>
        <v>2.961060930959492</v>
      </c>
      <c r="BD817" s="24">
        <f t="shared" si="125"/>
        <v>2.9136931056565736</v>
      </c>
      <c r="BE817" s="24">
        <f t="shared" si="126"/>
        <v>2.7788130396356299</v>
      </c>
    </row>
    <row r="818" spans="1:57" x14ac:dyDescent="0.35">
      <c r="A818" s="8">
        <f t="shared" si="127"/>
        <v>2037</v>
      </c>
      <c r="B818" s="3"/>
      <c r="C818" s="22">
        <f t="shared" si="128"/>
        <v>2.443583839643686</v>
      </c>
      <c r="D818" s="23">
        <f t="shared" si="119"/>
        <v>2.2980483039391522</v>
      </c>
      <c r="E818" s="23">
        <f t="shared" si="120"/>
        <v>2.3596144830051884</v>
      </c>
      <c r="F818" s="23">
        <f t="shared" si="121"/>
        <v>2.6238309528549997</v>
      </c>
      <c r="G818" s="23">
        <f t="shared" si="122"/>
        <v>2.8430794612897383</v>
      </c>
      <c r="H818" s="24">
        <f t="shared" si="129"/>
        <v>2.4793661262624513</v>
      </c>
      <c r="I818" s="24">
        <f t="shared" si="123"/>
        <v>2.1468391995365654</v>
      </c>
      <c r="J818" s="24">
        <f t="shared" si="123"/>
        <v>2.4377664908785452</v>
      </c>
      <c r="K818" s="24">
        <f t="shared" si="123"/>
        <v>2.6268503748808487</v>
      </c>
      <c r="L818" s="24">
        <f t="shared" si="123"/>
        <v>2.4527232118601048</v>
      </c>
      <c r="M818" s="24">
        <f t="shared" si="123"/>
        <v>2.4643643053716731</v>
      </c>
      <c r="N818" s="24">
        <f t="shared" si="123"/>
        <v>2.2981615849199559</v>
      </c>
      <c r="O818" s="24">
        <f t="shared" si="123"/>
        <v>2.4036188970373207</v>
      </c>
      <c r="P818" s="24">
        <f t="shared" si="123"/>
        <v>2.4494011884088267</v>
      </c>
      <c r="Q818" s="24">
        <f t="shared" si="123"/>
        <v>3.256187671630856</v>
      </c>
      <c r="R818" s="24">
        <f t="shared" si="123"/>
        <v>2.3779101045547599</v>
      </c>
      <c r="S818" s="24">
        <f t="shared" si="123"/>
        <v>2.8980214465320109</v>
      </c>
      <c r="T818" s="24">
        <f t="shared" si="123"/>
        <v>2.3841787135210315</v>
      </c>
      <c r="U818" s="24">
        <f t="shared" si="123"/>
        <v>2.4822369506783444</v>
      </c>
      <c r="V818" s="24">
        <f t="shared" si="123"/>
        <v>2.3274635066505893</v>
      </c>
      <c r="W818" s="24">
        <f t="shared" si="123"/>
        <v>2.8420509542598609</v>
      </c>
      <c r="X818" s="24">
        <f t="shared" si="123"/>
        <v>2.546199391559</v>
      </c>
      <c r="Y818" s="24">
        <f t="shared" si="124"/>
        <v>2.3572235210831702</v>
      </c>
      <c r="Z818" s="24">
        <f t="shared" si="124"/>
        <v>2.3835921262311257</v>
      </c>
      <c r="AA818" s="24">
        <f t="shared" si="124"/>
        <v>2.3039524270706737</v>
      </c>
      <c r="AB818" s="24">
        <f t="shared" si="124"/>
        <v>2.9514202423355669</v>
      </c>
      <c r="AC818" s="24">
        <f t="shared" si="124"/>
        <v>2.6386264531541936</v>
      </c>
      <c r="AD818" s="24">
        <f t="shared" si="124"/>
        <v>2.4261411134537227</v>
      </c>
      <c r="AE818" s="24">
        <f t="shared" si="124"/>
        <v>2.0779771092218042</v>
      </c>
      <c r="AF818" s="24">
        <f t="shared" si="124"/>
        <v>2.7494819657820524</v>
      </c>
      <c r="AG818" s="24">
        <f t="shared" si="124"/>
        <v>2.6147726867774526</v>
      </c>
      <c r="AH818" s="24">
        <f t="shared" si="124"/>
        <v>2.7573566428617036</v>
      </c>
      <c r="AI818" s="24">
        <f t="shared" si="124"/>
        <v>2.4113765429453138</v>
      </c>
      <c r="AJ818" s="24">
        <f t="shared" si="124"/>
        <v>2.3106421386026379</v>
      </c>
      <c r="AK818" s="24">
        <f t="shared" si="124"/>
        <v>2.3048174380666278</v>
      </c>
      <c r="AL818" s="24">
        <f t="shared" si="124"/>
        <v>2.3667873687712437</v>
      </c>
      <c r="AM818" s="24">
        <f t="shared" si="124"/>
        <v>2.2970287751119187</v>
      </c>
      <c r="AN818" s="24">
        <f t="shared" si="124"/>
        <v>2.4092355014387201</v>
      </c>
      <c r="AO818" s="24">
        <f t="shared" si="125"/>
        <v>2.3464909476726596</v>
      </c>
      <c r="AP818" s="24">
        <f t="shared" si="125"/>
        <v>2.8523360245586353</v>
      </c>
      <c r="AQ818" s="24">
        <f t="shared" si="125"/>
        <v>2.9900625883275418</v>
      </c>
      <c r="AR818" s="24">
        <f t="shared" si="125"/>
        <v>2.2538412716122322</v>
      </c>
      <c r="AS818" s="24">
        <f t="shared" si="125"/>
        <v>2.5132197618510093</v>
      </c>
      <c r="AT818" s="24">
        <f t="shared" si="125"/>
        <v>2.6283328032969466</v>
      </c>
      <c r="AU818" s="24">
        <f t="shared" si="125"/>
        <v>2.5543050729767232</v>
      </c>
      <c r="AV818" s="24">
        <f t="shared" si="125"/>
        <v>2.6970813217461154</v>
      </c>
      <c r="AW818" s="24">
        <f t="shared" si="125"/>
        <v>2.3191280075285081</v>
      </c>
      <c r="AX818" s="24">
        <f t="shared" si="125"/>
        <v>2.4823040721356802</v>
      </c>
      <c r="AY818" s="24">
        <f t="shared" si="125"/>
        <v>2.4078157741923794</v>
      </c>
      <c r="AZ818" s="24">
        <f t="shared" si="125"/>
        <v>2.7645284151337655</v>
      </c>
      <c r="BA818" s="24">
        <f t="shared" si="125"/>
        <v>2.1591009294703092</v>
      </c>
      <c r="BB818" s="24">
        <f t="shared" si="125"/>
        <v>2.490873605010159</v>
      </c>
      <c r="BC818" s="24">
        <f t="shared" si="125"/>
        <v>2.5381263906281464</v>
      </c>
      <c r="BD818" s="24">
        <f t="shared" si="125"/>
        <v>2.4265531581645239</v>
      </c>
      <c r="BE818" s="24">
        <f t="shared" si="126"/>
        <v>2.4226355510721267</v>
      </c>
    </row>
    <row r="819" spans="1:57" x14ac:dyDescent="0.35">
      <c r="A819" s="8">
        <f t="shared" si="127"/>
        <v>2038</v>
      </c>
      <c r="B819" s="3"/>
      <c r="C819" s="22">
        <f t="shared" si="128"/>
        <v>3.4676533340001305</v>
      </c>
      <c r="D819" s="23">
        <f t="shared" si="119"/>
        <v>2.8745214073499215</v>
      </c>
      <c r="E819" s="23">
        <f t="shared" si="120"/>
        <v>3.1073263071941852</v>
      </c>
      <c r="F819" s="23">
        <f t="shared" si="121"/>
        <v>3.7504199953961801</v>
      </c>
      <c r="G819" s="23">
        <f t="shared" si="122"/>
        <v>4.087837217308337</v>
      </c>
      <c r="H819" s="24">
        <f t="shared" si="129"/>
        <v>2.9405746916470239</v>
      </c>
      <c r="I819" s="24">
        <f t="shared" si="123"/>
        <v>2.6602345305002695</v>
      </c>
      <c r="J819" s="24">
        <f t="shared" si="123"/>
        <v>3.5695350981960563</v>
      </c>
      <c r="K819" s="24">
        <f t="shared" si="123"/>
        <v>3.3642850570428049</v>
      </c>
      <c r="L819" s="24">
        <f t="shared" si="123"/>
        <v>3.7225165439256456</v>
      </c>
      <c r="M819" s="24">
        <f t="shared" si="123"/>
        <v>3.2426908722274224</v>
      </c>
      <c r="N819" s="24">
        <f t="shared" si="123"/>
        <v>4.0758144816301884</v>
      </c>
      <c r="O819" s="24">
        <f t="shared" si="123"/>
        <v>4.5499075371590179</v>
      </c>
      <c r="P819" s="24">
        <f t="shared" si="123"/>
        <v>2.9706054094598686</v>
      </c>
      <c r="Q819" s="24">
        <f t="shared" si="123"/>
        <v>3.3525928938856513</v>
      </c>
      <c r="R819" s="24">
        <f t="shared" si="123"/>
        <v>2.8133673985050511</v>
      </c>
      <c r="S819" s="24">
        <f t="shared" si="123"/>
        <v>3.3182450112042194</v>
      </c>
      <c r="T819" s="24">
        <f t="shared" si="123"/>
        <v>3.0843135514923463</v>
      </c>
      <c r="U819" s="24">
        <f t="shared" si="123"/>
        <v>2.7829705844338672</v>
      </c>
      <c r="V819" s="24">
        <f t="shared" si="123"/>
        <v>3.7791094937592735</v>
      </c>
      <c r="W819" s="24">
        <f t="shared" si="123"/>
        <v>3.40969146825402</v>
      </c>
      <c r="X819" s="24">
        <f t="shared" si="123"/>
        <v>2.9595261920954838</v>
      </c>
      <c r="Y819" s="24">
        <f t="shared" si="124"/>
        <v>3.9188882927935036</v>
      </c>
      <c r="Z819" s="24">
        <f t="shared" si="124"/>
        <v>2.8748072280361465</v>
      </c>
      <c r="AA819" s="24">
        <f t="shared" si="124"/>
        <v>3.474439324341787</v>
      </c>
      <c r="AB819" s="24">
        <f t="shared" si="124"/>
        <v>3.7169416492117588</v>
      </c>
      <c r="AC819" s="24">
        <f t="shared" si="124"/>
        <v>4.0538363414331249</v>
      </c>
      <c r="AD819" s="24">
        <f t="shared" si="124"/>
        <v>3.3995115761940089</v>
      </c>
      <c r="AE819" s="24">
        <f t="shared" si="124"/>
        <v>3.3934993977575796</v>
      </c>
      <c r="AF819" s="24">
        <f t="shared" si="124"/>
        <v>3.4679899323230177</v>
      </c>
      <c r="AG819" s="24">
        <f t="shared" si="124"/>
        <v>3.6862969736387696</v>
      </c>
      <c r="AH819" s="24">
        <f t="shared" si="124"/>
        <v>3.0546256610177376</v>
      </c>
      <c r="AI819" s="24">
        <f t="shared" si="124"/>
        <v>3.2355509507199014</v>
      </c>
      <c r="AJ819" s="24">
        <f t="shared" si="124"/>
        <v>3.4706869544532295</v>
      </c>
      <c r="AK819" s="24">
        <f t="shared" si="124"/>
        <v>4.1960418384116744</v>
      </c>
      <c r="AL819" s="24">
        <f t="shared" si="124"/>
        <v>3.7586884530388081</v>
      </c>
      <c r="AM819" s="24">
        <f t="shared" si="124"/>
        <v>3.5510710779426473</v>
      </c>
      <c r="AN819" s="24">
        <f t="shared" si="124"/>
        <v>3.0504795994425149</v>
      </c>
      <c r="AO819" s="24">
        <f t="shared" si="125"/>
        <v>4.0059318462952902</v>
      </c>
      <c r="AP819" s="24">
        <f t="shared" si="125"/>
        <v>3.8184165406201682</v>
      </c>
      <c r="AQ819" s="24">
        <f t="shared" si="125"/>
        <v>3.5836668600291572</v>
      </c>
      <c r="AR819" s="24">
        <f t="shared" si="125"/>
        <v>3.2031535032000935</v>
      </c>
      <c r="AS819" s="24">
        <f t="shared" si="125"/>
        <v>3.4673167356772434</v>
      </c>
      <c r="AT819" s="24">
        <f t="shared" si="125"/>
        <v>4.3640668901176323</v>
      </c>
      <c r="AU819" s="24">
        <f t="shared" si="125"/>
        <v>4.7248602017981449</v>
      </c>
      <c r="AV819" s="24">
        <f t="shared" si="125"/>
        <v>2.9105027962327465</v>
      </c>
      <c r="AW819" s="24">
        <f t="shared" si="125"/>
        <v>3.5096293876129114</v>
      </c>
      <c r="AX819" s="24">
        <f t="shared" si="125"/>
        <v>3.7256146224682967</v>
      </c>
      <c r="AY819" s="24">
        <f t="shared" si="125"/>
        <v>2.6512774885553005</v>
      </c>
      <c r="AZ819" s="24">
        <f t="shared" si="125"/>
        <v>2.8719490211738954</v>
      </c>
      <c r="BA819" s="24">
        <f t="shared" si="125"/>
        <v>3.6176920699371022</v>
      </c>
      <c r="BB819" s="24">
        <f t="shared" si="125"/>
        <v>4.680505002144983</v>
      </c>
      <c r="BC819" s="24">
        <f t="shared" si="125"/>
        <v>3.1763645742997024</v>
      </c>
      <c r="BD819" s="24">
        <f t="shared" si="125"/>
        <v>3.3948065989513725</v>
      </c>
      <c r="BE819" s="24">
        <f t="shared" si="126"/>
        <v>3.8217372141822001</v>
      </c>
    </row>
    <row r="820" spans="1:57" x14ac:dyDescent="0.35">
      <c r="A820" s="8"/>
      <c r="B820" s="3"/>
      <c r="C820" s="6"/>
      <c r="D820" s="7"/>
      <c r="E820" s="7"/>
      <c r="F820" s="7"/>
      <c r="G820" s="7"/>
      <c r="H820" s="3"/>
    </row>
    <row r="821" spans="1:57" x14ac:dyDescent="0.35">
      <c r="A821" s="8"/>
      <c r="B821" s="3"/>
      <c r="C821" s="6"/>
      <c r="D821" s="7"/>
      <c r="E821" s="7"/>
      <c r="F821" s="7"/>
      <c r="G821" s="7"/>
      <c r="H821" s="3"/>
    </row>
    <row r="822" spans="1:57" x14ac:dyDescent="0.35">
      <c r="A822" s="10" t="str">
        <f>A622</f>
        <v>1/31/2024</v>
      </c>
      <c r="B822" s="11">
        <f>YEAR(A822)</f>
        <v>2024</v>
      </c>
      <c r="C822" s="22">
        <f>PERCENTILE($H822:$BE822, 0.5)</f>
        <v>1.4004350763881408</v>
      </c>
      <c r="D822" s="23">
        <f t="shared" ref="D822:D885" si="130">PERCENTILE($H822:$BE822, 0.1)</f>
        <v>1.3959776432121629</v>
      </c>
      <c r="E822" s="23">
        <f t="shared" ref="E822:E885" si="131">PERCENTILE($H822:$BE822, 0.25)</f>
        <v>1.3982024205535026</v>
      </c>
      <c r="F822" s="23">
        <f t="shared" ref="F822:F885" si="132">PERCENTILE($H822:$BE822, 0.75)</f>
        <v>1.4026767298851368</v>
      </c>
      <c r="G822" s="23">
        <f t="shared" ref="G822:G885" si="133">PERCENTILE($H822:$BE822, 0.9)</f>
        <v>1.4049248879139329</v>
      </c>
      <c r="H822" s="24">
        <f t="shared" ref="H822:BE827" si="134">H222/H22</f>
        <v>1.4026717103472606</v>
      </c>
      <c r="I822" s="24">
        <f t="shared" si="134"/>
        <v>1.4026773322296824</v>
      </c>
      <c r="J822" s="24">
        <f t="shared" si="134"/>
        <v>1.4049239490134875</v>
      </c>
      <c r="K822" s="24">
        <f t="shared" si="134"/>
        <v>1.4049248879139329</v>
      </c>
      <c r="L822" s="24">
        <f t="shared" si="134"/>
        <v>1.4004350763881408</v>
      </c>
      <c r="M822" s="24">
        <f t="shared" si="134"/>
        <v>1.4049254244284719</v>
      </c>
      <c r="N822" s="24">
        <f t="shared" si="134"/>
        <v>1.4004365457810179</v>
      </c>
      <c r="O822" s="24">
        <f t="shared" si="134"/>
        <v>1.4049226077271362</v>
      </c>
      <c r="P822" s="24">
        <f t="shared" si="134"/>
        <v>1.4049254244284719</v>
      </c>
      <c r="Q822" s="24">
        <f t="shared" si="134"/>
        <v>1.3982006208804902</v>
      </c>
      <c r="R822" s="24">
        <f t="shared" si="134"/>
        <v>1.3959753815634739</v>
      </c>
      <c r="S822" s="24">
        <f t="shared" si="134"/>
        <v>1.4071789857252681</v>
      </c>
      <c r="T822" s="24">
        <f t="shared" si="134"/>
        <v>1.4026739858710984</v>
      </c>
      <c r="U822" s="24">
        <f t="shared" si="134"/>
        <v>1.4026749228514999</v>
      </c>
      <c r="V822" s="24">
        <f t="shared" si="134"/>
        <v>1.4049226077271362</v>
      </c>
      <c r="W822" s="24">
        <f t="shared" si="134"/>
        <v>1.3982020872807228</v>
      </c>
      <c r="X822" s="24">
        <f t="shared" si="134"/>
        <v>1.3982034203718416</v>
      </c>
      <c r="Y822" s="24">
        <f t="shared" si="134"/>
        <v>1.4004333398329121</v>
      </c>
      <c r="Z822" s="24">
        <f t="shared" si="134"/>
        <v>1.4004350763881408</v>
      </c>
      <c r="AA822" s="24">
        <f t="shared" si="134"/>
        <v>1.4004365457810179</v>
      </c>
      <c r="AB822" s="24">
        <f t="shared" si="134"/>
        <v>1.4049222053412302</v>
      </c>
      <c r="AC822" s="24">
        <f t="shared" si="134"/>
        <v>1.4071807329779602</v>
      </c>
      <c r="AD822" s="24">
        <f t="shared" si="134"/>
        <v>1.4026773322296824</v>
      </c>
      <c r="AE822" s="24">
        <f t="shared" si="134"/>
        <v>1.3982006208804902</v>
      </c>
      <c r="AF822" s="24">
        <f t="shared" si="134"/>
        <v>1.4004365457810179</v>
      </c>
      <c r="AG822" s="24">
        <f t="shared" si="134"/>
        <v>1.4004313361153444</v>
      </c>
      <c r="AH822" s="24">
        <f t="shared" si="134"/>
        <v>1.4004337405764269</v>
      </c>
      <c r="AI822" s="24">
        <f t="shared" si="134"/>
        <v>1.4049239490134875</v>
      </c>
      <c r="AJ822" s="24">
        <f t="shared" si="134"/>
        <v>1.4004337405764269</v>
      </c>
      <c r="AK822" s="24">
        <f t="shared" si="134"/>
        <v>1.4004365457810179</v>
      </c>
      <c r="AL822" s="24">
        <f t="shared" si="134"/>
        <v>1.395974849410841</v>
      </c>
      <c r="AM822" s="24">
        <f t="shared" si="134"/>
        <v>1.4004300003036303</v>
      </c>
      <c r="AN822" s="24">
        <f t="shared" si="134"/>
        <v>1.3982020872807228</v>
      </c>
      <c r="AO822" s="24">
        <f t="shared" si="134"/>
        <v>1.4026749228514999</v>
      </c>
      <c r="AP822" s="24">
        <f t="shared" si="134"/>
        <v>1.4004333398329121</v>
      </c>
      <c r="AQ822" s="24">
        <f t="shared" si="134"/>
        <v>1.4004283973295777</v>
      </c>
      <c r="AR822" s="24">
        <f t="shared" si="134"/>
        <v>1.4004286644919228</v>
      </c>
      <c r="AS822" s="24">
        <f t="shared" si="134"/>
        <v>1.3959763128305835</v>
      </c>
      <c r="AT822" s="24">
        <f t="shared" si="134"/>
        <v>1.4026749228514999</v>
      </c>
      <c r="AU822" s="24">
        <f t="shared" si="134"/>
        <v>1.3959776432121629</v>
      </c>
      <c r="AV822" s="24">
        <f t="shared" si="134"/>
        <v>1.4049248879139329</v>
      </c>
      <c r="AW822" s="24">
        <f t="shared" si="134"/>
        <v>1.3982034203718416</v>
      </c>
      <c r="AX822" s="24">
        <f t="shared" si="134"/>
        <v>1.4004350763881408</v>
      </c>
      <c r="AY822" s="24">
        <f t="shared" si="134"/>
        <v>1.4026711749298875</v>
      </c>
      <c r="AZ822" s="24">
        <f t="shared" si="134"/>
        <v>1.3982020872807228</v>
      </c>
      <c r="BA822" s="24">
        <f t="shared" si="134"/>
        <v>1.3937612938793476</v>
      </c>
      <c r="BB822" s="24">
        <f t="shared" si="134"/>
        <v>1.3959776432121629</v>
      </c>
      <c r="BC822" s="24">
        <f t="shared" si="134"/>
        <v>1.3959776432121629</v>
      </c>
      <c r="BD822" s="24">
        <f t="shared" si="134"/>
        <v>1.3982034203718416</v>
      </c>
      <c r="BE822" s="24">
        <f t="shared" si="134"/>
        <v>1.3959776432121629</v>
      </c>
    </row>
    <row r="823" spans="1:57" x14ac:dyDescent="0.35">
      <c r="A823" s="10" t="str">
        <f t="shared" ref="A823:A886" si="135">A623</f>
        <v>2/29/2024</v>
      </c>
      <c r="B823" s="11">
        <f t="shared" ref="B823:B886" si="136">YEAR(A823)</f>
        <v>2024</v>
      </c>
      <c r="C823" s="22">
        <f t="shared" ref="C823:C886" si="137">PERCENTILE($H823:$BE823, 0.5)</f>
        <v>1.5023566953331535</v>
      </c>
      <c r="D823" s="23">
        <f t="shared" si="130"/>
        <v>1.4997606787647015</v>
      </c>
      <c r="E823" s="23">
        <f t="shared" si="131"/>
        <v>1.5023566953331535</v>
      </c>
      <c r="F823" s="23">
        <f t="shared" si="132"/>
        <v>1.5023566953331535</v>
      </c>
      <c r="G823" s="23">
        <f t="shared" si="133"/>
        <v>1.5023566953331535</v>
      </c>
      <c r="H823" s="24">
        <f t="shared" si="134"/>
        <v>1.5023566953331535</v>
      </c>
      <c r="I823" s="24">
        <f t="shared" si="134"/>
        <v>1.5023566953331535</v>
      </c>
      <c r="J823" s="24">
        <f t="shared" si="134"/>
        <v>1.5023566953331535</v>
      </c>
      <c r="K823" s="24">
        <f t="shared" si="134"/>
        <v>1.5023566953331535</v>
      </c>
      <c r="L823" s="24">
        <f t="shared" si="134"/>
        <v>1.4971805153814113</v>
      </c>
      <c r="M823" s="24">
        <f t="shared" si="134"/>
        <v>1.5023566953331535</v>
      </c>
      <c r="N823" s="24">
        <f t="shared" si="134"/>
        <v>1.5023566953331535</v>
      </c>
      <c r="O823" s="24">
        <f t="shared" si="134"/>
        <v>1.5023566953331535</v>
      </c>
      <c r="P823" s="24">
        <f t="shared" si="134"/>
        <v>1.4997632255746698</v>
      </c>
      <c r="Q823" s="24">
        <f t="shared" si="134"/>
        <v>1.4997606787647015</v>
      </c>
      <c r="R823" s="24">
        <f t="shared" si="134"/>
        <v>1.5023566953331535</v>
      </c>
      <c r="S823" s="24">
        <f t="shared" si="134"/>
        <v>1.5023566953331535</v>
      </c>
      <c r="T823" s="24">
        <f t="shared" si="134"/>
        <v>1.5023566953331535</v>
      </c>
      <c r="U823" s="24">
        <f t="shared" si="134"/>
        <v>1.5023566953331535</v>
      </c>
      <c r="V823" s="24">
        <f t="shared" si="134"/>
        <v>1.5023566953331535</v>
      </c>
      <c r="W823" s="24">
        <f t="shared" si="134"/>
        <v>1.5023566953331535</v>
      </c>
      <c r="X823" s="24">
        <f t="shared" si="134"/>
        <v>1.5023566953331535</v>
      </c>
      <c r="Y823" s="24">
        <f t="shared" si="134"/>
        <v>1.5023566953331535</v>
      </c>
      <c r="Z823" s="24">
        <f t="shared" si="134"/>
        <v>1.5023566953331535</v>
      </c>
      <c r="AA823" s="24">
        <f t="shared" si="134"/>
        <v>1.5023566953331535</v>
      </c>
      <c r="AB823" s="24">
        <f t="shared" si="134"/>
        <v>1.4997606787647015</v>
      </c>
      <c r="AC823" s="24">
        <f t="shared" si="134"/>
        <v>1.4997606787647015</v>
      </c>
      <c r="AD823" s="24">
        <f t="shared" si="134"/>
        <v>1.5023566953331535</v>
      </c>
      <c r="AE823" s="24">
        <f t="shared" si="134"/>
        <v>1.5023566953331535</v>
      </c>
      <c r="AF823" s="24">
        <f t="shared" si="134"/>
        <v>1.5023566953331535</v>
      </c>
      <c r="AG823" s="24">
        <f t="shared" si="134"/>
        <v>1.5023566953331535</v>
      </c>
      <c r="AH823" s="24">
        <f t="shared" si="134"/>
        <v>1.4997632255746698</v>
      </c>
      <c r="AI823" s="24">
        <f t="shared" si="134"/>
        <v>1.5023566953331535</v>
      </c>
      <c r="AJ823" s="24">
        <f t="shared" si="134"/>
        <v>1.5023566953331535</v>
      </c>
      <c r="AK823" s="24">
        <f t="shared" si="134"/>
        <v>1.5023566953331535</v>
      </c>
      <c r="AL823" s="24">
        <f t="shared" si="134"/>
        <v>1.5023566953331535</v>
      </c>
      <c r="AM823" s="24">
        <f t="shared" si="134"/>
        <v>1.4997606787647015</v>
      </c>
      <c r="AN823" s="24">
        <f t="shared" si="134"/>
        <v>1.5023566953331535</v>
      </c>
      <c r="AO823" s="24">
        <f t="shared" si="134"/>
        <v>1.5023566953331535</v>
      </c>
      <c r="AP823" s="24">
        <f t="shared" si="134"/>
        <v>1.5023566953331535</v>
      </c>
      <c r="AQ823" s="24">
        <f t="shared" si="134"/>
        <v>1.5023566953331535</v>
      </c>
      <c r="AR823" s="24">
        <f t="shared" si="134"/>
        <v>1.5023566953331535</v>
      </c>
      <c r="AS823" s="24">
        <f t="shared" si="134"/>
        <v>1.5023566953331535</v>
      </c>
      <c r="AT823" s="24">
        <f t="shared" si="134"/>
        <v>1.5023566953331535</v>
      </c>
      <c r="AU823" s="24">
        <f t="shared" si="134"/>
        <v>1.4997632255746698</v>
      </c>
      <c r="AV823" s="24">
        <f t="shared" si="134"/>
        <v>1.5023566953331535</v>
      </c>
      <c r="AW823" s="24">
        <f t="shared" si="134"/>
        <v>1.5023566953331535</v>
      </c>
      <c r="AX823" s="24">
        <f t="shared" si="134"/>
        <v>1.5023566953331535</v>
      </c>
      <c r="AY823" s="24">
        <f t="shared" si="134"/>
        <v>1.5023566953331535</v>
      </c>
      <c r="AZ823" s="24">
        <f t="shared" si="134"/>
        <v>1.4997632255746698</v>
      </c>
      <c r="BA823" s="24">
        <f t="shared" si="134"/>
        <v>1.5023566953331535</v>
      </c>
      <c r="BB823" s="24">
        <f t="shared" si="134"/>
        <v>1.5023566953331535</v>
      </c>
      <c r="BC823" s="24">
        <f t="shared" si="134"/>
        <v>1.4997606787647015</v>
      </c>
      <c r="BD823" s="24">
        <f t="shared" si="134"/>
        <v>1.5023566953331535</v>
      </c>
      <c r="BE823" s="24">
        <f t="shared" si="134"/>
        <v>1.5023566953331535</v>
      </c>
    </row>
    <row r="824" spans="1:57" x14ac:dyDescent="0.35">
      <c r="A824" s="10" t="str">
        <f t="shared" si="135"/>
        <v>3/31/2024</v>
      </c>
      <c r="B824" s="11">
        <f t="shared" si="136"/>
        <v>2024</v>
      </c>
      <c r="C824" s="22">
        <f t="shared" si="137"/>
        <v>1.5234976511617977</v>
      </c>
      <c r="D824" s="23">
        <f t="shared" si="130"/>
        <v>1.5232576681839241</v>
      </c>
      <c r="E824" s="23">
        <f t="shared" si="131"/>
        <v>1.5234934458818497</v>
      </c>
      <c r="F824" s="23">
        <f t="shared" si="132"/>
        <v>1.5258679806922224</v>
      </c>
      <c r="G824" s="23">
        <f t="shared" si="133"/>
        <v>1.5258679806922224</v>
      </c>
      <c r="H824" s="24">
        <f t="shared" si="134"/>
        <v>1.5258679806922224</v>
      </c>
      <c r="I824" s="24">
        <f t="shared" si="134"/>
        <v>1.5234934458818497</v>
      </c>
      <c r="J824" s="24">
        <f t="shared" si="134"/>
        <v>1.5234934458818497</v>
      </c>
      <c r="K824" s="24">
        <f t="shared" si="134"/>
        <v>1.5234976511617977</v>
      </c>
      <c r="L824" s="24">
        <f t="shared" si="134"/>
        <v>1.5234976511617977</v>
      </c>
      <c r="M824" s="24">
        <f t="shared" si="134"/>
        <v>1.5234976511617977</v>
      </c>
      <c r="N824" s="24">
        <f t="shared" si="134"/>
        <v>1.5211356689025926</v>
      </c>
      <c r="O824" s="24">
        <f t="shared" si="134"/>
        <v>1.5258679806922224</v>
      </c>
      <c r="P824" s="24">
        <f t="shared" si="134"/>
        <v>1.5234976511617977</v>
      </c>
      <c r="Q824" s="24">
        <f t="shared" si="134"/>
        <v>1.5258679806922224</v>
      </c>
      <c r="R824" s="24">
        <f t="shared" si="134"/>
        <v>1.5211356689025926</v>
      </c>
      <c r="S824" s="24">
        <f t="shared" si="134"/>
        <v>1.5258679806922224</v>
      </c>
      <c r="T824" s="24">
        <f t="shared" si="134"/>
        <v>1.5234934458818497</v>
      </c>
      <c r="U824" s="24">
        <f t="shared" si="134"/>
        <v>1.5234934458818497</v>
      </c>
      <c r="V824" s="24">
        <f t="shared" si="134"/>
        <v>1.5258679806922224</v>
      </c>
      <c r="W824" s="24">
        <f t="shared" si="134"/>
        <v>1.5258679806922224</v>
      </c>
      <c r="X824" s="24">
        <f t="shared" si="134"/>
        <v>1.5258679806922224</v>
      </c>
      <c r="Y824" s="24">
        <f t="shared" si="134"/>
        <v>1.5211356689025926</v>
      </c>
      <c r="Z824" s="24">
        <f t="shared" si="134"/>
        <v>1.5258679806922224</v>
      </c>
      <c r="AA824" s="24">
        <f t="shared" si="134"/>
        <v>1.5234976511617977</v>
      </c>
      <c r="AB824" s="24">
        <f t="shared" si="134"/>
        <v>1.5258679806922224</v>
      </c>
      <c r="AC824" s="24">
        <f t="shared" si="134"/>
        <v>1.5258679806922224</v>
      </c>
      <c r="AD824" s="24">
        <f t="shared" si="134"/>
        <v>1.5258679806922224</v>
      </c>
      <c r="AE824" s="24">
        <f t="shared" si="134"/>
        <v>1.5234934458818497</v>
      </c>
      <c r="AF824" s="24">
        <f t="shared" si="134"/>
        <v>1.5258679806922224</v>
      </c>
      <c r="AG824" s="24">
        <f t="shared" si="134"/>
        <v>1.5258679806922224</v>
      </c>
      <c r="AH824" s="24">
        <f t="shared" si="134"/>
        <v>1.5234934458818497</v>
      </c>
      <c r="AI824" s="24">
        <f t="shared" si="134"/>
        <v>1.5234976511617977</v>
      </c>
      <c r="AJ824" s="24">
        <f t="shared" si="134"/>
        <v>1.5258679806922224</v>
      </c>
      <c r="AK824" s="24">
        <f t="shared" si="134"/>
        <v>1.5258679806922224</v>
      </c>
      <c r="AL824" s="24">
        <f t="shared" si="134"/>
        <v>1.5234934458818497</v>
      </c>
      <c r="AM824" s="24">
        <f t="shared" si="134"/>
        <v>1.5234976511617977</v>
      </c>
      <c r="AN824" s="24">
        <f t="shared" si="134"/>
        <v>1.5234976511617977</v>
      </c>
      <c r="AO824" s="24">
        <f t="shared" si="134"/>
        <v>1.5234976511617977</v>
      </c>
      <c r="AP824" s="24">
        <f t="shared" si="134"/>
        <v>1.5258679806922224</v>
      </c>
      <c r="AQ824" s="24">
        <f t="shared" si="134"/>
        <v>1.5258679806922224</v>
      </c>
      <c r="AR824" s="24">
        <f t="shared" si="134"/>
        <v>1.5234976511617977</v>
      </c>
      <c r="AS824" s="24">
        <f t="shared" si="134"/>
        <v>1.5258679806922224</v>
      </c>
      <c r="AT824" s="24">
        <f t="shared" si="134"/>
        <v>1.5234976511617977</v>
      </c>
      <c r="AU824" s="24">
        <f t="shared" si="134"/>
        <v>1.5211356689025926</v>
      </c>
      <c r="AV824" s="24">
        <f t="shared" si="134"/>
        <v>1.5234976511617977</v>
      </c>
      <c r="AW824" s="24">
        <f t="shared" si="134"/>
        <v>1.5258679806922224</v>
      </c>
      <c r="AX824" s="24">
        <f t="shared" si="134"/>
        <v>1.5258679806922224</v>
      </c>
      <c r="AY824" s="24">
        <f t="shared" si="134"/>
        <v>1.5258679806922224</v>
      </c>
      <c r="AZ824" s="24">
        <f t="shared" si="134"/>
        <v>1.5234934458818497</v>
      </c>
      <c r="BA824" s="24">
        <f t="shared" si="134"/>
        <v>1.5258679806922224</v>
      </c>
      <c r="BB824" s="24">
        <f t="shared" si="134"/>
        <v>1.5234934458818497</v>
      </c>
      <c r="BC824" s="24">
        <f t="shared" si="134"/>
        <v>1.5234976511617977</v>
      </c>
      <c r="BD824" s="24">
        <f t="shared" si="134"/>
        <v>1.5211356689025926</v>
      </c>
      <c r="BE824" s="24">
        <f t="shared" si="134"/>
        <v>1.5258679806922224</v>
      </c>
    </row>
    <row r="825" spans="1:57" x14ac:dyDescent="0.35">
      <c r="A825" s="10" t="str">
        <f t="shared" si="135"/>
        <v>4/30/2024</v>
      </c>
      <c r="B825" s="11">
        <f t="shared" si="136"/>
        <v>2024</v>
      </c>
      <c r="C825" s="22">
        <f t="shared" si="137"/>
        <v>1.9987225206063346</v>
      </c>
      <c r="D825" s="23">
        <f t="shared" si="130"/>
        <v>1.9987225206063346</v>
      </c>
      <c r="E825" s="23">
        <f t="shared" si="131"/>
        <v>1.9987225206063346</v>
      </c>
      <c r="F825" s="23">
        <f t="shared" si="132"/>
        <v>1.9987225206063346</v>
      </c>
      <c r="G825" s="23">
        <f t="shared" si="133"/>
        <v>2.0040471433701672</v>
      </c>
      <c r="H825" s="24">
        <f t="shared" si="134"/>
        <v>1.9987225206063346</v>
      </c>
      <c r="I825" s="24">
        <f t="shared" si="134"/>
        <v>1.9987225206063346</v>
      </c>
      <c r="J825" s="24">
        <f t="shared" si="134"/>
        <v>1.9987225206063346</v>
      </c>
      <c r="K825" s="24">
        <f t="shared" si="134"/>
        <v>1.9987225206063346</v>
      </c>
      <c r="L825" s="24">
        <f t="shared" si="134"/>
        <v>1.9987225206063346</v>
      </c>
      <c r="M825" s="24">
        <f t="shared" si="134"/>
        <v>1.9987225206063346</v>
      </c>
      <c r="N825" s="24">
        <f t="shared" si="134"/>
        <v>1.9987225206063346</v>
      </c>
      <c r="O825" s="24">
        <f t="shared" si="134"/>
        <v>1.9987225206063346</v>
      </c>
      <c r="P825" s="24">
        <f t="shared" si="134"/>
        <v>1.9987225206063346</v>
      </c>
      <c r="Q825" s="24">
        <f t="shared" si="134"/>
        <v>1.9987225206063346</v>
      </c>
      <c r="R825" s="24">
        <f t="shared" si="134"/>
        <v>1.9987225206063346</v>
      </c>
      <c r="S825" s="24">
        <f t="shared" si="134"/>
        <v>1.9987225206063346</v>
      </c>
      <c r="T825" s="24">
        <f t="shared" si="134"/>
        <v>1.9987225206063346</v>
      </c>
      <c r="U825" s="24">
        <f t="shared" si="134"/>
        <v>1.9987225206063346</v>
      </c>
      <c r="V825" s="24">
        <f t="shared" si="134"/>
        <v>1.9987225206063346</v>
      </c>
      <c r="W825" s="24">
        <f t="shared" si="134"/>
        <v>1.9987225206063346</v>
      </c>
      <c r="X825" s="24">
        <f t="shared" si="134"/>
        <v>2.0040471433701672</v>
      </c>
      <c r="Y825" s="24">
        <f t="shared" si="134"/>
        <v>1.9987225206063346</v>
      </c>
      <c r="Z825" s="24">
        <f t="shared" si="134"/>
        <v>1.9987225206063346</v>
      </c>
      <c r="AA825" s="24">
        <f t="shared" si="134"/>
        <v>1.9987225206063346</v>
      </c>
      <c r="AB825" s="24">
        <f t="shared" si="134"/>
        <v>1.9987225206063346</v>
      </c>
      <c r="AC825" s="24">
        <f t="shared" si="134"/>
        <v>1.9987225206063346</v>
      </c>
      <c r="AD825" s="24">
        <f t="shared" si="134"/>
        <v>2.0040471433701672</v>
      </c>
      <c r="AE825" s="24">
        <f t="shared" si="134"/>
        <v>1.9987225206063346</v>
      </c>
      <c r="AF825" s="24">
        <f t="shared" si="134"/>
        <v>2.0040471433701672</v>
      </c>
      <c r="AG825" s="24">
        <f t="shared" si="134"/>
        <v>1.9987225206063346</v>
      </c>
      <c r="AH825" s="24">
        <f t="shared" si="134"/>
        <v>1.9987225206063346</v>
      </c>
      <c r="AI825" s="24">
        <f t="shared" si="134"/>
        <v>1.9987225206063346</v>
      </c>
      <c r="AJ825" s="24">
        <f t="shared" si="134"/>
        <v>1.9987225206063346</v>
      </c>
      <c r="AK825" s="24">
        <f t="shared" si="134"/>
        <v>1.9987225206063346</v>
      </c>
      <c r="AL825" s="24">
        <f t="shared" si="134"/>
        <v>1.9987225206063346</v>
      </c>
      <c r="AM825" s="24">
        <f t="shared" si="134"/>
        <v>2.0040476733562897</v>
      </c>
      <c r="AN825" s="24">
        <f t="shared" si="134"/>
        <v>1.9987225206063346</v>
      </c>
      <c r="AO825" s="24">
        <f t="shared" si="134"/>
        <v>1.9987225206063346</v>
      </c>
      <c r="AP825" s="24">
        <f t="shared" si="134"/>
        <v>2.0040471433701672</v>
      </c>
      <c r="AQ825" s="24">
        <f t="shared" si="134"/>
        <v>1.9987225206063346</v>
      </c>
      <c r="AR825" s="24">
        <f t="shared" si="134"/>
        <v>1.9987225206063346</v>
      </c>
      <c r="AS825" s="24">
        <f t="shared" si="134"/>
        <v>1.9987225206063346</v>
      </c>
      <c r="AT825" s="24">
        <f t="shared" si="134"/>
        <v>1.9987225206063346</v>
      </c>
      <c r="AU825" s="24">
        <f t="shared" si="134"/>
        <v>1.9987225206063346</v>
      </c>
      <c r="AV825" s="24">
        <f t="shared" si="134"/>
        <v>1.9987225206063346</v>
      </c>
      <c r="AW825" s="24">
        <f t="shared" si="134"/>
        <v>2.0040476733562897</v>
      </c>
      <c r="AX825" s="24">
        <f t="shared" si="134"/>
        <v>1.9987225206063346</v>
      </c>
      <c r="AY825" s="24">
        <f t="shared" si="134"/>
        <v>1.9987225206063346</v>
      </c>
      <c r="AZ825" s="24">
        <f t="shared" si="134"/>
        <v>1.9987225206063346</v>
      </c>
      <c r="BA825" s="24">
        <f t="shared" si="134"/>
        <v>1.9987225206063346</v>
      </c>
      <c r="BB825" s="24">
        <f t="shared" si="134"/>
        <v>1.9987225206063346</v>
      </c>
      <c r="BC825" s="24">
        <f t="shared" si="134"/>
        <v>1.9987225206063346</v>
      </c>
      <c r="BD825" s="24">
        <f t="shared" si="134"/>
        <v>1.9987225206063346</v>
      </c>
      <c r="BE825" s="24">
        <f t="shared" si="134"/>
        <v>1.9987225206063346</v>
      </c>
    </row>
    <row r="826" spans="1:57" x14ac:dyDescent="0.35">
      <c r="A826" s="10" t="str">
        <f t="shared" si="135"/>
        <v>5/31/2024</v>
      </c>
      <c r="B826" s="11">
        <f t="shared" si="136"/>
        <v>2024</v>
      </c>
      <c r="C826" s="22">
        <f t="shared" si="137"/>
        <v>2.0481238880635257</v>
      </c>
      <c r="D826" s="23">
        <f t="shared" si="130"/>
        <v>2.0380167733577204</v>
      </c>
      <c r="E826" s="23">
        <f t="shared" si="131"/>
        <v>2.0430616192727151</v>
      </c>
      <c r="F826" s="23">
        <f t="shared" si="132"/>
        <v>2.0532456149684695</v>
      </c>
      <c r="G826" s="23">
        <f t="shared" si="133"/>
        <v>2.0584020514054151</v>
      </c>
      <c r="H826" s="24">
        <f t="shared" si="134"/>
        <v>2.0583847179863364</v>
      </c>
      <c r="I826" s="24">
        <f t="shared" si="134"/>
        <v>2.0584273411480045</v>
      </c>
      <c r="J826" s="24">
        <f t="shared" si="134"/>
        <v>2.0430612693548449</v>
      </c>
      <c r="K826" s="24">
        <f t="shared" si="134"/>
        <v>2.0531904819088505</v>
      </c>
      <c r="L826" s="24">
        <f t="shared" si="134"/>
        <v>2.0481126349833647</v>
      </c>
      <c r="M826" s="24">
        <f t="shared" si="134"/>
        <v>2.0481027885382219</v>
      </c>
      <c r="N826" s="24">
        <f t="shared" si="134"/>
        <v>2.0531763452268974</v>
      </c>
      <c r="O826" s="24">
        <f t="shared" si="134"/>
        <v>2.0380415647802588</v>
      </c>
      <c r="P826" s="24">
        <f t="shared" si="134"/>
        <v>2.0532456149684695</v>
      </c>
      <c r="Q826" s="24">
        <f t="shared" si="134"/>
        <v>2.0430220785533888</v>
      </c>
      <c r="R826" s="24">
        <f t="shared" si="134"/>
        <v>2.0380178875789583</v>
      </c>
      <c r="S826" s="24">
        <f t="shared" si="134"/>
        <v>2.0636142857228439</v>
      </c>
      <c r="T826" s="24">
        <f t="shared" si="134"/>
        <v>2.0532456149684695</v>
      </c>
      <c r="U826" s="24">
        <f t="shared" si="134"/>
        <v>2.0330461259098214</v>
      </c>
      <c r="V826" s="24">
        <f t="shared" si="134"/>
        <v>2.068868241594839</v>
      </c>
      <c r="W826" s="24">
        <f t="shared" si="134"/>
        <v>2.0480816890129185</v>
      </c>
      <c r="X826" s="24">
        <f t="shared" si="134"/>
        <v>2.0380067453665802</v>
      </c>
      <c r="Y826" s="24">
        <f t="shared" si="134"/>
        <v>2.0480732492027967</v>
      </c>
      <c r="Z826" s="24">
        <f t="shared" si="134"/>
        <v>2.0742046596327839</v>
      </c>
      <c r="AA826" s="24">
        <f t="shared" si="134"/>
        <v>2.0480718425677762</v>
      </c>
      <c r="AB826" s="24">
        <f t="shared" si="134"/>
        <v>2.0480999752681837</v>
      </c>
      <c r="AC826" s="24">
        <f t="shared" si="134"/>
        <v>2.0532131005999763</v>
      </c>
      <c r="AD826" s="24">
        <f t="shared" si="134"/>
        <v>2.0380206731320532</v>
      </c>
      <c r="AE826" s="24">
        <f t="shared" si="134"/>
        <v>2.0532173416045625</v>
      </c>
      <c r="AF826" s="24">
        <f t="shared" si="134"/>
        <v>2.0430626690263254</v>
      </c>
      <c r="AG826" s="24">
        <f t="shared" si="134"/>
        <v>2.0379956031542044</v>
      </c>
      <c r="AH826" s="24">
        <f t="shared" si="134"/>
        <v>2.04814217431879</v>
      </c>
      <c r="AI826" s="24">
        <f t="shared" si="134"/>
        <v>2.0380276370147885</v>
      </c>
      <c r="AJ826" s="24">
        <f t="shared" si="134"/>
        <v>2.0379900320480151</v>
      </c>
      <c r="AK826" s="24">
        <f t="shared" si="134"/>
        <v>2.0481238880635257</v>
      </c>
      <c r="AL826" s="24">
        <f t="shared" si="134"/>
        <v>2.0481238880635257</v>
      </c>
      <c r="AM826" s="24">
        <f t="shared" si="134"/>
        <v>2.0481238880635257</v>
      </c>
      <c r="AN826" s="24">
        <f t="shared" si="134"/>
        <v>2.0430514716544801</v>
      </c>
      <c r="AO826" s="24">
        <f t="shared" si="134"/>
        <v>2.0280166717193668</v>
      </c>
      <c r="AP826" s="24">
        <f t="shared" si="134"/>
        <v>2.0583776141260559</v>
      </c>
      <c r="AQ826" s="24">
        <f t="shared" si="134"/>
        <v>2.0480915354580618</v>
      </c>
      <c r="AR826" s="24">
        <f t="shared" si="134"/>
        <v>2.0584173957436138</v>
      </c>
      <c r="AS826" s="24">
        <f t="shared" si="134"/>
        <v>2.0583534610011127</v>
      </c>
      <c r="AT826" s="24">
        <f t="shared" si="134"/>
        <v>2.0532343056229068</v>
      </c>
      <c r="AU826" s="24">
        <f t="shared" si="134"/>
        <v>2.0481435809538109</v>
      </c>
      <c r="AV826" s="24">
        <f t="shared" si="134"/>
        <v>2.0481323278736472</v>
      </c>
      <c r="AW826" s="24">
        <f t="shared" si="134"/>
        <v>2.0430290769107922</v>
      </c>
      <c r="AX826" s="24">
        <f t="shared" si="134"/>
        <v>2.0583577233172781</v>
      </c>
      <c r="AY826" s="24">
        <f t="shared" si="134"/>
        <v>2.0584003464789484</v>
      </c>
      <c r="AZ826" s="24">
        <f t="shared" si="134"/>
        <v>2.0480957553631209</v>
      </c>
      <c r="BA826" s="24">
        <f t="shared" si="134"/>
        <v>2.0584003464789484</v>
      </c>
      <c r="BB826" s="24">
        <f t="shared" si="134"/>
        <v>2.0480943487281005</v>
      </c>
      <c r="BC826" s="24">
        <f t="shared" si="134"/>
        <v>2.0430724667266875</v>
      </c>
      <c r="BD826" s="24">
        <f t="shared" si="134"/>
        <v>2.0583989257068924</v>
      </c>
      <c r="BE826" s="24">
        <f t="shared" si="134"/>
        <v>2.0532272372819298</v>
      </c>
    </row>
    <row r="827" spans="1:57" x14ac:dyDescent="0.35">
      <c r="A827" s="10" t="str">
        <f t="shared" si="135"/>
        <v>6/30/2024</v>
      </c>
      <c r="B827" s="11">
        <f t="shared" si="136"/>
        <v>2024</v>
      </c>
      <c r="C827" s="22">
        <f t="shared" si="137"/>
        <v>2.1956010355223996</v>
      </c>
      <c r="D827" s="23">
        <f t="shared" si="130"/>
        <v>2.1866213237036565</v>
      </c>
      <c r="E827" s="23">
        <f t="shared" si="131"/>
        <v>2.1926055853345785</v>
      </c>
      <c r="F827" s="23">
        <f t="shared" si="132"/>
        <v>2.2047284136500238</v>
      </c>
      <c r="G827" s="23">
        <f t="shared" si="133"/>
        <v>2.2053768035609336</v>
      </c>
      <c r="H827" s="24">
        <f t="shared" si="134"/>
        <v>2.1926185317252869</v>
      </c>
      <c r="I827" s="24">
        <f t="shared" si="134"/>
        <v>2.1926185317252869</v>
      </c>
      <c r="J827" s="24">
        <f t="shared" si="134"/>
        <v>2.1865907337061214</v>
      </c>
      <c r="K827" s="24">
        <f t="shared" si="134"/>
        <v>2.1986372198851329</v>
      </c>
      <c r="L827" s="24">
        <f t="shared" si="134"/>
        <v>2.1986648735098484</v>
      </c>
      <c r="M827" s="24">
        <f t="shared" ref="M827:BE839" si="138">M227/M27</f>
        <v>2.2109327010629247</v>
      </c>
      <c r="N827" s="24">
        <f t="shared" si="138"/>
        <v>2.1986648735098484</v>
      </c>
      <c r="O827" s="24">
        <f t="shared" si="138"/>
        <v>2.1926055853345785</v>
      </c>
      <c r="P827" s="24">
        <f t="shared" si="138"/>
        <v>2.1866213237036565</v>
      </c>
      <c r="Q827" s="24">
        <f t="shared" si="138"/>
        <v>2.1926055853345785</v>
      </c>
      <c r="R827" s="24">
        <f t="shared" si="138"/>
        <v>2.1985835393195123</v>
      </c>
      <c r="S827" s="24">
        <f t="shared" si="138"/>
        <v>2.1866213237036565</v>
      </c>
      <c r="T827" s="24">
        <f t="shared" si="138"/>
        <v>2.1926055853345785</v>
      </c>
      <c r="U827" s="24">
        <f t="shared" si="138"/>
        <v>2.2109327010629247</v>
      </c>
      <c r="V827" s="24">
        <f t="shared" si="138"/>
        <v>2.1926055853345785</v>
      </c>
      <c r="W827" s="24">
        <f t="shared" si="138"/>
        <v>2.1926185317252869</v>
      </c>
      <c r="X827" s="24">
        <f t="shared" si="138"/>
        <v>2.1866213237036565</v>
      </c>
      <c r="Y827" s="24">
        <f t="shared" si="138"/>
        <v>2.1926055853345785</v>
      </c>
      <c r="Z827" s="24">
        <f t="shared" si="138"/>
        <v>2.1986420999365528</v>
      </c>
      <c r="AA827" s="24">
        <f t="shared" si="138"/>
        <v>2.2109327010629247</v>
      </c>
      <c r="AB827" s="24">
        <f t="shared" si="138"/>
        <v>2.1926185317252869</v>
      </c>
      <c r="AC827" s="24">
        <f t="shared" si="138"/>
        <v>2.2047284136500238</v>
      </c>
      <c r="AD827" s="24">
        <f t="shared" si="138"/>
        <v>2.1986648735098484</v>
      </c>
      <c r="AE827" s="24">
        <f t="shared" si="138"/>
        <v>2.1986648735098484</v>
      </c>
      <c r="AF827" s="24">
        <f t="shared" si="138"/>
        <v>2.1926055853345785</v>
      </c>
      <c r="AG827" s="24">
        <f t="shared" si="138"/>
        <v>2.2047284136500238</v>
      </c>
      <c r="AH827" s="24">
        <f t="shared" si="138"/>
        <v>2.2047594816162679</v>
      </c>
      <c r="AI827" s="24">
        <f t="shared" si="138"/>
        <v>2.2047464003673216</v>
      </c>
      <c r="AJ827" s="24">
        <f t="shared" si="138"/>
        <v>2.1926055853345785</v>
      </c>
      <c r="AK827" s="24">
        <f t="shared" si="138"/>
        <v>2.1986648735098484</v>
      </c>
      <c r="AL827" s="24">
        <f t="shared" si="138"/>
        <v>2.1865907337061214</v>
      </c>
      <c r="AM827" s="24">
        <f t="shared" si="138"/>
        <v>2.1866213237036565</v>
      </c>
      <c r="AN827" s="24">
        <f t="shared" si="138"/>
        <v>2.2047594816162679</v>
      </c>
      <c r="AO827" s="24">
        <f t="shared" si="138"/>
        <v>2.1986648735098484</v>
      </c>
      <c r="AP827" s="24">
        <f t="shared" si="138"/>
        <v>2.1866213237036565</v>
      </c>
      <c r="AQ827" s="24">
        <f t="shared" si="138"/>
        <v>2.2047594816162679</v>
      </c>
      <c r="AR827" s="24">
        <f t="shared" si="138"/>
        <v>2.2047464003673216</v>
      </c>
      <c r="AS827" s="24">
        <f t="shared" si="138"/>
        <v>2.1926055853345785</v>
      </c>
      <c r="AT827" s="24">
        <f t="shared" si="138"/>
        <v>2.1926185317252869</v>
      </c>
      <c r="AU827" s="24">
        <f t="shared" si="138"/>
        <v>2.1986648735098484</v>
      </c>
      <c r="AV827" s="24">
        <f t="shared" si="138"/>
        <v>2.2109327010629247</v>
      </c>
      <c r="AW827" s="24">
        <f t="shared" si="138"/>
        <v>2.1925829291508361</v>
      </c>
      <c r="AX827" s="24">
        <f t="shared" si="138"/>
        <v>2.2047513058356762</v>
      </c>
      <c r="AY827" s="24">
        <f t="shared" si="138"/>
        <v>2.1926055853345785</v>
      </c>
      <c r="AZ827" s="24">
        <f t="shared" si="138"/>
        <v>2.1866213237036565</v>
      </c>
      <c r="BA827" s="24">
        <f t="shared" si="138"/>
        <v>2.1806676920408101</v>
      </c>
      <c r="BB827" s="24">
        <f t="shared" si="138"/>
        <v>2.1986648735098484</v>
      </c>
      <c r="BC827" s="24">
        <f t="shared" si="138"/>
        <v>2.2047594816162679</v>
      </c>
      <c r="BD827" s="24">
        <f t="shared" si="138"/>
        <v>2.1926055853345785</v>
      </c>
      <c r="BE827" s="24">
        <f t="shared" si="138"/>
        <v>2.2109327010629247</v>
      </c>
    </row>
    <row r="828" spans="1:57" x14ac:dyDescent="0.35">
      <c r="A828" s="10" t="str">
        <f t="shared" si="135"/>
        <v>7/31/2024</v>
      </c>
      <c r="B828" s="11">
        <f t="shared" si="136"/>
        <v>2024</v>
      </c>
      <c r="C828" s="22">
        <f t="shared" si="137"/>
        <v>2.0401178648443286</v>
      </c>
      <c r="D828" s="23">
        <f t="shared" si="130"/>
        <v>2.0348872762152324</v>
      </c>
      <c r="E828" s="23">
        <f t="shared" si="131"/>
        <v>2.0348872762152324</v>
      </c>
      <c r="F828" s="23">
        <f t="shared" si="132"/>
        <v>2.0401217806141698</v>
      </c>
      <c r="G828" s="23">
        <f t="shared" si="133"/>
        <v>2.0401217806141698</v>
      </c>
      <c r="H828" s="24">
        <f t="shared" ref="H828:AM835" si="139">H228/H28</f>
        <v>2.0401178648443286</v>
      </c>
      <c r="I828" s="24">
        <f t="shared" si="139"/>
        <v>2.0401178648443286</v>
      </c>
      <c r="J828" s="24">
        <f t="shared" si="139"/>
        <v>2.0401217806141698</v>
      </c>
      <c r="K828" s="24">
        <f t="shared" si="139"/>
        <v>2.0453854866262566</v>
      </c>
      <c r="L828" s="24">
        <f t="shared" si="139"/>
        <v>2.0348872762152324</v>
      </c>
      <c r="M828" s="24">
        <f t="shared" si="139"/>
        <v>2.0401217806141698</v>
      </c>
      <c r="N828" s="24">
        <f t="shared" si="139"/>
        <v>2.0348872762152324</v>
      </c>
      <c r="O828" s="24">
        <f t="shared" si="139"/>
        <v>2.0401217806141698</v>
      </c>
      <c r="P828" s="24">
        <f t="shared" si="139"/>
        <v>2.0401217806141698</v>
      </c>
      <c r="Q828" s="24">
        <f t="shared" si="139"/>
        <v>2.0348872762152324</v>
      </c>
      <c r="R828" s="24">
        <f t="shared" si="139"/>
        <v>2.0401217806141698</v>
      </c>
      <c r="S828" s="24">
        <f t="shared" si="139"/>
        <v>2.0348872762152324</v>
      </c>
      <c r="T828" s="24">
        <f t="shared" si="139"/>
        <v>2.0348872762152324</v>
      </c>
      <c r="U828" s="24">
        <f t="shared" si="139"/>
        <v>2.0348872762152324</v>
      </c>
      <c r="V828" s="24">
        <f t="shared" si="139"/>
        <v>2.0348872762152324</v>
      </c>
      <c r="W828" s="24">
        <f t="shared" si="139"/>
        <v>2.0401178648443286</v>
      </c>
      <c r="X828" s="24">
        <f t="shared" si="139"/>
        <v>2.0348872762152324</v>
      </c>
      <c r="Y828" s="24">
        <f t="shared" si="139"/>
        <v>2.0401178648443286</v>
      </c>
      <c r="Z828" s="24">
        <f t="shared" si="139"/>
        <v>2.0401217806141698</v>
      </c>
      <c r="AA828" s="24">
        <f t="shared" si="139"/>
        <v>2.0401217806141698</v>
      </c>
      <c r="AB828" s="24">
        <f t="shared" si="139"/>
        <v>2.0401217806141698</v>
      </c>
      <c r="AC828" s="24">
        <f t="shared" si="139"/>
        <v>2.0348872762152324</v>
      </c>
      <c r="AD828" s="24">
        <f t="shared" si="139"/>
        <v>2.0401217806141698</v>
      </c>
      <c r="AE828" s="24">
        <f t="shared" si="139"/>
        <v>2.0348872762152324</v>
      </c>
      <c r="AF828" s="24">
        <f t="shared" si="139"/>
        <v>2.0401217806141698</v>
      </c>
      <c r="AG828" s="24">
        <f t="shared" si="139"/>
        <v>2.0401178648443286</v>
      </c>
      <c r="AH828" s="24">
        <f t="shared" si="139"/>
        <v>2.0401217806141698</v>
      </c>
      <c r="AI828" s="24">
        <f t="shared" si="139"/>
        <v>2.0401217806141698</v>
      </c>
      <c r="AJ828" s="24">
        <f t="shared" si="139"/>
        <v>2.0348872762152324</v>
      </c>
      <c r="AK828" s="24">
        <f t="shared" si="139"/>
        <v>2.0401178648443286</v>
      </c>
      <c r="AL828" s="24">
        <f t="shared" si="139"/>
        <v>2.0401217806141698</v>
      </c>
      <c r="AM828" s="24">
        <f t="shared" si="139"/>
        <v>2.0401217806141698</v>
      </c>
      <c r="AN828" s="24">
        <f t="shared" si="138"/>
        <v>2.0348872762152324</v>
      </c>
      <c r="AO828" s="24">
        <f t="shared" si="138"/>
        <v>2.0401217806141698</v>
      </c>
      <c r="AP828" s="24">
        <f t="shared" si="138"/>
        <v>2.0348872762152324</v>
      </c>
      <c r="AQ828" s="24">
        <f t="shared" si="138"/>
        <v>2.0348872762152324</v>
      </c>
      <c r="AR828" s="24">
        <f t="shared" si="138"/>
        <v>2.0348872762152324</v>
      </c>
      <c r="AS828" s="24">
        <f t="shared" si="138"/>
        <v>2.0348872762152324</v>
      </c>
      <c r="AT828" s="24">
        <f t="shared" si="138"/>
        <v>2.0401217806141698</v>
      </c>
      <c r="AU828" s="24">
        <f t="shared" si="138"/>
        <v>2.0348872762152324</v>
      </c>
      <c r="AV828" s="24">
        <f t="shared" si="138"/>
        <v>2.0401217806141698</v>
      </c>
      <c r="AW828" s="24">
        <f t="shared" si="138"/>
        <v>2.0348872762152324</v>
      </c>
      <c r="AX828" s="24">
        <f t="shared" si="138"/>
        <v>2.0348872762152324</v>
      </c>
      <c r="AY828" s="24">
        <f t="shared" si="138"/>
        <v>2.0401178648443286</v>
      </c>
      <c r="AZ828" s="24">
        <f t="shared" si="138"/>
        <v>2.0401217806141698</v>
      </c>
      <c r="BA828" s="24">
        <f t="shared" si="138"/>
        <v>2.0401217806141698</v>
      </c>
      <c r="BB828" s="24">
        <f t="shared" si="138"/>
        <v>2.0348872762152324</v>
      </c>
      <c r="BC828" s="24">
        <f t="shared" si="138"/>
        <v>2.0453854866262566</v>
      </c>
      <c r="BD828" s="24">
        <f t="shared" si="138"/>
        <v>2.0453854866262566</v>
      </c>
      <c r="BE828" s="24">
        <f t="shared" si="138"/>
        <v>2.0348872762152324</v>
      </c>
    </row>
    <row r="829" spans="1:57" x14ac:dyDescent="0.35">
      <c r="A829" s="10" t="str">
        <f t="shared" si="135"/>
        <v>8/31/2024</v>
      </c>
      <c r="B829" s="11">
        <f t="shared" si="136"/>
        <v>2024</v>
      </c>
      <c r="C829" s="22">
        <f t="shared" si="137"/>
        <v>1.622166282351341</v>
      </c>
      <c r="D829" s="23">
        <f t="shared" si="130"/>
        <v>1.4374029197301921</v>
      </c>
      <c r="E829" s="23">
        <f t="shared" si="131"/>
        <v>1.493307380711733</v>
      </c>
      <c r="F829" s="23">
        <f t="shared" si="132"/>
        <v>1.7472089623225828</v>
      </c>
      <c r="G829" s="23">
        <f t="shared" si="133"/>
        <v>1.8672829725298326</v>
      </c>
      <c r="H829" s="24">
        <f t="shared" si="139"/>
        <v>1.5197614010794074</v>
      </c>
      <c r="I829" s="24">
        <f t="shared" si="139"/>
        <v>1.4782657371586665</v>
      </c>
      <c r="J829" s="24">
        <f t="shared" si="139"/>
        <v>1.4917397622715203</v>
      </c>
      <c r="K829" s="24">
        <f t="shared" si="139"/>
        <v>1.6629992884620575</v>
      </c>
      <c r="L829" s="24">
        <f t="shared" si="139"/>
        <v>1.6584229004946565</v>
      </c>
      <c r="M829" s="24">
        <f t="shared" si="139"/>
        <v>1.6241898313589165</v>
      </c>
      <c r="N829" s="24">
        <f t="shared" si="139"/>
        <v>1.526948431366036</v>
      </c>
      <c r="O829" s="24">
        <f t="shared" si="139"/>
        <v>1.4386665398055798</v>
      </c>
      <c r="P829" s="24">
        <f t="shared" si="139"/>
        <v>1.5292963803867139</v>
      </c>
      <c r="Q829" s="24">
        <f t="shared" si="139"/>
        <v>1.8813249347935208</v>
      </c>
      <c r="R829" s="24">
        <f t="shared" si="139"/>
        <v>1.5629522593265748</v>
      </c>
      <c r="S829" s="24">
        <f t="shared" si="139"/>
        <v>1.426030339051702</v>
      </c>
      <c r="T829" s="24">
        <f t="shared" si="139"/>
        <v>1.4032009599828805</v>
      </c>
      <c r="U829" s="24">
        <f t="shared" si="139"/>
        <v>1.8797454669400275</v>
      </c>
      <c r="V829" s="24">
        <f t="shared" si="139"/>
        <v>1.569727728588842</v>
      </c>
      <c r="W829" s="24">
        <f t="shared" si="139"/>
        <v>1.7533925853387859</v>
      </c>
      <c r="X829" s="24">
        <f t="shared" si="139"/>
        <v>1.4095682615974956</v>
      </c>
      <c r="Y829" s="24">
        <f t="shared" si="139"/>
        <v>1.5313853703006512</v>
      </c>
      <c r="Z829" s="24">
        <f t="shared" si="139"/>
        <v>1.8282958078914868</v>
      </c>
      <c r="AA829" s="24">
        <f t="shared" si="139"/>
        <v>1.9067039608365441</v>
      </c>
      <c r="AB829" s="24">
        <f t="shared" si="139"/>
        <v>1.6623440004553909</v>
      </c>
      <c r="AC829" s="24">
        <f t="shared" si="139"/>
        <v>1.6024290088949302</v>
      </c>
      <c r="AD829" s="24">
        <f t="shared" si="139"/>
        <v>1.498010236032371</v>
      </c>
      <c r="AE829" s="24">
        <f t="shared" si="139"/>
        <v>1.8569927626253353</v>
      </c>
      <c r="AF829" s="24">
        <f t="shared" si="139"/>
        <v>1.6201427333437652</v>
      </c>
      <c r="AG829" s="24">
        <f t="shared" si="139"/>
        <v>1.7041167007509137</v>
      </c>
      <c r="AH829" s="24">
        <f t="shared" si="139"/>
        <v>1.411211894931969</v>
      </c>
      <c r="AI829" s="24">
        <f t="shared" si="139"/>
        <v>1.5085255797621284</v>
      </c>
      <c r="AJ829" s="24">
        <f t="shared" si="139"/>
        <v>1.4804514111755012</v>
      </c>
      <c r="AK829" s="24">
        <f t="shared" si="139"/>
        <v>1.8608771946990514</v>
      </c>
      <c r="AL829" s="24">
        <f t="shared" si="139"/>
        <v>1.8509308724455638</v>
      </c>
      <c r="AM829" s="24">
        <f t="shared" si="139"/>
        <v>1.5288590919084093</v>
      </c>
      <c r="AN829" s="24">
        <f t="shared" si="138"/>
        <v>1.4470714343757698</v>
      </c>
      <c r="AO829" s="24">
        <f t="shared" si="138"/>
        <v>1.8291245332205679</v>
      </c>
      <c r="AP829" s="24">
        <f t="shared" si="138"/>
        <v>1.8658982509286999</v>
      </c>
      <c r="AQ829" s="24">
        <f t="shared" si="138"/>
        <v>2.0208135246294714</v>
      </c>
      <c r="AR829" s="24">
        <f t="shared" si="138"/>
        <v>1.9301311308379279</v>
      </c>
      <c r="AS829" s="24">
        <f t="shared" si="138"/>
        <v>1.6860049884227861</v>
      </c>
      <c r="AT829" s="24">
        <f t="shared" si="138"/>
        <v>1.6957105818204816</v>
      </c>
      <c r="AU829" s="24">
        <f t="shared" si="138"/>
        <v>1.7286580932739737</v>
      </c>
      <c r="AV829" s="24">
        <f t="shared" si="138"/>
        <v>1.5219659000079759</v>
      </c>
      <c r="AW829" s="24">
        <f t="shared" si="138"/>
        <v>1.663053816546989</v>
      </c>
      <c r="AX829" s="24">
        <f t="shared" si="138"/>
        <v>1.3901051178371249</v>
      </c>
      <c r="AY829" s="24">
        <f t="shared" si="138"/>
        <v>1.6854833372439333</v>
      </c>
      <c r="AZ829" s="24">
        <f t="shared" si="138"/>
        <v>1.6388465822021441</v>
      </c>
      <c r="BA829" s="24">
        <f t="shared" si="138"/>
        <v>1.479516738564606</v>
      </c>
      <c r="BB829" s="24">
        <f t="shared" si="138"/>
        <v>1.75937901979962</v>
      </c>
      <c r="BC829" s="24">
        <f t="shared" si="138"/>
        <v>1.4403476363212355</v>
      </c>
      <c r="BD829" s="24">
        <f t="shared" si="138"/>
        <v>1.4828373612319099</v>
      </c>
      <c r="BE829" s="24">
        <f t="shared" si="138"/>
        <v>1.666177892619725</v>
      </c>
    </row>
    <row r="830" spans="1:57" x14ac:dyDescent="0.35">
      <c r="A830" s="10" t="str">
        <f t="shared" si="135"/>
        <v>9/30/2024</v>
      </c>
      <c r="B830" s="11">
        <f t="shared" si="136"/>
        <v>2024</v>
      </c>
      <c r="C830" s="22">
        <f t="shared" si="137"/>
        <v>1.8927272165913887</v>
      </c>
      <c r="D830" s="23">
        <f t="shared" si="130"/>
        <v>1.7032958092099568</v>
      </c>
      <c r="E830" s="23">
        <f t="shared" si="131"/>
        <v>1.7460055021940573</v>
      </c>
      <c r="F830" s="23">
        <f t="shared" si="132"/>
        <v>2.0765289304164103</v>
      </c>
      <c r="G830" s="23">
        <f t="shared" si="133"/>
        <v>2.3000206355389783</v>
      </c>
      <c r="H830" s="24">
        <f t="shared" si="139"/>
        <v>2.2830928835760913</v>
      </c>
      <c r="I830" s="24">
        <f t="shared" si="139"/>
        <v>1.7821121165763039</v>
      </c>
      <c r="J830" s="24">
        <f t="shared" si="139"/>
        <v>1.9505490467937623</v>
      </c>
      <c r="K830" s="24">
        <f t="shared" si="139"/>
        <v>1.8435167351472617</v>
      </c>
      <c r="L830" s="24">
        <f t="shared" si="139"/>
        <v>1.9208020107551949</v>
      </c>
      <c r="M830" s="24">
        <f t="shared" si="139"/>
        <v>1.9442852916101467</v>
      </c>
      <c r="N830" s="24">
        <f t="shared" si="139"/>
        <v>1.7424939420107601</v>
      </c>
      <c r="O830" s="24">
        <f t="shared" si="139"/>
        <v>1.7081549359919983</v>
      </c>
      <c r="P830" s="24">
        <f t="shared" si="139"/>
        <v>1.8813285291074473</v>
      </c>
      <c r="Q830" s="24">
        <f t="shared" si="139"/>
        <v>1.3663730258442313</v>
      </c>
      <c r="R830" s="24">
        <f t="shared" si="139"/>
        <v>1.9756190429944969</v>
      </c>
      <c r="S830" s="24">
        <f t="shared" si="139"/>
        <v>1.7190259167284827</v>
      </c>
      <c r="T830" s="24">
        <f t="shared" si="139"/>
        <v>1.6595636681715842</v>
      </c>
      <c r="U830" s="24">
        <f t="shared" si="139"/>
        <v>1.9351369083028831</v>
      </c>
      <c r="V830" s="24">
        <f t="shared" si="139"/>
        <v>2.0859626361474128</v>
      </c>
      <c r="W830" s="24">
        <f t="shared" si="139"/>
        <v>1.9235716702683094</v>
      </c>
      <c r="X830" s="24">
        <f t="shared" si="139"/>
        <v>1.7562592854019252</v>
      </c>
      <c r="Y830" s="24">
        <f t="shared" si="139"/>
        <v>2.3388247374745053</v>
      </c>
      <c r="Z830" s="24">
        <f t="shared" si="139"/>
        <v>1.90412590407533</v>
      </c>
      <c r="AA830" s="24">
        <f t="shared" si="139"/>
        <v>2.0914397005537189</v>
      </c>
      <c r="AB830" s="24">
        <f t="shared" si="139"/>
        <v>2.2957090686572528</v>
      </c>
      <c r="AC830" s="24">
        <f t="shared" si="139"/>
        <v>2.1186985158977913</v>
      </c>
      <c r="AD830" s="24">
        <f t="shared" si="139"/>
        <v>1.7799939062404886</v>
      </c>
      <c r="AE830" s="24">
        <f t="shared" si="139"/>
        <v>1.4271279007758002</v>
      </c>
      <c r="AF830" s="24">
        <f t="shared" si="139"/>
        <v>2.3677400233400658</v>
      </c>
      <c r="AG830" s="24">
        <f t="shared" si="139"/>
        <v>1.9531534184324664</v>
      </c>
      <c r="AH830" s="24">
        <f t="shared" si="139"/>
        <v>1.8723473716311281</v>
      </c>
      <c r="AI830" s="24">
        <f t="shared" si="139"/>
        <v>1.7432377380188182</v>
      </c>
      <c r="AJ830" s="24">
        <f t="shared" si="139"/>
        <v>1.7531197333964224</v>
      </c>
      <c r="AK830" s="24">
        <f t="shared" si="139"/>
        <v>2.1058102235513174</v>
      </c>
      <c r="AL830" s="24">
        <f t="shared" si="139"/>
        <v>2.457694111752629</v>
      </c>
      <c r="AM830" s="24">
        <f t="shared" si="139"/>
        <v>1.8476779580438856</v>
      </c>
      <c r="AN830" s="24">
        <f t="shared" si="138"/>
        <v>1.8352609025709277</v>
      </c>
      <c r="AO830" s="24">
        <f t="shared" si="138"/>
        <v>1.4104857682642105</v>
      </c>
      <c r="AP830" s="24">
        <f t="shared" si="138"/>
        <v>2.187808109095343</v>
      </c>
      <c r="AQ830" s="24">
        <f t="shared" si="138"/>
        <v>2.0024587009531016</v>
      </c>
      <c r="AR830" s="24">
        <f t="shared" si="138"/>
        <v>2.0482278132234017</v>
      </c>
      <c r="AS830" s="24">
        <f t="shared" si="138"/>
        <v>2.4466170259651734</v>
      </c>
      <c r="AT830" s="24">
        <f t="shared" si="138"/>
        <v>1.7698198547395474</v>
      </c>
      <c r="AU830" s="24">
        <f t="shared" si="138"/>
        <v>1.7436340917932689</v>
      </c>
      <c r="AV830" s="24">
        <f t="shared" si="138"/>
        <v>2.3392479374418427</v>
      </c>
      <c r="AW830" s="24">
        <f t="shared" si="138"/>
        <v>2.1388584328138496</v>
      </c>
      <c r="AX830" s="24">
        <f t="shared" si="138"/>
        <v>1.724069540813296</v>
      </c>
      <c r="AY830" s="24">
        <f t="shared" si="138"/>
        <v>1.7926852548763228</v>
      </c>
      <c r="AZ830" s="24">
        <f t="shared" si="138"/>
        <v>1.7682103929956068</v>
      </c>
      <c r="BA830" s="24">
        <f t="shared" si="138"/>
        <v>1.7267531874603379</v>
      </c>
      <c r="BB830" s="24">
        <f t="shared" si="138"/>
        <v>1.3807000770533771</v>
      </c>
      <c r="BC830" s="24">
        <f t="shared" si="138"/>
        <v>1.7327451708631385</v>
      </c>
      <c r="BD830" s="24">
        <f t="shared" si="138"/>
        <v>1.9884626863451815</v>
      </c>
      <c r="BE830" s="24">
        <f t="shared" si="138"/>
        <v>1.9343652670986491</v>
      </c>
    </row>
    <row r="831" spans="1:57" x14ac:dyDescent="0.35">
      <c r="A831" s="10" t="str">
        <f t="shared" si="135"/>
        <v>10/31/2024</v>
      </c>
      <c r="B831" s="11">
        <f t="shared" si="136"/>
        <v>2024</v>
      </c>
      <c r="C831" s="22">
        <f t="shared" si="137"/>
        <v>1.8310646711475358</v>
      </c>
      <c r="D831" s="23">
        <f t="shared" si="130"/>
        <v>1.52786380792248</v>
      </c>
      <c r="E831" s="23">
        <f t="shared" si="131"/>
        <v>1.6799097060250718</v>
      </c>
      <c r="F831" s="23">
        <f t="shared" si="132"/>
        <v>2.2102857972326841</v>
      </c>
      <c r="G831" s="23">
        <f t="shared" si="133"/>
        <v>2.4267175918518284</v>
      </c>
      <c r="H831" s="24">
        <f t="shared" si="139"/>
        <v>1.4867566123002871</v>
      </c>
      <c r="I831" s="24">
        <f t="shared" si="139"/>
        <v>1.6126913394008986</v>
      </c>
      <c r="J831" s="24">
        <f t="shared" si="139"/>
        <v>2.6619814607990864</v>
      </c>
      <c r="K831" s="24">
        <f t="shared" si="139"/>
        <v>1.8258067064730241</v>
      </c>
      <c r="L831" s="24">
        <f t="shared" si="139"/>
        <v>1.9056845982654966</v>
      </c>
      <c r="M831" s="24">
        <f t="shared" si="139"/>
        <v>1.8650066894128803</v>
      </c>
      <c r="N831" s="24">
        <f t="shared" si="139"/>
        <v>1.7197467001084681</v>
      </c>
      <c r="O831" s="24">
        <f t="shared" si="139"/>
        <v>2.6216080333788234</v>
      </c>
      <c r="P831" s="24">
        <f t="shared" si="139"/>
        <v>2.267302496771102</v>
      </c>
      <c r="Q831" s="24">
        <f t="shared" si="139"/>
        <v>1.793974301606748</v>
      </c>
      <c r="R831" s="24">
        <f t="shared" si="139"/>
        <v>1.7361933817828539</v>
      </c>
      <c r="S831" s="24">
        <f t="shared" si="139"/>
        <v>1.6894433742278896</v>
      </c>
      <c r="T831" s="24">
        <f t="shared" si="139"/>
        <v>2.3258368740049771</v>
      </c>
      <c r="U831" s="24">
        <f t="shared" si="139"/>
        <v>1.7872314716876025</v>
      </c>
      <c r="V831" s="24">
        <f t="shared" si="139"/>
        <v>1.5055524428220419</v>
      </c>
      <c r="W831" s="24">
        <f t="shared" si="139"/>
        <v>1.650081090297244</v>
      </c>
      <c r="X831" s="24">
        <f t="shared" si="139"/>
        <v>2.4246749149235738</v>
      </c>
      <c r="Y831" s="24">
        <f t="shared" si="139"/>
        <v>1.6242595902193049</v>
      </c>
      <c r="Z831" s="24">
        <f t="shared" si="139"/>
        <v>1.7665587594182124</v>
      </c>
      <c r="AA831" s="24">
        <f t="shared" si="139"/>
        <v>1.7889172041008949</v>
      </c>
      <c r="AB831" s="24">
        <f t="shared" si="139"/>
        <v>1.5229913052270285</v>
      </c>
      <c r="AC831" s="24">
        <f t="shared" si="139"/>
        <v>1.4559415977820369</v>
      </c>
      <c r="AD831" s="24">
        <f t="shared" si="139"/>
        <v>1.7232810628583217</v>
      </c>
      <c r="AE831" s="24">
        <f t="shared" si="139"/>
        <v>1.9448036185937208</v>
      </c>
      <c r="AF831" s="24">
        <f t="shared" si="139"/>
        <v>2.1361876409905318</v>
      </c>
      <c r="AG831" s="24">
        <f t="shared" si="139"/>
        <v>2.0117887549673363</v>
      </c>
      <c r="AH831" s="24">
        <f t="shared" si="139"/>
        <v>2.4647716971698848</v>
      </c>
      <c r="AI831" s="24">
        <f t="shared" si="139"/>
        <v>1.5862939682594406</v>
      </c>
      <c r="AJ831" s="24">
        <f t="shared" si="139"/>
        <v>1.6438226991904257</v>
      </c>
      <c r="AK831" s="24">
        <f t="shared" si="139"/>
        <v>1.8892040404345323</v>
      </c>
      <c r="AL831" s="24">
        <f t="shared" si="139"/>
        <v>2.1332097757514865</v>
      </c>
      <c r="AM831" s="24">
        <f t="shared" si="139"/>
        <v>2.3196007527513074</v>
      </c>
      <c r="AN831" s="24">
        <f t="shared" si="138"/>
        <v>2.330702669313454</v>
      </c>
      <c r="AO831" s="24">
        <f t="shared" si="138"/>
        <v>1.7631804294309452</v>
      </c>
      <c r="AP831" s="24">
        <f t="shared" si="138"/>
        <v>1.8942540688621281</v>
      </c>
      <c r="AQ831" s="24">
        <f t="shared" si="138"/>
        <v>1.9324361141819035</v>
      </c>
      <c r="AR831" s="24">
        <f t="shared" si="138"/>
        <v>2.0014605923302327</v>
      </c>
      <c r="AS831" s="24">
        <f t="shared" si="138"/>
        <v>1.581139572494098</v>
      </c>
      <c r="AT831" s="24">
        <f t="shared" si="138"/>
        <v>2.2770305265034572</v>
      </c>
      <c r="AU831" s="24">
        <f t="shared" si="138"/>
        <v>1.7181447493962954</v>
      </c>
      <c r="AV831" s="24">
        <f t="shared" si="138"/>
        <v>1.5284051971108634</v>
      </c>
      <c r="AW831" s="24">
        <f t="shared" si="138"/>
        <v>1.8363226358220477</v>
      </c>
      <c r="AX831" s="24">
        <f t="shared" si="138"/>
        <v>2.2154347045386964</v>
      </c>
      <c r="AY831" s="24">
        <f t="shared" si="138"/>
        <v>1.6767318166241325</v>
      </c>
      <c r="AZ831" s="24">
        <f t="shared" si="138"/>
        <v>2.4451016842061186</v>
      </c>
      <c r="BA831" s="24">
        <f t="shared" si="138"/>
        <v>2.703038849501457</v>
      </c>
      <c r="BB831" s="24">
        <f t="shared" si="138"/>
        <v>1.7259580912875947</v>
      </c>
      <c r="BC831" s="24">
        <f t="shared" si="138"/>
        <v>2.3399011576246904</v>
      </c>
      <c r="BD831" s="24">
        <f t="shared" si="138"/>
        <v>2.1948390753146483</v>
      </c>
      <c r="BE831" s="24">
        <f t="shared" si="138"/>
        <v>1.4760745875325894</v>
      </c>
    </row>
    <row r="832" spans="1:57" x14ac:dyDescent="0.35">
      <c r="A832" s="10" t="str">
        <f t="shared" si="135"/>
        <v>11/30/2024</v>
      </c>
      <c r="B832" s="11">
        <f t="shared" si="136"/>
        <v>2024</v>
      </c>
      <c r="C832" s="22">
        <f t="shared" si="137"/>
        <v>2.2726344103478597</v>
      </c>
      <c r="D832" s="23">
        <f t="shared" si="130"/>
        <v>1.972942483717804</v>
      </c>
      <c r="E832" s="23">
        <f t="shared" si="131"/>
        <v>2.114982513677139</v>
      </c>
      <c r="F832" s="23">
        <f t="shared" si="132"/>
        <v>2.4584404967202391</v>
      </c>
      <c r="G832" s="23">
        <f t="shared" si="133"/>
        <v>2.8963959292864532</v>
      </c>
      <c r="H832" s="24">
        <f t="shared" si="139"/>
        <v>2.3120242625348117</v>
      </c>
      <c r="I832" s="24">
        <f t="shared" si="139"/>
        <v>2.419980988499761</v>
      </c>
      <c r="J832" s="24">
        <f t="shared" si="139"/>
        <v>2.338535359965932</v>
      </c>
      <c r="K832" s="24">
        <f t="shared" si="139"/>
        <v>2.1695907061961797</v>
      </c>
      <c r="L832" s="24">
        <f t="shared" si="139"/>
        <v>2.2374842974801332</v>
      </c>
      <c r="M832" s="24">
        <f t="shared" si="139"/>
        <v>2.3493879039610617</v>
      </c>
      <c r="N832" s="24">
        <f t="shared" si="139"/>
        <v>2.3522809573077099</v>
      </c>
      <c r="O832" s="24">
        <f t="shared" si="139"/>
        <v>2.1142318369749833</v>
      </c>
      <c r="P832" s="24">
        <f t="shared" si="139"/>
        <v>2.0637038466406774</v>
      </c>
      <c r="Q832" s="24">
        <f t="shared" si="139"/>
        <v>2.2670962906429386</v>
      </c>
      <c r="R832" s="24">
        <f t="shared" si="139"/>
        <v>2.3717352814854875</v>
      </c>
      <c r="S832" s="24">
        <f t="shared" si="139"/>
        <v>2.4380671663470945</v>
      </c>
      <c r="T832" s="24">
        <f t="shared" si="139"/>
        <v>2.1720907926636133</v>
      </c>
      <c r="U832" s="24">
        <f t="shared" si="139"/>
        <v>3.4640510465585388</v>
      </c>
      <c r="V832" s="24">
        <f t="shared" si="139"/>
        <v>2.0027051007425221</v>
      </c>
      <c r="W832" s="24">
        <f t="shared" si="139"/>
        <v>2.1309647918514831</v>
      </c>
      <c r="X832" s="24">
        <f t="shared" si="139"/>
        <v>1.9571068120837458</v>
      </c>
      <c r="Y832" s="24">
        <f t="shared" si="139"/>
        <v>2.0472943457380683</v>
      </c>
      <c r="Z832" s="24">
        <f t="shared" si="139"/>
        <v>3.1211553223496082</v>
      </c>
      <c r="AA832" s="24">
        <f t="shared" si="139"/>
        <v>2.8901540158232213</v>
      </c>
      <c r="AB832" s="24">
        <f t="shared" si="139"/>
        <v>1.9016033482378307</v>
      </c>
      <c r="AC832" s="24">
        <f t="shared" si="139"/>
        <v>1.9747020027882549</v>
      </c>
      <c r="AD832" s="24">
        <f t="shared" si="139"/>
        <v>2.4695837990017004</v>
      </c>
      <c r="AE832" s="24">
        <f t="shared" si="139"/>
        <v>2.1461529627548726</v>
      </c>
      <c r="AF832" s="24">
        <f t="shared" si="139"/>
        <v>3.2025983900405421</v>
      </c>
      <c r="AG832" s="24">
        <f t="shared" si="139"/>
        <v>2.5774379013772108</v>
      </c>
      <c r="AH832" s="24">
        <f t="shared" si="139"/>
        <v>2.4629305044697181</v>
      </c>
      <c r="AI832" s="24">
        <f t="shared" si="139"/>
        <v>2.3917777979989561</v>
      </c>
      <c r="AJ832" s="24">
        <f t="shared" si="139"/>
        <v>2.0941037754836169</v>
      </c>
      <c r="AK832" s="24">
        <f t="shared" si="139"/>
        <v>2.9525731504555401</v>
      </c>
      <c r="AL832" s="24">
        <f t="shared" si="139"/>
        <v>2.6234727009770893</v>
      </c>
      <c r="AM832" s="24">
        <f t="shared" si="139"/>
        <v>2.1469026465864296</v>
      </c>
      <c r="AN832" s="24">
        <f t="shared" si="138"/>
        <v>2.117234543783606</v>
      </c>
      <c r="AO832" s="24">
        <f t="shared" si="138"/>
        <v>2.4449704734718019</v>
      </c>
      <c r="AP832" s="24">
        <f t="shared" si="138"/>
        <v>2.880559761374363</v>
      </c>
      <c r="AQ832" s="24">
        <f t="shared" si="138"/>
        <v>2.815139071761549</v>
      </c>
      <c r="AR832" s="24">
        <f t="shared" si="138"/>
        <v>2.9553251690617857</v>
      </c>
      <c r="AS832" s="24">
        <f t="shared" si="138"/>
        <v>1.8662746712035592</v>
      </c>
      <c r="AT832" s="24">
        <f t="shared" si="138"/>
        <v>2.0543454346878045</v>
      </c>
      <c r="AU832" s="24">
        <f t="shared" si="138"/>
        <v>2.3903314164658807</v>
      </c>
      <c r="AV832" s="24">
        <f t="shared" si="138"/>
        <v>2.2731768304035764</v>
      </c>
      <c r="AW832" s="24">
        <f t="shared" si="138"/>
        <v>2.3068249307254032</v>
      </c>
      <c r="AX832" s="24">
        <f t="shared" si="138"/>
        <v>1.9268542297194391</v>
      </c>
      <c r="AY832" s="24">
        <f t="shared" si="138"/>
        <v>2.2720919902921426</v>
      </c>
      <c r="AZ832" s="24">
        <f t="shared" si="138"/>
        <v>2.5068525739221221</v>
      </c>
      <c r="BA832" s="24">
        <f t="shared" si="138"/>
        <v>2.0561456526311845</v>
      </c>
      <c r="BB832" s="24">
        <f t="shared" si="138"/>
        <v>2.1723935355394315</v>
      </c>
      <c r="BC832" s="24">
        <f t="shared" si="138"/>
        <v>1.9322236930171357</v>
      </c>
      <c r="BD832" s="24">
        <f t="shared" si="138"/>
        <v>2.1184368825701307</v>
      </c>
      <c r="BE832" s="24">
        <f t="shared" si="138"/>
        <v>2.1426153703960709</v>
      </c>
    </row>
    <row r="833" spans="1:57" x14ac:dyDescent="0.35">
      <c r="A833" s="10" t="str">
        <f t="shared" si="135"/>
        <v>12/31/2024</v>
      </c>
      <c r="B833" s="11">
        <f t="shared" si="136"/>
        <v>2024</v>
      </c>
      <c r="C833" s="22">
        <f t="shared" si="137"/>
        <v>2.005666589982821</v>
      </c>
      <c r="D833" s="23">
        <f t="shared" si="130"/>
        <v>1.7780806528798501</v>
      </c>
      <c r="E833" s="23">
        <f t="shared" si="131"/>
        <v>1.824315089727655</v>
      </c>
      <c r="F833" s="23">
        <f t="shared" si="132"/>
        <v>2.4381715169976452</v>
      </c>
      <c r="G833" s="23">
        <f t="shared" si="133"/>
        <v>2.9131844772235018</v>
      </c>
      <c r="H833" s="24">
        <f t="shared" si="139"/>
        <v>1.8709697114551844</v>
      </c>
      <c r="I833" s="24">
        <f t="shared" si="139"/>
        <v>2.9113333359663551</v>
      </c>
      <c r="J833" s="24">
        <f t="shared" si="139"/>
        <v>1.9748289403289214</v>
      </c>
      <c r="K833" s="24">
        <f t="shared" si="139"/>
        <v>1.7419921646080889</v>
      </c>
      <c r="L833" s="24">
        <f t="shared" si="139"/>
        <v>1.7867479001260045</v>
      </c>
      <c r="M833" s="24">
        <f t="shared" si="139"/>
        <v>1.7402777921558403</v>
      </c>
      <c r="N833" s="24">
        <f t="shared" si="139"/>
        <v>3.0608240554062669</v>
      </c>
      <c r="O833" s="24">
        <f t="shared" si="139"/>
        <v>1.8073082325867822</v>
      </c>
      <c r="P833" s="24">
        <f t="shared" si="139"/>
        <v>1.9700859704315943</v>
      </c>
      <c r="Q833" s="24">
        <f t="shared" si="139"/>
        <v>2.7193546882454043</v>
      </c>
      <c r="R833" s="24">
        <f t="shared" si="139"/>
        <v>1.7972761941945459</v>
      </c>
      <c r="S833" s="24">
        <f t="shared" si="139"/>
        <v>2.9298447485378216</v>
      </c>
      <c r="T833" s="24">
        <f t="shared" si="139"/>
        <v>2.0084502669898496</v>
      </c>
      <c r="U833" s="24">
        <f t="shared" si="139"/>
        <v>2.1561564205079811</v>
      </c>
      <c r="V833" s="24">
        <f t="shared" si="139"/>
        <v>1.8842920831138954</v>
      </c>
      <c r="W833" s="24">
        <f t="shared" si="139"/>
        <v>1.6686016648439295</v>
      </c>
      <c r="X833" s="24">
        <f t="shared" si="139"/>
        <v>2.0386413550929934</v>
      </c>
      <c r="Y833" s="24">
        <f t="shared" si="139"/>
        <v>1.8856342857809638</v>
      </c>
      <c r="Z833" s="24">
        <f t="shared" si="139"/>
        <v>2.3935561213290057</v>
      </c>
      <c r="AA833" s="24">
        <f t="shared" si="139"/>
        <v>2.4561441419472074</v>
      </c>
      <c r="AB833" s="24">
        <f t="shared" si="139"/>
        <v>1.8731691107298076</v>
      </c>
      <c r="AC833" s="24">
        <f t="shared" si="139"/>
        <v>1.8864448957704409</v>
      </c>
      <c r="AD833" s="24">
        <f t="shared" si="139"/>
        <v>3.1494873783448001</v>
      </c>
      <c r="AE833" s="24">
        <f t="shared" si="139"/>
        <v>2.6533293718842619</v>
      </c>
      <c r="AF833" s="24">
        <f t="shared" si="139"/>
        <v>1.6858830251949952</v>
      </c>
      <c r="AG833" s="24">
        <f t="shared" si="139"/>
        <v>2.4530433155538582</v>
      </c>
      <c r="AH833" s="24">
        <f t="shared" si="139"/>
        <v>2.051669692315766</v>
      </c>
      <c r="AI833" s="24">
        <f t="shared" si="139"/>
        <v>3.2160684074788839</v>
      </c>
      <c r="AJ833" s="24">
        <f t="shared" si="139"/>
        <v>2.9708205880240262</v>
      </c>
      <c r="AK833" s="24">
        <f t="shared" si="139"/>
        <v>2.2540514859847649</v>
      </c>
      <c r="AL833" s="24">
        <f t="shared" si="139"/>
        <v>1.6766371187113061</v>
      </c>
      <c r="AM833" s="24">
        <f t="shared" si="139"/>
        <v>1.975958405547724</v>
      </c>
      <c r="AN833" s="24">
        <f t="shared" si="138"/>
        <v>2.0212857317478998</v>
      </c>
      <c r="AO833" s="24">
        <f t="shared" si="138"/>
        <v>2.6608504580559971</v>
      </c>
      <c r="AP833" s="24">
        <f t="shared" si="138"/>
        <v>2.546623568449637</v>
      </c>
      <c r="AQ833" s="24">
        <f t="shared" si="138"/>
        <v>2.305756887778593</v>
      </c>
      <c r="AR833" s="24">
        <f t="shared" si="138"/>
        <v>2.1791816591099358</v>
      </c>
      <c r="AS833" s="24">
        <f t="shared" si="138"/>
        <v>1.8087635491518119</v>
      </c>
      <c r="AT833" s="24">
        <f t="shared" si="138"/>
        <v>1.9701803913635758</v>
      </c>
      <c r="AU833" s="24">
        <f t="shared" si="138"/>
        <v>1.8020061827557561</v>
      </c>
      <c r="AV833" s="24">
        <f t="shared" si="138"/>
        <v>1.7820904849100456</v>
      </c>
      <c r="AW833" s="24">
        <f t="shared" si="138"/>
        <v>1.7924506481718314</v>
      </c>
      <c r="AX833" s="24">
        <f t="shared" si="138"/>
        <v>1.9183279235180903</v>
      </c>
      <c r="AY833" s="24">
        <f t="shared" si="138"/>
        <v>1.8052063125231499</v>
      </c>
      <c r="AZ833" s="24">
        <f t="shared" si="138"/>
        <v>2.0886500412912539</v>
      </c>
      <c r="BA833" s="24">
        <f t="shared" si="138"/>
        <v>2.0028829129757924</v>
      </c>
      <c r="BB833" s="24">
        <f t="shared" si="138"/>
        <v>2.7703882430245521</v>
      </c>
      <c r="BC833" s="24">
        <f t="shared" si="138"/>
        <v>2.0425827991009018</v>
      </c>
      <c r="BD833" s="24">
        <f t="shared" si="138"/>
        <v>2.0142080125987647</v>
      </c>
      <c r="BE833" s="24">
        <f t="shared" si="138"/>
        <v>1.9498483920857148</v>
      </c>
    </row>
    <row r="834" spans="1:57" x14ac:dyDescent="0.35">
      <c r="A834" s="10" t="str">
        <f t="shared" si="135"/>
        <v>1/31/2025</v>
      </c>
      <c r="B834" s="11">
        <f t="shared" si="136"/>
        <v>2025</v>
      </c>
      <c r="C834" s="22">
        <f t="shared" si="137"/>
        <v>2.3398779342478075</v>
      </c>
      <c r="D834" s="23">
        <f t="shared" si="130"/>
        <v>2.0971449183975781</v>
      </c>
      <c r="E834" s="23">
        <f t="shared" si="131"/>
        <v>2.1781231594667356</v>
      </c>
      <c r="F834" s="23">
        <f t="shared" si="132"/>
        <v>2.594573005911879</v>
      </c>
      <c r="G834" s="23">
        <f t="shared" si="133"/>
        <v>2.8864605290435263</v>
      </c>
      <c r="H834" s="24">
        <f t="shared" si="139"/>
        <v>2.5347690826222329</v>
      </c>
      <c r="I834" s="24">
        <f t="shared" si="139"/>
        <v>3.0257817602297741</v>
      </c>
      <c r="J834" s="24">
        <f t="shared" si="139"/>
        <v>2.7222669341850967</v>
      </c>
      <c r="K834" s="24">
        <f t="shared" si="139"/>
        <v>2.1811359217211215</v>
      </c>
      <c r="L834" s="24">
        <f t="shared" si="139"/>
        <v>2.8905356582801383</v>
      </c>
      <c r="M834" s="24">
        <f t="shared" si="139"/>
        <v>2.2707953047934417</v>
      </c>
      <c r="N834" s="24">
        <f t="shared" si="139"/>
        <v>2.3216832481954341</v>
      </c>
      <c r="O834" s="24">
        <f t="shared" si="139"/>
        <v>2.3580726203001805</v>
      </c>
      <c r="P834" s="24">
        <f t="shared" si="139"/>
        <v>2.1576880769899818</v>
      </c>
      <c r="Q834" s="24">
        <f t="shared" si="139"/>
        <v>2.257941200418645</v>
      </c>
      <c r="R834" s="24">
        <f t="shared" si="139"/>
        <v>2.2111123020240115</v>
      </c>
      <c r="S834" s="24">
        <f t="shared" si="139"/>
        <v>2.3899470729739223</v>
      </c>
      <c r="T834" s="24">
        <f t="shared" si="139"/>
        <v>2.4206153960246879</v>
      </c>
      <c r="U834" s="24">
        <f t="shared" si="139"/>
        <v>2.1772814527725259</v>
      </c>
      <c r="V834" s="24">
        <f t="shared" si="139"/>
        <v>2.8860077369061252</v>
      </c>
      <c r="W834" s="24">
        <f t="shared" si="139"/>
        <v>2.2272150918515474</v>
      </c>
      <c r="X834" s="24">
        <f t="shared" si="139"/>
        <v>2.2581688787491552</v>
      </c>
      <c r="Y834" s="24">
        <f t="shared" si="139"/>
        <v>2.4158531608206664</v>
      </c>
      <c r="Z834" s="24">
        <f t="shared" si="139"/>
        <v>1.9588922319317779</v>
      </c>
      <c r="AA834" s="24">
        <f t="shared" si="139"/>
        <v>2.9415690682885476</v>
      </c>
      <c r="AB834" s="24">
        <f t="shared" si="139"/>
        <v>2.1482550759346943</v>
      </c>
      <c r="AC834" s="24">
        <f t="shared" si="139"/>
        <v>2.5787490358377325</v>
      </c>
      <c r="AD834" s="24">
        <f t="shared" si="139"/>
        <v>2.1642001195550682</v>
      </c>
      <c r="AE834" s="24">
        <f t="shared" si="139"/>
        <v>2.9628959487728053</v>
      </c>
      <c r="AF834" s="24">
        <f t="shared" si="139"/>
        <v>2.8727141609681097</v>
      </c>
      <c r="AG834" s="24">
        <f t="shared" si="139"/>
        <v>2.5076837708029962</v>
      </c>
      <c r="AH834" s="24">
        <f t="shared" si="139"/>
        <v>2.7285371646692766</v>
      </c>
      <c r="AI834" s="24">
        <f t="shared" si="139"/>
        <v>2.4773357265615377</v>
      </c>
      <c r="AJ834" s="24">
        <f t="shared" si="139"/>
        <v>2.1806482795493651</v>
      </c>
      <c r="AK834" s="24">
        <f t="shared" si="139"/>
        <v>2.4702868305260601</v>
      </c>
      <c r="AL834" s="24">
        <f t="shared" si="139"/>
        <v>2.0533344116591636</v>
      </c>
      <c r="AM834" s="24">
        <f t="shared" si="139"/>
        <v>2.1020127524796242</v>
      </c>
      <c r="AN834" s="24">
        <f t="shared" si="138"/>
        <v>2.3012096119297731</v>
      </c>
      <c r="AO834" s="24">
        <f t="shared" si="138"/>
        <v>2.4386534921639647</v>
      </c>
      <c r="AP834" s="24">
        <f t="shared" si="138"/>
        <v>2.1085299047760189</v>
      </c>
      <c r="AQ834" s="24">
        <f t="shared" si="138"/>
        <v>2.0488900546996351</v>
      </c>
      <c r="AR834" s="24">
        <f t="shared" si="138"/>
        <v>2.3182750112230659</v>
      </c>
      <c r="AS834" s="24">
        <f t="shared" si="138"/>
        <v>1.9820034051327324</v>
      </c>
      <c r="AT834" s="24">
        <f t="shared" si="138"/>
        <v>2.148031318682381</v>
      </c>
      <c r="AU834" s="24">
        <f t="shared" si="138"/>
        <v>2.1908767286321069</v>
      </c>
      <c r="AV834" s="24">
        <f t="shared" si="138"/>
        <v>2.0036434278314315</v>
      </c>
      <c r="AW834" s="24">
        <f t="shared" si="138"/>
        <v>2.6234740939339685</v>
      </c>
      <c r="AX834" s="24">
        <f t="shared" si="138"/>
        <v>3.0307425971005819</v>
      </c>
      <c r="AY834" s="24">
        <f t="shared" si="138"/>
        <v>2.8636758926352903</v>
      </c>
      <c r="AZ834" s="24">
        <f t="shared" si="138"/>
        <v>2.695298309063368</v>
      </c>
      <c r="BA834" s="24">
        <f t="shared" si="138"/>
        <v>2.1531006498664413</v>
      </c>
      <c r="BB834" s="24">
        <f t="shared" si="138"/>
        <v>2.5998476626032612</v>
      </c>
      <c r="BC834" s="24">
        <f t="shared" si="138"/>
        <v>2.3063797938031074</v>
      </c>
      <c r="BD834" s="24">
        <f t="shared" si="138"/>
        <v>2.4819567451203794</v>
      </c>
      <c r="BE834" s="24">
        <f t="shared" si="138"/>
        <v>2.4066516270144156</v>
      </c>
    </row>
    <row r="835" spans="1:57" x14ac:dyDescent="0.35">
      <c r="A835" s="10" t="str">
        <f t="shared" si="135"/>
        <v>2/28/2025</v>
      </c>
      <c r="B835" s="11">
        <f t="shared" si="136"/>
        <v>2025</v>
      </c>
      <c r="C835" s="22">
        <f t="shared" si="137"/>
        <v>2.4277751542137063</v>
      </c>
      <c r="D835" s="23">
        <f t="shared" si="130"/>
        <v>1.5049606103682784</v>
      </c>
      <c r="E835" s="23">
        <f t="shared" si="131"/>
        <v>1.9964531972908017</v>
      </c>
      <c r="F835" s="23">
        <f t="shared" si="132"/>
        <v>3.2810352533205194</v>
      </c>
      <c r="G835" s="23">
        <f t="shared" si="133"/>
        <v>3.4128358739377771</v>
      </c>
      <c r="H835" s="24">
        <f t="shared" si="139"/>
        <v>2.046039010470758</v>
      </c>
      <c r="I835" s="24">
        <f t="shared" si="139"/>
        <v>2.4664278881719457</v>
      </c>
      <c r="J835" s="24">
        <f t="shared" si="139"/>
        <v>3.3065019833865956</v>
      </c>
      <c r="K835" s="24">
        <f t="shared" si="139"/>
        <v>1.9843133920728937</v>
      </c>
      <c r="L835" s="24">
        <f t="shared" si="139"/>
        <v>3.2289302476729049</v>
      </c>
      <c r="M835" s="24">
        <f t="shared" si="139"/>
        <v>3.4064380128064422</v>
      </c>
      <c r="N835" s="24">
        <f t="shared" si="139"/>
        <v>3.4791979976454699</v>
      </c>
      <c r="O835" s="24">
        <f t="shared" si="139"/>
        <v>1.4881966212040645</v>
      </c>
      <c r="P835" s="24">
        <f t="shared" si="139"/>
        <v>3.1765556241540582</v>
      </c>
      <c r="Q835" s="24">
        <f t="shared" si="139"/>
        <v>3.7153170743977935</v>
      </c>
      <c r="R835" s="24">
        <f t="shared" si="139"/>
        <v>3.1699811501680752</v>
      </c>
      <c r="S835" s="24">
        <f t="shared" si="139"/>
        <v>1.4251121593067735</v>
      </c>
      <c r="T835" s="24">
        <f t="shared" si="139"/>
        <v>3.128701260415427</v>
      </c>
      <c r="U835" s="24">
        <f t="shared" si="139"/>
        <v>1.9206520852536106</v>
      </c>
      <c r="V835" s="24">
        <f t="shared" si="139"/>
        <v>2.3382675136562154</v>
      </c>
      <c r="W835" s="24">
        <f t="shared" si="139"/>
        <v>1.5181772118399883</v>
      </c>
      <c r="X835" s="24">
        <f t="shared" si="139"/>
        <v>1.4289503582163783</v>
      </c>
      <c r="Y835" s="24">
        <f t="shared" si="139"/>
        <v>1.5102462234346998</v>
      </c>
      <c r="Z835" s="24">
        <f t="shared" si="139"/>
        <v>3.4092462908496972</v>
      </c>
      <c r="AA835" s="24">
        <f t="shared" si="139"/>
        <v>3.3070596042058602</v>
      </c>
      <c r="AB835" s="24">
        <f t="shared" si="139"/>
        <v>1.4918679798498922</v>
      </c>
      <c r="AC835" s="24">
        <f t="shared" si="139"/>
        <v>2.0408607540113048</v>
      </c>
      <c r="AD835" s="24">
        <f t="shared" si="139"/>
        <v>2.9945618235632354</v>
      </c>
      <c r="AE835" s="24">
        <f t="shared" si="139"/>
        <v>2.3524123938334038</v>
      </c>
      <c r="AF835" s="24">
        <f t="shared" si="139"/>
        <v>2.4267590148895124</v>
      </c>
      <c r="AG835" s="24">
        <f t="shared" si="139"/>
        <v>1.4704019725853705</v>
      </c>
      <c r="AH835" s="24">
        <f t="shared" si="139"/>
        <v>3.392856987922527</v>
      </c>
      <c r="AI835" s="24">
        <f t="shared" si="139"/>
        <v>2.0328726129445256</v>
      </c>
      <c r="AJ835" s="24">
        <f t="shared" si="139"/>
        <v>3.1146163542453209</v>
      </c>
      <c r="AK835" s="24">
        <f t="shared" si="139"/>
        <v>1.6036725509267022</v>
      </c>
      <c r="AL835" s="24">
        <f t="shared" si="139"/>
        <v>3.2123767979299185</v>
      </c>
      <c r="AM835" s="24">
        <f t="shared" ref="AM835:BR835" si="140">AM235/AM35</f>
        <v>1.8815471299572477</v>
      </c>
      <c r="AN835" s="24">
        <f t="shared" si="138"/>
        <v>3.3088404067915032</v>
      </c>
      <c r="AO835" s="24">
        <f t="shared" si="138"/>
        <v>2.0850316862414839</v>
      </c>
      <c r="AP835" s="24">
        <f t="shared" si="138"/>
        <v>3.4451421217304974</v>
      </c>
      <c r="AQ835" s="24">
        <f t="shared" si="138"/>
        <v>3.2761555706892476</v>
      </c>
      <c r="AR835" s="24">
        <f t="shared" si="138"/>
        <v>2.221474117094437</v>
      </c>
      <c r="AS835" s="24">
        <f t="shared" si="138"/>
        <v>4.0460831195882001</v>
      </c>
      <c r="AT835" s="24">
        <f t="shared" si="138"/>
        <v>1.9276778927218705</v>
      </c>
      <c r="AU835" s="24">
        <f t="shared" si="138"/>
        <v>2.0508054968711571</v>
      </c>
      <c r="AV835" s="24">
        <f t="shared" si="138"/>
        <v>4.2010293880725236</v>
      </c>
      <c r="AW835" s="24">
        <f t="shared" si="138"/>
        <v>2.3451883235481028</v>
      </c>
      <c r="AX835" s="24">
        <f t="shared" si="138"/>
        <v>2.3455700829879111</v>
      </c>
      <c r="AY835" s="24">
        <f t="shared" si="138"/>
        <v>3.2826618141976098</v>
      </c>
      <c r="AZ835" s="24">
        <f t="shared" si="138"/>
        <v>2.4287912935378997</v>
      </c>
      <c r="BA835" s="24">
        <f t="shared" si="138"/>
        <v>3.1026186287236226</v>
      </c>
      <c r="BB835" s="24">
        <f t="shared" si="138"/>
        <v>3.3162021640314414</v>
      </c>
      <c r="BC835" s="24">
        <f t="shared" si="138"/>
        <v>3.0941684549630977</v>
      </c>
      <c r="BD835" s="24">
        <f t="shared" si="138"/>
        <v>2.188260565089263</v>
      </c>
      <c r="BE835" s="24">
        <f t="shared" si="138"/>
        <v>1.5064153470925437</v>
      </c>
    </row>
    <row r="836" spans="1:57" x14ac:dyDescent="0.35">
      <c r="A836" s="10" t="str">
        <f t="shared" si="135"/>
        <v>3/31/2025</v>
      </c>
      <c r="B836" s="11">
        <f t="shared" si="136"/>
        <v>2025</v>
      </c>
      <c r="C836" s="22">
        <f t="shared" si="137"/>
        <v>2.5650301106306754</v>
      </c>
      <c r="D836" s="23">
        <f t="shared" si="130"/>
        <v>1.9482620159301414</v>
      </c>
      <c r="E836" s="23">
        <f t="shared" si="131"/>
        <v>2.1124277314686331</v>
      </c>
      <c r="F836" s="23">
        <f t="shared" si="132"/>
        <v>2.9207033448477868</v>
      </c>
      <c r="G836" s="23">
        <f t="shared" si="133"/>
        <v>3.2386280197661295</v>
      </c>
      <c r="H836" s="24">
        <f t="shared" ref="H836:AM843" si="141">H236/H36</f>
        <v>2.861539449469896</v>
      </c>
      <c r="I836" s="24">
        <f t="shared" si="141"/>
        <v>2.001557160234364</v>
      </c>
      <c r="J836" s="24">
        <f t="shared" si="141"/>
        <v>3.3222719571865365</v>
      </c>
      <c r="K836" s="24">
        <f t="shared" si="141"/>
        <v>2.5277455209693351</v>
      </c>
      <c r="L836" s="24">
        <f t="shared" si="141"/>
        <v>3.6146116984297567</v>
      </c>
      <c r="M836" s="24">
        <f t="shared" si="141"/>
        <v>2.4903529050973532</v>
      </c>
      <c r="N836" s="24">
        <f t="shared" si="141"/>
        <v>2.8793150083226222</v>
      </c>
      <c r="O836" s="24">
        <f t="shared" si="141"/>
        <v>1.8780749319651944</v>
      </c>
      <c r="P836" s="24">
        <f t="shared" si="141"/>
        <v>1.8306599656589901</v>
      </c>
      <c r="Q836" s="24">
        <f t="shared" si="141"/>
        <v>2.8269456992313624</v>
      </c>
      <c r="R836" s="24">
        <f t="shared" si="141"/>
        <v>2.0563003054139881</v>
      </c>
      <c r="S836" s="24">
        <f t="shared" si="141"/>
        <v>1.9803577361577853</v>
      </c>
      <c r="T836" s="24">
        <f t="shared" si="141"/>
        <v>1.9827941114474044</v>
      </c>
      <c r="U836" s="24">
        <f t="shared" si="141"/>
        <v>2.7609702540909962</v>
      </c>
      <c r="V836" s="24">
        <f t="shared" si="141"/>
        <v>2.1275886720956456</v>
      </c>
      <c r="W836" s="24">
        <f t="shared" si="141"/>
        <v>2.1505715001854298</v>
      </c>
      <c r="X836" s="24">
        <f t="shared" si="141"/>
        <v>1.9486104280229397</v>
      </c>
      <c r="Y836" s="24">
        <f t="shared" si="141"/>
        <v>1.9886384853497838</v>
      </c>
      <c r="Z836" s="24">
        <f t="shared" si="141"/>
        <v>2.7572540555348768</v>
      </c>
      <c r="AA836" s="24">
        <f t="shared" si="141"/>
        <v>2.8901538386778411</v>
      </c>
      <c r="AB836" s="24">
        <f t="shared" si="141"/>
        <v>1.930681852607715</v>
      </c>
      <c r="AC836" s="24">
        <f t="shared" si="141"/>
        <v>3.234465045802676</v>
      </c>
      <c r="AD836" s="24">
        <f t="shared" si="141"/>
        <v>2.6711924289742219</v>
      </c>
      <c r="AE836" s="24">
        <f t="shared" si="141"/>
        <v>2.4015005425920695</v>
      </c>
      <c r="AF836" s="24">
        <f t="shared" si="141"/>
        <v>2.4391797081111801</v>
      </c>
      <c r="AG836" s="24">
        <f t="shared" si="141"/>
        <v>1.9914230160149249</v>
      </c>
      <c r="AH836" s="24">
        <f t="shared" si="141"/>
        <v>2.7471157910115984</v>
      </c>
      <c r="AI836" s="24">
        <f t="shared" si="141"/>
        <v>3.1911237390009193</v>
      </c>
      <c r="AJ836" s="24">
        <f t="shared" si="141"/>
        <v>1.9451263070949558</v>
      </c>
      <c r="AK836" s="24">
        <f t="shared" si="141"/>
        <v>2.1821413637142775</v>
      </c>
      <c r="AL836" s="24">
        <f t="shared" si="141"/>
        <v>2.8115978840581319</v>
      </c>
      <c r="AM836" s="24">
        <f t="shared" si="141"/>
        <v>3.1694671758297797</v>
      </c>
      <c r="AN836" s="24">
        <f t="shared" si="138"/>
        <v>2.5126355210940292</v>
      </c>
      <c r="AO836" s="24">
        <f t="shared" si="138"/>
        <v>3.0396064614332756</v>
      </c>
      <c r="AP836" s="24">
        <f t="shared" si="138"/>
        <v>2.6209082868983722</v>
      </c>
      <c r="AQ836" s="24">
        <f t="shared" si="138"/>
        <v>2.5574134039140026</v>
      </c>
      <c r="AR836" s="24">
        <f t="shared" si="138"/>
        <v>2.8217468871686284</v>
      </c>
      <c r="AS836" s="24">
        <f t="shared" si="138"/>
        <v>3.102487415308572</v>
      </c>
      <c r="AT836" s="24">
        <f t="shared" si="138"/>
        <v>3.0255540206283209</v>
      </c>
      <c r="AU836" s="24">
        <f t="shared" si="138"/>
        <v>2.9308865135711022</v>
      </c>
      <c r="AV836" s="24">
        <f t="shared" si="138"/>
        <v>2.513544016898666</v>
      </c>
      <c r="AW836" s="24">
        <f t="shared" si="138"/>
        <v>1.9304911526147104</v>
      </c>
      <c r="AX836" s="24">
        <f t="shared" si="138"/>
        <v>2.107374084592962</v>
      </c>
      <c r="AY836" s="24">
        <f t="shared" si="138"/>
        <v>3.4670828228089268</v>
      </c>
      <c r="AZ836" s="24">
        <f t="shared" si="138"/>
        <v>2.141754160466562</v>
      </c>
      <c r="BA836" s="24">
        <f t="shared" si="138"/>
        <v>3.2760947854372087</v>
      </c>
      <c r="BB836" s="24">
        <f t="shared" si="138"/>
        <v>3.3002868756936734</v>
      </c>
      <c r="BC836" s="24">
        <f t="shared" si="138"/>
        <v>3.0760603110112497</v>
      </c>
      <c r="BD836" s="24">
        <f t="shared" si="138"/>
        <v>2.5726468173473478</v>
      </c>
      <c r="BE836" s="24">
        <f t="shared" si="138"/>
        <v>2.1289287531335361</v>
      </c>
    </row>
    <row r="837" spans="1:57" x14ac:dyDescent="0.35">
      <c r="A837" s="10" t="str">
        <f t="shared" si="135"/>
        <v>4/30/2025</v>
      </c>
      <c r="B837" s="11">
        <f t="shared" si="136"/>
        <v>2025</v>
      </c>
      <c r="C837" s="22">
        <f t="shared" si="137"/>
        <v>2.68135694703538</v>
      </c>
      <c r="D837" s="23">
        <f t="shared" si="130"/>
        <v>2.2797207168581064</v>
      </c>
      <c r="E837" s="23">
        <f t="shared" si="131"/>
        <v>2.407764741590261</v>
      </c>
      <c r="F837" s="23">
        <f t="shared" si="132"/>
        <v>3.155127314163944</v>
      </c>
      <c r="G837" s="23">
        <f t="shared" si="133"/>
        <v>3.3917658323060178</v>
      </c>
      <c r="H837" s="24">
        <f t="shared" si="141"/>
        <v>2.6077282746873136</v>
      </c>
      <c r="I837" s="24">
        <f t="shared" si="141"/>
        <v>2.1596867734463063</v>
      </c>
      <c r="J837" s="24">
        <f t="shared" si="141"/>
        <v>3.3830382228750886</v>
      </c>
      <c r="K837" s="24">
        <f t="shared" si="141"/>
        <v>2.6179097678182588</v>
      </c>
      <c r="L837" s="24">
        <f t="shared" si="141"/>
        <v>4.1669176679359081</v>
      </c>
      <c r="M837" s="24">
        <f t="shared" si="141"/>
        <v>2.5513806943144091</v>
      </c>
      <c r="N837" s="24">
        <f t="shared" si="141"/>
        <v>3.2460927419167072</v>
      </c>
      <c r="O837" s="24">
        <f t="shared" si="141"/>
        <v>2.8609568343304663</v>
      </c>
      <c r="P837" s="24">
        <f t="shared" si="141"/>
        <v>2.6083339538941099</v>
      </c>
      <c r="Q837" s="24">
        <f t="shared" si="141"/>
        <v>3.1901229395626456</v>
      </c>
      <c r="R837" s="24">
        <f t="shared" si="141"/>
        <v>2.8294500609899167</v>
      </c>
      <c r="S837" s="24">
        <f t="shared" si="141"/>
        <v>2.3891986306116846</v>
      </c>
      <c r="T837" s="24">
        <f t="shared" si="141"/>
        <v>2.6526100394084384</v>
      </c>
      <c r="U837" s="24">
        <f t="shared" si="141"/>
        <v>3.1040829554444289</v>
      </c>
      <c r="V837" s="24">
        <f t="shared" si="141"/>
        <v>2.3158923401263083</v>
      </c>
      <c r="W837" s="24">
        <f t="shared" si="141"/>
        <v>2.5038869030449642</v>
      </c>
      <c r="X837" s="24">
        <f t="shared" si="141"/>
        <v>2.6021172532555146</v>
      </c>
      <c r="Y837" s="24">
        <f t="shared" si="141"/>
        <v>2.9142952493139194</v>
      </c>
      <c r="Z837" s="24">
        <f t="shared" si="141"/>
        <v>2.3191738152005783</v>
      </c>
      <c r="AA837" s="24">
        <f t="shared" si="141"/>
        <v>3.1808039589855004</v>
      </c>
      <c r="AB837" s="24">
        <f t="shared" si="141"/>
        <v>3.7146950391509828</v>
      </c>
      <c r="AC837" s="24">
        <f t="shared" si="141"/>
        <v>2.8352917555827393</v>
      </c>
      <c r="AD837" s="24">
        <f t="shared" si="141"/>
        <v>2.912289859889623</v>
      </c>
      <c r="AE837" s="24">
        <f t="shared" si="141"/>
        <v>2.3879732775327644</v>
      </c>
      <c r="AF837" s="24">
        <f t="shared" si="141"/>
        <v>2.2798247244881584</v>
      </c>
      <c r="AG837" s="24">
        <f t="shared" si="141"/>
        <v>3.4703143171843793</v>
      </c>
      <c r="AH837" s="24">
        <f t="shared" si="141"/>
        <v>3.0318911646012574</v>
      </c>
      <c r="AI837" s="24">
        <f t="shared" si="141"/>
        <v>3.2979988863550647</v>
      </c>
      <c r="AJ837" s="24">
        <f t="shared" si="141"/>
        <v>2.5829281829439665</v>
      </c>
      <c r="AK837" s="24">
        <f t="shared" si="141"/>
        <v>3.6090372888343745</v>
      </c>
      <c r="AL837" s="24">
        <f t="shared" si="141"/>
        <v>2.3645471928862789</v>
      </c>
      <c r="AM837" s="24">
        <f t="shared" si="141"/>
        <v>2.5513980586648657</v>
      </c>
      <c r="AN837" s="24">
        <f t="shared" si="138"/>
        <v>2.7233164660871911</v>
      </c>
      <c r="AO837" s="24">
        <f t="shared" si="138"/>
        <v>2.5499070014114018</v>
      </c>
      <c r="AP837" s="24">
        <f t="shared" si="138"/>
        <v>2.1796598145923736</v>
      </c>
      <c r="AQ837" s="24">
        <f t="shared" si="138"/>
        <v>3.1721421004037826</v>
      </c>
      <c r="AR837" s="24">
        <f t="shared" si="138"/>
        <v>2.4205105380287324</v>
      </c>
      <c r="AS837" s="24">
        <f t="shared" si="138"/>
        <v>2.2787846481876359</v>
      </c>
      <c r="AT837" s="24">
        <f t="shared" si="138"/>
        <v>2.7682657760970071</v>
      </c>
      <c r="AU837" s="24">
        <f t="shared" si="138"/>
        <v>2.7831736021091182</v>
      </c>
      <c r="AV837" s="24">
        <f t="shared" si="138"/>
        <v>2.2012722006330159</v>
      </c>
      <c r="AW837" s="24">
        <f t="shared" si="138"/>
        <v>2.2176313431808512</v>
      </c>
      <c r="AX837" s="24">
        <f t="shared" si="138"/>
        <v>2.4035161427774372</v>
      </c>
      <c r="AY837" s="24">
        <f t="shared" si="138"/>
        <v>3.2167730222039554</v>
      </c>
      <c r="AZ837" s="24">
        <f t="shared" si="138"/>
        <v>2.3231451030327173</v>
      </c>
      <c r="BA837" s="24">
        <f t="shared" si="138"/>
        <v>2.7072868654042392</v>
      </c>
      <c r="BB837" s="24">
        <f t="shared" si="138"/>
        <v>3.037411863332657</v>
      </c>
      <c r="BC837" s="24">
        <f t="shared" si="138"/>
        <v>3.3023996886890439</v>
      </c>
      <c r="BD837" s="24">
        <f t="shared" si="138"/>
        <v>2.6554270286665203</v>
      </c>
      <c r="BE837" s="24">
        <f t="shared" si="138"/>
        <v>3.6071508179776699</v>
      </c>
    </row>
    <row r="838" spans="1:57" x14ac:dyDescent="0.35">
      <c r="A838" s="10" t="str">
        <f t="shared" si="135"/>
        <v>5/31/2025</v>
      </c>
      <c r="B838" s="11">
        <f t="shared" si="136"/>
        <v>2025</v>
      </c>
      <c r="C838" s="22">
        <f t="shared" si="137"/>
        <v>2.5901406505030335</v>
      </c>
      <c r="D838" s="23">
        <f t="shared" si="130"/>
        <v>2.1218979462972798</v>
      </c>
      <c r="E838" s="23">
        <f t="shared" si="131"/>
        <v>2.3197801687485549</v>
      </c>
      <c r="F838" s="23">
        <f t="shared" si="132"/>
        <v>2.9757865546603601</v>
      </c>
      <c r="G838" s="23">
        <f t="shared" si="133"/>
        <v>3.6116309124810084</v>
      </c>
      <c r="H838" s="24">
        <f t="shared" si="141"/>
        <v>2.5535279601607845</v>
      </c>
      <c r="I838" s="24">
        <f t="shared" si="141"/>
        <v>2.9684291198435506</v>
      </c>
      <c r="J838" s="24">
        <f t="shared" si="141"/>
        <v>3.6150593735947583</v>
      </c>
      <c r="K838" s="24">
        <f t="shared" si="141"/>
        <v>2.4240329957227842</v>
      </c>
      <c r="L838" s="24">
        <f t="shared" si="141"/>
        <v>3.417796319950813</v>
      </c>
      <c r="M838" s="24">
        <f t="shared" si="141"/>
        <v>2.5831151758860589</v>
      </c>
      <c r="N838" s="24">
        <f t="shared" si="141"/>
        <v>2.8953035297348499</v>
      </c>
      <c r="O838" s="24">
        <f t="shared" si="141"/>
        <v>2.1241133931668768</v>
      </c>
      <c r="P838" s="24">
        <f t="shared" si="141"/>
        <v>2.1019589244709054</v>
      </c>
      <c r="Q838" s="24">
        <f t="shared" si="141"/>
        <v>2.6420336979012804</v>
      </c>
      <c r="R838" s="24">
        <f t="shared" si="141"/>
        <v>1.9965584382239971</v>
      </c>
      <c r="S838" s="24">
        <f t="shared" si="141"/>
        <v>1.9859274441264603</v>
      </c>
      <c r="T838" s="24">
        <f t="shared" si="141"/>
        <v>2.7438103647262397</v>
      </c>
      <c r="U838" s="24">
        <f t="shared" si="141"/>
        <v>2.5425225365315938</v>
      </c>
      <c r="V838" s="24">
        <f t="shared" si="141"/>
        <v>2.9074409938437986</v>
      </c>
      <c r="W838" s="24">
        <f t="shared" si="141"/>
        <v>2.4738413381457085</v>
      </c>
      <c r="X838" s="24">
        <f t="shared" si="141"/>
        <v>2.0071119815179106</v>
      </c>
      <c r="Y838" s="24">
        <f t="shared" si="141"/>
        <v>2.15648661408092</v>
      </c>
      <c r="Z838" s="24">
        <f t="shared" si="141"/>
        <v>2.1798795584369004</v>
      </c>
      <c r="AA838" s="24">
        <f t="shared" si="141"/>
        <v>4.8614804828463347</v>
      </c>
      <c r="AB838" s="24">
        <f t="shared" si="141"/>
        <v>2.7833782391553283</v>
      </c>
      <c r="AC838" s="24">
        <f t="shared" si="141"/>
        <v>2.5267329706783581</v>
      </c>
      <c r="AD838" s="24">
        <f t="shared" si="141"/>
        <v>3.8686206719604406</v>
      </c>
      <c r="AE838" s="24">
        <f t="shared" si="141"/>
        <v>2.4960352967627002</v>
      </c>
      <c r="AF838" s="24">
        <f t="shared" si="141"/>
        <v>2.7269238981177844</v>
      </c>
      <c r="AG838" s="24">
        <f t="shared" si="141"/>
        <v>2.2584154640471215</v>
      </c>
      <c r="AH838" s="24">
        <f t="shared" si="141"/>
        <v>3.1800783881923063</v>
      </c>
      <c r="AI838" s="24">
        <f t="shared" si="141"/>
        <v>2.6682556908095498</v>
      </c>
      <c r="AJ838" s="24">
        <f t="shared" si="141"/>
        <v>2.2985535702319897</v>
      </c>
      <c r="AK838" s="24">
        <f t="shared" si="141"/>
        <v>2.3834599642982508</v>
      </c>
      <c r="AL838" s="24">
        <f t="shared" si="141"/>
        <v>2.5465457750193043</v>
      </c>
      <c r="AM838" s="24">
        <f t="shared" si="141"/>
        <v>3.6112499723572582</v>
      </c>
      <c r="AN838" s="24">
        <f t="shared" si="138"/>
        <v>2.6127870068288606</v>
      </c>
      <c r="AO838" s="24">
        <f t="shared" si="138"/>
        <v>2.1498509450010612</v>
      </c>
      <c r="AP838" s="24">
        <f t="shared" si="138"/>
        <v>2.2323827995281071</v>
      </c>
      <c r="AQ838" s="24">
        <f t="shared" si="138"/>
        <v>2.5971661251200087</v>
      </c>
      <c r="AR838" s="24">
        <f t="shared" si="138"/>
        <v>2.4197388957837664</v>
      </c>
      <c r="AS838" s="24">
        <f t="shared" si="138"/>
        <v>2.6643326192746786</v>
      </c>
      <c r="AT838" s="24">
        <f t="shared" si="138"/>
        <v>2.4182618004530796</v>
      </c>
      <c r="AU838" s="24">
        <f t="shared" si="138"/>
        <v>2.5214877620328524</v>
      </c>
      <c r="AV838" s="24">
        <f t="shared" si="138"/>
        <v>1.9146829985422862</v>
      </c>
      <c r="AW838" s="24">
        <f t="shared" si="138"/>
        <v>3.0907350906415196</v>
      </c>
      <c r="AX838" s="24">
        <f t="shared" si="138"/>
        <v>2.8671161999034616</v>
      </c>
      <c r="AY838" s="24">
        <f t="shared" si="138"/>
        <v>3.187028366845428</v>
      </c>
      <c r="AZ838" s="24">
        <f t="shared" si="138"/>
        <v>3.1505414724176046</v>
      </c>
      <c r="BA838" s="24">
        <f t="shared" si="138"/>
        <v>5.6974813655257854</v>
      </c>
      <c r="BB838" s="24">
        <f t="shared" si="138"/>
        <v>3.4429302886005666</v>
      </c>
      <c r="BC838" s="24">
        <f t="shared" si="138"/>
        <v>4.5588368071647052</v>
      </c>
      <c r="BD838" s="24">
        <f t="shared" si="138"/>
        <v>2.9782390329326298</v>
      </c>
      <c r="BE838" s="24">
        <f t="shared" si="138"/>
        <v>2.1462852271747952</v>
      </c>
    </row>
    <row r="839" spans="1:57" x14ac:dyDescent="0.35">
      <c r="A839" s="10" t="str">
        <f t="shared" si="135"/>
        <v>6/30/2025</v>
      </c>
      <c r="B839" s="11">
        <f t="shared" si="136"/>
        <v>2025</v>
      </c>
      <c r="C839" s="22">
        <f t="shared" si="137"/>
        <v>3.0027955277534422</v>
      </c>
      <c r="D839" s="23">
        <f t="shared" si="130"/>
        <v>2.4617132290719672</v>
      </c>
      <c r="E839" s="23">
        <f t="shared" si="131"/>
        <v>2.6682758034845038</v>
      </c>
      <c r="F839" s="23">
        <f t="shared" si="132"/>
        <v>3.2914541203298309</v>
      </c>
      <c r="G839" s="23">
        <f t="shared" si="133"/>
        <v>3.6847975905560166</v>
      </c>
      <c r="H839" s="24">
        <f t="shared" si="141"/>
        <v>2.8000325419512846</v>
      </c>
      <c r="I839" s="24">
        <f t="shared" si="141"/>
        <v>2.8919620343960286</v>
      </c>
      <c r="J839" s="24">
        <f t="shared" si="141"/>
        <v>3.0540356474457835</v>
      </c>
      <c r="K839" s="24">
        <f t="shared" si="141"/>
        <v>2.9422886750537032</v>
      </c>
      <c r="L839" s="24">
        <f t="shared" si="141"/>
        <v>2.6850915078560949</v>
      </c>
      <c r="M839" s="24">
        <f t="shared" si="141"/>
        <v>4.0036263006028863</v>
      </c>
      <c r="N839" s="24">
        <f t="shared" si="141"/>
        <v>2.7563834772468869</v>
      </c>
      <c r="O839" s="24">
        <f t="shared" si="141"/>
        <v>2.7947965573786631</v>
      </c>
      <c r="P839" s="24">
        <f t="shared" si="141"/>
        <v>2.5960735268338557</v>
      </c>
      <c r="Q839" s="24">
        <f t="shared" si="141"/>
        <v>3.8330750006893681</v>
      </c>
      <c r="R839" s="24">
        <f t="shared" si="141"/>
        <v>2.5661455270554976</v>
      </c>
      <c r="S839" s="24">
        <f t="shared" si="141"/>
        <v>3.5161247984724509</v>
      </c>
      <c r="T839" s="24">
        <f t="shared" si="141"/>
        <v>2.5391656397934392</v>
      </c>
      <c r="U839" s="24">
        <f t="shared" si="141"/>
        <v>2.9371030779125236</v>
      </c>
      <c r="V839" s="24">
        <f t="shared" si="141"/>
        <v>3.1762164568880151</v>
      </c>
      <c r="W839" s="24">
        <f t="shared" si="141"/>
        <v>2.9521472261194246</v>
      </c>
      <c r="X839" s="24">
        <f t="shared" si="141"/>
        <v>3.2111568287415784</v>
      </c>
      <c r="Y839" s="24">
        <f t="shared" si="141"/>
        <v>3.6683223227634216</v>
      </c>
      <c r="Z839" s="24">
        <f t="shared" si="141"/>
        <v>3.3932275004829768</v>
      </c>
      <c r="AA839" s="24">
        <f t="shared" si="141"/>
        <v>3.3009807898261729</v>
      </c>
      <c r="AB839" s="24">
        <f t="shared" si="141"/>
        <v>2.834248805315684</v>
      </c>
      <c r="AC839" s="24">
        <f t="shared" si="141"/>
        <v>3.1030634367909342</v>
      </c>
      <c r="AD839" s="24">
        <f t="shared" si="141"/>
        <v>4.2776301328118524</v>
      </c>
      <c r="AE839" s="24">
        <f t="shared" si="141"/>
        <v>2.6091890945703557</v>
      </c>
      <c r="AF839" s="24">
        <f t="shared" si="141"/>
        <v>3.2540935072656949</v>
      </c>
      <c r="AG839" s="24">
        <f t="shared" si="141"/>
        <v>3.3161052345698425</v>
      </c>
      <c r="AH839" s="24">
        <f t="shared" si="141"/>
        <v>2.4350039383158308</v>
      </c>
      <c r="AI839" s="24">
        <f t="shared" si="141"/>
        <v>2.2666585275758688</v>
      </c>
      <c r="AJ839" s="24">
        <f t="shared" si="141"/>
        <v>2.4040205517904241</v>
      </c>
      <c r="AK839" s="24">
        <f t="shared" si="141"/>
        <v>3.197025484343198</v>
      </c>
      <c r="AL839" s="24">
        <f t="shared" si="141"/>
        <v>3.1815581094411751</v>
      </c>
      <c r="AM839" s="24">
        <f t="shared" si="141"/>
        <v>3.4648523171151697</v>
      </c>
      <c r="AN839" s="24">
        <f t="shared" si="138"/>
        <v>2.4646809280448712</v>
      </c>
      <c r="AO839" s="24">
        <f t="shared" si="138"/>
        <v>2.3443632753532797</v>
      </c>
      <c r="AP839" s="24">
        <f t="shared" si="138"/>
        <v>2.8781854033841032</v>
      </c>
      <c r="AQ839" s="24">
        <f t="shared" si="138"/>
        <v>4.3436463971359345</v>
      </c>
      <c r="AR839" s="24">
        <f t="shared" si="138"/>
        <v>2.7978112509608675</v>
      </c>
      <c r="AS839" s="24">
        <f t="shared" si="138"/>
        <v>3.070977083807116</v>
      </c>
      <c r="AT839" s="24">
        <f t="shared" si="138"/>
        <v>3.4867697825423676</v>
      </c>
      <c r="AU839" s="24">
        <f t="shared" si="138"/>
        <v>2.6267645672059934</v>
      </c>
      <c r="AV839" s="24">
        <f t="shared" si="138"/>
        <v>2.6626705686939736</v>
      </c>
      <c r="AW839" s="24">
        <f t="shared" si="138"/>
        <v>3.2628741118408042</v>
      </c>
      <c r="AX839" s="24">
        <f t="shared" si="138"/>
        <v>2.3325890523371684</v>
      </c>
      <c r="AY839" s="24">
        <f t="shared" si="138"/>
        <v>3.5324741757455076</v>
      </c>
      <c r="AZ839" s="24">
        <f t="shared" ref="AZ839:BQ839" si="142">AZ239/AZ39</f>
        <v>3.2583272389051934</v>
      </c>
      <c r="BA839" s="24">
        <f t="shared" si="142"/>
        <v>3.0534438293874597</v>
      </c>
      <c r="BB839" s="24">
        <f t="shared" si="142"/>
        <v>4.1412440231925656</v>
      </c>
      <c r="BC839" s="24">
        <f t="shared" si="142"/>
        <v>2.538470625948209</v>
      </c>
      <c r="BD839" s="24">
        <f t="shared" si="142"/>
        <v>2.7131274636310607</v>
      </c>
      <c r="BE839" s="24">
        <f t="shared" si="142"/>
        <v>3.1726700197791917</v>
      </c>
    </row>
    <row r="840" spans="1:57" x14ac:dyDescent="0.35">
      <c r="A840" s="10" t="str">
        <f t="shared" si="135"/>
        <v>7/31/2025</v>
      </c>
      <c r="B840" s="11">
        <f t="shared" si="136"/>
        <v>2025</v>
      </c>
      <c r="C840" s="22">
        <f t="shared" si="137"/>
        <v>1.878431634927018</v>
      </c>
      <c r="D840" s="23">
        <f t="shared" si="130"/>
        <v>1.716728397684018</v>
      </c>
      <c r="E840" s="23">
        <f t="shared" si="131"/>
        <v>1.7760125965485962</v>
      </c>
      <c r="F840" s="23">
        <f t="shared" si="132"/>
        <v>2.0238713364487797</v>
      </c>
      <c r="G840" s="23">
        <f t="shared" si="133"/>
        <v>2.4642171596506581</v>
      </c>
      <c r="H840" s="24">
        <f t="shared" si="141"/>
        <v>1.6769089845088607</v>
      </c>
      <c r="I840" s="24">
        <f t="shared" si="141"/>
        <v>1.7692584920663048</v>
      </c>
      <c r="J840" s="24">
        <f t="shared" si="141"/>
        <v>1.8587193215591358</v>
      </c>
      <c r="K840" s="24">
        <f t="shared" si="141"/>
        <v>2.3297430173844447</v>
      </c>
      <c r="L840" s="24">
        <f t="shared" si="141"/>
        <v>1.916285216192475</v>
      </c>
      <c r="M840" s="24">
        <f t="shared" si="141"/>
        <v>2.0664445305641772</v>
      </c>
      <c r="N840" s="24">
        <f t="shared" si="141"/>
        <v>2.6043790890422018</v>
      </c>
      <c r="O840" s="24">
        <f t="shared" si="141"/>
        <v>2.0628354871955099</v>
      </c>
      <c r="P840" s="24">
        <f t="shared" si="141"/>
        <v>1.7247128747433116</v>
      </c>
      <c r="Q840" s="24">
        <f t="shared" si="141"/>
        <v>2.4548232648725317</v>
      </c>
      <c r="R840" s="24">
        <f t="shared" si="141"/>
        <v>1.8857408298944496</v>
      </c>
      <c r="S840" s="24">
        <f t="shared" si="141"/>
        <v>1.8600727782432322</v>
      </c>
      <c r="T840" s="24">
        <f t="shared" si="141"/>
        <v>1.7381805644139721</v>
      </c>
      <c r="U840" s="24">
        <f t="shared" si="141"/>
        <v>1.8805817773495184</v>
      </c>
      <c r="V840" s="24">
        <f t="shared" si="141"/>
        <v>1.7558511588105863</v>
      </c>
      <c r="W840" s="24">
        <f t="shared" si="141"/>
        <v>2.0383872687369751</v>
      </c>
      <c r="X840" s="24">
        <f t="shared" si="141"/>
        <v>1.7362807992160021</v>
      </c>
      <c r="Y840" s="24">
        <f t="shared" si="141"/>
        <v>1.8869543138932547</v>
      </c>
      <c r="Z840" s="24">
        <f t="shared" si="141"/>
        <v>1.721152776925702</v>
      </c>
      <c r="AA840" s="24">
        <f t="shared" si="141"/>
        <v>1.8367629299857327</v>
      </c>
      <c r="AB840" s="24">
        <f t="shared" si="141"/>
        <v>1.8762814925045175</v>
      </c>
      <c r="AC840" s="24">
        <f t="shared" si="141"/>
        <v>1.6287625393414311</v>
      </c>
      <c r="AD840" s="24">
        <f t="shared" si="141"/>
        <v>2.6866219841417549</v>
      </c>
      <c r="AE840" s="24">
        <f t="shared" si="141"/>
        <v>1.7228294472435546</v>
      </c>
      <c r="AF840" s="24">
        <f t="shared" si="141"/>
        <v>1.8304983791259513</v>
      </c>
      <c r="AG840" s="24">
        <f t="shared" si="141"/>
        <v>2.0781735002740382</v>
      </c>
      <c r="AH840" s="24">
        <f t="shared" si="141"/>
        <v>1.9257076751638846</v>
      </c>
      <c r="AI840" s="24">
        <f t="shared" si="141"/>
        <v>1.6497974586974395</v>
      </c>
      <c r="AJ840" s="24">
        <f t="shared" si="141"/>
        <v>1.9603246360510882</v>
      </c>
      <c r="AK840" s="24">
        <f t="shared" si="141"/>
        <v>1.9803235395841929</v>
      </c>
      <c r="AL840" s="24">
        <f t="shared" si="141"/>
        <v>1.8435710463980735</v>
      </c>
      <c r="AM840" s="24">
        <f t="shared" si="141"/>
        <v>2.1409270837861141</v>
      </c>
      <c r="AN840" s="24">
        <f t="shared" ref="AN840:BE854" si="143">AN240/AN40</f>
        <v>2.9552574585749913</v>
      </c>
      <c r="AO840" s="24">
        <f t="shared" si="143"/>
        <v>1.9329861877123089</v>
      </c>
      <c r="AP840" s="24">
        <f t="shared" si="143"/>
        <v>1.8545752889758431</v>
      </c>
      <c r="AQ840" s="24">
        <f t="shared" si="143"/>
        <v>1.8730593827434872</v>
      </c>
      <c r="AR840" s="24">
        <f t="shared" si="143"/>
        <v>1.6192060112910531</v>
      </c>
      <c r="AS840" s="24">
        <f t="shared" si="143"/>
        <v>1.8399979295548976</v>
      </c>
      <c r="AT840" s="24">
        <f t="shared" si="143"/>
        <v>1.9437639521373085</v>
      </c>
      <c r="AU840" s="24">
        <f t="shared" si="143"/>
        <v>2.2456683633500685</v>
      </c>
      <c r="AV840" s="24">
        <f t="shared" si="143"/>
        <v>1.8662950228229764</v>
      </c>
      <c r="AW840" s="24">
        <f t="shared" si="143"/>
        <v>1.7669753160682586</v>
      </c>
      <c r="AX840" s="24">
        <f t="shared" si="143"/>
        <v>1.7962749099954707</v>
      </c>
      <c r="AY840" s="24">
        <f t="shared" si="143"/>
        <v>1.8991003713033514</v>
      </c>
      <c r="AZ840" s="24">
        <f t="shared" si="143"/>
        <v>1.7999587950292626</v>
      </c>
      <c r="BA840" s="24">
        <f t="shared" si="143"/>
        <v>2.6720511522860146</v>
      </c>
      <c r="BB840" s="24">
        <f t="shared" si="143"/>
        <v>1.8893878488743963</v>
      </c>
      <c r="BC840" s="24">
        <f t="shared" si="143"/>
        <v>2.5487622126537945</v>
      </c>
      <c r="BD840" s="24">
        <f t="shared" si="143"/>
        <v>1.5784258736863277</v>
      </c>
      <c r="BE840" s="24">
        <f t="shared" si="143"/>
        <v>1.9629251195290289</v>
      </c>
    </row>
    <row r="841" spans="1:57" x14ac:dyDescent="0.35">
      <c r="A841" s="10" t="str">
        <f t="shared" si="135"/>
        <v>8/31/2025</v>
      </c>
      <c r="B841" s="11">
        <f t="shared" si="136"/>
        <v>2025</v>
      </c>
      <c r="C841" s="22">
        <f t="shared" si="137"/>
        <v>1.8863257359818013</v>
      </c>
      <c r="D841" s="23">
        <f t="shared" si="130"/>
        <v>1.6708583997301902</v>
      </c>
      <c r="E841" s="23">
        <f t="shared" si="131"/>
        <v>1.725091845121107</v>
      </c>
      <c r="F841" s="23">
        <f t="shared" si="132"/>
        <v>2.0149763732291239</v>
      </c>
      <c r="G841" s="23">
        <f t="shared" si="133"/>
        <v>2.1319578223151443</v>
      </c>
      <c r="H841" s="24">
        <f t="shared" si="141"/>
        <v>2.0227443224258637</v>
      </c>
      <c r="I841" s="24">
        <f t="shared" si="141"/>
        <v>2.09578146498413</v>
      </c>
      <c r="J841" s="24">
        <f t="shared" si="141"/>
        <v>1.6520065443835537</v>
      </c>
      <c r="K841" s="24">
        <f t="shared" si="141"/>
        <v>1.6723785768738981</v>
      </c>
      <c r="L841" s="24">
        <f t="shared" si="141"/>
        <v>1.9533034081970913</v>
      </c>
      <c r="M841" s="24">
        <f t="shared" si="141"/>
        <v>2.1314505528465504</v>
      </c>
      <c r="N841" s="24">
        <f t="shared" si="141"/>
        <v>2.1553464042849271</v>
      </c>
      <c r="O841" s="24">
        <f t="shared" si="141"/>
        <v>1.8206411746868632</v>
      </c>
      <c r="P841" s="24">
        <f t="shared" si="141"/>
        <v>1.6813810282604058</v>
      </c>
      <c r="Q841" s="24">
        <f t="shared" si="141"/>
        <v>2.0965209651146024</v>
      </c>
      <c r="R841" s="24">
        <f t="shared" si="141"/>
        <v>1.6001545943619269</v>
      </c>
      <c r="S841" s="24">
        <f t="shared" si="141"/>
        <v>1.6485353634565829</v>
      </c>
      <c r="T841" s="24">
        <f t="shared" si="141"/>
        <v>1.7323435512200811</v>
      </c>
      <c r="U841" s="24">
        <f t="shared" si="141"/>
        <v>1.7061818132755213</v>
      </c>
      <c r="V841" s="24">
        <f t="shared" si="141"/>
        <v>2.0971226901654516</v>
      </c>
      <c r="W841" s="24">
        <f t="shared" si="141"/>
        <v>1.6904241030088356</v>
      </c>
      <c r="X841" s="24">
        <f t="shared" si="141"/>
        <v>1.9003941780234559</v>
      </c>
      <c r="Y841" s="24">
        <f t="shared" si="141"/>
        <v>1.7226746097547823</v>
      </c>
      <c r="Z841" s="24">
        <f t="shared" si="141"/>
        <v>1.7650860697960127</v>
      </c>
      <c r="AA841" s="24">
        <f t="shared" si="141"/>
        <v>1.7896910973652622</v>
      </c>
      <c r="AB841" s="24">
        <f t="shared" si="141"/>
        <v>1.8889721057898958</v>
      </c>
      <c r="AC841" s="24">
        <f t="shared" si="141"/>
        <v>2.2543570347757704</v>
      </c>
      <c r="AD841" s="24">
        <f t="shared" si="141"/>
        <v>1.9502927238480927</v>
      </c>
      <c r="AE841" s="24">
        <f t="shared" si="141"/>
        <v>1.9737104343239542</v>
      </c>
      <c r="AF841" s="24">
        <f t="shared" si="141"/>
        <v>1.9158555760748952</v>
      </c>
      <c r="AG841" s="24">
        <f t="shared" si="141"/>
        <v>1.9156535821608431</v>
      </c>
      <c r="AH841" s="24">
        <f t="shared" si="141"/>
        <v>1.8641211488633824</v>
      </c>
      <c r="AI841" s="24">
        <f t="shared" si="141"/>
        <v>2.3739241053181903</v>
      </c>
      <c r="AJ841" s="24">
        <f t="shared" si="141"/>
        <v>1.6950623522957451</v>
      </c>
      <c r="AK841" s="24">
        <f t="shared" si="141"/>
        <v>2.0392143782609451</v>
      </c>
      <c r="AL841" s="24">
        <f t="shared" si="141"/>
        <v>1.7208576665012414</v>
      </c>
      <c r="AM841" s="24">
        <f t="shared" si="141"/>
        <v>1.7494538667981225</v>
      </c>
      <c r="AN841" s="24">
        <f t="shared" si="143"/>
        <v>2.2516665519623249</v>
      </c>
      <c r="AO841" s="24">
        <f t="shared" si="143"/>
        <v>2.1092566741568577</v>
      </c>
      <c r="AP841" s="24">
        <f t="shared" si="143"/>
        <v>1.6571768054368192</v>
      </c>
      <c r="AQ841" s="24">
        <f t="shared" si="143"/>
        <v>1.8135610209940192</v>
      </c>
      <c r="AR841" s="24">
        <f t="shared" si="143"/>
        <v>1.991672525638905</v>
      </c>
      <c r="AS841" s="24">
        <f t="shared" si="143"/>
        <v>1.616113987339191</v>
      </c>
      <c r="AT841" s="24">
        <f t="shared" si="143"/>
        <v>1.888581541898362</v>
      </c>
      <c r="AU841" s="24">
        <f t="shared" si="143"/>
        <v>1.8031709319574418</v>
      </c>
      <c r="AV841" s="24">
        <f t="shared" si="143"/>
        <v>1.6834143629040776</v>
      </c>
      <c r="AW841" s="24">
        <f t="shared" si="143"/>
        <v>1.8371736494379489</v>
      </c>
      <c r="AX841" s="24">
        <f t="shared" si="143"/>
        <v>1.8840699300652406</v>
      </c>
      <c r="AY841" s="24">
        <f t="shared" si="143"/>
        <v>1.7889407335753387</v>
      </c>
      <c r="AZ841" s="24">
        <f t="shared" si="143"/>
        <v>1.9051150905073171</v>
      </c>
      <c r="BA841" s="24">
        <f t="shared" si="143"/>
        <v>2.1295982823719468</v>
      </c>
      <c r="BB841" s="24">
        <f t="shared" si="143"/>
        <v>1.7529034889266633</v>
      </c>
      <c r="BC841" s="24">
        <f t="shared" si="143"/>
        <v>2.13652324753249</v>
      </c>
      <c r="BD841" s="24">
        <f t="shared" si="143"/>
        <v>1.9885034627891156</v>
      </c>
      <c r="BE841" s="24">
        <f t="shared" si="143"/>
        <v>1.9590076195806592</v>
      </c>
    </row>
    <row r="842" spans="1:57" x14ac:dyDescent="0.35">
      <c r="A842" s="10" t="str">
        <f t="shared" si="135"/>
        <v>9/30/2025</v>
      </c>
      <c r="B842" s="11">
        <f t="shared" si="136"/>
        <v>2025</v>
      </c>
      <c r="C842" s="22">
        <f t="shared" si="137"/>
        <v>2.4516830554724072</v>
      </c>
      <c r="D842" s="23">
        <f t="shared" si="130"/>
        <v>1.7921042891157763</v>
      </c>
      <c r="E842" s="23">
        <f t="shared" si="131"/>
        <v>2.2543358831447149</v>
      </c>
      <c r="F842" s="23">
        <f t="shared" si="132"/>
        <v>2.8024053045887642</v>
      </c>
      <c r="G842" s="23">
        <f t="shared" si="133"/>
        <v>3.3163437962013251</v>
      </c>
      <c r="H842" s="24">
        <f t="shared" si="141"/>
        <v>5.7385497413674056</v>
      </c>
      <c r="I842" s="24">
        <f t="shared" si="141"/>
        <v>1.6142749861449133</v>
      </c>
      <c r="J842" s="24">
        <f t="shared" si="141"/>
        <v>2.5449580166358174</v>
      </c>
      <c r="K842" s="24">
        <f t="shared" si="141"/>
        <v>2.1273436442882723</v>
      </c>
      <c r="L842" s="24">
        <f t="shared" si="141"/>
        <v>2.6733794759227298</v>
      </c>
      <c r="M842" s="24">
        <f t="shared" si="141"/>
        <v>2.455621496095084</v>
      </c>
      <c r="N842" s="24">
        <f t="shared" si="141"/>
        <v>2.4904348915257617</v>
      </c>
      <c r="O842" s="24">
        <f t="shared" si="141"/>
        <v>2.2875094837014331</v>
      </c>
      <c r="P842" s="24">
        <f t="shared" si="141"/>
        <v>2.319167015879771</v>
      </c>
      <c r="Q842" s="24">
        <f t="shared" si="141"/>
        <v>2.3001424870147278</v>
      </c>
      <c r="R842" s="24">
        <f t="shared" si="141"/>
        <v>1.9042796154442903</v>
      </c>
      <c r="S842" s="24">
        <f t="shared" si="141"/>
        <v>2.3138567704807147</v>
      </c>
      <c r="T842" s="24">
        <f t="shared" si="141"/>
        <v>2.0661242506383477</v>
      </c>
      <c r="U842" s="24">
        <f t="shared" si="141"/>
        <v>2.4041695897148663</v>
      </c>
      <c r="V842" s="24">
        <f t="shared" si="141"/>
        <v>1.7648131382277374</v>
      </c>
      <c r="W842" s="24">
        <f t="shared" si="141"/>
        <v>2.4313195649335242</v>
      </c>
      <c r="X842" s="24">
        <f t="shared" si="141"/>
        <v>2.3046060015199896</v>
      </c>
      <c r="Y842" s="24">
        <f t="shared" si="141"/>
        <v>2.2487348669326082</v>
      </c>
      <c r="Z842" s="24">
        <f t="shared" si="141"/>
        <v>3.26189850826696</v>
      </c>
      <c r="AA842" s="24">
        <f t="shared" si="141"/>
        <v>2.351016576456789</v>
      </c>
      <c r="AB842" s="24">
        <f t="shared" si="141"/>
        <v>2.4477446148497304</v>
      </c>
      <c r="AC842" s="24">
        <f t="shared" si="141"/>
        <v>3.3080429789837038</v>
      </c>
      <c r="AD842" s="24">
        <f t="shared" si="141"/>
        <v>2.9491556328197799</v>
      </c>
      <c r="AE842" s="24">
        <f t="shared" si="141"/>
        <v>1.7399819554855369</v>
      </c>
      <c r="AF842" s="24">
        <f t="shared" si="141"/>
        <v>1.7924558376325768</v>
      </c>
      <c r="AG842" s="24">
        <f t="shared" si="141"/>
        <v>2.7663166003462325</v>
      </c>
      <c r="AH842" s="24">
        <f t="shared" si="141"/>
        <v>2.5751434895985281</v>
      </c>
      <c r="AI842" s="24">
        <f t="shared" si="141"/>
        <v>3.8986614826415407</v>
      </c>
      <c r="AJ842" s="24">
        <f t="shared" si="141"/>
        <v>2.2982695754983529</v>
      </c>
      <c r="AK842" s="24">
        <f t="shared" si="141"/>
        <v>2.1820528824677043</v>
      </c>
      <c r="AL842" s="24">
        <f t="shared" si="141"/>
        <v>2.9819886371307538</v>
      </c>
      <c r="AM842" s="24">
        <f t="shared" si="141"/>
        <v>1.9962053827760919</v>
      </c>
      <c r="AN842" s="24">
        <f t="shared" si="143"/>
        <v>2.4047132093764731</v>
      </c>
      <c r="AO842" s="24">
        <f t="shared" si="143"/>
        <v>4.0787140445429628</v>
      </c>
      <c r="AP842" s="24">
        <f t="shared" si="143"/>
        <v>3.2982147179916788</v>
      </c>
      <c r="AQ842" s="24">
        <f t="shared" si="143"/>
        <v>2.8134449619206578</v>
      </c>
      <c r="AR842" s="24">
        <f t="shared" si="143"/>
        <v>4.6207538387512788</v>
      </c>
      <c r="AS842" s="24">
        <f t="shared" si="143"/>
        <v>2.9924123372451725</v>
      </c>
      <c r="AT842" s="24">
        <f t="shared" si="143"/>
        <v>2.2711389317810347</v>
      </c>
      <c r="AU842" s="24">
        <f t="shared" si="143"/>
        <v>2.5106984178914824</v>
      </c>
      <c r="AV842" s="24">
        <f t="shared" si="143"/>
        <v>2.8708038755952487</v>
      </c>
      <c r="AW842" s="24">
        <f t="shared" si="143"/>
        <v>1.7889403524645724</v>
      </c>
      <c r="AX842" s="24">
        <f t="shared" si="143"/>
        <v>1.6952942780499438</v>
      </c>
      <c r="AY842" s="24">
        <f t="shared" si="143"/>
        <v>2.4984521582129844</v>
      </c>
      <c r="AZ842" s="24">
        <f t="shared" si="143"/>
        <v>1.8663930178224231</v>
      </c>
      <c r="BA842" s="24">
        <f t="shared" si="143"/>
        <v>2.7556685855302838</v>
      </c>
      <c r="BB842" s="24">
        <f t="shared" si="143"/>
        <v>2.5856542583280033</v>
      </c>
      <c r="BC842" s="24">
        <f t="shared" si="143"/>
        <v>2.7692863325930839</v>
      </c>
      <c r="BD842" s="24">
        <f t="shared" si="143"/>
        <v>3.3910511511599144</v>
      </c>
      <c r="BE842" s="24">
        <f t="shared" si="143"/>
        <v>2.4929260383241858</v>
      </c>
    </row>
    <row r="843" spans="1:57" x14ac:dyDescent="0.35">
      <c r="A843" s="10" t="str">
        <f t="shared" si="135"/>
        <v>10/31/2025</v>
      </c>
      <c r="B843" s="11">
        <f t="shared" si="136"/>
        <v>2025</v>
      </c>
      <c r="C843" s="22">
        <f t="shared" si="137"/>
        <v>2.6577434003873819</v>
      </c>
      <c r="D843" s="23">
        <f t="shared" si="130"/>
        <v>2.1913000981665043</v>
      </c>
      <c r="E843" s="23">
        <f t="shared" si="131"/>
        <v>2.4750837894250175</v>
      </c>
      <c r="F843" s="23">
        <f t="shared" si="132"/>
        <v>3.4961010134786688</v>
      </c>
      <c r="G843" s="23">
        <f t="shared" si="133"/>
        <v>3.8261403701124088</v>
      </c>
      <c r="H843" s="24">
        <f t="shared" si="141"/>
        <v>3.2254736478211736</v>
      </c>
      <c r="I843" s="24">
        <f t="shared" si="141"/>
        <v>2.2644876501848286</v>
      </c>
      <c r="J843" s="24">
        <f t="shared" si="141"/>
        <v>2.6863296780328314</v>
      </c>
      <c r="K843" s="24">
        <f t="shared" si="141"/>
        <v>3.5714794053347054</v>
      </c>
      <c r="L843" s="24">
        <f t="shared" si="141"/>
        <v>2.6750926539190321</v>
      </c>
      <c r="M843" s="24">
        <f t="shared" si="141"/>
        <v>2.6402175696953694</v>
      </c>
      <c r="N843" s="24">
        <f t="shared" si="141"/>
        <v>2.5978429751691956</v>
      </c>
      <c r="O843" s="24">
        <f t="shared" si="141"/>
        <v>3.5177746087432649</v>
      </c>
      <c r="P843" s="24">
        <f t="shared" si="141"/>
        <v>2.4638286332929407</v>
      </c>
      <c r="Q843" s="24">
        <f t="shared" si="141"/>
        <v>2.5752472023471347</v>
      </c>
      <c r="R843" s="24">
        <f t="shared" si="141"/>
        <v>2.3219783882836378</v>
      </c>
      <c r="S843" s="24">
        <f t="shared" si="141"/>
        <v>4.0958424170512622</v>
      </c>
      <c r="T843" s="24">
        <f t="shared" si="141"/>
        <v>2.5473834448092925</v>
      </c>
      <c r="U843" s="24">
        <f t="shared" si="141"/>
        <v>3.4700889140365248</v>
      </c>
      <c r="V843" s="24">
        <f t="shared" si="141"/>
        <v>2.5974798432779505</v>
      </c>
      <c r="W843" s="24">
        <f t="shared" si="141"/>
        <v>3.1970944589043526</v>
      </c>
      <c r="X843" s="24">
        <f t="shared" si="141"/>
        <v>3.6467594449906229</v>
      </c>
      <c r="Y843" s="24">
        <f t="shared" si="141"/>
        <v>4.0300958833334874</v>
      </c>
      <c r="Z843" s="24">
        <f t="shared" si="141"/>
        <v>2.3712249906173093</v>
      </c>
      <c r="AA843" s="24">
        <f t="shared" si="141"/>
        <v>2.6588911189932607</v>
      </c>
      <c r="AB843" s="24">
        <f t="shared" si="141"/>
        <v>3.2747375483325087</v>
      </c>
      <c r="AC843" s="24">
        <f t="shared" si="141"/>
        <v>3.5046632147044403</v>
      </c>
      <c r="AD843" s="24">
        <f t="shared" si="141"/>
        <v>2.7452896021944464</v>
      </c>
      <c r="AE843" s="24">
        <f t="shared" si="141"/>
        <v>2.4053388064716703</v>
      </c>
      <c r="AF843" s="24">
        <f t="shared" si="141"/>
        <v>2.6565956817815026</v>
      </c>
      <c r="AG843" s="24">
        <f t="shared" si="141"/>
        <v>3.1738695717624941</v>
      </c>
      <c r="AH843" s="24">
        <f t="shared" si="141"/>
        <v>2.5758512854613289</v>
      </c>
      <c r="AI843" s="24">
        <f t="shared" si="141"/>
        <v>3.4704144098013541</v>
      </c>
      <c r="AJ843" s="24">
        <f t="shared" si="141"/>
        <v>2.3441907180033499</v>
      </c>
      <c r="AK843" s="24">
        <f t="shared" si="141"/>
        <v>3.6777767939555353</v>
      </c>
      <c r="AL843" s="24">
        <f t="shared" si="141"/>
        <v>1.9791619785595778</v>
      </c>
      <c r="AM843" s="24">
        <f t="shared" ref="AM843:BR843" si="144">AM243/AM43</f>
        <v>3.9697939420576582</v>
      </c>
      <c r="AN843" s="24">
        <f t="shared" si="143"/>
        <v>2.5691887645716873</v>
      </c>
      <c r="AO843" s="24">
        <f t="shared" si="143"/>
        <v>3.7468266735755487</v>
      </c>
      <c r="AP843" s="24">
        <f t="shared" si="143"/>
        <v>1.8762427546045659</v>
      </c>
      <c r="AQ843" s="24">
        <f t="shared" si="143"/>
        <v>2.1046263829381404</v>
      </c>
      <c r="AR843" s="24">
        <f t="shared" si="143"/>
        <v>2.949929119967639</v>
      </c>
      <c r="AS843" s="24">
        <f t="shared" si="143"/>
        <v>2.1656145474713497</v>
      </c>
      <c r="AT843" s="24">
        <f t="shared" si="143"/>
        <v>3.8101788621184918</v>
      </c>
      <c r="AU843" s="24">
        <f t="shared" si="143"/>
        <v>4.2151950998539514</v>
      </c>
      <c r="AV843" s="24">
        <f t="shared" si="143"/>
        <v>2.2618278472709616</v>
      </c>
      <c r="AW843" s="24">
        <f t="shared" si="143"/>
        <v>2.1941540482437438</v>
      </c>
      <c r="AX843" s="24">
        <f t="shared" si="143"/>
        <v>2.1398372191565707</v>
      </c>
      <c r="AY843" s="24">
        <f t="shared" si="143"/>
        <v>2.5088492578212476</v>
      </c>
      <c r="AZ843" s="24">
        <f t="shared" si="143"/>
        <v>2.6355839562089001</v>
      </c>
      <c r="BA843" s="24">
        <f t="shared" si="143"/>
        <v>2.5571875900592542</v>
      </c>
      <c r="BB843" s="24">
        <f t="shared" si="143"/>
        <v>2.609875226012992</v>
      </c>
      <c r="BC843" s="24">
        <f t="shared" si="143"/>
        <v>2.7821394262441905</v>
      </c>
      <c r="BD843" s="24">
        <f t="shared" si="143"/>
        <v>3.6318038605592489</v>
      </c>
      <c r="BE843" s="24">
        <f t="shared" si="143"/>
        <v>4.0154238302802918</v>
      </c>
    </row>
    <row r="844" spans="1:57" x14ac:dyDescent="0.35">
      <c r="A844" s="10" t="str">
        <f t="shared" si="135"/>
        <v>11/30/2025</v>
      </c>
      <c r="B844" s="11">
        <f t="shared" si="136"/>
        <v>2025</v>
      </c>
      <c r="C844" s="22">
        <f t="shared" si="137"/>
        <v>3.2269750322211479</v>
      </c>
      <c r="D844" s="23">
        <f t="shared" si="130"/>
        <v>2.6237574596029742</v>
      </c>
      <c r="E844" s="23">
        <f t="shared" si="131"/>
        <v>2.9333658926641339</v>
      </c>
      <c r="F844" s="23">
        <f t="shared" si="132"/>
        <v>3.566073474263967</v>
      </c>
      <c r="G844" s="23">
        <f t="shared" si="133"/>
        <v>4.9329228600738038</v>
      </c>
      <c r="H844" s="24">
        <f t="shared" ref="H844:AM851" si="145">H244/H44</f>
        <v>3.2236739412541953</v>
      </c>
      <c r="I844" s="24">
        <f t="shared" si="145"/>
        <v>2.9060075454168701</v>
      </c>
      <c r="J844" s="24">
        <f t="shared" si="145"/>
        <v>3.2858879566236792</v>
      </c>
      <c r="K844" s="24">
        <f t="shared" si="145"/>
        <v>3.2138998086902038</v>
      </c>
      <c r="L844" s="24">
        <f t="shared" si="145"/>
        <v>3.41332975140678</v>
      </c>
      <c r="M844" s="24">
        <f t="shared" si="145"/>
        <v>4.9016594971411322</v>
      </c>
      <c r="N844" s="24">
        <f t="shared" si="145"/>
        <v>5.4318060906292152</v>
      </c>
      <c r="O844" s="24">
        <f t="shared" si="145"/>
        <v>2.6653307029400217</v>
      </c>
      <c r="P844" s="24">
        <f t="shared" si="145"/>
        <v>3.3406226216050796</v>
      </c>
      <c r="Q844" s="24">
        <f t="shared" si="145"/>
        <v>6.0342974809585597</v>
      </c>
      <c r="R844" s="24">
        <f t="shared" si="145"/>
        <v>3.9913596702905947</v>
      </c>
      <c r="S844" s="24">
        <f t="shared" si="145"/>
        <v>2.5299058312621141</v>
      </c>
      <c r="T844" s="24">
        <f t="shared" si="145"/>
        <v>4.1542041736734863</v>
      </c>
      <c r="U844" s="24">
        <f t="shared" si="145"/>
        <v>3.207434994861774</v>
      </c>
      <c r="V844" s="24">
        <f t="shared" si="145"/>
        <v>3.3934295633433993</v>
      </c>
      <c r="W844" s="24">
        <f t="shared" si="145"/>
        <v>2.5186164197963019</v>
      </c>
      <c r="X844" s="24">
        <f t="shared" si="145"/>
        <v>2.7286220016974951</v>
      </c>
      <c r="Y844" s="24">
        <f t="shared" si="145"/>
        <v>2.618531413897395</v>
      </c>
      <c r="Z844" s="24">
        <f t="shared" si="145"/>
        <v>3.3084079374990529</v>
      </c>
      <c r="AA844" s="24">
        <f t="shared" si="145"/>
        <v>3.5771340891730108</v>
      </c>
      <c r="AB844" s="24">
        <f t="shared" si="145"/>
        <v>2.6380767545232606</v>
      </c>
      <c r="AC844" s="24">
        <f t="shared" si="145"/>
        <v>3.5048978556567429</v>
      </c>
      <c r="AD844" s="24">
        <f t="shared" si="145"/>
        <v>5.6791453915134085</v>
      </c>
      <c r="AE844" s="24">
        <f t="shared" si="145"/>
        <v>2.6243381313480385</v>
      </c>
      <c r="AF844" s="24">
        <f t="shared" si="145"/>
        <v>2.9459492442283941</v>
      </c>
      <c r="AG844" s="24">
        <f t="shared" si="145"/>
        <v>2.6155990979518577</v>
      </c>
      <c r="AH844" s="24">
        <f t="shared" si="145"/>
        <v>3.3529559020930284</v>
      </c>
      <c r="AI844" s="24">
        <f t="shared" si="145"/>
        <v>3.5724967804538172</v>
      </c>
      <c r="AJ844" s="24">
        <f t="shared" si="145"/>
        <v>3.546803555694416</v>
      </c>
      <c r="AK844" s="24">
        <f t="shared" si="145"/>
        <v>2.5175255953774247</v>
      </c>
      <c r="AL844" s="24">
        <f t="shared" si="145"/>
        <v>3.6730926087425777</v>
      </c>
      <c r="AM844" s="24">
        <f t="shared" si="145"/>
        <v>3.2302761231881001</v>
      </c>
      <c r="AN844" s="24">
        <f t="shared" si="143"/>
        <v>4.7043154981265847</v>
      </c>
      <c r="AO844" s="24">
        <f t="shared" si="143"/>
        <v>3.6357813362783107</v>
      </c>
      <c r="AP844" s="24">
        <f t="shared" si="143"/>
        <v>3.0091699221759716</v>
      </c>
      <c r="AQ844" s="24">
        <f t="shared" si="143"/>
        <v>3.0024883801078537</v>
      </c>
      <c r="AR844" s="24">
        <f t="shared" si="143"/>
        <v>3.2336591951857865</v>
      </c>
      <c r="AS844" s="24">
        <f t="shared" si="143"/>
        <v>3.0942555293376981</v>
      </c>
      <c r="AT844" s="24">
        <f t="shared" si="143"/>
        <v>3.1566473973919145</v>
      </c>
      <c r="AU844" s="24">
        <f t="shared" si="143"/>
        <v>3.3274049029651085</v>
      </c>
      <c r="AV844" s="24">
        <f t="shared" si="143"/>
        <v>3.0234693404209083</v>
      </c>
      <c r="AW844" s="24">
        <f t="shared" si="143"/>
        <v>2.9659598180831299</v>
      </c>
      <c r="AX844" s="24">
        <f t="shared" si="143"/>
        <v>2.7985520840430658</v>
      </c>
      <c r="AY844" s="24">
        <f t="shared" si="143"/>
        <v>3.0855220481402266</v>
      </c>
      <c r="AZ844" s="24">
        <f t="shared" si="143"/>
        <v>2.9291714421427142</v>
      </c>
      <c r="BA844" s="24">
        <f t="shared" si="143"/>
        <v>5.5731450642270595</v>
      </c>
      <c r="BB844" s="24">
        <f t="shared" si="143"/>
        <v>3.1699266732168745</v>
      </c>
      <c r="BC844" s="24">
        <f t="shared" si="143"/>
        <v>5.2142931264678438</v>
      </c>
      <c r="BD844" s="24">
        <f t="shared" si="143"/>
        <v>3.350245120599467</v>
      </c>
      <c r="BE844" s="24">
        <f t="shared" si="143"/>
        <v>2.8069867661376082</v>
      </c>
    </row>
    <row r="845" spans="1:57" x14ac:dyDescent="0.35">
      <c r="A845" s="10" t="str">
        <f t="shared" si="135"/>
        <v>12/31/2025</v>
      </c>
      <c r="B845" s="11">
        <f t="shared" si="136"/>
        <v>2025</v>
      </c>
      <c r="C845" s="22">
        <f t="shared" si="137"/>
        <v>2.3064176373366028</v>
      </c>
      <c r="D845" s="23">
        <f t="shared" si="130"/>
        <v>1.8631928251127197</v>
      </c>
      <c r="E845" s="23">
        <f t="shared" si="131"/>
        <v>2.102173430194032</v>
      </c>
      <c r="F845" s="23">
        <f t="shared" si="132"/>
        <v>2.8785827054057296</v>
      </c>
      <c r="G845" s="23">
        <f t="shared" si="133"/>
        <v>3.0380132736280432</v>
      </c>
      <c r="H845" s="24">
        <f t="shared" si="145"/>
        <v>1.7478950471695898</v>
      </c>
      <c r="I845" s="24">
        <f t="shared" si="145"/>
        <v>2.9740597425594939</v>
      </c>
      <c r="J845" s="24">
        <f t="shared" si="145"/>
        <v>1.9200133991151955</v>
      </c>
      <c r="K845" s="24">
        <f t="shared" si="145"/>
        <v>2.34204922889985</v>
      </c>
      <c r="L845" s="24">
        <f t="shared" si="145"/>
        <v>2.048599733729684</v>
      </c>
      <c r="M845" s="24">
        <f t="shared" si="145"/>
        <v>2.6705202467642208</v>
      </c>
      <c r="N845" s="24">
        <f t="shared" si="145"/>
        <v>3.0378740968790749</v>
      </c>
      <c r="O845" s="24">
        <f t="shared" si="145"/>
        <v>2.1375725971355037</v>
      </c>
      <c r="P845" s="24">
        <f t="shared" si="145"/>
        <v>3.0392658643687582</v>
      </c>
      <c r="Q845" s="24">
        <f t="shared" si="145"/>
        <v>2.9513036090343086</v>
      </c>
      <c r="R845" s="24">
        <f t="shared" si="145"/>
        <v>3.3734190520305152</v>
      </c>
      <c r="S845" s="24">
        <f t="shared" si="145"/>
        <v>2.1764314069269979</v>
      </c>
      <c r="T845" s="24">
        <f t="shared" si="145"/>
        <v>3.5372307466095188</v>
      </c>
      <c r="U845" s="24">
        <f t="shared" si="145"/>
        <v>2.3648948910587002</v>
      </c>
      <c r="V845" s="24">
        <f t="shared" si="145"/>
        <v>2.9510316593623895</v>
      </c>
      <c r="W845" s="24">
        <f t="shared" si="145"/>
        <v>2.0903737078802083</v>
      </c>
      <c r="X845" s="24">
        <f t="shared" si="145"/>
        <v>2.2133722051004883</v>
      </c>
      <c r="Y845" s="24">
        <f t="shared" si="145"/>
        <v>2.3065923635957488</v>
      </c>
      <c r="Z845" s="24">
        <f t="shared" si="145"/>
        <v>2.2609288012018665</v>
      </c>
      <c r="AA845" s="24">
        <f t="shared" si="145"/>
        <v>2.0188995306472655</v>
      </c>
      <c r="AB845" s="24">
        <f t="shared" si="145"/>
        <v>2.1445851541462297</v>
      </c>
      <c r="AC845" s="24">
        <f t="shared" si="145"/>
        <v>1.76798059655049</v>
      </c>
      <c r="AD845" s="24">
        <f t="shared" si="145"/>
        <v>2.8671550297751938</v>
      </c>
      <c r="AE845" s="24">
        <f t="shared" si="145"/>
        <v>2.981309431163357</v>
      </c>
      <c r="AF845" s="24">
        <f t="shared" si="145"/>
        <v>2.9910123805435687</v>
      </c>
      <c r="AG845" s="24">
        <f t="shared" si="145"/>
        <v>2.2204371515080141</v>
      </c>
      <c r="AH845" s="24">
        <f t="shared" si="145"/>
        <v>1.8704741912152361</v>
      </c>
      <c r="AI845" s="24">
        <f t="shared" si="145"/>
        <v>1.8590958394542372</v>
      </c>
      <c r="AJ845" s="24">
        <f t="shared" si="145"/>
        <v>3.2686503114408483</v>
      </c>
      <c r="AK845" s="24">
        <f t="shared" si="145"/>
        <v>2.180889805634894</v>
      </c>
      <c r="AL845" s="24">
        <f t="shared" si="145"/>
        <v>2.4961358612636468</v>
      </c>
      <c r="AM845" s="24">
        <f t="shared" si="145"/>
        <v>2.4430518704179196</v>
      </c>
      <c r="AN845" s="24">
        <f t="shared" si="143"/>
        <v>2.632495413167967</v>
      </c>
      <c r="AO845" s="24">
        <f t="shared" si="143"/>
        <v>1.8636480457414399</v>
      </c>
      <c r="AP845" s="24">
        <f t="shared" si="143"/>
        <v>2.1657768678679852</v>
      </c>
      <c r="AQ845" s="24">
        <f t="shared" si="143"/>
        <v>2.2472315237076654</v>
      </c>
      <c r="AR845" s="24">
        <f t="shared" si="143"/>
        <v>1.8444425922971142</v>
      </c>
      <c r="AS845" s="24">
        <f t="shared" si="143"/>
        <v>2.2489622201814501</v>
      </c>
      <c r="AT845" s="24">
        <f t="shared" si="143"/>
        <v>2.4475269741475989</v>
      </c>
      <c r="AU845" s="24">
        <f t="shared" si="143"/>
        <v>2.4909758738295169</v>
      </c>
      <c r="AV845" s="24">
        <f t="shared" si="143"/>
        <v>2.3062429110774572</v>
      </c>
      <c r="AW845" s="24">
        <f t="shared" si="143"/>
        <v>2.8783477111432441</v>
      </c>
      <c r="AX845" s="24">
        <f t="shared" si="143"/>
        <v>2.8174922972753551</v>
      </c>
      <c r="AY845" s="24">
        <f t="shared" si="143"/>
        <v>1.8975031942813185</v>
      </c>
      <c r="AZ845" s="24">
        <f t="shared" si="143"/>
        <v>2.9674211791027489</v>
      </c>
      <c r="BA845" s="24">
        <f t="shared" si="143"/>
        <v>2.8786610368265579</v>
      </c>
      <c r="BB845" s="24">
        <f t="shared" si="143"/>
        <v>1.9877495690105937</v>
      </c>
      <c r="BC845" s="24">
        <f t="shared" si="143"/>
        <v>3.3176270623574244</v>
      </c>
      <c r="BD845" s="24">
        <f t="shared" si="143"/>
        <v>1.8394305443048378</v>
      </c>
      <c r="BE845" s="24">
        <f t="shared" si="143"/>
        <v>2.2648342148829896</v>
      </c>
    </row>
    <row r="846" spans="1:57" x14ac:dyDescent="0.35">
      <c r="A846" s="10" t="str">
        <f t="shared" si="135"/>
        <v>1/31/2026</v>
      </c>
      <c r="B846" s="11">
        <f t="shared" si="136"/>
        <v>2026</v>
      </c>
      <c r="C846" s="22">
        <f t="shared" si="137"/>
        <v>2.3433379752878816</v>
      </c>
      <c r="D846" s="23">
        <f t="shared" si="130"/>
        <v>2.057243839351675</v>
      </c>
      <c r="E846" s="23">
        <f t="shared" si="131"/>
        <v>2.1321912303567561</v>
      </c>
      <c r="F846" s="23">
        <f t="shared" si="132"/>
        <v>2.452543617186393</v>
      </c>
      <c r="G846" s="23">
        <f t="shared" si="133"/>
        <v>2.8644368689301816</v>
      </c>
      <c r="H846" s="24">
        <f t="shared" si="145"/>
        <v>2.9190963204383267</v>
      </c>
      <c r="I846" s="24">
        <f t="shared" si="145"/>
        <v>2.8842894043417018</v>
      </c>
      <c r="J846" s="24">
        <f t="shared" si="145"/>
        <v>2.2777581854701161</v>
      </c>
      <c r="K846" s="24">
        <f t="shared" si="145"/>
        <v>2.3478926026474838</v>
      </c>
      <c r="L846" s="24">
        <f t="shared" si="145"/>
        <v>2.0907957114360984</v>
      </c>
      <c r="M846" s="24">
        <f t="shared" si="145"/>
        <v>2.2129269355555428</v>
      </c>
      <c r="N846" s="24">
        <f t="shared" si="145"/>
        <v>2.3140388497717344</v>
      </c>
      <c r="O846" s="24">
        <f t="shared" si="145"/>
        <v>2.3495218388577075</v>
      </c>
      <c r="P846" s="24">
        <f t="shared" si="145"/>
        <v>2.5895920826235774</v>
      </c>
      <c r="Q846" s="24">
        <f t="shared" si="145"/>
        <v>2.2164001230402954</v>
      </c>
      <c r="R846" s="24">
        <f t="shared" si="145"/>
        <v>2.4949804841259713</v>
      </c>
      <c r="S846" s="24">
        <f t="shared" si="145"/>
        <v>2.3464959859638452</v>
      </c>
      <c r="T846" s="24">
        <f t="shared" si="145"/>
        <v>2.5012453390419775</v>
      </c>
      <c r="U846" s="24">
        <f t="shared" si="145"/>
        <v>2.3866967836320994</v>
      </c>
      <c r="V846" s="24">
        <f t="shared" si="145"/>
        <v>2.2503285107177167</v>
      </c>
      <c r="W846" s="24">
        <f t="shared" si="145"/>
        <v>2.1225231729648821</v>
      </c>
      <c r="X846" s="24">
        <f t="shared" si="145"/>
        <v>2.0405575557410787</v>
      </c>
      <c r="Y846" s="24">
        <f t="shared" si="145"/>
        <v>2.2061606538896608</v>
      </c>
      <c r="Z846" s="24">
        <f t="shared" si="145"/>
        <v>2.7982752926604397</v>
      </c>
      <c r="AA846" s="24">
        <f t="shared" si="145"/>
        <v>2.0234607666486468</v>
      </c>
      <c r="AB846" s="24">
        <f t="shared" si="145"/>
        <v>2.0582028540491462</v>
      </c>
      <c r="AC846" s="24">
        <f t="shared" si="145"/>
        <v>3.0695962002805692</v>
      </c>
      <c r="AD846" s="24">
        <f t="shared" si="145"/>
        <v>2.3401799646119184</v>
      </c>
      <c r="AE846" s="24">
        <f t="shared" si="145"/>
        <v>2.4057746831622744</v>
      </c>
      <c r="AF846" s="24">
        <f t="shared" si="145"/>
        <v>2.0433419652942613</v>
      </c>
      <c r="AG846" s="24">
        <f t="shared" si="145"/>
        <v>2.41680399779105</v>
      </c>
      <c r="AH846" s="24">
        <f t="shared" si="145"/>
        <v>2.0771870543489492</v>
      </c>
      <c r="AI846" s="24">
        <f t="shared" si="145"/>
        <v>2.0486127070744327</v>
      </c>
      <c r="AJ846" s="24">
        <f t="shared" si="145"/>
        <v>2.435879802021796</v>
      </c>
      <c r="AK846" s="24">
        <f t="shared" si="145"/>
        <v>2.3839086975680353</v>
      </c>
      <c r="AL846" s="24">
        <f t="shared" si="145"/>
        <v>2.1246038343177394</v>
      </c>
      <c r="AM846" s="24">
        <f t="shared" si="145"/>
        <v>3.014893213295045</v>
      </c>
      <c r="AN846" s="24">
        <f t="shared" si="143"/>
        <v>2.2359484591351477</v>
      </c>
      <c r="AO846" s="24">
        <f t="shared" si="143"/>
        <v>2.0879308919579866</v>
      </c>
      <c r="AP846" s="24">
        <f t="shared" si="143"/>
        <v>2.372303608954712</v>
      </c>
      <c r="AQ846" s="24">
        <f t="shared" si="143"/>
        <v>2.3606574887487008</v>
      </c>
      <c r="AR846" s="24">
        <f t="shared" si="143"/>
        <v>3.1355055795451823</v>
      </c>
      <c r="AS846" s="24">
        <f t="shared" si="143"/>
        <v>2.490380310010746</v>
      </c>
      <c r="AT846" s="24">
        <f t="shared" si="143"/>
        <v>2.2774524831412446</v>
      </c>
      <c r="AU846" s="24">
        <f t="shared" si="143"/>
        <v>2.0756938474769999</v>
      </c>
      <c r="AV846" s="24">
        <f t="shared" si="143"/>
        <v>2.2232623390484254</v>
      </c>
      <c r="AW846" s="24">
        <f t="shared" si="143"/>
        <v>1.936267737601933</v>
      </c>
      <c r="AX846" s="24">
        <f t="shared" si="143"/>
        <v>2.3333347739960875</v>
      </c>
      <c r="AY846" s="24">
        <f t="shared" si="143"/>
        <v>2.3553291980621527</v>
      </c>
      <c r="AZ846" s="24">
        <f t="shared" si="143"/>
        <v>2.0883122884083978</v>
      </c>
      <c r="BA846" s="24">
        <f t="shared" si="143"/>
        <v>2.4580982222412584</v>
      </c>
      <c r="BB846" s="24">
        <f t="shared" si="143"/>
        <v>2.8579147950080381</v>
      </c>
      <c r="BC846" s="24">
        <f t="shared" si="143"/>
        <v>2.369414142833568</v>
      </c>
      <c r="BD846" s="24">
        <f t="shared" si="143"/>
        <v>2.1549534184738062</v>
      </c>
      <c r="BE846" s="24">
        <f t="shared" si="143"/>
        <v>2.862231031662235</v>
      </c>
    </row>
    <row r="847" spans="1:57" x14ac:dyDescent="0.35">
      <c r="A847" s="10" t="str">
        <f t="shared" si="135"/>
        <v>2/28/2026</v>
      </c>
      <c r="B847" s="11">
        <f t="shared" si="136"/>
        <v>2026</v>
      </c>
      <c r="C847" s="22">
        <f t="shared" si="137"/>
        <v>2.5162414405181637</v>
      </c>
      <c r="D847" s="23">
        <f t="shared" si="130"/>
        <v>1.4962011480119273</v>
      </c>
      <c r="E847" s="23">
        <f t="shared" si="131"/>
        <v>1.658168948042775</v>
      </c>
      <c r="F847" s="23">
        <f t="shared" si="132"/>
        <v>3.1689503952618869</v>
      </c>
      <c r="G847" s="23">
        <f t="shared" si="133"/>
        <v>3.9268236865541701</v>
      </c>
      <c r="H847" s="24">
        <f t="shared" si="145"/>
        <v>3.250597537752614</v>
      </c>
      <c r="I847" s="24">
        <f t="shared" si="145"/>
        <v>3.5230367207449551</v>
      </c>
      <c r="J847" s="24">
        <f t="shared" si="145"/>
        <v>1.4975351116535502</v>
      </c>
      <c r="K847" s="24">
        <f t="shared" si="145"/>
        <v>1.4683632161145661</v>
      </c>
      <c r="L847" s="24">
        <f t="shared" si="145"/>
        <v>2.7769432419686262</v>
      </c>
      <c r="M847" s="24">
        <f t="shared" si="145"/>
        <v>2.9693619159834919</v>
      </c>
      <c r="N847" s="24">
        <f t="shared" si="145"/>
        <v>3.3417103557312267</v>
      </c>
      <c r="O847" s="24">
        <f t="shared" si="145"/>
        <v>1.9380161174779429</v>
      </c>
      <c r="P847" s="24">
        <f t="shared" si="145"/>
        <v>2.5355342125906812</v>
      </c>
      <c r="Q847" s="24">
        <f t="shared" si="145"/>
        <v>3.1565291634304495</v>
      </c>
      <c r="R847" s="24">
        <f t="shared" si="145"/>
        <v>1.5543701149131248</v>
      </c>
      <c r="S847" s="24">
        <f t="shared" si="145"/>
        <v>1.5211735907991881</v>
      </c>
      <c r="T847" s="24">
        <f t="shared" si="145"/>
        <v>1.4841954752373205</v>
      </c>
      <c r="U847" s="24">
        <f t="shared" si="145"/>
        <v>2.0008527093199353</v>
      </c>
      <c r="V847" s="24">
        <f t="shared" si="145"/>
        <v>3.127328045617999</v>
      </c>
      <c r="W847" s="24">
        <f t="shared" si="145"/>
        <v>3.8938024585597413</v>
      </c>
      <c r="X847" s="24">
        <f t="shared" si="145"/>
        <v>1.9393935818663108</v>
      </c>
      <c r="Y847" s="24">
        <f t="shared" si="145"/>
        <v>2.7172678724756403</v>
      </c>
      <c r="Z847" s="24">
        <f t="shared" si="145"/>
        <v>3.2176450248110369</v>
      </c>
      <c r="AA847" s="24">
        <f t="shared" si="145"/>
        <v>2.5562363071153222</v>
      </c>
      <c r="AB847" s="24">
        <f t="shared" si="145"/>
        <v>5.0504193882340163</v>
      </c>
      <c r="AC847" s="24">
        <f t="shared" si="145"/>
        <v>2.4067696645013248</v>
      </c>
      <c r="AD847" s="24">
        <f t="shared" si="145"/>
        <v>3.2431910551356706</v>
      </c>
      <c r="AE847" s="24">
        <f t="shared" si="145"/>
        <v>1.560544583994993</v>
      </c>
      <c r="AF847" s="24">
        <f t="shared" si="145"/>
        <v>2.066551204063626</v>
      </c>
      <c r="AG847" s="24">
        <f t="shared" si="145"/>
        <v>1.5280803366890372</v>
      </c>
      <c r="AH847" s="24">
        <f t="shared" si="145"/>
        <v>2.0551935347082675</v>
      </c>
      <c r="AI847" s="24">
        <f t="shared" si="145"/>
        <v>5.103914123026108</v>
      </c>
      <c r="AJ847" s="24">
        <f t="shared" si="145"/>
        <v>1.5545214067592796</v>
      </c>
      <c r="AK847" s="24">
        <f t="shared" si="145"/>
        <v>1.4493853200975131</v>
      </c>
      <c r="AL847" s="24">
        <f t="shared" si="145"/>
        <v>4.8999941387629935</v>
      </c>
      <c r="AM847" s="24">
        <f t="shared" si="145"/>
        <v>2.4969486684456461</v>
      </c>
      <c r="AN847" s="24">
        <f t="shared" si="143"/>
        <v>2.6521072102451226</v>
      </c>
      <c r="AO847" s="24">
        <f t="shared" si="143"/>
        <v>4.7546679555728524</v>
      </c>
      <c r="AP847" s="24">
        <f t="shared" si="143"/>
        <v>1.4678277402797002</v>
      </c>
      <c r="AQ847" s="24">
        <f t="shared" si="143"/>
        <v>2.2046523986622466</v>
      </c>
      <c r="AR847" s="24">
        <f t="shared" si="143"/>
        <v>3.1576041405933193</v>
      </c>
      <c r="AS847" s="24">
        <f t="shared" si="143"/>
        <v>1.4652284934897788</v>
      </c>
      <c r="AT847" s="24">
        <f t="shared" si="143"/>
        <v>1.5280879822670888</v>
      </c>
      <c r="AU847" s="24">
        <f t="shared" si="143"/>
        <v>2.0917479352808033</v>
      </c>
      <c r="AV847" s="24">
        <f t="shared" si="143"/>
        <v>2.7061223875678881</v>
      </c>
      <c r="AW847" s="24">
        <f t="shared" si="143"/>
        <v>4.2240147385040254</v>
      </c>
      <c r="AX847" s="24">
        <f t="shared" si="143"/>
        <v>3.2062464816537299</v>
      </c>
      <c r="AY847" s="24">
        <f t="shared" si="143"/>
        <v>1.9991085550263694</v>
      </c>
      <c r="AZ847" s="24">
        <f t="shared" si="143"/>
        <v>1.9804955251864789</v>
      </c>
      <c r="BA847" s="24">
        <f t="shared" si="143"/>
        <v>1.5648865582310525</v>
      </c>
      <c r="BB847" s="24">
        <f t="shared" si="143"/>
        <v>3.1652553517063331</v>
      </c>
      <c r="BC847" s="24">
        <f t="shared" si="143"/>
        <v>2.0368705178937159</v>
      </c>
      <c r="BD847" s="24">
        <f t="shared" si="143"/>
        <v>2.8493625335743102</v>
      </c>
      <c r="BE847" s="24">
        <f t="shared" si="143"/>
        <v>3.1701820764470714</v>
      </c>
    </row>
    <row r="848" spans="1:57" x14ac:dyDescent="0.35">
      <c r="A848" s="10" t="str">
        <f t="shared" si="135"/>
        <v>3/31/2026</v>
      </c>
      <c r="B848" s="11">
        <f t="shared" si="136"/>
        <v>2026</v>
      </c>
      <c r="C848" s="22">
        <f t="shared" si="137"/>
        <v>2.81688060191289</v>
      </c>
      <c r="D848" s="23">
        <f t="shared" si="130"/>
        <v>1.9297887065175798</v>
      </c>
      <c r="E848" s="23">
        <f t="shared" si="131"/>
        <v>2.0461086132930695</v>
      </c>
      <c r="F848" s="23">
        <f t="shared" si="132"/>
        <v>3.1902027977994214</v>
      </c>
      <c r="G848" s="23">
        <f t="shared" si="133"/>
        <v>3.4070761150412707</v>
      </c>
      <c r="H848" s="24">
        <f t="shared" si="145"/>
        <v>3.713051313785928</v>
      </c>
      <c r="I848" s="24">
        <f t="shared" si="145"/>
        <v>3.5968500467136479</v>
      </c>
      <c r="J848" s="24">
        <f t="shared" si="145"/>
        <v>1.94167682969083</v>
      </c>
      <c r="K848" s="24">
        <f t="shared" si="145"/>
        <v>2.1060249661275607</v>
      </c>
      <c r="L848" s="24">
        <f t="shared" si="145"/>
        <v>1.9318312279179986</v>
      </c>
      <c r="M848" s="24">
        <f t="shared" si="145"/>
        <v>3.1408104827403873</v>
      </c>
      <c r="N848" s="24">
        <f t="shared" si="145"/>
        <v>3.3875519588889769</v>
      </c>
      <c r="O848" s="24">
        <f t="shared" si="145"/>
        <v>2.7114494519626096</v>
      </c>
      <c r="P848" s="24">
        <f t="shared" si="145"/>
        <v>2.2555113680713479</v>
      </c>
      <c r="Q848" s="24">
        <f t="shared" si="145"/>
        <v>1.9382485069505506</v>
      </c>
      <c r="R848" s="24">
        <f t="shared" si="145"/>
        <v>1.9325080690695262</v>
      </c>
      <c r="S848" s="24">
        <f t="shared" si="145"/>
        <v>1.9954873280180314</v>
      </c>
      <c r="T848" s="24">
        <f t="shared" si="145"/>
        <v>2.1034174139664246</v>
      </c>
      <c r="U848" s="24">
        <f t="shared" si="145"/>
        <v>2.8629171757954528</v>
      </c>
      <c r="V848" s="24">
        <f t="shared" si="145"/>
        <v>3.236644966757412</v>
      </c>
      <c r="W848" s="24">
        <f t="shared" si="145"/>
        <v>2.8395643494801632</v>
      </c>
      <c r="X848" s="24">
        <f t="shared" si="145"/>
        <v>2.9447568952998977</v>
      </c>
      <c r="Y848" s="24">
        <f t="shared" si="145"/>
        <v>1.7134083517561882</v>
      </c>
      <c r="Z848" s="24">
        <f t="shared" si="145"/>
        <v>3.4067779459015672</v>
      </c>
      <c r="AA848" s="24">
        <f t="shared" si="145"/>
        <v>1.9114060139138114</v>
      </c>
      <c r="AB848" s="24">
        <f t="shared" si="145"/>
        <v>3.622377807457362</v>
      </c>
      <c r="AC848" s="24">
        <f t="shared" si="145"/>
        <v>2.0971790059327144</v>
      </c>
      <c r="AD848" s="24">
        <f t="shared" si="145"/>
        <v>3.1516193217815758</v>
      </c>
      <c r="AE848" s="24">
        <f t="shared" si="145"/>
        <v>2.0293159146706188</v>
      </c>
      <c r="AF848" s="24">
        <f t="shared" si="145"/>
        <v>3.056248119280617</v>
      </c>
      <c r="AG848" s="24">
        <f t="shared" si="145"/>
        <v>2.1361786646523822</v>
      </c>
      <c r="AH848" s="24">
        <f t="shared" si="145"/>
        <v>3.3104526075328247</v>
      </c>
      <c r="AI848" s="24">
        <f t="shared" si="145"/>
        <v>3.2018346013398036</v>
      </c>
      <c r="AJ848" s="24">
        <f t="shared" si="145"/>
        <v>1.9667380120330769</v>
      </c>
      <c r="AK848" s="24">
        <f t="shared" si="145"/>
        <v>2.0522489163126947</v>
      </c>
      <c r="AL848" s="24">
        <f t="shared" si="145"/>
        <v>3.0313468288069405</v>
      </c>
      <c r="AM848" s="24">
        <f t="shared" si="145"/>
        <v>2.1023966366222506</v>
      </c>
      <c r="AN848" s="24">
        <f t="shared" si="143"/>
        <v>1.8395265270260877</v>
      </c>
      <c r="AO848" s="24">
        <f t="shared" si="143"/>
        <v>3.4641121877065539</v>
      </c>
      <c r="AP848" s="24">
        <f t="shared" si="143"/>
        <v>2.1554262114699356</v>
      </c>
      <c r="AQ848" s="24">
        <f t="shared" si="143"/>
        <v>3.0515172717135637</v>
      </c>
      <c r="AR848" s="24">
        <f t="shared" si="143"/>
        <v>3.4097596372986034</v>
      </c>
      <c r="AS848" s="24">
        <f t="shared" si="143"/>
        <v>1.8473007392534919</v>
      </c>
      <c r="AT848" s="24">
        <f t="shared" si="143"/>
        <v>2.0440618456198609</v>
      </c>
      <c r="AU848" s="24">
        <f t="shared" si="143"/>
        <v>2.7941968543456168</v>
      </c>
      <c r="AV848" s="24">
        <f t="shared" si="143"/>
        <v>1.7835228385413853</v>
      </c>
      <c r="AW848" s="24">
        <f t="shared" si="143"/>
        <v>3.305587185685058</v>
      </c>
      <c r="AX848" s="24">
        <f t="shared" si="143"/>
        <v>2.8548280644078092</v>
      </c>
      <c r="AY848" s="24">
        <f t="shared" si="143"/>
        <v>3.3200251111468035</v>
      </c>
      <c r="AZ848" s="24">
        <f t="shared" si="143"/>
        <v>3.1365939363006747</v>
      </c>
      <c r="BA848" s="24">
        <f t="shared" si="143"/>
        <v>2.1472095673473164</v>
      </c>
      <c r="BB848" s="24">
        <f t="shared" si="143"/>
        <v>3.1299682596939356</v>
      </c>
      <c r="BC848" s="24">
        <f t="shared" si="143"/>
        <v>3.1553073871782753</v>
      </c>
      <c r="BD848" s="24">
        <f t="shared" si="143"/>
        <v>2.1656347046659254</v>
      </c>
      <c r="BE848" s="24">
        <f t="shared" si="143"/>
        <v>3.3214601963187671</v>
      </c>
    </row>
    <row r="849" spans="1:57" x14ac:dyDescent="0.35">
      <c r="A849" s="10" t="str">
        <f t="shared" si="135"/>
        <v>4/30/2026</v>
      </c>
      <c r="B849" s="11">
        <f t="shared" si="136"/>
        <v>2026</v>
      </c>
      <c r="C849" s="22">
        <f t="shared" si="137"/>
        <v>2.7545617954366568</v>
      </c>
      <c r="D849" s="23">
        <f t="shared" si="130"/>
        <v>2.4303432849414239</v>
      </c>
      <c r="E849" s="23">
        <f t="shared" si="131"/>
        <v>2.5553384140590638</v>
      </c>
      <c r="F849" s="23">
        <f t="shared" si="132"/>
        <v>2.9342454579456794</v>
      </c>
      <c r="G849" s="23">
        <f t="shared" si="133"/>
        <v>3.0428950568683142</v>
      </c>
      <c r="H849" s="24">
        <f t="shared" si="145"/>
        <v>2.7739469395995311</v>
      </c>
      <c r="I849" s="24">
        <f t="shared" si="145"/>
        <v>3.2140434925710317</v>
      </c>
      <c r="J849" s="24">
        <f t="shared" si="145"/>
        <v>2.6976202200448247</v>
      </c>
      <c r="K849" s="24">
        <f t="shared" si="145"/>
        <v>2.5592276237963327</v>
      </c>
      <c r="L849" s="24">
        <f t="shared" si="145"/>
        <v>2.7149902275523954</v>
      </c>
      <c r="M849" s="24">
        <f t="shared" si="145"/>
        <v>2.8301331190409074</v>
      </c>
      <c r="N849" s="24">
        <f t="shared" si="145"/>
        <v>2.8399887062257378</v>
      </c>
      <c r="O849" s="24">
        <f t="shared" si="145"/>
        <v>2.4716625944490462</v>
      </c>
      <c r="P849" s="24">
        <f t="shared" si="145"/>
        <v>2.6608332018397078</v>
      </c>
      <c r="Q849" s="24">
        <f t="shared" si="145"/>
        <v>2.5704741329729672</v>
      </c>
      <c r="R849" s="24">
        <f t="shared" si="145"/>
        <v>2.9621033842078748</v>
      </c>
      <c r="S849" s="24">
        <f t="shared" si="145"/>
        <v>3.8133581414309692</v>
      </c>
      <c r="T849" s="24">
        <f t="shared" si="145"/>
        <v>2.721254020790687</v>
      </c>
      <c r="U849" s="24">
        <f t="shared" si="145"/>
        <v>2.4325217012783691</v>
      </c>
      <c r="V849" s="24">
        <f t="shared" si="145"/>
        <v>2.9639403788908765</v>
      </c>
      <c r="W849" s="24">
        <f t="shared" si="145"/>
        <v>3.1206904140457694</v>
      </c>
      <c r="X849" s="24">
        <f t="shared" si="145"/>
        <v>2.5324921852424582</v>
      </c>
      <c r="Y849" s="24">
        <f t="shared" si="145"/>
        <v>2.4372785291142076</v>
      </c>
      <c r="Z849" s="24">
        <f t="shared" si="145"/>
        <v>2.9444593758577917</v>
      </c>
      <c r="AA849" s="24">
        <f t="shared" si="145"/>
        <v>2.4712648208948949</v>
      </c>
      <c r="AB849" s="24">
        <f t="shared" si="145"/>
        <v>2.7951653415308928</v>
      </c>
      <c r="AC849" s="24">
        <f t="shared" si="145"/>
        <v>2.2068472601552438</v>
      </c>
      <c r="AD849" s="24">
        <f t="shared" si="145"/>
        <v>3.0342511282930413</v>
      </c>
      <c r="AE849" s="24">
        <f t="shared" si="145"/>
        <v>2.9550628643212953</v>
      </c>
      <c r="AF849" s="24">
        <f t="shared" si="145"/>
        <v>2.9501560899367156</v>
      </c>
      <c r="AG849" s="24">
        <f t="shared" si="145"/>
        <v>2.8029519849684195</v>
      </c>
      <c r="AH849" s="24">
        <f t="shared" si="145"/>
        <v>2.4107375379089158</v>
      </c>
      <c r="AI849" s="24">
        <f t="shared" si="145"/>
        <v>2.7424618122995508</v>
      </c>
      <c r="AJ849" s="24">
        <f t="shared" si="145"/>
        <v>2.9346901008025101</v>
      </c>
      <c r="AK849" s="24">
        <f t="shared" si="145"/>
        <v>3.5740748861113958</v>
      </c>
      <c r="AL849" s="24">
        <f t="shared" si="145"/>
        <v>2.5540420108133075</v>
      </c>
      <c r="AM849" s="24">
        <f t="shared" si="145"/>
        <v>2.318400885371489</v>
      </c>
      <c r="AN849" s="24">
        <f t="shared" si="143"/>
        <v>2.3877126102622981</v>
      </c>
      <c r="AO849" s="24">
        <f t="shared" si="143"/>
        <v>2.7641618350062305</v>
      </c>
      <c r="AP849" s="24">
        <f t="shared" si="143"/>
        <v>2.7449617558670827</v>
      </c>
      <c r="AQ849" s="24">
        <f t="shared" si="143"/>
        <v>2.6453319943020071</v>
      </c>
      <c r="AR849" s="24">
        <f t="shared" si="143"/>
        <v>2.824701198302209</v>
      </c>
      <c r="AS849" s="24">
        <f t="shared" si="143"/>
        <v>2.694577947193971</v>
      </c>
      <c r="AT849" s="24">
        <f t="shared" si="143"/>
        <v>3.4684539230590903</v>
      </c>
      <c r="AU849" s="24">
        <f t="shared" si="143"/>
        <v>2.8362090790915016</v>
      </c>
      <c r="AV849" s="24">
        <f t="shared" si="143"/>
        <v>2.3765476094899287</v>
      </c>
      <c r="AW849" s="24">
        <f t="shared" si="143"/>
        <v>2.7934269216015619</v>
      </c>
      <c r="AX849" s="24">
        <f t="shared" si="143"/>
        <v>2.8549114357449912</v>
      </c>
      <c r="AY849" s="24">
        <f t="shared" si="143"/>
        <v>2.4390802095085529</v>
      </c>
      <c r="AZ849" s="24">
        <f t="shared" si="143"/>
        <v>2.4377586703775234</v>
      </c>
      <c r="BA849" s="24">
        <f t="shared" si="143"/>
        <v>2.9588713121738159</v>
      </c>
      <c r="BB849" s="24">
        <f t="shared" si="143"/>
        <v>2.6112621325737502</v>
      </c>
      <c r="BC849" s="24">
        <f t="shared" si="143"/>
        <v>2.7838597870196367</v>
      </c>
      <c r="BD849" s="24">
        <f t="shared" si="143"/>
        <v>2.6891133498119708</v>
      </c>
      <c r="BE849" s="24">
        <f t="shared" si="143"/>
        <v>2.9329115293751862</v>
      </c>
    </row>
    <row r="850" spans="1:57" x14ac:dyDescent="0.35">
      <c r="A850" s="10" t="str">
        <f t="shared" si="135"/>
        <v>5/31/2026</v>
      </c>
      <c r="B850" s="11">
        <f t="shared" si="136"/>
        <v>2026</v>
      </c>
      <c r="C850" s="22">
        <f t="shared" si="137"/>
        <v>2.701296346697375</v>
      </c>
      <c r="D850" s="23">
        <f t="shared" si="130"/>
        <v>2.1353014733752724</v>
      </c>
      <c r="E850" s="23">
        <f t="shared" si="131"/>
        <v>2.3799721984340367</v>
      </c>
      <c r="F850" s="23">
        <f t="shared" si="132"/>
        <v>3.0512015943526083</v>
      </c>
      <c r="G850" s="23">
        <f t="shared" si="133"/>
        <v>3.675184262948799</v>
      </c>
      <c r="H850" s="24">
        <f t="shared" si="145"/>
        <v>3.432095433813509</v>
      </c>
      <c r="I850" s="24">
        <f t="shared" si="145"/>
        <v>3.3761345719149571</v>
      </c>
      <c r="J850" s="24">
        <f t="shared" si="145"/>
        <v>2.4383688667733456</v>
      </c>
      <c r="K850" s="24">
        <f t="shared" si="145"/>
        <v>2.3373954103976304</v>
      </c>
      <c r="L850" s="24">
        <f t="shared" si="145"/>
        <v>2.0973351589387605</v>
      </c>
      <c r="M850" s="24">
        <f t="shared" si="145"/>
        <v>2.8862224539748391</v>
      </c>
      <c r="N850" s="24">
        <f t="shared" si="145"/>
        <v>2.8108121541282176</v>
      </c>
      <c r="O850" s="24">
        <f t="shared" si="145"/>
        <v>2.9726342661394929</v>
      </c>
      <c r="P850" s="24">
        <f t="shared" si="145"/>
        <v>3.4887656195462071</v>
      </c>
      <c r="Q850" s="24">
        <f t="shared" si="145"/>
        <v>2.5437596458187932</v>
      </c>
      <c r="R850" s="24">
        <f t="shared" si="145"/>
        <v>3.0093540208741456</v>
      </c>
      <c r="S850" s="24">
        <f t="shared" si="145"/>
        <v>2.5595965703044903</v>
      </c>
      <c r="T850" s="24">
        <f t="shared" si="145"/>
        <v>3.0651507855120959</v>
      </c>
      <c r="U850" s="24">
        <f t="shared" si="145"/>
        <v>2.4004318323122504</v>
      </c>
      <c r="V850" s="24">
        <f t="shared" si="145"/>
        <v>6.2822221450575331</v>
      </c>
      <c r="W850" s="24">
        <f t="shared" si="145"/>
        <v>2.5960720361767624</v>
      </c>
      <c r="X850" s="24">
        <f t="shared" si="145"/>
        <v>3.7300427933117732</v>
      </c>
      <c r="Y850" s="24">
        <f t="shared" si="145"/>
        <v>1.9693266852483964</v>
      </c>
      <c r="Z850" s="24">
        <f t="shared" si="145"/>
        <v>3.3458785922636416</v>
      </c>
      <c r="AA850" s="24">
        <f t="shared" si="145"/>
        <v>2.0908063712817326</v>
      </c>
      <c r="AB850" s="24">
        <f t="shared" si="145"/>
        <v>2.3731523204746323</v>
      </c>
      <c r="AC850" s="24">
        <f t="shared" si="145"/>
        <v>2.4230738262078408</v>
      </c>
      <c r="AD850" s="24">
        <f t="shared" si="145"/>
        <v>4.6797028098592799</v>
      </c>
      <c r="AE850" s="24">
        <f t="shared" si="145"/>
        <v>2.6495706665070267</v>
      </c>
      <c r="AF850" s="24">
        <f t="shared" si="145"/>
        <v>2.7068604796579177</v>
      </c>
      <c r="AG850" s="24">
        <f t="shared" si="145"/>
        <v>3.482580684384506</v>
      </c>
      <c r="AH850" s="24">
        <f t="shared" si="145"/>
        <v>3.670223653913145</v>
      </c>
      <c r="AI850" s="24">
        <f t="shared" si="145"/>
        <v>2.3326192295735089</v>
      </c>
      <c r="AJ850" s="24">
        <f t="shared" si="145"/>
        <v>2.3269441161600213</v>
      </c>
      <c r="AK850" s="24">
        <f t="shared" si="145"/>
        <v>2.1503328774562518</v>
      </c>
      <c r="AL850" s="24">
        <f t="shared" si="145"/>
        <v>2.4555802773210336</v>
      </c>
      <c r="AM850" s="24">
        <f t="shared" si="145"/>
        <v>2.3077061200951317</v>
      </c>
      <c r="AN850" s="24">
        <f t="shared" si="143"/>
        <v>1.9940853382472039</v>
      </c>
      <c r="AO850" s="24">
        <f t="shared" si="143"/>
        <v>2.7620012817768789</v>
      </c>
      <c r="AP850" s="24">
        <f t="shared" si="143"/>
        <v>2.9227763261144131</v>
      </c>
      <c r="AQ850" s="24">
        <f t="shared" si="143"/>
        <v>2.4430153961890153</v>
      </c>
      <c r="AR850" s="24">
        <f t="shared" si="143"/>
        <v>6.4845079892088435</v>
      </c>
      <c r="AS850" s="24">
        <f t="shared" si="143"/>
        <v>2.6957322137368323</v>
      </c>
      <c r="AT850" s="24">
        <f t="shared" si="143"/>
        <v>2.1372163542018705</v>
      </c>
      <c r="AU850" s="24">
        <f t="shared" si="143"/>
        <v>2.9274762896563238</v>
      </c>
      <c r="AV850" s="24">
        <f t="shared" si="143"/>
        <v>2.2215373036569859</v>
      </c>
      <c r="AW850" s="24">
        <f t="shared" si="143"/>
        <v>2.5240226224344173</v>
      </c>
      <c r="AX850" s="24">
        <f t="shared" si="143"/>
        <v>3.2906178843666969</v>
      </c>
      <c r="AY850" s="24">
        <f t="shared" si="143"/>
        <v>2.8325465311966225</v>
      </c>
      <c r="AZ850" s="24">
        <f t="shared" si="143"/>
        <v>2.7128929799985277</v>
      </c>
      <c r="BA850" s="24">
        <f t="shared" si="143"/>
        <v>2.4870966102990049</v>
      </c>
      <c r="BB850" s="24">
        <f t="shared" si="143"/>
        <v>2.9695588877131662</v>
      </c>
      <c r="BC850" s="24">
        <f t="shared" si="143"/>
        <v>2.733849170084957</v>
      </c>
      <c r="BD850" s="24">
        <f t="shared" si="143"/>
        <v>2.1180675459358906</v>
      </c>
      <c r="BE850" s="24">
        <f t="shared" si="143"/>
        <v>3.7198297442696835</v>
      </c>
    </row>
    <row r="851" spans="1:57" x14ac:dyDescent="0.35">
      <c r="A851" s="10" t="str">
        <f t="shared" si="135"/>
        <v>6/30/2026</v>
      </c>
      <c r="B851" s="11">
        <f t="shared" si="136"/>
        <v>2026</v>
      </c>
      <c r="C851" s="22">
        <f t="shared" si="137"/>
        <v>2.929656871495034</v>
      </c>
      <c r="D851" s="23">
        <f t="shared" si="130"/>
        <v>2.336452456738257</v>
      </c>
      <c r="E851" s="23">
        <f t="shared" si="131"/>
        <v>2.5867836440143392</v>
      </c>
      <c r="F851" s="23">
        <f t="shared" si="132"/>
        <v>3.1531278813079178</v>
      </c>
      <c r="G851" s="23">
        <f t="shared" si="133"/>
        <v>3.5178575283552225</v>
      </c>
      <c r="H851" s="24">
        <f t="shared" si="145"/>
        <v>3.9150108444224232</v>
      </c>
      <c r="I851" s="24">
        <f t="shared" si="145"/>
        <v>3.3901253889697767</v>
      </c>
      <c r="J851" s="24">
        <f t="shared" si="145"/>
        <v>2.8925052911788507</v>
      </c>
      <c r="K851" s="24">
        <f t="shared" si="145"/>
        <v>2.3404489417550343</v>
      </c>
      <c r="L851" s="24">
        <f t="shared" si="145"/>
        <v>2.2291418534124712</v>
      </c>
      <c r="M851" s="24">
        <f t="shared" si="145"/>
        <v>2.9916349873114312</v>
      </c>
      <c r="N851" s="24">
        <f t="shared" si="145"/>
        <v>2.7106638543395114</v>
      </c>
      <c r="O851" s="24">
        <f t="shared" si="145"/>
        <v>3.153167783787806</v>
      </c>
      <c r="P851" s="24">
        <f t="shared" si="145"/>
        <v>2.5032490610379394</v>
      </c>
      <c r="Q851" s="24">
        <f t="shared" si="145"/>
        <v>2.5443673460878098</v>
      </c>
      <c r="R851" s="24">
        <f t="shared" si="145"/>
        <v>3.0760340076379187</v>
      </c>
      <c r="S851" s="24">
        <f t="shared" si="145"/>
        <v>2.6235413730537918</v>
      </c>
      <c r="T851" s="24">
        <f t="shared" si="145"/>
        <v>3.3311102890947497</v>
      </c>
      <c r="U851" s="24">
        <f t="shared" si="145"/>
        <v>2.5865650583061512</v>
      </c>
      <c r="V851" s="24">
        <f t="shared" si="145"/>
        <v>3.6770032691193371</v>
      </c>
      <c r="W851" s="24">
        <f t="shared" si="145"/>
        <v>2.8930030090882197</v>
      </c>
      <c r="X851" s="24">
        <f t="shared" si="145"/>
        <v>3.0932922349383536</v>
      </c>
      <c r="Y851" s="24">
        <f t="shared" si="145"/>
        <v>2.4695651429601408</v>
      </c>
      <c r="Z851" s="24">
        <f t="shared" si="145"/>
        <v>2.5940614246085931</v>
      </c>
      <c r="AA851" s="24">
        <f t="shared" si="145"/>
        <v>2.1795078653534472</v>
      </c>
      <c r="AB851" s="24">
        <f t="shared" si="145"/>
        <v>3.4326872484044912</v>
      </c>
      <c r="AC851" s="24">
        <f t="shared" si="145"/>
        <v>2.4749293107031756</v>
      </c>
      <c r="AD851" s="24">
        <f t="shared" si="145"/>
        <v>3.0494135975807088</v>
      </c>
      <c r="AE851" s="24">
        <f t="shared" si="145"/>
        <v>2.3404247976985086</v>
      </c>
      <c r="AF851" s="24">
        <f t="shared" si="145"/>
        <v>3.0785346400537876</v>
      </c>
      <c r="AG851" s="24">
        <f t="shared" si="145"/>
        <v>2.599384168923307</v>
      </c>
      <c r="AH851" s="24">
        <f t="shared" si="145"/>
        <v>3.5089706493244939</v>
      </c>
      <c r="AI851" s="24">
        <f t="shared" si="145"/>
        <v>2.8224379441523659</v>
      </c>
      <c r="AJ851" s="24">
        <f t="shared" si="145"/>
        <v>3.04296814079889</v>
      </c>
      <c r="AK851" s="24">
        <f t="shared" si="145"/>
        <v>2.2813168266151909</v>
      </c>
      <c r="AL851" s="24">
        <f t="shared" si="145"/>
        <v>3.4495515693500378</v>
      </c>
      <c r="AM851" s="24">
        <f t="shared" ref="AM851:BR851" si="146">AM251/AM51</f>
        <v>3.1530081738682525</v>
      </c>
      <c r="AN851" s="24">
        <f t="shared" si="143"/>
        <v>2.300701388095991</v>
      </c>
      <c r="AO851" s="24">
        <f t="shared" si="143"/>
        <v>2.6295621581407631</v>
      </c>
      <c r="AP851" s="24">
        <f t="shared" si="143"/>
        <v>3.0971001871784818</v>
      </c>
      <c r="AQ851" s="24">
        <f t="shared" si="143"/>
        <v>2.9620066226411805</v>
      </c>
      <c r="AR851" s="24">
        <f t="shared" si="143"/>
        <v>3.8089406424577277</v>
      </c>
      <c r="AS851" s="24">
        <f t="shared" si="143"/>
        <v>2.8712483216346159</v>
      </c>
      <c r="AT851" s="24">
        <f t="shared" si="143"/>
        <v>2.5874394011389024</v>
      </c>
      <c r="AU851" s="24">
        <f t="shared" si="143"/>
        <v>2.6432253359506044</v>
      </c>
      <c r="AV851" s="24">
        <f t="shared" si="143"/>
        <v>2.114063189606449</v>
      </c>
      <c r="AW851" s="24">
        <f t="shared" si="143"/>
        <v>3.1047009966777375</v>
      </c>
      <c r="AX851" s="24">
        <f t="shared" si="143"/>
        <v>3.2247860334198846</v>
      </c>
      <c r="AY851" s="24">
        <f t="shared" si="143"/>
        <v>2.9303615652049038</v>
      </c>
      <c r="AZ851" s="24">
        <f t="shared" si="143"/>
        <v>3.0003713566048953</v>
      </c>
      <c r="BA851" s="24">
        <f t="shared" si="143"/>
        <v>3.5978394396317808</v>
      </c>
      <c r="BB851" s="24">
        <f t="shared" si="143"/>
        <v>3.4718991373443151</v>
      </c>
      <c r="BC851" s="24">
        <f t="shared" si="143"/>
        <v>2.9289521777851641</v>
      </c>
      <c r="BD851" s="24">
        <f t="shared" si="143"/>
        <v>2.4523512839778534</v>
      </c>
      <c r="BE851" s="24">
        <f t="shared" si="143"/>
        <v>3.692826088185551</v>
      </c>
    </row>
    <row r="852" spans="1:57" x14ac:dyDescent="0.35">
      <c r="A852" s="10" t="str">
        <f t="shared" si="135"/>
        <v>7/31/2026</v>
      </c>
      <c r="B852" s="11">
        <f t="shared" si="136"/>
        <v>2026</v>
      </c>
      <c r="C852" s="22">
        <f t="shared" si="137"/>
        <v>1.8098565964440048</v>
      </c>
      <c r="D852" s="23">
        <f t="shared" si="130"/>
        <v>1.59364283724637</v>
      </c>
      <c r="E852" s="23">
        <f t="shared" si="131"/>
        <v>1.6748669607616578</v>
      </c>
      <c r="F852" s="23">
        <f t="shared" si="132"/>
        <v>1.9269909083484984</v>
      </c>
      <c r="G852" s="23">
        <f t="shared" si="133"/>
        <v>2.0415621085068709</v>
      </c>
      <c r="H852" s="24">
        <f t="shared" ref="H852:AM859" si="147">H252/H52</f>
        <v>1.7266387332990774</v>
      </c>
      <c r="I852" s="24">
        <f t="shared" si="147"/>
        <v>1.5516932917217556</v>
      </c>
      <c r="J852" s="24">
        <f t="shared" si="147"/>
        <v>1.7746175028598228</v>
      </c>
      <c r="K852" s="24">
        <f t="shared" si="147"/>
        <v>1.7997119244813748</v>
      </c>
      <c r="L852" s="24">
        <f t="shared" si="147"/>
        <v>1.6164181589793876</v>
      </c>
      <c r="M852" s="24">
        <f t="shared" si="147"/>
        <v>2.1443162814059589</v>
      </c>
      <c r="N852" s="24">
        <f t="shared" si="147"/>
        <v>2.3128137677365279</v>
      </c>
      <c r="O852" s="24">
        <f t="shared" si="147"/>
        <v>1.5176078960120758</v>
      </c>
      <c r="P852" s="24">
        <f t="shared" si="147"/>
        <v>1.6006005202194815</v>
      </c>
      <c r="Q852" s="24">
        <f t="shared" si="147"/>
        <v>1.5514099400119861</v>
      </c>
      <c r="R852" s="24">
        <f t="shared" si="147"/>
        <v>1.8060677873931137</v>
      </c>
      <c r="S852" s="24">
        <f t="shared" si="147"/>
        <v>1.9545334257921241</v>
      </c>
      <c r="T852" s="24">
        <f t="shared" si="147"/>
        <v>1.8514491436465363</v>
      </c>
      <c r="U852" s="24">
        <f t="shared" si="147"/>
        <v>1.5911903618742129</v>
      </c>
      <c r="V852" s="24">
        <f t="shared" si="147"/>
        <v>1.9992543438045527</v>
      </c>
      <c r="W852" s="24">
        <f t="shared" si="147"/>
        <v>1.8814096525795398</v>
      </c>
      <c r="X852" s="24">
        <f t="shared" si="147"/>
        <v>1.8633251683034189</v>
      </c>
      <c r="Y852" s="24">
        <f t="shared" si="147"/>
        <v>1.6259240401898691</v>
      </c>
      <c r="Z852" s="24">
        <f t="shared" si="147"/>
        <v>1.6986478770285069</v>
      </c>
      <c r="AA852" s="24">
        <f t="shared" si="147"/>
        <v>1.7233883085628778</v>
      </c>
      <c r="AB852" s="24">
        <f t="shared" si="147"/>
        <v>1.8744167479270915</v>
      </c>
      <c r="AC852" s="24">
        <f t="shared" si="147"/>
        <v>1.858234552998387</v>
      </c>
      <c r="AD852" s="24">
        <f t="shared" si="147"/>
        <v>2.3645159460812653</v>
      </c>
      <c r="AE852" s="24">
        <f t="shared" si="147"/>
        <v>1.8852927386082003</v>
      </c>
      <c r="AF852" s="24">
        <f t="shared" si="147"/>
        <v>2.0362115727608145</v>
      </c>
      <c r="AG852" s="24">
        <f t="shared" si="147"/>
        <v>1.9016660145412292</v>
      </c>
      <c r="AH852" s="24">
        <f t="shared" si="147"/>
        <v>2.0897169302213792</v>
      </c>
      <c r="AI852" s="24">
        <f t="shared" si="147"/>
        <v>1.7586212192031681</v>
      </c>
      <c r="AJ852" s="24">
        <f t="shared" si="147"/>
        <v>1.9000463555778968</v>
      </c>
      <c r="AK852" s="24">
        <f t="shared" si="147"/>
        <v>1.6843051902795336</v>
      </c>
      <c r="AL852" s="24">
        <f t="shared" si="147"/>
        <v>1.8409136141945641</v>
      </c>
      <c r="AM852" s="24">
        <f t="shared" si="147"/>
        <v>1.593915334509943</v>
      </c>
      <c r="AN852" s="24">
        <f t="shared" si="143"/>
        <v>1.6378647253700116</v>
      </c>
      <c r="AO852" s="24">
        <f t="shared" si="143"/>
        <v>1.7759907283168943</v>
      </c>
      <c r="AP852" s="24">
        <f t="shared" si="143"/>
        <v>1.7953050388707408</v>
      </c>
      <c r="AQ852" s="24">
        <f t="shared" si="143"/>
        <v>1.6114155289825023</v>
      </c>
      <c r="AR852" s="24">
        <f t="shared" si="143"/>
        <v>1.8136454054948961</v>
      </c>
      <c r="AS852" s="24">
        <f t="shared" si="143"/>
        <v>1.9943527070820584</v>
      </c>
      <c r="AT852" s="24">
        <f t="shared" si="143"/>
        <v>1.9709010993791052</v>
      </c>
      <c r="AU852" s="24">
        <f t="shared" si="143"/>
        <v>1.9750494745207519</v>
      </c>
      <c r="AV852" s="24">
        <f t="shared" si="143"/>
        <v>1.6064728547478413</v>
      </c>
      <c r="AW852" s="24">
        <f t="shared" si="143"/>
        <v>1.9050882416288939</v>
      </c>
      <c r="AX852" s="24">
        <f t="shared" si="143"/>
        <v>2.7553961011937886</v>
      </c>
      <c r="AY852" s="24">
        <f t="shared" si="143"/>
        <v>1.580779945520643</v>
      </c>
      <c r="AZ852" s="24">
        <f t="shared" si="143"/>
        <v>2.0360977812126326</v>
      </c>
      <c r="BA852" s="24">
        <f t="shared" si="143"/>
        <v>1.9342917972550333</v>
      </c>
      <c r="BB852" s="24">
        <f t="shared" si="143"/>
        <v>1.6984961709370414</v>
      </c>
      <c r="BC852" s="24">
        <f t="shared" si="143"/>
        <v>1.6781431054194174</v>
      </c>
      <c r="BD852" s="24">
        <f t="shared" si="143"/>
        <v>1.6737749125424046</v>
      </c>
      <c r="BE852" s="24">
        <f t="shared" si="143"/>
        <v>1.8538933509092268</v>
      </c>
    </row>
    <row r="853" spans="1:57" x14ac:dyDescent="0.35">
      <c r="A853" s="10" t="str">
        <f t="shared" si="135"/>
        <v>8/31/2026</v>
      </c>
      <c r="B853" s="11">
        <f t="shared" si="136"/>
        <v>2026</v>
      </c>
      <c r="C853" s="22">
        <f t="shared" si="137"/>
        <v>1.7252236422025424</v>
      </c>
      <c r="D853" s="23">
        <f t="shared" si="130"/>
        <v>1.5742952417231242</v>
      </c>
      <c r="E853" s="23">
        <f t="shared" si="131"/>
        <v>1.6551079339478796</v>
      </c>
      <c r="F853" s="23">
        <f t="shared" si="132"/>
        <v>1.8546550025574098</v>
      </c>
      <c r="G853" s="23">
        <f t="shared" si="133"/>
        <v>2.0918497997455057</v>
      </c>
      <c r="H853" s="24">
        <f t="shared" si="147"/>
        <v>1.6982952225546606</v>
      </c>
      <c r="I853" s="24">
        <f t="shared" si="147"/>
        <v>1.8525791410421579</v>
      </c>
      <c r="J853" s="24">
        <f t="shared" si="147"/>
        <v>1.7307838034497629</v>
      </c>
      <c r="K853" s="24">
        <f t="shared" si="147"/>
        <v>1.5757274691400185</v>
      </c>
      <c r="L853" s="24">
        <f t="shared" si="147"/>
        <v>1.6526853023880628</v>
      </c>
      <c r="M853" s="24">
        <f t="shared" si="147"/>
        <v>2.0850778305376152</v>
      </c>
      <c r="N853" s="24">
        <f t="shared" si="147"/>
        <v>2.1778991364197586</v>
      </c>
      <c r="O853" s="24">
        <f t="shared" si="147"/>
        <v>1.8161070845204421</v>
      </c>
      <c r="P853" s="24">
        <f t="shared" si="147"/>
        <v>2.0383354248417307</v>
      </c>
      <c r="Q853" s="24">
        <f t="shared" si="147"/>
        <v>1.5023195617042908</v>
      </c>
      <c r="R853" s="24">
        <f t="shared" si="147"/>
        <v>2.0479900813033343</v>
      </c>
      <c r="S853" s="24">
        <f t="shared" si="147"/>
        <v>1.704145341585489</v>
      </c>
      <c r="T853" s="24">
        <f t="shared" si="147"/>
        <v>1.7268450117075971</v>
      </c>
      <c r="U853" s="24">
        <f t="shared" si="147"/>
        <v>2.1527975226165177</v>
      </c>
      <c r="V853" s="24">
        <f t="shared" si="147"/>
        <v>2.4509308632105751</v>
      </c>
      <c r="W853" s="24">
        <f t="shared" si="147"/>
        <v>1.6492289213644886</v>
      </c>
      <c r="X853" s="24">
        <f t="shared" si="147"/>
        <v>1.5746144526546462</v>
      </c>
      <c r="Y853" s="24">
        <f t="shared" si="147"/>
        <v>1.6107388861147955</v>
      </c>
      <c r="Z853" s="24">
        <f t="shared" si="147"/>
        <v>1.6791799995391032</v>
      </c>
      <c r="AA853" s="24">
        <f t="shared" si="147"/>
        <v>1.6233142497840667</v>
      </c>
      <c r="AB853" s="24">
        <f t="shared" si="147"/>
        <v>1.6709700445147992</v>
      </c>
      <c r="AC853" s="24">
        <f t="shared" si="147"/>
        <v>1.8416430903255203</v>
      </c>
      <c r="AD853" s="24">
        <f t="shared" si="147"/>
        <v>2.0170677001469706</v>
      </c>
      <c r="AE853" s="24">
        <f t="shared" si="147"/>
        <v>1.8553469563958271</v>
      </c>
      <c r="AF853" s="24">
        <f t="shared" si="147"/>
        <v>1.6229843381325402</v>
      </c>
      <c r="AG853" s="24">
        <f t="shared" si="147"/>
        <v>1.7249848152468406</v>
      </c>
      <c r="AH853" s="24">
        <f t="shared" si="147"/>
        <v>1.7020042034125527</v>
      </c>
      <c r="AI853" s="24">
        <f t="shared" si="147"/>
        <v>1.5870596072782743</v>
      </c>
      <c r="AJ853" s="24">
        <f t="shared" si="147"/>
        <v>1.7585756160158548</v>
      </c>
      <c r="AK853" s="24">
        <f t="shared" si="147"/>
        <v>1.5370225370563946</v>
      </c>
      <c r="AL853" s="24">
        <f t="shared" si="147"/>
        <v>1.6899591542489594</v>
      </c>
      <c r="AM853" s="24">
        <f t="shared" si="147"/>
        <v>1.8104184320133767</v>
      </c>
      <c r="AN853" s="24">
        <f t="shared" si="143"/>
        <v>1.6623758286273302</v>
      </c>
      <c r="AO853" s="24">
        <f t="shared" si="143"/>
        <v>1.5714223433394265</v>
      </c>
      <c r="AP853" s="24">
        <f t="shared" si="143"/>
        <v>1.7156476424652845</v>
      </c>
      <c r="AQ853" s="24">
        <f t="shared" si="143"/>
        <v>1.7872200323417549</v>
      </c>
      <c r="AR853" s="24">
        <f t="shared" si="143"/>
        <v>1.8087253344034715</v>
      </c>
      <c r="AS853" s="24">
        <f t="shared" si="143"/>
        <v>1.7946806060295633</v>
      </c>
      <c r="AT853" s="24">
        <f t="shared" si="143"/>
        <v>1.6990435965234063</v>
      </c>
      <c r="AU853" s="24">
        <f t="shared" si="143"/>
        <v>1.6759640316796907</v>
      </c>
      <c r="AV853" s="24">
        <f t="shared" si="143"/>
        <v>1.7127236119039202</v>
      </c>
      <c r="AW853" s="24">
        <f t="shared" si="143"/>
        <v>1.5670342361377421</v>
      </c>
      <c r="AX853" s="24">
        <f t="shared" si="143"/>
        <v>2.1864518848994736</v>
      </c>
      <c r="AY853" s="24">
        <f t="shared" si="143"/>
        <v>1.8583142394068255</v>
      </c>
      <c r="AZ853" s="24">
        <f t="shared" si="143"/>
        <v>1.5444253518148339</v>
      </c>
      <c r="BA853" s="24">
        <f t="shared" si="143"/>
        <v>2.0516550118420422</v>
      </c>
      <c r="BB853" s="24">
        <f t="shared" si="143"/>
        <v>1.7904906161497458</v>
      </c>
      <c r="BC853" s="24">
        <f t="shared" si="143"/>
        <v>2.1588393067676432</v>
      </c>
      <c r="BD853" s="24">
        <f t="shared" si="143"/>
        <v>1.7254624691582445</v>
      </c>
      <c r="BE853" s="24">
        <f t="shared" si="143"/>
        <v>1.9227080638102851</v>
      </c>
    </row>
    <row r="854" spans="1:57" x14ac:dyDescent="0.35">
      <c r="A854" s="10" t="str">
        <f t="shared" si="135"/>
        <v>9/30/2026</v>
      </c>
      <c r="B854" s="11">
        <f t="shared" si="136"/>
        <v>2026</v>
      </c>
      <c r="C854" s="22">
        <f t="shared" si="137"/>
        <v>2.2020511319227589</v>
      </c>
      <c r="D854" s="23">
        <f t="shared" si="130"/>
        <v>1.9278182585067416</v>
      </c>
      <c r="E854" s="23">
        <f t="shared" si="131"/>
        <v>2.0215024307692646</v>
      </c>
      <c r="F854" s="23">
        <f t="shared" si="132"/>
        <v>2.567582973650036</v>
      </c>
      <c r="G854" s="23">
        <f t="shared" si="133"/>
        <v>3.1318484531547544</v>
      </c>
      <c r="H854" s="24">
        <f t="shared" si="147"/>
        <v>1.9325906144820182</v>
      </c>
      <c r="I854" s="24">
        <f t="shared" si="147"/>
        <v>2.3625628616930698</v>
      </c>
      <c r="J854" s="24">
        <f t="shared" si="147"/>
        <v>2.1648681539972729</v>
      </c>
      <c r="K854" s="24">
        <f t="shared" si="147"/>
        <v>2.0877428111631926</v>
      </c>
      <c r="L854" s="24">
        <f t="shared" si="147"/>
        <v>1.8848670547292512</v>
      </c>
      <c r="M854" s="24">
        <f t="shared" si="147"/>
        <v>2.3971894998412657</v>
      </c>
      <c r="N854" s="24">
        <f t="shared" si="147"/>
        <v>2.758398931772299</v>
      </c>
      <c r="O854" s="24">
        <f t="shared" si="147"/>
        <v>4.158613775936332</v>
      </c>
      <c r="P854" s="24">
        <f t="shared" si="147"/>
        <v>1.8645517358380461</v>
      </c>
      <c r="Q854" s="24">
        <f t="shared" si="147"/>
        <v>2.2129252455185826</v>
      </c>
      <c r="R854" s="24">
        <f t="shared" si="147"/>
        <v>2.1287797668547945</v>
      </c>
      <c r="S854" s="24">
        <f t="shared" si="147"/>
        <v>2.5730972117558211</v>
      </c>
      <c r="T854" s="24">
        <f t="shared" si="147"/>
        <v>2.4781130988589783</v>
      </c>
      <c r="U854" s="24">
        <f t="shared" si="147"/>
        <v>3.7733223881012345</v>
      </c>
      <c r="V854" s="24">
        <f t="shared" si="147"/>
        <v>2.5510402593326811</v>
      </c>
      <c r="W854" s="24">
        <f t="shared" si="147"/>
        <v>3.3283746610733544</v>
      </c>
      <c r="X854" s="24">
        <f t="shared" si="147"/>
        <v>2.0822034367229048</v>
      </c>
      <c r="Y854" s="24">
        <f t="shared" si="147"/>
        <v>2.0199319255063752</v>
      </c>
      <c r="Z854" s="24">
        <f t="shared" si="147"/>
        <v>2.3525217898839972</v>
      </c>
      <c r="AA854" s="24">
        <f t="shared" si="147"/>
        <v>1.8806298477269665</v>
      </c>
      <c r="AB854" s="24">
        <f t="shared" si="147"/>
        <v>2.6474770221438342</v>
      </c>
      <c r="AC854" s="24">
        <f t="shared" si="147"/>
        <v>1.6959051306489596</v>
      </c>
      <c r="AD854" s="24">
        <f t="shared" si="147"/>
        <v>2.3231479615315798</v>
      </c>
      <c r="AE854" s="24">
        <f t="shared" si="147"/>
        <v>2.3501437024503771</v>
      </c>
      <c r="AF854" s="24">
        <f t="shared" si="147"/>
        <v>1.9935837285635432</v>
      </c>
      <c r="AG854" s="24">
        <f t="shared" si="147"/>
        <v>2.1615269668285224</v>
      </c>
      <c r="AH854" s="24">
        <f t="shared" si="147"/>
        <v>2.0768813180860244</v>
      </c>
      <c r="AI854" s="24">
        <f t="shared" si="147"/>
        <v>3.1121206937882286</v>
      </c>
      <c r="AJ854" s="24">
        <f t="shared" si="147"/>
        <v>2.0262139465579332</v>
      </c>
      <c r="AK854" s="24">
        <f t="shared" si="147"/>
        <v>2.0058948460930317</v>
      </c>
      <c r="AL854" s="24">
        <f t="shared" si="147"/>
        <v>2.8624181821969605</v>
      </c>
      <c r="AM854" s="24">
        <f t="shared" si="147"/>
        <v>1.5992386671202339</v>
      </c>
      <c r="AN854" s="24">
        <f t="shared" si="143"/>
        <v>1.9349923331170369</v>
      </c>
      <c r="AO854" s="24">
        <f t="shared" si="143"/>
        <v>2.4555385062022501</v>
      </c>
      <c r="AP854" s="24">
        <f t="shared" si="143"/>
        <v>2.0839875274972401</v>
      </c>
      <c r="AQ854" s="24">
        <f t="shared" ref="AQ854:BH854" si="148">AQ254/AQ54</f>
        <v>2.9116055541531556</v>
      </c>
      <c r="AR854" s="24">
        <f t="shared" si="148"/>
        <v>2.6099537697066655</v>
      </c>
      <c r="AS854" s="24">
        <f t="shared" si="148"/>
        <v>2.0357735718675305</v>
      </c>
      <c r="AT854" s="24">
        <f t="shared" si="148"/>
        <v>2.4830313015212049</v>
      </c>
      <c r="AU854" s="24">
        <f t="shared" si="148"/>
        <v>2.0327201724989572</v>
      </c>
      <c r="AV854" s="24">
        <f t="shared" si="148"/>
        <v>1.9555235317039632</v>
      </c>
      <c r="AW854" s="24">
        <f t="shared" si="148"/>
        <v>2.8795026364043315</v>
      </c>
      <c r="AX854" s="24">
        <f t="shared" si="148"/>
        <v>2.3135220396041478</v>
      </c>
      <c r="AY854" s="24">
        <f t="shared" si="148"/>
        <v>3.3093982874534835</v>
      </c>
      <c r="AZ854" s="24">
        <f t="shared" si="148"/>
        <v>1.9943989127622039</v>
      </c>
      <c r="BA854" s="24">
        <f t="shared" si="148"/>
        <v>2.1911770183269348</v>
      </c>
      <c r="BB854" s="24">
        <f t="shared" si="148"/>
        <v>2.2983347659677622</v>
      </c>
      <c r="BC854" s="24">
        <f t="shared" si="148"/>
        <v>3.5035377769137401</v>
      </c>
      <c r="BD854" s="24">
        <f t="shared" si="148"/>
        <v>1.9893484272830966</v>
      </c>
      <c r="BE854" s="24">
        <f t="shared" si="148"/>
        <v>2.1588134935832022</v>
      </c>
    </row>
    <row r="855" spans="1:57" x14ac:dyDescent="0.35">
      <c r="A855" s="10" t="str">
        <f t="shared" si="135"/>
        <v>10/31/2026</v>
      </c>
      <c r="B855" s="11">
        <f t="shared" si="136"/>
        <v>2026</v>
      </c>
      <c r="C855" s="22">
        <f t="shared" si="137"/>
        <v>2.5237119579024458</v>
      </c>
      <c r="D855" s="23">
        <f t="shared" si="130"/>
        <v>2.0275070268966022</v>
      </c>
      <c r="E855" s="23">
        <f t="shared" si="131"/>
        <v>2.2795269509489966</v>
      </c>
      <c r="F855" s="23">
        <f t="shared" si="132"/>
        <v>3.3479039191845414</v>
      </c>
      <c r="G855" s="23">
        <f t="shared" si="133"/>
        <v>3.6178332900469941</v>
      </c>
      <c r="H855" s="24">
        <f t="shared" si="147"/>
        <v>2.4060960203077846</v>
      </c>
      <c r="I855" s="24">
        <f t="shared" si="147"/>
        <v>2.4881949552921419</v>
      </c>
      <c r="J855" s="24">
        <f t="shared" si="147"/>
        <v>3.1580593813483602</v>
      </c>
      <c r="K855" s="24">
        <f t="shared" si="147"/>
        <v>3.4514176826442449</v>
      </c>
      <c r="L855" s="24">
        <f t="shared" si="147"/>
        <v>2.3586488721054022</v>
      </c>
      <c r="M855" s="24">
        <f t="shared" si="147"/>
        <v>2.4450975991022044</v>
      </c>
      <c r="N855" s="24">
        <f t="shared" si="147"/>
        <v>2.8906088644771311</v>
      </c>
      <c r="O855" s="24">
        <f t="shared" si="147"/>
        <v>3.3258303098506126</v>
      </c>
      <c r="P855" s="24">
        <f t="shared" si="147"/>
        <v>2.3678240001237492</v>
      </c>
      <c r="Q855" s="24">
        <f t="shared" si="147"/>
        <v>2.029752962446294</v>
      </c>
      <c r="R855" s="24">
        <f t="shared" si="147"/>
        <v>3.0380651115811292</v>
      </c>
      <c r="S855" s="24">
        <f t="shared" si="147"/>
        <v>3.355261788962518</v>
      </c>
      <c r="T855" s="24">
        <f t="shared" si="147"/>
        <v>3.2759731000169281</v>
      </c>
      <c r="U855" s="24">
        <f t="shared" si="147"/>
        <v>3.0064310943018806</v>
      </c>
      <c r="V855" s="24">
        <f t="shared" si="147"/>
        <v>2.3516760607724789</v>
      </c>
      <c r="W855" s="24">
        <f t="shared" si="147"/>
        <v>2.0388083337747083</v>
      </c>
      <c r="X855" s="24">
        <f t="shared" si="147"/>
        <v>3.606740651171215</v>
      </c>
      <c r="Y855" s="24">
        <f t="shared" si="147"/>
        <v>2.291609037645137</v>
      </c>
      <c r="Z855" s="24">
        <f t="shared" si="147"/>
        <v>2.3349887455054201</v>
      </c>
      <c r="AA855" s="24">
        <f t="shared" si="147"/>
        <v>2.3964438253007478</v>
      </c>
      <c r="AB855" s="24">
        <f t="shared" si="147"/>
        <v>1.9205885117971417</v>
      </c>
      <c r="AC855" s="24">
        <f t="shared" si="147"/>
        <v>2.2249853106657462</v>
      </c>
      <c r="AD855" s="24">
        <f t="shared" si="147"/>
        <v>2.5592289605127498</v>
      </c>
      <c r="AE855" s="24">
        <f t="shared" si="147"/>
        <v>3.7176670399290033</v>
      </c>
      <c r="AF855" s="24">
        <f t="shared" si="147"/>
        <v>3.8661736668408802</v>
      </c>
      <c r="AG855" s="24">
        <f t="shared" si="147"/>
        <v>3.3902238155894402</v>
      </c>
      <c r="AH855" s="24">
        <f t="shared" si="147"/>
        <v>4.2744110911532989</v>
      </c>
      <c r="AI855" s="24">
        <f t="shared" si="147"/>
        <v>2.0072936069493772</v>
      </c>
      <c r="AJ855" s="24">
        <f t="shared" si="147"/>
        <v>3.433411160377295</v>
      </c>
      <c r="AK855" s="24">
        <f t="shared" si="147"/>
        <v>3.3622177317536117</v>
      </c>
      <c r="AL855" s="24">
        <f t="shared" si="147"/>
        <v>1.8596328242578621</v>
      </c>
      <c r="AM855" s="24">
        <f t="shared" si="147"/>
        <v>2.2083055958541498</v>
      </c>
      <c r="AN855" s="24">
        <f t="shared" ref="AN855:BE869" si="149">AN255/AN55</f>
        <v>2.0699219845029404</v>
      </c>
      <c r="AO855" s="24">
        <f t="shared" si="149"/>
        <v>1.7589226761996155</v>
      </c>
      <c r="AP855" s="24">
        <f t="shared" si="149"/>
        <v>3.4905195161296523</v>
      </c>
      <c r="AQ855" s="24">
        <f t="shared" si="149"/>
        <v>2.796862921285129</v>
      </c>
      <c r="AR855" s="24">
        <f t="shared" si="149"/>
        <v>2.2754995887169498</v>
      </c>
      <c r="AS855" s="24">
        <f t="shared" si="149"/>
        <v>3.2749742438586225</v>
      </c>
      <c r="AT855" s="24">
        <f t="shared" si="149"/>
        <v>3.0881257957118344</v>
      </c>
      <c r="AU855" s="24">
        <f t="shared" si="149"/>
        <v>3.3962597761620335</v>
      </c>
      <c r="AV855" s="24">
        <f t="shared" si="149"/>
        <v>2.0674238562899521</v>
      </c>
      <c r="AW855" s="24">
        <f t="shared" si="149"/>
        <v>1.8053991179783861</v>
      </c>
      <c r="AX855" s="24">
        <f t="shared" si="149"/>
        <v>2.3995872213712159</v>
      </c>
      <c r="AY855" s="24">
        <f t="shared" si="149"/>
        <v>2.9231084957010824</v>
      </c>
      <c r="AZ855" s="24">
        <f t="shared" si="149"/>
        <v>3.7253796984704386</v>
      </c>
      <c r="BA855" s="24">
        <f t="shared" si="149"/>
        <v>4.1727887829049077</v>
      </c>
      <c r="BB855" s="24">
        <f t="shared" si="149"/>
        <v>2.2657944113956225</v>
      </c>
      <c r="BC855" s="24">
        <f t="shared" si="149"/>
        <v>3.1314936161749261</v>
      </c>
      <c r="BD855" s="24">
        <f t="shared" si="149"/>
        <v>2.3458338729425749</v>
      </c>
      <c r="BE855" s="24">
        <f t="shared" si="149"/>
        <v>2.3005500792699367</v>
      </c>
    </row>
    <row r="856" spans="1:57" x14ac:dyDescent="0.35">
      <c r="A856" s="10" t="str">
        <f t="shared" si="135"/>
        <v>11/30/2026</v>
      </c>
      <c r="B856" s="11">
        <f t="shared" si="136"/>
        <v>2026</v>
      </c>
      <c r="C856" s="22">
        <f t="shared" si="137"/>
        <v>2.8502685638104781</v>
      </c>
      <c r="D856" s="23">
        <f t="shared" si="130"/>
        <v>2.4318520958156111</v>
      </c>
      <c r="E856" s="23">
        <f t="shared" si="131"/>
        <v>2.5521910960455556</v>
      </c>
      <c r="F856" s="23">
        <f t="shared" si="132"/>
        <v>3.2786812416795676</v>
      </c>
      <c r="G856" s="23">
        <f t="shared" si="133"/>
        <v>3.7069849526385648</v>
      </c>
      <c r="H856" s="24">
        <f t="shared" si="147"/>
        <v>2.8646766450476022</v>
      </c>
      <c r="I856" s="24">
        <f t="shared" si="147"/>
        <v>2.7631966889490727</v>
      </c>
      <c r="J856" s="24">
        <f t="shared" si="147"/>
        <v>2.5493828424853944</v>
      </c>
      <c r="K856" s="24">
        <f t="shared" si="147"/>
        <v>2.4032404404623704</v>
      </c>
      <c r="L856" s="24">
        <f t="shared" si="147"/>
        <v>3.2830297095414314</v>
      </c>
      <c r="M856" s="24">
        <f t="shared" si="147"/>
        <v>4.7773056808233685</v>
      </c>
      <c r="N856" s="24">
        <f t="shared" si="147"/>
        <v>4.6401388484847388</v>
      </c>
      <c r="O856" s="24">
        <f t="shared" si="147"/>
        <v>3.2656358380939774</v>
      </c>
      <c r="P856" s="24">
        <f t="shared" si="147"/>
        <v>2.5802237098631915</v>
      </c>
      <c r="Q856" s="24">
        <f t="shared" si="147"/>
        <v>3.3159298384193043</v>
      </c>
      <c r="R856" s="24">
        <f t="shared" si="147"/>
        <v>2.4323205292576002</v>
      </c>
      <c r="S856" s="24">
        <f t="shared" si="147"/>
        <v>2.571773314798512</v>
      </c>
      <c r="T856" s="24">
        <f t="shared" si="147"/>
        <v>2.3706592231604819</v>
      </c>
      <c r="U856" s="24">
        <f t="shared" si="147"/>
        <v>3.6745888287687389</v>
      </c>
      <c r="V856" s="24">
        <f t="shared" si="147"/>
        <v>3.9985500674669905</v>
      </c>
      <c r="W856" s="24">
        <f t="shared" si="147"/>
        <v>3.0680343152134331</v>
      </c>
      <c r="X856" s="24">
        <f t="shared" si="147"/>
        <v>2.3298426569132871</v>
      </c>
      <c r="Y856" s="24">
        <f t="shared" si="147"/>
        <v>3.6477405147053874</v>
      </c>
      <c r="Z856" s="24">
        <f t="shared" si="147"/>
        <v>2.835860482573354</v>
      </c>
      <c r="AA856" s="24">
        <f t="shared" si="147"/>
        <v>3.0371819201108816</v>
      </c>
      <c r="AB856" s="24">
        <f t="shared" si="147"/>
        <v>2.9291885858317253</v>
      </c>
      <c r="AC856" s="24">
        <f t="shared" si="147"/>
        <v>2.5444205376059257</v>
      </c>
      <c r="AD856" s="24">
        <f t="shared" si="147"/>
        <v>4.3576505717097831</v>
      </c>
      <c r="AE856" s="24">
        <f t="shared" si="147"/>
        <v>2.4276361948377079</v>
      </c>
      <c r="AF856" s="24">
        <f t="shared" si="147"/>
        <v>2.9642511808009213</v>
      </c>
      <c r="AG856" s="24">
        <f t="shared" si="147"/>
        <v>2.3838462368572215</v>
      </c>
      <c r="AH856" s="24">
        <f t="shared" si="147"/>
        <v>3.0192161346766846</v>
      </c>
      <c r="AI856" s="24">
        <f t="shared" si="147"/>
        <v>2.5797746019889933</v>
      </c>
      <c r="AJ856" s="24">
        <f t="shared" si="147"/>
        <v>2.6488432922937655</v>
      </c>
      <c r="AK856" s="24">
        <f t="shared" si="147"/>
        <v>2.4507370705718823</v>
      </c>
      <c r="AL856" s="24">
        <f t="shared" si="147"/>
        <v>2.8720830889408799</v>
      </c>
      <c r="AM856" s="24">
        <f t="shared" si="147"/>
        <v>2.6008064079295306</v>
      </c>
      <c r="AN856" s="24">
        <f t="shared" si="149"/>
        <v>3.1286636664659868</v>
      </c>
      <c r="AO856" s="24">
        <f t="shared" si="149"/>
        <v>2.5621386138032105</v>
      </c>
      <c r="AP856" s="24">
        <f t="shared" si="149"/>
        <v>2.4667872324691027</v>
      </c>
      <c r="AQ856" s="24">
        <f t="shared" si="149"/>
        <v>3.0961665129209641</v>
      </c>
      <c r="AR856" s="24">
        <f t="shared" si="149"/>
        <v>2.7666180504235074</v>
      </c>
      <c r="AS856" s="24">
        <f t="shared" si="149"/>
        <v>2.5436358673233066</v>
      </c>
      <c r="AT856" s="24">
        <f t="shared" si="149"/>
        <v>2.4596015293155888</v>
      </c>
      <c r="AU856" s="24">
        <f t="shared" si="149"/>
        <v>2.735941093913314</v>
      </c>
      <c r="AV856" s="24">
        <f t="shared" si="149"/>
        <v>3.6152343381035705</v>
      </c>
      <c r="AW856" s="24">
        <f t="shared" si="149"/>
        <v>2.8864352556716404</v>
      </c>
      <c r="AX856" s="24">
        <f t="shared" si="149"/>
        <v>4.7121321625849752</v>
      </c>
      <c r="AY856" s="24">
        <f t="shared" si="149"/>
        <v>3.5483315801874173</v>
      </c>
      <c r="AZ856" s="24">
        <f t="shared" si="149"/>
        <v>2.5606158567260398</v>
      </c>
      <c r="BA856" s="24">
        <f t="shared" si="149"/>
        <v>2.5263746321275464</v>
      </c>
      <c r="BB856" s="24">
        <f t="shared" si="149"/>
        <v>2.8043136615552031</v>
      </c>
      <c r="BC856" s="24">
        <f t="shared" si="149"/>
        <v>3.3463558030646898</v>
      </c>
      <c r="BD856" s="24">
        <f t="shared" si="149"/>
        <v>3.3526270314695337</v>
      </c>
      <c r="BE856" s="24">
        <f t="shared" si="149"/>
        <v>3.0116820482193138</v>
      </c>
    </row>
    <row r="857" spans="1:57" x14ac:dyDescent="0.35">
      <c r="A857" s="10" t="str">
        <f t="shared" si="135"/>
        <v>12/31/2026</v>
      </c>
      <c r="B857" s="11">
        <f t="shared" si="136"/>
        <v>2026</v>
      </c>
      <c r="C857" s="22">
        <f t="shared" si="137"/>
        <v>2.2217851383510911</v>
      </c>
      <c r="D857" s="23">
        <f t="shared" si="130"/>
        <v>1.827848469151671</v>
      </c>
      <c r="E857" s="23">
        <f t="shared" si="131"/>
        <v>2.1126395833310383</v>
      </c>
      <c r="F857" s="23">
        <f t="shared" si="132"/>
        <v>2.797273844132647</v>
      </c>
      <c r="G857" s="23">
        <f t="shared" si="133"/>
        <v>3.1004220047359587</v>
      </c>
      <c r="H857" s="24">
        <f t="shared" si="147"/>
        <v>1.7492967884028257</v>
      </c>
      <c r="I857" s="24">
        <f t="shared" si="147"/>
        <v>1.8274433753505563</v>
      </c>
      <c r="J857" s="24">
        <f t="shared" si="147"/>
        <v>2.1633255502796866</v>
      </c>
      <c r="K857" s="24">
        <f t="shared" si="147"/>
        <v>2.2286513400001171</v>
      </c>
      <c r="L857" s="24">
        <f t="shared" si="147"/>
        <v>3.5055958251430313</v>
      </c>
      <c r="M857" s="24">
        <f t="shared" si="147"/>
        <v>2.8916990458998195</v>
      </c>
      <c r="N857" s="24">
        <f t="shared" si="147"/>
        <v>2.9733796465523956</v>
      </c>
      <c r="O857" s="24">
        <f t="shared" si="147"/>
        <v>1.7820174099062107</v>
      </c>
      <c r="P857" s="24">
        <f t="shared" si="147"/>
        <v>2.6689001308533533</v>
      </c>
      <c r="Q857" s="24">
        <f t="shared" si="147"/>
        <v>3.2807149363911079</v>
      </c>
      <c r="R857" s="24">
        <f t="shared" si="147"/>
        <v>2.2792935548030817</v>
      </c>
      <c r="S857" s="24">
        <f t="shared" si="147"/>
        <v>2.1338366116111818</v>
      </c>
      <c r="T857" s="24">
        <f t="shared" si="147"/>
        <v>2.2289538462622436</v>
      </c>
      <c r="U857" s="24">
        <f t="shared" si="147"/>
        <v>1.8278934795740172</v>
      </c>
      <c r="V857" s="24">
        <f t="shared" si="147"/>
        <v>2.8161262032546746</v>
      </c>
      <c r="W857" s="24">
        <f t="shared" si="147"/>
        <v>2.2734827583275456</v>
      </c>
      <c r="X857" s="24">
        <f t="shared" si="147"/>
        <v>2.1730765718054279</v>
      </c>
      <c r="Y857" s="24">
        <f t="shared" si="147"/>
        <v>3.0979141093535527</v>
      </c>
      <c r="Z857" s="24">
        <f t="shared" si="147"/>
        <v>1.7251656460102716</v>
      </c>
      <c r="AA857" s="24">
        <f t="shared" si="147"/>
        <v>3.0006449756788705</v>
      </c>
      <c r="AB857" s="24">
        <f t="shared" si="147"/>
        <v>2.212854431724645</v>
      </c>
      <c r="AC857" s="24">
        <f t="shared" si="147"/>
        <v>2.7958294833805266</v>
      </c>
      <c r="AD857" s="24">
        <f t="shared" si="147"/>
        <v>2.9378075587164805</v>
      </c>
      <c r="AE857" s="24">
        <f t="shared" si="147"/>
        <v>2.1834582416327084</v>
      </c>
      <c r="AF857" s="24">
        <f t="shared" si="147"/>
        <v>2.2254191528003586</v>
      </c>
      <c r="AG857" s="24">
        <f t="shared" si="147"/>
        <v>2.253455996749262</v>
      </c>
      <c r="AH857" s="24">
        <f t="shared" si="147"/>
        <v>2.1810780895238455</v>
      </c>
      <c r="AI857" s="24">
        <f t="shared" si="147"/>
        <v>2.1216996140213324</v>
      </c>
      <c r="AJ857" s="24">
        <f t="shared" si="147"/>
        <v>2.1387078024349555</v>
      </c>
      <c r="AK857" s="24">
        <f t="shared" si="147"/>
        <v>2.1666006238799191</v>
      </c>
      <c r="AL857" s="24">
        <f t="shared" si="147"/>
        <v>2.19433615774915</v>
      </c>
      <c r="AM857" s="24">
        <f t="shared" si="147"/>
        <v>2.7977552977166873</v>
      </c>
      <c r="AN857" s="24">
        <f t="shared" si="149"/>
        <v>3.5972754801680553</v>
      </c>
      <c r="AO857" s="24">
        <f t="shared" si="149"/>
        <v>2.0785811513979748</v>
      </c>
      <c r="AP857" s="24">
        <f t="shared" si="149"/>
        <v>2.1541272145297881</v>
      </c>
      <c r="AQ857" s="24">
        <f t="shared" si="149"/>
        <v>1.8713987957239993</v>
      </c>
      <c r="AR857" s="24">
        <f t="shared" si="149"/>
        <v>1.8647946035221969</v>
      </c>
      <c r="AS857" s="24">
        <f t="shared" si="149"/>
        <v>2.2181511239018237</v>
      </c>
      <c r="AT857" s="24">
        <f t="shared" si="149"/>
        <v>2.1096195731009399</v>
      </c>
      <c r="AU857" s="24">
        <f t="shared" si="149"/>
        <v>2.3131306012662041</v>
      </c>
      <c r="AV857" s="24">
        <f t="shared" si="149"/>
        <v>3.1229930631776139</v>
      </c>
      <c r="AW857" s="24">
        <f t="shared" si="149"/>
        <v>2.2794462292355355</v>
      </c>
      <c r="AX857" s="24">
        <f t="shared" si="149"/>
        <v>3.0461977833342759</v>
      </c>
      <c r="AY857" s="24">
        <f t="shared" si="149"/>
        <v>1.8888965500226911</v>
      </c>
      <c r="AZ857" s="24">
        <f t="shared" si="149"/>
        <v>2.2444019268105042</v>
      </c>
      <c r="BA857" s="24">
        <f t="shared" si="149"/>
        <v>2.2363003233856396</v>
      </c>
      <c r="BB857" s="24">
        <f t="shared" si="149"/>
        <v>1.8190386266947214</v>
      </c>
      <c r="BC857" s="24">
        <f t="shared" si="149"/>
        <v>1.9307107379519841</v>
      </c>
      <c r="BD857" s="24">
        <f t="shared" si="149"/>
        <v>3.1534187049033005</v>
      </c>
      <c r="BE857" s="24">
        <f t="shared" si="149"/>
        <v>1.894150849389632</v>
      </c>
    </row>
    <row r="858" spans="1:57" x14ac:dyDescent="0.35">
      <c r="A858" s="10" t="str">
        <f t="shared" si="135"/>
        <v>1/31/2027</v>
      </c>
      <c r="B858" s="11">
        <f t="shared" si="136"/>
        <v>2027</v>
      </c>
      <c r="C858" s="22">
        <f t="shared" si="137"/>
        <v>2.3321290459249644</v>
      </c>
      <c r="D858" s="23">
        <f t="shared" si="130"/>
        <v>1.9930904306408164</v>
      </c>
      <c r="E858" s="23">
        <f t="shared" si="131"/>
        <v>2.1403550011764363</v>
      </c>
      <c r="F858" s="23">
        <f t="shared" si="132"/>
        <v>2.6154955659519104</v>
      </c>
      <c r="G858" s="23">
        <f t="shared" si="133"/>
        <v>2.9255747737523561</v>
      </c>
      <c r="H858" s="24">
        <f t="shared" si="147"/>
        <v>2.3631448051315966</v>
      </c>
      <c r="I858" s="24">
        <f t="shared" si="147"/>
        <v>1.9723746869312355</v>
      </c>
      <c r="J858" s="24">
        <f t="shared" si="147"/>
        <v>2.9128569046673052</v>
      </c>
      <c r="K858" s="24">
        <f t="shared" si="147"/>
        <v>1.8808963877778975</v>
      </c>
      <c r="L858" s="24">
        <f t="shared" si="147"/>
        <v>2.1400986508541182</v>
      </c>
      <c r="M858" s="24">
        <f t="shared" si="147"/>
        <v>2.4419080158244335</v>
      </c>
      <c r="N858" s="24">
        <f t="shared" si="147"/>
        <v>2.1938070088438688</v>
      </c>
      <c r="O858" s="24">
        <f t="shared" si="147"/>
        <v>2.3660683185891949</v>
      </c>
      <c r="P858" s="24">
        <f t="shared" si="147"/>
        <v>2.7227015993077264</v>
      </c>
      <c r="Q858" s="24">
        <f t="shared" si="147"/>
        <v>2.2986938666911412</v>
      </c>
      <c r="R858" s="24">
        <f t="shared" si="147"/>
        <v>2.2631829911592547</v>
      </c>
      <c r="S858" s="24">
        <f t="shared" si="147"/>
        <v>3.2869380175594647</v>
      </c>
      <c r="T858" s="24">
        <f t="shared" si="147"/>
        <v>2.9184331652530924</v>
      </c>
      <c r="U858" s="24">
        <f t="shared" si="147"/>
        <v>2.464418028802855</v>
      </c>
      <c r="V858" s="24">
        <f t="shared" si="147"/>
        <v>2.0190272669187816</v>
      </c>
      <c r="W858" s="24">
        <f t="shared" si="147"/>
        <v>2.6172559959365436</v>
      </c>
      <c r="X858" s="24">
        <f t="shared" si="147"/>
        <v>2.5066456577786984</v>
      </c>
      <c r="Y858" s="24">
        <f t="shared" si="147"/>
        <v>3.0797226411035661</v>
      </c>
      <c r="Z858" s="24">
        <f t="shared" si="147"/>
        <v>1.9205733654661699</v>
      </c>
      <c r="AA858" s="24">
        <f t="shared" si="147"/>
        <v>2.5318235069247019</v>
      </c>
      <c r="AB858" s="24">
        <f t="shared" si="147"/>
        <v>2.9898492502457272</v>
      </c>
      <c r="AC858" s="24">
        <f t="shared" si="147"/>
        <v>2.3045286737133717</v>
      </c>
      <c r="AD858" s="24">
        <f t="shared" si="147"/>
        <v>2.6444618083607709</v>
      </c>
      <c r="AE858" s="24">
        <f t="shared" si="147"/>
        <v>2.1411240521433896</v>
      </c>
      <c r="AF858" s="24">
        <f t="shared" si="147"/>
        <v>1.9287110490220485</v>
      </c>
      <c r="AG858" s="24">
        <f t="shared" si="147"/>
        <v>2.0704764655803669</v>
      </c>
      <c r="AH858" s="24">
        <f t="shared" si="147"/>
        <v>2.1415635526365526</v>
      </c>
      <c r="AI858" s="24">
        <f t="shared" si="147"/>
        <v>2.2406701526796349</v>
      </c>
      <c r="AJ858" s="24">
        <f t="shared" si="147"/>
        <v>2.2372885972652639</v>
      </c>
      <c r="AK858" s="24">
        <f t="shared" si="147"/>
        <v>2.6102142759980111</v>
      </c>
      <c r="AL858" s="24">
        <f t="shared" si="147"/>
        <v>2.9971012012382898</v>
      </c>
      <c r="AM858" s="24">
        <f t="shared" si="147"/>
        <v>2.3873090533132637</v>
      </c>
      <c r="AN858" s="24">
        <f t="shared" si="149"/>
        <v>2.8675252949462857</v>
      </c>
      <c r="AO858" s="24">
        <f t="shared" si="149"/>
        <v>3.1513472607122854</v>
      </c>
      <c r="AP858" s="24">
        <f t="shared" si="149"/>
        <v>2.0678208727179888</v>
      </c>
      <c r="AQ858" s="24">
        <f t="shared" si="149"/>
        <v>2.3164837711214523</v>
      </c>
      <c r="AR858" s="24">
        <f t="shared" si="149"/>
        <v>2.2877263857902195</v>
      </c>
      <c r="AS858" s="24">
        <f t="shared" si="149"/>
        <v>2.1533945529813185</v>
      </c>
      <c r="AT858" s="24">
        <f t="shared" si="149"/>
        <v>2.0078962571523014</v>
      </c>
      <c r="AU858" s="24">
        <f t="shared" si="149"/>
        <v>1.995392179941881</v>
      </c>
      <c r="AV858" s="24">
        <f t="shared" si="149"/>
        <v>2.7668278670806488</v>
      </c>
      <c r="AW858" s="24">
        <f t="shared" si="149"/>
        <v>2.1622568775478155</v>
      </c>
      <c r="AX858" s="24">
        <f t="shared" si="149"/>
        <v>2.3608175775445748</v>
      </c>
      <c r="AY858" s="24">
        <f t="shared" si="149"/>
        <v>1.9639299866403992</v>
      </c>
      <c r="AZ858" s="24">
        <f t="shared" si="149"/>
        <v>2.8278006050882332</v>
      </c>
      <c r="BA858" s="24">
        <f t="shared" si="149"/>
        <v>2.5116107266793892</v>
      </c>
      <c r="BB858" s="24">
        <f t="shared" si="149"/>
        <v>2.347774320728476</v>
      </c>
      <c r="BC858" s="24">
        <f t="shared" si="149"/>
        <v>1.9966544985251913</v>
      </c>
      <c r="BD858" s="24">
        <f t="shared" si="149"/>
        <v>2.1362708241053454</v>
      </c>
      <c r="BE858" s="24">
        <f t="shared" si="149"/>
        <v>2.4284486708466675</v>
      </c>
    </row>
    <row r="859" spans="1:57" x14ac:dyDescent="0.35">
      <c r="A859" s="10" t="str">
        <f t="shared" si="135"/>
        <v>2/28/2027</v>
      </c>
      <c r="B859" s="11">
        <f t="shared" si="136"/>
        <v>2027</v>
      </c>
      <c r="C859" s="22">
        <f t="shared" si="137"/>
        <v>2.6924116355439631</v>
      </c>
      <c r="D859" s="23">
        <f t="shared" si="130"/>
        <v>1.5364742843609298</v>
      </c>
      <c r="E859" s="23">
        <f t="shared" si="131"/>
        <v>1.98663992442468</v>
      </c>
      <c r="F859" s="23">
        <f t="shared" si="132"/>
        <v>3.0668729842032825</v>
      </c>
      <c r="G859" s="23">
        <f t="shared" si="133"/>
        <v>3.7455911836604971</v>
      </c>
      <c r="H859" s="24">
        <f t="shared" si="147"/>
        <v>1.4411488236099514</v>
      </c>
      <c r="I859" s="24">
        <f t="shared" si="147"/>
        <v>4.480457807443277</v>
      </c>
      <c r="J859" s="24">
        <f t="shared" si="147"/>
        <v>2.6744075426499334</v>
      </c>
      <c r="K859" s="24">
        <f t="shared" si="147"/>
        <v>1.9032486181071335</v>
      </c>
      <c r="L859" s="24">
        <f t="shared" si="147"/>
        <v>3.0607717145018181</v>
      </c>
      <c r="M859" s="24">
        <f t="shared" si="147"/>
        <v>1.4621260353026801</v>
      </c>
      <c r="N859" s="24">
        <f t="shared" si="147"/>
        <v>2.8142290437207929</v>
      </c>
      <c r="O859" s="24">
        <f t="shared" si="147"/>
        <v>2.6537450183896678</v>
      </c>
      <c r="P859" s="24">
        <f t="shared" si="147"/>
        <v>3.6639393365735202</v>
      </c>
      <c r="Q859" s="24">
        <f t="shared" si="147"/>
        <v>1.4234049476232078</v>
      </c>
      <c r="R859" s="24">
        <f t="shared" si="147"/>
        <v>2.8326479112009126</v>
      </c>
      <c r="S859" s="24">
        <f t="shared" si="147"/>
        <v>1.9575936307651864</v>
      </c>
      <c r="T859" s="24">
        <f t="shared" si="147"/>
        <v>3.0010947787100606</v>
      </c>
      <c r="U859" s="24">
        <f t="shared" si="147"/>
        <v>2.051785038321106</v>
      </c>
      <c r="V859" s="24">
        <f t="shared" si="147"/>
        <v>4.6976038815461072</v>
      </c>
      <c r="W859" s="24">
        <f t="shared" si="147"/>
        <v>1.5427365366276347</v>
      </c>
      <c r="X859" s="24">
        <f t="shared" si="147"/>
        <v>1.4287992877002273</v>
      </c>
      <c r="Y859" s="24">
        <f t="shared" si="147"/>
        <v>2.1144243294037679</v>
      </c>
      <c r="Z859" s="24">
        <f t="shared" si="147"/>
        <v>1.9689168407534641</v>
      </c>
      <c r="AA859" s="24">
        <f t="shared" si="147"/>
        <v>2.0972539127185841</v>
      </c>
      <c r="AB859" s="24">
        <f t="shared" si="147"/>
        <v>3.5816213252871911</v>
      </c>
      <c r="AC859" s="24">
        <f t="shared" si="147"/>
        <v>2.1835577688305072</v>
      </c>
      <c r="AD859" s="24">
        <f t="shared" si="147"/>
        <v>2.7511923134502192</v>
      </c>
      <c r="AE859" s="24">
        <f t="shared" si="147"/>
        <v>3.5108727109394335</v>
      </c>
      <c r="AF859" s="24">
        <f t="shared" si="147"/>
        <v>1.843490349616316</v>
      </c>
      <c r="AG859" s="24">
        <f t="shared" si="147"/>
        <v>5.6032547432929292</v>
      </c>
      <c r="AH859" s="24">
        <f t="shared" si="147"/>
        <v>3.0689067407704376</v>
      </c>
      <c r="AI859" s="24">
        <f t="shared" si="147"/>
        <v>3.0580740245986542</v>
      </c>
      <c r="AJ859" s="24">
        <f t="shared" si="147"/>
        <v>2.8059986445772358</v>
      </c>
      <c r="AK859" s="24">
        <f t="shared" si="147"/>
        <v>2.5366849571235348</v>
      </c>
      <c r="AL859" s="24">
        <f t="shared" si="147"/>
        <v>3.4956066305205509</v>
      </c>
      <c r="AM859" s="24">
        <f t="shared" ref="AM859:BR859" si="150">AM259/AM59</f>
        <v>1.990642326510125</v>
      </c>
      <c r="AN859" s="24">
        <f t="shared" si="149"/>
        <v>3.6480650169887712</v>
      </c>
      <c r="AO859" s="24">
        <f t="shared" si="149"/>
        <v>3.2372832051218232</v>
      </c>
      <c r="AP859" s="24">
        <f t="shared" si="149"/>
        <v>5.6611281343251276</v>
      </c>
      <c r="AQ859" s="24">
        <f t="shared" si="149"/>
        <v>2.7104157284379933</v>
      </c>
      <c r="AR859" s="24">
        <f t="shared" si="149"/>
        <v>2.9148833053492855</v>
      </c>
      <c r="AS859" s="24">
        <f t="shared" si="149"/>
        <v>3.5395919146378918</v>
      </c>
      <c r="AT859" s="24">
        <f t="shared" si="149"/>
        <v>2.0224540428612316</v>
      </c>
      <c r="AU859" s="24">
        <f t="shared" si="149"/>
        <v>2.0429950158986565</v>
      </c>
      <c r="AV859" s="24">
        <f t="shared" si="149"/>
        <v>2.2266274463352338</v>
      </c>
      <c r="AW859" s="24">
        <f t="shared" si="149"/>
        <v>2.8798098217802899</v>
      </c>
      <c r="AX859" s="24">
        <f t="shared" si="149"/>
        <v>1.9853057903961984</v>
      </c>
      <c r="AY859" s="24">
        <f t="shared" si="149"/>
        <v>1.9499276332996811</v>
      </c>
      <c r="AZ859" s="24">
        <f t="shared" si="149"/>
        <v>3.0524758507331922</v>
      </c>
      <c r="BA859" s="24">
        <f t="shared" si="149"/>
        <v>2.5558548046943463</v>
      </c>
      <c r="BB859" s="24">
        <f t="shared" si="149"/>
        <v>1.4801140139605851</v>
      </c>
      <c r="BC859" s="24">
        <f t="shared" si="149"/>
        <v>4.7072845916655677</v>
      </c>
      <c r="BD859" s="24">
        <f t="shared" si="149"/>
        <v>2.7667952766467918</v>
      </c>
      <c r="BE859" s="24">
        <f t="shared" si="149"/>
        <v>1.9668487611493612</v>
      </c>
    </row>
    <row r="860" spans="1:57" x14ac:dyDescent="0.35">
      <c r="A860" s="10" t="str">
        <f t="shared" si="135"/>
        <v>3/31/2027</v>
      </c>
      <c r="B860" s="11">
        <f t="shared" si="136"/>
        <v>2027</v>
      </c>
      <c r="C860" s="22">
        <f t="shared" si="137"/>
        <v>2.4223222158496736</v>
      </c>
      <c r="D860" s="23">
        <f t="shared" si="130"/>
        <v>1.7632450739041645</v>
      </c>
      <c r="E860" s="23">
        <f t="shared" si="131"/>
        <v>1.9177903229799074</v>
      </c>
      <c r="F860" s="23">
        <f t="shared" si="132"/>
        <v>2.9259999339685936</v>
      </c>
      <c r="G860" s="23">
        <f t="shared" si="133"/>
        <v>3.2940303126280805</v>
      </c>
      <c r="H860" s="24">
        <f t="shared" ref="H860:AM867" si="151">H260/H60</f>
        <v>1.7459244727670395</v>
      </c>
      <c r="I860" s="24">
        <f t="shared" si="151"/>
        <v>2.4132454298080619</v>
      </c>
      <c r="J860" s="24">
        <f t="shared" si="151"/>
        <v>2.3460849376031323</v>
      </c>
      <c r="K860" s="24">
        <f t="shared" si="151"/>
        <v>2.2419330799960071</v>
      </c>
      <c r="L860" s="24">
        <f t="shared" si="151"/>
        <v>2.5954880671104754</v>
      </c>
      <c r="M860" s="24">
        <f t="shared" si="151"/>
        <v>1.8060461198341733</v>
      </c>
      <c r="N860" s="24">
        <f t="shared" si="151"/>
        <v>1.8401870954313808</v>
      </c>
      <c r="O860" s="24">
        <f t="shared" si="151"/>
        <v>2.4313990018912848</v>
      </c>
      <c r="P860" s="24">
        <f t="shared" si="151"/>
        <v>3.5493635696793024</v>
      </c>
      <c r="Q860" s="24">
        <f t="shared" si="151"/>
        <v>1.7800059629252398</v>
      </c>
      <c r="R860" s="24">
        <f t="shared" si="151"/>
        <v>2.5202069256280391</v>
      </c>
      <c r="S860" s="24">
        <f t="shared" si="151"/>
        <v>1.9988381710862051</v>
      </c>
      <c r="T860" s="24">
        <f t="shared" si="151"/>
        <v>3.2925817190303213</v>
      </c>
      <c r="U860" s="24">
        <f t="shared" si="151"/>
        <v>2.7095633548972957</v>
      </c>
      <c r="V860" s="24">
        <f t="shared" si="151"/>
        <v>2.9895119439761562</v>
      </c>
      <c r="W860" s="24">
        <f t="shared" si="151"/>
        <v>1.8586401829219206</v>
      </c>
      <c r="X860" s="24">
        <f t="shared" si="151"/>
        <v>2.02115237798645</v>
      </c>
      <c r="Y860" s="24">
        <f t="shared" si="151"/>
        <v>2.2700075869112615</v>
      </c>
      <c r="Z860" s="24">
        <f t="shared" si="151"/>
        <v>2.4456258944336149</v>
      </c>
      <c r="AA860" s="24">
        <f t="shared" si="151"/>
        <v>3.5988599863805946</v>
      </c>
      <c r="AB860" s="24">
        <f t="shared" si="151"/>
        <v>2.9061893545617865</v>
      </c>
      <c r="AC860" s="24">
        <f t="shared" si="151"/>
        <v>2.663568637402089</v>
      </c>
      <c r="AD860" s="24">
        <f t="shared" si="151"/>
        <v>2.1925281494168507</v>
      </c>
      <c r="AE860" s="24">
        <f t="shared" si="151"/>
        <v>1.6744863475693679</v>
      </c>
      <c r="AF860" s="24">
        <f t="shared" si="151"/>
        <v>3.3070676550079159</v>
      </c>
      <c r="AG860" s="24">
        <f t="shared" si="151"/>
        <v>2.9326034604375293</v>
      </c>
      <c r="AH860" s="24">
        <f t="shared" si="151"/>
        <v>1.7266861601987127</v>
      </c>
      <c r="AI860" s="24">
        <f t="shared" si="151"/>
        <v>1.7332455068420343</v>
      </c>
      <c r="AJ860" s="24">
        <f t="shared" si="151"/>
        <v>1.7643712625269636</v>
      </c>
      <c r="AK860" s="24">
        <f t="shared" si="151"/>
        <v>2.225076454234836</v>
      </c>
      <c r="AL860" s="24">
        <f t="shared" si="151"/>
        <v>2.7065820260733142</v>
      </c>
      <c r="AM860" s="24">
        <f t="shared" si="151"/>
        <v>3.3538264162789027</v>
      </c>
      <c r="AN860" s="24">
        <f t="shared" si="149"/>
        <v>3.2329182834222827</v>
      </c>
      <c r="AO860" s="24">
        <f t="shared" si="149"/>
        <v>3.2394490992317935</v>
      </c>
      <c r="AP860" s="24">
        <f t="shared" si="149"/>
        <v>2.4107794233963653</v>
      </c>
      <c r="AQ860" s="24">
        <f t="shared" si="149"/>
        <v>2.4538602700711039</v>
      </c>
      <c r="AR860" s="24">
        <f t="shared" si="149"/>
        <v>2.3800440779627401</v>
      </c>
      <c r="AS860" s="24">
        <f t="shared" si="149"/>
        <v>1.8010191442498733</v>
      </c>
      <c r="AT860" s="24">
        <f t="shared" si="149"/>
        <v>3.1472311361540188</v>
      </c>
      <c r="AU860" s="24">
        <f t="shared" si="149"/>
        <v>2.8381900410786853</v>
      </c>
      <c r="AV860" s="24">
        <f t="shared" si="149"/>
        <v>1.9210050271650132</v>
      </c>
      <c r="AW860" s="24">
        <f t="shared" si="149"/>
        <v>1.781535285836412</v>
      </c>
      <c r="AX860" s="24">
        <f t="shared" si="149"/>
        <v>3.8787922666873245</v>
      </c>
      <c r="AY860" s="24">
        <f t="shared" si="149"/>
        <v>2.6748861416179803</v>
      </c>
      <c r="AZ860" s="24">
        <f t="shared" si="149"/>
        <v>2.5439043725324884</v>
      </c>
      <c r="BA860" s="24">
        <f t="shared" si="149"/>
        <v>1.9607801984669337</v>
      </c>
      <c r="BB860" s="24">
        <f t="shared" si="149"/>
        <v>1.9167187549182054</v>
      </c>
      <c r="BC860" s="24">
        <f t="shared" si="149"/>
        <v>3.1596845768607267</v>
      </c>
      <c r="BD860" s="24">
        <f t="shared" si="149"/>
        <v>1.7531093762989725</v>
      </c>
      <c r="BE860" s="24">
        <f t="shared" si="149"/>
        <v>3.1675703009148859</v>
      </c>
    </row>
    <row r="861" spans="1:57" x14ac:dyDescent="0.35">
      <c r="A861" s="10" t="str">
        <f t="shared" si="135"/>
        <v>4/30/2027</v>
      </c>
      <c r="B861" s="11">
        <f t="shared" si="136"/>
        <v>2027</v>
      </c>
      <c r="C861" s="22">
        <f t="shared" si="137"/>
        <v>2.6731218172861944</v>
      </c>
      <c r="D861" s="23">
        <f t="shared" si="130"/>
        <v>2.2939695764861816</v>
      </c>
      <c r="E861" s="23">
        <f t="shared" si="131"/>
        <v>2.5124520169326479</v>
      </c>
      <c r="F861" s="23">
        <f t="shared" si="132"/>
        <v>2.8955214918446437</v>
      </c>
      <c r="G861" s="23">
        <f t="shared" si="133"/>
        <v>3.1005631663627535</v>
      </c>
      <c r="H861" s="24">
        <f t="shared" si="151"/>
        <v>3.3465533549529156</v>
      </c>
      <c r="I861" s="24">
        <f t="shared" si="151"/>
        <v>2.9702015863506586</v>
      </c>
      <c r="J861" s="24">
        <f t="shared" si="151"/>
        <v>2.4924199391857407</v>
      </c>
      <c r="K861" s="24">
        <f t="shared" si="151"/>
        <v>2.5450994694548026</v>
      </c>
      <c r="L861" s="24">
        <f t="shared" si="151"/>
        <v>2.6636853762875532</v>
      </c>
      <c r="M861" s="24">
        <f t="shared" si="151"/>
        <v>2.9642639000893669</v>
      </c>
      <c r="N861" s="24">
        <f t="shared" si="151"/>
        <v>2.4278230703190267</v>
      </c>
      <c r="O861" s="24">
        <f t="shared" si="151"/>
        <v>2.9015164696846965</v>
      </c>
      <c r="P861" s="24">
        <f t="shared" si="151"/>
        <v>2.8775365583244845</v>
      </c>
      <c r="Q861" s="24">
        <f t="shared" si="151"/>
        <v>3.1005565317993118</v>
      </c>
      <c r="R861" s="24">
        <f t="shared" si="151"/>
        <v>2.3049178032786353</v>
      </c>
      <c r="S861" s="24">
        <f t="shared" si="151"/>
        <v>2.1583746948435198</v>
      </c>
      <c r="T861" s="24">
        <f t="shared" si="151"/>
        <v>2.8117291698201541</v>
      </c>
      <c r="U861" s="24">
        <f t="shared" si="151"/>
        <v>2.2944520388119045</v>
      </c>
      <c r="V861" s="24">
        <f t="shared" si="151"/>
        <v>2.6923723487069222</v>
      </c>
      <c r="W861" s="24">
        <f t="shared" si="151"/>
        <v>3.1164980438895893</v>
      </c>
      <c r="X861" s="24">
        <f t="shared" si="151"/>
        <v>3.24332638432419</v>
      </c>
      <c r="Y861" s="24">
        <f t="shared" si="151"/>
        <v>2.6209695004549398</v>
      </c>
      <c r="Z861" s="24">
        <f t="shared" si="151"/>
        <v>2.9807344148037993</v>
      </c>
      <c r="AA861" s="24">
        <f t="shared" si="151"/>
        <v>2.2896274155546736</v>
      </c>
      <c r="AB861" s="24">
        <f t="shared" si="151"/>
        <v>2.9040475128338361</v>
      </c>
      <c r="AC861" s="24">
        <f t="shared" si="151"/>
        <v>2.2459179259954367</v>
      </c>
      <c r="AD861" s="24">
        <f t="shared" si="151"/>
        <v>2.2254872404578716</v>
      </c>
      <c r="AE861" s="24">
        <f t="shared" si="151"/>
        <v>2.7250553843797491</v>
      </c>
      <c r="AF861" s="24">
        <f t="shared" si="151"/>
        <v>3.1006228774337279</v>
      </c>
      <c r="AG861" s="24">
        <f t="shared" si="151"/>
        <v>2.7645857500561006</v>
      </c>
      <c r="AH861" s="24">
        <f t="shared" si="151"/>
        <v>2.6395499092924006</v>
      </c>
      <c r="AI861" s="24">
        <f t="shared" si="151"/>
        <v>2.5586605421312174</v>
      </c>
      <c r="AJ861" s="24">
        <f t="shared" si="151"/>
        <v>3.0025348502290057</v>
      </c>
      <c r="AK861" s="24">
        <f t="shared" si="151"/>
        <v>2.199879859940534</v>
      </c>
      <c r="AL861" s="24">
        <f t="shared" si="151"/>
        <v>2.7145492597473115</v>
      </c>
      <c r="AM861" s="24">
        <f t="shared" si="151"/>
        <v>2.7527511794313937</v>
      </c>
      <c r="AN861" s="24">
        <f t="shared" si="149"/>
        <v>2.7895077795404988</v>
      </c>
      <c r="AO861" s="24">
        <f t="shared" si="149"/>
        <v>3.1172607127413965</v>
      </c>
      <c r="AP861" s="24">
        <f t="shared" si="149"/>
        <v>2.7118183053656417</v>
      </c>
      <c r="AQ861" s="24">
        <f t="shared" si="149"/>
        <v>2.6574311323656352</v>
      </c>
      <c r="AR861" s="24">
        <f t="shared" si="149"/>
        <v>2.6357147263852929</v>
      </c>
      <c r="AS861" s="24">
        <f t="shared" si="149"/>
        <v>2.5131209553134455</v>
      </c>
      <c r="AT861" s="24">
        <f t="shared" si="149"/>
        <v>2.6825582582848351</v>
      </c>
      <c r="AU861" s="24">
        <f t="shared" si="149"/>
        <v>2.5122290374723817</v>
      </c>
      <c r="AV861" s="24">
        <f t="shared" si="149"/>
        <v>2.6626221327832669</v>
      </c>
      <c r="AW861" s="24">
        <f t="shared" si="149"/>
        <v>2.5499523025670099</v>
      </c>
      <c r="AX861" s="24">
        <f t="shared" si="149"/>
        <v>2.6451162332657856</v>
      </c>
      <c r="AY861" s="24">
        <f t="shared" si="149"/>
        <v>2.3193771071239877</v>
      </c>
      <c r="AZ861" s="24">
        <f t="shared" si="149"/>
        <v>2.8745595434611637</v>
      </c>
      <c r="BA861" s="24">
        <f t="shared" si="149"/>
        <v>2.7088887610809085</v>
      </c>
      <c r="BB861" s="24">
        <f t="shared" si="149"/>
        <v>2.603072064062451</v>
      </c>
      <c r="BC861" s="24">
        <f t="shared" si="149"/>
        <v>2.918295842202931</v>
      </c>
      <c r="BD861" s="24">
        <f t="shared" si="149"/>
        <v>2.3853197985092156</v>
      </c>
      <c r="BE861" s="24">
        <f t="shared" si="149"/>
        <v>2.331339734842699</v>
      </c>
    </row>
    <row r="862" spans="1:57" x14ac:dyDescent="0.35">
      <c r="A862" s="10" t="str">
        <f t="shared" si="135"/>
        <v>5/31/2027</v>
      </c>
      <c r="B862" s="11">
        <f t="shared" si="136"/>
        <v>2027</v>
      </c>
      <c r="C862" s="22">
        <f t="shared" si="137"/>
        <v>2.9064557143487142</v>
      </c>
      <c r="D862" s="23">
        <f t="shared" si="130"/>
        <v>2.0879347532453898</v>
      </c>
      <c r="E862" s="23">
        <f t="shared" si="131"/>
        <v>2.4702362685830987</v>
      </c>
      <c r="F862" s="23">
        <f t="shared" si="132"/>
        <v>3.3676030170626277</v>
      </c>
      <c r="G862" s="23">
        <f t="shared" si="133"/>
        <v>4.0704431347180785</v>
      </c>
      <c r="H862" s="24">
        <f t="shared" si="151"/>
        <v>3.4458216891439846</v>
      </c>
      <c r="I862" s="24">
        <f t="shared" si="151"/>
        <v>2.7186685556949666</v>
      </c>
      <c r="J862" s="24">
        <f t="shared" si="151"/>
        <v>2.3303182503771414</v>
      </c>
      <c r="K862" s="24">
        <f t="shared" si="151"/>
        <v>2.9398105875841334</v>
      </c>
      <c r="L862" s="24">
        <f t="shared" si="151"/>
        <v>2.9033898800534081</v>
      </c>
      <c r="M862" s="24">
        <f t="shared" si="151"/>
        <v>2.1070007672353404</v>
      </c>
      <c r="N862" s="24">
        <f t="shared" si="151"/>
        <v>2.0932349567708721</v>
      </c>
      <c r="O862" s="24">
        <f t="shared" si="151"/>
        <v>3.3456785026177185</v>
      </c>
      <c r="P862" s="24">
        <f t="shared" si="151"/>
        <v>3.2011184806142818</v>
      </c>
      <c r="Q862" s="24">
        <f t="shared" si="151"/>
        <v>3.3269555173619976</v>
      </c>
      <c r="R862" s="24">
        <f t="shared" si="151"/>
        <v>4.8946934171205188</v>
      </c>
      <c r="S862" s="24">
        <f t="shared" si="151"/>
        <v>4.0151476985135126</v>
      </c>
      <c r="T862" s="24">
        <f t="shared" si="151"/>
        <v>3.594375430321497</v>
      </c>
      <c r="U862" s="24">
        <f t="shared" si="151"/>
        <v>2.8089487541768068</v>
      </c>
      <c r="V862" s="24">
        <f t="shared" si="151"/>
        <v>2.8902917083412349</v>
      </c>
      <c r="W862" s="24">
        <f t="shared" si="151"/>
        <v>2.9095215486440202</v>
      </c>
      <c r="X862" s="24">
        <f t="shared" si="151"/>
        <v>2.541678276623188</v>
      </c>
      <c r="Y862" s="24">
        <f t="shared" si="151"/>
        <v>3.3684500613614778</v>
      </c>
      <c r="Z862" s="24">
        <f t="shared" si="151"/>
        <v>2.6915857644473293</v>
      </c>
      <c r="AA862" s="24">
        <f t="shared" si="151"/>
        <v>2.4818464783926091</v>
      </c>
      <c r="AB862" s="24">
        <f t="shared" si="151"/>
        <v>3.4017020347603339</v>
      </c>
      <c r="AC862" s="24">
        <f t="shared" si="151"/>
        <v>3.5996179127242067</v>
      </c>
      <c r="AD862" s="24">
        <f t="shared" si="151"/>
        <v>3.2730165894774177</v>
      </c>
      <c r="AE862" s="24">
        <f t="shared" si="151"/>
        <v>2.0261607148747482</v>
      </c>
      <c r="AF862" s="24">
        <f t="shared" si="151"/>
        <v>2.7054100441620048</v>
      </c>
      <c r="AG862" s="24">
        <f t="shared" si="151"/>
        <v>2.9780554973450002</v>
      </c>
      <c r="AH862" s="24">
        <f t="shared" si="151"/>
        <v>2.3341629210228421</v>
      </c>
      <c r="AI862" s="24">
        <f t="shared" si="151"/>
        <v>2.0402329215160466</v>
      </c>
      <c r="AJ862" s="24">
        <f t="shared" si="151"/>
        <v>2.449987689034137</v>
      </c>
      <c r="AK862" s="24">
        <f t="shared" si="151"/>
        <v>2.2505772303277221</v>
      </c>
      <c r="AL862" s="24">
        <f t="shared" si="151"/>
        <v>3.5077143611120483</v>
      </c>
      <c r="AM862" s="24">
        <f t="shared" si="151"/>
        <v>2.525811772354269</v>
      </c>
      <c r="AN862" s="24">
        <f t="shared" si="149"/>
        <v>8.0318769333009108</v>
      </c>
      <c r="AO862" s="24">
        <f t="shared" si="149"/>
        <v>3.5311527544620729</v>
      </c>
      <c r="AP862" s="24">
        <f t="shared" si="149"/>
        <v>2.8468511528810261</v>
      </c>
      <c r="AQ862" s="24">
        <f t="shared" si="149"/>
        <v>2.8827195399938974</v>
      </c>
      <c r="AR862" s="24">
        <f t="shared" si="149"/>
        <v>4.5681020605591653</v>
      </c>
      <c r="AS862" s="24">
        <f t="shared" si="149"/>
        <v>1.9858858281172542</v>
      </c>
      <c r="AT862" s="24">
        <f t="shared" si="149"/>
        <v>6.7586080225655296</v>
      </c>
      <c r="AU862" s="24">
        <f t="shared" si="149"/>
        <v>3.0879308771911296</v>
      </c>
      <c r="AV862" s="24">
        <f t="shared" si="149"/>
        <v>2.3186827238807695</v>
      </c>
      <c r="AW862" s="24">
        <f t="shared" si="149"/>
        <v>1.9971645851481366</v>
      </c>
      <c r="AX862" s="24">
        <f t="shared" si="149"/>
        <v>3.3650618841660771</v>
      </c>
      <c r="AY862" s="24">
        <f t="shared" si="149"/>
        <v>3.1741441186590049</v>
      </c>
      <c r="AZ862" s="24">
        <f t="shared" si="149"/>
        <v>5.1740041447546536</v>
      </c>
      <c r="BA862" s="24">
        <f t="shared" si="149"/>
        <v>2.466366198646595</v>
      </c>
      <c r="BB862" s="24">
        <f t="shared" si="149"/>
        <v>2.8907919626707632</v>
      </c>
      <c r="BC862" s="24">
        <f t="shared" si="149"/>
        <v>3.3581616110249537</v>
      </c>
      <c r="BD862" s="24">
        <f t="shared" si="149"/>
        <v>1.9752319504036104</v>
      </c>
      <c r="BE862" s="24">
        <f t="shared" si="149"/>
        <v>3.0623932073838502</v>
      </c>
    </row>
    <row r="863" spans="1:57" x14ac:dyDescent="0.35">
      <c r="A863" s="10" t="str">
        <f t="shared" si="135"/>
        <v>6/30/2027</v>
      </c>
      <c r="B863" s="11">
        <f t="shared" si="136"/>
        <v>2027</v>
      </c>
      <c r="C863" s="22">
        <f t="shared" si="137"/>
        <v>2.7509110030684631</v>
      </c>
      <c r="D863" s="23">
        <f t="shared" si="130"/>
        <v>2.2660180966952375</v>
      </c>
      <c r="E863" s="23">
        <f t="shared" si="131"/>
        <v>2.4870050729386635</v>
      </c>
      <c r="F863" s="23">
        <f t="shared" si="132"/>
        <v>3.3591796970459704</v>
      </c>
      <c r="G863" s="23">
        <f t="shared" si="133"/>
        <v>4.0947157596929493</v>
      </c>
      <c r="H863" s="24">
        <f t="shared" si="151"/>
        <v>3.1622749399516699</v>
      </c>
      <c r="I863" s="24">
        <f t="shared" si="151"/>
        <v>4.6442711927075599</v>
      </c>
      <c r="J863" s="24">
        <f t="shared" si="151"/>
        <v>3.4373653822607113</v>
      </c>
      <c r="K863" s="24">
        <f t="shared" si="151"/>
        <v>2.5438818533207419</v>
      </c>
      <c r="L863" s="24">
        <f t="shared" si="151"/>
        <v>2.5001020320244605</v>
      </c>
      <c r="M863" s="24">
        <f t="shared" si="151"/>
        <v>2.3680560809651165</v>
      </c>
      <c r="N863" s="24">
        <f t="shared" si="151"/>
        <v>2.5985974870689081</v>
      </c>
      <c r="O863" s="24">
        <f t="shared" si="151"/>
        <v>2.8584789582264389</v>
      </c>
      <c r="P863" s="24">
        <f t="shared" si="151"/>
        <v>4.0946924514579859</v>
      </c>
      <c r="Q863" s="24">
        <f t="shared" si="151"/>
        <v>2.8212627763395366</v>
      </c>
      <c r="R863" s="24">
        <f t="shared" si="151"/>
        <v>2.650211295232511</v>
      </c>
      <c r="S863" s="24">
        <f t="shared" si="151"/>
        <v>2.410941399337613</v>
      </c>
      <c r="T863" s="24">
        <f t="shared" si="151"/>
        <v>2.8549129982745018</v>
      </c>
      <c r="U863" s="24">
        <f t="shared" si="151"/>
        <v>3.4245760789739323</v>
      </c>
      <c r="V863" s="24">
        <f t="shared" si="151"/>
        <v>2.6794528891261993</v>
      </c>
      <c r="W863" s="24">
        <f t="shared" si="151"/>
        <v>3.5775764388046749</v>
      </c>
      <c r="X863" s="24">
        <f t="shared" si="151"/>
        <v>2.2264026199338391</v>
      </c>
      <c r="Y863" s="24">
        <f t="shared" si="151"/>
        <v>3.0526943301793472</v>
      </c>
      <c r="Z863" s="24">
        <f t="shared" si="151"/>
        <v>3.4351727767514717</v>
      </c>
      <c r="AA863" s="24">
        <f t="shared" si="151"/>
        <v>2.528094523296244</v>
      </c>
      <c r="AB863" s="24">
        <f t="shared" si="151"/>
        <v>4.0608229064596166</v>
      </c>
      <c r="AC863" s="24">
        <f t="shared" si="151"/>
        <v>2.5618143343686515</v>
      </c>
      <c r="AD863" s="24">
        <f t="shared" si="151"/>
        <v>2.4829363175978263</v>
      </c>
      <c r="AE863" s="24">
        <f t="shared" si="151"/>
        <v>2.3245347829367602</v>
      </c>
      <c r="AF863" s="24">
        <f t="shared" si="151"/>
        <v>3.1098676614059482</v>
      </c>
      <c r="AG863" s="24">
        <f t="shared" si="151"/>
        <v>4.1645923638806837</v>
      </c>
      <c r="AH863" s="24">
        <f t="shared" si="151"/>
        <v>2.0148058524533456</v>
      </c>
      <c r="AI863" s="24">
        <f t="shared" si="151"/>
        <v>1.8501673017067071</v>
      </c>
      <c r="AJ863" s="24">
        <f t="shared" si="151"/>
        <v>2.4333927938279234</v>
      </c>
      <c r="AK863" s="24">
        <f t="shared" si="151"/>
        <v>2.9463993210040091</v>
      </c>
      <c r="AL863" s="24">
        <f t="shared" si="151"/>
        <v>4.7661819421154439</v>
      </c>
      <c r="AM863" s="24">
        <f t="shared" si="151"/>
        <v>2.3368978386047434</v>
      </c>
      <c r="AN863" s="24">
        <f t="shared" si="149"/>
        <v>4.3955834836891725</v>
      </c>
      <c r="AO863" s="24">
        <f t="shared" si="149"/>
        <v>2.4992113389611745</v>
      </c>
      <c r="AP863" s="24">
        <f t="shared" si="149"/>
        <v>2.9850003672642713</v>
      </c>
      <c r="AQ863" s="24">
        <f t="shared" si="149"/>
        <v>2.6937117260571628</v>
      </c>
      <c r="AR863" s="24">
        <f t="shared" si="149"/>
        <v>2.5497684309103859</v>
      </c>
      <c r="AS863" s="24">
        <f t="shared" si="149"/>
        <v>1.9521202429819553</v>
      </c>
      <c r="AT863" s="24">
        <f t="shared" si="149"/>
        <v>4.0949255338076167</v>
      </c>
      <c r="AU863" s="24">
        <f t="shared" si="149"/>
        <v>3.0866214977612874</v>
      </c>
      <c r="AV863" s="24">
        <f t="shared" si="149"/>
        <v>3.1629905512620855</v>
      </c>
      <c r="AW863" s="24">
        <f t="shared" si="149"/>
        <v>2.2704198163353926</v>
      </c>
      <c r="AX863" s="24">
        <f t="shared" si="149"/>
        <v>3.5881651878354779</v>
      </c>
      <c r="AY863" s="24">
        <f t="shared" si="149"/>
        <v>2.9578821348693394</v>
      </c>
      <c r="AZ863" s="24">
        <f t="shared" si="149"/>
        <v>2.6762693365967567</v>
      </c>
      <c r="BA863" s="24">
        <f t="shared" si="149"/>
        <v>3.6663053352364172</v>
      </c>
      <c r="BB863" s="24">
        <f t="shared" si="149"/>
        <v>2.808110280079763</v>
      </c>
      <c r="BC863" s="24">
        <f t="shared" si="149"/>
        <v>2.5672153791906198</v>
      </c>
      <c r="BD863" s="24">
        <f t="shared" si="149"/>
        <v>2.4127001477156096</v>
      </c>
      <c r="BE863" s="24">
        <f t="shared" si="149"/>
        <v>2.0709738688261563</v>
      </c>
    </row>
    <row r="864" spans="1:57" x14ac:dyDescent="0.35">
      <c r="A864" s="10" t="str">
        <f t="shared" si="135"/>
        <v>7/31/2027</v>
      </c>
      <c r="B864" s="11">
        <f t="shared" si="136"/>
        <v>2027</v>
      </c>
      <c r="C864" s="22">
        <f t="shared" si="137"/>
        <v>1.7580361084617127</v>
      </c>
      <c r="D864" s="23">
        <f t="shared" si="130"/>
        <v>1.6259342395611822</v>
      </c>
      <c r="E864" s="23">
        <f t="shared" si="131"/>
        <v>1.6719983842560431</v>
      </c>
      <c r="F864" s="23">
        <f t="shared" si="132"/>
        <v>1.9203743690643076</v>
      </c>
      <c r="G864" s="23">
        <f t="shared" si="133"/>
        <v>2.1806878156054226</v>
      </c>
      <c r="H864" s="24">
        <f t="shared" si="151"/>
        <v>1.7321648503851625</v>
      </c>
      <c r="I864" s="24">
        <f t="shared" si="151"/>
        <v>1.8939501357165405</v>
      </c>
      <c r="J864" s="24">
        <f t="shared" si="151"/>
        <v>1.8471389051787046</v>
      </c>
      <c r="K864" s="24">
        <f t="shared" si="151"/>
        <v>2.0690070733223949</v>
      </c>
      <c r="L864" s="24">
        <f t="shared" si="151"/>
        <v>2.4165816404743667</v>
      </c>
      <c r="M864" s="24">
        <f t="shared" si="151"/>
        <v>1.6599787952846483</v>
      </c>
      <c r="N864" s="24">
        <f t="shared" si="151"/>
        <v>1.6356480486325875</v>
      </c>
      <c r="O864" s="24">
        <f t="shared" si="151"/>
        <v>2.578392673945789</v>
      </c>
      <c r="P864" s="24">
        <f t="shared" si="151"/>
        <v>1.7040097067578357</v>
      </c>
      <c r="Q864" s="24">
        <f t="shared" si="151"/>
        <v>1.8152019651662399</v>
      </c>
      <c r="R864" s="24">
        <f t="shared" si="151"/>
        <v>2.2805218046566895</v>
      </c>
      <c r="S864" s="24">
        <f t="shared" si="151"/>
        <v>1.6268813885447078</v>
      </c>
      <c r="T864" s="24">
        <f t="shared" si="151"/>
        <v>1.6534925379418963</v>
      </c>
      <c r="U864" s="24">
        <f t="shared" si="151"/>
        <v>1.7286094844204725</v>
      </c>
      <c r="V864" s="24">
        <f t="shared" si="151"/>
        <v>1.9578025229069125</v>
      </c>
      <c r="W864" s="24">
        <f t="shared" si="151"/>
        <v>1.9238401384708887</v>
      </c>
      <c r="X864" s="24">
        <f t="shared" si="151"/>
        <v>1.9029761003176331</v>
      </c>
      <c r="Y864" s="24">
        <f t="shared" si="151"/>
        <v>1.6703243898762759</v>
      </c>
      <c r="Z864" s="24">
        <f t="shared" si="151"/>
        <v>1.9593221027851995</v>
      </c>
      <c r="AA864" s="24">
        <f t="shared" si="151"/>
        <v>1.5508309874100548</v>
      </c>
      <c r="AB864" s="24">
        <f t="shared" si="151"/>
        <v>1.7467727171422223</v>
      </c>
      <c r="AC864" s="24">
        <f t="shared" si="151"/>
        <v>1.7241793858734051</v>
      </c>
      <c r="AD864" s="24">
        <f t="shared" si="151"/>
        <v>1.8479407443584792</v>
      </c>
      <c r="AE864" s="24">
        <f t="shared" si="151"/>
        <v>1.6902165846288792</v>
      </c>
      <c r="AF864" s="24">
        <f t="shared" si="151"/>
        <v>1.8396894050225603</v>
      </c>
      <c r="AG864" s="24">
        <f t="shared" si="151"/>
        <v>1.7404477063481358</v>
      </c>
      <c r="AH864" s="24">
        <f t="shared" si="151"/>
        <v>1.6280745786679829</v>
      </c>
      <c r="AI864" s="24">
        <f t="shared" si="151"/>
        <v>1.8267116955706646</v>
      </c>
      <c r="AJ864" s="24">
        <f t="shared" si="151"/>
        <v>1.6550005992508159</v>
      </c>
      <c r="AK864" s="24">
        <f t="shared" si="151"/>
        <v>1.9929992988308709</v>
      </c>
      <c r="AL864" s="24">
        <f t="shared" si="151"/>
        <v>1.7697482083913247</v>
      </c>
      <c r="AM864" s="24">
        <f t="shared" si="151"/>
        <v>1.7692994997812033</v>
      </c>
      <c r="AN864" s="24">
        <f t="shared" si="149"/>
        <v>1.6645609747086765</v>
      </c>
      <c r="AO864" s="24">
        <f t="shared" si="149"/>
        <v>1.506548547800298</v>
      </c>
      <c r="AP864" s="24">
        <f t="shared" si="149"/>
        <v>1.7452542081036901</v>
      </c>
      <c r="AQ864" s="24">
        <f t="shared" si="149"/>
        <v>2.6025382068462526</v>
      </c>
      <c r="AR864" s="24">
        <f t="shared" si="149"/>
        <v>2.4499800748847766</v>
      </c>
      <c r="AS864" s="24">
        <f t="shared" si="149"/>
        <v>1.7233620509026932</v>
      </c>
      <c r="AT864" s="24">
        <f t="shared" si="149"/>
        <v>2.1695951501552817</v>
      </c>
      <c r="AU864" s="24">
        <f t="shared" si="149"/>
        <v>1.7327934602354864</v>
      </c>
      <c r="AV864" s="24">
        <f t="shared" si="149"/>
        <v>1.9083938057071927</v>
      </c>
      <c r="AW864" s="24">
        <f t="shared" si="149"/>
        <v>1.7036507657456295</v>
      </c>
      <c r="AX864" s="24">
        <f t="shared" si="149"/>
        <v>1.6174098987094518</v>
      </c>
      <c r="AY864" s="24">
        <f t="shared" si="149"/>
        <v>2.0553760007989919</v>
      </c>
      <c r="AZ864" s="24">
        <f t="shared" si="149"/>
        <v>1.6770203673953445</v>
      </c>
      <c r="BA864" s="24">
        <f t="shared" si="149"/>
        <v>1.8445518232972038</v>
      </c>
      <c r="BB864" s="24">
        <f t="shared" si="149"/>
        <v>1.9697890045331212</v>
      </c>
      <c r="BC864" s="24">
        <f t="shared" si="149"/>
        <v>1.9099770608445639</v>
      </c>
      <c r="BD864" s="24">
        <f t="shared" si="149"/>
        <v>1.548638567254953</v>
      </c>
      <c r="BE864" s="24">
        <f t="shared" si="149"/>
        <v>1.5553543703686472</v>
      </c>
    </row>
    <row r="865" spans="1:57" x14ac:dyDescent="0.35">
      <c r="A865" s="10" t="str">
        <f t="shared" si="135"/>
        <v>8/31/2027</v>
      </c>
      <c r="B865" s="11">
        <f t="shared" si="136"/>
        <v>2027</v>
      </c>
      <c r="C865" s="22">
        <f t="shared" si="137"/>
        <v>1.8789441434583667</v>
      </c>
      <c r="D865" s="23">
        <f t="shared" si="130"/>
        <v>1.6933157417603582</v>
      </c>
      <c r="E865" s="23">
        <f t="shared" si="131"/>
        <v>1.7745646635541006</v>
      </c>
      <c r="F865" s="23">
        <f t="shared" si="132"/>
        <v>2.0883090258346524</v>
      </c>
      <c r="G865" s="23">
        <f t="shared" si="133"/>
        <v>2.1852349958882864</v>
      </c>
      <c r="H865" s="24">
        <f t="shared" si="151"/>
        <v>1.7937070814811709</v>
      </c>
      <c r="I865" s="24">
        <f t="shared" si="151"/>
        <v>1.8639484062879055</v>
      </c>
      <c r="J865" s="24">
        <f t="shared" si="151"/>
        <v>1.8963712240155732</v>
      </c>
      <c r="K865" s="24">
        <f t="shared" si="151"/>
        <v>1.7935043654381375</v>
      </c>
      <c r="L865" s="24">
        <f t="shared" si="151"/>
        <v>1.9232963108831238</v>
      </c>
      <c r="M865" s="24">
        <f t="shared" si="151"/>
        <v>1.743771071636993</v>
      </c>
      <c r="N865" s="24">
        <f t="shared" si="151"/>
        <v>1.7561479112058882</v>
      </c>
      <c r="O865" s="24">
        <f t="shared" si="151"/>
        <v>2.0834086549788271</v>
      </c>
      <c r="P865" s="24">
        <f t="shared" si="151"/>
        <v>2.2186629161799525</v>
      </c>
      <c r="Q865" s="24">
        <f t="shared" si="151"/>
        <v>2.0159784158946104</v>
      </c>
      <c r="R865" s="24">
        <f t="shared" si="151"/>
        <v>1.999617839068033</v>
      </c>
      <c r="S865" s="24">
        <f t="shared" si="151"/>
        <v>2.2928898229232177</v>
      </c>
      <c r="T865" s="24">
        <f t="shared" si="151"/>
        <v>1.8332548688999155</v>
      </c>
      <c r="U865" s="24">
        <f t="shared" si="151"/>
        <v>2.0069988611657488</v>
      </c>
      <c r="V865" s="24">
        <f t="shared" si="151"/>
        <v>1.8177225452336723</v>
      </c>
      <c r="W865" s="24">
        <f t="shared" si="151"/>
        <v>2.1238904655099944</v>
      </c>
      <c r="X865" s="24">
        <f t="shared" si="151"/>
        <v>2.3570816691575147</v>
      </c>
      <c r="Y865" s="24">
        <f t="shared" si="151"/>
        <v>1.8939398806288279</v>
      </c>
      <c r="Z865" s="24">
        <f t="shared" si="151"/>
        <v>1.7594143348488924</v>
      </c>
      <c r="AA865" s="24">
        <f t="shared" si="151"/>
        <v>2.1493596828163986</v>
      </c>
      <c r="AB865" s="24">
        <f t="shared" si="151"/>
        <v>1.7951090678518034</v>
      </c>
      <c r="AC865" s="24">
        <f t="shared" si="151"/>
        <v>2.3284733125435917</v>
      </c>
      <c r="AD865" s="24">
        <f t="shared" si="151"/>
        <v>2.0860305507893058</v>
      </c>
      <c r="AE865" s="24">
        <f t="shared" si="151"/>
        <v>1.6941702939067105</v>
      </c>
      <c r="AF865" s="24">
        <f t="shared" si="151"/>
        <v>1.6689674335030917</v>
      </c>
      <c r="AG865" s="24">
        <f t="shared" si="151"/>
        <v>1.7140588720712882</v>
      </c>
      <c r="AH865" s="24">
        <f t="shared" si="151"/>
        <v>1.8594660605428852</v>
      </c>
      <c r="AI865" s="24">
        <f t="shared" si="151"/>
        <v>1.6248093730918651</v>
      </c>
      <c r="AJ865" s="24">
        <f t="shared" si="151"/>
        <v>1.7807095206345238</v>
      </c>
      <c r="AK865" s="24">
        <f t="shared" si="151"/>
        <v>2.3372582060539364</v>
      </c>
      <c r="AL865" s="24">
        <f t="shared" si="151"/>
        <v>1.8482574862528085</v>
      </c>
      <c r="AM865" s="24">
        <f t="shared" si="151"/>
        <v>2.1815207825225458</v>
      </c>
      <c r="AN865" s="24">
        <f t="shared" si="149"/>
        <v>1.8620861473803416</v>
      </c>
      <c r="AO865" s="24">
        <f t="shared" si="149"/>
        <v>2.168633646865358</v>
      </c>
      <c r="AP865" s="24">
        <f t="shared" si="149"/>
        <v>1.6856247724431863</v>
      </c>
      <c r="AQ865" s="24">
        <f t="shared" si="149"/>
        <v>2.1449200274461817</v>
      </c>
      <c r="AR865" s="24">
        <f t="shared" si="149"/>
        <v>2.0148604914744941</v>
      </c>
      <c r="AS865" s="24">
        <f t="shared" si="149"/>
        <v>1.822728536487225</v>
      </c>
      <c r="AT865" s="24">
        <f t="shared" si="149"/>
        <v>1.7960643677057448</v>
      </c>
      <c r="AU865" s="24">
        <f t="shared" si="149"/>
        <v>1.6942841354748424</v>
      </c>
      <c r="AV865" s="24">
        <f t="shared" si="149"/>
        <v>2.0890685175164343</v>
      </c>
      <c r="AW865" s="24">
        <f t="shared" si="149"/>
        <v>1.7215400233584721</v>
      </c>
      <c r="AX865" s="24">
        <f t="shared" si="149"/>
        <v>2.067363642146177</v>
      </c>
      <c r="AY865" s="24">
        <f t="shared" si="149"/>
        <v>1.7725163778606261</v>
      </c>
      <c r="AZ865" s="24">
        <f t="shared" si="149"/>
        <v>1.939972053046005</v>
      </c>
      <c r="BA865" s="24">
        <f t="shared" si="149"/>
        <v>2.1071604040760037</v>
      </c>
      <c r="BB865" s="24">
        <f t="shared" si="149"/>
        <v>2.1432546892673781</v>
      </c>
      <c r="BC865" s="24">
        <f t="shared" si="149"/>
        <v>1.6378220258496774</v>
      </c>
      <c r="BD865" s="24">
        <f t="shared" si="149"/>
        <v>1.5921609972364559</v>
      </c>
      <c r="BE865" s="24">
        <f t="shared" si="149"/>
        <v>1.950113758829942</v>
      </c>
    </row>
    <row r="866" spans="1:57" x14ac:dyDescent="0.35">
      <c r="A866" s="10" t="str">
        <f t="shared" si="135"/>
        <v>9/30/2027</v>
      </c>
      <c r="B866" s="11">
        <f t="shared" si="136"/>
        <v>2027</v>
      </c>
      <c r="C866" s="22">
        <f t="shared" si="137"/>
        <v>2.1404775353072076</v>
      </c>
      <c r="D866" s="23">
        <f t="shared" si="130"/>
        <v>1.7641540818055255</v>
      </c>
      <c r="E866" s="23">
        <f t="shared" si="131"/>
        <v>1.8941933166909348</v>
      </c>
      <c r="F866" s="23">
        <f t="shared" si="132"/>
        <v>2.3547831706752134</v>
      </c>
      <c r="G866" s="23">
        <f t="shared" si="133"/>
        <v>2.7153756094730541</v>
      </c>
      <c r="H866" s="24">
        <f t="shared" si="151"/>
        <v>2.1616024125220825</v>
      </c>
      <c r="I866" s="24">
        <f t="shared" si="151"/>
        <v>2.7069301069327296</v>
      </c>
      <c r="J866" s="24">
        <f t="shared" si="151"/>
        <v>1.8330103976380767</v>
      </c>
      <c r="K866" s="24">
        <f t="shared" si="151"/>
        <v>1.8991561809074557</v>
      </c>
      <c r="L866" s="24">
        <f t="shared" si="151"/>
        <v>2.0841294486124982</v>
      </c>
      <c r="M866" s="24">
        <f t="shared" si="151"/>
        <v>2.1193526580923328</v>
      </c>
      <c r="N866" s="24">
        <f t="shared" si="151"/>
        <v>2.0324797715324259</v>
      </c>
      <c r="O866" s="24">
        <f t="shared" si="151"/>
        <v>2.1877833945614746</v>
      </c>
      <c r="P866" s="24">
        <f t="shared" si="151"/>
        <v>2.4134365487915619</v>
      </c>
      <c r="Q866" s="24">
        <f t="shared" si="151"/>
        <v>1.8925390286187613</v>
      </c>
      <c r="R866" s="24">
        <f t="shared" si="151"/>
        <v>2.1908044286611865</v>
      </c>
      <c r="S866" s="24">
        <f t="shared" si="151"/>
        <v>1.5967126544313615</v>
      </c>
      <c r="T866" s="24">
        <f t="shared" si="151"/>
        <v>2.2262420223907546</v>
      </c>
      <c r="U866" s="24">
        <f t="shared" si="151"/>
        <v>2.6315582674506492</v>
      </c>
      <c r="V866" s="24">
        <f t="shared" si="151"/>
        <v>2.9192839111165405</v>
      </c>
      <c r="W866" s="24">
        <f t="shared" si="151"/>
        <v>2.1820642903735554</v>
      </c>
      <c r="X866" s="24">
        <f t="shared" si="151"/>
        <v>2.0857183256968903</v>
      </c>
      <c r="Y866" s="24">
        <f t="shared" si="151"/>
        <v>1.7667217029942313</v>
      </c>
      <c r="Z866" s="24">
        <f t="shared" si="151"/>
        <v>2.1646881201625248</v>
      </c>
      <c r="AA866" s="24">
        <f t="shared" si="151"/>
        <v>2.916974840860874</v>
      </c>
      <c r="AB866" s="24">
        <f t="shared" si="151"/>
        <v>2.3109824104113166</v>
      </c>
      <c r="AC866" s="24">
        <f t="shared" si="151"/>
        <v>2.3891276121342924</v>
      </c>
      <c r="AD866" s="24">
        <f t="shared" si="151"/>
        <v>1.6973482525894013</v>
      </c>
      <c r="AE866" s="24">
        <f t="shared" si="151"/>
        <v>1.9193664973146893</v>
      </c>
      <c r="AF866" s="24">
        <f t="shared" si="151"/>
        <v>1.9157403003746505</v>
      </c>
      <c r="AG866" s="24">
        <f t="shared" si="151"/>
        <v>2.7914958086836403</v>
      </c>
      <c r="AH866" s="24">
        <f t="shared" si="151"/>
        <v>2.0146183582934403</v>
      </c>
      <c r="AI866" s="24">
        <f t="shared" si="151"/>
        <v>1.7999514857939045</v>
      </c>
      <c r="AJ866" s="24">
        <f t="shared" si="151"/>
        <v>1.8421840239440483</v>
      </c>
      <c r="AK866" s="24">
        <f t="shared" si="151"/>
        <v>2.2691971035742293</v>
      </c>
      <c r="AL866" s="24">
        <f t="shared" si="151"/>
        <v>2.1704902776357136</v>
      </c>
      <c r="AM866" s="24">
        <f t="shared" si="151"/>
        <v>2.7913851323359755</v>
      </c>
      <c r="AN866" s="24">
        <f t="shared" si="149"/>
        <v>1.9932113937559708</v>
      </c>
      <c r="AO866" s="24">
        <f t="shared" si="149"/>
        <v>2.3469403208685229</v>
      </c>
      <c r="AP866" s="24">
        <f t="shared" si="149"/>
        <v>2.3969594596134356</v>
      </c>
      <c r="AQ866" s="24">
        <f t="shared" si="149"/>
        <v>2.35739745394411</v>
      </c>
      <c r="AR866" s="24">
        <f t="shared" si="149"/>
        <v>2.406573333584344</v>
      </c>
      <c r="AS866" s="24">
        <f t="shared" si="149"/>
        <v>1.7410454911071742</v>
      </c>
      <c r="AT866" s="24">
        <f t="shared" si="149"/>
        <v>1.9892182475579905</v>
      </c>
      <c r="AU866" s="24">
        <f t="shared" si="149"/>
        <v>1.9360606319772151</v>
      </c>
      <c r="AV866" s="24">
        <f t="shared" si="149"/>
        <v>1.6010378632442968</v>
      </c>
      <c r="AW866" s="24">
        <f t="shared" si="149"/>
        <v>1.8722128135017519</v>
      </c>
      <c r="AX866" s="24">
        <f t="shared" si="149"/>
        <v>2.8154842736397501</v>
      </c>
      <c r="AY866" s="24">
        <f t="shared" si="149"/>
        <v>1.8429433513071554</v>
      </c>
      <c r="AZ866" s="24">
        <f t="shared" si="149"/>
        <v>2.2445994393716986</v>
      </c>
      <c r="BA866" s="24">
        <f t="shared" si="149"/>
        <v>1.6844888992300902</v>
      </c>
      <c r="BB866" s="24">
        <f t="shared" si="149"/>
        <v>1.8994500928601505</v>
      </c>
      <c r="BC866" s="24">
        <f t="shared" si="149"/>
        <v>2.3104122242211513</v>
      </c>
      <c r="BD866" s="24">
        <f t="shared" si="149"/>
        <v>1.85500695514878</v>
      </c>
      <c r="BE866" s="24">
        <f t="shared" si="149"/>
        <v>2.5971058958352167</v>
      </c>
    </row>
    <row r="867" spans="1:57" x14ac:dyDescent="0.35">
      <c r="A867" s="10" t="str">
        <f t="shared" si="135"/>
        <v>10/31/2027</v>
      </c>
      <c r="B867" s="11">
        <f t="shared" si="136"/>
        <v>2027</v>
      </c>
      <c r="C867" s="22">
        <f t="shared" si="137"/>
        <v>2.4582537763811088</v>
      </c>
      <c r="D867" s="23">
        <f t="shared" si="130"/>
        <v>2.0161845013432877</v>
      </c>
      <c r="E867" s="23">
        <f t="shared" si="131"/>
        <v>2.2275070596817192</v>
      </c>
      <c r="F867" s="23">
        <f t="shared" si="132"/>
        <v>3.0107068455403949</v>
      </c>
      <c r="G867" s="23">
        <f t="shared" si="133"/>
        <v>3.7267268751250962</v>
      </c>
      <c r="H867" s="24">
        <f t="shared" si="151"/>
        <v>3.1790744850958217</v>
      </c>
      <c r="I867" s="24">
        <f t="shared" si="151"/>
        <v>2.0887305733004005</v>
      </c>
      <c r="J867" s="24">
        <f t="shared" si="151"/>
        <v>2.6025026015858002</v>
      </c>
      <c r="K867" s="24">
        <f t="shared" si="151"/>
        <v>3.7170512439466252</v>
      </c>
      <c r="L867" s="24">
        <f t="shared" si="151"/>
        <v>2.086681396202021</v>
      </c>
      <c r="M867" s="24">
        <f t="shared" si="151"/>
        <v>2.9011805178047805</v>
      </c>
      <c r="N867" s="24">
        <f t="shared" si="151"/>
        <v>2.5658274406527553</v>
      </c>
      <c r="O867" s="24">
        <f t="shared" si="151"/>
        <v>2.3953282497099875</v>
      </c>
      <c r="P867" s="24">
        <f t="shared" si="151"/>
        <v>2.332120518240091</v>
      </c>
      <c r="Q867" s="24">
        <f t="shared" si="151"/>
        <v>3.5955353910209484</v>
      </c>
      <c r="R867" s="24">
        <f t="shared" si="151"/>
        <v>2.2456782919740506</v>
      </c>
      <c r="S867" s="24">
        <f t="shared" si="151"/>
        <v>2.3545070045234304</v>
      </c>
      <c r="T867" s="24">
        <f t="shared" si="151"/>
        <v>2.760709698424344</v>
      </c>
      <c r="U867" s="24">
        <f t="shared" si="151"/>
        <v>2.8885501516499188</v>
      </c>
      <c r="V867" s="24">
        <f t="shared" si="151"/>
        <v>1.7918919305136178</v>
      </c>
      <c r="W867" s="24">
        <f t="shared" si="151"/>
        <v>3.0209950131218348</v>
      </c>
      <c r="X867" s="24">
        <f t="shared" si="151"/>
        <v>4.4041492744785469</v>
      </c>
      <c r="Y867" s="24">
        <f t="shared" si="151"/>
        <v>2.240864924700293</v>
      </c>
      <c r="Z867" s="24">
        <f t="shared" si="151"/>
        <v>3.8138075557313313</v>
      </c>
      <c r="AA867" s="24">
        <f t="shared" si="151"/>
        <v>2.7994352813375247</v>
      </c>
      <c r="AB867" s="24">
        <f t="shared" si="151"/>
        <v>2.1081839973302929</v>
      </c>
      <c r="AC867" s="24">
        <f t="shared" si="151"/>
        <v>3.1790811465104252</v>
      </c>
      <c r="AD867" s="24">
        <f t="shared" si="151"/>
        <v>2.2603747305198549</v>
      </c>
      <c r="AE867" s="24">
        <f t="shared" si="151"/>
        <v>2.2230544380088615</v>
      </c>
      <c r="AF867" s="24">
        <f t="shared" si="151"/>
        <v>2.9798423427960761</v>
      </c>
      <c r="AG867" s="24">
        <f t="shared" si="151"/>
        <v>1.7304465837378635</v>
      </c>
      <c r="AH867" s="24">
        <f t="shared" si="151"/>
        <v>2.3436627911919601</v>
      </c>
      <c r="AI867" s="24">
        <f t="shared" si="151"/>
        <v>1.9878302807449411</v>
      </c>
      <c r="AJ867" s="24">
        <f t="shared" si="151"/>
        <v>2.2110307187782245</v>
      </c>
      <c r="AK867" s="24">
        <f t="shared" si="151"/>
        <v>2.5878079263225668</v>
      </c>
      <c r="AL867" s="24">
        <f t="shared" si="151"/>
        <v>2.4728765314623482</v>
      </c>
      <c r="AM867" s="24">
        <f t="shared" ref="AM867:BR867" si="152">AM267/AM67</f>
        <v>3.2877949424055828</v>
      </c>
      <c r="AN867" s="24">
        <f t="shared" si="149"/>
        <v>2.1721807981351975</v>
      </c>
      <c r="AO867" s="24">
        <f t="shared" si="149"/>
        <v>2.5218510330347659</v>
      </c>
      <c r="AP867" s="24">
        <f t="shared" si="149"/>
        <v>1.8281116400837281</v>
      </c>
      <c r="AQ867" s="24">
        <f t="shared" si="149"/>
        <v>2.2581530102841958</v>
      </c>
      <c r="AR867" s="24">
        <f t="shared" si="149"/>
        <v>2.2742599766934384</v>
      </c>
      <c r="AS867" s="24">
        <f t="shared" si="149"/>
        <v>2.0193349702986594</v>
      </c>
      <c r="AT867" s="24">
        <f t="shared" si="149"/>
        <v>3.3658820935404146</v>
      </c>
      <c r="AU867" s="24">
        <f t="shared" si="149"/>
        <v>5.0605164027927803</v>
      </c>
      <c r="AV867" s="24">
        <f t="shared" si="149"/>
        <v>2.4760053911962348</v>
      </c>
      <c r="AW867" s="24">
        <f t="shared" si="149"/>
        <v>2.4436310212998698</v>
      </c>
      <c r="AX867" s="24">
        <f t="shared" si="149"/>
        <v>3.953743679287379</v>
      </c>
      <c r="AY867" s="24">
        <f t="shared" si="149"/>
        <v>4.2052808207905912</v>
      </c>
      <c r="AZ867" s="24">
        <f t="shared" si="149"/>
        <v>2.2896545510124642</v>
      </c>
      <c r="BA867" s="24">
        <f t="shared" si="149"/>
        <v>2.2160921306788639</v>
      </c>
      <c r="BB867" s="24">
        <f t="shared" si="149"/>
        <v>2.9352326284684787</v>
      </c>
      <c r="BC867" s="24">
        <f t="shared" si="149"/>
        <v>1.8175272889089322</v>
      </c>
      <c r="BD867" s="24">
        <f t="shared" si="149"/>
        <v>2.2716158765080872</v>
      </c>
      <c r="BE867" s="24">
        <f t="shared" si="149"/>
        <v>3.2094382497059004</v>
      </c>
    </row>
    <row r="868" spans="1:57" x14ac:dyDescent="0.35">
      <c r="A868" s="10" t="str">
        <f t="shared" si="135"/>
        <v>11/30/2027</v>
      </c>
      <c r="B868" s="11">
        <f t="shared" si="136"/>
        <v>2027</v>
      </c>
      <c r="C868" s="22">
        <f t="shared" si="137"/>
        <v>2.8758928279969069</v>
      </c>
      <c r="D868" s="23">
        <f t="shared" si="130"/>
        <v>2.4821758489272563</v>
      </c>
      <c r="E868" s="23">
        <f t="shared" si="131"/>
        <v>2.6154407395003076</v>
      </c>
      <c r="F868" s="23">
        <f t="shared" si="132"/>
        <v>3.180099487998207</v>
      </c>
      <c r="G868" s="23">
        <f t="shared" si="133"/>
        <v>3.3313634096506224</v>
      </c>
      <c r="H868" s="24">
        <f t="shared" ref="H868:AM875" si="153">H268/H68</f>
        <v>2.4456933198616158</v>
      </c>
      <c r="I868" s="24">
        <f t="shared" si="153"/>
        <v>2.653823506893799</v>
      </c>
      <c r="J868" s="24">
        <f t="shared" si="153"/>
        <v>2.7628015706833375</v>
      </c>
      <c r="K868" s="24">
        <f t="shared" si="153"/>
        <v>2.2676974287316689</v>
      </c>
      <c r="L868" s="24">
        <f t="shared" si="153"/>
        <v>3.3308586386170802</v>
      </c>
      <c r="M868" s="24">
        <f t="shared" si="153"/>
        <v>2.4759242506171009</v>
      </c>
      <c r="N868" s="24">
        <f t="shared" si="153"/>
        <v>2.6219493129418634</v>
      </c>
      <c r="O868" s="24">
        <f t="shared" si="153"/>
        <v>3.2442941931229292</v>
      </c>
      <c r="P868" s="24">
        <f t="shared" si="153"/>
        <v>3.5619861561520776</v>
      </c>
      <c r="Q868" s="24">
        <f t="shared" si="153"/>
        <v>2.5020636670025573</v>
      </c>
      <c r="R868" s="24">
        <f t="shared" si="153"/>
        <v>3.4837316972929755</v>
      </c>
      <c r="S868" s="24">
        <f t="shared" si="153"/>
        <v>2.703005384200158</v>
      </c>
      <c r="T868" s="24">
        <f t="shared" si="153"/>
        <v>3.1926815551284267</v>
      </c>
      <c r="U868" s="24">
        <f t="shared" si="153"/>
        <v>3.1927896358666654</v>
      </c>
      <c r="V868" s="24">
        <f t="shared" si="153"/>
        <v>2.6132712150197892</v>
      </c>
      <c r="W868" s="24">
        <f t="shared" si="153"/>
        <v>2.5255586656119395</v>
      </c>
      <c r="X868" s="24">
        <f t="shared" si="153"/>
        <v>2.7870024780763436</v>
      </c>
      <c r="Y868" s="24">
        <f t="shared" si="153"/>
        <v>2.9979706876225141</v>
      </c>
      <c r="Z868" s="24">
        <f t="shared" si="153"/>
        <v>2.5920918801557264</v>
      </c>
      <c r="AA868" s="24">
        <f t="shared" si="153"/>
        <v>3.1823319836386177</v>
      </c>
      <c r="AB868" s="24">
        <f t="shared" si="153"/>
        <v>2.9292624523342128</v>
      </c>
      <c r="AC868" s="24">
        <f t="shared" si="153"/>
        <v>2.90310533868321</v>
      </c>
      <c r="AD868" s="24">
        <f t="shared" si="153"/>
        <v>2.9424893913243344</v>
      </c>
      <c r="AE868" s="24">
        <f t="shared" si="153"/>
        <v>3.3827803160932524</v>
      </c>
      <c r="AF868" s="24">
        <f t="shared" si="153"/>
        <v>2.7448043171074663</v>
      </c>
      <c r="AG868" s="24">
        <f t="shared" si="153"/>
        <v>2.4828704709617178</v>
      </c>
      <c r="AH868" s="24">
        <f t="shared" si="153"/>
        <v>2.2872252557382176</v>
      </c>
      <c r="AI868" s="24">
        <f t="shared" si="153"/>
        <v>3.030848177352</v>
      </c>
      <c r="AJ868" s="24">
        <f t="shared" si="153"/>
        <v>2.5632914387189789</v>
      </c>
      <c r="AK868" s="24">
        <f t="shared" si="153"/>
        <v>2.6748794089869965</v>
      </c>
      <c r="AL868" s="24">
        <f t="shared" si="153"/>
        <v>2.7393346621085124</v>
      </c>
      <c r="AM868" s="24">
        <f t="shared" si="153"/>
        <v>3.7573877444542965</v>
      </c>
      <c r="AN868" s="24">
        <f t="shared" si="149"/>
        <v>2.836012163070448</v>
      </c>
      <c r="AO868" s="24">
        <f t="shared" si="149"/>
        <v>2.5406492808344763</v>
      </c>
      <c r="AP868" s="24">
        <f t="shared" si="149"/>
        <v>2.9345015086308734</v>
      </c>
      <c r="AQ868" s="24">
        <f t="shared" si="149"/>
        <v>3.241723596122394</v>
      </c>
      <c r="AR868" s="24">
        <f t="shared" si="149"/>
        <v>3.3359063489525012</v>
      </c>
      <c r="AS868" s="24">
        <f t="shared" si="149"/>
        <v>2.5397947020175424</v>
      </c>
      <c r="AT868" s="24">
        <f t="shared" si="149"/>
        <v>3.1301165052993167</v>
      </c>
      <c r="AU868" s="24">
        <f t="shared" si="149"/>
        <v>3.1734020010769752</v>
      </c>
      <c r="AV868" s="24">
        <f t="shared" si="149"/>
        <v>2.9149280462932703</v>
      </c>
      <c r="AW868" s="24">
        <f t="shared" si="149"/>
        <v>2.8025100424760949</v>
      </c>
      <c r="AX868" s="24">
        <f t="shared" si="149"/>
        <v>3.248866010577323</v>
      </c>
      <c r="AY868" s="24">
        <f t="shared" si="149"/>
        <v>2.9994069126798455</v>
      </c>
      <c r="AZ868" s="24">
        <f t="shared" si="149"/>
        <v>2.9261488413611545</v>
      </c>
      <c r="BA868" s="24">
        <f t="shared" si="149"/>
        <v>2.8934276076099041</v>
      </c>
      <c r="BB868" s="24">
        <f t="shared" si="149"/>
        <v>2.3945526085345783</v>
      </c>
      <c r="BC868" s="24">
        <f t="shared" si="149"/>
        <v>3.2715172848350988</v>
      </c>
      <c r="BD868" s="24">
        <f t="shared" si="149"/>
        <v>2.7366031758498375</v>
      </c>
      <c r="BE868" s="24">
        <f t="shared" si="149"/>
        <v>2.8583580483839097</v>
      </c>
    </row>
    <row r="869" spans="1:57" x14ac:dyDescent="0.35">
      <c r="A869" s="10" t="str">
        <f t="shared" si="135"/>
        <v>12/31/2027</v>
      </c>
      <c r="B869" s="11">
        <f t="shared" si="136"/>
        <v>2027</v>
      </c>
      <c r="C869" s="22">
        <f t="shared" si="137"/>
        <v>2.2664341051132704</v>
      </c>
      <c r="D869" s="23">
        <f t="shared" si="130"/>
        <v>1.90687257205932</v>
      </c>
      <c r="E869" s="23">
        <f t="shared" si="131"/>
        <v>2.1253106992372954</v>
      </c>
      <c r="F869" s="23">
        <f t="shared" si="132"/>
        <v>2.5818294394362655</v>
      </c>
      <c r="G869" s="23">
        <f t="shared" si="133"/>
        <v>3.2458894310628033</v>
      </c>
      <c r="H869" s="24">
        <f t="shared" si="153"/>
        <v>2.1449276394060064</v>
      </c>
      <c r="I869" s="24">
        <f t="shared" si="153"/>
        <v>2.3971724333067002</v>
      </c>
      <c r="J869" s="24">
        <f t="shared" si="153"/>
        <v>2.5534562980949915</v>
      </c>
      <c r="K869" s="24">
        <f t="shared" si="153"/>
        <v>2.3104168958794893</v>
      </c>
      <c r="L869" s="24">
        <f t="shared" si="153"/>
        <v>2.4733868658063396</v>
      </c>
      <c r="M869" s="24">
        <f t="shared" si="153"/>
        <v>2.1864828840078459</v>
      </c>
      <c r="N869" s="24">
        <f t="shared" si="153"/>
        <v>4.1286044083988989</v>
      </c>
      <c r="O869" s="24">
        <f t="shared" si="153"/>
        <v>2.4417273639738881</v>
      </c>
      <c r="P869" s="24">
        <f t="shared" si="153"/>
        <v>2.221865789973863</v>
      </c>
      <c r="Q869" s="24">
        <f t="shared" si="153"/>
        <v>2.2212882693217497</v>
      </c>
      <c r="R869" s="24">
        <f t="shared" si="153"/>
        <v>2.5444500522539606</v>
      </c>
      <c r="S869" s="24">
        <f t="shared" si="153"/>
        <v>2.5912871532166903</v>
      </c>
      <c r="T869" s="24">
        <f t="shared" si="153"/>
        <v>2.0708263943038903</v>
      </c>
      <c r="U869" s="24">
        <f t="shared" si="153"/>
        <v>1.9406404356702667</v>
      </c>
      <c r="V869" s="24">
        <f t="shared" si="153"/>
        <v>2.1696980404307382</v>
      </c>
      <c r="W869" s="24">
        <f t="shared" si="153"/>
        <v>2.203520711790822</v>
      </c>
      <c r="X869" s="24">
        <f t="shared" si="153"/>
        <v>2.0928579625794472</v>
      </c>
      <c r="Y869" s="24">
        <f t="shared" si="153"/>
        <v>2.6862450428755249</v>
      </c>
      <c r="Z869" s="24">
        <f t="shared" si="153"/>
        <v>2.2446444133195493</v>
      </c>
      <c r="AA869" s="24">
        <f t="shared" si="153"/>
        <v>1.8271684877101908</v>
      </c>
      <c r="AB869" s="24">
        <f t="shared" si="153"/>
        <v>2.0871707386845255</v>
      </c>
      <c r="AC869" s="24">
        <f t="shared" si="153"/>
        <v>1.782281527468802</v>
      </c>
      <c r="AD869" s="24">
        <f t="shared" si="153"/>
        <v>2.7836906440228724</v>
      </c>
      <c r="AE869" s="24">
        <f t="shared" si="153"/>
        <v>3.2262093763521502</v>
      </c>
      <c r="AF869" s="24">
        <f t="shared" si="153"/>
        <v>2.1187717191810584</v>
      </c>
      <c r="AG869" s="24">
        <f t="shared" si="153"/>
        <v>2.1871179565722749</v>
      </c>
      <c r="AH869" s="24">
        <f t="shared" si="153"/>
        <v>3.5522491942478416</v>
      </c>
      <c r="AI869" s="24">
        <f t="shared" si="153"/>
        <v>2.7460102930939514</v>
      </c>
      <c r="AJ869" s="24">
        <f t="shared" si="153"/>
        <v>3.3905869897013554</v>
      </c>
      <c r="AK869" s="24">
        <f t="shared" si="153"/>
        <v>2.448558191245338</v>
      </c>
      <c r="AL869" s="24">
        <f t="shared" si="153"/>
        <v>2.0212992696471339</v>
      </c>
      <c r="AM869" s="24">
        <f t="shared" si="153"/>
        <v>1.7824501484297302</v>
      </c>
      <c r="AN869" s="24">
        <f t="shared" si="149"/>
        <v>2.0659048266200415</v>
      </c>
      <c r="AO869" s="24">
        <f t="shared" si="149"/>
        <v>2.2944857916644885</v>
      </c>
      <c r="AP869" s="24">
        <f t="shared" si="149"/>
        <v>2.2455276397238699</v>
      </c>
      <c r="AQ869" s="24">
        <f t="shared" ref="AQ869:BH869" si="154">AQ269/AQ69</f>
        <v>2.5317080284320839</v>
      </c>
      <c r="AR869" s="24">
        <f t="shared" si="154"/>
        <v>2.4965358866963143</v>
      </c>
      <c r="AS869" s="24">
        <f t="shared" si="154"/>
        <v>3.2298119245474082</v>
      </c>
      <c r="AT869" s="24">
        <f t="shared" si="154"/>
        <v>2.3037581692226179</v>
      </c>
      <c r="AU869" s="24">
        <f t="shared" si="154"/>
        <v>2.1974925497001712</v>
      </c>
      <c r="AV869" s="24">
        <f t="shared" si="154"/>
        <v>2.7243560593846174</v>
      </c>
      <c r="AW869" s="24">
        <f t="shared" si="154"/>
        <v>3.4595267590037593</v>
      </c>
      <c r="AX869" s="24">
        <f t="shared" si="154"/>
        <v>1.8156853110122015</v>
      </c>
      <c r="AY869" s="24">
        <f t="shared" si="154"/>
        <v>2.2200556693585254</v>
      </c>
      <c r="AZ869" s="24">
        <f t="shared" si="154"/>
        <v>1.9086556005764399</v>
      </c>
      <c r="BA869" s="24">
        <f t="shared" si="154"/>
        <v>2.6084049386357173</v>
      </c>
      <c r="BB869" s="24">
        <f t="shared" si="154"/>
        <v>2.1619838369031723</v>
      </c>
      <c r="BC869" s="24">
        <f t="shared" si="154"/>
        <v>2.2873405705026713</v>
      </c>
      <c r="BD869" s="24">
        <f t="shared" si="154"/>
        <v>3.4783397200633441</v>
      </c>
      <c r="BE869" s="24">
        <f t="shared" si="154"/>
        <v>1.8908253154052406</v>
      </c>
    </row>
    <row r="870" spans="1:57" x14ac:dyDescent="0.35">
      <c r="A870" s="10" t="str">
        <f t="shared" si="135"/>
        <v>1/31/2028</v>
      </c>
      <c r="B870" s="11">
        <f t="shared" si="136"/>
        <v>2028</v>
      </c>
      <c r="C870" s="22">
        <f t="shared" si="137"/>
        <v>2.2363257969947865</v>
      </c>
      <c r="D870" s="23">
        <f t="shared" si="130"/>
        <v>1.9767806024384904</v>
      </c>
      <c r="E870" s="23">
        <f t="shared" si="131"/>
        <v>2.0486714818875384</v>
      </c>
      <c r="F870" s="23">
        <f t="shared" si="132"/>
        <v>2.3502911757614258</v>
      </c>
      <c r="G870" s="23">
        <f t="shared" si="133"/>
        <v>2.6888124499064125</v>
      </c>
      <c r="H870" s="24">
        <f t="shared" si="153"/>
        <v>3.1448833824414728</v>
      </c>
      <c r="I870" s="24">
        <f t="shared" si="153"/>
        <v>2.1893686566363204</v>
      </c>
      <c r="J870" s="24">
        <f t="shared" si="153"/>
        <v>2.2909992955941982</v>
      </c>
      <c r="K870" s="24">
        <f t="shared" si="153"/>
        <v>2.2518243011971104</v>
      </c>
      <c r="L870" s="24">
        <f t="shared" si="153"/>
        <v>2.4723224923204383</v>
      </c>
      <c r="M870" s="24">
        <f t="shared" si="153"/>
        <v>2.4165325317370838</v>
      </c>
      <c r="N870" s="24">
        <f t="shared" si="153"/>
        <v>2.2825702673618213</v>
      </c>
      <c r="O870" s="24">
        <f t="shared" si="153"/>
        <v>2.1569858823603907</v>
      </c>
      <c r="P870" s="24">
        <f t="shared" si="153"/>
        <v>2.3513632855277526</v>
      </c>
      <c r="Q870" s="24">
        <f t="shared" si="153"/>
        <v>1.9879914629470354</v>
      </c>
      <c r="R870" s="24">
        <f t="shared" si="153"/>
        <v>2.1457389868558896</v>
      </c>
      <c r="S870" s="24">
        <f t="shared" si="153"/>
        <v>2.6867903344880153</v>
      </c>
      <c r="T870" s="24">
        <f t="shared" si="153"/>
        <v>2.1409935436013852</v>
      </c>
      <c r="U870" s="24">
        <f t="shared" si="153"/>
        <v>2.0879565541957317</v>
      </c>
      <c r="V870" s="24">
        <f t="shared" si="153"/>
        <v>2.3187032862086854</v>
      </c>
      <c r="W870" s="24">
        <f t="shared" si="153"/>
        <v>2.0142388877882014</v>
      </c>
      <c r="X870" s="24">
        <f t="shared" si="153"/>
        <v>2.8022852175661264</v>
      </c>
      <c r="Y870" s="24">
        <f t="shared" si="153"/>
        <v>2.1515834528529019</v>
      </c>
      <c r="Z870" s="24">
        <f t="shared" si="153"/>
        <v>2.2648348253853907</v>
      </c>
      <c r="AA870" s="24">
        <f t="shared" si="153"/>
        <v>2.1800697134901563</v>
      </c>
      <c r="AB870" s="24">
        <f t="shared" si="153"/>
        <v>2.7408885581600968</v>
      </c>
      <c r="AC870" s="24">
        <f t="shared" si="153"/>
        <v>2.0761741715959441</v>
      </c>
      <c r="AD870" s="24">
        <f t="shared" si="153"/>
        <v>2.2481281109359057</v>
      </c>
      <c r="AE870" s="24">
        <f t="shared" si="153"/>
        <v>2.3684407769104747</v>
      </c>
      <c r="AF870" s="24">
        <f t="shared" si="153"/>
        <v>2.3342842043845899</v>
      </c>
      <c r="AG870" s="24">
        <f t="shared" si="153"/>
        <v>2.4709779553502162</v>
      </c>
      <c r="AH870" s="24">
        <f t="shared" si="153"/>
        <v>2.0703733490292429</v>
      </c>
      <c r="AI870" s="24">
        <f t="shared" si="153"/>
        <v>2.1228756002691291</v>
      </c>
      <c r="AJ870" s="24">
        <f t="shared" si="153"/>
        <v>2.7070114886719878</v>
      </c>
      <c r="AK870" s="24">
        <f t="shared" si="153"/>
        <v>2.2679874050918993</v>
      </c>
      <c r="AL870" s="24">
        <f t="shared" si="153"/>
        <v>2.2245234830536678</v>
      </c>
      <c r="AM870" s="24">
        <f t="shared" si="153"/>
        <v>3.0843855158257729</v>
      </c>
      <c r="AN870" s="24">
        <f t="shared" ref="AN870:BE884" si="155">AN270/AN70</f>
        <v>1.9816288367388086</v>
      </c>
      <c r="AO870" s="24">
        <f t="shared" si="155"/>
        <v>2.0137295118560652</v>
      </c>
      <c r="AP870" s="24">
        <f t="shared" si="155"/>
        <v>1.9200391163327013</v>
      </c>
      <c r="AQ870" s="24">
        <f t="shared" si="155"/>
        <v>2.0309597970036135</v>
      </c>
      <c r="AR870" s="24">
        <f t="shared" si="155"/>
        <v>1.9116723946657488</v>
      </c>
      <c r="AS870" s="24">
        <f t="shared" si="155"/>
        <v>2.5031504526776724</v>
      </c>
      <c r="AT870" s="24">
        <f t="shared" si="155"/>
        <v>1.8512174205837937</v>
      </c>
      <c r="AU870" s="24">
        <f t="shared" si="155"/>
        <v>2.0447578800834849</v>
      </c>
      <c r="AV870" s="24">
        <f t="shared" si="155"/>
        <v>2.4735767266249633</v>
      </c>
      <c r="AW870" s="24">
        <f t="shared" si="155"/>
        <v>2.2630835712815638</v>
      </c>
      <c r="AX870" s="24">
        <f t="shared" si="155"/>
        <v>1.9220416222162131</v>
      </c>
      <c r="AY870" s="24">
        <f t="shared" si="155"/>
        <v>2.3470748464624447</v>
      </c>
      <c r="AZ870" s="24">
        <f t="shared" si="155"/>
        <v>2.2578727820923841</v>
      </c>
      <c r="BA870" s="24">
        <f t="shared" si="155"/>
        <v>1.9876645976816432</v>
      </c>
      <c r="BB870" s="24">
        <f t="shared" si="155"/>
        <v>1.9331464937356255</v>
      </c>
      <c r="BC870" s="24">
        <f t="shared" si="155"/>
        <v>2.2752476329863351</v>
      </c>
      <c r="BD870" s="24">
        <f t="shared" si="155"/>
        <v>1.9926964829426497</v>
      </c>
      <c r="BE870" s="24">
        <f t="shared" si="155"/>
        <v>2.0604122872996995</v>
      </c>
    </row>
    <row r="871" spans="1:57" x14ac:dyDescent="0.35">
      <c r="A871" s="10" t="str">
        <f t="shared" si="135"/>
        <v>2/29/2028</v>
      </c>
      <c r="B871" s="11">
        <f t="shared" si="136"/>
        <v>2028</v>
      </c>
      <c r="C871" s="22">
        <f t="shared" si="137"/>
        <v>2.7143284575675617</v>
      </c>
      <c r="D871" s="23">
        <f t="shared" si="130"/>
        <v>1.5002842781636581</v>
      </c>
      <c r="E871" s="23">
        <f t="shared" si="131"/>
        <v>2.0192114063602835</v>
      </c>
      <c r="F871" s="23">
        <f t="shared" si="132"/>
        <v>3.3629442199232749</v>
      </c>
      <c r="G871" s="23">
        <f t="shared" si="133"/>
        <v>4.1489552644164887</v>
      </c>
      <c r="H871" s="24">
        <f t="shared" si="153"/>
        <v>4.0517931612447136</v>
      </c>
      <c r="I871" s="24">
        <f t="shared" si="153"/>
        <v>1.5981908025362979</v>
      </c>
      <c r="J871" s="24">
        <f t="shared" si="153"/>
        <v>2.6296110908642341</v>
      </c>
      <c r="K871" s="24">
        <f t="shared" si="153"/>
        <v>1.4853906572074189</v>
      </c>
      <c r="L871" s="24">
        <f t="shared" si="153"/>
        <v>1.9974526652847679</v>
      </c>
      <c r="M871" s="24">
        <f t="shared" si="153"/>
        <v>1.5764923343665409</v>
      </c>
      <c r="N871" s="24">
        <f t="shared" si="153"/>
        <v>3.3860785155299449</v>
      </c>
      <c r="O871" s="24">
        <f t="shared" si="153"/>
        <v>1.4675718707007175</v>
      </c>
      <c r="P871" s="24">
        <f t="shared" si="153"/>
        <v>2.0153712887264668</v>
      </c>
      <c r="Q871" s="24">
        <f t="shared" si="153"/>
        <v>4.66254275125132</v>
      </c>
      <c r="R871" s="24">
        <f t="shared" si="153"/>
        <v>2.7832798062338604</v>
      </c>
      <c r="S871" s="24">
        <f t="shared" si="153"/>
        <v>3.1895674800798242</v>
      </c>
      <c r="T871" s="24">
        <f t="shared" si="153"/>
        <v>3.0832281036754452</v>
      </c>
      <c r="U871" s="24">
        <f t="shared" si="153"/>
        <v>3.0290981283851073</v>
      </c>
      <c r="V871" s="24">
        <f t="shared" si="153"/>
        <v>2.2773413458736851</v>
      </c>
      <c r="W871" s="24">
        <f t="shared" si="153"/>
        <v>5.5167490875466978</v>
      </c>
      <c r="X871" s="24">
        <f t="shared" si="153"/>
        <v>3.5313410003619432</v>
      </c>
      <c r="Y871" s="24">
        <f t="shared" si="153"/>
        <v>1.5336732351068463</v>
      </c>
      <c r="Z871" s="24">
        <f t="shared" si="153"/>
        <v>2.9269454161607364</v>
      </c>
      <c r="AA871" s="24">
        <f t="shared" si="153"/>
        <v>3.0435110691760494</v>
      </c>
      <c r="AB871" s="24">
        <f t="shared" si="153"/>
        <v>3.7466949882841907</v>
      </c>
      <c r="AC871" s="24">
        <f t="shared" si="153"/>
        <v>5.4875760735635666</v>
      </c>
      <c r="AD871" s="24">
        <f t="shared" si="153"/>
        <v>1.4334730688606834</v>
      </c>
      <c r="AE871" s="24">
        <f t="shared" si="153"/>
        <v>2.0506137512804949</v>
      </c>
      <c r="AF871" s="24">
        <f t="shared" si="153"/>
        <v>1.4974898180812573</v>
      </c>
      <c r="AG871" s="24">
        <f t="shared" si="153"/>
        <v>2.1805277651856425</v>
      </c>
      <c r="AH871" s="24">
        <f t="shared" si="153"/>
        <v>2.9824783897121296</v>
      </c>
      <c r="AI871" s="24">
        <f t="shared" si="153"/>
        <v>3.6834604152650701</v>
      </c>
      <c r="AJ871" s="24">
        <f t="shared" si="153"/>
        <v>3.8702411752711412</v>
      </c>
      <c r="AK871" s="24">
        <f t="shared" si="153"/>
        <v>3.2935413331032648</v>
      </c>
      <c r="AL871" s="24">
        <f t="shared" si="153"/>
        <v>2.3646705741595353</v>
      </c>
      <c r="AM871" s="24">
        <f t="shared" si="153"/>
        <v>3.2023009745307425</v>
      </c>
      <c r="AN871" s="24">
        <f t="shared" si="155"/>
        <v>4.1755083235383719</v>
      </c>
      <c r="AO871" s="24">
        <f t="shared" si="155"/>
        <v>4.4626205537943431</v>
      </c>
      <c r="AP871" s="24">
        <f t="shared" si="155"/>
        <v>2.06903190441232</v>
      </c>
      <c r="AQ871" s="24">
        <f t="shared" si="155"/>
        <v>3.5534458556101374</v>
      </c>
      <c r="AR871" s="24">
        <f t="shared" si="155"/>
        <v>2.1755313515506249</v>
      </c>
      <c r="AS871" s="24">
        <f t="shared" si="155"/>
        <v>2.2654593942704611</v>
      </c>
      <c r="AT871" s="24">
        <f t="shared" si="155"/>
        <v>2.0307317592617333</v>
      </c>
      <c r="AU871" s="24">
        <f t="shared" si="155"/>
        <v>3.1344172775634456</v>
      </c>
      <c r="AV871" s="24">
        <f t="shared" si="155"/>
        <v>2.6453771089012634</v>
      </c>
      <c r="AW871" s="24">
        <f t="shared" si="155"/>
        <v>2.9455086537033313</v>
      </c>
      <c r="AX871" s="24">
        <f t="shared" si="155"/>
        <v>1.9650040352471549</v>
      </c>
      <c r="AY871" s="24">
        <f t="shared" si="155"/>
        <v>1.5005947737283694</v>
      </c>
      <c r="AZ871" s="24">
        <f t="shared" si="155"/>
        <v>1.4815712951835445</v>
      </c>
      <c r="BA871" s="24">
        <f t="shared" si="155"/>
        <v>2.7907400397456255</v>
      </c>
      <c r="BB871" s="24">
        <f t="shared" si="155"/>
        <v>2.012270318053341</v>
      </c>
      <c r="BC871" s="24">
        <f t="shared" si="155"/>
        <v>2.1551932516788117</v>
      </c>
      <c r="BD871" s="24">
        <f t="shared" si="155"/>
        <v>2.1720015319114712</v>
      </c>
      <c r="BE871" s="24">
        <f t="shared" si="155"/>
        <v>4.1460049245140569</v>
      </c>
    </row>
    <row r="872" spans="1:57" x14ac:dyDescent="0.35">
      <c r="A872" s="10" t="str">
        <f t="shared" si="135"/>
        <v>3/31/2028</v>
      </c>
      <c r="B872" s="11">
        <f t="shared" si="136"/>
        <v>2028</v>
      </c>
      <c r="C872" s="22">
        <f t="shared" si="137"/>
        <v>2.5383349085786664</v>
      </c>
      <c r="D872" s="23">
        <f t="shared" si="130"/>
        <v>1.8144318038036795</v>
      </c>
      <c r="E872" s="23">
        <f t="shared" si="131"/>
        <v>2.1459801513305488</v>
      </c>
      <c r="F872" s="23">
        <f t="shared" si="132"/>
        <v>2.9704815752223679</v>
      </c>
      <c r="G872" s="23">
        <f t="shared" si="133"/>
        <v>3.9191169046097989</v>
      </c>
      <c r="H872" s="24">
        <f t="shared" si="153"/>
        <v>3.4402356047326146</v>
      </c>
      <c r="I872" s="24">
        <f t="shared" si="153"/>
        <v>2.5354771722754528</v>
      </c>
      <c r="J872" s="24">
        <f t="shared" si="153"/>
        <v>2.615622860353414</v>
      </c>
      <c r="K872" s="24">
        <f t="shared" si="153"/>
        <v>2.0957227294518606</v>
      </c>
      <c r="L872" s="24">
        <f t="shared" si="153"/>
        <v>2.5438014452471727</v>
      </c>
      <c r="M872" s="24">
        <f t="shared" si="153"/>
        <v>2.4212739375210637</v>
      </c>
      <c r="N872" s="24">
        <f t="shared" si="153"/>
        <v>2.4959659840388344</v>
      </c>
      <c r="O872" s="24">
        <f t="shared" si="153"/>
        <v>1.8732866886749624</v>
      </c>
      <c r="P872" s="24">
        <f t="shared" si="153"/>
        <v>2.6442060438775337</v>
      </c>
      <c r="Q872" s="24">
        <f t="shared" si="153"/>
        <v>3.7563622345636949</v>
      </c>
      <c r="R872" s="24">
        <f t="shared" si="153"/>
        <v>2.2724018347952319</v>
      </c>
      <c r="S872" s="24">
        <f t="shared" si="153"/>
        <v>4.2222270518070451</v>
      </c>
      <c r="T872" s="24">
        <f t="shared" si="153"/>
        <v>2.9614762916982023</v>
      </c>
      <c r="U872" s="24">
        <f t="shared" si="153"/>
        <v>1.7048309124676027</v>
      </c>
      <c r="V872" s="24">
        <f t="shared" si="153"/>
        <v>2.3008230288340168</v>
      </c>
      <c r="W872" s="24">
        <f t="shared" si="153"/>
        <v>2.5697263611364947</v>
      </c>
      <c r="X872" s="24">
        <f t="shared" si="153"/>
        <v>3.88543799936566</v>
      </c>
      <c r="Y872" s="24">
        <f t="shared" si="153"/>
        <v>2.1309269441516761</v>
      </c>
      <c r="Z872" s="24">
        <f t="shared" si="153"/>
        <v>2.3754826515251879</v>
      </c>
      <c r="AA872" s="24">
        <f t="shared" si="153"/>
        <v>3.4643251583819117</v>
      </c>
      <c r="AB872" s="24">
        <f t="shared" si="153"/>
        <v>4.320028011204486</v>
      </c>
      <c r="AC872" s="24">
        <f t="shared" si="153"/>
        <v>4.6355383978013318</v>
      </c>
      <c r="AD872" s="24">
        <f t="shared" si="153"/>
        <v>2.2150377449343921</v>
      </c>
      <c r="AE872" s="24">
        <f t="shared" si="153"/>
        <v>4.4067533922569408</v>
      </c>
      <c r="AF872" s="24">
        <f t="shared" si="153"/>
        <v>1.9454661524233177</v>
      </c>
      <c r="AG872" s="24">
        <f t="shared" si="153"/>
        <v>1.8201439511158855</v>
      </c>
      <c r="AH872" s="24">
        <f t="shared" si="153"/>
        <v>1.9080113253722093</v>
      </c>
      <c r="AI872" s="24">
        <f t="shared" si="153"/>
        <v>1.8320198804455545</v>
      </c>
      <c r="AJ872" s="24">
        <f t="shared" si="153"/>
        <v>4.5388440343066403</v>
      </c>
      <c r="AK872" s="24">
        <f t="shared" si="153"/>
        <v>2.2524002947696631</v>
      </c>
      <c r="AL872" s="24">
        <f t="shared" si="153"/>
        <v>2.6486381092286222</v>
      </c>
      <c r="AM872" s="24">
        <f t="shared" si="153"/>
        <v>3.4134338228659598</v>
      </c>
      <c r="AN872" s="24">
        <f t="shared" si="155"/>
        <v>2.926865987618978</v>
      </c>
      <c r="AO872" s="24">
        <f t="shared" si="155"/>
        <v>2.6033343562777302</v>
      </c>
      <c r="AP872" s="24">
        <f t="shared" si="155"/>
        <v>3.1748510316730991</v>
      </c>
      <c r="AQ872" s="24">
        <f t="shared" si="155"/>
        <v>2.0463020716089217</v>
      </c>
      <c r="AR872" s="24">
        <f t="shared" si="155"/>
        <v>2.9734833363970896</v>
      </c>
      <c r="AS872" s="24">
        <f t="shared" si="155"/>
        <v>2.8229783861331974</v>
      </c>
      <c r="AT872" s="24">
        <f t="shared" si="155"/>
        <v>2.8114541494772971</v>
      </c>
      <c r="AU872" s="24">
        <f t="shared" si="155"/>
        <v>1.7630224779938259</v>
      </c>
      <c r="AV872" s="24">
        <f t="shared" si="155"/>
        <v>2.1911397728671664</v>
      </c>
      <c r="AW872" s="24">
        <f t="shared" si="155"/>
        <v>2.6300632237929276</v>
      </c>
      <c r="AX872" s="24">
        <f t="shared" si="155"/>
        <v>2.3342408792839326</v>
      </c>
      <c r="AY872" s="24">
        <f t="shared" si="155"/>
        <v>1.7577411613168896</v>
      </c>
      <c r="AZ872" s="24">
        <f t="shared" si="155"/>
        <v>2.3522321654279734</v>
      </c>
      <c r="BA872" s="24">
        <f t="shared" si="155"/>
        <v>1.7296026882979521</v>
      </c>
      <c r="BB872" s="24">
        <f t="shared" si="155"/>
        <v>2.4364271593095119</v>
      </c>
      <c r="BC872" s="24">
        <f t="shared" si="155"/>
        <v>3.4881433987200468</v>
      </c>
      <c r="BD872" s="24">
        <f t="shared" si="155"/>
        <v>2.54119264488188</v>
      </c>
      <c r="BE872" s="24">
        <f t="shared" si="155"/>
        <v>1.7536869828557282</v>
      </c>
    </row>
    <row r="873" spans="1:57" x14ac:dyDescent="0.35">
      <c r="A873" s="10" t="str">
        <f t="shared" si="135"/>
        <v>4/30/2028</v>
      </c>
      <c r="B873" s="11">
        <f t="shared" si="136"/>
        <v>2028</v>
      </c>
      <c r="C873" s="22">
        <f t="shared" si="137"/>
        <v>2.6911762777503663</v>
      </c>
      <c r="D873" s="23">
        <f t="shared" si="130"/>
        <v>2.3897358027920541</v>
      </c>
      <c r="E873" s="23">
        <f t="shared" si="131"/>
        <v>2.5592644750969309</v>
      </c>
      <c r="F873" s="23">
        <f t="shared" si="132"/>
        <v>2.9264254920900159</v>
      </c>
      <c r="G873" s="23">
        <f t="shared" si="133"/>
        <v>3.244273993474259</v>
      </c>
      <c r="H873" s="24">
        <f t="shared" si="153"/>
        <v>2.8568840435163625</v>
      </c>
      <c r="I873" s="24">
        <f t="shared" si="153"/>
        <v>2.6358565171749664</v>
      </c>
      <c r="J873" s="24">
        <f t="shared" si="153"/>
        <v>2.8591093216120078</v>
      </c>
      <c r="K873" s="24">
        <f t="shared" si="153"/>
        <v>2.6763582178566341</v>
      </c>
      <c r="L873" s="24">
        <f t="shared" si="153"/>
        <v>2.6798486932044394</v>
      </c>
      <c r="M873" s="24">
        <f t="shared" si="153"/>
        <v>3.7697698190046225</v>
      </c>
      <c r="N873" s="24">
        <f t="shared" si="153"/>
        <v>2.9103518290296613</v>
      </c>
      <c r="O873" s="24">
        <f t="shared" si="153"/>
        <v>3.3242838573109399</v>
      </c>
      <c r="P873" s="24">
        <f t="shared" si="153"/>
        <v>2.4266898377602226</v>
      </c>
      <c r="Q873" s="24">
        <f t="shared" si="153"/>
        <v>3.2071792213841657</v>
      </c>
      <c r="R873" s="24">
        <f t="shared" si="153"/>
        <v>2.681951034146234</v>
      </c>
      <c r="S873" s="24">
        <f t="shared" si="153"/>
        <v>3.0797182687094486</v>
      </c>
      <c r="T873" s="24">
        <f t="shared" si="153"/>
        <v>3.4695090747195736</v>
      </c>
      <c r="U873" s="24">
        <f t="shared" si="153"/>
        <v>2.5343760880727966</v>
      </c>
      <c r="V873" s="24">
        <f t="shared" si="153"/>
        <v>2.6739782362177782</v>
      </c>
      <c r="W873" s="24">
        <f t="shared" si="153"/>
        <v>2.4169767094469758</v>
      </c>
      <c r="X873" s="24">
        <f t="shared" si="153"/>
        <v>3.0775960977526826</v>
      </c>
      <c r="Y873" s="24">
        <f t="shared" si="153"/>
        <v>2.594442416872095</v>
      </c>
      <c r="Z873" s="24">
        <f t="shared" si="153"/>
        <v>2.6615139732315978</v>
      </c>
      <c r="AA873" s="24">
        <f t="shared" si="153"/>
        <v>3.223399760300766</v>
      </c>
      <c r="AB873" s="24">
        <f t="shared" si="153"/>
        <v>2.8129899415031794</v>
      </c>
      <c r="AC873" s="24">
        <f t="shared" si="153"/>
        <v>2.3910184184090895</v>
      </c>
      <c r="AD873" s="24">
        <f t="shared" si="153"/>
        <v>2.7762393586526541</v>
      </c>
      <c r="AE873" s="24">
        <f t="shared" si="153"/>
        <v>2.2387972712200437</v>
      </c>
      <c r="AF873" s="24">
        <f t="shared" si="153"/>
        <v>2.566051225476853</v>
      </c>
      <c r="AG873" s="24">
        <f t="shared" si="153"/>
        <v>2.1637274022294548</v>
      </c>
      <c r="AH873" s="24">
        <f t="shared" si="153"/>
        <v>3.0694793300530829</v>
      </c>
      <c r="AI873" s="24">
        <f t="shared" si="153"/>
        <v>2.7933984300479904</v>
      </c>
      <c r="AJ873" s="24">
        <f t="shared" si="153"/>
        <v>2.7624932685814074</v>
      </c>
      <c r="AK873" s="24">
        <f t="shared" si="153"/>
        <v>2.5570022249702902</v>
      </c>
      <c r="AL873" s="24">
        <f t="shared" si="153"/>
        <v>2.5390435248141214</v>
      </c>
      <c r="AM873" s="24">
        <f t="shared" si="153"/>
        <v>2.7004015213544985</v>
      </c>
      <c r="AN873" s="24">
        <f t="shared" si="155"/>
        <v>2.7246470544387789</v>
      </c>
      <c r="AO873" s="24">
        <f t="shared" si="155"/>
        <v>2.6470193547904377</v>
      </c>
      <c r="AP873" s="24">
        <f t="shared" si="155"/>
        <v>4.1617051428703915</v>
      </c>
      <c r="AQ873" s="24">
        <f t="shared" si="155"/>
        <v>2.6322619642710401</v>
      </c>
      <c r="AR873" s="24">
        <f t="shared" si="155"/>
        <v>2.9317833797768009</v>
      </c>
      <c r="AS873" s="24">
        <f t="shared" si="155"/>
        <v>2.3391026199827913</v>
      </c>
      <c r="AT873" s="24">
        <f t="shared" si="155"/>
        <v>2.7579445696678211</v>
      </c>
      <c r="AU873" s="24">
        <f t="shared" si="155"/>
        <v>2.6410317590280332</v>
      </c>
      <c r="AV873" s="24">
        <f t="shared" si="155"/>
        <v>2.6629359838368574</v>
      </c>
      <c r="AW873" s="24">
        <f t="shared" si="155"/>
        <v>2.8366406156115129</v>
      </c>
      <c r="AX873" s="24">
        <f t="shared" si="155"/>
        <v>2.3923426910526362</v>
      </c>
      <c r="AY873" s="24">
        <f t="shared" si="155"/>
        <v>3.2353840086035164</v>
      </c>
      <c r="AZ873" s="24">
        <f t="shared" si="155"/>
        <v>4.1453696596120997</v>
      </c>
      <c r="BA873" s="24">
        <f t="shared" si="155"/>
        <v>2.3781922622387359</v>
      </c>
      <c r="BB873" s="24">
        <f t="shared" si="155"/>
        <v>2.9627150835724216</v>
      </c>
      <c r="BC873" s="24">
        <f t="shared" si="155"/>
        <v>2.4583309381240301</v>
      </c>
      <c r="BD873" s="24">
        <f t="shared" si="155"/>
        <v>2.7234122482121723</v>
      </c>
      <c r="BE873" s="24">
        <f t="shared" si="155"/>
        <v>2.3145445655434416</v>
      </c>
    </row>
    <row r="874" spans="1:57" x14ac:dyDescent="0.35">
      <c r="A874" s="10" t="str">
        <f t="shared" si="135"/>
        <v>5/31/2028</v>
      </c>
      <c r="B874" s="11">
        <f t="shared" si="136"/>
        <v>2028</v>
      </c>
      <c r="C874" s="22">
        <f t="shared" si="137"/>
        <v>2.8436300499957383</v>
      </c>
      <c r="D874" s="23">
        <f t="shared" si="130"/>
        <v>2.1155514134328279</v>
      </c>
      <c r="E874" s="23">
        <f t="shared" si="131"/>
        <v>2.3262616115946586</v>
      </c>
      <c r="F874" s="23">
        <f t="shared" si="132"/>
        <v>3.2159741629177061</v>
      </c>
      <c r="G874" s="23">
        <f t="shared" si="133"/>
        <v>3.9160057258670795</v>
      </c>
      <c r="H874" s="24">
        <f t="shared" si="153"/>
        <v>6.1979310520571014</v>
      </c>
      <c r="I874" s="24">
        <f t="shared" si="153"/>
        <v>2.1350963123642441</v>
      </c>
      <c r="J874" s="24">
        <f t="shared" si="153"/>
        <v>2.8436273743168043</v>
      </c>
      <c r="K874" s="24">
        <f t="shared" si="153"/>
        <v>2.1150650539391984</v>
      </c>
      <c r="L874" s="24">
        <f t="shared" si="153"/>
        <v>2.9633104516787485</v>
      </c>
      <c r="M874" s="24">
        <f t="shared" si="153"/>
        <v>2.8972750411215662</v>
      </c>
      <c r="N874" s="24">
        <f t="shared" si="153"/>
        <v>3.130232021868443</v>
      </c>
      <c r="O874" s="24">
        <f t="shared" si="153"/>
        <v>1.8801197397434823</v>
      </c>
      <c r="P874" s="24">
        <f t="shared" si="153"/>
        <v>2.2899443916276434</v>
      </c>
      <c r="Q874" s="24">
        <f t="shared" si="153"/>
        <v>3.2379933742976945</v>
      </c>
      <c r="R874" s="24">
        <f t="shared" si="153"/>
        <v>3.2466947085712028</v>
      </c>
      <c r="S874" s="24">
        <f t="shared" si="153"/>
        <v>3.5424155833194368</v>
      </c>
      <c r="T874" s="24">
        <f t="shared" si="153"/>
        <v>2.9621010103154619</v>
      </c>
      <c r="U874" s="24">
        <f t="shared" si="153"/>
        <v>2.1194993559407651</v>
      </c>
      <c r="V874" s="24">
        <f t="shared" si="153"/>
        <v>3.6430521564578315</v>
      </c>
      <c r="W874" s="24">
        <f t="shared" si="153"/>
        <v>2.3659838142796978</v>
      </c>
      <c r="X874" s="24">
        <f t="shared" si="153"/>
        <v>3.8867030173609747</v>
      </c>
      <c r="Y874" s="24">
        <f t="shared" si="153"/>
        <v>2.7195698528488008</v>
      </c>
      <c r="Z874" s="24">
        <f t="shared" si="153"/>
        <v>3.12053439075008</v>
      </c>
      <c r="AA874" s="24">
        <f t="shared" si="153"/>
        <v>4.1797301024220186</v>
      </c>
      <c r="AB874" s="24">
        <f t="shared" si="153"/>
        <v>2.8870082922108744</v>
      </c>
      <c r="AC874" s="24">
        <f t="shared" si="153"/>
        <v>2.2283064798006254</v>
      </c>
      <c r="AD874" s="24">
        <f t="shared" si="153"/>
        <v>2.5397709458799826</v>
      </c>
      <c r="AE874" s="24">
        <f t="shared" si="153"/>
        <v>2.9458198882727622</v>
      </c>
      <c r="AF874" s="24">
        <f t="shared" si="153"/>
        <v>1.9200571303882088</v>
      </c>
      <c r="AG874" s="24">
        <f t="shared" si="153"/>
        <v>2.4933741700845404</v>
      </c>
      <c r="AH874" s="24">
        <f t="shared" si="153"/>
        <v>2.3838966149799146</v>
      </c>
      <c r="AI874" s="24">
        <f t="shared" si="153"/>
        <v>2.4242168123765016</v>
      </c>
      <c r="AJ874" s="24">
        <f t="shared" si="153"/>
        <v>2.9525368569012205</v>
      </c>
      <c r="AK874" s="24">
        <f t="shared" si="153"/>
        <v>3.0016924523463633</v>
      </c>
      <c r="AL874" s="24">
        <f t="shared" si="153"/>
        <v>2.2776891522661109</v>
      </c>
      <c r="AM874" s="24">
        <f t="shared" si="153"/>
        <v>3.5748009917292931</v>
      </c>
      <c r="AN874" s="24">
        <f t="shared" si="155"/>
        <v>2.4494801162006654</v>
      </c>
      <c r="AO874" s="24">
        <f t="shared" si="155"/>
        <v>2.9858957352832398</v>
      </c>
      <c r="AP874" s="24">
        <f t="shared" si="155"/>
        <v>2.812607336839053</v>
      </c>
      <c r="AQ874" s="24">
        <f t="shared" si="155"/>
        <v>2.1227295294635824</v>
      </c>
      <c r="AR874" s="24">
        <f t="shared" si="155"/>
        <v>7.7147558656859632</v>
      </c>
      <c r="AS874" s="24">
        <f t="shared" si="155"/>
        <v>2.6456907133137024</v>
      </c>
      <c r="AT874" s="24">
        <f t="shared" si="155"/>
        <v>3.6664212793394775</v>
      </c>
      <c r="AU874" s="24">
        <f t="shared" si="155"/>
        <v>2.8436327256746727</v>
      </c>
      <c r="AV874" s="24">
        <f t="shared" si="155"/>
        <v>3.7947309876195265</v>
      </c>
      <c r="AW874" s="24">
        <f t="shared" si="155"/>
        <v>4.6479514766007597</v>
      </c>
      <c r="AX874" s="24">
        <f t="shared" si="155"/>
        <v>2.591431670976164</v>
      </c>
      <c r="AY874" s="24">
        <f t="shared" si="155"/>
        <v>2.1156054533765647</v>
      </c>
      <c r="AZ874" s="24">
        <f t="shared" si="155"/>
        <v>1.8804102743228297</v>
      </c>
      <c r="BA874" s="24">
        <f t="shared" si="155"/>
        <v>1.9081492793821133</v>
      </c>
      <c r="BB874" s="24">
        <f t="shared" si="155"/>
        <v>4.3556442830869084</v>
      </c>
      <c r="BC874" s="24">
        <f t="shared" si="155"/>
        <v>2.3130208773663123</v>
      </c>
      <c r="BD874" s="24">
        <f t="shared" si="155"/>
        <v>3.14991652877774</v>
      </c>
      <c r="BE874" s="24">
        <f t="shared" si="155"/>
        <v>2.437062517046221</v>
      </c>
    </row>
    <row r="875" spans="1:57" x14ac:dyDescent="0.35">
      <c r="A875" s="10" t="str">
        <f t="shared" si="135"/>
        <v>6/30/2028</v>
      </c>
      <c r="B875" s="11">
        <f t="shared" si="136"/>
        <v>2028</v>
      </c>
      <c r="C875" s="22">
        <f t="shared" si="137"/>
        <v>2.7918507285793153</v>
      </c>
      <c r="D875" s="23">
        <f t="shared" si="130"/>
        <v>2.2896371994938391</v>
      </c>
      <c r="E875" s="23">
        <f t="shared" si="131"/>
        <v>2.5002602517225094</v>
      </c>
      <c r="F875" s="23">
        <f t="shared" si="132"/>
        <v>3.9069208361657584</v>
      </c>
      <c r="G875" s="23">
        <f t="shared" si="133"/>
        <v>5.0738316685850799</v>
      </c>
      <c r="H875" s="24">
        <f t="shared" si="153"/>
        <v>3.9213784565597383</v>
      </c>
      <c r="I875" s="24">
        <f t="shared" si="153"/>
        <v>3.6316738068497951</v>
      </c>
      <c r="J875" s="24">
        <f t="shared" si="153"/>
        <v>2.7628027629687275</v>
      </c>
      <c r="K875" s="24">
        <f t="shared" si="153"/>
        <v>2.2594231468427028</v>
      </c>
      <c r="L875" s="24">
        <f t="shared" si="153"/>
        <v>2.5714588993999339</v>
      </c>
      <c r="M875" s="24">
        <f t="shared" si="153"/>
        <v>3.9352214837166937</v>
      </c>
      <c r="N875" s="24">
        <f t="shared" si="153"/>
        <v>3.3869243053036802</v>
      </c>
      <c r="O875" s="24">
        <f t="shared" si="153"/>
        <v>4.2385320079630979</v>
      </c>
      <c r="P875" s="24">
        <f t="shared" si="153"/>
        <v>2.4143939541152997</v>
      </c>
      <c r="Q875" s="24">
        <f t="shared" si="153"/>
        <v>3.2741294313673577</v>
      </c>
      <c r="R875" s="24">
        <f t="shared" si="153"/>
        <v>2.9679635308675265</v>
      </c>
      <c r="S875" s="24">
        <f t="shared" si="153"/>
        <v>3.5939358826082719</v>
      </c>
      <c r="T875" s="24">
        <f t="shared" si="153"/>
        <v>2.8835007545321907</v>
      </c>
      <c r="U875" s="24">
        <f t="shared" si="153"/>
        <v>2.4985735814212768</v>
      </c>
      <c r="V875" s="24">
        <f t="shared" si="153"/>
        <v>2.5346560641721587</v>
      </c>
      <c r="W875" s="24">
        <f t="shared" si="153"/>
        <v>5.0575212919331536</v>
      </c>
      <c r="X875" s="24">
        <f t="shared" si="153"/>
        <v>6.4317311874035621</v>
      </c>
      <c r="Y875" s="24">
        <f t="shared" si="153"/>
        <v>2.4943444763381732</v>
      </c>
      <c r="Z875" s="24">
        <f t="shared" si="153"/>
        <v>8.0092711454587171</v>
      </c>
      <c r="AA875" s="24">
        <f t="shared" si="153"/>
        <v>2.7106581361094388</v>
      </c>
      <c r="AB875" s="24">
        <f t="shared" si="153"/>
        <v>4.9021607206637245</v>
      </c>
      <c r="AC875" s="24">
        <f t="shared" si="153"/>
        <v>3.8892730692728787</v>
      </c>
      <c r="AD875" s="24">
        <f t="shared" si="153"/>
        <v>3.9128034251300514</v>
      </c>
      <c r="AE875" s="24">
        <f t="shared" si="153"/>
        <v>2.2929943164550766</v>
      </c>
      <c r="AF875" s="24">
        <f t="shared" si="153"/>
        <v>2.3299492949908696</v>
      </c>
      <c r="AG875" s="24">
        <f t="shared" si="153"/>
        <v>2.5053202626262063</v>
      </c>
      <c r="AH875" s="24">
        <f t="shared" si="153"/>
        <v>2.0184006551336049</v>
      </c>
      <c r="AI875" s="24">
        <f t="shared" si="153"/>
        <v>2.3035470899315764</v>
      </c>
      <c r="AJ875" s="24">
        <f t="shared" si="153"/>
        <v>7.0140327025438944</v>
      </c>
      <c r="AK875" s="24">
        <f t="shared" si="153"/>
        <v>2.7725112531250273</v>
      </c>
      <c r="AL875" s="24">
        <f t="shared" si="153"/>
        <v>2.7581146677413808</v>
      </c>
      <c r="AM875" s="24">
        <f t="shared" ref="AM875:BR875" si="156">AM275/AM75</f>
        <v>3.9987498138161417</v>
      </c>
      <c r="AN875" s="24">
        <f t="shared" si="155"/>
        <v>5.7134183174887632</v>
      </c>
      <c r="AO875" s="24">
        <f t="shared" si="155"/>
        <v>4.6523452802315619</v>
      </c>
      <c r="AP875" s="24">
        <f t="shared" si="155"/>
        <v>2.6426008855866781</v>
      </c>
      <c r="AQ875" s="24">
        <f t="shared" si="155"/>
        <v>2.8111902040336032</v>
      </c>
      <c r="AR875" s="24">
        <f t="shared" si="155"/>
        <v>2.7549533474961287</v>
      </c>
      <c r="AS875" s="24">
        <f t="shared" si="155"/>
        <v>3.3850709643589396</v>
      </c>
      <c r="AT875" s="24">
        <f t="shared" si="155"/>
        <v>3.657985431269239</v>
      </c>
      <c r="AU875" s="24">
        <f t="shared" si="155"/>
        <v>1.9842630388527609</v>
      </c>
      <c r="AV875" s="24">
        <f t="shared" si="155"/>
        <v>5.2206250584524172</v>
      </c>
      <c r="AW875" s="24">
        <f t="shared" si="155"/>
        <v>2.6647487993438137</v>
      </c>
      <c r="AX875" s="24">
        <f t="shared" si="155"/>
        <v>2.6419998369779547</v>
      </c>
      <c r="AY875" s="24">
        <f t="shared" si="155"/>
        <v>2.226597098449445</v>
      </c>
      <c r="AZ875" s="24">
        <f t="shared" si="155"/>
        <v>3.7173028336076794</v>
      </c>
      <c r="BA875" s="24">
        <f t="shared" si="155"/>
        <v>2.2409782362725519</v>
      </c>
      <c r="BB875" s="24">
        <f t="shared" si="155"/>
        <v>2.811881511548727</v>
      </c>
      <c r="BC875" s="24">
        <f t="shared" si="155"/>
        <v>2.4491056404745395</v>
      </c>
      <c r="BD875" s="24">
        <f t="shared" si="155"/>
        <v>2.4926310443696256</v>
      </c>
      <c r="BE875" s="24">
        <f t="shared" si="155"/>
        <v>2.6323752956527593</v>
      </c>
    </row>
    <row r="876" spans="1:57" x14ac:dyDescent="0.35">
      <c r="A876" s="10" t="str">
        <f t="shared" si="135"/>
        <v>7/31/2028</v>
      </c>
      <c r="B876" s="11">
        <f t="shared" si="136"/>
        <v>2028</v>
      </c>
      <c r="C876" s="22">
        <f t="shared" si="137"/>
        <v>1.8132068389381635</v>
      </c>
      <c r="D876" s="23">
        <f t="shared" si="130"/>
        <v>1.6414962473068941</v>
      </c>
      <c r="E876" s="23">
        <f t="shared" si="131"/>
        <v>1.6885467963918708</v>
      </c>
      <c r="F876" s="23">
        <f t="shared" si="132"/>
        <v>1.9397761817177361</v>
      </c>
      <c r="G876" s="23">
        <f t="shared" si="133"/>
        <v>2.0459135237710364</v>
      </c>
      <c r="H876" s="24">
        <f t="shared" ref="H876:AM883" si="157">H276/H76</f>
        <v>1.7786008556612398</v>
      </c>
      <c r="I876" s="24">
        <f t="shared" si="157"/>
        <v>1.8289825936783202</v>
      </c>
      <c r="J876" s="24">
        <f t="shared" si="157"/>
        <v>2.8008107346578051</v>
      </c>
      <c r="K876" s="24">
        <f t="shared" si="157"/>
        <v>1.862133094776663</v>
      </c>
      <c r="L876" s="24">
        <f t="shared" si="157"/>
        <v>1.6767207175505661</v>
      </c>
      <c r="M876" s="24">
        <f t="shared" si="157"/>
        <v>1.7924369652139187</v>
      </c>
      <c r="N876" s="24">
        <f t="shared" si="157"/>
        <v>3.0278581248625636</v>
      </c>
      <c r="O876" s="24">
        <f t="shared" si="157"/>
        <v>1.8601675868425047</v>
      </c>
      <c r="P876" s="24">
        <f t="shared" si="157"/>
        <v>1.7122762337127506</v>
      </c>
      <c r="Q876" s="24">
        <f t="shared" si="157"/>
        <v>1.7541243789843637</v>
      </c>
      <c r="R876" s="24">
        <f t="shared" si="157"/>
        <v>1.8938328722599505</v>
      </c>
      <c r="S876" s="24">
        <f t="shared" si="157"/>
        <v>1.9546058225778924</v>
      </c>
      <c r="T876" s="24">
        <f t="shared" si="157"/>
        <v>1.8162069089788697</v>
      </c>
      <c r="U876" s="24">
        <f t="shared" si="157"/>
        <v>1.7594148559708729</v>
      </c>
      <c r="V876" s="24">
        <f t="shared" si="157"/>
        <v>1.8215546272805774</v>
      </c>
      <c r="W876" s="24">
        <f t="shared" si="157"/>
        <v>1.8358106602666946</v>
      </c>
      <c r="X876" s="24">
        <f t="shared" si="157"/>
        <v>2.0084403440172518</v>
      </c>
      <c r="Y876" s="24">
        <f t="shared" si="157"/>
        <v>1.7125208601044712</v>
      </c>
      <c r="Z876" s="24">
        <f t="shared" si="157"/>
        <v>2.0418200185559958</v>
      </c>
      <c r="AA876" s="24">
        <f t="shared" si="157"/>
        <v>2.0827550707064026</v>
      </c>
      <c r="AB876" s="24">
        <f t="shared" si="157"/>
        <v>1.574693567930691</v>
      </c>
      <c r="AC876" s="24">
        <f t="shared" si="157"/>
        <v>2.0926303983008356</v>
      </c>
      <c r="AD876" s="24">
        <f t="shared" si="157"/>
        <v>1.7832469914449596</v>
      </c>
      <c r="AE876" s="24">
        <f t="shared" si="157"/>
        <v>1.5896296230012099</v>
      </c>
      <c r="AF876" s="24">
        <f t="shared" si="157"/>
        <v>1.7773648268893405</v>
      </c>
      <c r="AG876" s="24">
        <f t="shared" si="157"/>
        <v>1.8062589271453189</v>
      </c>
      <c r="AH876" s="24">
        <f t="shared" si="157"/>
        <v>1.6806369839515776</v>
      </c>
      <c r="AI876" s="24">
        <f t="shared" si="157"/>
        <v>1.6685684750674468</v>
      </c>
      <c r="AJ876" s="24">
        <f t="shared" si="157"/>
        <v>1.6666542216977613</v>
      </c>
      <c r="AK876" s="24">
        <f t="shared" si="157"/>
        <v>1.9720302229758582</v>
      </c>
      <c r="AL876" s="24">
        <f t="shared" si="157"/>
        <v>1.73214873471328</v>
      </c>
      <c r="AM876" s="24">
        <f t="shared" si="157"/>
        <v>1.6418490633762108</v>
      </c>
      <c r="AN876" s="24">
        <f t="shared" si="155"/>
        <v>1.8827710316037074</v>
      </c>
      <c r="AO876" s="24">
        <f t="shared" si="155"/>
        <v>1.6623316803602819</v>
      </c>
      <c r="AP876" s="24">
        <f t="shared" si="155"/>
        <v>2.0154890390162028</v>
      </c>
      <c r="AQ876" s="24">
        <f t="shared" si="155"/>
        <v>1.6501064163725958</v>
      </c>
      <c r="AR876" s="24">
        <f t="shared" si="155"/>
        <v>1.9694126210739613</v>
      </c>
      <c r="AS876" s="24">
        <f t="shared" si="155"/>
        <v>1.7830257146677899</v>
      </c>
      <c r="AT876" s="24">
        <f t="shared" si="155"/>
        <v>1.8886621575107216</v>
      </c>
      <c r="AU876" s="24">
        <f t="shared" si="155"/>
        <v>1.6383209026830445</v>
      </c>
      <c r="AV876" s="24">
        <f t="shared" si="155"/>
        <v>1.831022569723959</v>
      </c>
      <c r="AW876" s="24">
        <f t="shared" si="155"/>
        <v>2.206598443248009</v>
      </c>
      <c r="AX876" s="24">
        <f t="shared" si="155"/>
        <v>1.8933124960732388</v>
      </c>
      <c r="AY876" s="24">
        <f t="shared" si="155"/>
        <v>1.9821127022180998</v>
      </c>
      <c r="AZ876" s="24">
        <f t="shared" si="155"/>
        <v>2.0025858421579716</v>
      </c>
      <c r="BA876" s="24">
        <f t="shared" si="155"/>
        <v>1.6343869095173635</v>
      </c>
      <c r="BB876" s="24">
        <f t="shared" si="155"/>
        <v>1.8952872591372669</v>
      </c>
      <c r="BC876" s="24">
        <f t="shared" si="155"/>
        <v>1.5820903186274518</v>
      </c>
      <c r="BD876" s="24">
        <f t="shared" si="155"/>
        <v>1.6783386582002973</v>
      </c>
      <c r="BE876" s="24">
        <f t="shared" si="155"/>
        <v>1.8102067688974575</v>
      </c>
    </row>
    <row r="877" spans="1:57" x14ac:dyDescent="0.35">
      <c r="A877" s="10" t="str">
        <f t="shared" si="135"/>
        <v>8/31/2028</v>
      </c>
      <c r="B877" s="11">
        <f t="shared" si="136"/>
        <v>2028</v>
      </c>
      <c r="C877" s="22">
        <f t="shared" si="137"/>
        <v>1.9035040771603757</v>
      </c>
      <c r="D877" s="23">
        <f t="shared" si="130"/>
        <v>1.6500677604434197</v>
      </c>
      <c r="E877" s="23">
        <f t="shared" si="131"/>
        <v>1.7522497089701581</v>
      </c>
      <c r="F877" s="23">
        <f t="shared" si="132"/>
        <v>2.0057021220388074</v>
      </c>
      <c r="G877" s="23">
        <f t="shared" si="133"/>
        <v>2.1711963441447732</v>
      </c>
      <c r="H877" s="24">
        <f t="shared" si="157"/>
        <v>2.1677954973916944</v>
      </c>
      <c r="I877" s="24">
        <f t="shared" si="157"/>
        <v>1.9314358670629466</v>
      </c>
      <c r="J877" s="24">
        <f t="shared" si="157"/>
        <v>1.8858716590184494</v>
      </c>
      <c r="K877" s="24">
        <f t="shared" si="157"/>
        <v>1.8075907300477434</v>
      </c>
      <c r="L877" s="24">
        <f t="shared" si="157"/>
        <v>2.1390521792932033</v>
      </c>
      <c r="M877" s="24">
        <f t="shared" si="157"/>
        <v>1.816885089670917</v>
      </c>
      <c r="N877" s="24">
        <f t="shared" si="157"/>
        <v>1.9706175578171881</v>
      </c>
      <c r="O877" s="24">
        <f t="shared" si="157"/>
        <v>1.738276023797324</v>
      </c>
      <c r="P877" s="24">
        <f t="shared" si="157"/>
        <v>2.238919400222998</v>
      </c>
      <c r="Q877" s="24">
        <f t="shared" si="157"/>
        <v>1.9938786326402005</v>
      </c>
      <c r="R877" s="24">
        <f t="shared" si="157"/>
        <v>1.8730642142273737</v>
      </c>
      <c r="S877" s="24">
        <f t="shared" si="157"/>
        <v>2.239209786657077</v>
      </c>
      <c r="T877" s="24">
        <f t="shared" si="157"/>
        <v>2.201803964922481</v>
      </c>
      <c r="U877" s="24">
        <f t="shared" si="157"/>
        <v>1.614179804945272</v>
      </c>
      <c r="V877" s="24">
        <f t="shared" si="157"/>
        <v>2.2473569922655177</v>
      </c>
      <c r="W877" s="24">
        <f t="shared" si="157"/>
        <v>1.8941019917501083</v>
      </c>
      <c r="X877" s="24">
        <f t="shared" si="157"/>
        <v>2.0502547450278383</v>
      </c>
      <c r="Y877" s="24">
        <f t="shared" si="157"/>
        <v>1.6531052837014404</v>
      </c>
      <c r="Z877" s="24">
        <f t="shared" si="157"/>
        <v>2.1655296967976012</v>
      </c>
      <c r="AA877" s="24">
        <f t="shared" si="157"/>
        <v>1.9701097027414645</v>
      </c>
      <c r="AB877" s="24">
        <f t="shared" si="157"/>
        <v>1.7713201916976475</v>
      </c>
      <c r="AC877" s="24">
        <f t="shared" si="157"/>
        <v>1.8289549069983255</v>
      </c>
      <c r="AD877" s="24">
        <f t="shared" si="157"/>
        <v>1.7667711237113293</v>
      </c>
      <c r="AE877" s="24">
        <f t="shared" si="157"/>
        <v>2.1394291199166111</v>
      </c>
      <c r="AF877" s="24">
        <f t="shared" si="157"/>
        <v>1.9555866504304993</v>
      </c>
      <c r="AG877" s="24">
        <f t="shared" si="157"/>
        <v>1.9137000924850742</v>
      </c>
      <c r="AH877" s="24">
        <f t="shared" si="157"/>
        <v>1.7444386026187191</v>
      </c>
      <c r="AI877" s="24">
        <f t="shared" si="157"/>
        <v>1.9129061625706432</v>
      </c>
      <c r="AJ877" s="24">
        <f t="shared" si="157"/>
        <v>2.0745217668467042</v>
      </c>
      <c r="AK877" s="24">
        <f t="shared" si="157"/>
        <v>1.9446895836771754</v>
      </c>
      <c r="AL877" s="24">
        <f t="shared" si="157"/>
        <v>1.9893971110275426</v>
      </c>
      <c r="AM877" s="24">
        <f t="shared" si="157"/>
        <v>2.0096432851716766</v>
      </c>
      <c r="AN877" s="24">
        <f t="shared" si="155"/>
        <v>1.7432903947673839</v>
      </c>
      <c r="AO877" s="24">
        <f t="shared" si="155"/>
        <v>1.8015070334641541</v>
      </c>
      <c r="AP877" s="24">
        <f t="shared" si="155"/>
        <v>1.7496823518007851</v>
      </c>
      <c r="AQ877" s="24">
        <f t="shared" si="155"/>
        <v>1.6227300511212335</v>
      </c>
      <c r="AR877" s="24">
        <f t="shared" si="155"/>
        <v>1.8255902376898092</v>
      </c>
      <c r="AS877" s="24">
        <f t="shared" si="155"/>
        <v>1.9174775787243994</v>
      </c>
      <c r="AT877" s="24">
        <f t="shared" si="155"/>
        <v>1.5453715222514601</v>
      </c>
      <c r="AU877" s="24">
        <f t="shared" si="155"/>
        <v>1.7599517804782765</v>
      </c>
      <c r="AV877" s="24">
        <f t="shared" si="155"/>
        <v>1.96439810708846</v>
      </c>
      <c r="AW877" s="24">
        <f t="shared" si="155"/>
        <v>2.0524079455707902</v>
      </c>
      <c r="AX877" s="24">
        <f t="shared" si="155"/>
        <v>1.7452661817307886</v>
      </c>
      <c r="AY877" s="24">
        <f t="shared" si="155"/>
        <v>1.9552007014645969</v>
      </c>
      <c r="AZ877" s="24">
        <f t="shared" si="155"/>
        <v>1.6679153132921773</v>
      </c>
      <c r="BA877" s="24">
        <f t="shared" si="155"/>
        <v>1.8102115401782988</v>
      </c>
      <c r="BB877" s="24">
        <f t="shared" si="155"/>
        <v>1.6740559047842183</v>
      </c>
      <c r="BC877" s="24">
        <f t="shared" si="155"/>
        <v>2.4758424136775941</v>
      </c>
      <c r="BD877" s="24">
        <f t="shared" si="155"/>
        <v>1.5939487176035079</v>
      </c>
      <c r="BE877" s="24">
        <f t="shared" si="155"/>
        <v>1.606891768653278</v>
      </c>
    </row>
    <row r="878" spans="1:57" x14ac:dyDescent="0.35">
      <c r="A878" s="10" t="str">
        <f t="shared" si="135"/>
        <v>9/30/2028</v>
      </c>
      <c r="B878" s="11">
        <f t="shared" si="136"/>
        <v>2028</v>
      </c>
      <c r="C878" s="22">
        <f t="shared" si="137"/>
        <v>2.1307420695481207</v>
      </c>
      <c r="D878" s="23">
        <f t="shared" si="130"/>
        <v>1.8625182666836111</v>
      </c>
      <c r="E878" s="23">
        <f t="shared" si="131"/>
        <v>2.0023574722072102</v>
      </c>
      <c r="F878" s="23">
        <f t="shared" si="132"/>
        <v>2.3889972074318298</v>
      </c>
      <c r="G878" s="23">
        <f t="shared" si="133"/>
        <v>2.7448908928736455</v>
      </c>
      <c r="H878" s="24">
        <f t="shared" si="157"/>
        <v>2.0258834240351398</v>
      </c>
      <c r="I878" s="24">
        <f t="shared" si="157"/>
        <v>2.1088283268186405</v>
      </c>
      <c r="J878" s="24">
        <f t="shared" si="157"/>
        <v>2.0307413246225137</v>
      </c>
      <c r="K878" s="24">
        <f t="shared" si="157"/>
        <v>2.0203593846296029</v>
      </c>
      <c r="L878" s="24">
        <f t="shared" si="157"/>
        <v>2.7381785390360669</v>
      </c>
      <c r="M878" s="24">
        <f t="shared" si="157"/>
        <v>1.9511644767657135</v>
      </c>
      <c r="N878" s="24">
        <f t="shared" si="157"/>
        <v>2.0248123695732305</v>
      </c>
      <c r="O878" s="24">
        <f t="shared" si="157"/>
        <v>1.9170705095378264</v>
      </c>
      <c r="P878" s="24">
        <f t="shared" si="157"/>
        <v>2.8380337002614202</v>
      </c>
      <c r="Q878" s="24">
        <f t="shared" si="157"/>
        <v>2.805302077411854</v>
      </c>
      <c r="R878" s="24">
        <f t="shared" si="157"/>
        <v>2.0560118660264615</v>
      </c>
      <c r="S878" s="24">
        <f t="shared" si="157"/>
        <v>2.1291601579099591</v>
      </c>
      <c r="T878" s="24">
        <f t="shared" si="157"/>
        <v>2.1100918169018215</v>
      </c>
      <c r="U878" s="24">
        <f t="shared" si="157"/>
        <v>1.8676788508303415</v>
      </c>
      <c r="V878" s="24">
        <f t="shared" si="157"/>
        <v>1.6069929952307989</v>
      </c>
      <c r="W878" s="24">
        <f t="shared" si="157"/>
        <v>4.6411096861518804</v>
      </c>
      <c r="X878" s="24">
        <f t="shared" si="157"/>
        <v>2.4011542073237062</v>
      </c>
      <c r="Y878" s="24">
        <f t="shared" si="157"/>
        <v>2.1748936733379112</v>
      </c>
      <c r="Z878" s="24">
        <f t="shared" si="157"/>
        <v>2.1347405476117873</v>
      </c>
      <c r="AA878" s="24">
        <f t="shared" si="157"/>
        <v>2.1181641869897092</v>
      </c>
      <c r="AB878" s="24">
        <f t="shared" si="157"/>
        <v>2.1323239811862829</v>
      </c>
      <c r="AC878" s="24">
        <f t="shared" si="157"/>
        <v>2.4001688484962624</v>
      </c>
      <c r="AD878" s="24">
        <f t="shared" si="157"/>
        <v>2.1331823990952157</v>
      </c>
      <c r="AE878" s="24">
        <f t="shared" si="157"/>
        <v>3.1174958103742956</v>
      </c>
      <c r="AF878" s="24">
        <f t="shared" si="157"/>
        <v>2.2509821662583693</v>
      </c>
      <c r="AG878" s="24">
        <f t="shared" si="157"/>
        <v>1.7280139985122163</v>
      </c>
      <c r="AH878" s="24">
        <f t="shared" si="157"/>
        <v>1.8642923084147796</v>
      </c>
      <c r="AI878" s="24">
        <f t="shared" si="157"/>
        <v>1.9613218053081825</v>
      </c>
      <c r="AJ878" s="24">
        <f t="shared" si="157"/>
        <v>2.2535548111893609</v>
      </c>
      <c r="AK878" s="24">
        <f t="shared" si="157"/>
        <v>2.0633568330802552</v>
      </c>
      <c r="AL878" s="24">
        <f t="shared" si="157"/>
        <v>2.6706364427453688</v>
      </c>
      <c r="AM878" s="24">
        <f t="shared" si="157"/>
        <v>2.4135719458573259</v>
      </c>
      <c r="AN878" s="24">
        <f t="shared" si="155"/>
        <v>2.2461565795188778</v>
      </c>
      <c r="AO878" s="24">
        <f t="shared" si="155"/>
        <v>2.7349918867753411</v>
      </c>
      <c r="AP878" s="24">
        <f t="shared" si="155"/>
        <v>2.2623073257890365</v>
      </c>
      <c r="AQ878" s="24">
        <f t="shared" si="155"/>
        <v>1.9269579711934219</v>
      </c>
      <c r="AR878" s="24">
        <f t="shared" si="155"/>
        <v>2.4077146388942103</v>
      </c>
      <c r="AS878" s="24">
        <f t="shared" si="155"/>
        <v>2.7274207831502668</v>
      </c>
      <c r="AT878" s="24">
        <f t="shared" si="155"/>
        <v>2.3554822842385308</v>
      </c>
      <c r="AU878" s="24">
        <f t="shared" si="155"/>
        <v>1.846551891103094</v>
      </c>
      <c r="AV878" s="24">
        <f t="shared" si="155"/>
        <v>1.7093820850778791</v>
      </c>
      <c r="AW878" s="24">
        <f t="shared" si="155"/>
        <v>2.2385206175483088</v>
      </c>
      <c r="AX878" s="24">
        <f t="shared" si="155"/>
        <v>1.9963568347330793</v>
      </c>
      <c r="AY878" s="24">
        <f t="shared" si="155"/>
        <v>2.2220710912631905</v>
      </c>
      <c r="AZ878" s="24">
        <f t="shared" si="155"/>
        <v>2.081732138346108</v>
      </c>
      <c r="BA878" s="24">
        <f t="shared" si="155"/>
        <v>1.9474940728588435</v>
      </c>
      <c r="BB878" s="24">
        <f t="shared" si="155"/>
        <v>2.1752319664807431</v>
      </c>
      <c r="BC878" s="24">
        <f t="shared" si="155"/>
        <v>2.9525530788004102</v>
      </c>
      <c r="BD878" s="24">
        <f t="shared" si="155"/>
        <v>2.0957165996038625</v>
      </c>
      <c r="BE878" s="24">
        <f t="shared" si="155"/>
        <v>1.7562461212989693</v>
      </c>
    </row>
    <row r="879" spans="1:57" x14ac:dyDescent="0.35">
      <c r="A879" s="10" t="str">
        <f t="shared" si="135"/>
        <v>10/31/2028</v>
      </c>
      <c r="B879" s="11">
        <f t="shared" si="136"/>
        <v>2028</v>
      </c>
      <c r="C879" s="22">
        <f t="shared" si="137"/>
        <v>2.5062369527239339</v>
      </c>
      <c r="D879" s="23">
        <f t="shared" si="130"/>
        <v>2.0004530940711072</v>
      </c>
      <c r="E879" s="23">
        <f t="shared" si="131"/>
        <v>2.1221667847674581</v>
      </c>
      <c r="F879" s="23">
        <f t="shared" si="132"/>
        <v>3.0779561568930278</v>
      </c>
      <c r="G879" s="23">
        <f t="shared" si="133"/>
        <v>3.5369773919864147</v>
      </c>
      <c r="H879" s="24">
        <f t="shared" si="157"/>
        <v>2.6048371493449065</v>
      </c>
      <c r="I879" s="24">
        <f t="shared" si="157"/>
        <v>4.017298608159706</v>
      </c>
      <c r="J879" s="24">
        <f t="shared" si="157"/>
        <v>2.2130886931420686</v>
      </c>
      <c r="K879" s="24">
        <f t="shared" si="157"/>
        <v>3.5067666804510487</v>
      </c>
      <c r="L879" s="24">
        <f t="shared" si="157"/>
        <v>2.4691422981607065</v>
      </c>
      <c r="M879" s="24">
        <f t="shared" si="157"/>
        <v>3.4526508678179697</v>
      </c>
      <c r="N879" s="24">
        <f t="shared" si="157"/>
        <v>2.5369816739682967</v>
      </c>
      <c r="O879" s="24">
        <f t="shared" si="157"/>
        <v>2.9605256762307297</v>
      </c>
      <c r="P879" s="24">
        <f t="shared" si="157"/>
        <v>2.5282651365432596</v>
      </c>
      <c r="Q879" s="24">
        <f t="shared" si="157"/>
        <v>2.158063967933967</v>
      </c>
      <c r="R879" s="24">
        <f t="shared" si="157"/>
        <v>2.0576589234334319</v>
      </c>
      <c r="S879" s="24">
        <f t="shared" si="157"/>
        <v>2.0141338139801981</v>
      </c>
      <c r="T879" s="24">
        <f t="shared" si="157"/>
        <v>2.2732242339910651</v>
      </c>
      <c r="U879" s="24">
        <f t="shared" si="157"/>
        <v>2.1397222903702673</v>
      </c>
      <c r="V879" s="24">
        <f t="shared" si="157"/>
        <v>2.6868390328820762</v>
      </c>
      <c r="W879" s="24">
        <f t="shared" si="157"/>
        <v>1.9546434038556546</v>
      </c>
      <c r="X879" s="24">
        <f t="shared" si="157"/>
        <v>2.4684306141721097</v>
      </c>
      <c r="Y879" s="24">
        <f t="shared" si="157"/>
        <v>4.0293473258262056</v>
      </c>
      <c r="Z879" s="24">
        <f t="shared" si="157"/>
        <v>2.5379969835716518</v>
      </c>
      <c r="AA879" s="24">
        <f t="shared" si="157"/>
        <v>2.1163149495665219</v>
      </c>
      <c r="AB879" s="24">
        <f t="shared" si="157"/>
        <v>2.3738914296031783</v>
      </c>
      <c r="AC879" s="24">
        <f t="shared" si="157"/>
        <v>2.0028285011179321</v>
      </c>
      <c r="AD879" s="24">
        <f t="shared" si="157"/>
        <v>3.0355410051349452</v>
      </c>
      <c r="AE879" s="24">
        <f t="shared" si="157"/>
        <v>3.1558312819429011</v>
      </c>
      <c r="AF879" s="24">
        <f t="shared" si="157"/>
        <v>3.1342288307322046</v>
      </c>
      <c r="AG879" s="24">
        <f t="shared" si="157"/>
        <v>2.7274066738375784</v>
      </c>
      <c r="AH879" s="24">
        <f t="shared" si="157"/>
        <v>1.921777121101756</v>
      </c>
      <c r="AI879" s="24">
        <f t="shared" si="157"/>
        <v>2.0942584419092878</v>
      </c>
      <c r="AJ879" s="24">
        <f t="shared" si="157"/>
        <v>1.9547693228117151</v>
      </c>
      <c r="AK879" s="24">
        <f t="shared" si="157"/>
        <v>2.2621417783486835</v>
      </c>
      <c r="AL879" s="24">
        <f t="shared" si="157"/>
        <v>2.6623965254243944</v>
      </c>
      <c r="AM879" s="24">
        <f t="shared" si="157"/>
        <v>2.1507230371728445</v>
      </c>
      <c r="AN879" s="24">
        <f t="shared" si="155"/>
        <v>2.0921216887893466</v>
      </c>
      <c r="AO879" s="24">
        <f t="shared" si="155"/>
        <v>1.706428916725615</v>
      </c>
      <c r="AP879" s="24">
        <f t="shared" si="155"/>
        <v>3.3453352779632448</v>
      </c>
      <c r="AQ879" s="24">
        <f t="shared" si="155"/>
        <v>1.9790744306496815</v>
      </c>
      <c r="AR879" s="24">
        <f t="shared" si="155"/>
        <v>4.0354727219110842</v>
      </c>
      <c r="AS879" s="24">
        <f t="shared" si="155"/>
        <v>3.0882014471742734</v>
      </c>
      <c r="AT879" s="24">
        <f t="shared" si="155"/>
        <v>3.8088737958047041</v>
      </c>
      <c r="AU879" s="24">
        <f t="shared" si="155"/>
        <v>2.1140003460217369</v>
      </c>
      <c r="AV879" s="24">
        <f t="shared" si="155"/>
        <v>2.4842087689046086</v>
      </c>
      <c r="AW879" s="24">
        <f t="shared" si="155"/>
        <v>2.4159376146261931</v>
      </c>
      <c r="AX879" s="24">
        <f t="shared" si="155"/>
        <v>3.0472202860492921</v>
      </c>
      <c r="AY879" s="24">
        <f t="shared" si="155"/>
        <v>2.9007768287725395</v>
      </c>
      <c r="AZ879" s="24">
        <f t="shared" si="155"/>
        <v>4.4681856219257314</v>
      </c>
      <c r="BA879" s="24">
        <f t="shared" si="155"/>
        <v>2.3183841959144753</v>
      </c>
      <c r="BB879" s="24">
        <f t="shared" si="155"/>
        <v>3.1777652348030019</v>
      </c>
      <c r="BC879" s="24">
        <f t="shared" si="155"/>
        <v>2.5415426546068054</v>
      </c>
      <c r="BD879" s="24">
        <f t="shared" si="155"/>
        <v>3.1183660366153307</v>
      </c>
      <c r="BE879" s="24">
        <f t="shared" si="155"/>
        <v>2.0614647983542893</v>
      </c>
    </row>
    <row r="880" spans="1:57" x14ac:dyDescent="0.35">
      <c r="A880" s="10" t="str">
        <f t="shared" si="135"/>
        <v>11/30/2028</v>
      </c>
      <c r="B880" s="11">
        <f t="shared" si="136"/>
        <v>2028</v>
      </c>
      <c r="C880" s="22">
        <f t="shared" si="137"/>
        <v>2.7451523517428407</v>
      </c>
      <c r="D880" s="23">
        <f t="shared" si="130"/>
        <v>2.3415080425536692</v>
      </c>
      <c r="E880" s="23">
        <f t="shared" si="131"/>
        <v>2.4724494453765926</v>
      </c>
      <c r="F880" s="23">
        <f t="shared" si="132"/>
        <v>3.0630327829953696</v>
      </c>
      <c r="G880" s="23">
        <f t="shared" si="133"/>
        <v>3.1728653401341553</v>
      </c>
      <c r="H880" s="24">
        <f t="shared" si="157"/>
        <v>2.5851757035418239</v>
      </c>
      <c r="I880" s="24">
        <f t="shared" si="157"/>
        <v>2.6848749005961556</v>
      </c>
      <c r="J880" s="24">
        <f t="shared" si="157"/>
        <v>3.0950580570655681</v>
      </c>
      <c r="K880" s="24">
        <f t="shared" si="157"/>
        <v>2.3602421502405524</v>
      </c>
      <c r="L880" s="24">
        <f t="shared" si="157"/>
        <v>2.7373564432450506</v>
      </c>
      <c r="M880" s="24">
        <f t="shared" si="157"/>
        <v>2.5331580936886473</v>
      </c>
      <c r="N880" s="24">
        <f t="shared" si="157"/>
        <v>3.1665963093195537</v>
      </c>
      <c r="O880" s="24">
        <f t="shared" si="157"/>
        <v>2.459220800058902</v>
      </c>
      <c r="P880" s="24">
        <f t="shared" si="157"/>
        <v>3.3512874726410606</v>
      </c>
      <c r="Q880" s="24">
        <f t="shared" si="157"/>
        <v>2.1738628684870767</v>
      </c>
      <c r="R880" s="24">
        <f t="shared" si="157"/>
        <v>4.6546904274525698</v>
      </c>
      <c r="S880" s="24">
        <f t="shared" si="157"/>
        <v>2.3435897694800563</v>
      </c>
      <c r="T880" s="24">
        <f t="shared" si="157"/>
        <v>3.0396295817617913</v>
      </c>
      <c r="U880" s="24">
        <f t="shared" si="157"/>
        <v>2.9517803684064581</v>
      </c>
      <c r="V880" s="24">
        <f t="shared" si="157"/>
        <v>2.3227725002161845</v>
      </c>
      <c r="W880" s="24">
        <f t="shared" si="157"/>
        <v>2.625770580490276</v>
      </c>
      <c r="X880" s="24">
        <f t="shared" si="157"/>
        <v>3.1064507823226828</v>
      </c>
      <c r="Y880" s="24">
        <f t="shared" si="157"/>
        <v>1.9391481239345683</v>
      </c>
      <c r="Z880" s="24">
        <f t="shared" si="157"/>
        <v>4.017646530127573</v>
      </c>
      <c r="AA880" s="24">
        <f t="shared" si="157"/>
        <v>2.9978661548372791</v>
      </c>
      <c r="AB880" s="24">
        <f t="shared" si="157"/>
        <v>2.7120564704643551</v>
      </c>
      <c r="AC880" s="24">
        <f t="shared" si="157"/>
        <v>2.935539303377634</v>
      </c>
      <c r="AD880" s="24">
        <f t="shared" si="157"/>
        <v>2.7361747457654189</v>
      </c>
      <c r="AE880" s="24">
        <f t="shared" si="157"/>
        <v>3.0677516359397576</v>
      </c>
      <c r="AF880" s="24">
        <f t="shared" si="157"/>
        <v>2.3545418934928937</v>
      </c>
      <c r="AG880" s="24">
        <f t="shared" si="157"/>
        <v>2.3470775454759796</v>
      </c>
      <c r="AH880" s="24">
        <f t="shared" si="157"/>
        <v>2.9301830167528879</v>
      </c>
      <c r="AI880" s="24">
        <f t="shared" si="157"/>
        <v>2.7762471930691826</v>
      </c>
      <c r="AJ880" s="24">
        <f t="shared" si="157"/>
        <v>2.7882538712921967</v>
      </c>
      <c r="AK880" s="24">
        <f t="shared" si="157"/>
        <v>3.0488762241622056</v>
      </c>
      <c r="AL880" s="24">
        <f t="shared" si="157"/>
        <v>2.6888793212395474</v>
      </c>
      <c r="AM880" s="24">
        <f t="shared" si="157"/>
        <v>2.3607824014080521</v>
      </c>
      <c r="AN880" s="24">
        <f t="shared" si="155"/>
        <v>2.2393195623086224</v>
      </c>
      <c r="AO880" s="24">
        <f t="shared" si="155"/>
        <v>3.0194845969355972</v>
      </c>
      <c r="AP880" s="24">
        <f t="shared" si="155"/>
        <v>3.1408048206340595</v>
      </c>
      <c r="AQ880" s="24">
        <f t="shared" si="155"/>
        <v>3.1698836626341742</v>
      </c>
      <c r="AR880" s="24">
        <f t="shared" si="155"/>
        <v>2.4895038588242939</v>
      </c>
      <c r="AS880" s="24">
        <f t="shared" si="155"/>
        <v>2.9362066191863039</v>
      </c>
      <c r="AT880" s="24">
        <f t="shared" si="155"/>
        <v>2.5613298816416274</v>
      </c>
      <c r="AU880" s="24">
        <f t="shared" si="155"/>
        <v>3.1525289946803827</v>
      </c>
      <c r="AV880" s="24">
        <f t="shared" si="155"/>
        <v>2.5850113745695511</v>
      </c>
      <c r="AW880" s="24">
        <f t="shared" si="155"/>
        <v>4.4350104349114963</v>
      </c>
      <c r="AX880" s="24">
        <f t="shared" si="155"/>
        <v>3.1997004376339859</v>
      </c>
      <c r="AY880" s="24">
        <f t="shared" si="155"/>
        <v>2.1549838989961492</v>
      </c>
      <c r="AZ880" s="24">
        <f t="shared" si="155"/>
        <v>2.7529482602406308</v>
      </c>
      <c r="BA880" s="24">
        <f t="shared" si="155"/>
        <v>2.619393677061062</v>
      </c>
      <c r="BB880" s="24">
        <f t="shared" si="155"/>
        <v>2.4024880955279717</v>
      </c>
      <c r="BC880" s="24">
        <f t="shared" si="155"/>
        <v>2.998425252270644</v>
      </c>
      <c r="BD880" s="24">
        <f t="shared" si="155"/>
        <v>2.4667646408940258</v>
      </c>
      <c r="BE880" s="24">
        <f t="shared" si="155"/>
        <v>3.113625576421271</v>
      </c>
    </row>
    <row r="881" spans="1:57" x14ac:dyDescent="0.35">
      <c r="A881" s="10" t="str">
        <f t="shared" si="135"/>
        <v>12/31/2028</v>
      </c>
      <c r="B881" s="11">
        <f t="shared" si="136"/>
        <v>2028</v>
      </c>
      <c r="C881" s="22">
        <f t="shared" si="137"/>
        <v>2.034528354345166</v>
      </c>
      <c r="D881" s="23">
        <f t="shared" si="130"/>
        <v>1.6748021510557987</v>
      </c>
      <c r="E881" s="23">
        <f t="shared" si="131"/>
        <v>1.9042684771656857</v>
      </c>
      <c r="F881" s="23">
        <f t="shared" si="132"/>
        <v>2.2536723209438838</v>
      </c>
      <c r="G881" s="23">
        <f t="shared" si="133"/>
        <v>2.779817575212058</v>
      </c>
      <c r="H881" s="24">
        <f t="shared" si="157"/>
        <v>1.7443495072301969</v>
      </c>
      <c r="I881" s="24">
        <f t="shared" si="157"/>
        <v>2.0849956269111813</v>
      </c>
      <c r="J881" s="24">
        <f t="shared" si="157"/>
        <v>2.2330643877922216</v>
      </c>
      <c r="K881" s="24">
        <f t="shared" si="157"/>
        <v>1.9004004769497003</v>
      </c>
      <c r="L881" s="24">
        <f t="shared" si="157"/>
        <v>1.614092891116917</v>
      </c>
      <c r="M881" s="24">
        <f t="shared" si="157"/>
        <v>2.0048901469433202</v>
      </c>
      <c r="N881" s="24">
        <f t="shared" si="157"/>
        <v>2.3133668334947042</v>
      </c>
      <c r="O881" s="24">
        <f t="shared" si="157"/>
        <v>1.9344402442075237</v>
      </c>
      <c r="P881" s="24">
        <f t="shared" si="157"/>
        <v>1.6775056705748197</v>
      </c>
      <c r="Q881" s="24">
        <f t="shared" si="157"/>
        <v>2.0596411564082393</v>
      </c>
      <c r="R881" s="24">
        <f t="shared" si="157"/>
        <v>2.1507345064380297</v>
      </c>
      <c r="S881" s="24">
        <f t="shared" si="157"/>
        <v>1.7382881913602202</v>
      </c>
      <c r="T881" s="24">
        <f t="shared" si="157"/>
        <v>2.0661290262054672</v>
      </c>
      <c r="U881" s="24">
        <f t="shared" si="157"/>
        <v>2.8104878403667732</v>
      </c>
      <c r="V881" s="24">
        <f t="shared" si="157"/>
        <v>2.260541631994438</v>
      </c>
      <c r="W881" s="24">
        <f t="shared" si="157"/>
        <v>1.9416382168199287</v>
      </c>
      <c r="X881" s="24">
        <f t="shared" si="157"/>
        <v>1.8099143896361729</v>
      </c>
      <c r="Y881" s="24">
        <f t="shared" si="157"/>
        <v>1.9158724778136418</v>
      </c>
      <c r="Z881" s="24">
        <f t="shared" si="157"/>
        <v>2.2860090389481242</v>
      </c>
      <c r="AA881" s="24">
        <f t="shared" si="157"/>
        <v>2.2105628803046011</v>
      </c>
      <c r="AB881" s="24">
        <f t="shared" si="157"/>
        <v>1.6444865303466298</v>
      </c>
      <c r="AC881" s="24">
        <f t="shared" si="157"/>
        <v>2.0505425353998814</v>
      </c>
      <c r="AD881" s="24">
        <f t="shared" si="157"/>
        <v>2.0018509290059838</v>
      </c>
      <c r="AE881" s="24">
        <f t="shared" si="157"/>
        <v>1.5951464634759205</v>
      </c>
      <c r="AF881" s="24">
        <f t="shared" si="157"/>
        <v>2.060693344786622</v>
      </c>
      <c r="AG881" s="24">
        <f t="shared" si="157"/>
        <v>2.5715549432389042</v>
      </c>
      <c r="AH881" s="24">
        <f t="shared" si="157"/>
        <v>2.7795846868945757</v>
      </c>
      <c r="AI881" s="24">
        <f t="shared" si="157"/>
        <v>2.7945778900323757</v>
      </c>
      <c r="AJ881" s="24">
        <f t="shared" si="157"/>
        <v>1.7718969521113379</v>
      </c>
      <c r="AK881" s="24">
        <f t="shared" si="157"/>
        <v>2.1645208394184694</v>
      </c>
      <c r="AL881" s="24">
        <f t="shared" si="157"/>
        <v>1.588659377363284</v>
      </c>
      <c r="AM881" s="24">
        <f t="shared" si="157"/>
        <v>1.8405456384673682</v>
      </c>
      <c r="AN881" s="24">
        <f t="shared" si="155"/>
        <v>2.0446730230209931</v>
      </c>
      <c r="AO881" s="24">
        <f t="shared" si="155"/>
        <v>1.9349240947226811</v>
      </c>
      <c r="AP881" s="24">
        <f t="shared" si="155"/>
        <v>2.0358230371236892</v>
      </c>
      <c r="AQ881" s="24">
        <f t="shared" si="155"/>
        <v>2.7776182514522754</v>
      </c>
      <c r="AR881" s="24">
        <f t="shared" si="155"/>
        <v>1.9667597072349761</v>
      </c>
      <c r="AS881" s="24">
        <f t="shared" si="155"/>
        <v>1.6753285862015379</v>
      </c>
      <c r="AT881" s="24">
        <f t="shared" si="155"/>
        <v>2.0332336715666428</v>
      </c>
      <c r="AU881" s="24">
        <f t="shared" si="155"/>
        <v>3.0459467640408548</v>
      </c>
      <c r="AV881" s="24">
        <f t="shared" si="155"/>
        <v>2.7787530044394</v>
      </c>
      <c r="AW881" s="24">
        <f t="shared" si="155"/>
        <v>2.3294211036860872</v>
      </c>
      <c r="AX881" s="24">
        <f t="shared" si="155"/>
        <v>1.9805456909885624</v>
      </c>
      <c r="AY881" s="24">
        <f t="shared" si="155"/>
        <v>2.1081893840322654</v>
      </c>
      <c r="AZ881" s="24">
        <f t="shared" si="155"/>
        <v>1.9661827701235173</v>
      </c>
      <c r="BA881" s="24">
        <f t="shared" si="155"/>
        <v>2.8513314526012969</v>
      </c>
      <c r="BB881" s="24">
        <f t="shared" si="155"/>
        <v>2.0049433702198454</v>
      </c>
      <c r="BC881" s="24">
        <f t="shared" si="155"/>
        <v>1.6700642347441459</v>
      </c>
      <c r="BD881" s="24">
        <f t="shared" si="155"/>
        <v>2.0142778850317038</v>
      </c>
      <c r="BE881" s="24">
        <f t="shared" si="155"/>
        <v>2.781913570069396</v>
      </c>
    </row>
    <row r="882" spans="1:57" x14ac:dyDescent="0.35">
      <c r="A882" s="10" t="str">
        <f t="shared" si="135"/>
        <v>1/31/2029</v>
      </c>
      <c r="B882" s="11">
        <f t="shared" si="136"/>
        <v>2029</v>
      </c>
      <c r="C882" s="22">
        <f t="shared" si="137"/>
        <v>2.2815604623271275</v>
      </c>
      <c r="D882" s="23">
        <f t="shared" si="130"/>
        <v>1.9747311697316619</v>
      </c>
      <c r="E882" s="23">
        <f t="shared" si="131"/>
        <v>2.155696496721911</v>
      </c>
      <c r="F882" s="23">
        <f t="shared" si="132"/>
        <v>2.3939915650566292</v>
      </c>
      <c r="G882" s="23">
        <f t="shared" si="133"/>
        <v>2.7664143052945733</v>
      </c>
      <c r="H882" s="24">
        <f t="shared" si="157"/>
        <v>2.380428673185627</v>
      </c>
      <c r="I882" s="24">
        <f t="shared" si="157"/>
        <v>2.2423724476347964</v>
      </c>
      <c r="J882" s="24">
        <f t="shared" si="157"/>
        <v>2.368216316063152</v>
      </c>
      <c r="K882" s="24">
        <f t="shared" si="157"/>
        <v>2.1410181372960926</v>
      </c>
      <c r="L882" s="24">
        <f t="shared" si="157"/>
        <v>3.3618584823370758</v>
      </c>
      <c r="M882" s="24">
        <f t="shared" si="157"/>
        <v>2.8137561590798512</v>
      </c>
      <c r="N882" s="24">
        <f t="shared" si="157"/>
        <v>2.3348396824630657</v>
      </c>
      <c r="O882" s="24">
        <f t="shared" si="157"/>
        <v>2.2390590731815481</v>
      </c>
      <c r="P882" s="24">
        <f t="shared" si="157"/>
        <v>2.7646731025646774</v>
      </c>
      <c r="Q882" s="24">
        <f t="shared" si="157"/>
        <v>2.6091741468695884</v>
      </c>
      <c r="R882" s="24">
        <f t="shared" si="157"/>
        <v>2.1676435621579109</v>
      </c>
      <c r="S882" s="24">
        <f t="shared" si="157"/>
        <v>2.0387912408077749</v>
      </c>
      <c r="T882" s="24">
        <f t="shared" si="157"/>
        <v>2.2432878052740914</v>
      </c>
      <c r="U882" s="24">
        <f t="shared" si="157"/>
        <v>2.8392036772853579</v>
      </c>
      <c r="V882" s="24">
        <f t="shared" si="157"/>
        <v>2.3387193755003515</v>
      </c>
      <c r="W882" s="24">
        <f t="shared" si="157"/>
        <v>2.168452256199962</v>
      </c>
      <c r="X882" s="24">
        <f t="shared" si="157"/>
        <v>1.9748645349040055</v>
      </c>
      <c r="Y882" s="24">
        <f t="shared" si="157"/>
        <v>2.3900940177873893</v>
      </c>
      <c r="Z882" s="24">
        <f t="shared" si="157"/>
        <v>2.1550955775823386</v>
      </c>
      <c r="AA882" s="24">
        <f t="shared" si="157"/>
        <v>2.7820851298636375</v>
      </c>
      <c r="AB882" s="24">
        <f t="shared" si="157"/>
        <v>2.2957299119909096</v>
      </c>
      <c r="AC882" s="24">
        <f t="shared" si="157"/>
        <v>1.9546008155022392</v>
      </c>
      <c r="AD882" s="24">
        <f t="shared" si="157"/>
        <v>2.412191635398556</v>
      </c>
      <c r="AE882" s="24">
        <f t="shared" si="157"/>
        <v>2.0304290935235954</v>
      </c>
      <c r="AF882" s="24">
        <f t="shared" si="157"/>
        <v>2.4488268387400134</v>
      </c>
      <c r="AG882" s="24">
        <f t="shared" si="157"/>
        <v>2.0065665553993197</v>
      </c>
      <c r="AH882" s="24">
        <f t="shared" si="157"/>
        <v>2.8148742819018095</v>
      </c>
      <c r="AI882" s="24">
        <f t="shared" si="157"/>
        <v>2.3000309817736158</v>
      </c>
      <c r="AJ882" s="24">
        <f t="shared" si="157"/>
        <v>2.3536926860997234</v>
      </c>
      <c r="AK882" s="24">
        <f t="shared" si="157"/>
        <v>2.3501968493009064</v>
      </c>
      <c r="AL882" s="24">
        <f t="shared" si="157"/>
        <v>1.9735308831805689</v>
      </c>
      <c r="AM882" s="24">
        <f t="shared" si="157"/>
        <v>2.2841523957122201</v>
      </c>
      <c r="AN882" s="24">
        <f t="shared" si="155"/>
        <v>2.3813964505463567</v>
      </c>
      <c r="AO882" s="24">
        <f t="shared" si="155"/>
        <v>1.927867880038207</v>
      </c>
      <c r="AP882" s="24">
        <f t="shared" si="155"/>
        <v>2.1574992541406277</v>
      </c>
      <c r="AQ882" s="24">
        <f t="shared" si="155"/>
        <v>1.9629977095405331</v>
      </c>
      <c r="AR882" s="24">
        <f t="shared" si="155"/>
        <v>2.2398712332359092</v>
      </c>
      <c r="AS882" s="24">
        <f t="shared" si="155"/>
        <v>2.4208173503327028</v>
      </c>
      <c r="AT882" s="24">
        <f t="shared" si="155"/>
        <v>2.01549781631828</v>
      </c>
      <c r="AU882" s="24">
        <f t="shared" si="155"/>
        <v>1.9569320358975799</v>
      </c>
      <c r="AV882" s="24">
        <f t="shared" si="155"/>
        <v>2.194033242700598</v>
      </c>
      <c r="AW882" s="24">
        <f t="shared" si="155"/>
        <v>2.2695510734369977</v>
      </c>
      <c r="AX882" s="24">
        <f t="shared" si="155"/>
        <v>2.2789685289420345</v>
      </c>
      <c r="AY882" s="24">
        <f t="shared" si="155"/>
        <v>2.2782815909512033</v>
      </c>
      <c r="AZ882" s="24">
        <f t="shared" si="155"/>
        <v>2.453420094054378</v>
      </c>
      <c r="BA882" s="24">
        <f t="shared" si="155"/>
        <v>2.3952907474797094</v>
      </c>
      <c r="BB882" s="24">
        <f t="shared" si="155"/>
        <v>2.3264388709273787</v>
      </c>
      <c r="BC882" s="24">
        <f t="shared" si="155"/>
        <v>2.7357182581855808</v>
      </c>
      <c r="BD882" s="24">
        <f t="shared" si="155"/>
        <v>2.2389637317282407</v>
      </c>
      <c r="BE882" s="24">
        <f t="shared" si="155"/>
        <v>2.030417331492071</v>
      </c>
    </row>
    <row r="883" spans="1:57" x14ac:dyDescent="0.35">
      <c r="A883" s="10" t="str">
        <f t="shared" si="135"/>
        <v>2/28/2029</v>
      </c>
      <c r="B883" s="11">
        <f t="shared" si="136"/>
        <v>2029</v>
      </c>
      <c r="C883" s="22">
        <f t="shared" si="137"/>
        <v>2.3162337219618427</v>
      </c>
      <c r="D883" s="23">
        <f t="shared" si="130"/>
        <v>1.5346509098175507</v>
      </c>
      <c r="E883" s="23">
        <f t="shared" si="131"/>
        <v>1.7812107137112969</v>
      </c>
      <c r="F883" s="23">
        <f t="shared" si="132"/>
        <v>2.69411367383386</v>
      </c>
      <c r="G883" s="23">
        <f t="shared" si="133"/>
        <v>3.4020698981124013</v>
      </c>
      <c r="H883" s="24">
        <f t="shared" si="157"/>
        <v>2.1879195767853439</v>
      </c>
      <c r="I883" s="24">
        <f t="shared" si="157"/>
        <v>1.5124746216301816</v>
      </c>
      <c r="J883" s="24">
        <f t="shared" si="157"/>
        <v>2.0823470787106979</v>
      </c>
      <c r="K883" s="24">
        <f t="shared" si="157"/>
        <v>1.4776494777742459</v>
      </c>
      <c r="L883" s="24">
        <f t="shared" si="157"/>
        <v>3.6867013448486721</v>
      </c>
      <c r="M883" s="24">
        <f t="shared" si="157"/>
        <v>2.1497575786424554</v>
      </c>
      <c r="N883" s="24">
        <f t="shared" si="157"/>
        <v>2.2982495587049279</v>
      </c>
      <c r="O883" s="24">
        <f t="shared" si="157"/>
        <v>1.446163741864118</v>
      </c>
      <c r="P883" s="24">
        <f t="shared" si="157"/>
        <v>2.5480837166557584</v>
      </c>
      <c r="Q883" s="24">
        <f t="shared" si="157"/>
        <v>2.5512594440805145</v>
      </c>
      <c r="R883" s="24">
        <f t="shared" si="157"/>
        <v>1.6778232858559834</v>
      </c>
      <c r="S883" s="24">
        <f t="shared" si="157"/>
        <v>1.8491296501083991</v>
      </c>
      <c r="T883" s="24">
        <f t="shared" si="157"/>
        <v>2.5532160309072012</v>
      </c>
      <c r="U883" s="24">
        <f t="shared" si="157"/>
        <v>2.8527738581065218</v>
      </c>
      <c r="V883" s="24">
        <f t="shared" si="157"/>
        <v>1.5028175108084636</v>
      </c>
      <c r="W883" s="24">
        <f t="shared" si="157"/>
        <v>2.6827611150049044</v>
      </c>
      <c r="X883" s="24">
        <f t="shared" si="157"/>
        <v>1.7632715505662191</v>
      </c>
      <c r="Y883" s="24">
        <f t="shared" si="157"/>
        <v>2.1922426531981722</v>
      </c>
      <c r="Z883" s="24">
        <f t="shared" si="157"/>
        <v>1.6453936518298116</v>
      </c>
      <c r="AA883" s="24">
        <f t="shared" si="157"/>
        <v>3.5115480985508696</v>
      </c>
      <c r="AB883" s="24">
        <f t="shared" si="157"/>
        <v>2.7076983356772861</v>
      </c>
      <c r="AC883" s="24">
        <f t="shared" si="157"/>
        <v>1.7876034573336927</v>
      </c>
      <c r="AD883" s="24">
        <f t="shared" si="157"/>
        <v>2.5673898670323503</v>
      </c>
      <c r="AE883" s="24">
        <f t="shared" si="157"/>
        <v>3.4952161103080273</v>
      </c>
      <c r="AF883" s="24">
        <f t="shared" si="157"/>
        <v>2.1518301441985908</v>
      </c>
      <c r="AG883" s="24">
        <f t="shared" si="157"/>
        <v>1.7844514721759976</v>
      </c>
      <c r="AH883" s="24">
        <f t="shared" si="157"/>
        <v>2.6687235678602006</v>
      </c>
      <c r="AI883" s="24">
        <f t="shared" si="157"/>
        <v>2.6978978601101784</v>
      </c>
      <c r="AJ883" s="24">
        <f t="shared" si="157"/>
        <v>1.5371149418383694</v>
      </c>
      <c r="AK883" s="24">
        <f t="shared" si="157"/>
        <v>1.9255721295725177</v>
      </c>
      <c r="AL883" s="24">
        <f t="shared" si="157"/>
        <v>2.0047304285093563</v>
      </c>
      <c r="AM883" s="24">
        <f t="shared" ref="AM883:BR883" si="158">AM283/AM83</f>
        <v>2.6315011059318296</v>
      </c>
      <c r="AN883" s="24">
        <f t="shared" si="155"/>
        <v>1.6106384529842745</v>
      </c>
      <c r="AO883" s="24">
        <f t="shared" si="155"/>
        <v>3.344397346005112</v>
      </c>
      <c r="AP883" s="24">
        <f t="shared" si="155"/>
        <v>2.3553890403514224</v>
      </c>
      <c r="AQ883" s="24">
        <f t="shared" si="155"/>
        <v>1.7801304608897299</v>
      </c>
      <c r="AR883" s="24">
        <f t="shared" si="155"/>
        <v>1.4482170883334249</v>
      </c>
      <c r="AS883" s="24">
        <f t="shared" si="155"/>
        <v>2.3342178852187576</v>
      </c>
      <c r="AT883" s="24">
        <f t="shared" si="155"/>
        <v>2.7781675738970026</v>
      </c>
      <c r="AU883" s="24">
        <f t="shared" si="155"/>
        <v>1.7090126314989027</v>
      </c>
      <c r="AV883" s="24">
        <f t="shared" si="155"/>
        <v>3.0319483921088635</v>
      </c>
      <c r="AW883" s="24">
        <f t="shared" si="155"/>
        <v>3.5135476395313745</v>
      </c>
      <c r="AX883" s="24">
        <f t="shared" si="155"/>
        <v>1.6024579569998318</v>
      </c>
      <c r="AY883" s="24">
        <f t="shared" si="155"/>
        <v>2.9031649666032582</v>
      </c>
      <c r="AZ883" s="24">
        <f t="shared" si="155"/>
        <v>2.6446003788672785</v>
      </c>
      <c r="BA883" s="24">
        <f t="shared" si="155"/>
        <v>2.3602380325915009</v>
      </c>
      <c r="BB883" s="24">
        <f t="shared" si="155"/>
        <v>1.9476247859237295</v>
      </c>
      <c r="BC883" s="24">
        <f t="shared" si="155"/>
        <v>3.3917203189795537</v>
      </c>
      <c r="BD883" s="24">
        <f t="shared" si="155"/>
        <v>2.5660194408892703</v>
      </c>
      <c r="BE883" s="24">
        <f t="shared" si="155"/>
        <v>4.1041602528579872</v>
      </c>
    </row>
    <row r="884" spans="1:57" x14ac:dyDescent="0.35">
      <c r="A884" s="10" t="str">
        <f t="shared" si="135"/>
        <v>3/31/2029</v>
      </c>
      <c r="B884" s="11">
        <f t="shared" si="136"/>
        <v>2029</v>
      </c>
      <c r="C884" s="22">
        <f t="shared" si="137"/>
        <v>2.3768491350802416</v>
      </c>
      <c r="D884" s="23">
        <f t="shared" si="130"/>
        <v>1.8632450511966723</v>
      </c>
      <c r="E884" s="23">
        <f t="shared" si="131"/>
        <v>2.0213867978090487</v>
      </c>
      <c r="F884" s="23">
        <f t="shared" si="132"/>
        <v>2.7505304880333417</v>
      </c>
      <c r="G884" s="23">
        <f t="shared" si="133"/>
        <v>3.066583537002205</v>
      </c>
      <c r="H884" s="24">
        <f t="shared" ref="H884:AM891" si="159">H284/H84</f>
        <v>2.3675743944395302</v>
      </c>
      <c r="I884" s="24">
        <f t="shared" si="159"/>
        <v>1.8687350980727466</v>
      </c>
      <c r="J884" s="24">
        <f t="shared" si="159"/>
        <v>2.6963951891799063</v>
      </c>
      <c r="K884" s="24">
        <f t="shared" si="159"/>
        <v>2.0998398133073497</v>
      </c>
      <c r="L884" s="24">
        <f t="shared" si="159"/>
        <v>3.7277849270877605</v>
      </c>
      <c r="M884" s="24">
        <f t="shared" si="159"/>
        <v>2.2429050595147477</v>
      </c>
      <c r="N884" s="24">
        <f t="shared" si="159"/>
        <v>1.9418553253165074</v>
      </c>
      <c r="O884" s="24">
        <f t="shared" si="159"/>
        <v>1.9817472564643406</v>
      </c>
      <c r="P884" s="24">
        <f t="shared" si="159"/>
        <v>3.0271044948791825</v>
      </c>
      <c r="Q884" s="24">
        <f t="shared" si="159"/>
        <v>2.007164966078796</v>
      </c>
      <c r="R884" s="24">
        <f t="shared" si="159"/>
        <v>2.0521029535445368</v>
      </c>
      <c r="S884" s="24">
        <f t="shared" si="159"/>
        <v>2.4953279265453423</v>
      </c>
      <c r="T884" s="24">
        <f t="shared" si="159"/>
        <v>2.791984980790291</v>
      </c>
      <c r="U884" s="24">
        <f t="shared" si="159"/>
        <v>4.2002870335747744</v>
      </c>
      <c r="V884" s="24">
        <f t="shared" si="159"/>
        <v>1.9466806827749275</v>
      </c>
      <c r="W884" s="24">
        <f t="shared" si="159"/>
        <v>2.4244927540334809</v>
      </c>
      <c r="X884" s="24">
        <f t="shared" si="159"/>
        <v>2.7042900675826145</v>
      </c>
      <c r="Y884" s="24">
        <f t="shared" si="159"/>
        <v>2.385491334250879</v>
      </c>
      <c r="Z884" s="24">
        <f t="shared" si="159"/>
        <v>2.1605823191490026</v>
      </c>
      <c r="AA884" s="24">
        <f t="shared" si="159"/>
        <v>2.7345598021971491</v>
      </c>
      <c r="AB884" s="24">
        <f t="shared" si="159"/>
        <v>2.3230152193679836</v>
      </c>
      <c r="AC884" s="24">
        <f t="shared" si="159"/>
        <v>3.1051923937957691</v>
      </c>
      <c r="AD884" s="24">
        <f t="shared" si="159"/>
        <v>2.5205521972752973</v>
      </c>
      <c r="AE884" s="24">
        <f t="shared" si="159"/>
        <v>1.9983744427577796</v>
      </c>
      <c r="AF884" s="24">
        <f t="shared" si="159"/>
        <v>3.0622936640251424</v>
      </c>
      <c r="AG884" s="24">
        <f t="shared" si="159"/>
        <v>2.8691583668467304</v>
      </c>
      <c r="AH884" s="24">
        <f t="shared" si="159"/>
        <v>2.9273307682243339</v>
      </c>
      <c r="AI884" s="24">
        <f t="shared" si="159"/>
        <v>2.4516259537661154</v>
      </c>
      <c r="AJ884" s="24">
        <f t="shared" si="159"/>
        <v>2.0336653883032243</v>
      </c>
      <c r="AK884" s="24">
        <f t="shared" si="159"/>
        <v>2.72054823193734</v>
      </c>
      <c r="AL884" s="24">
        <f t="shared" si="159"/>
        <v>3.5372729468569868</v>
      </c>
      <c r="AM884" s="24">
        <f t="shared" si="159"/>
        <v>2.3682069359096043</v>
      </c>
      <c r="AN884" s="24">
        <f t="shared" si="155"/>
        <v>1.8948058426944967</v>
      </c>
      <c r="AO884" s="24">
        <f t="shared" si="155"/>
        <v>1.7134968240982573</v>
      </c>
      <c r="AP884" s="24">
        <f t="shared" si="155"/>
        <v>2.074800340468669</v>
      </c>
      <c r="AQ884" s="24">
        <f t="shared" ref="AQ884:BH884" si="160">AQ284/AQ84</f>
        <v>3.3919542472113973</v>
      </c>
      <c r="AR884" s="24">
        <f t="shared" si="160"/>
        <v>2.0172939343109899</v>
      </c>
      <c r="AS884" s="24">
        <f t="shared" si="160"/>
        <v>2.5502053131087652</v>
      </c>
      <c r="AT884" s="24">
        <f t="shared" si="160"/>
        <v>1.7048685582868413</v>
      </c>
      <c r="AU884" s="24">
        <f t="shared" si="160"/>
        <v>2.5760228429245489</v>
      </c>
      <c r="AV884" s="24">
        <f t="shared" si="160"/>
        <v>2.0370403220853266</v>
      </c>
      <c r="AW884" s="24">
        <f t="shared" si="160"/>
        <v>1.692392707162454</v>
      </c>
      <c r="AX884" s="24">
        <f t="shared" si="160"/>
        <v>1.784623916118768</v>
      </c>
      <c r="AY884" s="24">
        <f t="shared" si="160"/>
        <v>1.8138346293120027</v>
      </c>
      <c r="AZ884" s="24">
        <f t="shared" si="160"/>
        <v>2.0995386965923521</v>
      </c>
      <c r="BA884" s="24">
        <f t="shared" si="160"/>
        <v>2.1847797696851314</v>
      </c>
      <c r="BB884" s="24">
        <f t="shared" si="160"/>
        <v>2.7558540499787392</v>
      </c>
      <c r="BC884" s="24">
        <f t="shared" si="160"/>
        <v>2.8007347545313008</v>
      </c>
      <c r="BD884" s="24">
        <f t="shared" si="160"/>
        <v>2.6264918992641264</v>
      </c>
      <c r="BE884" s="24">
        <f t="shared" si="160"/>
        <v>2.9562298070045685</v>
      </c>
    </row>
    <row r="885" spans="1:57" x14ac:dyDescent="0.35">
      <c r="A885" s="10" t="str">
        <f t="shared" si="135"/>
        <v>4/30/2029</v>
      </c>
      <c r="B885" s="11">
        <f t="shared" si="136"/>
        <v>2029</v>
      </c>
      <c r="C885" s="22">
        <f t="shared" si="137"/>
        <v>2.5648944937176532</v>
      </c>
      <c r="D885" s="23">
        <f t="shared" si="130"/>
        <v>2.3046688274971774</v>
      </c>
      <c r="E885" s="23">
        <f t="shared" si="131"/>
        <v>2.3739863684285742</v>
      </c>
      <c r="F885" s="23">
        <f t="shared" si="132"/>
        <v>2.7384979887078473</v>
      </c>
      <c r="G885" s="23">
        <f t="shared" si="133"/>
        <v>2.8719662143406248</v>
      </c>
      <c r="H885" s="24">
        <f t="shared" si="159"/>
        <v>2.5936007478650769</v>
      </c>
      <c r="I885" s="24">
        <f t="shared" si="159"/>
        <v>2.537266836914724</v>
      </c>
      <c r="J885" s="24">
        <f t="shared" si="159"/>
        <v>2.3098289486515178</v>
      </c>
      <c r="K885" s="24">
        <f t="shared" si="159"/>
        <v>2.748563412376464</v>
      </c>
      <c r="L885" s="24">
        <f t="shared" si="159"/>
        <v>2.7528380836214303</v>
      </c>
      <c r="M885" s="24">
        <f t="shared" si="159"/>
        <v>2.3687635804397353</v>
      </c>
      <c r="N885" s="24">
        <f t="shared" si="159"/>
        <v>2.2582277371081139</v>
      </c>
      <c r="O885" s="24">
        <f t="shared" si="159"/>
        <v>2.4725414823705987</v>
      </c>
      <c r="P885" s="24">
        <f t="shared" si="159"/>
        <v>2.8675206091159549</v>
      </c>
      <c r="Q885" s="24">
        <f t="shared" si="159"/>
        <v>2.3772159774203039</v>
      </c>
      <c r="R885" s="24">
        <f t="shared" si="159"/>
        <v>2.5804332218291095</v>
      </c>
      <c r="S885" s="24">
        <f t="shared" si="159"/>
        <v>2.3563802201916739</v>
      </c>
      <c r="T885" s="24">
        <f t="shared" si="159"/>
        <v>2.3720980670804317</v>
      </c>
      <c r="U885" s="24">
        <f t="shared" si="159"/>
        <v>2.7818042719943299</v>
      </c>
      <c r="V885" s="24">
        <f t="shared" si="159"/>
        <v>3.3168268246794952</v>
      </c>
      <c r="W885" s="24">
        <f t="shared" si="159"/>
        <v>2.1258024716949429</v>
      </c>
      <c r="X885" s="24">
        <f t="shared" si="159"/>
        <v>2.5128236863671933</v>
      </c>
      <c r="Y885" s="24">
        <f t="shared" si="159"/>
        <v>2.6936790852792276</v>
      </c>
      <c r="Z885" s="24">
        <f t="shared" si="159"/>
        <v>2.8212724168397312</v>
      </c>
      <c r="AA885" s="24">
        <f t="shared" si="159"/>
        <v>2.5889019830923008</v>
      </c>
      <c r="AB885" s="24">
        <f t="shared" si="159"/>
        <v>2.6527643563683361</v>
      </c>
      <c r="AC885" s="24">
        <f t="shared" si="159"/>
        <v>2.6281067024839899</v>
      </c>
      <c r="AD885" s="24">
        <f t="shared" si="159"/>
        <v>2.5291566570231057</v>
      </c>
      <c r="AE885" s="24">
        <f t="shared" si="159"/>
        <v>2.3741701366390728</v>
      </c>
      <c r="AF885" s="24">
        <f t="shared" si="159"/>
        <v>2.3739251123584078</v>
      </c>
      <c r="AG885" s="24">
        <f t="shared" si="159"/>
        <v>2.4753897849056945</v>
      </c>
      <c r="AH885" s="24">
        <f t="shared" si="159"/>
        <v>2.8193660475277915</v>
      </c>
      <c r="AI885" s="24">
        <f t="shared" si="159"/>
        <v>2.6618413428775018</v>
      </c>
      <c r="AJ885" s="24">
        <f t="shared" si="159"/>
        <v>3.1167224681954648</v>
      </c>
      <c r="AK885" s="24">
        <f t="shared" si="159"/>
        <v>2.354622143041611</v>
      </c>
      <c r="AL885" s="24">
        <f t="shared" si="159"/>
        <v>2.7422772260942092</v>
      </c>
      <c r="AM885" s="24">
        <f t="shared" si="159"/>
        <v>2.3757566713914158</v>
      </c>
      <c r="AN885" s="24">
        <f t="shared" ref="AN885:BE899" si="161">AN285/AN85</f>
        <v>2.445491763547643</v>
      </c>
      <c r="AO885" s="24">
        <f t="shared" si="161"/>
        <v>2.3285728514124107</v>
      </c>
      <c r="AP885" s="24">
        <f t="shared" si="161"/>
        <v>2.1421165421548563</v>
      </c>
      <c r="AQ885" s="24">
        <f t="shared" si="161"/>
        <v>2.7146341554173241</v>
      </c>
      <c r="AR885" s="24">
        <f t="shared" si="161"/>
        <v>2.6772293813842074</v>
      </c>
      <c r="AS885" s="24">
        <f t="shared" si="161"/>
        <v>2.5493557656061965</v>
      </c>
      <c r="AT885" s="24">
        <f t="shared" si="161"/>
        <v>2.4749738951669022</v>
      </c>
      <c r="AU885" s="24">
        <f t="shared" si="161"/>
        <v>2.9119766613626523</v>
      </c>
      <c r="AV885" s="24">
        <f t="shared" si="161"/>
        <v>2.3641276675569691</v>
      </c>
      <c r="AW885" s="24">
        <f t="shared" si="161"/>
        <v>2.7271602765487621</v>
      </c>
      <c r="AX885" s="24">
        <f t="shared" si="161"/>
        <v>3.0016409151048169</v>
      </c>
      <c r="AY885" s="24">
        <f t="shared" si="161"/>
        <v>2.2549758167313785</v>
      </c>
      <c r="AZ885" s="24">
        <f t="shared" si="161"/>
        <v>2.2290490327662202</v>
      </c>
      <c r="BA885" s="24">
        <f t="shared" si="161"/>
        <v>2.5053614495437042</v>
      </c>
      <c r="BB885" s="24">
        <f t="shared" si="161"/>
        <v>2.6928419855706203</v>
      </c>
      <c r="BC885" s="24">
        <f t="shared" si="161"/>
        <v>2.791737558817625</v>
      </c>
      <c r="BD885" s="24">
        <f t="shared" si="161"/>
        <v>2.6506593434367081</v>
      </c>
      <c r="BE885" s="24">
        <f t="shared" si="161"/>
        <v>3.006737285493299</v>
      </c>
    </row>
    <row r="886" spans="1:57" x14ac:dyDescent="0.35">
      <c r="A886" s="10" t="str">
        <f t="shared" si="135"/>
        <v>5/31/2029</v>
      </c>
      <c r="B886" s="11">
        <f t="shared" si="136"/>
        <v>2029</v>
      </c>
      <c r="C886" s="22">
        <f t="shared" si="137"/>
        <v>2.9011372518816119</v>
      </c>
      <c r="D886" s="23">
        <f t="shared" ref="D886:D949" si="162">PERCENTILE($H886:$BE886, 0.1)</f>
        <v>2.1598577031051556</v>
      </c>
      <c r="E886" s="23">
        <f t="shared" ref="E886:E949" si="163">PERCENTILE($H886:$BE886, 0.25)</f>
        <v>2.4052295629199141</v>
      </c>
      <c r="F886" s="23">
        <f t="shared" ref="F886:F949" si="164">PERCENTILE($H886:$BE886, 0.75)</f>
        <v>3.193245961372249</v>
      </c>
      <c r="G886" s="23">
        <f t="shared" ref="G886:G949" si="165">PERCENTILE($H886:$BE886, 0.9)</f>
        <v>3.6590641151577628</v>
      </c>
      <c r="H886" s="24">
        <f t="shared" si="159"/>
        <v>2.1703737078744108</v>
      </c>
      <c r="I886" s="24">
        <f t="shared" si="159"/>
        <v>3.0565678690370981</v>
      </c>
      <c r="J886" s="24">
        <f t="shared" si="159"/>
        <v>2.9175151877043723</v>
      </c>
      <c r="K886" s="24">
        <f t="shared" si="159"/>
        <v>2.236084243275096</v>
      </c>
      <c r="L886" s="24">
        <f t="shared" si="159"/>
        <v>5.012787758359595</v>
      </c>
      <c r="M886" s="24">
        <f t="shared" si="159"/>
        <v>3.1105073835004724</v>
      </c>
      <c r="N886" s="24">
        <f t="shared" si="159"/>
        <v>3.0312877794921214</v>
      </c>
      <c r="O886" s="24">
        <f t="shared" si="159"/>
        <v>1.9661149999514336</v>
      </c>
      <c r="P886" s="24">
        <f t="shared" si="159"/>
        <v>3.1155402893090347</v>
      </c>
      <c r="Q886" s="24">
        <f t="shared" si="159"/>
        <v>3.1435851692489436</v>
      </c>
      <c r="R886" s="24">
        <f t="shared" si="159"/>
        <v>2.5766946800463444</v>
      </c>
      <c r="S886" s="24">
        <f t="shared" si="159"/>
        <v>3.5403043347419416</v>
      </c>
      <c r="T886" s="24">
        <f t="shared" si="159"/>
        <v>2.9368854566700673</v>
      </c>
      <c r="U886" s="24">
        <f t="shared" si="159"/>
        <v>3.5115449388677447</v>
      </c>
      <c r="V886" s="24">
        <f t="shared" si="159"/>
        <v>2.250795822206384</v>
      </c>
      <c r="W886" s="24">
        <f t="shared" si="159"/>
        <v>3.2097995587466843</v>
      </c>
      <c r="X886" s="24">
        <f t="shared" si="159"/>
        <v>2.5531597686686571</v>
      </c>
      <c r="Y886" s="24">
        <f t="shared" si="159"/>
        <v>2.51775791979999</v>
      </c>
      <c r="Z886" s="24">
        <f t="shared" si="159"/>
        <v>2.3439803428545747</v>
      </c>
      <c r="AA886" s="24">
        <f t="shared" si="159"/>
        <v>3.2209711813426276</v>
      </c>
      <c r="AB886" s="24">
        <f t="shared" si="159"/>
        <v>3.6034497253529798</v>
      </c>
      <c r="AC886" s="24">
        <f t="shared" si="159"/>
        <v>2.5109825042480272</v>
      </c>
      <c r="AD886" s="24">
        <f t="shared" si="159"/>
        <v>2.9006379815045471</v>
      </c>
      <c r="AE886" s="24">
        <f t="shared" si="159"/>
        <v>1.9518388737655674</v>
      </c>
      <c r="AF886" s="24">
        <f t="shared" si="159"/>
        <v>2.9381887207795279</v>
      </c>
      <c r="AG886" s="24">
        <f t="shared" si="159"/>
        <v>2.6393518464030299</v>
      </c>
      <c r="AH886" s="24">
        <f t="shared" si="159"/>
        <v>5.3823530266573423</v>
      </c>
      <c r="AI886" s="24">
        <f t="shared" si="159"/>
        <v>3.3638436675264978</v>
      </c>
      <c r="AJ886" s="24">
        <f t="shared" si="159"/>
        <v>2.4607935599143667</v>
      </c>
      <c r="AK886" s="24">
        <f t="shared" si="159"/>
        <v>2.4757004578916746</v>
      </c>
      <c r="AL886" s="24">
        <f t="shared" si="159"/>
        <v>2.4329181493569223</v>
      </c>
      <c r="AM886" s="24">
        <f t="shared" si="159"/>
        <v>2.9016365222586771</v>
      </c>
      <c r="AN886" s="24">
        <f t="shared" si="161"/>
        <v>2.2116408061204216</v>
      </c>
      <c r="AO886" s="24">
        <f t="shared" si="161"/>
        <v>1.8785910049113335</v>
      </c>
      <c r="AP886" s="24">
        <f t="shared" si="161"/>
        <v>3.0284663657477671</v>
      </c>
      <c r="AQ886" s="24">
        <f t="shared" si="161"/>
        <v>4.8029207453224645</v>
      </c>
      <c r="AR886" s="24">
        <f t="shared" si="161"/>
        <v>1.9644770911389784</v>
      </c>
      <c r="AS886" s="24">
        <f t="shared" si="161"/>
        <v>4.1595936234008013</v>
      </c>
      <c r="AT886" s="24">
        <f t="shared" si="161"/>
        <v>2.0652136601818576</v>
      </c>
      <c r="AU886" s="24">
        <f t="shared" si="161"/>
        <v>5.6908036730865321</v>
      </c>
      <c r="AV886" s="24">
        <f t="shared" si="161"/>
        <v>2.396000034107578</v>
      </c>
      <c r="AW886" s="24">
        <f t="shared" si="161"/>
        <v>2.3451644965960057</v>
      </c>
      <c r="AX886" s="24">
        <f t="shared" si="161"/>
        <v>2.2430998921224288</v>
      </c>
      <c r="AY886" s="24">
        <f t="shared" si="161"/>
        <v>2.7735759889869818</v>
      </c>
      <c r="AZ886" s="24">
        <f t="shared" si="161"/>
        <v>3.2097999466658353</v>
      </c>
      <c r="BA886" s="24">
        <f t="shared" si="161"/>
        <v>3.2612655411932021</v>
      </c>
      <c r="BB886" s="24">
        <f t="shared" si="161"/>
        <v>2.6089370779378545</v>
      </c>
      <c r="BC886" s="24">
        <f t="shared" si="161"/>
        <v>3.1298255286743828</v>
      </c>
      <c r="BD886" s="24">
        <f t="shared" si="161"/>
        <v>3.1179249350823608</v>
      </c>
      <c r="BE886" s="24">
        <f t="shared" si="161"/>
        <v>2.5747549420239748</v>
      </c>
    </row>
    <row r="887" spans="1:57" x14ac:dyDescent="0.35">
      <c r="A887" s="10" t="str">
        <f t="shared" ref="A887:A950" si="166">A687</f>
        <v>6/30/2029</v>
      </c>
      <c r="B887" s="11">
        <f t="shared" ref="B887:B950" si="167">YEAR(A887)</f>
        <v>2029</v>
      </c>
      <c r="C887" s="22">
        <f t="shared" ref="C887:C950" si="168">PERCENTILE($H887:$BE887, 0.5)</f>
        <v>2.6970625220760285</v>
      </c>
      <c r="D887" s="23">
        <f t="shared" si="162"/>
        <v>2.3952141045278537</v>
      </c>
      <c r="E887" s="23">
        <f t="shared" si="163"/>
        <v>2.5328520283269613</v>
      </c>
      <c r="F887" s="23">
        <f t="shared" si="164"/>
        <v>3.1781928743095031</v>
      </c>
      <c r="G887" s="23">
        <f t="shared" si="165"/>
        <v>3.698164087068978</v>
      </c>
      <c r="H887" s="24">
        <f t="shared" si="159"/>
        <v>3.4591420857506074</v>
      </c>
      <c r="I887" s="24">
        <f t="shared" si="159"/>
        <v>2.5199154233719652</v>
      </c>
      <c r="J887" s="24">
        <f t="shared" si="159"/>
        <v>2.4298144308508434</v>
      </c>
      <c r="K887" s="24">
        <f t="shared" si="159"/>
        <v>2.5431554794120279</v>
      </c>
      <c r="L887" s="24">
        <f t="shared" si="159"/>
        <v>2.5686797134731223</v>
      </c>
      <c r="M887" s="24">
        <f t="shared" si="159"/>
        <v>2.6254624980938659</v>
      </c>
      <c r="N887" s="24">
        <f t="shared" si="159"/>
        <v>2.4030266697478231</v>
      </c>
      <c r="O887" s="24">
        <f t="shared" si="159"/>
        <v>2.8531297999245941</v>
      </c>
      <c r="P887" s="24">
        <f t="shared" si="159"/>
        <v>3.1868294575531757</v>
      </c>
      <c r="Q887" s="24">
        <f t="shared" si="159"/>
        <v>3.9525335919551328</v>
      </c>
      <c r="R887" s="24">
        <f t="shared" si="159"/>
        <v>3.0055698039733127</v>
      </c>
      <c r="S887" s="24">
        <f t="shared" si="159"/>
        <v>3.7086105169450163</v>
      </c>
      <c r="T887" s="24">
        <f t="shared" si="159"/>
        <v>2.8382521153589617</v>
      </c>
      <c r="U887" s="24">
        <f t="shared" si="159"/>
        <v>3.6970033726383069</v>
      </c>
      <c r="V887" s="24">
        <f t="shared" si="159"/>
        <v>3.0899154961169959</v>
      </c>
      <c r="W887" s="24">
        <f t="shared" si="159"/>
        <v>2.6563621784024063</v>
      </c>
      <c r="X887" s="24">
        <f t="shared" si="159"/>
        <v>2.7549450338197419</v>
      </c>
      <c r="Y887" s="24">
        <f t="shared" si="159"/>
        <v>2.6511621283417877</v>
      </c>
      <c r="Z887" s="24">
        <f t="shared" si="159"/>
        <v>2.3722876603368581</v>
      </c>
      <c r="AA887" s="24">
        <f t="shared" si="159"/>
        <v>2.5838908131911116</v>
      </c>
      <c r="AB887" s="24">
        <f t="shared" si="159"/>
        <v>3.621787064717275</v>
      </c>
      <c r="AC887" s="24">
        <f t="shared" si="159"/>
        <v>2.7278367369764238</v>
      </c>
      <c r="AD887" s="24">
        <f t="shared" si="159"/>
        <v>2.6883495276081377</v>
      </c>
      <c r="AE887" s="24">
        <f t="shared" si="159"/>
        <v>3.4217495483590974</v>
      </c>
      <c r="AF887" s="24">
        <f t="shared" si="159"/>
        <v>2.7057755165439197</v>
      </c>
      <c r="AG887" s="24">
        <f t="shared" si="159"/>
        <v>2.5373778128995506</v>
      </c>
      <c r="AH887" s="24">
        <f t="shared" si="159"/>
        <v>3.0472660053754872</v>
      </c>
      <c r="AI887" s="24">
        <f t="shared" si="159"/>
        <v>3.0166483677722313</v>
      </c>
      <c r="AJ887" s="24">
        <f t="shared" si="159"/>
        <v>2.5018468296758236</v>
      </c>
      <c r="AK887" s="24">
        <f t="shared" si="159"/>
        <v>3.1891186993513592</v>
      </c>
      <c r="AL887" s="24">
        <f t="shared" si="159"/>
        <v>2.5735754464725384</v>
      </c>
      <c r="AM887" s="24">
        <f t="shared" si="159"/>
        <v>2.5313434334694316</v>
      </c>
      <c r="AN887" s="24">
        <f t="shared" si="161"/>
        <v>2.2181935567285804</v>
      </c>
      <c r="AO887" s="24">
        <f t="shared" si="161"/>
        <v>2.4582320408610854</v>
      </c>
      <c r="AP887" s="24">
        <f t="shared" si="161"/>
        <v>3.3098055422358987</v>
      </c>
      <c r="AQ887" s="24">
        <f t="shared" si="161"/>
        <v>2.4702658906585837</v>
      </c>
      <c r="AR887" s="24">
        <f t="shared" si="161"/>
        <v>3.1522831245784864</v>
      </c>
      <c r="AS887" s="24">
        <f t="shared" si="161"/>
        <v>2.7592493959070925</v>
      </c>
      <c r="AT887" s="24">
        <f t="shared" si="161"/>
        <v>2.5434218983246417</v>
      </c>
      <c r="AU887" s="24">
        <f t="shared" si="161"/>
        <v>4.2109478076077691</v>
      </c>
      <c r="AV887" s="24">
        <f t="shared" si="161"/>
        <v>2.5873044452925433</v>
      </c>
      <c r="AW887" s="24">
        <f t="shared" si="161"/>
        <v>2.1060088628905604</v>
      </c>
      <c r="AX887" s="24">
        <f t="shared" si="161"/>
        <v>2.1888835229062287</v>
      </c>
      <c r="AY887" s="24">
        <f t="shared" si="161"/>
        <v>2.3483523319687327</v>
      </c>
      <c r="AZ887" s="24">
        <f t="shared" si="161"/>
        <v>3.762488430149864</v>
      </c>
      <c r="BA887" s="24">
        <f t="shared" si="161"/>
        <v>3.2165783426723786</v>
      </c>
      <c r="BB887" s="24">
        <f t="shared" si="161"/>
        <v>2.5902912133681109</v>
      </c>
      <c r="BC887" s="24">
        <f t="shared" si="161"/>
        <v>5.1405162004861014</v>
      </c>
      <c r="BD887" s="24">
        <f t="shared" si="161"/>
        <v>2.7973036580202471</v>
      </c>
      <c r="BE887" s="24">
        <f t="shared" si="161"/>
        <v>2.397761487215742</v>
      </c>
    </row>
    <row r="888" spans="1:57" x14ac:dyDescent="0.35">
      <c r="A888" s="10" t="str">
        <f t="shared" si="166"/>
        <v>7/31/2029</v>
      </c>
      <c r="B888" s="11">
        <f t="shared" si="167"/>
        <v>2029</v>
      </c>
      <c r="C888" s="22">
        <f t="shared" si="168"/>
        <v>1.7184329793024888</v>
      </c>
      <c r="D888" s="23">
        <f t="shared" si="162"/>
        <v>1.5962359985408812</v>
      </c>
      <c r="E888" s="23">
        <f t="shared" si="163"/>
        <v>1.6398622510511858</v>
      </c>
      <c r="F888" s="23">
        <f t="shared" si="164"/>
        <v>1.8266817782050289</v>
      </c>
      <c r="G888" s="23">
        <f t="shared" si="165"/>
        <v>1.9548795622765189</v>
      </c>
      <c r="H888" s="24">
        <f t="shared" si="159"/>
        <v>1.8006413623525479</v>
      </c>
      <c r="I888" s="24">
        <f t="shared" si="159"/>
        <v>1.8179031738265596</v>
      </c>
      <c r="J888" s="24">
        <f t="shared" si="159"/>
        <v>1.5075572552034981</v>
      </c>
      <c r="K888" s="24">
        <f t="shared" si="159"/>
        <v>1.5954018283286879</v>
      </c>
      <c r="L888" s="24">
        <f t="shared" si="159"/>
        <v>2.0321906380138657</v>
      </c>
      <c r="M888" s="24">
        <f t="shared" si="159"/>
        <v>1.6655975813056416</v>
      </c>
      <c r="N888" s="24">
        <f t="shared" si="159"/>
        <v>1.784703448433393</v>
      </c>
      <c r="O888" s="24">
        <f t="shared" si="159"/>
        <v>1.7540207842755764</v>
      </c>
      <c r="P888" s="24">
        <f t="shared" si="159"/>
        <v>1.6427897029652294</v>
      </c>
      <c r="Q888" s="24">
        <f t="shared" si="159"/>
        <v>1.6873509741963622</v>
      </c>
      <c r="R888" s="24">
        <f t="shared" si="159"/>
        <v>1.8581612110523058</v>
      </c>
      <c r="S888" s="24">
        <f t="shared" si="159"/>
        <v>1.8276948768918859</v>
      </c>
      <c r="T888" s="24">
        <f t="shared" si="159"/>
        <v>1.8580074506306326</v>
      </c>
      <c r="U888" s="24">
        <f t="shared" si="159"/>
        <v>1.7117777954041189</v>
      </c>
      <c r="V888" s="24">
        <f t="shared" si="159"/>
        <v>1.8820909138023418</v>
      </c>
      <c r="W888" s="24">
        <f t="shared" si="159"/>
        <v>1.9400628315476742</v>
      </c>
      <c r="X888" s="24">
        <f t="shared" si="159"/>
        <v>1.714610035336392</v>
      </c>
      <c r="Y888" s="24">
        <f t="shared" si="159"/>
        <v>1.7916892055718179</v>
      </c>
      <c r="Z888" s="24">
        <f t="shared" si="159"/>
        <v>1.8732453852354969</v>
      </c>
      <c r="AA888" s="24">
        <f t="shared" si="159"/>
        <v>1.5791836317217685</v>
      </c>
      <c r="AB888" s="24">
        <f t="shared" si="159"/>
        <v>1.6677081654748389</v>
      </c>
      <c r="AC888" s="24">
        <f t="shared" si="159"/>
        <v>1.6086901376859002</v>
      </c>
      <c r="AD888" s="24">
        <f t="shared" si="159"/>
        <v>1.9939258535228999</v>
      </c>
      <c r="AE888" s="24">
        <f t="shared" si="159"/>
        <v>1.6383158280117092</v>
      </c>
      <c r="AF888" s="24">
        <f t="shared" si="159"/>
        <v>1.5409080044276391</v>
      </c>
      <c r="AG888" s="24">
        <f t="shared" si="159"/>
        <v>1.6914569502092649</v>
      </c>
      <c r="AH888" s="24">
        <f t="shared" si="159"/>
        <v>1.7122270630968095</v>
      </c>
      <c r="AI888" s="24">
        <f t="shared" si="159"/>
        <v>2.4578173238762591</v>
      </c>
      <c r="AJ888" s="24">
        <f t="shared" si="159"/>
        <v>1.6785883589937363</v>
      </c>
      <c r="AK888" s="24">
        <f t="shared" si="159"/>
        <v>1.5893554566369932</v>
      </c>
      <c r="AL888" s="24">
        <f t="shared" si="159"/>
        <v>1.9505410854713654</v>
      </c>
      <c r="AM888" s="24">
        <f t="shared" si="159"/>
        <v>2.0019662225399695</v>
      </c>
      <c r="AN888" s="24">
        <f t="shared" si="161"/>
        <v>1.8236424821444579</v>
      </c>
      <c r="AO888" s="24">
        <f t="shared" si="161"/>
        <v>1.7093677221019956</v>
      </c>
      <c r="AP888" s="24">
        <f t="shared" si="161"/>
        <v>1.7593037207642741</v>
      </c>
      <c r="AQ888" s="24">
        <f t="shared" si="161"/>
        <v>1.8348576109259964</v>
      </c>
      <c r="AR888" s="24">
        <f t="shared" si="161"/>
        <v>1.728735033516448</v>
      </c>
      <c r="AS888" s="24">
        <f t="shared" si="161"/>
        <v>1.7523011719843868</v>
      </c>
      <c r="AT888" s="24">
        <f t="shared" si="161"/>
        <v>1.610908792354093</v>
      </c>
      <c r="AU888" s="24">
        <f t="shared" si="161"/>
        <v>1.7949074871898139</v>
      </c>
      <c r="AV888" s="24">
        <f t="shared" si="161"/>
        <v>1.5963286841200137</v>
      </c>
      <c r="AW888" s="24">
        <f t="shared" si="161"/>
        <v>1.6388864337465046</v>
      </c>
      <c r="AX888" s="24">
        <f t="shared" si="161"/>
        <v>1.8060021549106609</v>
      </c>
      <c r="AY888" s="24">
        <f t="shared" si="161"/>
        <v>1.6289708862884444</v>
      </c>
      <c r="AZ888" s="24">
        <f t="shared" si="161"/>
        <v>1.5971326262844137</v>
      </c>
      <c r="BA888" s="24">
        <f t="shared" si="161"/>
        <v>1.7222559232685859</v>
      </c>
      <c r="BB888" s="24">
        <f t="shared" si="161"/>
        <v>1.6783276115720729</v>
      </c>
      <c r="BC888" s="24">
        <f t="shared" si="161"/>
        <v>1.6913762173958884</v>
      </c>
      <c r="BD888" s="24">
        <f t="shared" si="161"/>
        <v>2.3786910799647343</v>
      </c>
      <c r="BE888" s="24">
        <f t="shared" si="161"/>
        <v>1.6032662259642392</v>
      </c>
    </row>
    <row r="889" spans="1:57" x14ac:dyDescent="0.35">
      <c r="A889" s="10" t="str">
        <f t="shared" si="166"/>
        <v>8/31/2029</v>
      </c>
      <c r="B889" s="11">
        <f t="shared" si="167"/>
        <v>2029</v>
      </c>
      <c r="C889" s="22">
        <f t="shared" si="168"/>
        <v>1.8661167633664517</v>
      </c>
      <c r="D889" s="23">
        <f t="shared" si="162"/>
        <v>1.6214387474836325</v>
      </c>
      <c r="E889" s="23">
        <f t="shared" si="163"/>
        <v>1.6987065510928074</v>
      </c>
      <c r="F889" s="23">
        <f t="shared" si="164"/>
        <v>2.0705495858136853</v>
      </c>
      <c r="G889" s="23">
        <f t="shared" si="165"/>
        <v>2.1843401496372779</v>
      </c>
      <c r="H889" s="24">
        <f t="shared" si="159"/>
        <v>2.1981910494806183</v>
      </c>
      <c r="I889" s="24">
        <f t="shared" si="159"/>
        <v>2.0764845225397859</v>
      </c>
      <c r="J889" s="24">
        <f t="shared" si="159"/>
        <v>2.1842457454819395</v>
      </c>
      <c r="K889" s="24">
        <f t="shared" si="159"/>
        <v>1.7985084975672008</v>
      </c>
      <c r="L889" s="24">
        <f t="shared" si="159"/>
        <v>1.7346581194867172</v>
      </c>
      <c r="M889" s="24">
        <f t="shared" si="159"/>
        <v>2.0527447756353832</v>
      </c>
      <c r="N889" s="24">
        <f t="shared" si="159"/>
        <v>2.0144129978923559</v>
      </c>
      <c r="O889" s="24">
        <f t="shared" si="159"/>
        <v>1.5946251773345115</v>
      </c>
      <c r="P889" s="24">
        <f t="shared" si="159"/>
        <v>1.6255703765354994</v>
      </c>
      <c r="Q889" s="24">
        <f t="shared" si="159"/>
        <v>2.1071157490871673</v>
      </c>
      <c r="R889" s="24">
        <f t="shared" si="159"/>
        <v>1.6909802431989562</v>
      </c>
      <c r="S889" s="24">
        <f t="shared" si="159"/>
        <v>1.8323459525086785</v>
      </c>
      <c r="T889" s="24">
        <f t="shared" si="159"/>
        <v>2.0230136107969767</v>
      </c>
      <c r="U889" s="24">
        <f t="shared" si="159"/>
        <v>1.6027138221516684</v>
      </c>
      <c r="V889" s="24">
        <f t="shared" si="159"/>
        <v>1.6747092743806999</v>
      </c>
      <c r="W889" s="24">
        <f t="shared" si="159"/>
        <v>2.0450843661431111</v>
      </c>
      <c r="X889" s="24">
        <f t="shared" si="159"/>
        <v>1.8603020218700133</v>
      </c>
      <c r="Y889" s="24">
        <f t="shared" si="159"/>
        <v>2.1323534203437799</v>
      </c>
      <c r="Z889" s="24">
        <f t="shared" si="159"/>
        <v>1.6032787528511963</v>
      </c>
      <c r="AA889" s="24">
        <f t="shared" si="159"/>
        <v>1.7266248699448132</v>
      </c>
      <c r="AB889" s="24">
        <f t="shared" si="159"/>
        <v>2.1870436713503065</v>
      </c>
      <c r="AC889" s="24">
        <f t="shared" si="159"/>
        <v>1.6978098061266609</v>
      </c>
      <c r="AD889" s="24">
        <f t="shared" si="159"/>
        <v>2.3364367854801524</v>
      </c>
      <c r="AE889" s="24">
        <f t="shared" si="159"/>
        <v>1.9107471724454426</v>
      </c>
      <c r="AF889" s="24">
        <f t="shared" si="159"/>
        <v>1.9399706103032452</v>
      </c>
      <c r="AG889" s="24">
        <f t="shared" si="159"/>
        <v>1.6548929618305499</v>
      </c>
      <c r="AH889" s="24">
        <f t="shared" si="159"/>
        <v>1.8421509568930399</v>
      </c>
      <c r="AI889" s="24">
        <f t="shared" si="159"/>
        <v>2.1740315581850331</v>
      </c>
      <c r="AJ889" s="24">
        <f t="shared" si="159"/>
        <v>1.7747486312494889</v>
      </c>
      <c r="AK889" s="24">
        <f t="shared" si="159"/>
        <v>1.9727414943104438</v>
      </c>
      <c r="AL889" s="24">
        <f t="shared" si="159"/>
        <v>1.8055169687901993</v>
      </c>
      <c r="AM889" s="24">
        <f t="shared" si="159"/>
        <v>1.9462204294579035</v>
      </c>
      <c r="AN889" s="24">
        <f t="shared" si="161"/>
        <v>2.0468776766312224</v>
      </c>
      <c r="AO889" s="24">
        <f t="shared" si="161"/>
        <v>1.638972142611048</v>
      </c>
      <c r="AP889" s="24">
        <f t="shared" si="161"/>
        <v>2.0897324504342114</v>
      </c>
      <c r="AQ889" s="24">
        <f t="shared" si="161"/>
        <v>1.7355990624999438</v>
      </c>
      <c r="AR889" s="24">
        <f t="shared" si="161"/>
        <v>1.8719315048628902</v>
      </c>
      <c r="AS889" s="24">
        <f t="shared" si="161"/>
        <v>2.0934882911707366</v>
      </c>
      <c r="AT889" s="24">
        <f t="shared" si="161"/>
        <v>1.6234565246650143</v>
      </c>
      <c r="AU889" s="24">
        <f t="shared" si="161"/>
        <v>1.5962451407593419</v>
      </c>
      <c r="AV889" s="24">
        <f t="shared" si="161"/>
        <v>1.7013967859912467</v>
      </c>
      <c r="AW889" s="24">
        <f t="shared" si="161"/>
        <v>1.7250349467267903</v>
      </c>
      <c r="AX889" s="24">
        <f t="shared" si="161"/>
        <v>1.8230321476849531</v>
      </c>
      <c r="AY889" s="24">
        <f t="shared" si="161"/>
        <v>1.6405374838231734</v>
      </c>
      <c r="AZ889" s="24">
        <f t="shared" si="161"/>
        <v>2.0060031858265153</v>
      </c>
      <c r="BA889" s="24">
        <f t="shared" si="161"/>
        <v>2.1851897870353238</v>
      </c>
      <c r="BB889" s="24">
        <f t="shared" si="161"/>
        <v>2.180650525115265</v>
      </c>
      <c r="BC889" s="24">
        <f t="shared" si="161"/>
        <v>1.8791132746716965</v>
      </c>
      <c r="BD889" s="24">
        <f t="shared" si="161"/>
        <v>2.7604408474918118</v>
      </c>
      <c r="BE889" s="24">
        <f t="shared" si="161"/>
        <v>1.5957352644125153</v>
      </c>
    </row>
    <row r="890" spans="1:57" x14ac:dyDescent="0.35">
      <c r="A890" s="10" t="str">
        <f t="shared" si="166"/>
        <v>9/30/2029</v>
      </c>
      <c r="B890" s="11">
        <f t="shared" si="167"/>
        <v>2029</v>
      </c>
      <c r="C890" s="22">
        <f t="shared" si="168"/>
        <v>2.1719151596033681</v>
      </c>
      <c r="D890" s="23">
        <f t="shared" si="162"/>
        <v>1.8026989762003851</v>
      </c>
      <c r="E890" s="23">
        <f t="shared" si="163"/>
        <v>1.9077100735065695</v>
      </c>
      <c r="F890" s="23">
        <f t="shared" si="164"/>
        <v>2.4196839233382956</v>
      </c>
      <c r="G890" s="23">
        <f t="shared" si="165"/>
        <v>2.5272738750827179</v>
      </c>
      <c r="H890" s="24">
        <f t="shared" si="159"/>
        <v>1.8489431241598997</v>
      </c>
      <c r="I890" s="24">
        <f t="shared" si="159"/>
        <v>2.4231247931605719</v>
      </c>
      <c r="J890" s="24">
        <f t="shared" si="159"/>
        <v>2.5100450279892952</v>
      </c>
      <c r="K890" s="24">
        <f t="shared" si="159"/>
        <v>2.4084117259033881</v>
      </c>
      <c r="L890" s="24">
        <f t="shared" si="159"/>
        <v>2.4565390364648252</v>
      </c>
      <c r="M890" s="24">
        <f t="shared" si="159"/>
        <v>1.9438733359521192</v>
      </c>
      <c r="N890" s="24">
        <f t="shared" si="159"/>
        <v>1.9300640429234279</v>
      </c>
      <c r="O890" s="24">
        <f t="shared" si="159"/>
        <v>1.8906166162174072</v>
      </c>
      <c r="P890" s="24">
        <f t="shared" si="159"/>
        <v>2.1293484592632268</v>
      </c>
      <c r="Q890" s="24">
        <f t="shared" si="159"/>
        <v>1.7336900909335291</v>
      </c>
      <c r="R890" s="24">
        <f t="shared" si="159"/>
        <v>2.3615709790421211</v>
      </c>
      <c r="S890" s="24">
        <f t="shared" si="159"/>
        <v>2.1712953174420533</v>
      </c>
      <c r="T890" s="24">
        <f t="shared" si="159"/>
        <v>2.5245033400518575</v>
      </c>
      <c r="U890" s="24">
        <f t="shared" si="159"/>
        <v>2.2093238244676106</v>
      </c>
      <c r="V890" s="24">
        <f t="shared" si="159"/>
        <v>1.9078002483363699</v>
      </c>
      <c r="W890" s="24">
        <f t="shared" si="159"/>
        <v>2.1580036199105233</v>
      </c>
      <c r="X890" s="24">
        <f t="shared" si="159"/>
        <v>2.4606014180319984</v>
      </c>
      <c r="Y890" s="24">
        <f t="shared" si="159"/>
        <v>1.6209659772679907</v>
      </c>
      <c r="Z890" s="24">
        <f t="shared" si="159"/>
        <v>2.4093613138714667</v>
      </c>
      <c r="AA890" s="24">
        <f t="shared" si="159"/>
        <v>2.5522086903604597</v>
      </c>
      <c r="AB890" s="24">
        <f t="shared" si="159"/>
        <v>1.9560938583638172</v>
      </c>
      <c r="AC890" s="24">
        <f t="shared" si="159"/>
        <v>2.208221335408064</v>
      </c>
      <c r="AD890" s="24">
        <f t="shared" si="159"/>
        <v>2.4772615260073771</v>
      </c>
      <c r="AE890" s="24">
        <f t="shared" si="159"/>
        <v>2.1010520427752932</v>
      </c>
      <c r="AF890" s="24">
        <f t="shared" si="159"/>
        <v>2.5609378318595519</v>
      </c>
      <c r="AG890" s="24">
        <f t="shared" si="159"/>
        <v>2.1725350017646834</v>
      </c>
      <c r="AH890" s="24">
        <f t="shared" si="159"/>
        <v>2.2064044678047678</v>
      </c>
      <c r="AI890" s="24">
        <f t="shared" si="159"/>
        <v>2.3550166883717272</v>
      </c>
      <c r="AJ890" s="24">
        <f t="shared" si="159"/>
        <v>2.1529251947836783</v>
      </c>
      <c r="AK890" s="24">
        <f t="shared" si="159"/>
        <v>2.7396539927118533</v>
      </c>
      <c r="AL890" s="24">
        <f t="shared" si="159"/>
        <v>2.1657700292674962</v>
      </c>
      <c r="AM890" s="24">
        <f t="shared" si="159"/>
        <v>2.2040596974301776</v>
      </c>
      <c r="AN890" s="24">
        <f t="shared" si="161"/>
        <v>2.1674229495538828</v>
      </c>
      <c r="AO890" s="24">
        <f t="shared" si="161"/>
        <v>1.8086784013634563</v>
      </c>
      <c r="AP890" s="24">
        <f t="shared" si="161"/>
        <v>1.7488841497327443</v>
      </c>
      <c r="AQ890" s="24">
        <f t="shared" si="161"/>
        <v>2.172749796202277</v>
      </c>
      <c r="AR890" s="24">
        <f t="shared" si="161"/>
        <v>2.3565712367543545</v>
      </c>
      <c r="AS890" s="24">
        <f t="shared" si="161"/>
        <v>1.6725957068910859</v>
      </c>
      <c r="AT890" s="24">
        <f t="shared" si="161"/>
        <v>1.898768048320181</v>
      </c>
      <c r="AU890" s="24">
        <f t="shared" si="161"/>
        <v>2.0789110260283961</v>
      </c>
      <c r="AV890" s="24">
        <f t="shared" si="161"/>
        <v>1.8619096904874133</v>
      </c>
      <c r="AW890" s="24">
        <f t="shared" si="161"/>
        <v>1.9076800152299693</v>
      </c>
      <c r="AX890" s="24">
        <f t="shared" si="161"/>
        <v>2.4937256267832248</v>
      </c>
      <c r="AY890" s="24">
        <f t="shared" si="161"/>
        <v>1.8449715005531575</v>
      </c>
      <c r="AZ890" s="24">
        <f t="shared" si="161"/>
        <v>1.8237788891654445</v>
      </c>
      <c r="BA890" s="24">
        <f t="shared" si="161"/>
        <v>1.7332629294622617</v>
      </c>
      <c r="BB890" s="24">
        <f t="shared" si="161"/>
        <v>2.6497655613242599</v>
      </c>
      <c r="BC890" s="24">
        <f t="shared" si="161"/>
        <v>2.1848241379303932</v>
      </c>
      <c r="BD890" s="24">
        <f t="shared" si="161"/>
        <v>2.4450523297665141</v>
      </c>
      <c r="BE890" s="24">
        <f t="shared" si="161"/>
        <v>2.6578080752034787</v>
      </c>
    </row>
    <row r="891" spans="1:57" x14ac:dyDescent="0.35">
      <c r="A891" s="10" t="str">
        <f t="shared" si="166"/>
        <v>10/31/2029</v>
      </c>
      <c r="B891" s="11">
        <f t="shared" si="167"/>
        <v>2029</v>
      </c>
      <c r="C891" s="22">
        <f t="shared" si="168"/>
        <v>2.6969329157864319</v>
      </c>
      <c r="D891" s="23">
        <f t="shared" si="162"/>
        <v>2.1658950164727289</v>
      </c>
      <c r="E891" s="23">
        <f t="shared" si="163"/>
        <v>2.3663254670163267</v>
      </c>
      <c r="F891" s="23">
        <f t="shared" si="164"/>
        <v>3.1294645506928411</v>
      </c>
      <c r="G891" s="23">
        <f t="shared" si="165"/>
        <v>3.3950571647639167</v>
      </c>
      <c r="H891" s="24">
        <f t="shared" si="159"/>
        <v>2.4982492862073866</v>
      </c>
      <c r="I891" s="24">
        <f t="shared" si="159"/>
        <v>3.1988589498369864</v>
      </c>
      <c r="J891" s="24">
        <f t="shared" si="159"/>
        <v>3.3002025562450719</v>
      </c>
      <c r="K891" s="24">
        <f t="shared" si="159"/>
        <v>2.792864619367502</v>
      </c>
      <c r="L891" s="24">
        <f t="shared" si="159"/>
        <v>2.2635878232924607</v>
      </c>
      <c r="M891" s="24">
        <f t="shared" si="159"/>
        <v>2.4950559345976138</v>
      </c>
      <c r="N891" s="24">
        <f t="shared" si="159"/>
        <v>2.7775898781968604</v>
      </c>
      <c r="O891" s="24">
        <f t="shared" si="159"/>
        <v>2.7276849521933824</v>
      </c>
      <c r="P891" s="24">
        <f t="shared" si="159"/>
        <v>2.3148316405972711</v>
      </c>
      <c r="Q891" s="24">
        <f t="shared" si="159"/>
        <v>2.5545911778153902</v>
      </c>
      <c r="R891" s="24">
        <f t="shared" si="159"/>
        <v>3.7983577114477538</v>
      </c>
      <c r="S891" s="24">
        <f t="shared" si="159"/>
        <v>3.3957896111627441</v>
      </c>
      <c r="T891" s="24">
        <f t="shared" si="159"/>
        <v>2.3971172712587379</v>
      </c>
      <c r="U891" s="24">
        <f t="shared" si="159"/>
        <v>2.4754577878594364</v>
      </c>
      <c r="V891" s="24">
        <f t="shared" si="159"/>
        <v>2.9067527804368276</v>
      </c>
      <c r="W891" s="24">
        <f t="shared" si="159"/>
        <v>2.2065320749607951</v>
      </c>
      <c r="X891" s="24">
        <f t="shared" si="159"/>
        <v>3.6086814396981777</v>
      </c>
      <c r="Y891" s="24">
        <f t="shared" si="159"/>
        <v>2.7930946302558728</v>
      </c>
      <c r="Z891" s="24">
        <f t="shared" si="159"/>
        <v>3.343917984236445</v>
      </c>
      <c r="AA891" s="24">
        <f t="shared" si="159"/>
        <v>2.6715466281381373</v>
      </c>
      <c r="AB891" s="24">
        <f t="shared" si="159"/>
        <v>2.4015905582752692</v>
      </c>
      <c r="AC891" s="24">
        <f t="shared" si="159"/>
        <v>3.3949757818307136</v>
      </c>
      <c r="AD891" s="24">
        <f t="shared" si="159"/>
        <v>2.3246457413973038</v>
      </c>
      <c r="AE891" s="24">
        <f t="shared" si="159"/>
        <v>2.0554079491150286</v>
      </c>
      <c r="AF891" s="24">
        <f t="shared" si="159"/>
        <v>2.9151865289398802</v>
      </c>
      <c r="AG891" s="24">
        <f t="shared" si="159"/>
        <v>3.0963818530482792</v>
      </c>
      <c r="AH891" s="24">
        <f t="shared" si="159"/>
        <v>2.6431015427124147</v>
      </c>
      <c r="AI891" s="24">
        <f t="shared" si="159"/>
        <v>2.4085117230913591</v>
      </c>
      <c r="AJ891" s="24">
        <f t="shared" si="159"/>
        <v>3.253493692914541</v>
      </c>
      <c r="AK891" s="24">
        <f t="shared" si="159"/>
        <v>3.3922999989207421</v>
      </c>
      <c r="AL891" s="24">
        <f t="shared" si="159"/>
        <v>3.1231160899485486</v>
      </c>
      <c r="AM891" s="24">
        <f t="shared" ref="AM891:BR891" si="169">AM291/AM91</f>
        <v>2.1050920494982961</v>
      </c>
      <c r="AN891" s="24">
        <f t="shared" si="161"/>
        <v>3.2764174033927267</v>
      </c>
      <c r="AO891" s="24">
        <f t="shared" si="161"/>
        <v>2.229739889016189</v>
      </c>
      <c r="AP891" s="24">
        <f t="shared" si="161"/>
        <v>2.0130726094831526</v>
      </c>
      <c r="AQ891" s="24">
        <f t="shared" si="161"/>
        <v>3.1315807042742718</v>
      </c>
      <c r="AR891" s="24">
        <f t="shared" si="161"/>
        <v>3.4044032851015462</v>
      </c>
      <c r="AS891" s="24">
        <f t="shared" si="161"/>
        <v>2.7389843087118844</v>
      </c>
      <c r="AT891" s="24">
        <f t="shared" si="161"/>
        <v>2.722319203434727</v>
      </c>
      <c r="AU891" s="24">
        <f t="shared" si="161"/>
        <v>3.4209887573557176</v>
      </c>
      <c r="AV891" s="24">
        <f t="shared" si="161"/>
        <v>2.6204574893899308</v>
      </c>
      <c r="AW891" s="24">
        <f t="shared" si="161"/>
        <v>2.0637125369486697</v>
      </c>
      <c r="AX891" s="24">
        <f t="shared" si="161"/>
        <v>3.0272399394641569</v>
      </c>
      <c r="AY891" s="24">
        <f t="shared" si="161"/>
        <v>2.1726509016921103</v>
      </c>
      <c r="AZ891" s="24">
        <f t="shared" si="161"/>
        <v>2.337823467432941</v>
      </c>
      <c r="BA891" s="24">
        <f t="shared" si="161"/>
        <v>2.3676989684356387</v>
      </c>
      <c r="BB891" s="24">
        <f t="shared" si="161"/>
        <v>2.9991415316933541</v>
      </c>
      <c r="BC891" s="24">
        <f t="shared" si="161"/>
        <v>2.3658676332098896</v>
      </c>
      <c r="BD891" s="24">
        <f t="shared" si="161"/>
        <v>2.3911447602851714</v>
      </c>
      <c r="BE891" s="24">
        <f t="shared" si="161"/>
        <v>1.7231351982953009</v>
      </c>
    </row>
    <row r="892" spans="1:57" x14ac:dyDescent="0.35">
      <c r="A892" s="10" t="str">
        <f t="shared" si="166"/>
        <v>11/30/2029</v>
      </c>
      <c r="B892" s="11">
        <f t="shared" si="167"/>
        <v>2029</v>
      </c>
      <c r="C892" s="22">
        <f t="shared" si="168"/>
        <v>2.6724876196027036</v>
      </c>
      <c r="D892" s="23">
        <f t="shared" si="162"/>
        <v>2.3632405356110731</v>
      </c>
      <c r="E892" s="23">
        <f t="shared" si="163"/>
        <v>2.5394215109022058</v>
      </c>
      <c r="F892" s="23">
        <f t="shared" si="164"/>
        <v>2.9251395136912532</v>
      </c>
      <c r="G892" s="23">
        <f t="shared" si="165"/>
        <v>3.3469693650660433</v>
      </c>
      <c r="H892" s="24">
        <f t="shared" ref="H892:AM899" si="170">H292/H92</f>
        <v>3.1711311071053272</v>
      </c>
      <c r="I892" s="24">
        <f t="shared" si="170"/>
        <v>2.3193539233096399</v>
      </c>
      <c r="J892" s="24">
        <f t="shared" si="170"/>
        <v>2.7898047516047133</v>
      </c>
      <c r="K892" s="24">
        <f t="shared" si="170"/>
        <v>2.4987919022406024</v>
      </c>
      <c r="L892" s="24">
        <f t="shared" si="170"/>
        <v>2.6007774643499628</v>
      </c>
      <c r="M892" s="24">
        <f t="shared" si="170"/>
        <v>2.9403962676908981</v>
      </c>
      <c r="N892" s="24">
        <f t="shared" si="170"/>
        <v>2.3479459838437906</v>
      </c>
      <c r="O892" s="24">
        <f t="shared" si="170"/>
        <v>2.3003764228472985</v>
      </c>
      <c r="P892" s="24">
        <f t="shared" si="170"/>
        <v>2.6492787867292806</v>
      </c>
      <c r="Q892" s="24">
        <f t="shared" si="170"/>
        <v>2.5552813927968812</v>
      </c>
      <c r="R892" s="24">
        <f t="shared" si="170"/>
        <v>2.569353103295938</v>
      </c>
      <c r="S892" s="24">
        <f t="shared" si="170"/>
        <v>2.9308713233832036</v>
      </c>
      <c r="T892" s="24">
        <f t="shared" si="170"/>
        <v>4.7776287191906626</v>
      </c>
      <c r="U892" s="24">
        <f t="shared" si="170"/>
        <v>2.7303595907233484</v>
      </c>
      <c r="V892" s="24">
        <f t="shared" si="170"/>
        <v>2.6552808287103611</v>
      </c>
      <c r="W892" s="24">
        <f t="shared" si="170"/>
        <v>3.6205535234499604</v>
      </c>
      <c r="X892" s="24">
        <f t="shared" si="170"/>
        <v>2.794268725237059</v>
      </c>
      <c r="Y892" s="24">
        <f t="shared" si="170"/>
        <v>2.5836413622759276</v>
      </c>
      <c r="Z892" s="24">
        <f t="shared" si="170"/>
        <v>2.0546778816014921</v>
      </c>
      <c r="AA892" s="24">
        <f t="shared" si="170"/>
        <v>2.8408574791133034</v>
      </c>
      <c r="AB892" s="24">
        <f t="shared" si="170"/>
        <v>2.4642725700391472</v>
      </c>
      <c r="AC892" s="24">
        <f t="shared" si="170"/>
        <v>3.0083550864605884</v>
      </c>
      <c r="AD892" s="24">
        <f t="shared" si="170"/>
        <v>3.2461913495727743</v>
      </c>
      <c r="AE892" s="24">
        <f t="shared" si="170"/>
        <v>2.4284471407723793</v>
      </c>
      <c r="AF892" s="24">
        <f t="shared" si="170"/>
        <v>2.9695610300456452</v>
      </c>
      <c r="AG892" s="24">
        <f t="shared" si="170"/>
        <v>2.7649005566194855</v>
      </c>
      <c r="AH892" s="24">
        <f t="shared" si="170"/>
        <v>2.7731602670403905</v>
      </c>
      <c r="AI892" s="24">
        <f t="shared" si="170"/>
        <v>3.8775296706424389</v>
      </c>
      <c r="AJ892" s="24">
        <f t="shared" si="170"/>
        <v>2.3649399302518823</v>
      </c>
      <c r="AK892" s="24">
        <f t="shared" si="170"/>
        <v>2.6632328153107605</v>
      </c>
      <c r="AL892" s="24">
        <f t="shared" si="170"/>
        <v>2.551299773199657</v>
      </c>
      <c r="AM892" s="24">
        <f t="shared" si="170"/>
        <v>3.3457441980687173</v>
      </c>
      <c r="AN892" s="24">
        <f t="shared" si="161"/>
        <v>2.4168372743231035</v>
      </c>
      <c r="AO892" s="24">
        <f t="shared" si="161"/>
        <v>3.2442460888596978</v>
      </c>
      <c r="AP892" s="24">
        <f t="shared" si="161"/>
        <v>2.4458829641744608</v>
      </c>
      <c r="AQ892" s="24">
        <f t="shared" si="161"/>
        <v>2.6402070377076283</v>
      </c>
      <c r="AR892" s="24">
        <f t="shared" si="161"/>
        <v>2.187733695621314</v>
      </c>
      <c r="AS892" s="24">
        <f t="shared" si="161"/>
        <v>2.9079440846154019</v>
      </c>
      <c r="AT892" s="24">
        <f t="shared" si="161"/>
        <v>2.5509394259592684</v>
      </c>
      <c r="AU892" s="24">
        <f t="shared" si="161"/>
        <v>2.495065978059499</v>
      </c>
      <c r="AV892" s="24">
        <f t="shared" si="161"/>
        <v>2.7263176070128972</v>
      </c>
      <c r="AW892" s="24">
        <f t="shared" si="161"/>
        <v>3.3579958680419772</v>
      </c>
      <c r="AX892" s="24">
        <f t="shared" si="161"/>
        <v>2.5355822058831849</v>
      </c>
      <c r="AY892" s="24">
        <f t="shared" si="161"/>
        <v>2.6481827174500148</v>
      </c>
      <c r="AZ892" s="24">
        <f t="shared" si="161"/>
        <v>2.7029771728847707</v>
      </c>
      <c r="BA892" s="24">
        <f t="shared" si="161"/>
        <v>2.6817424238946468</v>
      </c>
      <c r="BB892" s="24">
        <f t="shared" si="161"/>
        <v>2.8883069264434522</v>
      </c>
      <c r="BC892" s="24">
        <f t="shared" si="161"/>
        <v>2.6416090766580416</v>
      </c>
      <c r="BD892" s="24">
        <f t="shared" si="161"/>
        <v>3.9709458745538795</v>
      </c>
      <c r="BE892" s="24">
        <f t="shared" si="161"/>
        <v>2.8644043136853297</v>
      </c>
    </row>
    <row r="893" spans="1:57" x14ac:dyDescent="0.35">
      <c r="A893" s="10" t="str">
        <f t="shared" si="166"/>
        <v>12/31/2029</v>
      </c>
      <c r="B893" s="11">
        <f t="shared" si="167"/>
        <v>2029</v>
      </c>
      <c r="C893" s="22">
        <f t="shared" si="168"/>
        <v>2.0719231700000793</v>
      </c>
      <c r="D893" s="23">
        <f t="shared" si="162"/>
        <v>1.6993166575329841</v>
      </c>
      <c r="E893" s="23">
        <f t="shared" si="163"/>
        <v>1.934092675392904</v>
      </c>
      <c r="F893" s="23">
        <f t="shared" si="164"/>
        <v>2.5490185666485421</v>
      </c>
      <c r="G893" s="23">
        <f t="shared" si="165"/>
        <v>2.69758983399575</v>
      </c>
      <c r="H893" s="24">
        <f t="shared" si="170"/>
        <v>2.3846908549082744</v>
      </c>
      <c r="I893" s="24">
        <f t="shared" si="170"/>
        <v>1.9489168681742641</v>
      </c>
      <c r="J893" s="24">
        <f t="shared" si="170"/>
        <v>1.679677043739553</v>
      </c>
      <c r="K893" s="24">
        <f t="shared" si="170"/>
        <v>1.961388612681225</v>
      </c>
      <c r="L893" s="24">
        <f t="shared" si="170"/>
        <v>1.6993553007838613</v>
      </c>
      <c r="M893" s="24">
        <f t="shared" si="170"/>
        <v>2.5313128445714996</v>
      </c>
      <c r="N893" s="24">
        <f t="shared" si="170"/>
        <v>2.4191647832809329</v>
      </c>
      <c r="O893" s="24">
        <f t="shared" si="170"/>
        <v>1.9291512777991171</v>
      </c>
      <c r="P893" s="24">
        <f t="shared" si="170"/>
        <v>1.6489130333396895</v>
      </c>
      <c r="Q893" s="24">
        <f t="shared" si="170"/>
        <v>2.5702462503073842</v>
      </c>
      <c r="R893" s="24">
        <f t="shared" si="170"/>
        <v>2.01478944512791</v>
      </c>
      <c r="S893" s="24">
        <f t="shared" si="170"/>
        <v>2.0733832580345193</v>
      </c>
      <c r="T893" s="24">
        <f t="shared" si="170"/>
        <v>2.6909583938706452</v>
      </c>
      <c r="U893" s="24">
        <f t="shared" si="170"/>
        <v>1.7771401193960763</v>
      </c>
      <c r="V893" s="24">
        <f t="shared" si="170"/>
        <v>1.9878214301721224</v>
      </c>
      <c r="W893" s="24">
        <f t="shared" si="170"/>
        <v>2.3187643958465758</v>
      </c>
      <c r="X893" s="24">
        <f t="shared" si="170"/>
        <v>2.1091153795111368</v>
      </c>
      <c r="Y893" s="24">
        <f t="shared" si="170"/>
        <v>2.5549204740075564</v>
      </c>
      <c r="Z893" s="24">
        <f t="shared" si="170"/>
        <v>1.9762413243786938</v>
      </c>
      <c r="AA893" s="24">
        <f t="shared" si="170"/>
        <v>1.6889449124412224</v>
      </c>
      <c r="AB893" s="24">
        <f t="shared" si="170"/>
        <v>2.6492892954283143</v>
      </c>
      <c r="AC893" s="24">
        <f t="shared" si="170"/>
        <v>2.0704630819656393</v>
      </c>
      <c r="AD893" s="24">
        <f t="shared" si="170"/>
        <v>2.4260728398557734</v>
      </c>
      <c r="AE893" s="24">
        <f t="shared" si="170"/>
        <v>2.6571168839209296</v>
      </c>
      <c r="AF893" s="24">
        <f t="shared" si="170"/>
        <v>1.6999064069189354</v>
      </c>
      <c r="AG893" s="24">
        <f t="shared" si="170"/>
        <v>2.0085234245137658</v>
      </c>
      <c r="AH893" s="24">
        <f t="shared" si="170"/>
        <v>1.6989688682750899</v>
      </c>
      <c r="AI893" s="24">
        <f t="shared" si="170"/>
        <v>2.3409615083993915</v>
      </c>
      <c r="AJ893" s="24">
        <f t="shared" si="170"/>
        <v>1.9676141855726486</v>
      </c>
      <c r="AK893" s="24">
        <f t="shared" si="170"/>
        <v>1.6663535988376128</v>
      </c>
      <c r="AL893" s="24">
        <f t="shared" si="170"/>
        <v>1.9838363178751259</v>
      </c>
      <c r="AM893" s="24">
        <f t="shared" si="170"/>
        <v>2.3476529233755432</v>
      </c>
      <c r="AN893" s="24">
        <f t="shared" si="161"/>
        <v>2.0221233458576577</v>
      </c>
      <c r="AO893" s="24">
        <f t="shared" si="161"/>
        <v>2.7830429525925191</v>
      </c>
      <c r="AP893" s="24">
        <f t="shared" si="161"/>
        <v>2.5257196876180581</v>
      </c>
      <c r="AQ893" s="24">
        <f t="shared" si="161"/>
        <v>2.2290302873939227</v>
      </c>
      <c r="AR893" s="24">
        <f t="shared" si="161"/>
        <v>1.8971481862998745</v>
      </c>
      <c r="AS893" s="24">
        <f t="shared" si="161"/>
        <v>2.5898863762499511</v>
      </c>
      <c r="AT893" s="24">
        <f t="shared" si="161"/>
        <v>2.9475325349540902</v>
      </c>
      <c r="AU893" s="24">
        <f t="shared" si="161"/>
        <v>1.9825526222958147</v>
      </c>
      <c r="AV893" s="24">
        <f t="shared" si="161"/>
        <v>2.7599393935184584</v>
      </c>
      <c r="AW893" s="24">
        <f t="shared" si="161"/>
        <v>2.7572727951216938</v>
      </c>
      <c r="AX893" s="24">
        <f t="shared" si="161"/>
        <v>2.0076587603342588</v>
      </c>
      <c r="AY893" s="24">
        <f t="shared" si="161"/>
        <v>2.8165467502907311</v>
      </c>
      <c r="AZ893" s="24">
        <f t="shared" si="161"/>
        <v>2.6299091306158058</v>
      </c>
      <c r="BA893" s="24">
        <f t="shared" si="161"/>
        <v>2.6092026384438571</v>
      </c>
      <c r="BB893" s="24">
        <f t="shared" si="161"/>
        <v>1.7601961393569507</v>
      </c>
      <c r="BC893" s="24">
        <f t="shared" si="161"/>
        <v>1.7330913167602746</v>
      </c>
      <c r="BD893" s="24">
        <f t="shared" si="161"/>
        <v>2.3859223083655401</v>
      </c>
      <c r="BE893" s="24">
        <f t="shared" si="161"/>
        <v>1.9208075543602032</v>
      </c>
    </row>
    <row r="894" spans="1:57" x14ac:dyDescent="0.35">
      <c r="A894" s="10" t="str">
        <f t="shared" si="166"/>
        <v>1/31/2030</v>
      </c>
      <c r="B894" s="11">
        <f t="shared" si="167"/>
        <v>2030</v>
      </c>
      <c r="C894" s="22">
        <f t="shared" si="168"/>
        <v>2.2411919443391817</v>
      </c>
      <c r="D894" s="23">
        <f t="shared" si="162"/>
        <v>1.9998048032074127</v>
      </c>
      <c r="E894" s="23">
        <f t="shared" si="163"/>
        <v>2.0814421123486557</v>
      </c>
      <c r="F894" s="23">
        <f t="shared" si="164"/>
        <v>2.426350628160951</v>
      </c>
      <c r="G894" s="23">
        <f t="shared" si="165"/>
        <v>2.5361800254517668</v>
      </c>
      <c r="H894" s="24">
        <f t="shared" si="170"/>
        <v>2.442942833038209</v>
      </c>
      <c r="I894" s="24">
        <f t="shared" si="170"/>
        <v>2.0014219212988125</v>
      </c>
      <c r="J894" s="24">
        <f t="shared" si="170"/>
        <v>2.5356057615280214</v>
      </c>
      <c r="K894" s="24">
        <f t="shared" si="170"/>
        <v>1.9882788260594111</v>
      </c>
      <c r="L894" s="24">
        <f t="shared" si="170"/>
        <v>2.3107206970493905</v>
      </c>
      <c r="M894" s="24">
        <f t="shared" si="170"/>
        <v>2.2234123421036687</v>
      </c>
      <c r="N894" s="24">
        <f t="shared" si="170"/>
        <v>2.2856816344438613</v>
      </c>
      <c r="O894" s="24">
        <f t="shared" si="170"/>
        <v>2.2565126896953327</v>
      </c>
      <c r="P894" s="24">
        <f t="shared" si="170"/>
        <v>2.1035763837722143</v>
      </c>
      <c r="Q894" s="24">
        <f t="shared" si="170"/>
        <v>2.1167346923919679</v>
      </c>
      <c r="R894" s="24">
        <f t="shared" si="170"/>
        <v>2.1235933167831242</v>
      </c>
      <c r="S894" s="24">
        <f t="shared" si="170"/>
        <v>2.5934712020269131</v>
      </c>
      <c r="T894" s="24">
        <f t="shared" si="170"/>
        <v>2.1732379272495748</v>
      </c>
      <c r="U894" s="24">
        <f t="shared" si="170"/>
        <v>2.2454564841977294</v>
      </c>
      <c r="V894" s="24">
        <f t="shared" si="170"/>
        <v>2.046597558839693</v>
      </c>
      <c r="W894" s="24">
        <f t="shared" si="170"/>
        <v>2.6524289607573945</v>
      </c>
      <c r="X894" s="24">
        <f t="shared" si="170"/>
        <v>1.9590588004680765</v>
      </c>
      <c r="Y894" s="24">
        <f t="shared" si="170"/>
        <v>2.3169090788040672</v>
      </c>
      <c r="Z894" s="24">
        <f t="shared" si="170"/>
        <v>2.3944354293689614</v>
      </c>
      <c r="AA894" s="24">
        <f t="shared" si="170"/>
        <v>2.5413484007654743</v>
      </c>
      <c r="AB894" s="24">
        <f t="shared" si="170"/>
        <v>2.1145529386414244</v>
      </c>
      <c r="AC894" s="24">
        <f t="shared" si="170"/>
        <v>2.2934172729529361</v>
      </c>
      <c r="AD894" s="24">
        <f t="shared" si="170"/>
        <v>1.9990235748470051</v>
      </c>
      <c r="AE894" s="24">
        <f t="shared" si="170"/>
        <v>2.5802969679456251</v>
      </c>
      <c r="AF894" s="24">
        <f t="shared" si="170"/>
        <v>2.4370278513522905</v>
      </c>
      <c r="AG894" s="24">
        <f t="shared" si="170"/>
        <v>2.2369274044806344</v>
      </c>
      <c r="AH894" s="24">
        <f t="shared" si="170"/>
        <v>2.0752373739400261</v>
      </c>
      <c r="AI894" s="24">
        <f t="shared" si="170"/>
        <v>2.3782810277260085</v>
      </c>
      <c r="AJ894" s="24">
        <f t="shared" si="170"/>
        <v>2.247281422609988</v>
      </c>
      <c r="AK894" s="24">
        <f t="shared" si="170"/>
        <v>2.0390882796456822</v>
      </c>
      <c r="AL894" s="24">
        <f t="shared" si="170"/>
        <v>2.1345648962373609</v>
      </c>
      <c r="AM894" s="24">
        <f t="shared" si="170"/>
        <v>2.834516405450886</v>
      </c>
      <c r="AN894" s="24">
        <f t="shared" si="161"/>
        <v>2.179581385939239</v>
      </c>
      <c r="AO894" s="24">
        <f t="shared" si="161"/>
        <v>2.3528055969139992</v>
      </c>
      <c r="AP894" s="24">
        <f t="shared" si="161"/>
        <v>2.3994805087244835</v>
      </c>
      <c r="AQ894" s="24">
        <f t="shared" si="161"/>
        <v>2.0574827201034549</v>
      </c>
      <c r="AR894" s="24">
        <f t="shared" si="161"/>
        <v>2.2497243354914422</v>
      </c>
      <c r="AS894" s="24">
        <f t="shared" si="161"/>
        <v>1.9998916063585692</v>
      </c>
      <c r="AT894" s="24">
        <f t="shared" si="161"/>
        <v>2.4538965744598271</v>
      </c>
      <c r="AU894" s="24">
        <f t="shared" si="161"/>
        <v>2.1888946753238971</v>
      </c>
      <c r="AV894" s="24">
        <f t="shared" si="161"/>
        <v>2.1000563275745443</v>
      </c>
      <c r="AW894" s="24">
        <f t="shared" si="161"/>
        <v>2.4353073346397736</v>
      </c>
      <c r="AX894" s="24">
        <f t="shared" si="161"/>
        <v>1.9905163321184511</v>
      </c>
      <c r="AY894" s="24">
        <f t="shared" si="161"/>
        <v>1.921202661718064</v>
      </c>
      <c r="AZ894" s="24">
        <f t="shared" si="161"/>
        <v>2.5029702873000241</v>
      </c>
      <c r="BA894" s="24">
        <f t="shared" si="161"/>
        <v>2.0284665714289747</v>
      </c>
      <c r="BB894" s="24">
        <f t="shared" si="161"/>
        <v>2.0357346058602901</v>
      </c>
      <c r="BC894" s="24">
        <f t="shared" si="161"/>
        <v>2.4463956585737288</v>
      </c>
      <c r="BD894" s="24">
        <f t="shared" si="161"/>
        <v>2.4917914082776562</v>
      </c>
      <c r="BE894" s="24">
        <f t="shared" si="161"/>
        <v>2.1326037176823256</v>
      </c>
    </row>
    <row r="895" spans="1:57" x14ac:dyDescent="0.35">
      <c r="A895" s="10" t="str">
        <f t="shared" si="166"/>
        <v>2/28/2030</v>
      </c>
      <c r="B895" s="11">
        <f t="shared" si="167"/>
        <v>2030</v>
      </c>
      <c r="C895" s="22">
        <f t="shared" si="168"/>
        <v>2.4493296538711444</v>
      </c>
      <c r="D895" s="23">
        <f t="shared" si="162"/>
        <v>1.6125894054362742</v>
      </c>
      <c r="E895" s="23">
        <f t="shared" si="163"/>
        <v>2.0040185125126482</v>
      </c>
      <c r="F895" s="23">
        <f t="shared" si="164"/>
        <v>2.7161431231215456</v>
      </c>
      <c r="G895" s="23">
        <f t="shared" si="165"/>
        <v>2.9649983947520027</v>
      </c>
      <c r="H895" s="24">
        <f t="shared" si="170"/>
        <v>2.7937794929110473</v>
      </c>
      <c r="I895" s="24">
        <f t="shared" si="170"/>
        <v>2.0084352670332852</v>
      </c>
      <c r="J895" s="24">
        <f t="shared" si="170"/>
        <v>2.1982475646984954</v>
      </c>
      <c r="K895" s="24">
        <f t="shared" si="170"/>
        <v>2.9639040974920534</v>
      </c>
      <c r="L895" s="24">
        <f t="shared" si="170"/>
        <v>2.4459732910799663</v>
      </c>
      <c r="M895" s="24">
        <f t="shared" si="170"/>
        <v>2.4526860166623226</v>
      </c>
      <c r="N895" s="24">
        <f t="shared" si="170"/>
        <v>2.064078251801063</v>
      </c>
      <c r="O895" s="24">
        <f t="shared" si="170"/>
        <v>1.6133827190557393</v>
      </c>
      <c r="P895" s="24">
        <f t="shared" si="170"/>
        <v>2.8953612079891258</v>
      </c>
      <c r="Q895" s="24">
        <f t="shared" si="170"/>
        <v>2.7165772539366171</v>
      </c>
      <c r="R895" s="24">
        <f t="shared" si="170"/>
        <v>1.8421777571818512</v>
      </c>
      <c r="S895" s="24">
        <f t="shared" si="170"/>
        <v>2.2319108591448535</v>
      </c>
      <c r="T895" s="24">
        <f t="shared" si="170"/>
        <v>2.703459556309677</v>
      </c>
      <c r="U895" s="24">
        <f t="shared" si="170"/>
        <v>1.6054495828610877</v>
      </c>
      <c r="V895" s="24">
        <f t="shared" si="170"/>
        <v>2.8843742587585126</v>
      </c>
      <c r="W895" s="24">
        <f t="shared" si="170"/>
        <v>3.29859273228633</v>
      </c>
      <c r="X895" s="24">
        <f t="shared" si="170"/>
        <v>1.7671177871666421</v>
      </c>
      <c r="Y895" s="24">
        <f t="shared" si="170"/>
        <v>2.1907142584365111</v>
      </c>
      <c r="Z895" s="24">
        <f t="shared" si="170"/>
        <v>2.5488356817577098</v>
      </c>
      <c r="AA895" s="24">
        <f t="shared" si="170"/>
        <v>1.9372272860423425</v>
      </c>
      <c r="AB895" s="24">
        <f t="shared" si="170"/>
        <v>2.8548020886239898</v>
      </c>
      <c r="AC895" s="24">
        <f t="shared" si="170"/>
        <v>2.1917511844385893</v>
      </c>
      <c r="AD895" s="24">
        <f t="shared" si="170"/>
        <v>2.0025462610057692</v>
      </c>
      <c r="AE895" s="24">
        <f t="shared" si="170"/>
        <v>3.4528952504902306</v>
      </c>
      <c r="AF895" s="24">
        <f t="shared" si="170"/>
        <v>2.5982309479805701</v>
      </c>
      <c r="AG895" s="24">
        <f t="shared" si="170"/>
        <v>2.1989226776851178</v>
      </c>
      <c r="AH895" s="24">
        <f t="shared" si="170"/>
        <v>2.6896110400723967</v>
      </c>
      <c r="AI895" s="24">
        <f t="shared" si="170"/>
        <v>1.5875661178045621</v>
      </c>
      <c r="AJ895" s="24">
        <f t="shared" si="170"/>
        <v>1.5633223318213136</v>
      </c>
      <c r="AK895" s="24">
        <f t="shared" si="170"/>
        <v>2.9748470700915477</v>
      </c>
      <c r="AL895" s="24">
        <f t="shared" si="170"/>
        <v>3.9042414901261107</v>
      </c>
      <c r="AM895" s="24">
        <f t="shared" si="170"/>
        <v>3.2796285846820035</v>
      </c>
      <c r="AN895" s="24">
        <f t="shared" si="161"/>
        <v>1.5763669002960576</v>
      </c>
      <c r="AO895" s="24">
        <f t="shared" si="161"/>
        <v>1.9568596333227966</v>
      </c>
      <c r="AP895" s="24">
        <f t="shared" si="161"/>
        <v>2.5767350843884276</v>
      </c>
      <c r="AQ895" s="24">
        <f t="shared" si="161"/>
        <v>2.9345144137392096</v>
      </c>
      <c r="AR895" s="24">
        <f t="shared" si="161"/>
        <v>2.417710914404902</v>
      </c>
      <c r="AS895" s="24">
        <f t="shared" si="161"/>
        <v>2.5724175927647415</v>
      </c>
      <c r="AT895" s="24">
        <f t="shared" si="161"/>
        <v>2.1811582713644344</v>
      </c>
      <c r="AU895" s="24">
        <f t="shared" si="161"/>
        <v>1.5984470312043242</v>
      </c>
      <c r="AV895" s="24">
        <f t="shared" si="161"/>
        <v>1.9116174069743224</v>
      </c>
      <c r="AW895" s="24">
        <f t="shared" si="161"/>
        <v>2.6900740502853799</v>
      </c>
      <c r="AX895" s="24">
        <f t="shared" si="161"/>
        <v>2.7094138811525394</v>
      </c>
      <c r="AY895" s="24">
        <f t="shared" si="161"/>
        <v>2.5312097084670513</v>
      </c>
      <c r="AZ895" s="24">
        <f t="shared" si="161"/>
        <v>2.6000124363987429</v>
      </c>
      <c r="BA895" s="24">
        <f t="shared" si="161"/>
        <v>2.9338653365117406</v>
      </c>
      <c r="BB895" s="24">
        <f t="shared" si="161"/>
        <v>2.714840730676332</v>
      </c>
      <c r="BC895" s="24">
        <f t="shared" si="161"/>
        <v>2.378892791683247</v>
      </c>
      <c r="BD895" s="24">
        <f t="shared" si="161"/>
        <v>2.0611352313954203</v>
      </c>
      <c r="BE895" s="24">
        <f t="shared" si="161"/>
        <v>1.8452891886262905</v>
      </c>
    </row>
    <row r="896" spans="1:57" x14ac:dyDescent="0.35">
      <c r="A896" s="10" t="str">
        <f t="shared" si="166"/>
        <v>3/31/2030</v>
      </c>
      <c r="B896" s="11">
        <f t="shared" si="167"/>
        <v>2030</v>
      </c>
      <c r="C896" s="22">
        <f t="shared" si="168"/>
        <v>2.4054449805343951</v>
      </c>
      <c r="D896" s="23">
        <f t="shared" si="162"/>
        <v>1.8342475005452548</v>
      </c>
      <c r="E896" s="23">
        <f t="shared" si="163"/>
        <v>2.0037584042053371</v>
      </c>
      <c r="F896" s="23">
        <f t="shared" si="164"/>
        <v>2.6903120071958497</v>
      </c>
      <c r="G896" s="23">
        <f t="shared" si="165"/>
        <v>2.8967882653196289</v>
      </c>
      <c r="H896" s="24">
        <f t="shared" si="170"/>
        <v>3.0783230075924393</v>
      </c>
      <c r="I896" s="24">
        <f t="shared" si="170"/>
        <v>2.9332923316925039</v>
      </c>
      <c r="J896" s="24">
        <f t="shared" si="170"/>
        <v>1.8395411973478033</v>
      </c>
      <c r="K896" s="24">
        <f t="shared" si="170"/>
        <v>2.8860059856564164</v>
      </c>
      <c r="L896" s="24">
        <f t="shared" si="170"/>
        <v>2.3883625515554039</v>
      </c>
      <c r="M896" s="24">
        <f t="shared" si="170"/>
        <v>2.6147545963398162</v>
      </c>
      <c r="N896" s="24">
        <f t="shared" si="170"/>
        <v>3.5635318390884696</v>
      </c>
      <c r="O896" s="24">
        <f t="shared" si="170"/>
        <v>1.9837314361846501</v>
      </c>
      <c r="P896" s="24">
        <f t="shared" si="170"/>
        <v>1.6518212468552123</v>
      </c>
      <c r="Q896" s="24">
        <f t="shared" si="170"/>
        <v>2.2473546982960233</v>
      </c>
      <c r="R896" s="24">
        <f t="shared" si="170"/>
        <v>2.8927322579448647</v>
      </c>
      <c r="S896" s="24">
        <f t="shared" si="170"/>
        <v>2.3488785486607315</v>
      </c>
      <c r="T896" s="24">
        <f t="shared" si="170"/>
        <v>1.9238980714362399</v>
      </c>
      <c r="U896" s="24">
        <f t="shared" si="170"/>
        <v>1.9968842051252589</v>
      </c>
      <c r="V896" s="24">
        <f t="shared" si="170"/>
        <v>2.3809391977445236</v>
      </c>
      <c r="W896" s="24">
        <f t="shared" si="170"/>
        <v>2.6965039835485576</v>
      </c>
      <c r="X896" s="24">
        <f t="shared" si="170"/>
        <v>2.7914186735792339</v>
      </c>
      <c r="Y896" s="24">
        <f t="shared" si="170"/>
        <v>2.183472739868233</v>
      </c>
      <c r="Z896" s="24">
        <f t="shared" si="170"/>
        <v>2.4080631535109149</v>
      </c>
      <c r="AA896" s="24">
        <f t="shared" si="170"/>
        <v>1.7866042293223185</v>
      </c>
      <c r="AB896" s="24">
        <f t="shared" si="170"/>
        <v>2.6717360781377271</v>
      </c>
      <c r="AC896" s="24">
        <f t="shared" si="170"/>
        <v>2.8240288876352242</v>
      </c>
      <c r="AD896" s="24">
        <f t="shared" si="170"/>
        <v>2.4547218430846915</v>
      </c>
      <c r="AE896" s="24">
        <f t="shared" si="170"/>
        <v>3.1514527184145753</v>
      </c>
      <c r="AF896" s="24">
        <f t="shared" si="170"/>
        <v>2.3731131647157406</v>
      </c>
      <c r="AG896" s="24">
        <f t="shared" si="170"/>
        <v>2.8771397498358025</v>
      </c>
      <c r="AH896" s="24">
        <f t="shared" si="170"/>
        <v>1.7361223554533454</v>
      </c>
      <c r="AI896" s="24">
        <f t="shared" si="170"/>
        <v>1.9280272027273084</v>
      </c>
      <c r="AJ896" s="24">
        <f t="shared" si="170"/>
        <v>1.9842055724605903</v>
      </c>
      <c r="AK896" s="24">
        <f t="shared" si="170"/>
        <v>2.6675356207698591</v>
      </c>
      <c r="AL896" s="24">
        <f t="shared" si="170"/>
        <v>1.6837353293125337</v>
      </c>
      <c r="AM896" s="24">
        <f t="shared" si="170"/>
        <v>2.6426003462235341</v>
      </c>
      <c r="AN896" s="24">
        <f t="shared" si="161"/>
        <v>2.0243810014455725</v>
      </c>
      <c r="AO896" s="24">
        <f t="shared" si="161"/>
        <v>2.4748410737675712</v>
      </c>
      <c r="AP896" s="24">
        <f t="shared" si="161"/>
        <v>2.039449369649601</v>
      </c>
      <c r="AQ896" s="24">
        <f t="shared" si="161"/>
        <v>2.4143047775500293</v>
      </c>
      <c r="AR896" s="24">
        <f t="shared" si="161"/>
        <v>2.3372445794396097</v>
      </c>
      <c r="AS896" s="24">
        <f t="shared" si="161"/>
        <v>1.8738041555921594</v>
      </c>
      <c r="AT896" s="24">
        <f t="shared" si="161"/>
        <v>3.2129161091133769</v>
      </c>
      <c r="AU896" s="24">
        <f t="shared" si="161"/>
        <v>2.0397347589646264</v>
      </c>
      <c r="AV896" s="24">
        <f t="shared" si="161"/>
        <v>2.7465465614642719</v>
      </c>
      <c r="AW896" s="24">
        <f t="shared" si="161"/>
        <v>2.4028268075578749</v>
      </c>
      <c r="AX896" s="24">
        <f t="shared" si="161"/>
        <v>2.606358995892077</v>
      </c>
      <c r="AY896" s="24">
        <f t="shared" si="161"/>
        <v>1.6667671183878818</v>
      </c>
      <c r="AZ896" s="24">
        <f t="shared" si="161"/>
        <v>2.6712853406507246</v>
      </c>
      <c r="BA896" s="24">
        <f t="shared" si="161"/>
        <v>2.4639351533077583</v>
      </c>
      <c r="BB896" s="24">
        <f t="shared" si="161"/>
        <v>2.5547447563551464</v>
      </c>
      <c r="BC896" s="24">
        <f t="shared" si="161"/>
        <v>1.9853065855044318</v>
      </c>
      <c r="BD896" s="24">
        <f t="shared" si="161"/>
        <v>2.1281462081441176</v>
      </c>
      <c r="BE896" s="24">
        <f t="shared" si="161"/>
        <v>2.7056277582611714</v>
      </c>
    </row>
    <row r="897" spans="1:57" x14ac:dyDescent="0.35">
      <c r="A897" s="10" t="str">
        <f t="shared" si="166"/>
        <v>4/30/2030</v>
      </c>
      <c r="B897" s="11">
        <f t="shared" si="167"/>
        <v>2030</v>
      </c>
      <c r="C897" s="22">
        <f t="shared" si="168"/>
        <v>2.53951523526128</v>
      </c>
      <c r="D897" s="23">
        <f t="shared" si="162"/>
        <v>2.3174138692048327</v>
      </c>
      <c r="E897" s="23">
        <f t="shared" si="163"/>
        <v>2.4134092831026268</v>
      </c>
      <c r="F897" s="23">
        <f t="shared" si="164"/>
        <v>2.7028167064146258</v>
      </c>
      <c r="G897" s="23">
        <f t="shared" si="165"/>
        <v>2.9074667593023307</v>
      </c>
      <c r="H897" s="24">
        <f t="shared" si="170"/>
        <v>2.6806657060566539</v>
      </c>
      <c r="I897" s="24">
        <f t="shared" si="170"/>
        <v>2.7688434863322935</v>
      </c>
      <c r="J897" s="24">
        <f t="shared" si="170"/>
        <v>2.6050960948224637</v>
      </c>
      <c r="K897" s="24">
        <f t="shared" si="170"/>
        <v>2.7186725614290785</v>
      </c>
      <c r="L897" s="24">
        <f t="shared" si="170"/>
        <v>2.3501125576061335</v>
      </c>
      <c r="M897" s="24">
        <f t="shared" si="170"/>
        <v>2.4252267331961517</v>
      </c>
      <c r="N897" s="24">
        <f t="shared" si="170"/>
        <v>2.3422278992809766</v>
      </c>
      <c r="O897" s="24">
        <f t="shared" si="170"/>
        <v>2.5651919114297299</v>
      </c>
      <c r="P897" s="24">
        <f t="shared" si="170"/>
        <v>2.4809136894247938</v>
      </c>
      <c r="Q897" s="24">
        <f t="shared" si="170"/>
        <v>2.6020199634631922</v>
      </c>
      <c r="R897" s="24">
        <f t="shared" si="170"/>
        <v>2.9977508097423828</v>
      </c>
      <c r="S897" s="24">
        <f t="shared" si="170"/>
        <v>2.21032946447191</v>
      </c>
      <c r="T897" s="24">
        <f t="shared" si="170"/>
        <v>2.2236709989584877</v>
      </c>
      <c r="U897" s="24">
        <f t="shared" si="170"/>
        <v>2.6747148926664561</v>
      </c>
      <c r="V897" s="24">
        <f t="shared" si="170"/>
        <v>2.4126726560122131</v>
      </c>
      <c r="W897" s="24">
        <f t="shared" si="170"/>
        <v>2.9020077923525474</v>
      </c>
      <c r="X897" s="24">
        <f t="shared" si="170"/>
        <v>2.5282689443864186</v>
      </c>
      <c r="Y897" s="24">
        <f t="shared" si="170"/>
        <v>2.403365268240949</v>
      </c>
      <c r="Z897" s="24">
        <f t="shared" si="170"/>
        <v>2.4819167631774279</v>
      </c>
      <c r="AA897" s="24">
        <f t="shared" si="170"/>
        <v>2.7259740826577916</v>
      </c>
      <c r="AB897" s="24">
        <f t="shared" si="170"/>
        <v>2.667980653676318</v>
      </c>
      <c r="AC897" s="24">
        <f t="shared" si="170"/>
        <v>2.4584332455971638</v>
      </c>
      <c r="AD897" s="24">
        <f t="shared" si="170"/>
        <v>2.466859710868611</v>
      </c>
      <c r="AE897" s="24">
        <f t="shared" si="170"/>
        <v>2.9565974618503796</v>
      </c>
      <c r="AF897" s="24">
        <f t="shared" si="170"/>
        <v>2.626989910052163</v>
      </c>
      <c r="AG897" s="24">
        <f t="shared" si="170"/>
        <v>2.4332162755669975</v>
      </c>
      <c r="AH897" s="24">
        <f t="shared" si="170"/>
        <v>2.4619795474734643</v>
      </c>
      <c r="AI897" s="24">
        <f t="shared" si="170"/>
        <v>2.7102003732006161</v>
      </c>
      <c r="AJ897" s="24">
        <f t="shared" si="170"/>
        <v>3.023847994812856</v>
      </c>
      <c r="AK897" s="24">
        <f t="shared" si="170"/>
        <v>2.254193849387879</v>
      </c>
      <c r="AL897" s="24">
        <f t="shared" si="170"/>
        <v>3.1970901754285159</v>
      </c>
      <c r="AM897" s="24">
        <f t="shared" si="170"/>
        <v>2.9708428422360837</v>
      </c>
      <c r="AN897" s="24">
        <f t="shared" si="161"/>
        <v>2.6792566373650613</v>
      </c>
      <c r="AO897" s="24">
        <f t="shared" si="161"/>
        <v>2.2292574962353844</v>
      </c>
      <c r="AP897" s="24">
        <f t="shared" si="161"/>
        <v>2.5732995576615765</v>
      </c>
      <c r="AQ897" s="24">
        <f t="shared" si="161"/>
        <v>2.3501069010713569</v>
      </c>
      <c r="AR897" s="24">
        <f t="shared" si="161"/>
        <v>2.7694241644585542</v>
      </c>
      <c r="AS897" s="24">
        <f t="shared" si="161"/>
        <v>2.5507615261361414</v>
      </c>
      <c r="AT897" s="24">
        <f t="shared" si="161"/>
        <v>2.3473086699763877</v>
      </c>
      <c r="AU897" s="24">
        <f t="shared" si="161"/>
        <v>2.5621769925789226</v>
      </c>
      <c r="AV897" s="24">
        <f t="shared" si="161"/>
        <v>2.4156191643738678</v>
      </c>
      <c r="AW897" s="24">
        <f t="shared" si="161"/>
        <v>2.5988655821625488</v>
      </c>
      <c r="AX897" s="24">
        <f t="shared" si="161"/>
        <v>2.4722863645472573</v>
      </c>
      <c r="AY897" s="24">
        <f t="shared" si="161"/>
        <v>2.3197800067974743</v>
      </c>
      <c r="AZ897" s="24">
        <f t="shared" si="161"/>
        <v>2.8844964677704961</v>
      </c>
      <c r="BA897" s="24">
        <f t="shared" si="161"/>
        <v>2.3674984312713927</v>
      </c>
      <c r="BB897" s="24">
        <f t="shared" si="161"/>
        <v>2.2961186308710562</v>
      </c>
      <c r="BC897" s="24">
        <f t="shared" si="161"/>
        <v>2.4479625449893612</v>
      </c>
      <c r="BD897" s="24">
        <f t="shared" si="161"/>
        <v>2.4707604052322876</v>
      </c>
      <c r="BE897" s="24">
        <f t="shared" si="161"/>
        <v>2.7173994344641583</v>
      </c>
    </row>
    <row r="898" spans="1:57" x14ac:dyDescent="0.35">
      <c r="A898" s="10" t="str">
        <f t="shared" si="166"/>
        <v>5/31/2030</v>
      </c>
      <c r="B898" s="11">
        <f t="shared" si="167"/>
        <v>2030</v>
      </c>
      <c r="C898" s="22">
        <f t="shared" si="168"/>
        <v>2.672533091855831</v>
      </c>
      <c r="D898" s="23">
        <f t="shared" si="162"/>
        <v>2.149697211334983</v>
      </c>
      <c r="E898" s="23">
        <f t="shared" si="163"/>
        <v>2.4527739948288207</v>
      </c>
      <c r="F898" s="23">
        <f t="shared" si="164"/>
        <v>2.9692381970480919</v>
      </c>
      <c r="G898" s="23">
        <f t="shared" si="165"/>
        <v>3.4830554410089185</v>
      </c>
      <c r="H898" s="24">
        <f t="shared" si="170"/>
        <v>3.4588325421650641</v>
      </c>
      <c r="I898" s="24">
        <f t="shared" si="170"/>
        <v>2.6341633818874093</v>
      </c>
      <c r="J898" s="24">
        <f t="shared" si="170"/>
        <v>3.3565066238022907</v>
      </c>
      <c r="K898" s="24">
        <f t="shared" si="170"/>
        <v>2.1603413372141689</v>
      </c>
      <c r="L898" s="24">
        <f t="shared" si="170"/>
        <v>3.1745210195355806</v>
      </c>
      <c r="M898" s="24">
        <f t="shared" si="170"/>
        <v>2.8347481172606632</v>
      </c>
      <c r="N898" s="24">
        <f t="shared" si="170"/>
        <v>2.9667621542310898</v>
      </c>
      <c r="O898" s="24">
        <f t="shared" si="170"/>
        <v>2.564159344909883</v>
      </c>
      <c r="P898" s="24">
        <f t="shared" si="170"/>
        <v>1.9440783474419474</v>
      </c>
      <c r="Q898" s="24">
        <f t="shared" si="170"/>
        <v>2.4966368569187969</v>
      </c>
      <c r="R898" s="24">
        <f t="shared" si="170"/>
        <v>2.7674972901904176</v>
      </c>
      <c r="S898" s="24">
        <f t="shared" si="170"/>
        <v>2.854090831385153</v>
      </c>
      <c r="T898" s="24">
        <f t="shared" si="170"/>
        <v>1.9566967987934805</v>
      </c>
      <c r="U898" s="24">
        <f t="shared" si="170"/>
        <v>3.1546181715105597</v>
      </c>
      <c r="V898" s="24">
        <f t="shared" si="170"/>
        <v>2.3653591194491739</v>
      </c>
      <c r="W898" s="24">
        <f t="shared" si="170"/>
        <v>5.9269475411158812</v>
      </c>
      <c r="X898" s="24">
        <f t="shared" si="170"/>
        <v>2.5569922854166651</v>
      </c>
      <c r="Y898" s="24">
        <f t="shared" si="170"/>
        <v>2.5307808186907286</v>
      </c>
      <c r="Z898" s="24">
        <f t="shared" si="170"/>
        <v>2.7711894694175268</v>
      </c>
      <c r="AA898" s="24">
        <f t="shared" si="170"/>
        <v>3.4803075581406078</v>
      </c>
      <c r="AB898" s="24">
        <f t="shared" si="170"/>
        <v>2.0539000784223096</v>
      </c>
      <c r="AC898" s="24">
        <f t="shared" si="170"/>
        <v>2.3616623854148435</v>
      </c>
      <c r="AD898" s="24">
        <f t="shared" si="170"/>
        <v>2.6660019255337679</v>
      </c>
      <c r="AE898" s="24">
        <f t="shared" si="170"/>
        <v>2.9815858403654749</v>
      </c>
      <c r="AF898" s="24">
        <f t="shared" si="170"/>
        <v>2.9700635446537591</v>
      </c>
      <c r="AG898" s="24">
        <f t="shared" si="170"/>
        <v>2.5586441613629458</v>
      </c>
      <c r="AH898" s="24">
        <f t="shared" si="170"/>
        <v>2.8668683534796466</v>
      </c>
      <c r="AI898" s="24">
        <f t="shared" si="170"/>
        <v>2.0417206723553307</v>
      </c>
      <c r="AJ898" s="24">
        <f t="shared" si="170"/>
        <v>2.632181898540737</v>
      </c>
      <c r="AK898" s="24">
        <f t="shared" si="170"/>
        <v>2.4333248714248428</v>
      </c>
      <c r="AL898" s="24">
        <f t="shared" si="170"/>
        <v>2.1757060753701163</v>
      </c>
      <c r="AM898" s="24">
        <f t="shared" si="170"/>
        <v>3.8618373118650138</v>
      </c>
      <c r="AN898" s="24">
        <f t="shared" si="161"/>
        <v>3.673748096728906</v>
      </c>
      <c r="AO898" s="24">
        <f t="shared" si="161"/>
        <v>2.4572232536408993</v>
      </c>
      <c r="AP898" s="24">
        <f t="shared" si="161"/>
        <v>2.3465785055558004</v>
      </c>
      <c r="AQ898" s="24">
        <f t="shared" si="161"/>
        <v>2.7206412149735968</v>
      </c>
      <c r="AR898" s="24">
        <f t="shared" si="161"/>
        <v>2.934191165040188</v>
      </c>
      <c r="AS898" s="24">
        <f t="shared" si="161"/>
        <v>1.9341290204480115</v>
      </c>
      <c r="AT898" s="24">
        <f t="shared" si="161"/>
        <v>2.6790642581778945</v>
      </c>
      <c r="AU898" s="24">
        <f t="shared" si="161"/>
        <v>2.6495890902737371</v>
      </c>
      <c r="AV898" s="24">
        <f t="shared" si="161"/>
        <v>2.4463199721620077</v>
      </c>
      <c r="AW898" s="24">
        <f t="shared" si="161"/>
        <v>3.5077863868237138</v>
      </c>
      <c r="AX898" s="24">
        <f t="shared" si="161"/>
        <v>2.8495150194419518</v>
      </c>
      <c r="AY898" s="24">
        <f t="shared" si="161"/>
        <v>2.9544014146058353</v>
      </c>
      <c r="AZ898" s="24">
        <f t="shared" si="161"/>
        <v>3.3386202723880452</v>
      </c>
      <c r="BA898" s="24">
        <f t="shared" si="161"/>
        <v>2.4521464894390324</v>
      </c>
      <c r="BB898" s="24">
        <f t="shared" si="161"/>
        <v>2.4979901566789571</v>
      </c>
      <c r="BC898" s="24">
        <f t="shared" si="161"/>
        <v>4.3946827289862123</v>
      </c>
      <c r="BD898" s="24">
        <f t="shared" si="161"/>
        <v>2.8887612551372093</v>
      </c>
      <c r="BE898" s="24">
        <f t="shared" si="161"/>
        <v>2.4546565109981868</v>
      </c>
    </row>
    <row r="899" spans="1:57" x14ac:dyDescent="0.35">
      <c r="A899" s="10" t="str">
        <f t="shared" si="166"/>
        <v>6/30/2030</v>
      </c>
      <c r="B899" s="11">
        <f t="shared" si="167"/>
        <v>2030</v>
      </c>
      <c r="C899" s="22">
        <f t="shared" si="168"/>
        <v>2.8351616626446896</v>
      </c>
      <c r="D899" s="23">
        <f t="shared" si="162"/>
        <v>2.369842957054535</v>
      </c>
      <c r="E899" s="23">
        <f t="shared" si="163"/>
        <v>2.5381634983185881</v>
      </c>
      <c r="F899" s="23">
        <f t="shared" si="164"/>
        <v>3.3870419615494995</v>
      </c>
      <c r="G899" s="23">
        <f t="shared" si="165"/>
        <v>4.1932204321991415</v>
      </c>
      <c r="H899" s="24">
        <f t="shared" si="170"/>
        <v>2.4056985885416213</v>
      </c>
      <c r="I899" s="24">
        <f t="shared" si="170"/>
        <v>2.5805794736419592</v>
      </c>
      <c r="J899" s="24">
        <f t="shared" si="170"/>
        <v>3.4314601524549171</v>
      </c>
      <c r="K899" s="24">
        <f t="shared" si="170"/>
        <v>2.6745935725715726</v>
      </c>
      <c r="L899" s="24">
        <f t="shared" si="170"/>
        <v>2.7120425549656413</v>
      </c>
      <c r="M899" s="24">
        <f t="shared" si="170"/>
        <v>5.7593718634645725</v>
      </c>
      <c r="N899" s="24">
        <f t="shared" si="170"/>
        <v>2.4187607644774305</v>
      </c>
      <c r="O899" s="24">
        <f t="shared" si="170"/>
        <v>2.7072219463731586</v>
      </c>
      <c r="P899" s="24">
        <f t="shared" si="170"/>
        <v>3.3283543830135489</v>
      </c>
      <c r="Q899" s="24">
        <f t="shared" si="170"/>
        <v>4.1955126579241426</v>
      </c>
      <c r="R899" s="24">
        <f t="shared" si="170"/>
        <v>3.4677746089579138</v>
      </c>
      <c r="S899" s="24">
        <f t="shared" si="170"/>
        <v>2.627540172800348</v>
      </c>
      <c r="T899" s="24">
        <f t="shared" si="170"/>
        <v>1.9926084945773066</v>
      </c>
      <c r="U899" s="24">
        <f t="shared" si="170"/>
        <v>3.1292656973938029</v>
      </c>
      <c r="V899" s="24">
        <f t="shared" si="170"/>
        <v>2.5169494379972432</v>
      </c>
      <c r="W899" s="24">
        <f t="shared" si="170"/>
        <v>3.8436331530492005</v>
      </c>
      <c r="X899" s="24">
        <f t="shared" si="170"/>
        <v>2.7991101360471129</v>
      </c>
      <c r="Y899" s="24">
        <f t="shared" si="170"/>
        <v>2.1076743026072569</v>
      </c>
      <c r="Z899" s="24">
        <f t="shared" si="170"/>
        <v>3.0418583791699665</v>
      </c>
      <c r="AA899" s="24">
        <f t="shared" si="170"/>
        <v>2.9946177569401762</v>
      </c>
      <c r="AB899" s="24">
        <f t="shared" si="170"/>
        <v>2.7492397577725698</v>
      </c>
      <c r="AC899" s="24">
        <f t="shared" si="170"/>
        <v>3.169277230602384</v>
      </c>
      <c r="AD899" s="24">
        <f t="shared" si="170"/>
        <v>3.4944415036882659</v>
      </c>
      <c r="AE899" s="24">
        <f t="shared" si="170"/>
        <v>2.8545829178195814</v>
      </c>
      <c r="AF899" s="24">
        <f t="shared" si="170"/>
        <v>3.2604647470735735</v>
      </c>
      <c r="AG899" s="24">
        <f t="shared" si="170"/>
        <v>4.2488682466853342</v>
      </c>
      <c r="AH899" s="24">
        <f t="shared" si="170"/>
        <v>3.4066044877281496</v>
      </c>
      <c r="AI899" s="24">
        <f t="shared" si="170"/>
        <v>2.4844596578590648</v>
      </c>
      <c r="AJ899" s="24">
        <f t="shared" si="170"/>
        <v>2.8711346458622011</v>
      </c>
      <c r="AK899" s="24">
        <f t="shared" si="170"/>
        <v>2.5295710404050658</v>
      </c>
      <c r="AL899" s="24">
        <f t="shared" si="170"/>
        <v>2.8748097174243936</v>
      </c>
      <c r="AM899" s="24">
        <f t="shared" ref="AM899:BR899" si="171">AM299/AM99</f>
        <v>4.1929657404519194</v>
      </c>
      <c r="AN899" s="24">
        <f t="shared" si="161"/>
        <v>2.3456838441783661</v>
      </c>
      <c r="AO899" s="24">
        <f t="shared" si="161"/>
        <v>3.0703644631751481</v>
      </c>
      <c r="AP899" s="24">
        <f t="shared" si="161"/>
        <v>1.9893847522492385</v>
      </c>
      <c r="AQ899" s="24">
        <f t="shared" ref="AQ899:BH899" si="172">AQ299/AQ99</f>
        <v>2.9679814126313033</v>
      </c>
      <c r="AR899" s="24">
        <f t="shared" si="172"/>
        <v>5.8382030542907843</v>
      </c>
      <c r="AS899" s="24">
        <f t="shared" si="172"/>
        <v>2.5639408720591561</v>
      </c>
      <c r="AT899" s="24">
        <f t="shared" si="172"/>
        <v>2.8157404074697974</v>
      </c>
      <c r="AU899" s="24">
        <f t="shared" si="172"/>
        <v>3.4379251328185227</v>
      </c>
      <c r="AV899" s="24">
        <f t="shared" si="172"/>
        <v>2.4493214992511074</v>
      </c>
      <c r="AW899" s="24">
        <f t="shared" si="172"/>
        <v>2.5761140447913871</v>
      </c>
      <c r="AX899" s="24">
        <f t="shared" si="172"/>
        <v>2.6274787597065599</v>
      </c>
      <c r="AY899" s="24">
        <f t="shared" si="172"/>
        <v>2.2359781987939322</v>
      </c>
      <c r="AZ899" s="24">
        <f t="shared" si="172"/>
        <v>2.3725273029296647</v>
      </c>
      <c r="BA899" s="24">
        <f t="shared" si="172"/>
        <v>3.5653726383038364</v>
      </c>
      <c r="BB899" s="24">
        <f t="shared" si="172"/>
        <v>2.4397791774226358</v>
      </c>
      <c r="BC899" s="24">
        <f t="shared" si="172"/>
        <v>4.7354120051352329</v>
      </c>
      <c r="BD899" s="24">
        <f t="shared" si="172"/>
        <v>2.9957749560736988</v>
      </c>
      <c r="BE899" s="24">
        <f t="shared" si="172"/>
        <v>2.6325808074095622</v>
      </c>
    </row>
    <row r="900" spans="1:57" x14ac:dyDescent="0.35">
      <c r="A900" s="10" t="str">
        <f t="shared" si="166"/>
        <v>7/31/2030</v>
      </c>
      <c r="B900" s="11">
        <f t="shared" si="167"/>
        <v>2030</v>
      </c>
      <c r="C900" s="22">
        <f t="shared" si="168"/>
        <v>1.8438981670630967</v>
      </c>
      <c r="D900" s="23">
        <f t="shared" si="162"/>
        <v>1.6075351069019284</v>
      </c>
      <c r="E900" s="23">
        <f t="shared" si="163"/>
        <v>1.7070024646564519</v>
      </c>
      <c r="F900" s="23">
        <f t="shared" si="164"/>
        <v>1.951525894759756</v>
      </c>
      <c r="G900" s="23">
        <f t="shared" si="165"/>
        <v>2.0514608365433653</v>
      </c>
      <c r="H900" s="24">
        <f t="shared" ref="H900:BE905" si="173">H300/H100</f>
        <v>1.8124560682660293</v>
      </c>
      <c r="I900" s="24">
        <f t="shared" si="173"/>
        <v>1.816043595194462</v>
      </c>
      <c r="J900" s="24">
        <f t="shared" si="173"/>
        <v>1.8409183863745324</v>
      </c>
      <c r="K900" s="24">
        <f t="shared" si="173"/>
        <v>1.9146225488403334</v>
      </c>
      <c r="L900" s="24">
        <f t="shared" si="173"/>
        <v>1.9525049755549126</v>
      </c>
      <c r="M900" s="24">
        <f t="shared" si="173"/>
        <v>1.9785991699839978</v>
      </c>
      <c r="N900" s="24">
        <f t="shared" si="173"/>
        <v>1.6213440027348334</v>
      </c>
      <c r="O900" s="24">
        <f t="shared" si="173"/>
        <v>2.0110539805437839</v>
      </c>
      <c r="P900" s="24">
        <f t="shared" si="173"/>
        <v>1.5463617077879801</v>
      </c>
      <c r="Q900" s="24">
        <f t="shared" si="173"/>
        <v>1.5590554212877172</v>
      </c>
      <c r="R900" s="24">
        <f t="shared" si="173"/>
        <v>1.9973895291057862</v>
      </c>
      <c r="S900" s="24">
        <f t="shared" si="173"/>
        <v>1.6585015045046889</v>
      </c>
      <c r="T900" s="24">
        <f t="shared" si="173"/>
        <v>1.8692382691391047</v>
      </c>
      <c r="U900" s="24">
        <f t="shared" si="173"/>
        <v>2.0732957300951056</v>
      </c>
      <c r="V900" s="24">
        <f t="shared" si="173"/>
        <v>1.8945923665339781</v>
      </c>
      <c r="W900" s="24">
        <f t="shared" si="173"/>
        <v>2.0490347372598388</v>
      </c>
      <c r="X900" s="24">
        <f t="shared" si="173"/>
        <v>1.9104619065445447</v>
      </c>
      <c r="Y900" s="24">
        <f t="shared" si="173"/>
        <v>1.6334165292575644</v>
      </c>
      <c r="Z900" s="24">
        <f t="shared" si="173"/>
        <v>2.3629824163976867</v>
      </c>
      <c r="AA900" s="24">
        <f t="shared" si="173"/>
        <v>1.7903413571545277</v>
      </c>
      <c r="AB900" s="24">
        <f t="shared" si="173"/>
        <v>1.7109842092340737</v>
      </c>
      <c r="AC900" s="24">
        <f t="shared" si="173"/>
        <v>1.5430548229034773</v>
      </c>
      <c r="AD900" s="24">
        <f t="shared" si="173"/>
        <v>2.1273630752478763</v>
      </c>
      <c r="AE900" s="24">
        <f t="shared" si="173"/>
        <v>2.2344474497269187</v>
      </c>
      <c r="AF900" s="24">
        <f t="shared" si="173"/>
        <v>2.032880475667</v>
      </c>
      <c r="AG900" s="24">
        <f t="shared" si="173"/>
        <v>1.75436897825039</v>
      </c>
      <c r="AH900" s="24">
        <f t="shared" si="173"/>
        <v>1.6419187168074414</v>
      </c>
      <c r="AI900" s="24">
        <f t="shared" si="173"/>
        <v>1.7615155866507759</v>
      </c>
      <c r="AJ900" s="24">
        <f t="shared" si="173"/>
        <v>1.8438638360018567</v>
      </c>
      <c r="AK900" s="24">
        <f t="shared" si="173"/>
        <v>2.0064763448562384</v>
      </c>
      <c r="AL900" s="24">
        <f t="shared" si="173"/>
        <v>1.5404969804246709</v>
      </c>
      <c r="AM900" s="24">
        <f t="shared" si="173"/>
        <v>1.7056752164639113</v>
      </c>
      <c r="AN900" s="24">
        <f t="shared" si="173"/>
        <v>1.9147695564707055</v>
      </c>
      <c r="AO900" s="24">
        <f t="shared" si="173"/>
        <v>1.765281875727444</v>
      </c>
      <c r="AP900" s="24">
        <f t="shared" si="173"/>
        <v>1.6121886503414644</v>
      </c>
      <c r="AQ900" s="24">
        <f t="shared" si="173"/>
        <v>1.6575570656763603</v>
      </c>
      <c r="AR900" s="24">
        <f t="shared" si="173"/>
        <v>2.0361505206293953</v>
      </c>
      <c r="AS900" s="24">
        <f t="shared" si="173"/>
        <v>1.8457374058232772</v>
      </c>
      <c r="AT900" s="24">
        <f t="shared" si="173"/>
        <v>1.5656532159461043</v>
      </c>
      <c r="AU900" s="24">
        <f t="shared" si="173"/>
        <v>1.8439324981243368</v>
      </c>
      <c r="AV900" s="24">
        <f t="shared" si="173"/>
        <v>1.7543976892631219</v>
      </c>
      <c r="AW900" s="24">
        <f t="shared" si="173"/>
        <v>1.8129710520558453</v>
      </c>
      <c r="AX900" s="24">
        <f t="shared" si="173"/>
        <v>1.8152303609651248</v>
      </c>
      <c r="AY900" s="24">
        <f t="shared" si="173"/>
        <v>1.9470848574352404</v>
      </c>
      <c r="AZ900" s="24">
        <f t="shared" si="173"/>
        <v>1.9224862581931681</v>
      </c>
      <c r="BA900" s="24">
        <f t="shared" si="173"/>
        <v>1.8465566478970596</v>
      </c>
      <c r="BB900" s="24">
        <f t="shared" si="173"/>
        <v>1.6660599618795999</v>
      </c>
      <c r="BC900" s="24">
        <f t="shared" si="173"/>
        <v>1.9485886523742861</v>
      </c>
      <c r="BD900" s="24">
        <f t="shared" si="173"/>
        <v>1.92044330770366</v>
      </c>
      <c r="BE900" s="24">
        <f t="shared" si="173"/>
        <v>2.1347220786684891</v>
      </c>
    </row>
    <row r="901" spans="1:57" x14ac:dyDescent="0.35">
      <c r="A901" s="10" t="str">
        <f t="shared" si="166"/>
        <v>8/31/2030</v>
      </c>
      <c r="B901" s="11">
        <f t="shared" si="167"/>
        <v>2030</v>
      </c>
      <c r="C901" s="22">
        <f t="shared" si="168"/>
        <v>1.8054714591818493</v>
      </c>
      <c r="D901" s="23">
        <f t="shared" si="162"/>
        <v>1.6147336812137216</v>
      </c>
      <c r="E901" s="23">
        <f t="shared" si="163"/>
        <v>1.7030049161029883</v>
      </c>
      <c r="F901" s="23">
        <f t="shared" si="164"/>
        <v>1.9374337239440778</v>
      </c>
      <c r="G901" s="23">
        <f t="shared" si="165"/>
        <v>2.1303941751748017</v>
      </c>
      <c r="H901" s="24">
        <f t="shared" si="173"/>
        <v>1.7420585728620293</v>
      </c>
      <c r="I901" s="24">
        <f t="shared" si="173"/>
        <v>1.806618617424177</v>
      </c>
      <c r="J901" s="24">
        <f t="shared" si="173"/>
        <v>2.1668723503156513</v>
      </c>
      <c r="K901" s="24">
        <f t="shared" si="173"/>
        <v>1.9144337891034058</v>
      </c>
      <c r="L901" s="24">
        <f t="shared" si="173"/>
        <v>1.9050551955407695</v>
      </c>
      <c r="M901" s="24">
        <f t="shared" si="173"/>
        <v>2.1863326993469641</v>
      </c>
      <c r="N901" s="24">
        <f t="shared" si="173"/>
        <v>2.0657179329989104</v>
      </c>
      <c r="O901" s="24">
        <f t="shared" si="173"/>
        <v>1.7541311669305037</v>
      </c>
      <c r="P901" s="24">
        <f t="shared" si="173"/>
        <v>1.565330033462178</v>
      </c>
      <c r="Q901" s="24">
        <f t="shared" si="173"/>
        <v>1.7968618264483522</v>
      </c>
      <c r="R901" s="24">
        <f t="shared" si="173"/>
        <v>1.6060794569684695</v>
      </c>
      <c r="S901" s="24">
        <f t="shared" si="173"/>
        <v>2.001054619341522</v>
      </c>
      <c r="T901" s="24">
        <f t="shared" si="173"/>
        <v>1.6152951536669573</v>
      </c>
      <c r="U901" s="24">
        <f t="shared" si="173"/>
        <v>1.7938578092372437</v>
      </c>
      <c r="V901" s="24">
        <f t="shared" si="173"/>
        <v>1.7433809783247451</v>
      </c>
      <c r="W901" s="24">
        <f t="shared" si="173"/>
        <v>1.8068714079716133</v>
      </c>
      <c r="X901" s="24">
        <f t="shared" si="173"/>
        <v>1.5496233598967619</v>
      </c>
      <c r="Y901" s="24">
        <f t="shared" si="173"/>
        <v>1.7332235142104537</v>
      </c>
      <c r="Z901" s="24">
        <f t="shared" si="173"/>
        <v>2.0537443517375285</v>
      </c>
      <c r="AA901" s="24">
        <f t="shared" si="173"/>
        <v>2.3714534798848526</v>
      </c>
      <c r="AB901" s="24">
        <f t="shared" si="173"/>
        <v>1.7717814932402292</v>
      </c>
      <c r="AC901" s="24">
        <f t="shared" si="173"/>
        <v>2.126341044603596</v>
      </c>
      <c r="AD901" s="24">
        <f t="shared" si="173"/>
        <v>1.6377484721466171</v>
      </c>
      <c r="AE901" s="24">
        <f t="shared" si="173"/>
        <v>1.8642521181569729</v>
      </c>
      <c r="AF901" s="24">
        <f t="shared" si="173"/>
        <v>1.7926945950540032</v>
      </c>
      <c r="AG901" s="24">
        <f t="shared" si="173"/>
        <v>1.9115149866418357</v>
      </c>
      <c r="AH901" s="24">
        <f t="shared" si="173"/>
        <v>1.6096804291345999</v>
      </c>
      <c r="AI901" s="24">
        <f t="shared" si="173"/>
        <v>1.8675712259160608</v>
      </c>
      <c r="AJ901" s="24">
        <f t="shared" si="173"/>
        <v>1.59174237349611</v>
      </c>
      <c r="AK901" s="24">
        <f t="shared" si="173"/>
        <v>2.0818136106820986</v>
      </c>
      <c r="AL901" s="24">
        <f t="shared" si="173"/>
        <v>1.693472598908391</v>
      </c>
      <c r="AM901" s="24">
        <f t="shared" si="173"/>
        <v>1.712168123772571</v>
      </c>
      <c r="AN901" s="24">
        <f t="shared" si="173"/>
        <v>1.9328602238982042</v>
      </c>
      <c r="AO901" s="24">
        <f t="shared" si="173"/>
        <v>2.0804269471422865</v>
      </c>
      <c r="AP901" s="24">
        <f t="shared" si="173"/>
        <v>1.6790643230968869</v>
      </c>
      <c r="AQ901" s="24">
        <f t="shared" si="173"/>
        <v>1.9391005799797505</v>
      </c>
      <c r="AR901" s="24">
        <f t="shared" si="173"/>
        <v>2.2081457618322289</v>
      </c>
      <c r="AS901" s="24">
        <f t="shared" si="173"/>
        <v>1.6309874091695087</v>
      </c>
      <c r="AT901" s="24">
        <f t="shared" si="173"/>
        <v>1.8368749962813598</v>
      </c>
      <c r="AU901" s="24">
        <f t="shared" si="173"/>
        <v>1.8090721835841812</v>
      </c>
      <c r="AV901" s="24">
        <f t="shared" si="173"/>
        <v>1.6999505135464608</v>
      </c>
      <c r="AW901" s="24">
        <f t="shared" si="173"/>
        <v>1.7405157986690662</v>
      </c>
      <c r="AX901" s="24">
        <f t="shared" si="173"/>
        <v>1.8507605241515703</v>
      </c>
      <c r="AY901" s="24">
        <f t="shared" si="173"/>
        <v>1.6388472450754856</v>
      </c>
      <c r="AZ901" s="24">
        <f t="shared" si="173"/>
        <v>1.8043243009395218</v>
      </c>
      <c r="BA901" s="24">
        <f t="shared" si="173"/>
        <v>1.7143442830444671</v>
      </c>
      <c r="BB901" s="24">
        <f t="shared" si="173"/>
        <v>1.6744927059551893</v>
      </c>
      <c r="BC901" s="24">
        <f t="shared" si="173"/>
        <v>2.1847063621369514</v>
      </c>
      <c r="BD901" s="24">
        <f t="shared" si="173"/>
        <v>1.8088643394137427</v>
      </c>
      <c r="BE901" s="24">
        <f t="shared" si="173"/>
        <v>1.938958223959369</v>
      </c>
    </row>
    <row r="902" spans="1:57" x14ac:dyDescent="0.35">
      <c r="A902" s="10" t="str">
        <f t="shared" si="166"/>
        <v>9/30/2030</v>
      </c>
      <c r="B902" s="11">
        <f t="shared" si="167"/>
        <v>2030</v>
      </c>
      <c r="C902" s="22">
        <f t="shared" si="168"/>
        <v>2.3280066114009195</v>
      </c>
      <c r="D902" s="23">
        <f t="shared" si="162"/>
        <v>1.8506350908101832</v>
      </c>
      <c r="E902" s="23">
        <f t="shared" si="163"/>
        <v>2.0270711420976109</v>
      </c>
      <c r="F902" s="23">
        <f t="shared" si="164"/>
        <v>2.5057514643412531</v>
      </c>
      <c r="G902" s="23">
        <f t="shared" si="165"/>
        <v>2.7870094685650111</v>
      </c>
      <c r="H902" s="24">
        <f t="shared" si="173"/>
        <v>2.4285802955794571</v>
      </c>
      <c r="I902" s="24">
        <f t="shared" si="173"/>
        <v>2.0547828116540159</v>
      </c>
      <c r="J902" s="24">
        <f t="shared" si="173"/>
        <v>1.8531876993809575</v>
      </c>
      <c r="K902" s="24">
        <f t="shared" si="173"/>
        <v>2.7853883892726605</v>
      </c>
      <c r="L902" s="24">
        <f t="shared" si="173"/>
        <v>2.4888133506996679</v>
      </c>
      <c r="M902" s="24">
        <f t="shared" si="173"/>
        <v>2.4134250626051332</v>
      </c>
      <c r="N902" s="24">
        <f t="shared" si="173"/>
        <v>2.7178961919736455</v>
      </c>
      <c r="O902" s="24">
        <f t="shared" si="173"/>
        <v>2.2327514934538959</v>
      </c>
      <c r="P902" s="24">
        <f t="shared" si="173"/>
        <v>2.0178339189121424</v>
      </c>
      <c r="Q902" s="24">
        <f t="shared" si="173"/>
        <v>2.4074683978345086</v>
      </c>
      <c r="R902" s="24">
        <f t="shared" si="173"/>
        <v>2.2172104776101285</v>
      </c>
      <c r="S902" s="24">
        <f t="shared" si="173"/>
        <v>1.6910050544022912</v>
      </c>
      <c r="T902" s="24">
        <f t="shared" si="173"/>
        <v>1.9183991821850039</v>
      </c>
      <c r="U902" s="24">
        <f t="shared" si="173"/>
        <v>2.0697080269160435</v>
      </c>
      <c r="V902" s="24">
        <f t="shared" si="173"/>
        <v>2.5420715432555774</v>
      </c>
      <c r="W902" s="24">
        <f t="shared" si="173"/>
        <v>2.2316731607108182</v>
      </c>
      <c r="X902" s="24">
        <f t="shared" si="173"/>
        <v>2.752087357104458</v>
      </c>
      <c r="Y902" s="24">
        <f t="shared" si="173"/>
        <v>1.7848152953247236</v>
      </c>
      <c r="Z902" s="24">
        <f t="shared" si="173"/>
        <v>2.3663406082995899</v>
      </c>
      <c r="AA902" s="24">
        <f t="shared" si="173"/>
        <v>1.7284760225178668</v>
      </c>
      <c r="AB902" s="24">
        <f t="shared" si="173"/>
        <v>2.4107100868267732</v>
      </c>
      <c r="AC902" s="24">
        <f t="shared" si="173"/>
        <v>2.7744085396015956</v>
      </c>
      <c r="AD902" s="24">
        <f t="shared" si="173"/>
        <v>1.943034623041886</v>
      </c>
      <c r="AE902" s="24">
        <f t="shared" si="173"/>
        <v>2.8508581442314362</v>
      </c>
      <c r="AF902" s="24">
        <f t="shared" si="173"/>
        <v>2.2547263650146525</v>
      </c>
      <c r="AG902" s="24">
        <f t="shared" si="173"/>
        <v>2.9502870910555905</v>
      </c>
      <c r="AH902" s="24">
        <f t="shared" si="173"/>
        <v>1.8276616136732142</v>
      </c>
      <c r="AI902" s="24">
        <f t="shared" si="173"/>
        <v>2.5113975022217816</v>
      </c>
      <c r="AJ902" s="24">
        <f t="shared" si="173"/>
        <v>2.380928825030129</v>
      </c>
      <c r="AK902" s="24">
        <f t="shared" si="173"/>
        <v>2.469166318230835</v>
      </c>
      <c r="AL902" s="24">
        <f t="shared" si="173"/>
        <v>2.3560530464968354</v>
      </c>
      <c r="AM902" s="24">
        <f t="shared" si="173"/>
        <v>2.7075724363639067</v>
      </c>
      <c r="AN902" s="24">
        <f t="shared" si="173"/>
        <v>2.2995147956738249</v>
      </c>
      <c r="AO902" s="24">
        <f t="shared" si="173"/>
        <v>4.4242660411814265</v>
      </c>
      <c r="AP902" s="24">
        <f t="shared" si="173"/>
        <v>2.0788675216707109</v>
      </c>
      <c r="AQ902" s="24">
        <f t="shared" si="173"/>
        <v>2.341097035834097</v>
      </c>
      <c r="AR902" s="24">
        <f t="shared" si="173"/>
        <v>2.3991059211131223</v>
      </c>
      <c r="AS902" s="24">
        <f t="shared" si="173"/>
        <v>2.237939301041064</v>
      </c>
      <c r="AT902" s="24">
        <f t="shared" si="173"/>
        <v>3.0656120571317085</v>
      </c>
      <c r="AU902" s="24">
        <f t="shared" si="173"/>
        <v>2.273035672819943</v>
      </c>
      <c r="AV902" s="24">
        <f t="shared" si="173"/>
        <v>1.9704187932107811</v>
      </c>
      <c r="AW902" s="24">
        <f t="shared" si="173"/>
        <v>2.2379747893843569</v>
      </c>
      <c r="AX902" s="24">
        <f t="shared" si="173"/>
        <v>2.3149161869677419</v>
      </c>
      <c r="AY902" s="24">
        <f t="shared" si="173"/>
        <v>2.00649568254196</v>
      </c>
      <c r="AZ902" s="24">
        <f t="shared" si="173"/>
        <v>2.371019756532065</v>
      </c>
      <c r="BA902" s="24">
        <f t="shared" si="173"/>
        <v>2.801599182196167</v>
      </c>
      <c r="BB902" s="24">
        <f t="shared" si="173"/>
        <v>2.6437917867613319</v>
      </c>
      <c r="BC902" s="24">
        <f t="shared" si="173"/>
        <v>1.897552797123881</v>
      </c>
      <c r="BD902" s="24">
        <f t="shared" si="173"/>
        <v>1.6671774317359362</v>
      </c>
      <c r="BE902" s="24">
        <f t="shared" si="173"/>
        <v>1.8941787968713</v>
      </c>
    </row>
    <row r="903" spans="1:57" x14ac:dyDescent="0.35">
      <c r="A903" s="10" t="str">
        <f t="shared" si="166"/>
        <v>10/31/2030</v>
      </c>
      <c r="B903" s="11">
        <f t="shared" si="167"/>
        <v>2030</v>
      </c>
      <c r="C903" s="22">
        <f t="shared" si="168"/>
        <v>2.2817593503980094</v>
      </c>
      <c r="D903" s="23">
        <f t="shared" si="162"/>
        <v>1.8257610726360003</v>
      </c>
      <c r="E903" s="23">
        <f t="shared" si="163"/>
        <v>2.0724226122441207</v>
      </c>
      <c r="F903" s="23">
        <f t="shared" si="164"/>
        <v>2.8219709598753711</v>
      </c>
      <c r="G903" s="23">
        <f t="shared" si="165"/>
        <v>3.1697139530934191</v>
      </c>
      <c r="H903" s="24">
        <f t="shared" si="173"/>
        <v>2.5615295489107823</v>
      </c>
      <c r="I903" s="24">
        <f t="shared" si="173"/>
        <v>2.8880308548451739</v>
      </c>
      <c r="J903" s="24">
        <f t="shared" si="173"/>
        <v>2.3711790633532979</v>
      </c>
      <c r="K903" s="24">
        <f t="shared" si="173"/>
        <v>2.0461849212996897</v>
      </c>
      <c r="L903" s="24">
        <f t="shared" si="173"/>
        <v>2.2573583211174006</v>
      </c>
      <c r="M903" s="24">
        <f t="shared" si="173"/>
        <v>2.0955833182268373</v>
      </c>
      <c r="N903" s="24">
        <f t="shared" si="173"/>
        <v>2.7209329945251501</v>
      </c>
      <c r="O903" s="24">
        <f t="shared" si="173"/>
        <v>2.9720668785364346</v>
      </c>
      <c r="P903" s="24">
        <f t="shared" si="173"/>
        <v>1.963420745095185</v>
      </c>
      <c r="Q903" s="24">
        <f t="shared" si="173"/>
        <v>2.067293902727152</v>
      </c>
      <c r="R903" s="24">
        <f t="shared" si="173"/>
        <v>3.7203232947984297</v>
      </c>
      <c r="S903" s="24">
        <f t="shared" si="173"/>
        <v>2.3680746800753183</v>
      </c>
      <c r="T903" s="24">
        <f t="shared" si="173"/>
        <v>2.0117662059909218</v>
      </c>
      <c r="U903" s="24">
        <f t="shared" si="173"/>
        <v>2.8401789899623857</v>
      </c>
      <c r="V903" s="24">
        <f t="shared" si="173"/>
        <v>1.9131890380730319</v>
      </c>
      <c r="W903" s="24">
        <f t="shared" si="173"/>
        <v>2.6382996486855772</v>
      </c>
      <c r="X903" s="24">
        <f t="shared" si="173"/>
        <v>3.164793725211914</v>
      </c>
      <c r="Y903" s="24">
        <f t="shared" si="173"/>
        <v>2.4640721795581411</v>
      </c>
      <c r="Z903" s="24">
        <f t="shared" si="173"/>
        <v>2.1552304354941918</v>
      </c>
      <c r="AA903" s="24">
        <f t="shared" si="173"/>
        <v>2.1691664197465181</v>
      </c>
      <c r="AB903" s="24">
        <f t="shared" si="173"/>
        <v>1.7613309967714668</v>
      </c>
      <c r="AC903" s="24">
        <f t="shared" si="173"/>
        <v>2.7026485806433329</v>
      </c>
      <c r="AD903" s="24">
        <f t="shared" si="173"/>
        <v>3.2139960040269653</v>
      </c>
      <c r="AE903" s="24">
        <f t="shared" si="173"/>
        <v>2.1563301582905581</v>
      </c>
      <c r="AF903" s="24">
        <f t="shared" si="173"/>
        <v>2.2634209474828295</v>
      </c>
      <c r="AG903" s="24">
        <f t="shared" si="173"/>
        <v>3.7212062344099373</v>
      </c>
      <c r="AH903" s="24">
        <f t="shared" si="173"/>
        <v>2.1695441995116957</v>
      </c>
      <c r="AI903" s="24">
        <f t="shared" si="173"/>
        <v>3.2887514179144164</v>
      </c>
      <c r="AJ903" s="24">
        <f t="shared" si="173"/>
        <v>2.7673468696143271</v>
      </c>
      <c r="AK903" s="24">
        <f t="shared" si="173"/>
        <v>1.77486187354794</v>
      </c>
      <c r="AL903" s="24">
        <f t="shared" si="173"/>
        <v>2.7237821308886443</v>
      </c>
      <c r="AM903" s="24">
        <f t="shared" si="173"/>
        <v>2.2493532614385687</v>
      </c>
      <c r="AN903" s="24">
        <f t="shared" si="173"/>
        <v>2.9686535094463169</v>
      </c>
      <c r="AO903" s="24">
        <f t="shared" si="173"/>
        <v>2.3000977533131892</v>
      </c>
      <c r="AP903" s="24">
        <f t="shared" si="173"/>
        <v>2.1931451318229649</v>
      </c>
      <c r="AQ903" s="24">
        <f t="shared" si="173"/>
        <v>1.725408417830723</v>
      </c>
      <c r="AR903" s="24">
        <f t="shared" si="173"/>
        <v>2.2220403134095381</v>
      </c>
      <c r="AS903" s="24">
        <f t="shared" si="173"/>
        <v>2.0650888943133991</v>
      </c>
      <c r="AT903" s="24">
        <f t="shared" si="173"/>
        <v>3.7073023182634688</v>
      </c>
      <c r="AU903" s="24">
        <f t="shared" si="173"/>
        <v>2.9339175002769493</v>
      </c>
      <c r="AV903" s="24">
        <f t="shared" si="173"/>
        <v>2.9181488676961278</v>
      </c>
      <c r="AW903" s="24">
        <f t="shared" si="173"/>
        <v>2.4238341829801686</v>
      </c>
      <c r="AX903" s="24">
        <f t="shared" si="173"/>
        <v>1.7205758771723669</v>
      </c>
      <c r="AY903" s="24">
        <f t="shared" si="173"/>
        <v>2.0345849189012823</v>
      </c>
      <c r="AZ903" s="24">
        <f t="shared" si="173"/>
        <v>2.2160559569908518</v>
      </c>
      <c r="BA903" s="24">
        <f t="shared" si="173"/>
        <v>1.6870999593448908</v>
      </c>
      <c r="BB903" s="24">
        <f t="shared" si="173"/>
        <v>1.8314165392013402</v>
      </c>
      <c r="BC903" s="24">
        <f t="shared" si="173"/>
        <v>2.6807368753146181</v>
      </c>
      <c r="BD903" s="24">
        <f t="shared" si="173"/>
        <v>2.087808740795027</v>
      </c>
      <c r="BE903" s="24">
        <f t="shared" si="173"/>
        <v>3.046387709275947</v>
      </c>
    </row>
    <row r="904" spans="1:57" x14ac:dyDescent="0.35">
      <c r="A904" s="10" t="str">
        <f t="shared" si="166"/>
        <v>11/30/2030</v>
      </c>
      <c r="B904" s="11">
        <f t="shared" si="167"/>
        <v>2030</v>
      </c>
      <c r="C904" s="22">
        <f t="shared" si="168"/>
        <v>2.7474356612391739</v>
      </c>
      <c r="D904" s="23">
        <f t="shared" si="162"/>
        <v>2.4286934945197669</v>
      </c>
      <c r="E904" s="23">
        <f t="shared" si="163"/>
        <v>2.5352769286728289</v>
      </c>
      <c r="F904" s="23">
        <f t="shared" si="164"/>
        <v>2.985425135552993</v>
      </c>
      <c r="G904" s="23">
        <f t="shared" si="165"/>
        <v>3.5150263960511223</v>
      </c>
      <c r="H904" s="24">
        <f t="shared" si="173"/>
        <v>3.1832106539446716</v>
      </c>
      <c r="I904" s="24">
        <f t="shared" si="173"/>
        <v>3.0946047700901418</v>
      </c>
      <c r="J904" s="24">
        <f t="shared" si="173"/>
        <v>2.7231236259234528</v>
      </c>
      <c r="K904" s="24">
        <f t="shared" si="173"/>
        <v>3.4839426927519921</v>
      </c>
      <c r="L904" s="24">
        <f t="shared" si="173"/>
        <v>4.0941478806934359</v>
      </c>
      <c r="M904" s="24">
        <f t="shared" si="173"/>
        <v>3.8230881320892611</v>
      </c>
      <c r="N904" s="24">
        <f t="shared" si="173"/>
        <v>2.9874499217104993</v>
      </c>
      <c r="O904" s="24">
        <f t="shared" si="173"/>
        <v>2.6152382311056921</v>
      </c>
      <c r="P904" s="24">
        <f t="shared" si="173"/>
        <v>2.5021087649772356</v>
      </c>
      <c r="Q904" s="24">
        <f t="shared" si="173"/>
        <v>2.4585749397171131</v>
      </c>
      <c r="R904" s="24">
        <f t="shared" si="173"/>
        <v>2.674636718840576</v>
      </c>
      <c r="S904" s="24">
        <f t="shared" si="173"/>
        <v>3.1345682182370687</v>
      </c>
      <c r="T904" s="24">
        <f t="shared" si="173"/>
        <v>2.6921305128500816</v>
      </c>
      <c r="U904" s="24">
        <f t="shared" si="173"/>
        <v>2.5326301404624543</v>
      </c>
      <c r="V904" s="24">
        <f t="shared" si="173"/>
        <v>2.8998445758632019</v>
      </c>
      <c r="W904" s="24">
        <f t="shared" si="173"/>
        <v>2.3369373644022708</v>
      </c>
      <c r="X904" s="24">
        <f t="shared" si="173"/>
        <v>2.5978615352258227</v>
      </c>
      <c r="Y904" s="24">
        <f t="shared" si="173"/>
        <v>2.8780469110382763</v>
      </c>
      <c r="Z904" s="24">
        <f t="shared" si="173"/>
        <v>5.6382592330161003</v>
      </c>
      <c r="AA904" s="24">
        <f t="shared" si="173"/>
        <v>2.4323994146952996</v>
      </c>
      <c r="AB904" s="24">
        <f t="shared" si="173"/>
        <v>2.5933413112504393</v>
      </c>
      <c r="AC904" s="24">
        <f t="shared" si="173"/>
        <v>3.1041196845868191</v>
      </c>
      <c r="AD904" s="24">
        <f t="shared" si="173"/>
        <v>2.6190376550605063</v>
      </c>
      <c r="AE904" s="24">
        <f t="shared" si="173"/>
        <v>2.333353568777536</v>
      </c>
      <c r="AF904" s="24">
        <f t="shared" si="173"/>
        <v>2.9451959956345397</v>
      </c>
      <c r="AG904" s="24">
        <f t="shared" si="173"/>
        <v>2.7737996227335056</v>
      </c>
      <c r="AH904" s="24">
        <f t="shared" si="173"/>
        <v>2.749810600745068</v>
      </c>
      <c r="AI904" s="24">
        <f t="shared" si="173"/>
        <v>2.5587698667720322</v>
      </c>
      <c r="AJ904" s="24">
        <f t="shared" si="173"/>
        <v>2.3660300327946211</v>
      </c>
      <c r="AK904" s="24">
        <f t="shared" si="173"/>
        <v>2.3868998644507342</v>
      </c>
      <c r="AL904" s="24">
        <f t="shared" si="173"/>
        <v>2.538585308568726</v>
      </c>
      <c r="AM904" s="24">
        <f t="shared" si="173"/>
        <v>3.4090792611568292</v>
      </c>
      <c r="AN904" s="24">
        <f t="shared" si="173"/>
        <v>2.7450607217332794</v>
      </c>
      <c r="AO904" s="24">
        <f t="shared" si="173"/>
        <v>2.8567407069246564</v>
      </c>
      <c r="AP904" s="24">
        <f t="shared" si="173"/>
        <v>2.4400163044948937</v>
      </c>
      <c r="AQ904" s="24">
        <f t="shared" si="173"/>
        <v>2.4353111104791938</v>
      </c>
      <c r="AR904" s="24">
        <f t="shared" si="173"/>
        <v>4.2451385250483611</v>
      </c>
      <c r="AS904" s="24">
        <f t="shared" si="173"/>
        <v>2.8229654310523329</v>
      </c>
      <c r="AT904" s="24">
        <f t="shared" si="173"/>
        <v>2.8893711713718622</v>
      </c>
      <c r="AU904" s="24">
        <f t="shared" si="173"/>
        <v>2.3953402129399706</v>
      </c>
      <c r="AV904" s="24">
        <f t="shared" si="173"/>
        <v>2.8713684292245367</v>
      </c>
      <c r="AW904" s="24">
        <f t="shared" si="173"/>
        <v>2.7815721101386197</v>
      </c>
      <c r="AX904" s="24">
        <f t="shared" si="173"/>
        <v>3.7947797257432914</v>
      </c>
      <c r="AY904" s="24">
        <f t="shared" si="173"/>
        <v>2.9793507770804735</v>
      </c>
      <c r="AZ904" s="24">
        <f t="shared" si="173"/>
        <v>2.6446017596856985</v>
      </c>
      <c r="BA904" s="24">
        <f t="shared" si="173"/>
        <v>3.0310282427599233</v>
      </c>
      <c r="BB904" s="24">
        <f t="shared" si="173"/>
        <v>2.508977580253422</v>
      </c>
      <c r="BC904" s="24">
        <f t="shared" si="173"/>
        <v>2.7644171958114452</v>
      </c>
      <c r="BD904" s="24">
        <f t="shared" si="173"/>
        <v>2.5341741353741969</v>
      </c>
      <c r="BE904" s="24">
        <f t="shared" si="173"/>
        <v>2.6298968872834294</v>
      </c>
    </row>
    <row r="905" spans="1:57" x14ac:dyDescent="0.35">
      <c r="A905" s="10" t="str">
        <f t="shared" si="166"/>
        <v>12/31/2030</v>
      </c>
      <c r="B905" s="11">
        <f t="shared" si="167"/>
        <v>2030</v>
      </c>
      <c r="C905" s="22">
        <f t="shared" si="168"/>
        <v>2.2330029808856482</v>
      </c>
      <c r="D905" s="23">
        <f t="shared" si="162"/>
        <v>1.7760834087562389</v>
      </c>
      <c r="E905" s="23">
        <f t="shared" si="163"/>
        <v>1.9801862243688151</v>
      </c>
      <c r="F905" s="23">
        <f t="shared" si="164"/>
        <v>2.3798641010840935</v>
      </c>
      <c r="G905" s="23">
        <f t="shared" si="165"/>
        <v>2.8292421336266917</v>
      </c>
      <c r="H905" s="24">
        <f t="shared" si="173"/>
        <v>1.78312093877114</v>
      </c>
      <c r="I905" s="24">
        <f t="shared" si="173"/>
        <v>2.3173025874746647</v>
      </c>
      <c r="J905" s="24">
        <f t="shared" si="173"/>
        <v>2.3944147369055844</v>
      </c>
      <c r="K905" s="24">
        <f t="shared" si="173"/>
        <v>2.4697262773383906</v>
      </c>
      <c r="L905" s="24">
        <f t="shared" si="173"/>
        <v>2.3386836157651421</v>
      </c>
      <c r="M905" s="24">
        <f t="shared" ref="M905:BE917" si="174">M305/M105</f>
        <v>2.2953915527103015</v>
      </c>
      <c r="N905" s="24">
        <f t="shared" si="174"/>
        <v>1.716522972046449</v>
      </c>
      <c r="O905" s="24">
        <f t="shared" si="174"/>
        <v>2.0235273619394603</v>
      </c>
      <c r="P905" s="24">
        <f t="shared" si="174"/>
        <v>2.8278789179663355</v>
      </c>
      <c r="Q905" s="24">
        <f t="shared" si="174"/>
        <v>2.140695283478367</v>
      </c>
      <c r="R905" s="24">
        <f t="shared" si="174"/>
        <v>2.2719393253103579</v>
      </c>
      <c r="S905" s="24">
        <f t="shared" si="174"/>
        <v>2.3845888599619318</v>
      </c>
      <c r="T905" s="24">
        <f t="shared" si="174"/>
        <v>2.8415110745698966</v>
      </c>
      <c r="U905" s="24">
        <f t="shared" si="174"/>
        <v>2.0575390636287203</v>
      </c>
      <c r="V905" s="24">
        <f t="shared" si="174"/>
        <v>2.1747322159295974</v>
      </c>
      <c r="W905" s="24">
        <f t="shared" si="174"/>
        <v>1.8802069278958895</v>
      </c>
      <c r="X905" s="24">
        <f t="shared" si="174"/>
        <v>2.1804713636837927</v>
      </c>
      <c r="Y905" s="24">
        <f t="shared" si="174"/>
        <v>2.4085425971614844</v>
      </c>
      <c r="Z905" s="24">
        <f t="shared" si="174"/>
        <v>2.4404476405040345</v>
      </c>
      <c r="AA905" s="24">
        <f t="shared" si="174"/>
        <v>2.36405352341106</v>
      </c>
      <c r="AB905" s="24">
        <f t="shared" si="174"/>
        <v>2.2297522278090294</v>
      </c>
      <c r="AC905" s="24">
        <f t="shared" si="174"/>
        <v>1.7192716218569848</v>
      </c>
      <c r="AD905" s="24">
        <f t="shared" si="174"/>
        <v>2.131910974995527</v>
      </c>
      <c r="AE905" s="24">
        <f t="shared" si="174"/>
        <v>1.8293255216984721</v>
      </c>
      <c r="AF905" s="24">
        <f t="shared" si="174"/>
        <v>1.715184099645636</v>
      </c>
      <c r="AG905" s="24">
        <f t="shared" si="174"/>
        <v>1.6830246671795424</v>
      </c>
      <c r="AH905" s="24">
        <f t="shared" si="174"/>
        <v>3.2162537613033138</v>
      </c>
      <c r="AI905" s="24">
        <f t="shared" si="174"/>
        <v>2.0576849296550899</v>
      </c>
      <c r="AJ905" s="24">
        <f t="shared" si="174"/>
        <v>2.0438231721601077</v>
      </c>
      <c r="AK905" s="24">
        <f t="shared" si="174"/>
        <v>2.1021002070287258</v>
      </c>
      <c r="AL905" s="24">
        <f t="shared" si="174"/>
        <v>2.8797194209539811</v>
      </c>
      <c r="AM905" s="24">
        <f t="shared" si="174"/>
        <v>1.8382147866529643</v>
      </c>
      <c r="AN905" s="24">
        <f t="shared" si="174"/>
        <v>1.9798579577048034</v>
      </c>
      <c r="AO905" s="24">
        <f t="shared" si="174"/>
        <v>1.7823958295228226</v>
      </c>
      <c r="AP905" s="24">
        <f t="shared" si="174"/>
        <v>2.7436568041175016</v>
      </c>
      <c r="AQ905" s="24">
        <f t="shared" si="174"/>
        <v>2.2362537339622675</v>
      </c>
      <c r="AR905" s="24">
        <f t="shared" si="174"/>
        <v>2.3656898244505782</v>
      </c>
      <c r="AS905" s="24">
        <f t="shared" si="174"/>
        <v>3.1512817425446835</v>
      </c>
      <c r="AT905" s="24">
        <f t="shared" si="174"/>
        <v>1.7150842571586127</v>
      </c>
      <c r="AU905" s="24">
        <f t="shared" si="174"/>
        <v>1.9811710243608502</v>
      </c>
      <c r="AV905" s="24">
        <f t="shared" si="174"/>
        <v>2.3225161954210951</v>
      </c>
      <c r="AW905" s="24">
        <f t="shared" si="174"/>
        <v>1.8287634469268799</v>
      </c>
      <c r="AX905" s="24">
        <f t="shared" si="174"/>
        <v>2.3151757361257781</v>
      </c>
      <c r="AY905" s="24">
        <f t="shared" si="174"/>
        <v>2.8548892758871398</v>
      </c>
      <c r="AZ905" s="24">
        <f t="shared" si="174"/>
        <v>1.9575953229003138</v>
      </c>
      <c r="BA905" s="24">
        <f t="shared" si="174"/>
        <v>2.3284429245209317</v>
      </c>
      <c r="BB905" s="24">
        <f t="shared" si="174"/>
        <v>2.1087426171045931</v>
      </c>
      <c r="BC905" s="24">
        <f t="shared" si="174"/>
        <v>2.5907213222098915</v>
      </c>
      <c r="BD905" s="24">
        <f t="shared" si="174"/>
        <v>2.3502918826466161</v>
      </c>
      <c r="BE905" s="24">
        <f t="shared" si="174"/>
        <v>2.2824526455361047</v>
      </c>
    </row>
    <row r="906" spans="1:57" x14ac:dyDescent="0.35">
      <c r="A906" s="10" t="str">
        <f t="shared" si="166"/>
        <v>1/31/2031</v>
      </c>
      <c r="B906" s="11">
        <f t="shared" si="167"/>
        <v>2031</v>
      </c>
      <c r="C906" s="22">
        <f t="shared" si="168"/>
        <v>2.2559776560993359</v>
      </c>
      <c r="D906" s="23">
        <f t="shared" si="162"/>
        <v>1.9928703813062354</v>
      </c>
      <c r="E906" s="23">
        <f t="shared" si="163"/>
        <v>2.0567973247012801</v>
      </c>
      <c r="F906" s="23">
        <f t="shared" si="164"/>
        <v>2.3482075192927621</v>
      </c>
      <c r="G906" s="23">
        <f t="shared" si="165"/>
        <v>2.5080256712330709</v>
      </c>
      <c r="H906" s="24">
        <f t="shared" ref="H906:AM913" si="175">H306/H106</f>
        <v>1.9053071965602169</v>
      </c>
      <c r="I906" s="24">
        <f t="shared" si="175"/>
        <v>2.2034823048667898</v>
      </c>
      <c r="J906" s="24">
        <f t="shared" si="175"/>
        <v>2.3100274235722127</v>
      </c>
      <c r="K906" s="24">
        <f t="shared" si="175"/>
        <v>2.1804244746443735</v>
      </c>
      <c r="L906" s="24">
        <f t="shared" si="175"/>
        <v>2.3539373679615854</v>
      </c>
      <c r="M906" s="24">
        <f t="shared" si="175"/>
        <v>2.4689140651444856</v>
      </c>
      <c r="N906" s="24">
        <f t="shared" si="175"/>
        <v>2.506328246798005</v>
      </c>
      <c r="O906" s="24">
        <f t="shared" si="175"/>
        <v>1.9582343447720092</v>
      </c>
      <c r="P906" s="24">
        <f t="shared" si="175"/>
        <v>2.5872851342327698</v>
      </c>
      <c r="Q906" s="24">
        <f t="shared" si="175"/>
        <v>2.0256253925706456</v>
      </c>
      <c r="R906" s="24">
        <f t="shared" si="175"/>
        <v>1.9931499681644369</v>
      </c>
      <c r="S906" s="24">
        <f t="shared" si="175"/>
        <v>2.2802650071381163</v>
      </c>
      <c r="T906" s="24">
        <f t="shared" si="175"/>
        <v>2.5233024911486646</v>
      </c>
      <c r="U906" s="24">
        <f t="shared" si="175"/>
        <v>2.0161008453203837</v>
      </c>
      <c r="V906" s="24">
        <f t="shared" si="175"/>
        <v>2.6970794658187192</v>
      </c>
      <c r="W906" s="24">
        <f t="shared" si="175"/>
        <v>2.2824456726502524</v>
      </c>
      <c r="X906" s="24">
        <f t="shared" si="175"/>
        <v>2.3690847437336586</v>
      </c>
      <c r="Y906" s="24">
        <f t="shared" si="175"/>
        <v>1.8918944258038546</v>
      </c>
      <c r="Z906" s="24">
        <f t="shared" si="175"/>
        <v>2.4359574690077213</v>
      </c>
      <c r="AA906" s="24">
        <f t="shared" si="175"/>
        <v>2.1161038572193949</v>
      </c>
      <c r="AB906" s="24">
        <f t="shared" si="175"/>
        <v>2.0375207082271771</v>
      </c>
      <c r="AC906" s="24">
        <f t="shared" si="175"/>
        <v>2.3289568874427644</v>
      </c>
      <c r="AD906" s="24">
        <f t="shared" si="175"/>
        <v>2.2672728069949573</v>
      </c>
      <c r="AE906" s="24">
        <f t="shared" si="175"/>
        <v>2.1250026413991527</v>
      </c>
      <c r="AF906" s="24">
        <f t="shared" si="175"/>
        <v>2.3305085156326082</v>
      </c>
      <c r="AG906" s="24">
        <f t="shared" si="175"/>
        <v>2.2351628145611988</v>
      </c>
      <c r="AH906" s="24">
        <f t="shared" si="175"/>
        <v>2.2446825052037145</v>
      </c>
      <c r="AI906" s="24">
        <f t="shared" si="175"/>
        <v>2.331017973286293</v>
      </c>
      <c r="AJ906" s="24">
        <f t="shared" si="175"/>
        <v>1.9903540995824223</v>
      </c>
      <c r="AK906" s="24">
        <f t="shared" si="175"/>
        <v>2.1603192976606955</v>
      </c>
      <c r="AL906" s="24">
        <f t="shared" si="175"/>
        <v>2.1760095947800155</v>
      </c>
      <c r="AM906" s="24">
        <f t="shared" si="175"/>
        <v>2.2809228298674085</v>
      </c>
      <c r="AN906" s="24">
        <f t="shared" si="174"/>
        <v>2.3217354201296976</v>
      </c>
      <c r="AO906" s="24">
        <f t="shared" si="174"/>
        <v>2.0566000613044961</v>
      </c>
      <c r="AP906" s="24">
        <f t="shared" si="174"/>
        <v>2.0069610634783266</v>
      </c>
      <c r="AQ906" s="24">
        <f t="shared" si="174"/>
        <v>2.0469236840379965</v>
      </c>
      <c r="AR906" s="24">
        <f t="shared" si="174"/>
        <v>1.9679103631752146</v>
      </c>
      <c r="AS906" s="24">
        <f t="shared" si="174"/>
        <v>1.9971203956554375</v>
      </c>
      <c r="AT906" s="24">
        <f t="shared" si="174"/>
        <v>2.2807346792748064</v>
      </c>
      <c r="AU906" s="24">
        <f t="shared" si="174"/>
        <v>2.6156307182766367</v>
      </c>
      <c r="AV906" s="24">
        <f t="shared" si="174"/>
        <v>2.1648195778827719</v>
      </c>
      <c r="AW906" s="24">
        <f t="shared" si="174"/>
        <v>2.3752399023727344</v>
      </c>
      <c r="AX906" s="24">
        <f t="shared" si="174"/>
        <v>2.3715554761285009</v>
      </c>
      <c r="AY906" s="24">
        <f t="shared" si="174"/>
        <v>2.0573891148916319</v>
      </c>
      <c r="AZ906" s="24">
        <f t="shared" si="174"/>
        <v>2.1873778193935243</v>
      </c>
      <c r="BA906" s="24">
        <f t="shared" si="174"/>
        <v>2.0903625989127059</v>
      </c>
      <c r="BB906" s="24">
        <f t="shared" si="174"/>
        <v>2.2852211824398037</v>
      </c>
      <c r="BC906" s="24">
        <f t="shared" si="174"/>
        <v>2.2791350391430725</v>
      </c>
      <c r="BD906" s="24">
        <f t="shared" si="174"/>
        <v>2.4822627528857066</v>
      </c>
      <c r="BE906" s="24">
        <f t="shared" si="174"/>
        <v>2.5491048047612512</v>
      </c>
    </row>
    <row r="907" spans="1:57" x14ac:dyDescent="0.35">
      <c r="A907" s="10" t="str">
        <f t="shared" si="166"/>
        <v>2/28/2031</v>
      </c>
      <c r="B907" s="11">
        <f t="shared" si="167"/>
        <v>2031</v>
      </c>
      <c r="C907" s="22">
        <f t="shared" si="168"/>
        <v>2.202277395329638</v>
      </c>
      <c r="D907" s="23">
        <f t="shared" si="162"/>
        <v>1.5943116934807373</v>
      </c>
      <c r="E907" s="23">
        <f t="shared" si="163"/>
        <v>1.881396539559435</v>
      </c>
      <c r="F907" s="23">
        <f t="shared" si="164"/>
        <v>2.7129049505014526</v>
      </c>
      <c r="G907" s="23">
        <f t="shared" si="165"/>
        <v>2.9204729193519112</v>
      </c>
      <c r="H907" s="24">
        <f t="shared" si="175"/>
        <v>2.671554265497686</v>
      </c>
      <c r="I907" s="24">
        <f t="shared" si="175"/>
        <v>1.5524221417438762</v>
      </c>
      <c r="J907" s="24">
        <f t="shared" si="175"/>
        <v>2.1961701731784609</v>
      </c>
      <c r="K907" s="24">
        <f t="shared" si="175"/>
        <v>1.5955578940334358</v>
      </c>
      <c r="L907" s="24">
        <f t="shared" si="175"/>
        <v>2.0318663434219819</v>
      </c>
      <c r="M907" s="24">
        <f t="shared" si="175"/>
        <v>2.1357856410161506</v>
      </c>
      <c r="N907" s="24">
        <f t="shared" si="175"/>
        <v>2.2556363915941362</v>
      </c>
      <c r="O907" s="24">
        <f t="shared" si="175"/>
        <v>2.7531195873319159</v>
      </c>
      <c r="P907" s="24">
        <f t="shared" si="175"/>
        <v>2.919938729047153</v>
      </c>
      <c r="Q907" s="24">
        <f t="shared" si="175"/>
        <v>2.907216160645921</v>
      </c>
      <c r="R907" s="24">
        <f t="shared" si="175"/>
        <v>2.7610722603365878</v>
      </c>
      <c r="S907" s="24">
        <f t="shared" si="175"/>
        <v>1.6341605685711613</v>
      </c>
      <c r="T907" s="24">
        <f t="shared" si="175"/>
        <v>2.8973004779009477</v>
      </c>
      <c r="U907" s="24">
        <f t="shared" si="175"/>
        <v>1.7949482494767404</v>
      </c>
      <c r="V907" s="24">
        <f t="shared" si="175"/>
        <v>2.9252806320947351</v>
      </c>
      <c r="W907" s="24">
        <f t="shared" si="175"/>
        <v>2.0087463673590698</v>
      </c>
      <c r="X907" s="24">
        <f t="shared" si="175"/>
        <v>2.3929982906112337</v>
      </c>
      <c r="Y907" s="24">
        <f t="shared" si="175"/>
        <v>2.7266885121693751</v>
      </c>
      <c r="Z907" s="24">
        <f t="shared" si="175"/>
        <v>2.0599693781390251</v>
      </c>
      <c r="AA907" s="24">
        <f t="shared" si="175"/>
        <v>2.0207789723957021</v>
      </c>
      <c r="AB907" s="24">
        <f t="shared" si="175"/>
        <v>2.16950827160594</v>
      </c>
      <c r="AC907" s="24">
        <f t="shared" si="175"/>
        <v>2.6534876610945264</v>
      </c>
      <c r="AD907" s="24">
        <f t="shared" si="175"/>
        <v>1.5556641947577079</v>
      </c>
      <c r="AE907" s="24">
        <f t="shared" si="175"/>
        <v>2.6133565566122341</v>
      </c>
      <c r="AF907" s="24">
        <f t="shared" si="175"/>
        <v>1.5830958885064514</v>
      </c>
      <c r="AG907" s="24">
        <f t="shared" si="175"/>
        <v>2.4550137846074329</v>
      </c>
      <c r="AH907" s="24">
        <f t="shared" si="175"/>
        <v>2.6362252779014961</v>
      </c>
      <c r="AI907" s="24">
        <f t="shared" si="175"/>
        <v>2.0762856423120946</v>
      </c>
      <c r="AJ907" s="24">
        <f t="shared" si="175"/>
        <v>1.8389465969595569</v>
      </c>
      <c r="AK907" s="24">
        <f t="shared" si="175"/>
        <v>2.4034899440144057</v>
      </c>
      <c r="AL907" s="24">
        <f t="shared" si="175"/>
        <v>1.6333819241230361</v>
      </c>
      <c r="AM907" s="24">
        <f t="shared" si="175"/>
        <v>2.2083846174808146</v>
      </c>
      <c r="AN907" s="24">
        <f t="shared" si="174"/>
        <v>2.011863320742671</v>
      </c>
      <c r="AO907" s="24">
        <f t="shared" si="174"/>
        <v>2.6208889155727109</v>
      </c>
      <c r="AP907" s="24">
        <f t="shared" si="174"/>
        <v>1.8088753511634603</v>
      </c>
      <c r="AQ907" s="24">
        <f t="shared" si="174"/>
        <v>1.5358202729908097</v>
      </c>
      <c r="AR907" s="24">
        <f t="shared" si="174"/>
        <v>2.9564306072173836</v>
      </c>
      <c r="AS907" s="24">
        <f t="shared" si="174"/>
        <v>2.8759761102940349</v>
      </c>
      <c r="AT907" s="24">
        <f t="shared" si="174"/>
        <v>2.1723574297916661</v>
      </c>
      <c r="AU907" s="24">
        <f t="shared" si="174"/>
        <v>2.0987882565764728</v>
      </c>
      <c r="AV907" s="24">
        <f t="shared" si="174"/>
        <v>2.1454490360023164</v>
      </c>
      <c r="AW907" s="24">
        <f t="shared" si="174"/>
        <v>2.6190568868224768</v>
      </c>
      <c r="AX907" s="24">
        <f t="shared" si="174"/>
        <v>3.0422557568402291</v>
      </c>
      <c r="AY907" s="24">
        <f t="shared" si="174"/>
        <v>2.9296891423110405</v>
      </c>
      <c r="AZ907" s="24">
        <f t="shared" si="174"/>
        <v>1.6464846726127418</v>
      </c>
      <c r="BA907" s="24">
        <f t="shared" si="174"/>
        <v>1.7570802606089397</v>
      </c>
      <c r="BB907" s="24">
        <f t="shared" si="174"/>
        <v>2.2932052217844516</v>
      </c>
      <c r="BC907" s="24">
        <f t="shared" si="174"/>
        <v>1.5336374126209773</v>
      </c>
      <c r="BD907" s="24">
        <f t="shared" si="174"/>
        <v>2.8622498744493692</v>
      </c>
      <c r="BE907" s="24">
        <f t="shared" si="174"/>
        <v>3.536165392273861</v>
      </c>
    </row>
    <row r="908" spans="1:57" x14ac:dyDescent="0.35">
      <c r="A908" s="10" t="str">
        <f t="shared" si="166"/>
        <v>3/31/2031</v>
      </c>
      <c r="B908" s="11">
        <f t="shared" si="167"/>
        <v>2031</v>
      </c>
      <c r="C908" s="22">
        <f t="shared" si="168"/>
        <v>2.1347268464573852</v>
      </c>
      <c r="D908" s="23">
        <f t="shared" si="162"/>
        <v>1.7728166713140581</v>
      </c>
      <c r="E908" s="23">
        <f t="shared" si="163"/>
        <v>1.8786607430397195</v>
      </c>
      <c r="F908" s="23">
        <f t="shared" si="164"/>
        <v>2.4901280371518104</v>
      </c>
      <c r="G908" s="23">
        <f t="shared" si="165"/>
        <v>2.8785761101585274</v>
      </c>
      <c r="H908" s="24">
        <f t="shared" si="175"/>
        <v>1.9546371593121306</v>
      </c>
      <c r="I908" s="24">
        <f t="shared" si="175"/>
        <v>2.1108881868559184</v>
      </c>
      <c r="J908" s="24">
        <f t="shared" si="175"/>
        <v>2.8561429955580633</v>
      </c>
      <c r="K908" s="24">
        <f t="shared" si="175"/>
        <v>2.0159568684799205</v>
      </c>
      <c r="L908" s="24">
        <f t="shared" si="175"/>
        <v>2.4948800859030058</v>
      </c>
      <c r="M908" s="24">
        <f t="shared" si="175"/>
        <v>2.5813716868064711</v>
      </c>
      <c r="N908" s="24">
        <f t="shared" si="175"/>
        <v>2.0101665781120284</v>
      </c>
      <c r="O908" s="24">
        <f t="shared" si="175"/>
        <v>1.6564371869592374</v>
      </c>
      <c r="P908" s="24">
        <f t="shared" si="175"/>
        <v>3.0804741415627004</v>
      </c>
      <c r="Q908" s="24">
        <f t="shared" si="175"/>
        <v>2.3759141424102279</v>
      </c>
      <c r="R908" s="24">
        <f t="shared" si="175"/>
        <v>1.773408800005464</v>
      </c>
      <c r="S908" s="24">
        <f t="shared" si="175"/>
        <v>1.7867515359323909</v>
      </c>
      <c r="T908" s="24">
        <f t="shared" si="175"/>
        <v>3.091903944558172</v>
      </c>
      <c r="U908" s="24">
        <f t="shared" si="175"/>
        <v>3.0815785029763236</v>
      </c>
      <c r="V908" s="24">
        <f t="shared" si="175"/>
        <v>3.1377012383228879</v>
      </c>
      <c r="W908" s="24">
        <f t="shared" si="175"/>
        <v>2.7510441619559622</v>
      </c>
      <c r="X908" s="24">
        <f t="shared" si="175"/>
        <v>2.0475174200499988</v>
      </c>
      <c r="Y908" s="24">
        <f t="shared" si="175"/>
        <v>1.758390932399581</v>
      </c>
      <c r="Z908" s="24">
        <f t="shared" si="175"/>
        <v>2.4998274221566597</v>
      </c>
      <c r="AA908" s="24">
        <f t="shared" si="175"/>
        <v>1.7575149612477212</v>
      </c>
      <c r="AB908" s="24">
        <f t="shared" si="175"/>
        <v>1.8102861776018055</v>
      </c>
      <c r="AC908" s="24">
        <f t="shared" si="175"/>
        <v>2.1805631822847817</v>
      </c>
      <c r="AD908" s="24">
        <f t="shared" si="175"/>
        <v>1.8623188520392047</v>
      </c>
      <c r="AE908" s="24">
        <f t="shared" si="175"/>
        <v>1.7402531047820415</v>
      </c>
      <c r="AF908" s="24">
        <f t="shared" si="175"/>
        <v>1.7674875130914056</v>
      </c>
      <c r="AG908" s="24">
        <f t="shared" si="175"/>
        <v>2.158565506058852</v>
      </c>
      <c r="AH908" s="24">
        <f t="shared" si="175"/>
        <v>2.3041828959796042</v>
      </c>
      <c r="AI908" s="24">
        <f t="shared" si="175"/>
        <v>2.5569156354425471</v>
      </c>
      <c r="AJ908" s="24">
        <f t="shared" si="175"/>
        <v>2.3678914169860716</v>
      </c>
      <c r="AK908" s="24">
        <f t="shared" si="175"/>
        <v>1.9208321871999838</v>
      </c>
      <c r="AL908" s="24">
        <f t="shared" si="175"/>
        <v>2.0586999214367911</v>
      </c>
      <c r="AM908" s="24">
        <f t="shared" si="175"/>
        <v>1.876875601667092</v>
      </c>
      <c r="AN908" s="24">
        <f t="shared" si="174"/>
        <v>1.9354410237947701</v>
      </c>
      <c r="AO908" s="24">
        <f t="shared" si="174"/>
        <v>2.0478790452388802</v>
      </c>
      <c r="AP908" s="24">
        <f t="shared" si="174"/>
        <v>2.4758718908982247</v>
      </c>
      <c r="AQ908" s="24">
        <f t="shared" si="174"/>
        <v>1.8840161671576019</v>
      </c>
      <c r="AR908" s="24">
        <f t="shared" si="174"/>
        <v>1.8628129579703552</v>
      </c>
      <c r="AS908" s="24">
        <f t="shared" si="174"/>
        <v>2.3663631039903401</v>
      </c>
      <c r="AT908" s="24">
        <f t="shared" si="174"/>
        <v>2.2305375497125044</v>
      </c>
      <c r="AU908" s="24">
        <f t="shared" si="174"/>
        <v>3.5355142818474197</v>
      </c>
      <c r="AV908" s="24">
        <f t="shared" si="174"/>
        <v>1.8343066337394911</v>
      </c>
      <c r="AW908" s="24">
        <f t="shared" si="174"/>
        <v>2.3774952113743262</v>
      </c>
      <c r="AX908" s="24">
        <f t="shared" si="174"/>
        <v>2.239084833909081</v>
      </c>
      <c r="AY908" s="24">
        <f t="shared" si="174"/>
        <v>2.3014584839282315</v>
      </c>
      <c r="AZ908" s="24">
        <f t="shared" si="174"/>
        <v>1.8208136676652746</v>
      </c>
      <c r="BA908" s="24">
        <f t="shared" si="174"/>
        <v>2.7117294917513735</v>
      </c>
      <c r="BB908" s="24">
        <f t="shared" si="174"/>
        <v>1.9947832533733627</v>
      </c>
      <c r="BC908" s="24">
        <f t="shared" si="174"/>
        <v>1.9293277926930374</v>
      </c>
      <c r="BD908" s="24">
        <f t="shared" si="174"/>
        <v>2.6034026322636472</v>
      </c>
      <c r="BE908" s="24">
        <f t="shared" si="174"/>
        <v>2.2975431990281741</v>
      </c>
    </row>
    <row r="909" spans="1:57" x14ac:dyDescent="0.35">
      <c r="A909" s="10" t="str">
        <f t="shared" si="166"/>
        <v>4/30/2031</v>
      </c>
      <c r="B909" s="11">
        <f t="shared" si="167"/>
        <v>2031</v>
      </c>
      <c r="C909" s="22">
        <f t="shared" si="168"/>
        <v>2.5146720512753618</v>
      </c>
      <c r="D909" s="23">
        <f t="shared" si="162"/>
        <v>2.2317081885006509</v>
      </c>
      <c r="E909" s="23">
        <f t="shared" si="163"/>
        <v>2.3589970830433442</v>
      </c>
      <c r="F909" s="23">
        <f t="shared" si="164"/>
        <v>2.6834059201468223</v>
      </c>
      <c r="G909" s="23">
        <f t="shared" si="165"/>
        <v>2.8482233752494497</v>
      </c>
      <c r="H909" s="24">
        <f t="shared" si="175"/>
        <v>2.6555589408614901</v>
      </c>
      <c r="I909" s="24">
        <f t="shared" si="175"/>
        <v>2.7195745635286652</v>
      </c>
      <c r="J909" s="24">
        <f t="shared" si="175"/>
        <v>2.2877771129358391</v>
      </c>
      <c r="K909" s="24">
        <f t="shared" si="175"/>
        <v>2.4775901845769601</v>
      </c>
      <c r="L909" s="24">
        <f t="shared" si="175"/>
        <v>2.2325291950916637</v>
      </c>
      <c r="M909" s="24">
        <f t="shared" si="175"/>
        <v>2.4214887885988188</v>
      </c>
      <c r="N909" s="24">
        <f t="shared" si="175"/>
        <v>2.8076742584112435</v>
      </c>
      <c r="O909" s="24">
        <f t="shared" si="175"/>
        <v>2.5011747785156833</v>
      </c>
      <c r="P909" s="24">
        <f t="shared" si="175"/>
        <v>3.4380537138750547</v>
      </c>
      <c r="Q909" s="24">
        <f t="shared" si="175"/>
        <v>2.3625468131166141</v>
      </c>
      <c r="R909" s="24">
        <f t="shared" si="175"/>
        <v>2.5553772342722976</v>
      </c>
      <c r="S909" s="24">
        <f t="shared" si="175"/>
        <v>2.8008332560559279</v>
      </c>
      <c r="T909" s="24">
        <f t="shared" si="175"/>
        <v>2.5164120102968015</v>
      </c>
      <c r="U909" s="24">
        <f t="shared" si="175"/>
        <v>2.3145854850408267</v>
      </c>
      <c r="V909" s="24">
        <f t="shared" si="175"/>
        <v>2.7244819406655498</v>
      </c>
      <c r="W909" s="24">
        <f t="shared" si="175"/>
        <v>2.2739354665242257</v>
      </c>
      <c r="X909" s="24">
        <f t="shared" si="175"/>
        <v>2.2103159109154182</v>
      </c>
      <c r="Y909" s="24">
        <f t="shared" si="175"/>
        <v>2.5199665535429974</v>
      </c>
      <c r="Z909" s="24">
        <f t="shared" si="175"/>
        <v>2.1295840053091619</v>
      </c>
      <c r="AA909" s="24">
        <f t="shared" si="175"/>
        <v>2.2243191291815374</v>
      </c>
      <c r="AB909" s="24">
        <f t="shared" si="175"/>
        <v>2.7208049073555189</v>
      </c>
      <c r="AC909" s="24">
        <f t="shared" si="175"/>
        <v>2.2724417581576875</v>
      </c>
      <c r="AD909" s="24">
        <f t="shared" si="175"/>
        <v>4.1719959220163938</v>
      </c>
      <c r="AE909" s="24">
        <f t="shared" si="175"/>
        <v>2.6370857024696877</v>
      </c>
      <c r="AF909" s="24">
        <f t="shared" si="175"/>
        <v>3.2418036592295318</v>
      </c>
      <c r="AG909" s="24">
        <f t="shared" si="175"/>
        <v>2.6843435081765548</v>
      </c>
      <c r="AH909" s="24">
        <f t="shared" si="175"/>
        <v>2.7072168990689716</v>
      </c>
      <c r="AI909" s="24">
        <f t="shared" si="175"/>
        <v>2.531439226872978</v>
      </c>
      <c r="AJ909" s="24">
        <f t="shared" si="175"/>
        <v>2.5129320922539224</v>
      </c>
      <c r="AK909" s="24">
        <f t="shared" si="175"/>
        <v>2.1830661796737374</v>
      </c>
      <c r="AL909" s="24">
        <f t="shared" si="175"/>
        <v>2.6447423143973405</v>
      </c>
      <c r="AM909" s="24">
        <f t="shared" si="175"/>
        <v>2.8132668758121837</v>
      </c>
      <c r="AN909" s="24">
        <f t="shared" si="174"/>
        <v>2.117327763135243</v>
      </c>
      <c r="AO909" s="24">
        <f t="shared" si="174"/>
        <v>2.3606369009665649</v>
      </c>
      <c r="AP909" s="24">
        <f t="shared" si="174"/>
        <v>2.3634090385282986</v>
      </c>
      <c r="AQ909" s="24">
        <f t="shared" si="174"/>
        <v>3.2793669204579317</v>
      </c>
      <c r="AR909" s="24">
        <f t="shared" si="174"/>
        <v>2.5866387127498771</v>
      </c>
      <c r="AS909" s="24">
        <f t="shared" si="174"/>
        <v>2.2987725421979155</v>
      </c>
      <c r="AT909" s="24">
        <f t="shared" si="174"/>
        <v>2.2792942655384927</v>
      </c>
      <c r="AU909" s="24">
        <f t="shared" si="174"/>
        <v>2.6563371076825262</v>
      </c>
      <c r="AV909" s="24">
        <f t="shared" si="174"/>
        <v>2.3584504770689372</v>
      </c>
      <c r="AW909" s="24">
        <f t="shared" si="174"/>
        <v>2.6176069029448907</v>
      </c>
      <c r="AX909" s="24">
        <f t="shared" si="174"/>
        <v>2.4679971986388614</v>
      </c>
      <c r="AY909" s="24">
        <f t="shared" si="174"/>
        <v>2.4511987392669718</v>
      </c>
      <c r="AZ909" s="24">
        <f t="shared" si="174"/>
        <v>2.6325868642330068</v>
      </c>
      <c r="BA909" s="24">
        <f t="shared" si="174"/>
        <v>2.4261150221154488</v>
      </c>
      <c r="BB909" s="24">
        <f t="shared" si="174"/>
        <v>2.4856303691784318</v>
      </c>
      <c r="BC909" s="24">
        <f t="shared" si="174"/>
        <v>3.1628318701848395</v>
      </c>
      <c r="BD909" s="24">
        <f t="shared" si="174"/>
        <v>2.6805931560576259</v>
      </c>
      <c r="BE909" s="24">
        <f t="shared" si="174"/>
        <v>2.5090114134032739</v>
      </c>
    </row>
    <row r="910" spans="1:57" x14ac:dyDescent="0.35">
      <c r="A910" s="10" t="str">
        <f t="shared" si="166"/>
        <v>5/31/2031</v>
      </c>
      <c r="B910" s="11">
        <f t="shared" si="167"/>
        <v>2031</v>
      </c>
      <c r="C910" s="22">
        <f t="shared" si="168"/>
        <v>2.685943607782229</v>
      </c>
      <c r="D910" s="23">
        <f t="shared" si="162"/>
        <v>2.1803753624032023</v>
      </c>
      <c r="E910" s="23">
        <f t="shared" si="163"/>
        <v>2.428223020748042</v>
      </c>
      <c r="F910" s="23">
        <f t="shared" si="164"/>
        <v>2.9220270684093741</v>
      </c>
      <c r="G910" s="23">
        <f t="shared" si="165"/>
        <v>3.9556353937561011</v>
      </c>
      <c r="H910" s="24">
        <f t="shared" si="175"/>
        <v>2.5252008628872238</v>
      </c>
      <c r="I910" s="24">
        <f t="shared" si="175"/>
        <v>2.3590354854711264</v>
      </c>
      <c r="J910" s="24">
        <f t="shared" si="175"/>
        <v>2.4538711824499555</v>
      </c>
      <c r="K910" s="24">
        <f t="shared" si="175"/>
        <v>2.7278282963654354</v>
      </c>
      <c r="L910" s="24">
        <f t="shared" si="175"/>
        <v>2.7422296500667596</v>
      </c>
      <c r="M910" s="24">
        <f t="shared" si="175"/>
        <v>3.2018220814778364</v>
      </c>
      <c r="N910" s="24">
        <f t="shared" si="175"/>
        <v>3.3396708902129766</v>
      </c>
      <c r="O910" s="24">
        <f t="shared" si="175"/>
        <v>2.2106328208331174</v>
      </c>
      <c r="P910" s="24">
        <f t="shared" si="175"/>
        <v>3.1368475439191887</v>
      </c>
      <c r="Q910" s="24">
        <f t="shared" si="175"/>
        <v>2.2151371141549392</v>
      </c>
      <c r="R910" s="24">
        <f t="shared" si="175"/>
        <v>2.0081932562817575</v>
      </c>
      <c r="S910" s="24">
        <f t="shared" si="175"/>
        <v>1.9522439637498434</v>
      </c>
      <c r="T910" s="24">
        <f t="shared" si="175"/>
        <v>2.9068894883706555</v>
      </c>
      <c r="U910" s="24">
        <f t="shared" si="175"/>
        <v>5.352150330528179</v>
      </c>
      <c r="V910" s="24">
        <f t="shared" si="175"/>
        <v>2.89962479763832</v>
      </c>
      <c r="W910" s="24">
        <f t="shared" si="175"/>
        <v>3.3514628430588997</v>
      </c>
      <c r="X910" s="24">
        <f t="shared" si="175"/>
        <v>3.3018329476950021</v>
      </c>
      <c r="Y910" s="24">
        <f t="shared" si="175"/>
        <v>2.1132132119855012</v>
      </c>
      <c r="Z910" s="24">
        <f t="shared" si="175"/>
        <v>2.1842395207642995</v>
      </c>
      <c r="AA910" s="24">
        <f t="shared" si="175"/>
        <v>2.8516802209326841</v>
      </c>
      <c r="AB910" s="24">
        <f t="shared" si="175"/>
        <v>4.3104550175919325</v>
      </c>
      <c r="AC910" s="24">
        <f t="shared" si="175"/>
        <v>2.7738621429213621</v>
      </c>
      <c r="AD910" s="24">
        <f t="shared" si="175"/>
        <v>2.3899714549825313</v>
      </c>
      <c r="AE910" s="24">
        <f t="shared" si="175"/>
        <v>1.9704576931342561</v>
      </c>
      <c r="AF910" s="24">
        <f t="shared" si="175"/>
        <v>2.4619926965464418</v>
      </c>
      <c r="AG910" s="24">
        <f t="shared" si="175"/>
        <v>2.7515479131020162</v>
      </c>
      <c r="AH910" s="24">
        <f t="shared" si="175"/>
        <v>2.5133253668632842</v>
      </c>
      <c r="AI910" s="24">
        <f t="shared" si="175"/>
        <v>2.2219501135477135</v>
      </c>
      <c r="AJ910" s="24">
        <f t="shared" si="175"/>
        <v>2.4915221988440206</v>
      </c>
      <c r="AK910" s="24">
        <f t="shared" si="175"/>
        <v>2.145597937153326</v>
      </c>
      <c r="AL910" s="24">
        <f t="shared" si="175"/>
        <v>2.4616371173809264</v>
      </c>
      <c r="AM910" s="24">
        <f t="shared" si="175"/>
        <v>2.5217676369752162</v>
      </c>
      <c r="AN910" s="24">
        <f t="shared" si="174"/>
        <v>2.7273619485093121</v>
      </c>
      <c r="AO910" s="24">
        <f t="shared" si="174"/>
        <v>2.4247067562325211</v>
      </c>
      <c r="AP910" s="24">
        <f t="shared" si="174"/>
        <v>4.1315482591253661</v>
      </c>
      <c r="AQ910" s="24">
        <f t="shared" si="174"/>
        <v>2.4889937068451551</v>
      </c>
      <c r="AR910" s="24">
        <f t="shared" si="174"/>
        <v>2.8154801589642764</v>
      </c>
      <c r="AS910" s="24">
        <f t="shared" si="174"/>
        <v>2.5269997171271084</v>
      </c>
      <c r="AT910" s="24">
        <f t="shared" si="174"/>
        <v>2.8836176632673247</v>
      </c>
      <c r="AU910" s="24">
        <f t="shared" si="174"/>
        <v>4.1128271165175478</v>
      </c>
      <c r="AV910" s="24">
        <f t="shared" si="174"/>
        <v>3.3055182953704292</v>
      </c>
      <c r="AW910" s="24">
        <f t="shared" si="174"/>
        <v>2.5723645848062469</v>
      </c>
      <c r="AX910" s="24">
        <f t="shared" si="174"/>
        <v>2.7320836710005563</v>
      </c>
      <c r="AY910" s="24">
        <f t="shared" si="174"/>
        <v>2.6445252670551462</v>
      </c>
      <c r="AZ910" s="24">
        <f t="shared" si="174"/>
        <v>2.9128992485942438</v>
      </c>
      <c r="BA910" s="24">
        <f t="shared" si="174"/>
        <v>4.0593373249408637</v>
      </c>
      <c r="BB910" s="24">
        <f t="shared" si="174"/>
        <v>2.4387718142946051</v>
      </c>
      <c r="BC910" s="24">
        <f t="shared" si="174"/>
        <v>2.3021707054540426</v>
      </c>
      <c r="BD910" s="24">
        <f t="shared" si="174"/>
        <v>2.9250696750144174</v>
      </c>
      <c r="BE910" s="24">
        <f t="shared" si="174"/>
        <v>3.944112956957794</v>
      </c>
    </row>
    <row r="911" spans="1:57" x14ac:dyDescent="0.35">
      <c r="A911" s="10" t="str">
        <f t="shared" si="166"/>
        <v>6/30/2031</v>
      </c>
      <c r="B911" s="11">
        <f t="shared" si="167"/>
        <v>2031</v>
      </c>
      <c r="C911" s="22">
        <f t="shared" si="168"/>
        <v>2.6965407582013121</v>
      </c>
      <c r="D911" s="23">
        <f t="shared" si="162"/>
        <v>2.1826402442030992</v>
      </c>
      <c r="E911" s="23">
        <f t="shared" si="163"/>
        <v>2.3894082254317839</v>
      </c>
      <c r="F911" s="23">
        <f t="shared" si="164"/>
        <v>2.9635273365523727</v>
      </c>
      <c r="G911" s="23">
        <f t="shared" si="165"/>
        <v>3.5289354592604147</v>
      </c>
      <c r="H911" s="24">
        <f t="shared" si="175"/>
        <v>2.3194679492122932</v>
      </c>
      <c r="I911" s="24">
        <f t="shared" si="175"/>
        <v>2.4282430180367598</v>
      </c>
      <c r="J911" s="24">
        <f t="shared" si="175"/>
        <v>2.6668834195817803</v>
      </c>
      <c r="K911" s="24">
        <f t="shared" si="175"/>
        <v>3.4438152676029259</v>
      </c>
      <c r="L911" s="24">
        <f t="shared" si="175"/>
        <v>2.779298264329054</v>
      </c>
      <c r="M911" s="24">
        <f t="shared" si="175"/>
        <v>3.3770248482054317</v>
      </c>
      <c r="N911" s="24">
        <f t="shared" si="175"/>
        <v>2.7427515712321977</v>
      </c>
      <c r="O911" s="24">
        <f t="shared" si="175"/>
        <v>1.8848469989065921</v>
      </c>
      <c r="P911" s="24">
        <f t="shared" si="175"/>
        <v>3.2242134707959287</v>
      </c>
      <c r="Q911" s="24">
        <f t="shared" si="175"/>
        <v>2.7674120341684971</v>
      </c>
      <c r="R911" s="24">
        <f t="shared" si="175"/>
        <v>1.9032822541856442</v>
      </c>
      <c r="S911" s="24">
        <f t="shared" si="175"/>
        <v>2.1839721982623139</v>
      </c>
      <c r="T911" s="24">
        <f t="shared" si="175"/>
        <v>2.6105277966270002</v>
      </c>
      <c r="U911" s="24">
        <f t="shared" si="175"/>
        <v>2.4491991543269895</v>
      </c>
      <c r="V911" s="24">
        <f t="shared" si="175"/>
        <v>2.4885205442413088</v>
      </c>
      <c r="W911" s="24">
        <f t="shared" si="175"/>
        <v>3.5252356555337823</v>
      </c>
      <c r="X911" s="24">
        <f t="shared" si="175"/>
        <v>3.0961389684342833</v>
      </c>
      <c r="Y911" s="24">
        <f t="shared" si="175"/>
        <v>2.1706526576701655</v>
      </c>
      <c r="Z911" s="24">
        <f t="shared" si="175"/>
        <v>2.6573585562081909</v>
      </c>
      <c r="AA911" s="24">
        <f t="shared" si="175"/>
        <v>2.811928861662873</v>
      </c>
      <c r="AB911" s="24">
        <f t="shared" si="175"/>
        <v>4.2669361977657259</v>
      </c>
      <c r="AC911" s="24">
        <f t="shared" si="175"/>
        <v>2.3764564541107824</v>
      </c>
      <c r="AD911" s="24">
        <f t="shared" si="175"/>
        <v>3.5622336928001066</v>
      </c>
      <c r="AE911" s="24">
        <f t="shared" si="175"/>
        <v>2.3616633755928769</v>
      </c>
      <c r="AF911" s="24">
        <f t="shared" si="175"/>
        <v>2.670498718078349</v>
      </c>
      <c r="AG911" s="24">
        <f t="shared" si="175"/>
        <v>2.8133327440692826</v>
      </c>
      <c r="AH911" s="24">
        <f t="shared" si="175"/>
        <v>2.341757824480442</v>
      </c>
      <c r="AI911" s="24">
        <f t="shared" si="175"/>
        <v>5.2518465339756411</v>
      </c>
      <c r="AJ911" s="24">
        <f t="shared" si="175"/>
        <v>2.5876197184598859</v>
      </c>
      <c r="AK911" s="24">
        <f t="shared" si="175"/>
        <v>3.4071340919192825</v>
      </c>
      <c r="AL911" s="24">
        <f t="shared" si="175"/>
        <v>2.7225827983242756</v>
      </c>
      <c r="AM911" s="24">
        <f t="shared" si="175"/>
        <v>2.8825576110704016</v>
      </c>
      <c r="AN911" s="24">
        <f t="shared" si="174"/>
        <v>2.5782656672455033</v>
      </c>
      <c r="AO911" s="24">
        <f t="shared" si="174"/>
        <v>2.0404766205229561</v>
      </c>
      <c r="AP911" s="24">
        <f t="shared" si="174"/>
        <v>2.6183118199775395</v>
      </c>
      <c r="AQ911" s="24">
        <f t="shared" si="174"/>
        <v>3.6767135745045789</v>
      </c>
      <c r="AR911" s="24">
        <f t="shared" si="174"/>
        <v>1.9451966183702654</v>
      </c>
      <c r="AS911" s="24">
        <f t="shared" si="174"/>
        <v>2.6377774907244893</v>
      </c>
      <c r="AT911" s="24">
        <f t="shared" si="174"/>
        <v>2.9277249355628743</v>
      </c>
      <c r="AU911" s="24">
        <f t="shared" si="174"/>
        <v>2.223967340267698</v>
      </c>
      <c r="AV911" s="24">
        <f t="shared" si="174"/>
        <v>2.8245921325141392</v>
      </c>
      <c r="AW911" s="24">
        <f t="shared" si="174"/>
        <v>2.9754614702155391</v>
      </c>
      <c r="AX911" s="24">
        <f t="shared" si="174"/>
        <v>2.807062561980834</v>
      </c>
      <c r="AY911" s="24">
        <f t="shared" si="174"/>
        <v>2.3764632945634587</v>
      </c>
      <c r="AZ911" s="24">
        <f t="shared" si="174"/>
        <v>3.3529513109777622</v>
      </c>
      <c r="BA911" s="24">
        <f t="shared" si="174"/>
        <v>2.441327810976972</v>
      </c>
      <c r="BB911" s="24">
        <f t="shared" si="174"/>
        <v>2.3455992877289593</v>
      </c>
      <c r="BC911" s="24">
        <f t="shared" si="174"/>
        <v>2.824594918099935</v>
      </c>
      <c r="BD911" s="24">
        <f t="shared" si="174"/>
        <v>4.0990672710940208</v>
      </c>
      <c r="BE911" s="24">
        <f t="shared" si="174"/>
        <v>2.7580720489112398</v>
      </c>
    </row>
    <row r="912" spans="1:57" x14ac:dyDescent="0.35">
      <c r="A912" s="10" t="str">
        <f t="shared" si="166"/>
        <v>7/31/2031</v>
      </c>
      <c r="B912" s="11">
        <f t="shared" si="167"/>
        <v>2031</v>
      </c>
      <c r="C912" s="22">
        <f t="shared" si="168"/>
        <v>1.7740467566633713</v>
      </c>
      <c r="D912" s="23">
        <f t="shared" si="162"/>
        <v>1.5556712682298783</v>
      </c>
      <c r="E912" s="23">
        <f t="shared" si="163"/>
        <v>1.635710896454067</v>
      </c>
      <c r="F912" s="23">
        <f t="shared" si="164"/>
        <v>1.9679468181407589</v>
      </c>
      <c r="G912" s="23">
        <f t="shared" si="165"/>
        <v>2.0811046777236482</v>
      </c>
      <c r="H912" s="24">
        <f t="shared" si="175"/>
        <v>1.9663674796889266</v>
      </c>
      <c r="I912" s="24">
        <f t="shared" si="175"/>
        <v>1.8860128184736662</v>
      </c>
      <c r="J912" s="24">
        <f t="shared" si="175"/>
        <v>1.6401371116868217</v>
      </c>
      <c r="K912" s="24">
        <f t="shared" si="175"/>
        <v>2.0140777247850874</v>
      </c>
      <c r="L912" s="24">
        <f t="shared" si="175"/>
        <v>2.0772222057729972</v>
      </c>
      <c r="M912" s="24">
        <f t="shared" si="175"/>
        <v>1.551212875551583</v>
      </c>
      <c r="N912" s="24">
        <f t="shared" si="175"/>
        <v>1.8133118500190022</v>
      </c>
      <c r="O912" s="24">
        <f t="shared" si="175"/>
        <v>1.7814078408048832</v>
      </c>
      <c r="P912" s="24">
        <f t="shared" si="175"/>
        <v>1.60527319709057</v>
      </c>
      <c r="Q912" s="24">
        <f t="shared" si="175"/>
        <v>1.7205208075452685</v>
      </c>
      <c r="R912" s="24">
        <f t="shared" si="175"/>
        <v>1.6318115954067087</v>
      </c>
      <c r="S912" s="24">
        <f t="shared" si="175"/>
        <v>1.6973013808097637</v>
      </c>
      <c r="T912" s="24">
        <f t="shared" si="175"/>
        <v>1.9684732642913696</v>
      </c>
      <c r="U912" s="24">
        <f t="shared" si="175"/>
        <v>1.7543531389792248</v>
      </c>
      <c r="V912" s="24">
        <f t="shared" si="175"/>
        <v>1.9028496807478126</v>
      </c>
      <c r="W912" s="24">
        <f t="shared" si="175"/>
        <v>1.5255735684756966</v>
      </c>
      <c r="X912" s="24">
        <f t="shared" si="175"/>
        <v>1.7388442972935452</v>
      </c>
      <c r="Y912" s="24">
        <f t="shared" si="175"/>
        <v>2.0038141009039894</v>
      </c>
      <c r="Z912" s="24">
        <f t="shared" si="175"/>
        <v>1.4921690227082773</v>
      </c>
      <c r="AA912" s="24">
        <f t="shared" si="175"/>
        <v>1.9885734206673913</v>
      </c>
      <c r="AB912" s="24">
        <f t="shared" si="175"/>
        <v>1.5282024697297452</v>
      </c>
      <c r="AC912" s="24">
        <f t="shared" si="175"/>
        <v>1.9517592242429529</v>
      </c>
      <c r="AD912" s="24">
        <f t="shared" si="175"/>
        <v>2.0342999689520727</v>
      </c>
      <c r="AE912" s="24">
        <f t="shared" si="175"/>
        <v>1.5294236358667914</v>
      </c>
      <c r="AF912" s="24">
        <f t="shared" si="175"/>
        <v>1.8428670240814571</v>
      </c>
      <c r="AG912" s="24">
        <f t="shared" si="175"/>
        <v>1.7374060730675815</v>
      </c>
      <c r="AH912" s="24">
        <f t="shared" si="175"/>
        <v>2.6260239938950569</v>
      </c>
      <c r="AI912" s="24">
        <f t="shared" si="175"/>
        <v>1.5902340125512102</v>
      </c>
      <c r="AJ912" s="24">
        <f t="shared" si="175"/>
        <v>1.7742079340600498</v>
      </c>
      <c r="AK912" s="24">
        <f t="shared" si="175"/>
        <v>1.6346210085131383</v>
      </c>
      <c r="AL912" s="24">
        <f t="shared" si="175"/>
        <v>1.7738855792666928</v>
      </c>
      <c r="AM912" s="24">
        <f t="shared" si="175"/>
        <v>1.6919200062491302</v>
      </c>
      <c r="AN912" s="24">
        <f t="shared" si="174"/>
        <v>1.8102658669005716</v>
      </c>
      <c r="AO912" s="24">
        <f t="shared" si="174"/>
        <v>1.6139642712722373</v>
      </c>
      <c r="AP912" s="24">
        <f t="shared" si="174"/>
        <v>1.9992704791900706</v>
      </c>
      <c r="AQ912" s="24">
        <f t="shared" si="174"/>
        <v>1.7429706883955398</v>
      </c>
      <c r="AR912" s="24">
        <f t="shared" si="174"/>
        <v>1.5561666451941334</v>
      </c>
      <c r="AS912" s="24">
        <f t="shared" si="174"/>
        <v>1.6389805602768532</v>
      </c>
      <c r="AT912" s="24">
        <f t="shared" si="174"/>
        <v>1.849072404649222</v>
      </c>
      <c r="AU912" s="24">
        <f t="shared" si="174"/>
        <v>1.5882542779699684</v>
      </c>
      <c r="AV912" s="24">
        <f t="shared" si="174"/>
        <v>2.1296276218973524</v>
      </c>
      <c r="AW912" s="24">
        <f t="shared" si="174"/>
        <v>2.6218709919623646</v>
      </c>
      <c r="AX912" s="24">
        <f t="shared" si="174"/>
        <v>2.5624570516492118</v>
      </c>
      <c r="AY912" s="24">
        <f t="shared" si="174"/>
        <v>1.7708849673681597</v>
      </c>
      <c r="AZ912" s="24">
        <f t="shared" si="174"/>
        <v>1.7321562151886845</v>
      </c>
      <c r="BA912" s="24">
        <f t="shared" si="174"/>
        <v>2.1160469252795053</v>
      </c>
      <c r="BB912" s="24">
        <f t="shared" si="174"/>
        <v>1.5692152472942853</v>
      </c>
      <c r="BC912" s="24">
        <f t="shared" si="174"/>
        <v>2.0121700079102269</v>
      </c>
      <c r="BD912" s="24">
        <f t="shared" si="174"/>
        <v>1.8143036792867631</v>
      </c>
      <c r="BE912" s="24">
        <f t="shared" si="174"/>
        <v>1.815949136657943</v>
      </c>
    </row>
    <row r="913" spans="1:57" x14ac:dyDescent="0.35">
      <c r="A913" s="10" t="str">
        <f t="shared" si="166"/>
        <v>8/31/2031</v>
      </c>
      <c r="B913" s="11">
        <f t="shared" si="167"/>
        <v>2031</v>
      </c>
      <c r="C913" s="22">
        <f t="shared" si="168"/>
        <v>1.8112604820962532</v>
      </c>
      <c r="D913" s="23">
        <f t="shared" si="162"/>
        <v>1.6266007006169676</v>
      </c>
      <c r="E913" s="23">
        <f t="shared" si="163"/>
        <v>1.744173564553914</v>
      </c>
      <c r="F913" s="23">
        <f t="shared" si="164"/>
        <v>1.9556049603533272</v>
      </c>
      <c r="G913" s="23">
        <f t="shared" si="165"/>
        <v>2.0395631809291026</v>
      </c>
      <c r="H913" s="24">
        <f t="shared" si="175"/>
        <v>1.7374579440065989</v>
      </c>
      <c r="I913" s="24">
        <f t="shared" si="175"/>
        <v>1.5608703037137941</v>
      </c>
      <c r="J913" s="24">
        <f t="shared" si="175"/>
        <v>1.9317683971829234</v>
      </c>
      <c r="K913" s="24">
        <f t="shared" si="175"/>
        <v>1.7563699991929167</v>
      </c>
      <c r="L913" s="24">
        <f t="shared" si="175"/>
        <v>2.1334428828327425</v>
      </c>
      <c r="M913" s="24">
        <f t="shared" si="175"/>
        <v>1.9949459627159365</v>
      </c>
      <c r="N913" s="24">
        <f t="shared" si="175"/>
        <v>1.99395261010747</v>
      </c>
      <c r="O913" s="24">
        <f t="shared" si="175"/>
        <v>1.6086933979313451</v>
      </c>
      <c r="P913" s="24">
        <f t="shared" si="175"/>
        <v>1.7021354513713756</v>
      </c>
      <c r="Q913" s="24">
        <f t="shared" si="175"/>
        <v>1.7899416976519396</v>
      </c>
      <c r="R913" s="24">
        <f t="shared" si="175"/>
        <v>1.788953867652455</v>
      </c>
      <c r="S913" s="24">
        <f t="shared" si="175"/>
        <v>2.166864760677123</v>
      </c>
      <c r="T913" s="24">
        <f t="shared" si="175"/>
        <v>1.7932461516643932</v>
      </c>
      <c r="U913" s="24">
        <f t="shared" si="175"/>
        <v>1.7787662748947486</v>
      </c>
      <c r="V913" s="24">
        <f t="shared" si="175"/>
        <v>1.7436706948587901</v>
      </c>
      <c r="W913" s="24">
        <f t="shared" si="175"/>
        <v>1.7981382943662629</v>
      </c>
      <c r="X913" s="24">
        <f t="shared" si="175"/>
        <v>1.8259949471331154</v>
      </c>
      <c r="Y913" s="24">
        <f t="shared" si="175"/>
        <v>1.7802484895362869</v>
      </c>
      <c r="Z913" s="24">
        <f t="shared" si="175"/>
        <v>2.1007003922980951</v>
      </c>
      <c r="AA913" s="24">
        <f t="shared" si="175"/>
        <v>1.9046834624469888</v>
      </c>
      <c r="AB913" s="24">
        <f t="shared" si="175"/>
        <v>1.9801951595812357</v>
      </c>
      <c r="AC913" s="24">
        <f t="shared" si="175"/>
        <v>1.8960108503494215</v>
      </c>
      <c r="AD913" s="24">
        <f t="shared" si="175"/>
        <v>1.8434711746400985</v>
      </c>
      <c r="AE913" s="24">
        <f t="shared" si="175"/>
        <v>1.5655677439310822</v>
      </c>
      <c r="AF913" s="24">
        <f t="shared" si="175"/>
        <v>1.7831060214189633</v>
      </c>
      <c r="AG913" s="24">
        <f t="shared" si="175"/>
        <v>1.7986624878701865</v>
      </c>
      <c r="AH913" s="24">
        <f t="shared" si="175"/>
        <v>1.9472657861704594</v>
      </c>
      <c r="AI913" s="24">
        <f t="shared" si="175"/>
        <v>2.9892140850972893</v>
      </c>
      <c r="AJ913" s="24">
        <f t="shared" si="175"/>
        <v>1.6074220979501082</v>
      </c>
      <c r="AK913" s="24">
        <f t="shared" si="175"/>
        <v>2.0327753611960633</v>
      </c>
      <c r="AL913" s="24">
        <f t="shared" si="175"/>
        <v>1.9906626822446407</v>
      </c>
      <c r="AM913" s="24">
        <f t="shared" ref="AM913:BR913" si="176">AM313/AM113</f>
        <v>1.9498482687873986</v>
      </c>
      <c r="AN913" s="24">
        <f t="shared" si="174"/>
        <v>1.8425184998830519</v>
      </c>
      <c r="AO913" s="24">
        <f t="shared" si="174"/>
        <v>1.7042900519349513</v>
      </c>
      <c r="AP913" s="24">
        <f t="shared" si="174"/>
        <v>1.6167968991961041</v>
      </c>
      <c r="AQ913" s="24">
        <f t="shared" si="174"/>
        <v>1.7507995023340295</v>
      </c>
      <c r="AR913" s="24">
        <f t="shared" si="174"/>
        <v>1.6831561865197686</v>
      </c>
      <c r="AS913" s="24">
        <f t="shared" si="174"/>
        <v>1.9478316326048386</v>
      </c>
      <c r="AT913" s="24">
        <f t="shared" si="174"/>
        <v>2.1006535585264574</v>
      </c>
      <c r="AU913" s="24">
        <f t="shared" si="174"/>
        <v>2.0239015677544323</v>
      </c>
      <c r="AV913" s="24">
        <f t="shared" si="174"/>
        <v>2.0186898112546734</v>
      </c>
      <c r="AW913" s="24">
        <f t="shared" si="174"/>
        <v>1.8680763496810284</v>
      </c>
      <c r="AX913" s="24">
        <f t="shared" si="174"/>
        <v>1.9575238575419702</v>
      </c>
      <c r="AY913" s="24">
        <f t="shared" si="174"/>
        <v>1.7456821736392856</v>
      </c>
      <c r="AZ913" s="24">
        <f t="shared" si="174"/>
        <v>1.6600730381419293</v>
      </c>
      <c r="BA913" s="24">
        <f t="shared" si="174"/>
        <v>1.662994324813124</v>
      </c>
      <c r="BB913" s="24">
        <f t="shared" si="174"/>
        <v>1.8713559869133056</v>
      </c>
      <c r="BC913" s="24">
        <f t="shared" si="174"/>
        <v>1.7485695733653879</v>
      </c>
      <c r="BD913" s="24">
        <f t="shared" si="174"/>
        <v>1.82385847632232</v>
      </c>
      <c r="BE913" s="24">
        <f t="shared" si="174"/>
        <v>1.6276900118859523</v>
      </c>
    </row>
    <row r="914" spans="1:57" x14ac:dyDescent="0.35">
      <c r="A914" s="10" t="str">
        <f t="shared" si="166"/>
        <v>9/30/2031</v>
      </c>
      <c r="B914" s="11">
        <f t="shared" si="167"/>
        <v>2031</v>
      </c>
      <c r="C914" s="22">
        <f t="shared" si="168"/>
        <v>2.2257272128298977</v>
      </c>
      <c r="D914" s="23">
        <f t="shared" si="162"/>
        <v>1.81434278593516</v>
      </c>
      <c r="E914" s="23">
        <f t="shared" si="163"/>
        <v>1.9036407406735332</v>
      </c>
      <c r="F914" s="23">
        <f t="shared" si="164"/>
        <v>2.4664459930672176</v>
      </c>
      <c r="G914" s="23">
        <f t="shared" si="165"/>
        <v>2.729758126018937</v>
      </c>
      <c r="H914" s="24">
        <f t="shared" ref="H914:AM921" si="177">H314/H114</f>
        <v>1.9617994823761822</v>
      </c>
      <c r="I914" s="24">
        <f t="shared" si="177"/>
        <v>1.9575713020477516</v>
      </c>
      <c r="J914" s="24">
        <f t="shared" si="177"/>
        <v>2.7630135125221549</v>
      </c>
      <c r="K914" s="24">
        <f t="shared" si="177"/>
        <v>2.2576701572043971</v>
      </c>
      <c r="L914" s="24">
        <f t="shared" si="177"/>
        <v>2.8051028952117489</v>
      </c>
      <c r="M914" s="24">
        <f t="shared" si="177"/>
        <v>2.6661806823256424</v>
      </c>
      <c r="N914" s="24">
        <f t="shared" si="177"/>
        <v>1.7688105935417673</v>
      </c>
      <c r="O914" s="24">
        <f t="shared" si="177"/>
        <v>1.8592235171373315</v>
      </c>
      <c r="P914" s="24">
        <f t="shared" si="177"/>
        <v>2.2857426733083894</v>
      </c>
      <c r="Q914" s="24">
        <f t="shared" si="177"/>
        <v>2.4751328884324693</v>
      </c>
      <c r="R914" s="24">
        <f t="shared" si="177"/>
        <v>1.861045039632778</v>
      </c>
      <c r="S914" s="24">
        <f t="shared" si="177"/>
        <v>1.9859644498888724</v>
      </c>
      <c r="T914" s="24">
        <f t="shared" si="177"/>
        <v>2.1497814215488127</v>
      </c>
      <c r="U914" s="24">
        <f t="shared" si="177"/>
        <v>1.9005246183454696</v>
      </c>
      <c r="V914" s="24">
        <f t="shared" si="177"/>
        <v>2.2840675280158331</v>
      </c>
      <c r="W914" s="24">
        <f t="shared" si="177"/>
        <v>2.535581170291282</v>
      </c>
      <c r="X914" s="24">
        <f t="shared" si="177"/>
        <v>1.9591533649188337</v>
      </c>
      <c r="Y914" s="24">
        <f t="shared" si="177"/>
        <v>2.0448615720684593</v>
      </c>
      <c r="Z914" s="24">
        <f t="shared" si="177"/>
        <v>2.6224802275392078</v>
      </c>
      <c r="AA914" s="24">
        <f t="shared" si="177"/>
        <v>1.8878687013212685</v>
      </c>
      <c r="AB914" s="24">
        <f t="shared" si="177"/>
        <v>1.9665577170201607</v>
      </c>
      <c r="AC914" s="24">
        <f t="shared" si="177"/>
        <v>2.3794894039518439</v>
      </c>
      <c r="AD914" s="24">
        <f t="shared" si="177"/>
        <v>2.2557893247385521</v>
      </c>
      <c r="AE914" s="24">
        <f t="shared" si="177"/>
        <v>1.9129891076577241</v>
      </c>
      <c r="AF914" s="24">
        <f t="shared" si="177"/>
        <v>2.263263907762171</v>
      </c>
      <c r="AG914" s="24">
        <f t="shared" si="177"/>
        <v>1.6803505952086291</v>
      </c>
      <c r="AH914" s="24">
        <f t="shared" si="177"/>
        <v>2.4363991619540393</v>
      </c>
      <c r="AI914" s="24">
        <f t="shared" si="177"/>
        <v>5.745694515828796</v>
      </c>
      <c r="AJ914" s="24">
        <f t="shared" si="177"/>
        <v>2.5115431837291982</v>
      </c>
      <c r="AK914" s="24">
        <f t="shared" si="177"/>
        <v>1.8443095562320422</v>
      </c>
      <c r="AL914" s="24">
        <f t="shared" si="177"/>
        <v>2.7282427090286139</v>
      </c>
      <c r="AM914" s="24">
        <f t="shared" si="177"/>
        <v>1.9001575941769313</v>
      </c>
      <c r="AN914" s="24">
        <f t="shared" si="174"/>
        <v>1.8160358794094673</v>
      </c>
      <c r="AO914" s="24">
        <f t="shared" si="174"/>
        <v>2.1956651009212438</v>
      </c>
      <c r="AP914" s="24">
        <f t="shared" si="174"/>
        <v>1.953327926939916</v>
      </c>
      <c r="AQ914" s="24">
        <f t="shared" si="174"/>
        <v>2.1058624375884221</v>
      </c>
      <c r="AR914" s="24">
        <f t="shared" si="174"/>
        <v>1.8162045349996343</v>
      </c>
      <c r="AS914" s="24">
        <f t="shared" si="174"/>
        <v>2.4403853069714625</v>
      </c>
      <c r="AT914" s="24">
        <f t="shared" si="174"/>
        <v>1.7112759244757603</v>
      </c>
      <c r="AU914" s="24">
        <f t="shared" si="174"/>
        <v>2.5280135616509454</v>
      </c>
      <c r="AV914" s="24">
        <f t="shared" si="174"/>
        <v>1.7202266488245788</v>
      </c>
      <c r="AW914" s="24">
        <f t="shared" si="174"/>
        <v>2.2959023595287347</v>
      </c>
      <c r="AX914" s="24">
        <f t="shared" si="174"/>
        <v>2.3794265126613117</v>
      </c>
      <c r="AY914" s="24">
        <f t="shared" si="174"/>
        <v>3.3231516357608193</v>
      </c>
      <c r="AZ914" s="24">
        <f t="shared" si="174"/>
        <v>2.5474782566346059</v>
      </c>
      <c r="BA914" s="24">
        <f t="shared" si="174"/>
        <v>1.9902376034178639</v>
      </c>
      <c r="BB914" s="24">
        <f t="shared" si="174"/>
        <v>1.7991049446663943</v>
      </c>
      <c r="BC914" s="24">
        <f t="shared" si="174"/>
        <v>2.743396878931843</v>
      </c>
      <c r="BD914" s="24">
        <f t="shared" si="174"/>
        <v>2.3650848420164272</v>
      </c>
      <c r="BE914" s="24">
        <f t="shared" si="174"/>
        <v>2.2729294932595185</v>
      </c>
    </row>
    <row r="915" spans="1:57" x14ac:dyDescent="0.35">
      <c r="A915" s="10" t="str">
        <f t="shared" si="166"/>
        <v>10/31/2031</v>
      </c>
      <c r="B915" s="11">
        <f t="shared" si="167"/>
        <v>2031</v>
      </c>
      <c r="C915" s="22">
        <f t="shared" si="168"/>
        <v>2.6121788124422372</v>
      </c>
      <c r="D915" s="23">
        <f t="shared" si="162"/>
        <v>2.1152448692419199</v>
      </c>
      <c r="E915" s="23">
        <f t="shared" si="163"/>
        <v>2.2646168145554926</v>
      </c>
      <c r="F915" s="23">
        <f t="shared" si="164"/>
        <v>3.0415065298829695</v>
      </c>
      <c r="G915" s="23">
        <f t="shared" si="165"/>
        <v>3.4829821458088759</v>
      </c>
      <c r="H915" s="24">
        <f t="shared" si="177"/>
        <v>2.0492882635835636</v>
      </c>
      <c r="I915" s="24">
        <f t="shared" si="177"/>
        <v>3.4739016175573587</v>
      </c>
      <c r="J915" s="24">
        <f t="shared" si="177"/>
        <v>2.9918690556927614</v>
      </c>
      <c r="K915" s="24">
        <f t="shared" si="177"/>
        <v>2.813870351868176</v>
      </c>
      <c r="L915" s="24">
        <f t="shared" si="177"/>
        <v>4.8276911725068627</v>
      </c>
      <c r="M915" s="24">
        <f t="shared" si="177"/>
        <v>2.7842263178650946</v>
      </c>
      <c r="N915" s="24">
        <f t="shared" si="177"/>
        <v>2.6164106996603622</v>
      </c>
      <c r="O915" s="24">
        <f t="shared" si="177"/>
        <v>2.1545037499215365</v>
      </c>
      <c r="P915" s="24">
        <f t="shared" si="177"/>
        <v>2.675152160043722</v>
      </c>
      <c r="Q915" s="24">
        <f t="shared" si="177"/>
        <v>1.9416219050965333</v>
      </c>
      <c r="R915" s="24">
        <f t="shared" si="177"/>
        <v>2.6042780967520716</v>
      </c>
      <c r="S915" s="24">
        <f t="shared" si="177"/>
        <v>3.3240423342410041</v>
      </c>
      <c r="T915" s="24">
        <f t="shared" si="177"/>
        <v>3.4100368414494726</v>
      </c>
      <c r="U915" s="24">
        <f t="shared" si="177"/>
        <v>3.1202472057625044</v>
      </c>
      <c r="V915" s="24">
        <f t="shared" si="177"/>
        <v>2.2633852749307213</v>
      </c>
      <c r="W915" s="24">
        <f t="shared" si="177"/>
        <v>3.0293543839922945</v>
      </c>
      <c r="X915" s="24">
        <f t="shared" si="177"/>
        <v>2.4965457271161777</v>
      </c>
      <c r="Y915" s="24">
        <f t="shared" si="177"/>
        <v>2.0826014034187015</v>
      </c>
      <c r="Z915" s="24">
        <f t="shared" si="177"/>
        <v>2.6992552587871042</v>
      </c>
      <c r="AA915" s="24">
        <f t="shared" si="177"/>
        <v>2.2598152004575187</v>
      </c>
      <c r="AB915" s="24">
        <f t="shared" si="177"/>
        <v>2.6506998202918171</v>
      </c>
      <c r="AC915" s="24">
        <f t="shared" si="177"/>
        <v>2.5558670432206463</v>
      </c>
      <c r="AD915" s="24">
        <f t="shared" si="177"/>
        <v>2.9286978978345695</v>
      </c>
      <c r="AE915" s="24">
        <f t="shared" si="177"/>
        <v>2.1188719210000553</v>
      </c>
      <c r="AF915" s="24">
        <f t="shared" si="177"/>
        <v>3.0455572451798609</v>
      </c>
      <c r="AG915" s="24">
        <f t="shared" si="177"/>
        <v>2.2224699905819483</v>
      </c>
      <c r="AH915" s="24">
        <f t="shared" si="177"/>
        <v>2.3855512943717248</v>
      </c>
      <c r="AI915" s="24">
        <f t="shared" si="177"/>
        <v>2.842064177550935</v>
      </c>
      <c r="AJ915" s="24">
        <f t="shared" si="177"/>
        <v>2.9740320030175131</v>
      </c>
      <c r="AK915" s="24">
        <f t="shared" si="177"/>
        <v>2.4244103839650881</v>
      </c>
      <c r="AL915" s="24">
        <f t="shared" si="177"/>
        <v>3.0937797934747149</v>
      </c>
      <c r="AM915" s="24">
        <f t="shared" si="177"/>
        <v>2.4167021255373236</v>
      </c>
      <c r="AN915" s="24">
        <f t="shared" si="174"/>
        <v>2.2683114334298073</v>
      </c>
      <c r="AO915" s="24">
        <f t="shared" si="174"/>
        <v>2.2444916041210328</v>
      </c>
      <c r="AP915" s="24">
        <f t="shared" si="174"/>
        <v>4.1116846395159694</v>
      </c>
      <c r="AQ915" s="24">
        <f t="shared" si="174"/>
        <v>3.3446335530587241</v>
      </c>
      <c r="AR915" s="24">
        <f t="shared" si="174"/>
        <v>2.3459354967866868</v>
      </c>
      <c r="AS915" s="24">
        <f t="shared" si="174"/>
        <v>2.0147324045923831</v>
      </c>
      <c r="AT915" s="24">
        <f t="shared" si="174"/>
        <v>2.3860068211237433</v>
      </c>
      <c r="AU915" s="24">
        <f t="shared" si="174"/>
        <v>3.5647069000725313</v>
      </c>
      <c r="AV915" s="24">
        <f t="shared" si="174"/>
        <v>2.2834835276699579</v>
      </c>
      <c r="AW915" s="24">
        <f t="shared" si="174"/>
        <v>2.1237309519879517</v>
      </c>
      <c r="AX915" s="24">
        <f t="shared" si="174"/>
        <v>2.2374727407372537</v>
      </c>
      <c r="AY915" s="24">
        <f t="shared" si="174"/>
        <v>1.8679648021105506</v>
      </c>
      <c r="AZ915" s="24">
        <f t="shared" si="174"/>
        <v>3.3575404592645093</v>
      </c>
      <c r="BA915" s="24">
        <f t="shared" si="174"/>
        <v>4.5344928684902239</v>
      </c>
      <c r="BB915" s="24">
        <f t="shared" si="174"/>
        <v>2.326622819254879</v>
      </c>
      <c r="BC915" s="24">
        <f t="shared" si="174"/>
        <v>4.3395360940026775</v>
      </c>
      <c r="BD915" s="24">
        <f t="shared" si="174"/>
        <v>2.6079469252241121</v>
      </c>
      <c r="BE915" s="24">
        <f t="shared" si="174"/>
        <v>2.6297551342863872</v>
      </c>
    </row>
    <row r="916" spans="1:57" x14ac:dyDescent="0.35">
      <c r="A916" s="10" t="str">
        <f t="shared" si="166"/>
        <v>11/30/2031</v>
      </c>
      <c r="B916" s="11">
        <f t="shared" si="167"/>
        <v>2031</v>
      </c>
      <c r="C916" s="22">
        <f t="shared" si="168"/>
        <v>2.773638652738029</v>
      </c>
      <c r="D916" s="23">
        <f t="shared" si="162"/>
        <v>2.4454726871536585</v>
      </c>
      <c r="E916" s="23">
        <f t="shared" si="163"/>
        <v>2.5899795062088415</v>
      </c>
      <c r="F916" s="23">
        <f t="shared" si="164"/>
        <v>2.9380015305063747</v>
      </c>
      <c r="G916" s="23">
        <f t="shared" si="165"/>
        <v>3.2021155245803716</v>
      </c>
      <c r="H916" s="24">
        <f t="shared" si="177"/>
        <v>2.9189486460186642</v>
      </c>
      <c r="I916" s="24">
        <f t="shared" si="177"/>
        <v>2.3346955120183406</v>
      </c>
      <c r="J916" s="24">
        <f t="shared" si="177"/>
        <v>3.2133890661419864</v>
      </c>
      <c r="K916" s="24">
        <f t="shared" si="177"/>
        <v>2.4986710033156898</v>
      </c>
      <c r="L916" s="24">
        <f t="shared" si="177"/>
        <v>2.6760081897009909</v>
      </c>
      <c r="M916" s="24">
        <f t="shared" si="177"/>
        <v>2.7526830940090377</v>
      </c>
      <c r="N916" s="24">
        <f t="shared" si="177"/>
        <v>2.6599141639294075</v>
      </c>
      <c r="O916" s="24">
        <f t="shared" si="177"/>
        <v>2.5876465929751129</v>
      </c>
      <c r="P916" s="24">
        <f t="shared" si="177"/>
        <v>2.3922658230381471</v>
      </c>
      <c r="Q916" s="24">
        <f t="shared" si="177"/>
        <v>2.5965960560469399</v>
      </c>
      <c r="R916" s="24">
        <f t="shared" si="177"/>
        <v>2.6521126825087911</v>
      </c>
      <c r="S916" s="24">
        <f t="shared" si="177"/>
        <v>2.5877739895961418</v>
      </c>
      <c r="T916" s="24">
        <f t="shared" si="177"/>
        <v>2.4457930640379968</v>
      </c>
      <c r="U916" s="24">
        <f t="shared" si="177"/>
        <v>2.6871704667592176</v>
      </c>
      <c r="V916" s="24">
        <f t="shared" si="177"/>
        <v>2.8103290904557467</v>
      </c>
      <c r="W916" s="24">
        <f t="shared" si="177"/>
        <v>3.1241907180558295</v>
      </c>
      <c r="X916" s="24">
        <f t="shared" si="177"/>
        <v>3.015660741104158</v>
      </c>
      <c r="Y916" s="24">
        <f t="shared" si="177"/>
        <v>2.614963294749435</v>
      </c>
      <c r="Z916" s="24">
        <f t="shared" si="177"/>
        <v>2.7864683147483746</v>
      </c>
      <c r="AA916" s="24">
        <f t="shared" si="177"/>
        <v>3.0658456787103447</v>
      </c>
      <c r="AB916" s="24">
        <f t="shared" si="177"/>
        <v>3.2008629088513034</v>
      </c>
      <c r="AC916" s="24">
        <f t="shared" si="177"/>
        <v>4.4713562519392589</v>
      </c>
      <c r="AD916" s="24">
        <f t="shared" si="177"/>
        <v>2.8494127351627458</v>
      </c>
      <c r="AE916" s="24">
        <f t="shared" si="177"/>
        <v>2.8585082651227736</v>
      </c>
      <c r="AF916" s="24">
        <f t="shared" si="177"/>
        <v>2.3037491710164502</v>
      </c>
      <c r="AG916" s="24">
        <f t="shared" si="177"/>
        <v>2.7608089907276834</v>
      </c>
      <c r="AH916" s="24">
        <f t="shared" si="177"/>
        <v>4.2368739070240453</v>
      </c>
      <c r="AI916" s="24">
        <f t="shared" si="177"/>
        <v>3.0209449003570876</v>
      </c>
      <c r="AJ916" s="24">
        <f t="shared" si="177"/>
        <v>2.5331836911949015</v>
      </c>
      <c r="AK916" s="24">
        <f t="shared" si="177"/>
        <v>2.5479200442362084</v>
      </c>
      <c r="AL916" s="24">
        <f t="shared" si="177"/>
        <v>2.5796464230666336</v>
      </c>
      <c r="AM916" s="24">
        <f t="shared" si="177"/>
        <v>2.9443524920022783</v>
      </c>
      <c r="AN916" s="24">
        <f t="shared" si="174"/>
        <v>3.09838514532606</v>
      </c>
      <c r="AO916" s="24">
        <f t="shared" si="174"/>
        <v>2.8555892027814234</v>
      </c>
      <c r="AP916" s="24">
        <f t="shared" si="174"/>
        <v>3.0721230153641703</v>
      </c>
      <c r="AQ916" s="24">
        <f t="shared" si="174"/>
        <v>2.6652341299051652</v>
      </c>
      <c r="AR916" s="24">
        <f t="shared" si="174"/>
        <v>2.8143971939771539</v>
      </c>
      <c r="AS916" s="24">
        <f t="shared" si="174"/>
        <v>2.7942277442788432</v>
      </c>
      <c r="AT916" s="24">
        <f t="shared" si="174"/>
        <v>2.8517050735446952</v>
      </c>
      <c r="AU916" s="24">
        <f t="shared" si="174"/>
        <v>2.6122310352623797</v>
      </c>
      <c r="AV916" s="24">
        <f t="shared" si="174"/>
        <v>2.850543035095908</v>
      </c>
      <c r="AW916" s="24">
        <f t="shared" si="174"/>
        <v>4.3987255906207112</v>
      </c>
      <c r="AX916" s="24">
        <f t="shared" si="174"/>
        <v>3.8167072609029753</v>
      </c>
      <c r="AY916" s="24">
        <f t="shared" si="174"/>
        <v>2.6109276604960185</v>
      </c>
      <c r="AZ916" s="24">
        <f t="shared" si="174"/>
        <v>2.4425892951946153</v>
      </c>
      <c r="BA916" s="24">
        <f t="shared" si="174"/>
        <v>2.8542881494821559</v>
      </c>
      <c r="BB916" s="24">
        <f t="shared" si="174"/>
        <v>2.7935682557437396</v>
      </c>
      <c r="BC916" s="24">
        <f t="shared" si="174"/>
        <v>2.1738532743630783</v>
      </c>
      <c r="BD916" s="24">
        <f t="shared" si="174"/>
        <v>2.5533524273211126</v>
      </c>
      <c r="BE916" s="24">
        <f t="shared" si="174"/>
        <v>2.623124253473994</v>
      </c>
    </row>
    <row r="917" spans="1:57" x14ac:dyDescent="0.35">
      <c r="A917" s="10" t="str">
        <f t="shared" si="166"/>
        <v>12/31/2031</v>
      </c>
      <c r="B917" s="11">
        <f t="shared" si="167"/>
        <v>2031</v>
      </c>
      <c r="C917" s="22">
        <f t="shared" si="168"/>
        <v>2.2171224693654352</v>
      </c>
      <c r="D917" s="23">
        <f t="shared" si="162"/>
        <v>1.7314246293476865</v>
      </c>
      <c r="E917" s="23">
        <f t="shared" si="163"/>
        <v>1.9254822468564181</v>
      </c>
      <c r="F917" s="23">
        <f t="shared" si="164"/>
        <v>2.3799610784023648</v>
      </c>
      <c r="G917" s="23">
        <f t="shared" si="165"/>
        <v>2.5673857071935435</v>
      </c>
      <c r="H917" s="24">
        <f t="shared" si="177"/>
        <v>2.5639078880403527</v>
      </c>
      <c r="I917" s="24">
        <f t="shared" si="177"/>
        <v>1.912786445539941</v>
      </c>
      <c r="J917" s="24">
        <f t="shared" si="177"/>
        <v>1.7239366552493181</v>
      </c>
      <c r="K917" s="24">
        <f t="shared" si="177"/>
        <v>2.0418462438467242</v>
      </c>
      <c r="L917" s="24">
        <f t="shared" si="177"/>
        <v>1.7143099412796883</v>
      </c>
      <c r="M917" s="24">
        <f t="shared" si="177"/>
        <v>1.6797267027340144</v>
      </c>
      <c r="N917" s="24">
        <f t="shared" si="177"/>
        <v>2.1489969032764176</v>
      </c>
      <c r="O917" s="24">
        <f t="shared" si="177"/>
        <v>2.7758815942809827</v>
      </c>
      <c r="P917" s="24">
        <f t="shared" si="177"/>
        <v>1.7830647728625664</v>
      </c>
      <c r="Q917" s="24">
        <f t="shared" si="177"/>
        <v>2.1628261928868775</v>
      </c>
      <c r="R917" s="24">
        <f t="shared" si="177"/>
        <v>2.5986860795722615</v>
      </c>
      <c r="S917" s="24">
        <f t="shared" si="177"/>
        <v>2.0931416324813039</v>
      </c>
      <c r="T917" s="24">
        <f t="shared" si="177"/>
        <v>1.8054074638664792</v>
      </c>
      <c r="U917" s="24">
        <f t="shared" si="177"/>
        <v>2.3059529184401306</v>
      </c>
      <c r="V917" s="24">
        <f t="shared" si="177"/>
        <v>1.8466205976435714</v>
      </c>
      <c r="W917" s="24">
        <f t="shared" si="177"/>
        <v>1.6776223994629846</v>
      </c>
      <c r="X917" s="24">
        <f t="shared" si="177"/>
        <v>2.3471775206080476</v>
      </c>
      <c r="Y917" s="24">
        <f t="shared" si="177"/>
        <v>2.39957876717214</v>
      </c>
      <c r="Z917" s="24">
        <f t="shared" si="177"/>
        <v>1.67519653184127</v>
      </c>
      <c r="AA917" s="24">
        <f t="shared" si="177"/>
        <v>2.403800416442579</v>
      </c>
      <c r="AB917" s="24">
        <f t="shared" si="177"/>
        <v>2.6276285998884137</v>
      </c>
      <c r="AC917" s="24">
        <f t="shared" si="177"/>
        <v>2.3674061482920727</v>
      </c>
      <c r="AD917" s="24">
        <f t="shared" si="177"/>
        <v>2.0326063469089055</v>
      </c>
      <c r="AE917" s="24">
        <f t="shared" si="177"/>
        <v>2.7211731544687305</v>
      </c>
      <c r="AF917" s="24">
        <f t="shared" si="177"/>
        <v>2.0792245441908199</v>
      </c>
      <c r="AG917" s="24">
        <f t="shared" si="177"/>
        <v>2.3078458672357005</v>
      </c>
      <c r="AH917" s="24">
        <f t="shared" si="177"/>
        <v>2.2074521896137616</v>
      </c>
      <c r="AI917" s="24">
        <f t="shared" si="177"/>
        <v>1.7514219158372202</v>
      </c>
      <c r="AJ917" s="24">
        <f t="shared" si="177"/>
        <v>2.4682323058043463</v>
      </c>
      <c r="AK917" s="24">
        <f t="shared" si="177"/>
        <v>2.3719063676204657</v>
      </c>
      <c r="AL917" s="24">
        <f t="shared" si="177"/>
        <v>2.0975365097143746</v>
      </c>
      <c r="AM917" s="24">
        <f t="shared" si="177"/>
        <v>2.3279960703398941</v>
      </c>
      <c r="AN917" s="24">
        <f t="shared" si="174"/>
        <v>2.2775439130727082</v>
      </c>
      <c r="AO917" s="24">
        <f t="shared" si="174"/>
        <v>2.7496364694186415</v>
      </c>
      <c r="AP917" s="24">
        <f t="shared" si="174"/>
        <v>2.3645724132534611</v>
      </c>
      <c r="AQ917" s="24">
        <f t="shared" si="174"/>
        <v>1.9635696508058491</v>
      </c>
      <c r="AR917" s="24">
        <f t="shared" si="174"/>
        <v>2.4032668139384774</v>
      </c>
      <c r="AS917" s="24">
        <f t="shared" si="174"/>
        <v>2.2267927491171093</v>
      </c>
      <c r="AT917" s="24">
        <f t="shared" si="174"/>
        <v>2.382645981996331</v>
      </c>
      <c r="AU917" s="24">
        <f t="shared" si="174"/>
        <v>1.7322566264697274</v>
      </c>
      <c r="AV917" s="24">
        <f t="shared" si="174"/>
        <v>2.4113513744908022</v>
      </c>
      <c r="AW917" s="24">
        <f t="shared" si="174"/>
        <v>2.3101471628364485</v>
      </c>
      <c r="AX917" s="24">
        <f t="shared" si="174"/>
        <v>2.3671037084849536</v>
      </c>
      <c r="AY917" s="24">
        <f t="shared" si="174"/>
        <v>2.1655176076131188</v>
      </c>
      <c r="AZ917" s="24">
        <f t="shared" ref="AZ917:BQ917" si="178">AZ317/AZ117</f>
        <v>2.0580459877562047</v>
      </c>
      <c r="BA917" s="24">
        <f t="shared" si="178"/>
        <v>2.409489055750043</v>
      </c>
      <c r="BB917" s="24">
        <f t="shared" si="178"/>
        <v>2.2743835789630129</v>
      </c>
      <c r="BC917" s="24">
        <f t="shared" si="178"/>
        <v>2.0958213439454898</v>
      </c>
      <c r="BD917" s="24">
        <f t="shared" si="178"/>
        <v>1.7979841241354959</v>
      </c>
      <c r="BE917" s="24">
        <f t="shared" si="178"/>
        <v>1.7978101820123213</v>
      </c>
    </row>
    <row r="918" spans="1:57" x14ac:dyDescent="0.35">
      <c r="A918" s="10" t="str">
        <f t="shared" si="166"/>
        <v>1/31/2032</v>
      </c>
      <c r="B918" s="11">
        <f t="shared" si="167"/>
        <v>2032</v>
      </c>
      <c r="C918" s="22">
        <f t="shared" si="168"/>
        <v>2.1381909846390608</v>
      </c>
      <c r="D918" s="23">
        <f t="shared" si="162"/>
        <v>1.8699287189016949</v>
      </c>
      <c r="E918" s="23">
        <f t="shared" si="163"/>
        <v>1.9454420538839399</v>
      </c>
      <c r="F918" s="23">
        <f t="shared" si="164"/>
        <v>2.2924859774983659</v>
      </c>
      <c r="G918" s="23">
        <f t="shared" si="165"/>
        <v>2.3973730474884127</v>
      </c>
      <c r="H918" s="24">
        <f t="shared" si="177"/>
        <v>1.873742793528071</v>
      </c>
      <c r="I918" s="24">
        <f t="shared" si="177"/>
        <v>1.9533959047823839</v>
      </c>
      <c r="J918" s="24">
        <f t="shared" si="177"/>
        <v>2.3519601661075957</v>
      </c>
      <c r="K918" s="24">
        <f t="shared" si="177"/>
        <v>2.4575527273783844</v>
      </c>
      <c r="L918" s="24">
        <f t="shared" si="177"/>
        <v>2.4741709529174059</v>
      </c>
      <c r="M918" s="24">
        <f t="shared" si="177"/>
        <v>2.1056065849707268</v>
      </c>
      <c r="N918" s="24">
        <f t="shared" si="177"/>
        <v>2.3942008241365951</v>
      </c>
      <c r="O918" s="24">
        <f t="shared" si="177"/>
        <v>1.9863877216602208</v>
      </c>
      <c r="P918" s="24">
        <f t="shared" si="177"/>
        <v>2.0564265413566121</v>
      </c>
      <c r="Q918" s="24">
        <f t="shared" si="177"/>
        <v>2.289394260190611</v>
      </c>
      <c r="R918" s="24">
        <f t="shared" si="177"/>
        <v>1.9147190441268238</v>
      </c>
      <c r="S918" s="24">
        <f t="shared" si="177"/>
        <v>2.3175454167656073</v>
      </c>
      <c r="T918" s="24">
        <f t="shared" si="177"/>
        <v>2.1742175795265859</v>
      </c>
      <c r="U918" s="24">
        <f t="shared" si="177"/>
        <v>1.8342428569151894</v>
      </c>
      <c r="V918" s="24">
        <f t="shared" si="177"/>
        <v>2.3185168400983707</v>
      </c>
      <c r="W918" s="24">
        <f t="shared" si="177"/>
        <v>2.1062825071927289</v>
      </c>
      <c r="X918" s="24">
        <f t="shared" si="177"/>
        <v>2.2081208521615139</v>
      </c>
      <c r="Y918" s="24">
        <f t="shared" si="177"/>
        <v>1.8879333994311207</v>
      </c>
      <c r="Z918" s="24">
        <f t="shared" si="177"/>
        <v>2.2874480452772077</v>
      </c>
      <c r="AA918" s="24">
        <f t="shared" si="177"/>
        <v>1.9427907702511251</v>
      </c>
      <c r="AB918" s="24">
        <f t="shared" si="177"/>
        <v>2.3503240983295912</v>
      </c>
      <c r="AC918" s="24">
        <f t="shared" si="177"/>
        <v>2.2852937810437606</v>
      </c>
      <c r="AD918" s="24">
        <f t="shared" si="177"/>
        <v>1.9286014326851555</v>
      </c>
      <c r="AE918" s="24">
        <f t="shared" si="177"/>
        <v>2.2122457631069801</v>
      </c>
      <c r="AF918" s="24">
        <f t="shared" si="177"/>
        <v>2.2935165499342842</v>
      </c>
      <c r="AG918" s="24">
        <f t="shared" si="177"/>
        <v>2.0775079844480104</v>
      </c>
      <c r="AH918" s="24">
        <f t="shared" si="177"/>
        <v>2.2005793657218393</v>
      </c>
      <c r="AI918" s="24">
        <f t="shared" si="177"/>
        <v>2.053021400569274</v>
      </c>
      <c r="AJ918" s="24">
        <f t="shared" si="177"/>
        <v>1.9623496453928007</v>
      </c>
      <c r="AK918" s="24">
        <f t="shared" si="177"/>
        <v>2.1455118466378509</v>
      </c>
      <c r="AL918" s="24">
        <f t="shared" si="177"/>
        <v>2.425923057654773</v>
      </c>
      <c r="AM918" s="24">
        <f t="shared" si="177"/>
        <v>2.3784912784642609</v>
      </c>
      <c r="AN918" s="24">
        <f t="shared" ref="AN918:BE932" si="179">AN318/AN118</f>
        <v>2.1308701226402711</v>
      </c>
      <c r="AO918" s="24">
        <f t="shared" si="179"/>
        <v>1.7787632169443961</v>
      </c>
      <c r="AP918" s="24">
        <f t="shared" si="179"/>
        <v>2.0216014650651681</v>
      </c>
      <c r="AQ918" s="24">
        <f t="shared" si="179"/>
        <v>2.1844073148231833</v>
      </c>
      <c r="AR918" s="24">
        <f t="shared" si="179"/>
        <v>1.7895997893622171</v>
      </c>
      <c r="AS918" s="24">
        <f t="shared" si="179"/>
        <v>2.168765885180274</v>
      </c>
      <c r="AT918" s="24">
        <f t="shared" si="179"/>
        <v>1.936736275064866</v>
      </c>
      <c r="AU918" s="24">
        <f t="shared" si="179"/>
        <v>2.3806824269022488</v>
      </c>
      <c r="AV918" s="24">
        <f t="shared" si="179"/>
        <v>2.1789282737541407</v>
      </c>
      <c r="AW918" s="24">
        <f t="shared" si="179"/>
        <v>2.1482507918439437</v>
      </c>
      <c r="AX918" s="24">
        <f t="shared" si="179"/>
        <v>2.5506453776621965</v>
      </c>
      <c r="AY918" s="24">
        <f t="shared" si="179"/>
        <v>1.9410911492459919</v>
      </c>
      <c r="AZ918" s="24">
        <f t="shared" si="179"/>
        <v>1.8356020472643089</v>
      </c>
      <c r="BA918" s="24">
        <f t="shared" si="179"/>
        <v>1.9284950553024867</v>
      </c>
      <c r="BB918" s="24">
        <f t="shared" si="179"/>
        <v>1.7503656809895203</v>
      </c>
      <c r="BC918" s="24">
        <f t="shared" si="179"/>
        <v>2.0074117667764177</v>
      </c>
      <c r="BD918" s="24">
        <f t="shared" si="179"/>
        <v>2.0175398686275297</v>
      </c>
      <c r="BE918" s="24">
        <f t="shared" si="179"/>
        <v>2.6487806420183904</v>
      </c>
    </row>
    <row r="919" spans="1:57" x14ac:dyDescent="0.35">
      <c r="A919" s="10" t="str">
        <f t="shared" si="166"/>
        <v>2/29/2032</v>
      </c>
      <c r="B919" s="11">
        <f t="shared" si="167"/>
        <v>2032</v>
      </c>
      <c r="C919" s="22">
        <f t="shared" si="168"/>
        <v>2.392492605147257</v>
      </c>
      <c r="D919" s="23">
        <f t="shared" si="162"/>
        <v>1.7075823777569372</v>
      </c>
      <c r="E919" s="23">
        <f t="shared" si="163"/>
        <v>2.1209349904454911</v>
      </c>
      <c r="F919" s="23">
        <f t="shared" si="164"/>
        <v>2.9356740067310065</v>
      </c>
      <c r="G919" s="23">
        <f t="shared" si="165"/>
        <v>3.5618797459216598</v>
      </c>
      <c r="H919" s="24">
        <f t="shared" si="177"/>
        <v>2.6132127103601861</v>
      </c>
      <c r="I919" s="24">
        <f t="shared" si="177"/>
        <v>3.3280662544007034</v>
      </c>
      <c r="J919" s="24">
        <f t="shared" si="177"/>
        <v>2.1913543057686407</v>
      </c>
      <c r="K919" s="24">
        <f t="shared" si="177"/>
        <v>2.4445500057708216</v>
      </c>
      <c r="L919" s="24">
        <f t="shared" si="177"/>
        <v>2.2217597472254695</v>
      </c>
      <c r="M919" s="24">
        <f t="shared" si="177"/>
        <v>2.2167787366617038</v>
      </c>
      <c r="N919" s="24">
        <f t="shared" si="177"/>
        <v>1.712649388248022</v>
      </c>
      <c r="O919" s="24">
        <f t="shared" si="177"/>
        <v>2.7998531973019603</v>
      </c>
      <c r="P919" s="24">
        <f t="shared" si="177"/>
        <v>2.1676521224504515</v>
      </c>
      <c r="Q919" s="24">
        <f t="shared" si="177"/>
        <v>2.1724837310867762</v>
      </c>
      <c r="R919" s="24">
        <f t="shared" si="177"/>
        <v>1.7904964067370106</v>
      </c>
      <c r="S919" s="24">
        <f t="shared" si="177"/>
        <v>3.0818872227891707</v>
      </c>
      <c r="T919" s="24">
        <f t="shared" si="177"/>
        <v>2.189659258287791</v>
      </c>
      <c r="U919" s="24">
        <f t="shared" si="177"/>
        <v>2.9192417664400554</v>
      </c>
      <c r="V919" s="24">
        <f t="shared" si="177"/>
        <v>2.8399779393114897</v>
      </c>
      <c r="W919" s="24">
        <f t="shared" si="177"/>
        <v>2.7393072960488922</v>
      </c>
      <c r="X919" s="24">
        <f t="shared" si="177"/>
        <v>1.5816977049801122</v>
      </c>
      <c r="Y919" s="24">
        <f t="shared" si="177"/>
        <v>2.9411514201613236</v>
      </c>
      <c r="Z919" s="24">
        <f t="shared" si="177"/>
        <v>2.03959358896264</v>
      </c>
      <c r="AA919" s="24">
        <f t="shared" si="177"/>
        <v>2.7906904949646334</v>
      </c>
      <c r="AB919" s="24">
        <f t="shared" si="177"/>
        <v>4.624477291137878</v>
      </c>
      <c r="AC919" s="24">
        <f t="shared" si="177"/>
        <v>2.1068014967658608</v>
      </c>
      <c r="AD919" s="24">
        <f t="shared" si="177"/>
        <v>2.8799587925698762</v>
      </c>
      <c r="AE919" s="24">
        <f t="shared" si="177"/>
        <v>2.3243050437700172</v>
      </c>
      <c r="AF919" s="24">
        <f t="shared" si="177"/>
        <v>3.1326612038071948</v>
      </c>
      <c r="AG919" s="24">
        <f t="shared" si="177"/>
        <v>1.5468163059266384</v>
      </c>
      <c r="AH919" s="24">
        <f t="shared" si="177"/>
        <v>2.0642345323554614</v>
      </c>
      <c r="AI919" s="24">
        <f t="shared" si="177"/>
        <v>2.7794013817530212</v>
      </c>
      <c r="AJ919" s="24">
        <f t="shared" si="177"/>
        <v>1.7801160402386706</v>
      </c>
      <c r="AK919" s="24">
        <f t="shared" si="177"/>
        <v>1.6619792833371736</v>
      </c>
      <c r="AL919" s="24">
        <f t="shared" si="177"/>
        <v>2.3404352045236925</v>
      </c>
      <c r="AM919" s="24">
        <f t="shared" si="177"/>
        <v>2.2713868626527112</v>
      </c>
      <c r="AN919" s="24">
        <f t="shared" si="179"/>
        <v>2.1931899042229936</v>
      </c>
      <c r="AO919" s="24">
        <f t="shared" si="179"/>
        <v>3.5554967555604251</v>
      </c>
      <c r="AP919" s="24">
        <f t="shared" si="179"/>
        <v>3.7273401245023883</v>
      </c>
      <c r="AQ919" s="24">
        <f t="shared" si="179"/>
        <v>2.0300788919374053</v>
      </c>
      <c r="AR919" s="24">
        <f t="shared" si="179"/>
        <v>3.3627180013030902</v>
      </c>
      <c r="AS919" s="24">
        <f t="shared" si="179"/>
        <v>1.6056226771956825</v>
      </c>
      <c r="AT919" s="24">
        <f t="shared" si="179"/>
        <v>4.4405050152471119</v>
      </c>
      <c r="AU919" s="24">
        <f t="shared" si="179"/>
        <v>2.1633354714843813</v>
      </c>
      <c r="AV919" s="24">
        <f t="shared" si="179"/>
        <v>2.3176717951758898</v>
      </c>
      <c r="AW919" s="24">
        <f t="shared" si="179"/>
        <v>1.5847872078172638</v>
      </c>
      <c r="AX919" s="24">
        <f t="shared" si="179"/>
        <v>2.8945706017562012</v>
      </c>
      <c r="AY919" s="24">
        <f t="shared" si="179"/>
        <v>3.6193266591727724</v>
      </c>
      <c r="AZ919" s="24">
        <f t="shared" si="179"/>
        <v>3.0201866872891383</v>
      </c>
      <c r="BA919" s="24">
        <f t="shared" si="179"/>
        <v>1.8055940868465685</v>
      </c>
      <c r="BB919" s="24">
        <f t="shared" si="179"/>
        <v>4.3143782783465348</v>
      </c>
      <c r="BC919" s="24">
        <f t="shared" si="179"/>
        <v>2.907649330948376</v>
      </c>
      <c r="BD919" s="24">
        <f t="shared" si="179"/>
        <v>2.8611349730256519</v>
      </c>
      <c r="BE919" s="24">
        <f t="shared" si="179"/>
        <v>3.2943713049295251</v>
      </c>
    </row>
    <row r="920" spans="1:57" x14ac:dyDescent="0.35">
      <c r="A920" s="10" t="str">
        <f t="shared" si="166"/>
        <v>3/31/2032</v>
      </c>
      <c r="B920" s="11">
        <f t="shared" si="167"/>
        <v>2032</v>
      </c>
      <c r="C920" s="22">
        <f t="shared" si="168"/>
        <v>2.215167423436518</v>
      </c>
      <c r="D920" s="23">
        <f t="shared" si="162"/>
        <v>1.7271535132524825</v>
      </c>
      <c r="E920" s="23">
        <f t="shared" si="163"/>
        <v>1.8406562384642626</v>
      </c>
      <c r="F920" s="23">
        <f t="shared" si="164"/>
        <v>2.4045955176903271</v>
      </c>
      <c r="G920" s="23">
        <f t="shared" si="165"/>
        <v>2.9061863395302807</v>
      </c>
      <c r="H920" s="24">
        <f t="shared" si="177"/>
        <v>2.318094684023666</v>
      </c>
      <c r="I920" s="24">
        <f t="shared" si="177"/>
        <v>1.9194393098342533</v>
      </c>
      <c r="J920" s="24">
        <f t="shared" si="177"/>
        <v>2.4072997391624429</v>
      </c>
      <c r="K920" s="24">
        <f t="shared" si="177"/>
        <v>1.8064235671712325</v>
      </c>
      <c r="L920" s="24">
        <f t="shared" si="177"/>
        <v>2.3456234993383238</v>
      </c>
      <c r="M920" s="24">
        <f t="shared" si="177"/>
        <v>2.1401099403345767</v>
      </c>
      <c r="N920" s="24">
        <f t="shared" si="177"/>
        <v>2.3518925764015353</v>
      </c>
      <c r="O920" s="24">
        <f t="shared" si="177"/>
        <v>2.9061726921608058</v>
      </c>
      <c r="P920" s="24">
        <f t="shared" si="177"/>
        <v>1.991293144120974</v>
      </c>
      <c r="Q920" s="24">
        <f t="shared" si="177"/>
        <v>1.840130710367768</v>
      </c>
      <c r="R920" s="24">
        <f t="shared" si="177"/>
        <v>2.3850318078655999</v>
      </c>
      <c r="S920" s="24">
        <f t="shared" si="177"/>
        <v>2.1971418754303134</v>
      </c>
      <c r="T920" s="24">
        <f t="shared" si="177"/>
        <v>2.470563126346343</v>
      </c>
      <c r="U920" s="24">
        <f t="shared" si="177"/>
        <v>1.5178680592197527</v>
      </c>
      <c r="V920" s="24">
        <f t="shared" si="177"/>
        <v>2.0637068273966195</v>
      </c>
      <c r="W920" s="24">
        <f t="shared" si="177"/>
        <v>1.7292053516966601</v>
      </c>
      <c r="X920" s="24">
        <f t="shared" si="177"/>
        <v>1.8065051305503637</v>
      </c>
      <c r="Y920" s="24">
        <f t="shared" si="177"/>
        <v>1.6880982112131875</v>
      </c>
      <c r="Z920" s="24">
        <f t="shared" si="177"/>
        <v>3.7322543109359589</v>
      </c>
      <c r="AA920" s="24">
        <f t="shared" si="177"/>
        <v>2.237058273504231</v>
      </c>
      <c r="AB920" s="24">
        <f t="shared" si="177"/>
        <v>2.1065188459244499</v>
      </c>
      <c r="AC920" s="24">
        <f t="shared" si="177"/>
        <v>2.4968365018326879</v>
      </c>
      <c r="AD920" s="24">
        <f t="shared" si="177"/>
        <v>2.3964828532739797</v>
      </c>
      <c r="AE920" s="24">
        <f t="shared" si="177"/>
        <v>2.143338896783709</v>
      </c>
      <c r="AF920" s="24">
        <f t="shared" si="177"/>
        <v>2.0935747833882723</v>
      </c>
      <c r="AG920" s="24">
        <f t="shared" si="177"/>
        <v>2.1534119156852238</v>
      </c>
      <c r="AH920" s="24">
        <f t="shared" si="177"/>
        <v>2.4750284173810599</v>
      </c>
      <c r="AI920" s="24">
        <f t="shared" si="177"/>
        <v>2.2331929714427221</v>
      </c>
      <c r="AJ920" s="24">
        <f t="shared" si="177"/>
        <v>3.602737905195823</v>
      </c>
      <c r="AK920" s="24">
        <f t="shared" si="177"/>
        <v>1.8422328227537461</v>
      </c>
      <c r="AL920" s="24">
        <f t="shared" si="177"/>
        <v>2.2412611010352976</v>
      </c>
      <c r="AM920" s="24">
        <f t="shared" si="177"/>
        <v>2.4360793478407627</v>
      </c>
      <c r="AN920" s="24">
        <f t="shared" si="179"/>
        <v>2.3396409570598884</v>
      </c>
      <c r="AO920" s="24">
        <f t="shared" si="179"/>
        <v>1.7409854775395719</v>
      </c>
      <c r="AP920" s="24">
        <f t="shared" si="179"/>
        <v>2.3615107999921912</v>
      </c>
      <c r="AQ920" s="24">
        <f t="shared" si="179"/>
        <v>2.9063091658555558</v>
      </c>
      <c r="AR920" s="24">
        <f t="shared" si="179"/>
        <v>1.7057404569828292</v>
      </c>
      <c r="AS920" s="24">
        <f t="shared" si="179"/>
        <v>2.1326837903866678</v>
      </c>
      <c r="AT920" s="24">
        <f t="shared" si="179"/>
        <v>2.9790289208152254</v>
      </c>
      <c r="AU920" s="24">
        <f t="shared" si="179"/>
        <v>1.759210537895189</v>
      </c>
      <c r="AV920" s="24">
        <f t="shared" si="179"/>
        <v>1.9069375600545371</v>
      </c>
      <c r="AW920" s="24">
        <f t="shared" si="179"/>
        <v>1.7932558623647736</v>
      </c>
      <c r="AX920" s="24">
        <f t="shared" si="179"/>
        <v>2.6527962991882887</v>
      </c>
      <c r="AY920" s="24">
        <f t="shared" si="179"/>
        <v>1.6109492209378127</v>
      </c>
      <c r="AZ920" s="24">
        <f t="shared" si="179"/>
        <v>1.7086869672548832</v>
      </c>
      <c r="BA920" s="24">
        <f t="shared" si="179"/>
        <v>3.0153434587487142</v>
      </c>
      <c r="BB920" s="24">
        <f t="shared" si="179"/>
        <v>1.7829198670565807</v>
      </c>
      <c r="BC920" s="24">
        <f t="shared" si="179"/>
        <v>2.2939083661970647</v>
      </c>
      <c r="BD920" s="24">
        <f t="shared" si="179"/>
        <v>2.2690235103144203</v>
      </c>
      <c r="BE920" s="24">
        <f t="shared" si="179"/>
        <v>2.5869280271937045</v>
      </c>
    </row>
    <row r="921" spans="1:57" x14ac:dyDescent="0.35">
      <c r="A921" s="10" t="str">
        <f t="shared" si="166"/>
        <v>4/30/2032</v>
      </c>
      <c r="B921" s="11">
        <f t="shared" si="167"/>
        <v>2032</v>
      </c>
      <c r="C921" s="22">
        <f t="shared" si="168"/>
        <v>2.3694854843283708</v>
      </c>
      <c r="D921" s="23">
        <f t="shared" si="162"/>
        <v>2.1219910397662223</v>
      </c>
      <c r="E921" s="23">
        <f t="shared" si="163"/>
        <v>2.2545790111314972</v>
      </c>
      <c r="F921" s="23">
        <f t="shared" si="164"/>
        <v>2.4908610893640035</v>
      </c>
      <c r="G921" s="23">
        <f t="shared" si="165"/>
        <v>2.6732663116181015</v>
      </c>
      <c r="H921" s="24">
        <f t="shared" si="177"/>
        <v>2.1386680617036693</v>
      </c>
      <c r="I921" s="24">
        <f t="shared" si="177"/>
        <v>2.2862188706105937</v>
      </c>
      <c r="J921" s="24">
        <f t="shared" si="177"/>
        <v>2.1228335809319758</v>
      </c>
      <c r="K921" s="24">
        <f t="shared" si="177"/>
        <v>2.371767940676504</v>
      </c>
      <c r="L921" s="24">
        <f t="shared" si="177"/>
        <v>2.1618282068626793</v>
      </c>
      <c r="M921" s="24">
        <f t="shared" si="177"/>
        <v>2.4032218887609336</v>
      </c>
      <c r="N921" s="24">
        <f t="shared" si="177"/>
        <v>2.5960653065044217</v>
      </c>
      <c r="O921" s="24">
        <f t="shared" si="177"/>
        <v>2.4732543212098652</v>
      </c>
      <c r="P921" s="24">
        <f t="shared" si="177"/>
        <v>1.9752232247083266</v>
      </c>
      <c r="Q921" s="24">
        <f t="shared" si="177"/>
        <v>3.3117538675862854</v>
      </c>
      <c r="R921" s="24">
        <f t="shared" si="177"/>
        <v>2.3672030279802376</v>
      </c>
      <c r="S921" s="24">
        <f t="shared" si="177"/>
        <v>2.4258616846905339</v>
      </c>
      <c r="T921" s="24">
        <f t="shared" si="177"/>
        <v>2.343213460619852</v>
      </c>
      <c r="U921" s="24">
        <f t="shared" si="177"/>
        <v>2.3572437189267985</v>
      </c>
      <c r="V921" s="24">
        <f t="shared" si="177"/>
        <v>2.5449361930841312</v>
      </c>
      <c r="W921" s="24">
        <f t="shared" si="177"/>
        <v>2.1073744160187551</v>
      </c>
      <c r="X921" s="24">
        <f t="shared" si="177"/>
        <v>2.3956965639021952</v>
      </c>
      <c r="Y921" s="24">
        <f t="shared" si="177"/>
        <v>2.3804842455784132</v>
      </c>
      <c r="Z921" s="24">
        <f t="shared" si="177"/>
        <v>2.3503751839863014</v>
      </c>
      <c r="AA921" s="24">
        <f t="shared" si="177"/>
        <v>2.4909176790117122</v>
      </c>
      <c r="AB921" s="24">
        <f t="shared" si="177"/>
        <v>2.4075460515613454</v>
      </c>
      <c r="AC921" s="24">
        <f t="shared" si="177"/>
        <v>2.1759871423712438</v>
      </c>
      <c r="AD921" s="24">
        <f t="shared" si="177"/>
        <v>2.3782527529703121</v>
      </c>
      <c r="AE921" s="24">
        <f t="shared" si="177"/>
        <v>2.5905818682210597</v>
      </c>
      <c r="AF921" s="24">
        <f t="shared" si="177"/>
        <v>2.3214482529895868</v>
      </c>
      <c r="AG921" s="24">
        <f t="shared" si="177"/>
        <v>2.9108534523524656</v>
      </c>
      <c r="AH921" s="24">
        <f t="shared" si="177"/>
        <v>2.0537834009824896</v>
      </c>
      <c r="AI921" s="24">
        <f t="shared" si="177"/>
        <v>2.1730953135632025</v>
      </c>
      <c r="AJ921" s="24">
        <f t="shared" si="177"/>
        <v>2.1144081692744421</v>
      </c>
      <c r="AK921" s="24">
        <f t="shared" si="177"/>
        <v>2.4906913204208778</v>
      </c>
      <c r="AL921" s="24">
        <f t="shared" si="177"/>
        <v>2.2511058697533159</v>
      </c>
      <c r="AM921" s="24">
        <f t="shared" ref="AM921:BR921" si="180">AM321/AM121</f>
        <v>2.7510626420412154</v>
      </c>
      <c r="AN921" s="24">
        <f t="shared" si="179"/>
        <v>2.4776406768722472</v>
      </c>
      <c r="AO921" s="24">
        <f t="shared" si="179"/>
        <v>2.1593057774804034</v>
      </c>
      <c r="AP921" s="24">
        <f t="shared" si="179"/>
        <v>2.5329248212700124</v>
      </c>
      <c r="AQ921" s="24">
        <f t="shared" si="179"/>
        <v>2.0318991727731901</v>
      </c>
      <c r="AR921" s="24">
        <f t="shared" si="179"/>
        <v>2.704051440758716</v>
      </c>
      <c r="AS921" s="24">
        <f t="shared" si="179"/>
        <v>2.6338746405908742</v>
      </c>
      <c r="AT921" s="24">
        <f t="shared" si="179"/>
        <v>2.2273052176449242</v>
      </c>
      <c r="AU921" s="24">
        <f t="shared" si="179"/>
        <v>2.6698457417135888</v>
      </c>
      <c r="AV921" s="24">
        <f t="shared" si="179"/>
        <v>2.4138307650201041</v>
      </c>
      <c r="AW921" s="24">
        <f t="shared" si="179"/>
        <v>2.2802688364750736</v>
      </c>
      <c r="AX921" s="24">
        <f t="shared" si="179"/>
        <v>2.6522711593792034</v>
      </c>
      <c r="AY921" s="24">
        <f t="shared" si="179"/>
        <v>2.3565596063433243</v>
      </c>
      <c r="AZ921" s="24">
        <f t="shared" si="179"/>
        <v>2.3065523406422157</v>
      </c>
      <c r="BA921" s="24">
        <f t="shared" si="179"/>
        <v>2.4278592034761308</v>
      </c>
      <c r="BB921" s="24">
        <f t="shared" si="179"/>
        <v>2.2899046122435469</v>
      </c>
      <c r="BC921" s="24">
        <f t="shared" si="179"/>
        <v>2.2649984352660399</v>
      </c>
      <c r="BD921" s="24">
        <f t="shared" si="179"/>
        <v>2.3433656756942773</v>
      </c>
      <c r="BE921" s="24">
        <f t="shared" si="179"/>
        <v>3.2216414183634892</v>
      </c>
    </row>
    <row r="922" spans="1:57" x14ac:dyDescent="0.35">
      <c r="A922" s="10" t="str">
        <f t="shared" si="166"/>
        <v>5/31/2032</v>
      </c>
      <c r="B922" s="11">
        <f t="shared" si="167"/>
        <v>2032</v>
      </c>
      <c r="C922" s="22">
        <f t="shared" si="168"/>
        <v>2.5397772642959375</v>
      </c>
      <c r="D922" s="23">
        <f t="shared" si="162"/>
        <v>2.0214226991164197</v>
      </c>
      <c r="E922" s="23">
        <f t="shared" si="163"/>
        <v>2.2125330667253973</v>
      </c>
      <c r="F922" s="23">
        <f t="shared" si="164"/>
        <v>2.784947027411155</v>
      </c>
      <c r="G922" s="23">
        <f t="shared" si="165"/>
        <v>3.2249578790584374</v>
      </c>
      <c r="H922" s="24">
        <f t="shared" ref="H922:AM929" si="181">H322/H122</f>
        <v>2.2754213312978839</v>
      </c>
      <c r="I922" s="24">
        <f t="shared" si="181"/>
        <v>1.930026429442713</v>
      </c>
      <c r="J922" s="24">
        <f t="shared" si="181"/>
        <v>2.2388888191110006</v>
      </c>
      <c r="K922" s="24">
        <f t="shared" si="181"/>
        <v>2.5989792967315051</v>
      </c>
      <c r="L922" s="24">
        <f t="shared" si="181"/>
        <v>3.2230205225084858</v>
      </c>
      <c r="M922" s="24">
        <f t="shared" si="181"/>
        <v>2.4600760607785497</v>
      </c>
      <c r="N922" s="24">
        <f t="shared" si="181"/>
        <v>2.6968019257936935</v>
      </c>
      <c r="O922" s="24">
        <f t="shared" si="181"/>
        <v>2.2331485471249524</v>
      </c>
      <c r="P922" s="24">
        <f t="shared" si="181"/>
        <v>2.8950802605384629</v>
      </c>
      <c r="Q922" s="24">
        <f t="shared" si="181"/>
        <v>3.4664098614136973</v>
      </c>
      <c r="R922" s="24">
        <f t="shared" si="181"/>
        <v>2.4908974655075795</v>
      </c>
      <c r="S922" s="24">
        <f t="shared" si="181"/>
        <v>2.717789599897249</v>
      </c>
      <c r="T922" s="24">
        <f t="shared" si="181"/>
        <v>2.5713964580453799</v>
      </c>
      <c r="U922" s="24">
        <f t="shared" si="181"/>
        <v>1.9781718882150341</v>
      </c>
      <c r="V922" s="24">
        <f t="shared" si="181"/>
        <v>2.6592053054153264</v>
      </c>
      <c r="W922" s="24">
        <f t="shared" si="181"/>
        <v>3.2423940880080013</v>
      </c>
      <c r="X922" s="24">
        <f t="shared" si="181"/>
        <v>2.3818303773814518</v>
      </c>
      <c r="Y922" s="24">
        <f t="shared" si="181"/>
        <v>2.1312075907612873</v>
      </c>
      <c r="Z922" s="24">
        <f t="shared" si="181"/>
        <v>2.5622161939798596</v>
      </c>
      <c r="AA922" s="24">
        <f t="shared" si="181"/>
        <v>2.3071071557833962</v>
      </c>
      <c r="AB922" s="24">
        <f t="shared" si="181"/>
        <v>2.6029443923773852</v>
      </c>
      <c r="AC922" s="24">
        <f t="shared" si="181"/>
        <v>2.11857577840399</v>
      </c>
      <c r="AD922" s="24">
        <f t="shared" si="181"/>
        <v>3.0378407718313798</v>
      </c>
      <c r="AE922" s="24">
        <f t="shared" si="181"/>
        <v>2.447904859425468</v>
      </c>
      <c r="AF922" s="24">
        <f t="shared" si="181"/>
        <v>2.7136637744551035</v>
      </c>
      <c r="AG922" s="24">
        <f t="shared" si="181"/>
        <v>1.9857338791018446</v>
      </c>
      <c r="AH922" s="24">
        <f t="shared" si="181"/>
        <v>3.0847425285682983</v>
      </c>
      <c r="AI922" s="24">
        <f t="shared" si="181"/>
        <v>2.619533334024049</v>
      </c>
      <c r="AJ922" s="24">
        <f t="shared" si="181"/>
        <v>2.6081559446758495</v>
      </c>
      <c r="AK922" s="24">
        <f t="shared" si="181"/>
        <v>2.7262920093452219</v>
      </c>
      <c r="AL922" s="24">
        <f t="shared" si="181"/>
        <v>3.4500047464392947</v>
      </c>
      <c r="AM922" s="24">
        <f t="shared" si="181"/>
        <v>2.4314909396958559</v>
      </c>
      <c r="AN922" s="24">
        <f t="shared" si="179"/>
        <v>3.875771510572112</v>
      </c>
      <c r="AO922" s="24">
        <f t="shared" si="179"/>
        <v>2.0757673901304416</v>
      </c>
      <c r="AP922" s="24">
        <f t="shared" si="179"/>
        <v>2.4013945552316023</v>
      </c>
      <c r="AQ922" s="24">
        <f t="shared" si="179"/>
        <v>2.8044987000997996</v>
      </c>
      <c r="AR922" s="24">
        <f t="shared" si="179"/>
        <v>2.2056612399255457</v>
      </c>
      <c r="AS922" s="24">
        <f t="shared" si="179"/>
        <v>2.1514098676338778</v>
      </c>
      <c r="AT922" s="24">
        <f t="shared" si="179"/>
        <v>2.9045063271390963</v>
      </c>
      <c r="AU922" s="24">
        <f t="shared" si="179"/>
        <v>3.7441886574716605</v>
      </c>
      <c r="AV922" s="24">
        <f t="shared" si="179"/>
        <v>2.5173383346120155</v>
      </c>
      <c r="AW922" s="24">
        <f t="shared" si="179"/>
        <v>1.9798121513250277</v>
      </c>
      <c r="AX922" s="24">
        <f t="shared" si="179"/>
        <v>3.1402976118113588</v>
      </c>
      <c r="AY922" s="24">
        <f t="shared" si="179"/>
        <v>2.0253881235624838</v>
      </c>
      <c r="AZ922" s="24">
        <f t="shared" si="179"/>
        <v>1.8876674739271864</v>
      </c>
      <c r="BA922" s="24">
        <f t="shared" si="179"/>
        <v>2.6947143512355578</v>
      </c>
      <c r="BB922" s="24">
        <f t="shared" si="179"/>
        <v>2.1229503588783545</v>
      </c>
      <c r="BC922" s="24">
        <f t="shared" si="179"/>
        <v>2.4682623800863541</v>
      </c>
      <c r="BD922" s="24">
        <f t="shared" si="179"/>
        <v>2.097303354272118</v>
      </c>
      <c r="BE922" s="24">
        <f t="shared" si="179"/>
        <v>3.1178498909407142</v>
      </c>
    </row>
    <row r="923" spans="1:57" x14ac:dyDescent="0.35">
      <c r="A923" s="10" t="str">
        <f t="shared" si="166"/>
        <v>6/30/2032</v>
      </c>
      <c r="B923" s="11">
        <f t="shared" si="167"/>
        <v>2032</v>
      </c>
      <c r="C923" s="22">
        <f t="shared" si="168"/>
        <v>2.6590819528192169</v>
      </c>
      <c r="D923" s="23">
        <f t="shared" si="162"/>
        <v>2.2142568249238104</v>
      </c>
      <c r="E923" s="23">
        <f t="shared" si="163"/>
        <v>2.4166241209117758</v>
      </c>
      <c r="F923" s="23">
        <f t="shared" si="164"/>
        <v>2.8704026966272211</v>
      </c>
      <c r="G923" s="23">
        <f t="shared" si="165"/>
        <v>3.4305679491267989</v>
      </c>
      <c r="H923" s="24">
        <f t="shared" si="181"/>
        <v>2.5580324848072107</v>
      </c>
      <c r="I923" s="24">
        <f t="shared" si="181"/>
        <v>2.0229699684024753</v>
      </c>
      <c r="J923" s="24">
        <f t="shared" si="181"/>
        <v>2.3486767561793296</v>
      </c>
      <c r="K923" s="24">
        <f t="shared" si="181"/>
        <v>2.5456898027367982</v>
      </c>
      <c r="L923" s="24">
        <f t="shared" si="181"/>
        <v>2.4150723314844607</v>
      </c>
      <c r="M923" s="24">
        <f t="shared" si="181"/>
        <v>2.6846948622128615</v>
      </c>
      <c r="N923" s="24">
        <f t="shared" si="181"/>
        <v>3.4104330143924986</v>
      </c>
      <c r="O923" s="24">
        <f t="shared" si="181"/>
        <v>2.9385438549024498</v>
      </c>
      <c r="P923" s="24">
        <f t="shared" si="181"/>
        <v>2.4157288689904872</v>
      </c>
      <c r="Q923" s="24">
        <f t="shared" si="181"/>
        <v>3.0122403292717173</v>
      </c>
      <c r="R923" s="24">
        <f t="shared" si="181"/>
        <v>2.7575519628083116</v>
      </c>
      <c r="S923" s="24">
        <f t="shared" si="181"/>
        <v>2.6861467190464627</v>
      </c>
      <c r="T923" s="24">
        <f t="shared" si="181"/>
        <v>2.7925480289456588</v>
      </c>
      <c r="U923" s="24">
        <f t="shared" si="181"/>
        <v>2.3440630009324939</v>
      </c>
      <c r="V923" s="24">
        <f t="shared" si="181"/>
        <v>2.736083750073218</v>
      </c>
      <c r="W923" s="24">
        <f t="shared" si="181"/>
        <v>2.4135278179315769</v>
      </c>
      <c r="X923" s="24">
        <f t="shared" si="181"/>
        <v>4.046025042460399</v>
      </c>
      <c r="Y923" s="24">
        <f t="shared" si="181"/>
        <v>2.1384376460448391</v>
      </c>
      <c r="Z923" s="24">
        <f t="shared" si="181"/>
        <v>4.4475529941978484</v>
      </c>
      <c r="AA923" s="24">
        <f t="shared" si="181"/>
        <v>2.8782241185859481</v>
      </c>
      <c r="AB923" s="24">
        <f t="shared" si="181"/>
        <v>2.8469384307510395</v>
      </c>
      <c r="AC923" s="24">
        <f t="shared" si="181"/>
        <v>2.9215501253379697</v>
      </c>
      <c r="AD923" s="24">
        <f t="shared" si="181"/>
        <v>2.7217197523957171</v>
      </c>
      <c r="AE923" s="24">
        <f t="shared" si="181"/>
        <v>2.6435986259102218</v>
      </c>
      <c r="AF923" s="24">
        <f t="shared" si="181"/>
        <v>2.6612429484499365</v>
      </c>
      <c r="AG923" s="24">
        <f t="shared" si="181"/>
        <v>3.120347761433611</v>
      </c>
      <c r="AH923" s="24">
        <f t="shared" si="181"/>
        <v>2.2152317690439709</v>
      </c>
      <c r="AI923" s="24">
        <f t="shared" si="181"/>
        <v>2.6868143796350141</v>
      </c>
      <c r="AJ923" s="24">
        <f t="shared" si="181"/>
        <v>2.6242539996004561</v>
      </c>
      <c r="AK923" s="24">
        <f t="shared" si="181"/>
        <v>2.4543336867651631</v>
      </c>
      <c r="AL923" s="24">
        <f t="shared" si="181"/>
        <v>2.8281153315077106</v>
      </c>
      <c r="AM923" s="24">
        <f t="shared" si="181"/>
        <v>2.425665927543204</v>
      </c>
      <c r="AN923" s="24">
        <f t="shared" si="179"/>
        <v>2.4407423886444208</v>
      </c>
      <c r="AO923" s="24">
        <f t="shared" si="179"/>
        <v>1.9103687372469051</v>
      </c>
      <c r="AP923" s="24">
        <f t="shared" si="179"/>
        <v>7.2389349951154864</v>
      </c>
      <c r="AQ923" s="24">
        <f t="shared" si="179"/>
        <v>2.2828585596596302</v>
      </c>
      <c r="AR923" s="24">
        <f t="shared" si="179"/>
        <v>2.4193098766756416</v>
      </c>
      <c r="AS923" s="24">
        <f t="shared" si="179"/>
        <v>2.3476336297078726</v>
      </c>
      <c r="AT923" s="24">
        <f t="shared" si="179"/>
        <v>2.6746492079019055</v>
      </c>
      <c r="AU923" s="24">
        <f t="shared" si="179"/>
        <v>2.4758841403142959</v>
      </c>
      <c r="AV923" s="24">
        <f t="shared" si="179"/>
        <v>3.6117823617354969</v>
      </c>
      <c r="AW923" s="24">
        <f t="shared" si="179"/>
        <v>2.59720755042291</v>
      </c>
      <c r="AX923" s="24">
        <f t="shared" si="179"/>
        <v>2.6569209571884977</v>
      </c>
      <c r="AY923" s="24">
        <f t="shared" si="179"/>
        <v>2.0001929299112011</v>
      </c>
      <c r="AZ923" s="24">
        <f t="shared" si="179"/>
        <v>2.2054823278423643</v>
      </c>
      <c r="BA923" s="24">
        <f t="shared" si="179"/>
        <v>2.7312375986806106</v>
      </c>
      <c r="BB923" s="24">
        <f t="shared" si="179"/>
        <v>3.2624017838402124</v>
      </c>
      <c r="BC923" s="24">
        <f t="shared" si="179"/>
        <v>6.2353392495242304</v>
      </c>
      <c r="BD923" s="24">
        <f t="shared" si="179"/>
        <v>2.461343948222531</v>
      </c>
      <c r="BE923" s="24">
        <f t="shared" si="179"/>
        <v>3.2594321471075927</v>
      </c>
    </row>
    <row r="924" spans="1:57" x14ac:dyDescent="0.35">
      <c r="A924" s="10" t="str">
        <f t="shared" si="166"/>
        <v>7/31/2032</v>
      </c>
      <c r="B924" s="11">
        <f t="shared" si="167"/>
        <v>2032</v>
      </c>
      <c r="C924" s="22">
        <f t="shared" si="168"/>
        <v>1.728269975490258</v>
      </c>
      <c r="D924" s="23">
        <f t="shared" si="162"/>
        <v>1.5350006352498993</v>
      </c>
      <c r="E924" s="23">
        <f t="shared" si="163"/>
        <v>1.5929072974857723</v>
      </c>
      <c r="F924" s="23">
        <f t="shared" si="164"/>
        <v>1.9471698923814014</v>
      </c>
      <c r="G924" s="23">
        <f t="shared" si="165"/>
        <v>2.263800026130018</v>
      </c>
      <c r="H924" s="24">
        <f t="shared" si="181"/>
        <v>1.7910040337785451</v>
      </c>
      <c r="I924" s="24">
        <f t="shared" si="181"/>
        <v>2.0550805877250236</v>
      </c>
      <c r="J924" s="24">
        <f t="shared" si="181"/>
        <v>1.5872605830052624</v>
      </c>
      <c r="K924" s="24">
        <f t="shared" si="181"/>
        <v>1.5156984019791662</v>
      </c>
      <c r="L924" s="24">
        <f t="shared" si="181"/>
        <v>1.8441463722566367</v>
      </c>
      <c r="M924" s="24">
        <f t="shared" si="181"/>
        <v>2.0188219620427441</v>
      </c>
      <c r="N924" s="24">
        <f t="shared" si="181"/>
        <v>1.7333322418485613</v>
      </c>
      <c r="O924" s="24">
        <f t="shared" si="181"/>
        <v>1.6383346146381677</v>
      </c>
      <c r="P924" s="24">
        <f t="shared" si="181"/>
        <v>1.8819532423913425</v>
      </c>
      <c r="Q924" s="24">
        <f t="shared" si="181"/>
        <v>1.5465457894982455</v>
      </c>
      <c r="R924" s="24">
        <f t="shared" si="181"/>
        <v>1.9236527950410793</v>
      </c>
      <c r="S924" s="24">
        <f t="shared" si="181"/>
        <v>2.2563160576337271</v>
      </c>
      <c r="T924" s="24">
        <f t="shared" si="181"/>
        <v>1.5102953026193642</v>
      </c>
      <c r="U924" s="24">
        <f t="shared" si="181"/>
        <v>1.9550089248281755</v>
      </c>
      <c r="V924" s="24">
        <f t="shared" si="181"/>
        <v>3.0128057240791772</v>
      </c>
      <c r="W924" s="24">
        <f t="shared" si="181"/>
        <v>1.8658303654993285</v>
      </c>
      <c r="X924" s="24">
        <f t="shared" si="181"/>
        <v>1.9644828917016353</v>
      </c>
      <c r="Y924" s="24">
        <f t="shared" si="181"/>
        <v>1.5310155938512289</v>
      </c>
      <c r="Z924" s="24">
        <f t="shared" si="181"/>
        <v>1.7065393184040538</v>
      </c>
      <c r="AA924" s="24">
        <f t="shared" si="181"/>
        <v>2.215368067776192</v>
      </c>
      <c r="AB924" s="24">
        <f t="shared" si="181"/>
        <v>2.3311557425966356</v>
      </c>
      <c r="AC924" s="24">
        <f t="shared" si="181"/>
        <v>1.8467901083964473</v>
      </c>
      <c r="AD924" s="24">
        <f t="shared" si="181"/>
        <v>1.6643468960532861</v>
      </c>
      <c r="AE924" s="24">
        <f t="shared" si="181"/>
        <v>1.5654566486736474</v>
      </c>
      <c r="AF924" s="24">
        <f t="shared" si="181"/>
        <v>2.6060002781961993</v>
      </c>
      <c r="AG924" s="24">
        <f t="shared" si="181"/>
        <v>1.6859348624588424</v>
      </c>
      <c r="AH924" s="24">
        <f t="shared" si="181"/>
        <v>1.6800296182492962</v>
      </c>
      <c r="AI924" s="24">
        <f t="shared" si="181"/>
        <v>1.5727049549777941</v>
      </c>
      <c r="AJ924" s="24">
        <f t="shared" si="181"/>
        <v>1.6912760550647037</v>
      </c>
      <c r="AK924" s="24">
        <f t="shared" si="181"/>
        <v>1.5991450285268347</v>
      </c>
      <c r="AL924" s="24">
        <f t="shared" si="181"/>
        <v>1.8131628257830148</v>
      </c>
      <c r="AM924" s="24">
        <f t="shared" si="181"/>
        <v>1.6475848018179855</v>
      </c>
      <c r="AN924" s="24">
        <f t="shared" si="179"/>
        <v>1.645820171069226</v>
      </c>
      <c r="AO924" s="24">
        <f t="shared" si="179"/>
        <v>1.7232077091319546</v>
      </c>
      <c r="AP924" s="24">
        <f t="shared" si="179"/>
        <v>1.5354434176275293</v>
      </c>
      <c r="AQ924" s="24">
        <f t="shared" si="179"/>
        <v>1.6334006635198759</v>
      </c>
      <c r="AR924" s="24">
        <f t="shared" si="179"/>
        <v>1.6754514334174007</v>
      </c>
      <c r="AS924" s="24">
        <f t="shared" si="179"/>
        <v>1.8032283592229306</v>
      </c>
      <c r="AT924" s="24">
        <f t="shared" si="179"/>
        <v>1.5571466752646477</v>
      </c>
      <c r="AU924" s="24">
        <f t="shared" si="179"/>
        <v>1.590828053805418</v>
      </c>
      <c r="AV924" s="24">
        <f t="shared" si="179"/>
        <v>2.4337979957402904</v>
      </c>
      <c r="AW924" s="24">
        <f t="shared" si="179"/>
        <v>1.8819361740072293</v>
      </c>
      <c r="AX924" s="24">
        <f t="shared" si="179"/>
        <v>1.8479225881673675</v>
      </c>
      <c r="AY924" s="24">
        <f t="shared" si="179"/>
        <v>1.8876115521317638</v>
      </c>
      <c r="AZ924" s="24">
        <f t="shared" si="179"/>
        <v>1.5581483837591172</v>
      </c>
      <c r="BA924" s="24">
        <f t="shared" si="179"/>
        <v>2.1301831461128606</v>
      </c>
      <c r="BB924" s="24">
        <f t="shared" si="179"/>
        <v>1.9854065198575033</v>
      </c>
      <c r="BC924" s="24">
        <f t="shared" si="179"/>
        <v>1.528933281014742</v>
      </c>
      <c r="BD924" s="24">
        <f t="shared" si="179"/>
        <v>2.3808102730056926</v>
      </c>
      <c r="BE924" s="24">
        <f t="shared" si="179"/>
        <v>1.5211399980002476</v>
      </c>
    </row>
    <row r="925" spans="1:57" x14ac:dyDescent="0.35">
      <c r="A925" s="10" t="str">
        <f t="shared" si="166"/>
        <v>8/31/2032</v>
      </c>
      <c r="B925" s="11">
        <f t="shared" si="167"/>
        <v>2032</v>
      </c>
      <c r="C925" s="22">
        <f t="shared" si="168"/>
        <v>1.815288322234901</v>
      </c>
      <c r="D925" s="23">
        <f t="shared" si="162"/>
        <v>1.6013517715858989</v>
      </c>
      <c r="E925" s="23">
        <f t="shared" si="163"/>
        <v>1.6615719351758163</v>
      </c>
      <c r="F925" s="23">
        <f t="shared" si="164"/>
        <v>2.0348370815005814</v>
      </c>
      <c r="G925" s="23">
        <f t="shared" si="165"/>
        <v>2.1611604680780938</v>
      </c>
      <c r="H925" s="24">
        <f t="shared" si="181"/>
        <v>1.6709309471986318</v>
      </c>
      <c r="I925" s="24">
        <f t="shared" si="181"/>
        <v>1.5471944161405968</v>
      </c>
      <c r="J925" s="24">
        <f t="shared" si="181"/>
        <v>2.1073909993338655</v>
      </c>
      <c r="K925" s="24">
        <f t="shared" si="181"/>
        <v>1.9714182344231983</v>
      </c>
      <c r="L925" s="24">
        <f t="shared" si="181"/>
        <v>1.8390703314693653</v>
      </c>
      <c r="M925" s="24">
        <f t="shared" si="181"/>
        <v>2.0572652199234489</v>
      </c>
      <c r="N925" s="24">
        <f t="shared" si="181"/>
        <v>1.696467740062003</v>
      </c>
      <c r="O925" s="24">
        <f t="shared" si="181"/>
        <v>1.618545170594911</v>
      </c>
      <c r="P925" s="24">
        <f t="shared" si="181"/>
        <v>2.3231229425036841</v>
      </c>
      <c r="Q925" s="24">
        <f t="shared" si="181"/>
        <v>2.0196730347406811</v>
      </c>
      <c r="R925" s="24">
        <f t="shared" si="181"/>
        <v>1.602740670942548</v>
      </c>
      <c r="S925" s="24">
        <f t="shared" si="181"/>
        <v>2.2921486393667458</v>
      </c>
      <c r="T925" s="24">
        <f t="shared" si="181"/>
        <v>2.1356767152108751</v>
      </c>
      <c r="U925" s="24">
        <f t="shared" si="181"/>
        <v>1.6316310794200379</v>
      </c>
      <c r="V925" s="24">
        <f t="shared" si="181"/>
        <v>2.1171159739009355</v>
      </c>
      <c r="W925" s="24">
        <f t="shared" si="181"/>
        <v>1.9072107027332841</v>
      </c>
      <c r="X925" s="24">
        <f t="shared" si="181"/>
        <v>1.6603537230396737</v>
      </c>
      <c r="Y925" s="24">
        <f t="shared" si="181"/>
        <v>1.5050583122575716</v>
      </c>
      <c r="Z925" s="24">
        <f t="shared" si="181"/>
        <v>2.0398917637538814</v>
      </c>
      <c r="AA925" s="24">
        <f t="shared" si="181"/>
        <v>1.6026106968119354</v>
      </c>
      <c r="AB925" s="24">
        <f t="shared" si="181"/>
        <v>2.0184295362368183</v>
      </c>
      <c r="AC925" s="24">
        <f t="shared" si="181"/>
        <v>1.9128971112999988</v>
      </c>
      <c r="AD925" s="24">
        <f t="shared" si="181"/>
        <v>1.6390076745601496</v>
      </c>
      <c r="AE925" s="24">
        <f t="shared" si="181"/>
        <v>2.1593120684770222</v>
      </c>
      <c r="AF925" s="24">
        <f t="shared" si="181"/>
        <v>1.9155805412956646</v>
      </c>
      <c r="AG925" s="24">
        <f t="shared" si="181"/>
        <v>1.5900214445515708</v>
      </c>
      <c r="AH925" s="24">
        <f t="shared" si="181"/>
        <v>2.2458425967826954</v>
      </c>
      <c r="AI925" s="24">
        <f t="shared" si="181"/>
        <v>1.665226571584244</v>
      </c>
      <c r="AJ925" s="24">
        <f t="shared" si="181"/>
        <v>1.700930398187432</v>
      </c>
      <c r="AK925" s="24">
        <f t="shared" si="181"/>
        <v>1.6322599634733492</v>
      </c>
      <c r="AL925" s="24">
        <f t="shared" si="181"/>
        <v>2.0014694285777153</v>
      </c>
      <c r="AM925" s="24">
        <f t="shared" si="181"/>
        <v>2.3871443568140833</v>
      </c>
      <c r="AN925" s="24">
        <f t="shared" si="179"/>
        <v>1.9633783805228775</v>
      </c>
      <c r="AO925" s="24">
        <f t="shared" si="179"/>
        <v>1.7168120623814747</v>
      </c>
      <c r="AP925" s="24">
        <f t="shared" si="179"/>
        <v>2.0500974553498197</v>
      </c>
      <c r="AQ925" s="24">
        <f t="shared" si="179"/>
        <v>1.8008938807188459</v>
      </c>
      <c r="AR925" s="24">
        <f t="shared" si="179"/>
        <v>1.6043128430255733</v>
      </c>
      <c r="AS925" s="24">
        <f t="shared" si="179"/>
        <v>1.6851149166716319</v>
      </c>
      <c r="AT925" s="24">
        <f t="shared" si="179"/>
        <v>1.7079351814367461</v>
      </c>
      <c r="AU925" s="24">
        <f t="shared" si="179"/>
        <v>2.1198270322303534</v>
      </c>
      <c r="AV925" s="24">
        <f t="shared" si="179"/>
        <v>2.1777960644877368</v>
      </c>
      <c r="AW925" s="24">
        <f t="shared" si="179"/>
        <v>1.7154608101680171</v>
      </c>
      <c r="AX925" s="24">
        <f t="shared" si="179"/>
        <v>1.8828860234424996</v>
      </c>
      <c r="AY925" s="24">
        <f t="shared" si="179"/>
        <v>1.8296827637509561</v>
      </c>
      <c r="AZ925" s="24">
        <f t="shared" si="179"/>
        <v>1.7051852280713122</v>
      </c>
      <c r="BA925" s="24">
        <f t="shared" si="179"/>
        <v>1.5239193482592657</v>
      </c>
      <c r="BB925" s="24">
        <f t="shared" si="179"/>
        <v>1.5702275442468883</v>
      </c>
      <c r="BC925" s="24">
        <f t="shared" si="179"/>
        <v>1.7121054259261277</v>
      </c>
      <c r="BD925" s="24">
        <f t="shared" si="179"/>
        <v>1.8864052802020037</v>
      </c>
      <c r="BE925" s="24">
        <f t="shared" si="179"/>
        <v>1.7756019070890514</v>
      </c>
    </row>
    <row r="926" spans="1:57" x14ac:dyDescent="0.35">
      <c r="A926" s="10" t="str">
        <f t="shared" si="166"/>
        <v>9/30/2032</v>
      </c>
      <c r="B926" s="11">
        <f t="shared" si="167"/>
        <v>2032</v>
      </c>
      <c r="C926" s="22">
        <f t="shared" si="168"/>
        <v>2.21895093139134</v>
      </c>
      <c r="D926" s="23">
        <f t="shared" si="162"/>
        <v>1.7613084244794841</v>
      </c>
      <c r="E926" s="23">
        <f t="shared" si="163"/>
        <v>1.8825444109180223</v>
      </c>
      <c r="F926" s="23">
        <f t="shared" si="164"/>
        <v>2.5328562770545164</v>
      </c>
      <c r="G926" s="23">
        <f t="shared" si="165"/>
        <v>3.1158123792345602</v>
      </c>
      <c r="H926" s="24">
        <f t="shared" si="181"/>
        <v>2.856803251151939</v>
      </c>
      <c r="I926" s="24">
        <f t="shared" si="181"/>
        <v>1.8891170003179276</v>
      </c>
      <c r="J926" s="24">
        <f t="shared" si="181"/>
        <v>3.1941320996211653</v>
      </c>
      <c r="K926" s="24">
        <f t="shared" si="181"/>
        <v>1.6335408209836206</v>
      </c>
      <c r="L926" s="24">
        <f t="shared" si="181"/>
        <v>3.1149071266245572</v>
      </c>
      <c r="M926" s="24">
        <f t="shared" si="181"/>
        <v>1.7029440687584905</v>
      </c>
      <c r="N926" s="24">
        <f t="shared" si="181"/>
        <v>3.2965756355473954</v>
      </c>
      <c r="O926" s="24">
        <f t="shared" si="181"/>
        <v>2.4577428249773132</v>
      </c>
      <c r="P926" s="24">
        <f t="shared" si="181"/>
        <v>1.8840492181584314</v>
      </c>
      <c r="Q926" s="24">
        <f t="shared" si="181"/>
        <v>1.8345351690147265</v>
      </c>
      <c r="R926" s="24">
        <f t="shared" si="181"/>
        <v>2.5183902093805974</v>
      </c>
      <c r="S926" s="24">
        <f t="shared" si="181"/>
        <v>3.3592611813676587</v>
      </c>
      <c r="T926" s="24">
        <f t="shared" si="181"/>
        <v>3.1239596527245861</v>
      </c>
      <c r="U926" s="24">
        <f t="shared" si="181"/>
        <v>1.784521735758954</v>
      </c>
      <c r="V926" s="24">
        <f t="shared" si="181"/>
        <v>2.8515495011171565</v>
      </c>
      <c r="W926" s="24">
        <f t="shared" si="181"/>
        <v>1.5171706284613049</v>
      </c>
      <c r="X926" s="24">
        <f t="shared" si="181"/>
        <v>2.3353984098860616</v>
      </c>
      <c r="Y926" s="24">
        <f t="shared" si="181"/>
        <v>1.9648303581241784</v>
      </c>
      <c r="Z926" s="24">
        <f t="shared" si="181"/>
        <v>2.8048710702856301</v>
      </c>
      <c r="AA926" s="24">
        <f t="shared" si="181"/>
        <v>2.4325112552974213</v>
      </c>
      <c r="AB926" s="24">
        <f t="shared" si="181"/>
        <v>2.1243892466808711</v>
      </c>
      <c r="AC926" s="24">
        <f t="shared" si="181"/>
        <v>3.1446916512417027</v>
      </c>
      <c r="AD926" s="24">
        <f t="shared" si="181"/>
        <v>2.5012007938030272</v>
      </c>
      <c r="AE926" s="24">
        <f t="shared" si="181"/>
        <v>1.7569075901996323</v>
      </c>
      <c r="AF926" s="24">
        <f t="shared" si="181"/>
        <v>2.1607910113592919</v>
      </c>
      <c r="AG926" s="24">
        <f t="shared" si="181"/>
        <v>2.4012799761804948</v>
      </c>
      <c r="AH926" s="24">
        <f t="shared" si="181"/>
        <v>3.1068470107286896</v>
      </c>
      <c r="AI926" s="24">
        <f t="shared" si="181"/>
        <v>2.3876030251918037</v>
      </c>
      <c r="AJ926" s="24">
        <f t="shared" si="181"/>
        <v>1.8784868881692998</v>
      </c>
      <c r="AK926" s="24">
        <f t="shared" si="181"/>
        <v>2.2496528504343161</v>
      </c>
      <c r="AL926" s="24">
        <f t="shared" si="181"/>
        <v>1.6501758401530655</v>
      </c>
      <c r="AM926" s="24">
        <f t="shared" si="181"/>
        <v>3.0604126973273051</v>
      </c>
      <c r="AN926" s="24">
        <f t="shared" si="179"/>
        <v>2.5371409524347719</v>
      </c>
      <c r="AO926" s="24">
        <f t="shared" si="179"/>
        <v>1.8955005087803101</v>
      </c>
      <c r="AP926" s="24">
        <f t="shared" si="179"/>
        <v>2.1951414194016912</v>
      </c>
      <c r="AQ926" s="24">
        <f t="shared" si="179"/>
        <v>2.4489011888249181</v>
      </c>
      <c r="AR926" s="24">
        <f t="shared" si="179"/>
        <v>1.7617974060661343</v>
      </c>
      <c r="AS926" s="24">
        <f t="shared" si="179"/>
        <v>1.9962836691231451</v>
      </c>
      <c r="AT926" s="24">
        <f t="shared" si="179"/>
        <v>2.6221891315891539</v>
      </c>
      <c r="AU926" s="24">
        <f t="shared" si="179"/>
        <v>1.8572761515943328</v>
      </c>
      <c r="AV926" s="24">
        <f t="shared" si="179"/>
        <v>1.8255445427881241</v>
      </c>
      <c r="AW926" s="24">
        <f t="shared" si="179"/>
        <v>2.0331922333302148</v>
      </c>
      <c r="AX926" s="24">
        <f t="shared" si="179"/>
        <v>2.1093293896226384</v>
      </c>
      <c r="AY926" s="24">
        <f t="shared" si="179"/>
        <v>2.0600442049640861</v>
      </c>
      <c r="AZ926" s="24">
        <f t="shared" si="179"/>
        <v>1.8571779598947276</v>
      </c>
      <c r="BA926" s="24">
        <f t="shared" si="179"/>
        <v>1.8820428085045526</v>
      </c>
      <c r="BB926" s="24">
        <f t="shared" si="179"/>
        <v>2.2427604433809889</v>
      </c>
      <c r="BC926" s="24">
        <f t="shared" si="179"/>
        <v>2.5200022509137505</v>
      </c>
      <c r="BD926" s="24">
        <f t="shared" si="179"/>
        <v>2.3343179645039447</v>
      </c>
      <c r="BE926" s="24">
        <f t="shared" si="179"/>
        <v>2.0659268534492621</v>
      </c>
    </row>
    <row r="927" spans="1:57" x14ac:dyDescent="0.35">
      <c r="A927" s="10" t="str">
        <f t="shared" si="166"/>
        <v>10/31/2032</v>
      </c>
      <c r="B927" s="11">
        <f t="shared" si="167"/>
        <v>2032</v>
      </c>
      <c r="C927" s="22">
        <f t="shared" si="168"/>
        <v>2.4438699458322977</v>
      </c>
      <c r="D927" s="23">
        <f t="shared" si="162"/>
        <v>1.9666688671067829</v>
      </c>
      <c r="E927" s="23">
        <f t="shared" si="163"/>
        <v>2.0900947533862162</v>
      </c>
      <c r="F927" s="23">
        <f t="shared" si="164"/>
        <v>2.7843715132737383</v>
      </c>
      <c r="G927" s="23">
        <f t="shared" si="165"/>
        <v>3.3631969809245876</v>
      </c>
      <c r="H927" s="24">
        <f t="shared" si="181"/>
        <v>1.8356818872758021</v>
      </c>
      <c r="I927" s="24">
        <f t="shared" si="181"/>
        <v>2.3790605931973916</v>
      </c>
      <c r="J927" s="24">
        <f t="shared" si="181"/>
        <v>4.7692729126053841</v>
      </c>
      <c r="K927" s="24">
        <f t="shared" si="181"/>
        <v>2.0765148762490293</v>
      </c>
      <c r="L927" s="24">
        <f t="shared" si="181"/>
        <v>3.1836953636312018</v>
      </c>
      <c r="M927" s="24">
        <f t="shared" si="181"/>
        <v>2.4440925166538272</v>
      </c>
      <c r="N927" s="24">
        <f t="shared" si="181"/>
        <v>2.7302816681139106</v>
      </c>
      <c r="O927" s="24">
        <f t="shared" si="181"/>
        <v>1.6900323613668162</v>
      </c>
      <c r="P927" s="24">
        <f t="shared" si="181"/>
        <v>2.1904273924268201</v>
      </c>
      <c r="Q927" s="24">
        <f t="shared" si="181"/>
        <v>2.1422814883858412</v>
      </c>
      <c r="R927" s="24">
        <f t="shared" si="181"/>
        <v>5.8096790979651862</v>
      </c>
      <c r="S927" s="24">
        <f t="shared" si="181"/>
        <v>2.3342581097239474</v>
      </c>
      <c r="T927" s="24">
        <f t="shared" si="181"/>
        <v>2.6013820902135056</v>
      </c>
      <c r="U927" s="24">
        <f t="shared" si="181"/>
        <v>2.0295605193343889</v>
      </c>
      <c r="V927" s="24">
        <f t="shared" si="181"/>
        <v>2.7926912577276393</v>
      </c>
      <c r="W927" s="24">
        <f t="shared" si="181"/>
        <v>2.465034932240024</v>
      </c>
      <c r="X927" s="24">
        <f t="shared" si="181"/>
        <v>3.1582198145628975</v>
      </c>
      <c r="Y927" s="24">
        <f t="shared" si="181"/>
        <v>2.3258704024910828</v>
      </c>
      <c r="Z927" s="24">
        <f t="shared" si="181"/>
        <v>2.7442897325171574</v>
      </c>
      <c r="AA927" s="24">
        <f t="shared" si="181"/>
        <v>1.8339962923375608</v>
      </c>
      <c r="AB927" s="24">
        <f t="shared" si="181"/>
        <v>2.6877585283964573</v>
      </c>
      <c r="AC927" s="24">
        <f t="shared" si="181"/>
        <v>2.9876919012775618</v>
      </c>
      <c r="AD927" s="24">
        <f t="shared" si="181"/>
        <v>1.892688845721419</v>
      </c>
      <c r="AE927" s="24">
        <f t="shared" si="181"/>
        <v>2.2109320570144573</v>
      </c>
      <c r="AF927" s="24">
        <f t="shared" si="181"/>
        <v>2.7226062069177024</v>
      </c>
      <c r="AG927" s="24">
        <f t="shared" si="181"/>
        <v>3.7127645547371753</v>
      </c>
      <c r="AH927" s="24">
        <f t="shared" si="181"/>
        <v>2.4419723869927616</v>
      </c>
      <c r="AI927" s="24">
        <f t="shared" si="181"/>
        <v>2.1365404831261623</v>
      </c>
      <c r="AJ927" s="24">
        <f t="shared" si="181"/>
        <v>3.045078622827277</v>
      </c>
      <c r="AK927" s="24">
        <f t="shared" si="181"/>
        <v>3.3243561393898551</v>
      </c>
      <c r="AL927" s="24">
        <f t="shared" si="181"/>
        <v>2.0755757147444958</v>
      </c>
      <c r="AM927" s="24">
        <f t="shared" si="181"/>
        <v>2.6198191851590997</v>
      </c>
      <c r="AN927" s="24">
        <f t="shared" si="179"/>
        <v>2.8091936597655507</v>
      </c>
      <c r="AO927" s="24">
        <f t="shared" si="179"/>
        <v>2.0018492207486513</v>
      </c>
      <c r="AP927" s="24">
        <f t="shared" si="179"/>
        <v>2.1308343847977764</v>
      </c>
      <c r="AQ927" s="24">
        <f t="shared" si="179"/>
        <v>2.7594122799120364</v>
      </c>
      <c r="AR927" s="24">
        <f t="shared" si="179"/>
        <v>2.6177320413005289</v>
      </c>
      <c r="AS927" s="24">
        <f t="shared" si="179"/>
        <v>3.8683400635062548</v>
      </c>
      <c r="AT927" s="24">
        <f t="shared" si="179"/>
        <v>2.0616974776973676</v>
      </c>
      <c r="AU927" s="24">
        <f t="shared" si="179"/>
        <v>2.3815332162996539</v>
      </c>
      <c r="AV927" s="24">
        <f t="shared" si="179"/>
        <v>2.4436473750107681</v>
      </c>
      <c r="AW927" s="24">
        <f t="shared" si="179"/>
        <v>2.8723748546260763</v>
      </c>
      <c r="AX927" s="24">
        <f t="shared" si="179"/>
        <v>2.029890946877003</v>
      </c>
      <c r="AY927" s="24">
        <f t="shared" si="179"/>
        <v>2.7194922436584834</v>
      </c>
      <c r="AZ927" s="24">
        <f t="shared" si="179"/>
        <v>2.2648336361929839</v>
      </c>
      <c r="BA927" s="24">
        <f t="shared" si="179"/>
        <v>3.7280529139553074</v>
      </c>
      <c r="BB927" s="24">
        <f t="shared" si="179"/>
        <v>1.9791651231891256</v>
      </c>
      <c r="BC927" s="24">
        <f t="shared" si="179"/>
        <v>1.9748888694829345</v>
      </c>
      <c r="BD927" s="24">
        <f t="shared" si="179"/>
        <v>1.7843655703087906</v>
      </c>
      <c r="BE927" s="24">
        <f t="shared" si="179"/>
        <v>2.576113418169002</v>
      </c>
    </row>
    <row r="928" spans="1:57" x14ac:dyDescent="0.35">
      <c r="A928" s="10" t="str">
        <f t="shared" si="166"/>
        <v>11/30/2032</v>
      </c>
      <c r="B928" s="11">
        <f t="shared" si="167"/>
        <v>2032</v>
      </c>
      <c r="C928" s="22">
        <f t="shared" si="168"/>
        <v>2.78861683520089</v>
      </c>
      <c r="D928" s="23">
        <f t="shared" si="162"/>
        <v>2.3996029061381026</v>
      </c>
      <c r="E928" s="23">
        <f t="shared" si="163"/>
        <v>2.6018410778170309</v>
      </c>
      <c r="F928" s="23">
        <f t="shared" si="164"/>
        <v>3.207647335123736</v>
      </c>
      <c r="G928" s="23">
        <f t="shared" si="165"/>
        <v>3.7261761908258801</v>
      </c>
      <c r="H928" s="24">
        <f t="shared" si="181"/>
        <v>3.2486617526997557</v>
      </c>
      <c r="I928" s="24">
        <f t="shared" si="181"/>
        <v>3.0318713764725418</v>
      </c>
      <c r="J928" s="24">
        <f t="shared" si="181"/>
        <v>3.0089024086838951</v>
      </c>
      <c r="K928" s="24">
        <f t="shared" si="181"/>
        <v>3.0346642876494769</v>
      </c>
      <c r="L928" s="24">
        <f t="shared" si="181"/>
        <v>2.7842745734713827</v>
      </c>
      <c r="M928" s="24">
        <f t="shared" si="181"/>
        <v>2.8543072154822928</v>
      </c>
      <c r="N928" s="24">
        <f t="shared" si="181"/>
        <v>2.3709589049178814</v>
      </c>
      <c r="O928" s="24">
        <f t="shared" si="181"/>
        <v>2.3107360748379318</v>
      </c>
      <c r="P928" s="24">
        <f t="shared" si="181"/>
        <v>2.6707158774861774</v>
      </c>
      <c r="Q928" s="24">
        <f t="shared" si="181"/>
        <v>2.8304974136876475</v>
      </c>
      <c r="R928" s="24">
        <f t="shared" si="181"/>
        <v>2.2688984840271309</v>
      </c>
      <c r="S928" s="24">
        <f t="shared" si="181"/>
        <v>4.316372103071731</v>
      </c>
      <c r="T928" s="24">
        <f t="shared" si="181"/>
        <v>3.3510504708647479</v>
      </c>
      <c r="U928" s="24">
        <f t="shared" si="181"/>
        <v>2.7763915319589678</v>
      </c>
      <c r="V928" s="24">
        <f t="shared" si="181"/>
        <v>4.1063592704685599</v>
      </c>
      <c r="W928" s="24">
        <f t="shared" si="181"/>
        <v>2.6837474004862565</v>
      </c>
      <c r="X928" s="24">
        <f t="shared" si="181"/>
        <v>2.3232272620492931</v>
      </c>
      <c r="Y928" s="24">
        <f t="shared" si="181"/>
        <v>4.1455354536987254</v>
      </c>
      <c r="Z928" s="24">
        <f t="shared" si="181"/>
        <v>2.8393877958706906</v>
      </c>
      <c r="AA928" s="24">
        <f t="shared" si="181"/>
        <v>2.6018169699988274</v>
      </c>
      <c r="AB928" s="24">
        <f t="shared" si="181"/>
        <v>4.7038794809950781</v>
      </c>
      <c r="AC928" s="24">
        <f t="shared" si="181"/>
        <v>3.4341250877990248</v>
      </c>
      <c r="AD928" s="24">
        <f t="shared" si="181"/>
        <v>3.4288585098188666</v>
      </c>
      <c r="AE928" s="24">
        <f t="shared" si="181"/>
        <v>2.7817457389184703</v>
      </c>
      <c r="AF928" s="24">
        <f t="shared" si="181"/>
        <v>3.7040017803683627</v>
      </c>
      <c r="AG928" s="24">
        <f t="shared" si="181"/>
        <v>2.5067504095573963</v>
      </c>
      <c r="AH928" s="24">
        <f t="shared" si="181"/>
        <v>2.5091739433493312</v>
      </c>
      <c r="AI928" s="24">
        <f t="shared" si="181"/>
        <v>2.6989925925071878</v>
      </c>
      <c r="AJ928" s="24">
        <f t="shared" si="181"/>
        <v>2.304068934408833</v>
      </c>
      <c r="AK928" s="24">
        <f t="shared" si="181"/>
        <v>2.4760290981914319</v>
      </c>
      <c r="AL928" s="24">
        <f t="shared" si="181"/>
        <v>2.6150848515330738</v>
      </c>
      <c r="AM928" s="24">
        <f t="shared" si="181"/>
        <v>2.7432921093699045</v>
      </c>
      <c r="AN928" s="24">
        <f t="shared" si="179"/>
        <v>3.0652839628540303</v>
      </c>
      <c r="AO928" s="24">
        <f t="shared" si="179"/>
        <v>3.2903046323559004</v>
      </c>
      <c r="AP928" s="24">
        <f t="shared" si="179"/>
        <v>3.3288902011703905</v>
      </c>
      <c r="AQ928" s="24">
        <f t="shared" si="179"/>
        <v>2.7012494084536378</v>
      </c>
      <c r="AR928" s="24">
        <f t="shared" si="179"/>
        <v>3.0756904987647911</v>
      </c>
      <c r="AS928" s="24">
        <f t="shared" si="179"/>
        <v>2.4948838352935918</v>
      </c>
      <c r="AT928" s="24">
        <f t="shared" si="179"/>
        <v>3.0194672889897114</v>
      </c>
      <c r="AU928" s="24">
        <f t="shared" si="179"/>
        <v>2.7929590969303977</v>
      </c>
      <c r="AV928" s="24">
        <f t="shared" si="179"/>
        <v>2.7531982062699396</v>
      </c>
      <c r="AW928" s="24">
        <f t="shared" si="179"/>
        <v>2.4984074860894734</v>
      </c>
      <c r="AX928" s="24">
        <f t="shared" si="179"/>
        <v>2.9172847595827176</v>
      </c>
      <c r="AY928" s="24">
        <f t="shared" si="179"/>
        <v>3.9257458849435349</v>
      </c>
      <c r="AZ928" s="24">
        <f t="shared" si="179"/>
        <v>3.0846040823956775</v>
      </c>
      <c r="BA928" s="24">
        <f t="shared" si="179"/>
        <v>2.4796329907629424</v>
      </c>
      <c r="BB928" s="24">
        <f t="shared" si="179"/>
        <v>3.4665901322139367</v>
      </c>
      <c r="BC928" s="24">
        <f t="shared" si="179"/>
        <v>2.6019134012716409</v>
      </c>
      <c r="BD928" s="24">
        <f t="shared" si="179"/>
        <v>2.4027855729403491</v>
      </c>
      <c r="BE928" s="24">
        <f t="shared" si="179"/>
        <v>2.6874734485950302</v>
      </c>
    </row>
    <row r="929" spans="1:57" x14ac:dyDescent="0.35">
      <c r="A929" s="10" t="str">
        <f t="shared" si="166"/>
        <v>12/31/2032</v>
      </c>
      <c r="B929" s="11">
        <f t="shared" si="167"/>
        <v>2032</v>
      </c>
      <c r="C929" s="22">
        <f t="shared" si="168"/>
        <v>2.2054619509416296</v>
      </c>
      <c r="D929" s="23">
        <f t="shared" si="162"/>
        <v>1.6314816600998994</v>
      </c>
      <c r="E929" s="23">
        <f t="shared" si="163"/>
        <v>1.9830565031265259</v>
      </c>
      <c r="F929" s="23">
        <f t="shared" si="164"/>
        <v>2.4165663804893374</v>
      </c>
      <c r="G929" s="23">
        <f t="shared" si="165"/>
        <v>2.5134823229201393</v>
      </c>
      <c r="H929" s="24">
        <f t="shared" si="181"/>
        <v>2.2600546833777231</v>
      </c>
      <c r="I929" s="24">
        <f t="shared" si="181"/>
        <v>2.5130517746002514</v>
      </c>
      <c r="J929" s="24">
        <f t="shared" si="181"/>
        <v>1.5924031060051804</v>
      </c>
      <c r="K929" s="24">
        <f t="shared" si="181"/>
        <v>2.3742904654535226</v>
      </c>
      <c r="L929" s="24">
        <f t="shared" si="181"/>
        <v>1.6270282638783826</v>
      </c>
      <c r="M929" s="24">
        <f t="shared" si="181"/>
        <v>2.3489869611113612</v>
      </c>
      <c r="N929" s="24">
        <f t="shared" si="181"/>
        <v>2.0586494730175464</v>
      </c>
      <c r="O929" s="24">
        <f t="shared" si="181"/>
        <v>2.1848833566853898</v>
      </c>
      <c r="P929" s="24">
        <f t="shared" si="181"/>
        <v>2.3657641288191433</v>
      </c>
      <c r="Q929" s="24">
        <f t="shared" si="181"/>
        <v>2.4183204772476121</v>
      </c>
      <c r="R929" s="24">
        <f t="shared" si="181"/>
        <v>2.0897321385646843</v>
      </c>
      <c r="S929" s="24">
        <f t="shared" si="181"/>
        <v>2.5479630704808773</v>
      </c>
      <c r="T929" s="24">
        <f t="shared" si="181"/>
        <v>1.6260223250593688</v>
      </c>
      <c r="U929" s="24">
        <f t="shared" si="181"/>
        <v>2.4866085174493442</v>
      </c>
      <c r="V929" s="24">
        <f t="shared" si="181"/>
        <v>2.2485187172344556</v>
      </c>
      <c r="W929" s="24">
        <f t="shared" si="181"/>
        <v>2.4197104056560192</v>
      </c>
      <c r="X929" s="24">
        <f t="shared" si="181"/>
        <v>1.9445229575961598</v>
      </c>
      <c r="Y929" s="24">
        <f t="shared" si="181"/>
        <v>2.4809166214574194</v>
      </c>
      <c r="Z929" s="24">
        <f t="shared" si="181"/>
        <v>1.6749437489374077</v>
      </c>
      <c r="AA929" s="24">
        <f t="shared" si="181"/>
        <v>2.1883788595511016</v>
      </c>
      <c r="AB929" s="24">
        <f t="shared" si="181"/>
        <v>2.2225450423321575</v>
      </c>
      <c r="AC929" s="24">
        <f t="shared" si="181"/>
        <v>1.5792598334634711</v>
      </c>
      <c r="AD929" s="24">
        <f t="shared" si="181"/>
        <v>2.285251803300445</v>
      </c>
      <c r="AE929" s="24">
        <f t="shared" si="181"/>
        <v>2.342917167820191</v>
      </c>
      <c r="AF929" s="24">
        <f t="shared" si="181"/>
        <v>2.1291253943567132</v>
      </c>
      <c r="AG929" s="24">
        <f t="shared" si="181"/>
        <v>1.9791039705994391</v>
      </c>
      <c r="AH929" s="24">
        <f t="shared" si="181"/>
        <v>1.6628637381865015</v>
      </c>
      <c r="AI929" s="24">
        <f t="shared" si="181"/>
        <v>2.3007887500680768</v>
      </c>
      <c r="AJ929" s="24">
        <f t="shared" si="181"/>
        <v>2.1487600838703127</v>
      </c>
      <c r="AK929" s="24">
        <f t="shared" si="181"/>
        <v>1.9949141007077866</v>
      </c>
      <c r="AL929" s="24">
        <f t="shared" si="181"/>
        <v>2.3714256124594031</v>
      </c>
      <c r="AM929" s="24">
        <f t="shared" ref="AM929:BR929" si="182">AM329/AM129</f>
        <v>1.6319764819022902</v>
      </c>
      <c r="AN929" s="24">
        <f t="shared" si="179"/>
        <v>1.6830750762005755</v>
      </c>
      <c r="AO929" s="24">
        <f t="shared" si="179"/>
        <v>2.6023587145425067</v>
      </c>
      <c r="AP929" s="24">
        <f t="shared" si="179"/>
        <v>2.1741474923898774</v>
      </c>
      <c r="AQ929" s="24">
        <f t="shared" si="179"/>
        <v>1.6051065173964951</v>
      </c>
      <c r="AR929" s="24">
        <f t="shared" si="179"/>
        <v>2.6240220495060109</v>
      </c>
      <c r="AS929" s="24">
        <f t="shared" si="179"/>
        <v>2.1112656185698464</v>
      </c>
      <c r="AT929" s="24">
        <f t="shared" si="179"/>
        <v>2.1874870444517911</v>
      </c>
      <c r="AU929" s="24">
        <f t="shared" si="179"/>
        <v>2.5058989097117466</v>
      </c>
      <c r="AV929" s="24">
        <f t="shared" si="179"/>
        <v>2.4980040477425067</v>
      </c>
      <c r="AW929" s="24">
        <f t="shared" si="179"/>
        <v>2.0351736590914897</v>
      </c>
      <c r="AX929" s="24">
        <f t="shared" si="179"/>
        <v>1.6716776464033212</v>
      </c>
      <c r="AY929" s="24">
        <f t="shared" si="179"/>
        <v>2.5802089572682991</v>
      </c>
      <c r="AZ929" s="24">
        <f t="shared" si="179"/>
        <v>2.4604096997429408</v>
      </c>
      <c r="BA929" s="24">
        <f t="shared" si="179"/>
        <v>2.0987834663497282</v>
      </c>
      <c r="BB929" s="24">
        <f t="shared" si="179"/>
        <v>2.5173572577991301</v>
      </c>
      <c r="BC929" s="24">
        <f t="shared" si="179"/>
        <v>2.4113040902145126</v>
      </c>
      <c r="BD929" s="24">
        <f t="shared" si="179"/>
        <v>2.315826278051365</v>
      </c>
      <c r="BE929" s="24">
        <f t="shared" si="179"/>
        <v>1.709822181560827</v>
      </c>
    </row>
    <row r="930" spans="1:57" x14ac:dyDescent="0.35">
      <c r="A930" s="10" t="str">
        <f t="shared" si="166"/>
        <v>1/31/2033</v>
      </c>
      <c r="B930" s="11">
        <f t="shared" si="167"/>
        <v>2033</v>
      </c>
      <c r="C930" s="22">
        <f t="shared" si="168"/>
        <v>2.116956295368146</v>
      </c>
      <c r="D930" s="23">
        <f t="shared" si="162"/>
        <v>1.8802573791944024</v>
      </c>
      <c r="E930" s="23">
        <f t="shared" si="163"/>
        <v>1.9247854698464628</v>
      </c>
      <c r="F930" s="23">
        <f t="shared" si="164"/>
        <v>2.2874454194541922</v>
      </c>
      <c r="G930" s="23">
        <f t="shared" si="165"/>
        <v>2.5625744056452131</v>
      </c>
      <c r="H930" s="24">
        <f t="shared" ref="H930:AM937" si="183">H330/H130</f>
        <v>1.8860564062432275</v>
      </c>
      <c r="I930" s="24">
        <f t="shared" si="183"/>
        <v>1.8966215609053838</v>
      </c>
      <c r="J930" s="24">
        <f t="shared" si="183"/>
        <v>1.7649349917137469</v>
      </c>
      <c r="K930" s="24">
        <f t="shared" si="183"/>
        <v>2.1617267519657513</v>
      </c>
      <c r="L930" s="24">
        <f t="shared" si="183"/>
        <v>2.4868215922235861</v>
      </c>
      <c r="M930" s="24">
        <f t="shared" si="183"/>
        <v>2.2280138890138841</v>
      </c>
      <c r="N930" s="24">
        <f t="shared" si="183"/>
        <v>1.9242304170486373</v>
      </c>
      <c r="O930" s="24">
        <f t="shared" si="183"/>
        <v>2.1382820015882906</v>
      </c>
      <c r="P930" s="24">
        <f t="shared" si="183"/>
        <v>2.0038605900977031</v>
      </c>
      <c r="Q930" s="24">
        <f t="shared" si="183"/>
        <v>2.3672056374697705</v>
      </c>
      <c r="R930" s="24">
        <f t="shared" si="183"/>
        <v>2.2738513709809922</v>
      </c>
      <c r="S930" s="24">
        <f t="shared" si="183"/>
        <v>2.2048777150119361</v>
      </c>
      <c r="T930" s="24">
        <f t="shared" si="183"/>
        <v>2.4497193692654564</v>
      </c>
      <c r="U930" s="24">
        <f t="shared" si="183"/>
        <v>2.6652779251910017</v>
      </c>
      <c r="V930" s="24">
        <f t="shared" si="183"/>
        <v>2.4003717160723621</v>
      </c>
      <c r="W930" s="24">
        <f t="shared" si="183"/>
        <v>1.966734502491194</v>
      </c>
      <c r="X930" s="24">
        <f t="shared" si="183"/>
        <v>1.9530672434189733</v>
      </c>
      <c r="Y930" s="24">
        <f t="shared" si="183"/>
        <v>2.5787616390378219</v>
      </c>
      <c r="Z930" s="24">
        <f t="shared" si="183"/>
        <v>2.1074327286734129</v>
      </c>
      <c r="AA930" s="24">
        <f t="shared" si="183"/>
        <v>2.2455895085570208</v>
      </c>
      <c r="AB930" s="24">
        <f t="shared" si="183"/>
        <v>1.8826289852294189</v>
      </c>
      <c r="AC930" s="24">
        <f t="shared" si="183"/>
        <v>2.4036181553701872</v>
      </c>
      <c r="AD930" s="24">
        <f t="shared" si="183"/>
        <v>2.3343936515860033</v>
      </c>
      <c r="AE930" s="24">
        <f t="shared" si="183"/>
        <v>1.8927527450021202</v>
      </c>
      <c r="AF930" s="24">
        <f t="shared" si="183"/>
        <v>2.5899547323159493</v>
      </c>
      <c r="AG930" s="24">
        <f t="shared" si="183"/>
        <v>2.1621360537809902</v>
      </c>
      <c r="AH930" s="24">
        <f t="shared" si="183"/>
        <v>2.5607758241571457</v>
      </c>
      <c r="AI930" s="24">
        <f t="shared" si="183"/>
        <v>1.9558954916757445</v>
      </c>
      <c r="AJ930" s="24">
        <f t="shared" si="183"/>
        <v>1.9512510021031213</v>
      </c>
      <c r="AK930" s="24">
        <f t="shared" si="183"/>
        <v>2.7367942391767022</v>
      </c>
      <c r="AL930" s="24">
        <f t="shared" si="183"/>
        <v>1.8327049014973742</v>
      </c>
      <c r="AM930" s="24">
        <f t="shared" si="183"/>
        <v>2.2892815661789041</v>
      </c>
      <c r="AN930" s="24">
        <f t="shared" si="179"/>
        <v>1.9106098081997074</v>
      </c>
      <c r="AO930" s="24">
        <f t="shared" si="179"/>
        <v>2.1213809563271888</v>
      </c>
      <c r="AP930" s="24">
        <f t="shared" si="179"/>
        <v>2.1017902292997408</v>
      </c>
      <c r="AQ930" s="24">
        <f t="shared" si="179"/>
        <v>2.2220088710407624</v>
      </c>
      <c r="AR930" s="24">
        <f t="shared" si="179"/>
        <v>2.1125316344091032</v>
      </c>
      <c r="AS930" s="24">
        <f t="shared" si="179"/>
        <v>2.5807216868427894</v>
      </c>
      <c r="AT930" s="24">
        <f t="shared" si="179"/>
        <v>1.8589129248792531</v>
      </c>
      <c r="AU930" s="24">
        <f t="shared" si="179"/>
        <v>2.0272476600302189</v>
      </c>
      <c r="AV930" s="24">
        <f t="shared" si="179"/>
        <v>2.1215626485323162</v>
      </c>
      <c r="AW930" s="24">
        <f t="shared" si="179"/>
        <v>2.281936979280057</v>
      </c>
      <c r="AX930" s="24">
        <f t="shared" si="179"/>
        <v>1.9264506282399394</v>
      </c>
      <c r="AY930" s="24">
        <f t="shared" si="179"/>
        <v>1.9187754840259208</v>
      </c>
      <c r="AZ930" s="24">
        <f t="shared" si="179"/>
        <v>2.1216722501390817</v>
      </c>
      <c r="BA930" s="24">
        <f t="shared" si="179"/>
        <v>1.9732816889548976</v>
      </c>
      <c r="BB930" s="24">
        <f t="shared" si="179"/>
        <v>1.9135429671170634</v>
      </c>
      <c r="BC930" s="24">
        <f t="shared" si="179"/>
        <v>1.7519544554955024</v>
      </c>
      <c r="BD930" s="24">
        <f t="shared" si="179"/>
        <v>2.0816876530724748</v>
      </c>
      <c r="BE930" s="24">
        <f t="shared" si="179"/>
        <v>1.8294291945023111</v>
      </c>
    </row>
    <row r="931" spans="1:57" x14ac:dyDescent="0.35">
      <c r="A931" s="10" t="str">
        <f t="shared" si="166"/>
        <v>2/28/2033</v>
      </c>
      <c r="B931" s="11">
        <f t="shared" si="167"/>
        <v>2033</v>
      </c>
      <c r="C931" s="22">
        <f t="shared" si="168"/>
        <v>2.6463546613687905</v>
      </c>
      <c r="D931" s="23">
        <f t="shared" si="162"/>
        <v>1.6877749331945855</v>
      </c>
      <c r="E931" s="23">
        <f t="shared" si="163"/>
        <v>2.0251181242506613</v>
      </c>
      <c r="F931" s="23">
        <f t="shared" si="164"/>
        <v>3.2779725323142026</v>
      </c>
      <c r="G931" s="23">
        <f t="shared" si="165"/>
        <v>4.1203317128742194</v>
      </c>
      <c r="H931" s="24">
        <f t="shared" si="183"/>
        <v>1.7824015682275687</v>
      </c>
      <c r="I931" s="24">
        <f t="shared" si="183"/>
        <v>3.2494736891169613</v>
      </c>
      <c r="J931" s="24">
        <f t="shared" si="183"/>
        <v>3.4018210478870734</v>
      </c>
      <c r="K931" s="24">
        <f t="shared" si="183"/>
        <v>2.1105112042671532</v>
      </c>
      <c r="L931" s="24">
        <f t="shared" si="183"/>
        <v>2.7177348078793244</v>
      </c>
      <c r="M931" s="24">
        <f t="shared" si="183"/>
        <v>2.0223961453295303</v>
      </c>
      <c r="N931" s="24">
        <f t="shared" si="183"/>
        <v>4.2239131324878052</v>
      </c>
      <c r="O931" s="24">
        <f t="shared" si="183"/>
        <v>2.1383395813454942</v>
      </c>
      <c r="P931" s="24">
        <f t="shared" si="183"/>
        <v>1.5316100023628054</v>
      </c>
      <c r="Q931" s="24">
        <f t="shared" si="183"/>
        <v>2.5427410600555604</v>
      </c>
      <c r="R931" s="24">
        <f t="shared" si="183"/>
        <v>2.4795539195854999</v>
      </c>
      <c r="S931" s="24">
        <f t="shared" si="183"/>
        <v>2.5360263577385131</v>
      </c>
      <c r="T931" s="24">
        <f t="shared" si="183"/>
        <v>2.747765696107622</v>
      </c>
      <c r="U931" s="24">
        <f t="shared" si="183"/>
        <v>2.9000736170686929</v>
      </c>
      <c r="V931" s="24">
        <f t="shared" si="183"/>
        <v>2.5871211713938838</v>
      </c>
      <c r="W931" s="24">
        <f t="shared" si="183"/>
        <v>1.8645407252686068</v>
      </c>
      <c r="X931" s="24">
        <f t="shared" si="183"/>
        <v>1.7223992371979373</v>
      </c>
      <c r="Y931" s="24">
        <f t="shared" si="183"/>
        <v>2.7795871029329149</v>
      </c>
      <c r="Z931" s="24">
        <f t="shared" si="183"/>
        <v>2.0332840610140548</v>
      </c>
      <c r="AA931" s="24">
        <f t="shared" si="183"/>
        <v>2.7880667177628009</v>
      </c>
      <c r="AB931" s="24">
        <f t="shared" si="183"/>
        <v>4.2580308743335689</v>
      </c>
      <c r="AC931" s="24">
        <f t="shared" si="183"/>
        <v>2.5263600789254337</v>
      </c>
      <c r="AD931" s="24">
        <f t="shared" si="183"/>
        <v>2.7181597768522781</v>
      </c>
      <c r="AE931" s="24">
        <f t="shared" si="183"/>
        <v>4.1506193496552211</v>
      </c>
      <c r="AF931" s="24">
        <f t="shared" si="183"/>
        <v>3.4255100220244583</v>
      </c>
      <c r="AG931" s="24">
        <f t="shared" si="183"/>
        <v>2.0621517064690398</v>
      </c>
      <c r="AH931" s="24">
        <f t="shared" si="183"/>
        <v>2.7126961905650386</v>
      </c>
      <c r="AI931" s="24">
        <f t="shared" si="183"/>
        <v>4.1315318668369523</v>
      </c>
      <c r="AJ931" s="24">
        <f t="shared" si="183"/>
        <v>5.3836285345392874</v>
      </c>
      <c r="AK931" s="24">
        <f t="shared" si="183"/>
        <v>3.2583196316527077</v>
      </c>
      <c r="AL931" s="24">
        <f t="shared" si="183"/>
        <v>1.7552732515474216</v>
      </c>
      <c r="AM931" s="24">
        <f t="shared" si="183"/>
        <v>2.9374111549667106</v>
      </c>
      <c r="AN931" s="24">
        <f t="shared" si="179"/>
        <v>3.2845234992013674</v>
      </c>
      <c r="AO931" s="24">
        <f t="shared" si="179"/>
        <v>2.0833048664597875</v>
      </c>
      <c r="AP931" s="24">
        <f t="shared" si="179"/>
        <v>2.0814964952813275</v>
      </c>
      <c r="AQ931" s="24">
        <f t="shared" si="179"/>
        <v>1.4743048415098299</v>
      </c>
      <c r="AR931" s="24">
        <f t="shared" si="179"/>
        <v>1.4899371218218049</v>
      </c>
      <c r="AS931" s="24">
        <f t="shared" si="179"/>
        <v>2.7055881513436977</v>
      </c>
      <c r="AT931" s="24">
        <f t="shared" si="179"/>
        <v>3.4455142647641965</v>
      </c>
      <c r="AU931" s="24">
        <f t="shared" si="179"/>
        <v>1.7051265921758942</v>
      </c>
      <c r="AV931" s="24">
        <f t="shared" si="179"/>
        <v>1.5210460053036705</v>
      </c>
      <c r="AW931" s="24">
        <f t="shared" si="179"/>
        <v>3.7929380797505083</v>
      </c>
      <c r="AX931" s="24">
        <f t="shared" si="179"/>
        <v>4.1190872513228047</v>
      </c>
      <c r="AY931" s="24">
        <f t="shared" si="179"/>
        <v>1.8439480075925887</v>
      </c>
      <c r="AZ931" s="24">
        <f t="shared" si="179"/>
        <v>2.1268538799578991</v>
      </c>
      <c r="BA931" s="24">
        <f t="shared" si="179"/>
        <v>3.6301448953456652</v>
      </c>
      <c r="BB931" s="24">
        <f t="shared" si="179"/>
        <v>3.6388507466149345</v>
      </c>
      <c r="BC931" s="24">
        <f t="shared" si="179"/>
        <v>2.9815844003966014</v>
      </c>
      <c r="BD931" s="24">
        <f t="shared" si="179"/>
        <v>1.4462480313261692</v>
      </c>
      <c r="BE931" s="24">
        <f t="shared" si="179"/>
        <v>1.7552942569855015</v>
      </c>
    </row>
    <row r="932" spans="1:57" x14ac:dyDescent="0.35">
      <c r="A932" s="10" t="str">
        <f t="shared" si="166"/>
        <v>3/31/2033</v>
      </c>
      <c r="B932" s="11">
        <f t="shared" si="167"/>
        <v>2033</v>
      </c>
      <c r="C932" s="22">
        <f t="shared" si="168"/>
        <v>2.3384456900701163</v>
      </c>
      <c r="D932" s="23">
        <f t="shared" si="162"/>
        <v>1.7885507810608674</v>
      </c>
      <c r="E932" s="23">
        <f t="shared" si="163"/>
        <v>2.1434013299990955</v>
      </c>
      <c r="F932" s="23">
        <f t="shared" si="164"/>
        <v>2.5382547686522918</v>
      </c>
      <c r="G932" s="23">
        <f t="shared" si="165"/>
        <v>3.2544413207622886</v>
      </c>
      <c r="H932" s="24">
        <f t="shared" si="183"/>
        <v>3.2526603432316503</v>
      </c>
      <c r="I932" s="24">
        <f t="shared" si="183"/>
        <v>2.1990072729730294</v>
      </c>
      <c r="J932" s="24">
        <f t="shared" si="183"/>
        <v>1.7192733586383298</v>
      </c>
      <c r="K932" s="24">
        <f t="shared" si="183"/>
        <v>2.3353847775479384</v>
      </c>
      <c r="L932" s="24">
        <f t="shared" si="183"/>
        <v>2.3931534273831909</v>
      </c>
      <c r="M932" s="24">
        <f t="shared" si="183"/>
        <v>2.6396730438145051</v>
      </c>
      <c r="N932" s="24">
        <f t="shared" si="183"/>
        <v>2.3000204674168696</v>
      </c>
      <c r="O932" s="24">
        <f t="shared" si="183"/>
        <v>2.3870198546666459</v>
      </c>
      <c r="P932" s="24">
        <f t="shared" si="183"/>
        <v>1.6636690104654932</v>
      </c>
      <c r="Q932" s="24">
        <f t="shared" si="183"/>
        <v>2.176261742463419</v>
      </c>
      <c r="R932" s="24">
        <f t="shared" si="183"/>
        <v>3.5780713461374978</v>
      </c>
      <c r="S932" s="24">
        <f t="shared" si="183"/>
        <v>2.6888388494911828</v>
      </c>
      <c r="T932" s="24">
        <f t="shared" si="183"/>
        <v>2.097925562609444</v>
      </c>
      <c r="U932" s="24">
        <f t="shared" si="183"/>
        <v>1.9156760060894342</v>
      </c>
      <c r="V932" s="24">
        <f t="shared" si="183"/>
        <v>3.1300845174184895</v>
      </c>
      <c r="W932" s="24">
        <f t="shared" si="183"/>
        <v>2.4390053150261926</v>
      </c>
      <c r="X932" s="24">
        <f t="shared" si="183"/>
        <v>2.5936820076237677</v>
      </c>
      <c r="Y932" s="24">
        <f t="shared" si="183"/>
        <v>2.3415066025922942</v>
      </c>
      <c r="Z932" s="24">
        <f t="shared" si="183"/>
        <v>2.7355785237067334</v>
      </c>
      <c r="AA932" s="24">
        <f t="shared" si="183"/>
        <v>2.5104495672077971</v>
      </c>
      <c r="AB932" s="24">
        <f t="shared" si="183"/>
        <v>2.3503526817027489</v>
      </c>
      <c r="AC932" s="24">
        <f t="shared" si="183"/>
        <v>2.0910972659846636</v>
      </c>
      <c r="AD932" s="24">
        <f t="shared" si="183"/>
        <v>2.0116141790411164</v>
      </c>
      <c r="AE932" s="24">
        <f t="shared" si="183"/>
        <v>2.1711469856361671</v>
      </c>
      <c r="AF932" s="24">
        <f t="shared" si="183"/>
        <v>2.4690554392480575</v>
      </c>
      <c r="AG932" s="24">
        <f t="shared" si="183"/>
        <v>4.0407294574999133</v>
      </c>
      <c r="AH932" s="24">
        <f t="shared" si="183"/>
        <v>2.3535351786838117</v>
      </c>
      <c r="AI932" s="24">
        <f t="shared" si="183"/>
        <v>2.3621758924577918</v>
      </c>
      <c r="AJ932" s="24">
        <f t="shared" si="183"/>
        <v>2.5475231691337901</v>
      </c>
      <c r="AK932" s="24">
        <f t="shared" si="183"/>
        <v>2.2115708853841651</v>
      </c>
      <c r="AL932" s="24">
        <f t="shared" si="183"/>
        <v>2.4322962627957545</v>
      </c>
      <c r="AM932" s="24">
        <f t="shared" si="183"/>
        <v>4.9032472313942232</v>
      </c>
      <c r="AN932" s="24">
        <f t="shared" si="179"/>
        <v>1.8680476046198249</v>
      </c>
      <c r="AO932" s="24">
        <f t="shared" si="179"/>
        <v>2.4427665833191288</v>
      </c>
      <c r="AP932" s="24">
        <f t="shared" si="179"/>
        <v>2.3313924441598282</v>
      </c>
      <c r="AQ932" s="24">
        <f t="shared" ref="AQ932:BH932" si="184">AQ332/AQ132</f>
        <v>1.6190708651648191</v>
      </c>
      <c r="AR932" s="24">
        <f t="shared" si="184"/>
        <v>2.1245277128118731</v>
      </c>
      <c r="AS932" s="24">
        <f t="shared" si="184"/>
        <v>2.3609786685916281</v>
      </c>
      <c r="AT932" s="24">
        <f t="shared" si="184"/>
        <v>1.7500443393067739</v>
      </c>
      <c r="AU932" s="24">
        <f t="shared" si="184"/>
        <v>2.1346339962850789</v>
      </c>
      <c r="AV932" s="24">
        <f t="shared" si="184"/>
        <v>1.7928292745890999</v>
      </c>
      <c r="AW932" s="24">
        <f t="shared" si="184"/>
        <v>2.2541333106963415</v>
      </c>
      <c r="AX932" s="24">
        <f t="shared" si="184"/>
        <v>2.1750197064653176</v>
      </c>
      <c r="AY932" s="24">
        <f t="shared" si="184"/>
        <v>3.0527733833781516</v>
      </c>
      <c r="AZ932" s="24">
        <f t="shared" si="184"/>
        <v>2.2267277026713259</v>
      </c>
      <c r="BA932" s="24">
        <f t="shared" si="184"/>
        <v>3.2704701185380336</v>
      </c>
      <c r="BB932" s="24">
        <f t="shared" si="184"/>
        <v>3.6560781593667646</v>
      </c>
      <c r="BC932" s="24">
        <f t="shared" si="184"/>
        <v>2.1697033311411453</v>
      </c>
      <c r="BD932" s="24">
        <f t="shared" si="184"/>
        <v>1.6233956040757809</v>
      </c>
      <c r="BE932" s="24">
        <f t="shared" si="184"/>
        <v>2.1939208253696876</v>
      </c>
    </row>
    <row r="933" spans="1:57" x14ac:dyDescent="0.35">
      <c r="A933" s="10" t="str">
        <f t="shared" si="166"/>
        <v>4/30/2033</v>
      </c>
      <c r="B933" s="11">
        <f t="shared" si="167"/>
        <v>2033</v>
      </c>
      <c r="C933" s="22">
        <f t="shared" si="168"/>
        <v>2.371221821133858</v>
      </c>
      <c r="D933" s="23">
        <f t="shared" si="162"/>
        <v>2.1163743682138687</v>
      </c>
      <c r="E933" s="23">
        <f t="shared" si="163"/>
        <v>2.2413377017570713</v>
      </c>
      <c r="F933" s="23">
        <f t="shared" si="164"/>
        <v>2.5101556395627052</v>
      </c>
      <c r="G933" s="23">
        <f t="shared" si="165"/>
        <v>2.7334239018018303</v>
      </c>
      <c r="H933" s="24">
        <f t="shared" si="183"/>
        <v>2.3596413049634331</v>
      </c>
      <c r="I933" s="24">
        <f t="shared" si="183"/>
        <v>2.3380870342797837</v>
      </c>
      <c r="J933" s="24">
        <f t="shared" si="183"/>
        <v>2.409780606790672</v>
      </c>
      <c r="K933" s="24">
        <f t="shared" si="183"/>
        <v>3.0691778212039331</v>
      </c>
      <c r="L933" s="24">
        <f t="shared" si="183"/>
        <v>2.6329548240628777</v>
      </c>
      <c r="M933" s="24">
        <f t="shared" si="183"/>
        <v>2.0829209549533898</v>
      </c>
      <c r="N933" s="24">
        <f t="shared" si="183"/>
        <v>2.4542786309742888</v>
      </c>
      <c r="O933" s="24">
        <f t="shared" si="183"/>
        <v>2.3793945009389388</v>
      </c>
      <c r="P933" s="24">
        <f t="shared" si="183"/>
        <v>2.3451156289874486</v>
      </c>
      <c r="Q933" s="24">
        <f t="shared" si="183"/>
        <v>2.1996965318338533</v>
      </c>
      <c r="R933" s="24">
        <f t="shared" si="183"/>
        <v>2.2365628177105892</v>
      </c>
      <c r="S933" s="24">
        <f t="shared" si="183"/>
        <v>2.1628897321770348</v>
      </c>
      <c r="T933" s="24">
        <f t="shared" si="183"/>
        <v>2.0619226707987046</v>
      </c>
      <c r="U933" s="24">
        <f t="shared" si="183"/>
        <v>2.6008537409565959</v>
      </c>
      <c r="V933" s="24">
        <f t="shared" si="183"/>
        <v>2.3470259233688666</v>
      </c>
      <c r="W933" s="24">
        <f t="shared" si="183"/>
        <v>2.5195479561944909</v>
      </c>
      <c r="X933" s="24">
        <f t="shared" si="183"/>
        <v>2.28330348158859</v>
      </c>
      <c r="Y933" s="24">
        <f t="shared" si="183"/>
        <v>2.4126096576071703</v>
      </c>
      <c r="Z933" s="24">
        <f t="shared" si="183"/>
        <v>2.1747637698202293</v>
      </c>
      <c r="AA933" s="24">
        <f t="shared" si="183"/>
        <v>2.2632115926201575</v>
      </c>
      <c r="AB933" s="24">
        <f t="shared" si="183"/>
        <v>2.532277366632369</v>
      </c>
      <c r="AC933" s="24">
        <f t="shared" si="183"/>
        <v>2.4801698158628986</v>
      </c>
      <c r="AD933" s="24">
        <f t="shared" si="183"/>
        <v>2.1195291215556913</v>
      </c>
      <c r="AE933" s="24">
        <f t="shared" si="183"/>
        <v>2.8688970030838616</v>
      </c>
      <c r="AF933" s="24">
        <f t="shared" si="183"/>
        <v>2.5447839830856824</v>
      </c>
      <c r="AG933" s="24">
        <f t="shared" si="183"/>
        <v>2.3703003424440867</v>
      </c>
      <c r="AH933" s="24">
        <f t="shared" si="183"/>
        <v>2.4749492596578633</v>
      </c>
      <c r="AI933" s="24">
        <f t="shared" si="183"/>
        <v>2.3696366054051543</v>
      </c>
      <c r="AJ933" s="24">
        <f t="shared" si="183"/>
        <v>2.3748128399636284</v>
      </c>
      <c r="AK933" s="24">
        <f t="shared" si="183"/>
        <v>2.4819786896673484</v>
      </c>
      <c r="AL933" s="24">
        <f t="shared" si="183"/>
        <v>2.1900497503881811</v>
      </c>
      <c r="AM933" s="24">
        <f t="shared" si="183"/>
        <v>2.4150679361173824</v>
      </c>
      <c r="AN933" s="24">
        <f t="shared" ref="AN933:BE947" si="185">AN333/AN133</f>
        <v>2.4362701087392371</v>
      </c>
      <c r="AO933" s="24">
        <f t="shared" si="185"/>
        <v>1.9990184433700353</v>
      </c>
      <c r="AP933" s="24">
        <f t="shared" si="185"/>
        <v>2.2556623538965179</v>
      </c>
      <c r="AQ933" s="24">
        <f t="shared" si="185"/>
        <v>2.3322279069860392</v>
      </c>
      <c r="AR933" s="24">
        <f t="shared" si="185"/>
        <v>2.4810377820258234</v>
      </c>
      <c r="AS933" s="24">
        <f t="shared" si="185"/>
        <v>2.9116896345869256</v>
      </c>
      <c r="AT933" s="24">
        <f t="shared" si="185"/>
        <v>2.6400935009138884</v>
      </c>
      <c r="AU933" s="24">
        <f t="shared" si="185"/>
        <v>2.0879815881374642</v>
      </c>
      <c r="AV933" s="24">
        <f t="shared" si="185"/>
        <v>2.3721432998236294</v>
      </c>
      <c r="AW933" s="24">
        <f t="shared" si="185"/>
        <v>2.2598789825898327</v>
      </c>
      <c r="AX933" s="24">
        <f t="shared" si="185"/>
        <v>2.3526606146700439</v>
      </c>
      <c r="AY933" s="24">
        <f t="shared" si="185"/>
        <v>2.1444811816070102</v>
      </c>
      <c r="AZ933" s="24">
        <f t="shared" si="185"/>
        <v>2.0431390195677364</v>
      </c>
      <c r="BA933" s="24">
        <f t="shared" si="185"/>
        <v>2.7618474593497875</v>
      </c>
      <c r="BB933" s="24">
        <f t="shared" si="185"/>
        <v>2.730265728740946</v>
      </c>
      <c r="BC933" s="24">
        <f t="shared" si="185"/>
        <v>2.1972309898284785</v>
      </c>
      <c r="BD933" s="24">
        <f t="shared" si="185"/>
        <v>2.522459648052449</v>
      </c>
      <c r="BE933" s="24">
        <f t="shared" si="185"/>
        <v>2.768790981679262</v>
      </c>
    </row>
    <row r="934" spans="1:57" x14ac:dyDescent="0.35">
      <c r="A934" s="10" t="str">
        <f t="shared" si="166"/>
        <v>5/31/2033</v>
      </c>
      <c r="B934" s="11">
        <f t="shared" si="167"/>
        <v>2033</v>
      </c>
      <c r="C934" s="22">
        <f t="shared" si="168"/>
        <v>2.3479388000022769</v>
      </c>
      <c r="D934" s="23">
        <f t="shared" si="162"/>
        <v>1.9414512713200889</v>
      </c>
      <c r="E934" s="23">
        <f t="shared" si="163"/>
        <v>2.1922266866954927</v>
      </c>
      <c r="F934" s="23">
        <f t="shared" si="164"/>
        <v>2.5356760467388302</v>
      </c>
      <c r="G934" s="23">
        <f t="shared" si="165"/>
        <v>2.8185483142529328</v>
      </c>
      <c r="H934" s="24">
        <f t="shared" si="183"/>
        <v>2.3298756554020095</v>
      </c>
      <c r="I934" s="24">
        <f t="shared" si="183"/>
        <v>2.0262205605785368</v>
      </c>
      <c r="J934" s="24">
        <f t="shared" si="183"/>
        <v>1.8747132203401393</v>
      </c>
      <c r="K934" s="24">
        <f t="shared" si="183"/>
        <v>2.4915066624422719</v>
      </c>
      <c r="L934" s="24">
        <f t="shared" si="183"/>
        <v>2.7517949581663621</v>
      </c>
      <c r="M934" s="24">
        <f t="shared" si="183"/>
        <v>2.2584407764570118</v>
      </c>
      <c r="N934" s="24">
        <f t="shared" si="183"/>
        <v>2.1459927780958963</v>
      </c>
      <c r="O934" s="24">
        <f t="shared" si="183"/>
        <v>2.2510346803641004</v>
      </c>
      <c r="P934" s="24">
        <f t="shared" si="183"/>
        <v>1.9070600195482317</v>
      </c>
      <c r="Q934" s="24">
        <f t="shared" si="183"/>
        <v>2.4759944150665385</v>
      </c>
      <c r="R934" s="24">
        <f t="shared" si="183"/>
        <v>2.5720662124236475</v>
      </c>
      <c r="S934" s="24">
        <f t="shared" si="183"/>
        <v>2.3856657502655931</v>
      </c>
      <c r="T934" s="24">
        <f t="shared" si="183"/>
        <v>2.699950529079258</v>
      </c>
      <c r="U934" s="24">
        <f t="shared" si="183"/>
        <v>2.297402365812621</v>
      </c>
      <c r="V934" s="24">
        <f t="shared" si="183"/>
        <v>2.4536793307824567</v>
      </c>
      <c r="W934" s="24">
        <f t="shared" si="183"/>
        <v>2.3844838558965531</v>
      </c>
      <c r="X934" s="24">
        <f t="shared" si="183"/>
        <v>2.5503991748376826</v>
      </c>
      <c r="Y934" s="24">
        <f t="shared" si="183"/>
        <v>2.8850960715637433</v>
      </c>
      <c r="Z934" s="24">
        <f t="shared" si="183"/>
        <v>2.3128519780342884</v>
      </c>
      <c r="AA934" s="24">
        <f t="shared" si="183"/>
        <v>2.7997658229271409</v>
      </c>
      <c r="AB934" s="24">
        <f t="shared" si="183"/>
        <v>2.0189093282252806</v>
      </c>
      <c r="AC934" s="24">
        <f t="shared" si="183"/>
        <v>2.3432239888310229</v>
      </c>
      <c r="AD934" s="24">
        <f t="shared" si="183"/>
        <v>4.6564662109988433</v>
      </c>
      <c r="AE934" s="24">
        <f t="shared" si="183"/>
        <v>2.3777028265195139</v>
      </c>
      <c r="AF934" s="24">
        <f t="shared" si="183"/>
        <v>2.837609735772074</v>
      </c>
      <c r="AG934" s="24">
        <f t="shared" si="183"/>
        <v>2.4673457776851655</v>
      </c>
      <c r="AH934" s="24">
        <f t="shared" si="183"/>
        <v>2.9380754269053906</v>
      </c>
      <c r="AI934" s="24">
        <f t="shared" si="183"/>
        <v>2.1243206595292863</v>
      </c>
      <c r="AJ934" s="24">
        <f t="shared" si="183"/>
        <v>2.4725269152890257</v>
      </c>
      <c r="AK934" s="24">
        <f t="shared" si="183"/>
        <v>2.816430378528584</v>
      </c>
      <c r="AL934" s="24">
        <f t="shared" si="183"/>
        <v>2.3118145064710931</v>
      </c>
      <c r="AM934" s="24">
        <f t="shared" si="183"/>
        <v>2.7290869256242862</v>
      </c>
      <c r="AN934" s="24">
        <f t="shared" si="185"/>
        <v>1.8572332070873161</v>
      </c>
      <c r="AO934" s="24">
        <f t="shared" si="185"/>
        <v>2.3377350531831724</v>
      </c>
      <c r="AP934" s="24">
        <f t="shared" si="185"/>
        <v>2.3377136944308128</v>
      </c>
      <c r="AQ934" s="24">
        <f t="shared" si="185"/>
        <v>2.233453522504548</v>
      </c>
      <c r="AR934" s="24">
        <f t="shared" si="185"/>
        <v>2.3393768606136831</v>
      </c>
      <c r="AS934" s="24">
        <f t="shared" si="185"/>
        <v>3.0421979766589629</v>
      </c>
      <c r="AT934" s="24">
        <f t="shared" si="185"/>
        <v>2.0013679353339491</v>
      </c>
      <c r="AU934" s="24">
        <f t="shared" si="185"/>
        <v>2.4721077582886735</v>
      </c>
      <c r="AV934" s="24">
        <f t="shared" si="185"/>
        <v>1.8909816930994598</v>
      </c>
      <c r="AW934" s="24">
        <f t="shared" si="185"/>
        <v>2.3813066854428571</v>
      </c>
      <c r="AX934" s="24">
        <f t="shared" si="185"/>
        <v>2.1208479262287918</v>
      </c>
      <c r="AY934" s="24">
        <f t="shared" si="185"/>
        <v>2.3209352625617123</v>
      </c>
      <c r="AZ934" s="24">
        <f t="shared" si="185"/>
        <v>2.1784844080924741</v>
      </c>
      <c r="BA934" s="24">
        <f t="shared" si="185"/>
        <v>1.9452725215169619</v>
      </c>
      <c r="BB934" s="24">
        <f t="shared" si="185"/>
        <v>2.6964198785151741</v>
      </c>
      <c r="BC934" s="24">
        <f t="shared" si="185"/>
        <v>1.8403885952505588</v>
      </c>
      <c r="BD934" s="24">
        <f t="shared" si="185"/>
        <v>2.4077801899150462</v>
      </c>
      <c r="BE934" s="24">
        <f t="shared" si="185"/>
        <v>2.3526536111735314</v>
      </c>
    </row>
    <row r="935" spans="1:57" x14ac:dyDescent="0.35">
      <c r="A935" s="10" t="str">
        <f t="shared" si="166"/>
        <v>6/30/2033</v>
      </c>
      <c r="B935" s="11">
        <f t="shared" si="167"/>
        <v>2033</v>
      </c>
      <c r="C935" s="22">
        <f t="shared" si="168"/>
        <v>2.9147761644870185</v>
      </c>
      <c r="D935" s="23">
        <f t="shared" si="162"/>
        <v>2.1651334427769853</v>
      </c>
      <c r="E935" s="23">
        <f t="shared" si="163"/>
        <v>2.3397110873746625</v>
      </c>
      <c r="F935" s="23">
        <f t="shared" si="164"/>
        <v>3.8952412502806082</v>
      </c>
      <c r="G935" s="23">
        <f t="shared" si="165"/>
        <v>5.506415463443024</v>
      </c>
      <c r="H935" s="24">
        <f t="shared" si="183"/>
        <v>2.2366144788511826</v>
      </c>
      <c r="I935" s="24">
        <f t="shared" si="183"/>
        <v>6.5000632270070167</v>
      </c>
      <c r="J935" s="24">
        <f t="shared" si="183"/>
        <v>2.7760840124994508</v>
      </c>
      <c r="K935" s="24">
        <f t="shared" si="183"/>
        <v>3.6457567476240342</v>
      </c>
      <c r="L935" s="24">
        <f t="shared" si="183"/>
        <v>2.4568595547558445</v>
      </c>
      <c r="M935" s="24">
        <f t="shared" si="183"/>
        <v>5.6301640679397353</v>
      </c>
      <c r="N935" s="24">
        <f t="shared" si="183"/>
        <v>3.0534683164745857</v>
      </c>
      <c r="O935" s="24">
        <f t="shared" si="183"/>
        <v>3.7838317612081256</v>
      </c>
      <c r="P935" s="24">
        <f t="shared" si="183"/>
        <v>3.4790776383065296</v>
      </c>
      <c r="Q935" s="24">
        <f t="shared" si="183"/>
        <v>3.1217555865303868</v>
      </c>
      <c r="R935" s="24">
        <f t="shared" si="183"/>
        <v>2.5215370482862149</v>
      </c>
      <c r="S935" s="24">
        <f t="shared" si="183"/>
        <v>2.2901985991423888</v>
      </c>
      <c r="T935" s="24">
        <f t="shared" si="183"/>
        <v>2.2679542913595601</v>
      </c>
      <c r="U935" s="24">
        <f t="shared" si="183"/>
        <v>2.1697565417727844</v>
      </c>
      <c r="V935" s="24">
        <f t="shared" si="183"/>
        <v>2.4422609845726932</v>
      </c>
      <c r="W935" s="24">
        <f t="shared" si="183"/>
        <v>2.3967458967099566</v>
      </c>
      <c r="X935" s="24">
        <f t="shared" si="183"/>
        <v>3.6061329986468316</v>
      </c>
      <c r="Y935" s="24">
        <f t="shared" si="183"/>
        <v>5.6329431975035327</v>
      </c>
      <c r="Z935" s="24">
        <f t="shared" si="183"/>
        <v>5.4926656184989451</v>
      </c>
      <c r="AA935" s="24">
        <f t="shared" si="183"/>
        <v>4.1444765878531928</v>
      </c>
      <c r="AB935" s="24">
        <f t="shared" si="183"/>
        <v>3.8643583167140285</v>
      </c>
      <c r="AC935" s="24">
        <f t="shared" si="183"/>
        <v>2.2093269803187723</v>
      </c>
      <c r="AD935" s="24">
        <f t="shared" si="183"/>
        <v>2.3357598798147365</v>
      </c>
      <c r="AE935" s="24">
        <f t="shared" si="183"/>
        <v>3.9055355614694678</v>
      </c>
      <c r="AF935" s="24">
        <f t="shared" si="183"/>
        <v>2.4543796200906534</v>
      </c>
      <c r="AG935" s="24">
        <f t="shared" si="183"/>
        <v>3.5331725824363089</v>
      </c>
      <c r="AH935" s="24">
        <f t="shared" si="183"/>
        <v>4.1969508082119233</v>
      </c>
      <c r="AI935" s="24">
        <f t="shared" si="183"/>
        <v>3.6438337075055727</v>
      </c>
      <c r="AJ935" s="24">
        <f t="shared" si="183"/>
        <v>2.4545498884161536</v>
      </c>
      <c r="AK935" s="24">
        <f t="shared" si="183"/>
        <v>2.5902413433418343</v>
      </c>
      <c r="AL935" s="24">
        <f t="shared" si="183"/>
        <v>2.3515647100544403</v>
      </c>
      <c r="AM935" s="24">
        <f t="shared" si="183"/>
        <v>3.9649078380460532</v>
      </c>
      <c r="AN935" s="24">
        <f t="shared" si="185"/>
        <v>3.3751169603113711</v>
      </c>
      <c r="AO935" s="24">
        <f t="shared" si="185"/>
        <v>4.148181061506369</v>
      </c>
      <c r="AP935" s="24">
        <f t="shared" si="185"/>
        <v>3.3289845972455123</v>
      </c>
      <c r="AQ935" s="24">
        <f t="shared" si="185"/>
        <v>2.0989490395220702</v>
      </c>
      <c r="AR935" s="24">
        <f t="shared" si="185"/>
        <v>2.1235255518147911</v>
      </c>
      <c r="AS935" s="24">
        <f t="shared" si="185"/>
        <v>5.8882161958888721</v>
      </c>
      <c r="AT935" s="24">
        <f t="shared" si="185"/>
        <v>1.8233595119158963</v>
      </c>
      <c r="AU935" s="24">
        <f t="shared" si="185"/>
        <v>2.423465631300358</v>
      </c>
      <c r="AV935" s="24">
        <f t="shared" si="185"/>
        <v>2.233322160205693</v>
      </c>
      <c r="AW935" s="24">
        <f t="shared" si="185"/>
        <v>2.3812273916574953</v>
      </c>
      <c r="AX935" s="24">
        <f t="shared" si="185"/>
        <v>5.1454233813924963</v>
      </c>
      <c r="AY935" s="24">
        <f t="shared" si="185"/>
        <v>2.4546410938444772</v>
      </c>
      <c r="AZ935" s="24">
        <f t="shared" si="185"/>
        <v>8.6559663025004188</v>
      </c>
      <c r="BA935" s="24">
        <f t="shared" si="185"/>
        <v>4.2459283718223588</v>
      </c>
      <c r="BB935" s="24">
        <f t="shared" si="185"/>
        <v>3.1390232974349765</v>
      </c>
      <c r="BC935" s="24">
        <f t="shared" si="185"/>
        <v>1.9498793333703155</v>
      </c>
      <c r="BD935" s="24">
        <f t="shared" si="185"/>
        <v>1.9580864739753163</v>
      </c>
      <c r="BE935" s="24">
        <f t="shared" si="185"/>
        <v>2.3198775194803787</v>
      </c>
    </row>
    <row r="936" spans="1:57" x14ac:dyDescent="0.35">
      <c r="A936" s="10" t="str">
        <f t="shared" si="166"/>
        <v>7/31/2033</v>
      </c>
      <c r="B936" s="11">
        <f t="shared" si="167"/>
        <v>2033</v>
      </c>
      <c r="C936" s="22">
        <f t="shared" si="168"/>
        <v>1.8794484316885334</v>
      </c>
      <c r="D936" s="23">
        <f t="shared" si="162"/>
        <v>1.6040219928353368</v>
      </c>
      <c r="E936" s="23">
        <f t="shared" si="163"/>
        <v>1.7478004404086964</v>
      </c>
      <c r="F936" s="23">
        <f t="shared" si="164"/>
        <v>2.1766696230543614</v>
      </c>
      <c r="G936" s="23">
        <f t="shared" si="165"/>
        <v>2.4821471828437032</v>
      </c>
      <c r="H936" s="24">
        <f t="shared" si="183"/>
        <v>2.3443880659493797</v>
      </c>
      <c r="I936" s="24">
        <f t="shared" si="183"/>
        <v>2.251533688745385</v>
      </c>
      <c r="J936" s="24">
        <f t="shared" si="183"/>
        <v>1.596517550041336</v>
      </c>
      <c r="K936" s="24">
        <f t="shared" si="183"/>
        <v>1.5589168279469943</v>
      </c>
      <c r="L936" s="24">
        <f t="shared" si="183"/>
        <v>2.0187572524919664</v>
      </c>
      <c r="M936" s="24">
        <f t="shared" si="183"/>
        <v>1.8820740467159565</v>
      </c>
      <c r="N936" s="24">
        <f t="shared" si="183"/>
        <v>2.1278987458485465</v>
      </c>
      <c r="O936" s="24">
        <f t="shared" si="183"/>
        <v>1.8467901201018431</v>
      </c>
      <c r="P936" s="24">
        <f t="shared" si="183"/>
        <v>2.1066394745150756</v>
      </c>
      <c r="Q936" s="24">
        <f t="shared" si="183"/>
        <v>1.954229760450126</v>
      </c>
      <c r="R936" s="24">
        <f t="shared" si="183"/>
        <v>4.1751440076781847</v>
      </c>
      <c r="S936" s="24">
        <f t="shared" si="183"/>
        <v>3.0729034400695352</v>
      </c>
      <c r="T936" s="24">
        <f t="shared" si="183"/>
        <v>1.8834553948040478</v>
      </c>
      <c r="U936" s="24">
        <f t="shared" si="183"/>
        <v>1.733291484046529</v>
      </c>
      <c r="V936" s="24">
        <f t="shared" si="183"/>
        <v>2.1228400596778858</v>
      </c>
      <c r="W936" s="24">
        <f t="shared" si="183"/>
        <v>2.2354969513864336</v>
      </c>
      <c r="X936" s="24">
        <f t="shared" si="183"/>
        <v>2.3198406242997258</v>
      </c>
      <c r="Y936" s="24">
        <f t="shared" si="183"/>
        <v>1.6833194718818274</v>
      </c>
      <c r="Z936" s="24">
        <f t="shared" si="183"/>
        <v>1.8296962762775086</v>
      </c>
      <c r="AA936" s="24">
        <f t="shared" si="183"/>
        <v>2.7611200255807611</v>
      </c>
      <c r="AB936" s="24">
        <f t="shared" si="183"/>
        <v>2.352774960795267</v>
      </c>
      <c r="AC936" s="24">
        <f t="shared" si="183"/>
        <v>1.8594224260901024</v>
      </c>
      <c r="AD936" s="24">
        <f t="shared" si="183"/>
        <v>1.8724716558992647</v>
      </c>
      <c r="AE936" s="24">
        <f t="shared" si="183"/>
        <v>1.6299898062071996</v>
      </c>
      <c r="AF936" s="24">
        <f t="shared" si="183"/>
        <v>1.6446577941836587</v>
      </c>
      <c r="AG936" s="24">
        <f t="shared" si="183"/>
        <v>1.8768228166611101</v>
      </c>
      <c r="AH936" s="24">
        <f t="shared" si="183"/>
        <v>1.8821423924802885</v>
      </c>
      <c r="AI936" s="24">
        <f t="shared" si="183"/>
        <v>2.1476257131716232</v>
      </c>
      <c r="AJ936" s="24">
        <f t="shared" si="183"/>
        <v>1.8471986611310445</v>
      </c>
      <c r="AK936" s="24">
        <f t="shared" si="183"/>
        <v>1.7828637564254632</v>
      </c>
      <c r="AL936" s="24">
        <f t="shared" si="183"/>
        <v>2.4738354759952319</v>
      </c>
      <c r="AM936" s="24">
        <f t="shared" si="183"/>
        <v>5.1371620536698099</v>
      </c>
      <c r="AN936" s="24">
        <f t="shared" si="185"/>
        <v>2.0822078385032605</v>
      </c>
      <c r="AO936" s="24">
        <f t="shared" si="185"/>
        <v>1.5617121623529528</v>
      </c>
      <c r="AP936" s="24">
        <f t="shared" si="185"/>
        <v>1.8090572853881304</v>
      </c>
      <c r="AQ936" s="24">
        <f t="shared" si="185"/>
        <v>1.738013969951606</v>
      </c>
      <c r="AR936" s="24">
        <f t="shared" si="185"/>
        <v>2.1863509263486076</v>
      </c>
      <c r="AS936" s="24">
        <f t="shared" si="185"/>
        <v>1.6635713344823246</v>
      </c>
      <c r="AT936" s="24">
        <f t="shared" si="185"/>
        <v>1.5567963489047458</v>
      </c>
      <c r="AU936" s="24">
        <f t="shared" si="185"/>
        <v>2.4467937131066844</v>
      </c>
      <c r="AV936" s="24">
        <f t="shared" si="185"/>
        <v>1.8173797215060938</v>
      </c>
      <c r="AW936" s="24">
        <f t="shared" si="185"/>
        <v>2.5569525444799428</v>
      </c>
      <c r="AX936" s="24">
        <f t="shared" si="185"/>
        <v>2.0288232473120611</v>
      </c>
      <c r="AY936" s="24">
        <f t="shared" si="185"/>
        <v>2.0689329339809408</v>
      </c>
      <c r="AZ936" s="24">
        <f t="shared" si="185"/>
        <v>1.5974281360420868</v>
      </c>
      <c r="BA936" s="24">
        <f t="shared" si="185"/>
        <v>1.8129193207375802</v>
      </c>
      <c r="BB936" s="24">
        <f t="shared" si="185"/>
        <v>1.6047546435901423</v>
      </c>
      <c r="BC936" s="24">
        <f t="shared" si="185"/>
        <v>1.8359427570917941</v>
      </c>
      <c r="BD936" s="24">
        <f t="shared" si="185"/>
        <v>1.7771598517799683</v>
      </c>
      <c r="BE936" s="24">
        <f t="shared" si="185"/>
        <v>1.6461397039766461</v>
      </c>
    </row>
    <row r="937" spans="1:57" x14ac:dyDescent="0.35">
      <c r="A937" s="10" t="str">
        <f t="shared" si="166"/>
        <v>8/31/2033</v>
      </c>
      <c r="B937" s="11">
        <f t="shared" si="167"/>
        <v>2033</v>
      </c>
      <c r="C937" s="22">
        <f t="shared" si="168"/>
        <v>1.8021350121260817</v>
      </c>
      <c r="D937" s="23">
        <f t="shared" si="162"/>
        <v>1.6388302308508136</v>
      </c>
      <c r="E937" s="23">
        <f t="shared" si="163"/>
        <v>1.7015075443406469</v>
      </c>
      <c r="F937" s="23">
        <f t="shared" si="164"/>
        <v>1.9281012246442772</v>
      </c>
      <c r="G937" s="23">
        <f t="shared" si="165"/>
        <v>2.0159855586965869</v>
      </c>
      <c r="H937" s="24">
        <f t="shared" si="183"/>
        <v>1.7219091363790988</v>
      </c>
      <c r="I937" s="24">
        <f t="shared" si="183"/>
        <v>2.033594719324435</v>
      </c>
      <c r="J937" s="24">
        <f t="shared" si="183"/>
        <v>1.7739946553324346</v>
      </c>
      <c r="K937" s="24">
        <f t="shared" si="183"/>
        <v>1.81409232949663</v>
      </c>
      <c r="L937" s="24">
        <f t="shared" si="183"/>
        <v>2.0819069075906134</v>
      </c>
      <c r="M937" s="24">
        <f t="shared" si="183"/>
        <v>2.1681207087172081</v>
      </c>
      <c r="N937" s="24">
        <f t="shared" si="183"/>
        <v>1.9174236120485233</v>
      </c>
      <c r="O937" s="24">
        <f t="shared" si="183"/>
        <v>2.1919993565974738</v>
      </c>
      <c r="P937" s="24">
        <f t="shared" si="183"/>
        <v>1.6153826004790224</v>
      </c>
      <c r="Q937" s="24">
        <f t="shared" si="183"/>
        <v>1.7719390101736872</v>
      </c>
      <c r="R937" s="24">
        <f t="shared" si="183"/>
        <v>1.9892485679393821</v>
      </c>
      <c r="S937" s="24">
        <f t="shared" si="183"/>
        <v>1.7803969970215809</v>
      </c>
      <c r="T937" s="24">
        <f t="shared" si="183"/>
        <v>1.8863757662907432</v>
      </c>
      <c r="U937" s="24">
        <f t="shared" si="183"/>
        <v>1.9301036822401234</v>
      </c>
      <c r="V937" s="24">
        <f t="shared" si="183"/>
        <v>1.8652141185400652</v>
      </c>
      <c r="W937" s="24">
        <f t="shared" si="183"/>
        <v>1.6487571674366652</v>
      </c>
      <c r="X937" s="24">
        <f t="shared" si="183"/>
        <v>1.7145583385552874</v>
      </c>
      <c r="Y937" s="24">
        <f t="shared" si="183"/>
        <v>1.7623462524653044</v>
      </c>
      <c r="Z937" s="24">
        <f t="shared" si="183"/>
        <v>1.9910406419684226</v>
      </c>
      <c r="AA937" s="24">
        <f t="shared" si="183"/>
        <v>1.8978102270147923</v>
      </c>
      <c r="AB937" s="24">
        <f t="shared" si="183"/>
        <v>1.9478357198236214</v>
      </c>
      <c r="AC937" s="24">
        <f t="shared" si="183"/>
        <v>1.7862441075079867</v>
      </c>
      <c r="AD937" s="24">
        <f t="shared" si="183"/>
        <v>1.7931165548656502</v>
      </c>
      <c r="AE937" s="24">
        <f t="shared" si="183"/>
        <v>1.697377224195443</v>
      </c>
      <c r="AF937" s="24">
        <f t="shared" si="183"/>
        <v>1.611760042710308</v>
      </c>
      <c r="AG937" s="24">
        <f t="shared" si="183"/>
        <v>1.812788836867264</v>
      </c>
      <c r="AH937" s="24">
        <f t="shared" si="183"/>
        <v>1.6112575332277459</v>
      </c>
      <c r="AI937" s="24">
        <f t="shared" si="183"/>
        <v>1.9220938518567385</v>
      </c>
      <c r="AJ937" s="24">
        <f t="shared" si="183"/>
        <v>1.8097697833957977</v>
      </c>
      <c r="AK937" s="24">
        <f t="shared" si="183"/>
        <v>1.5537275537409077</v>
      </c>
      <c r="AL937" s="24">
        <f t="shared" si="183"/>
        <v>2.0140289852934927</v>
      </c>
      <c r="AM937" s="24">
        <f t="shared" ref="AM937:BR937" si="186">AM337/AM137</f>
        <v>1.8895232207056676</v>
      </c>
      <c r="AN937" s="24">
        <f t="shared" si="185"/>
        <v>1.6133126362321448</v>
      </c>
      <c r="AO937" s="24">
        <f t="shared" si="185"/>
        <v>1.8053885637330627</v>
      </c>
      <c r="AP937" s="24">
        <f t="shared" si="185"/>
        <v>1.6724144949231252</v>
      </c>
      <c r="AQ937" s="24">
        <f t="shared" si="185"/>
        <v>1.6414355231143458</v>
      </c>
      <c r="AR937" s="24">
        <f t="shared" si="185"/>
        <v>1.8358612096501861</v>
      </c>
      <c r="AS937" s="24">
        <f t="shared" si="185"/>
        <v>1.9532016380527302</v>
      </c>
      <c r="AT937" s="24">
        <f t="shared" si="185"/>
        <v>1.7988814605191006</v>
      </c>
      <c r="AU937" s="24">
        <f t="shared" si="185"/>
        <v>1.6626963885267509</v>
      </c>
      <c r="AV937" s="24">
        <f t="shared" si="185"/>
        <v>1.7433451476602237</v>
      </c>
      <c r="AW937" s="24">
        <f t="shared" si="185"/>
        <v>2.0013417949070327</v>
      </c>
      <c r="AX937" s="24">
        <f t="shared" si="185"/>
        <v>1.650349185439842</v>
      </c>
      <c r="AY937" s="24">
        <f t="shared" si="185"/>
        <v>1.7790486880584353</v>
      </c>
      <c r="AZ937" s="24">
        <f t="shared" si="185"/>
        <v>2.2575430202912199</v>
      </c>
      <c r="BA937" s="24">
        <f t="shared" si="185"/>
        <v>1.9608419851118291</v>
      </c>
      <c r="BB937" s="24">
        <f t="shared" si="185"/>
        <v>1.7138985047762585</v>
      </c>
      <c r="BC937" s="24">
        <f t="shared" si="185"/>
        <v>1.9218848513798712</v>
      </c>
      <c r="BD937" s="24">
        <f t="shared" si="185"/>
        <v>1.6525785005487874</v>
      </c>
      <c r="BE937" s="24">
        <f t="shared" si="185"/>
        <v>1.6757095206825163</v>
      </c>
    </row>
    <row r="938" spans="1:57" x14ac:dyDescent="0.35">
      <c r="A938" s="10" t="str">
        <f t="shared" si="166"/>
        <v>9/30/2033</v>
      </c>
      <c r="B938" s="11">
        <f t="shared" si="167"/>
        <v>2033</v>
      </c>
      <c r="C938" s="22">
        <f t="shared" si="168"/>
        <v>2.2601946010447458</v>
      </c>
      <c r="D938" s="23">
        <f t="shared" si="162"/>
        <v>1.7601190082368092</v>
      </c>
      <c r="E938" s="23">
        <f t="shared" si="163"/>
        <v>1.9346538097284118</v>
      </c>
      <c r="F938" s="23">
        <f t="shared" si="164"/>
        <v>2.4979555977697885</v>
      </c>
      <c r="G938" s="23">
        <f t="shared" si="165"/>
        <v>2.7938930939281001</v>
      </c>
      <c r="H938" s="24">
        <f t="shared" ref="H938:AM945" si="187">H338/H138</f>
        <v>2.0168705058243246</v>
      </c>
      <c r="I938" s="24">
        <f t="shared" si="187"/>
        <v>2.8146447763105353</v>
      </c>
      <c r="J938" s="24">
        <f t="shared" si="187"/>
        <v>1.899185296908996</v>
      </c>
      <c r="K938" s="24">
        <f t="shared" si="187"/>
        <v>3.2784567594410632</v>
      </c>
      <c r="L938" s="24">
        <f t="shared" si="187"/>
        <v>2.0226903631550783</v>
      </c>
      <c r="M938" s="24">
        <f t="shared" si="187"/>
        <v>2.5059304865606946</v>
      </c>
      <c r="N938" s="24">
        <f t="shared" si="187"/>
        <v>2.3327517731763936</v>
      </c>
      <c r="O938" s="24">
        <f t="shared" si="187"/>
        <v>2.6281323992549255</v>
      </c>
      <c r="P938" s="24">
        <f t="shared" si="187"/>
        <v>1.8048850391622462</v>
      </c>
      <c r="Q938" s="24">
        <f t="shared" si="187"/>
        <v>1.7612445855084888</v>
      </c>
      <c r="R938" s="24">
        <f t="shared" si="187"/>
        <v>2.28143584234396</v>
      </c>
      <c r="S938" s="24">
        <f t="shared" si="187"/>
        <v>2.5269490813550961</v>
      </c>
      <c r="T938" s="24">
        <f t="shared" si="187"/>
        <v>1.6939863564291855</v>
      </c>
      <c r="U938" s="24">
        <f t="shared" si="187"/>
        <v>1.7499888127916932</v>
      </c>
      <c r="V938" s="24">
        <f t="shared" si="187"/>
        <v>2.1807784271403245</v>
      </c>
      <c r="W938" s="24">
        <f t="shared" si="187"/>
        <v>1.9790884942074547</v>
      </c>
      <c r="X938" s="24">
        <f t="shared" si="187"/>
        <v>2.2205252073858066</v>
      </c>
      <c r="Y938" s="24">
        <f t="shared" si="187"/>
        <v>1.9636696016394763</v>
      </c>
      <c r="Z938" s="24">
        <f t="shared" si="187"/>
        <v>2.4931093027873912</v>
      </c>
      <c r="AA938" s="24">
        <f t="shared" si="187"/>
        <v>2.238953359745532</v>
      </c>
      <c r="AB938" s="24">
        <f t="shared" si="187"/>
        <v>2.4418443816147417</v>
      </c>
      <c r="AC938" s="24">
        <f t="shared" si="187"/>
        <v>1.6205228508809955</v>
      </c>
      <c r="AD938" s="24">
        <f t="shared" si="187"/>
        <v>1.7426386508831906</v>
      </c>
      <c r="AE938" s="24">
        <f t="shared" si="187"/>
        <v>3.9294678699599168</v>
      </c>
      <c r="AF938" s="24">
        <f t="shared" si="187"/>
        <v>2.7722591201651801</v>
      </c>
      <c r="AG938" s="24">
        <f t="shared" si="187"/>
        <v>2.801482031379471</v>
      </c>
      <c r="AH938" s="24">
        <f t="shared" si="187"/>
        <v>1.9559591602047246</v>
      </c>
      <c r="AI938" s="24">
        <f t="shared" si="187"/>
        <v>2.3506176249393276</v>
      </c>
      <c r="AJ938" s="24">
        <f t="shared" si="187"/>
        <v>2.3315553464690191</v>
      </c>
      <c r="AK938" s="24">
        <f t="shared" si="187"/>
        <v>1.8336072579541531</v>
      </c>
      <c r="AL938" s="24">
        <f t="shared" si="187"/>
        <v>2.4021049604917</v>
      </c>
      <c r="AM938" s="24">
        <f t="shared" si="187"/>
        <v>2.5664472259227891</v>
      </c>
      <c r="AN938" s="24">
        <f t="shared" si="185"/>
        <v>1.7122310868108417</v>
      </c>
      <c r="AO938" s="24">
        <f t="shared" si="185"/>
        <v>2.6381189176708264</v>
      </c>
      <c r="AP938" s="24">
        <f t="shared" si="185"/>
        <v>3.9331124824386343</v>
      </c>
      <c r="AQ938" s="24">
        <f t="shared" si="185"/>
        <v>2.3555108749879934</v>
      </c>
      <c r="AR938" s="24">
        <f t="shared" si="185"/>
        <v>2.4995710294305877</v>
      </c>
      <c r="AS938" s="24">
        <f t="shared" si="185"/>
        <v>2.2014061415536479</v>
      </c>
      <c r="AT938" s="24">
        <f t="shared" si="185"/>
        <v>1.8333123246766512</v>
      </c>
      <c r="AU938" s="24">
        <f t="shared" si="185"/>
        <v>2.1531181819557146</v>
      </c>
      <c r="AV938" s="24">
        <f t="shared" si="185"/>
        <v>1.9275520262363077</v>
      </c>
      <c r="AW938" s="24">
        <f t="shared" si="185"/>
        <v>2.2162989059306883</v>
      </c>
      <c r="AX938" s="24">
        <f t="shared" si="185"/>
        <v>2.1955506836902345</v>
      </c>
      <c r="AY938" s="24">
        <f t="shared" si="185"/>
        <v>2.3527854322331181</v>
      </c>
      <c r="AZ938" s="24">
        <f t="shared" si="185"/>
        <v>2.7930498786557254</v>
      </c>
      <c r="BA938" s="24">
        <f t="shared" si="185"/>
        <v>2.4162386125879767</v>
      </c>
      <c r="BB938" s="24">
        <f t="shared" si="185"/>
        <v>2.3729595226148708</v>
      </c>
      <c r="BC938" s="24">
        <f t="shared" si="185"/>
        <v>1.8200317921201188</v>
      </c>
      <c r="BD938" s="24">
        <f t="shared" si="185"/>
        <v>1.9203045075756164</v>
      </c>
      <c r="BE938" s="24">
        <f t="shared" si="185"/>
        <v>2.3536049834775747</v>
      </c>
    </row>
    <row r="939" spans="1:57" x14ac:dyDescent="0.35">
      <c r="A939" s="10" t="str">
        <f t="shared" si="166"/>
        <v>10/31/2033</v>
      </c>
      <c r="B939" s="11">
        <f t="shared" si="167"/>
        <v>2033</v>
      </c>
      <c r="C939" s="22">
        <f t="shared" si="168"/>
        <v>2.61129603805953</v>
      </c>
      <c r="D939" s="23">
        <f t="shared" si="162"/>
        <v>2.0137031602627791</v>
      </c>
      <c r="E939" s="23">
        <f t="shared" si="163"/>
        <v>2.2273530885631816</v>
      </c>
      <c r="F939" s="23">
        <f t="shared" si="164"/>
        <v>3.0064789335220592</v>
      </c>
      <c r="G939" s="23">
        <f t="shared" si="165"/>
        <v>3.8463056149734656</v>
      </c>
      <c r="H939" s="24">
        <f t="shared" si="187"/>
        <v>3.7934271391661474</v>
      </c>
      <c r="I939" s="24">
        <f t="shared" si="187"/>
        <v>2.2148912283118758</v>
      </c>
      <c r="J939" s="24">
        <f t="shared" si="187"/>
        <v>2.4393312633337905</v>
      </c>
      <c r="K939" s="24">
        <f t="shared" si="187"/>
        <v>2.6234060229878557</v>
      </c>
      <c r="L939" s="24">
        <f t="shared" si="187"/>
        <v>2.9945278596653515</v>
      </c>
      <c r="M939" s="24">
        <f t="shared" si="187"/>
        <v>2.9760219680713575</v>
      </c>
      <c r="N939" s="24">
        <f t="shared" si="187"/>
        <v>2.5728920607785768</v>
      </c>
      <c r="O939" s="24">
        <f t="shared" si="187"/>
        <v>3.6413194776994913</v>
      </c>
      <c r="P939" s="24">
        <f t="shared" si="187"/>
        <v>2.7598379616670514</v>
      </c>
      <c r="Q939" s="24">
        <f t="shared" si="187"/>
        <v>1.9893462949579883</v>
      </c>
      <c r="R939" s="24">
        <f t="shared" si="187"/>
        <v>2.2418410348781959</v>
      </c>
      <c r="S939" s="24">
        <f t="shared" si="187"/>
        <v>2.132712038764188</v>
      </c>
      <c r="T939" s="24">
        <f t="shared" si="187"/>
        <v>2.1073825615709167</v>
      </c>
      <c r="U939" s="24">
        <f t="shared" si="187"/>
        <v>2.5378858599696725</v>
      </c>
      <c r="V939" s="24">
        <f t="shared" si="187"/>
        <v>2.4522124497357147</v>
      </c>
      <c r="W939" s="24">
        <f t="shared" si="187"/>
        <v>3.1813482103601491</v>
      </c>
      <c r="X939" s="24">
        <f t="shared" si="187"/>
        <v>3.8563752859849938</v>
      </c>
      <c r="Y939" s="24">
        <f t="shared" si="187"/>
        <v>2.0155434567241683</v>
      </c>
      <c r="Z939" s="24">
        <f t="shared" si="187"/>
        <v>2.6113548421050194</v>
      </c>
      <c r="AA939" s="24">
        <f t="shared" si="187"/>
        <v>2.7715810258949269</v>
      </c>
      <c r="AB939" s="24">
        <f t="shared" si="187"/>
        <v>2.2856807129675598</v>
      </c>
      <c r="AC939" s="24">
        <f t="shared" si="187"/>
        <v>2.0939659006151881</v>
      </c>
      <c r="AD939" s="24">
        <f t="shared" si="187"/>
        <v>2.2311311687453164</v>
      </c>
      <c r="AE939" s="24">
        <f t="shared" si="187"/>
        <v>2.3454891081626084</v>
      </c>
      <c r="AF939" s="24">
        <f t="shared" si="187"/>
        <v>2.4565713157429507</v>
      </c>
      <c r="AG939" s="24">
        <f t="shared" si="187"/>
        <v>3.2357318979213305</v>
      </c>
      <c r="AH939" s="24">
        <f t="shared" si="187"/>
        <v>2.0160560252309634</v>
      </c>
      <c r="AI939" s="24">
        <f t="shared" si="187"/>
        <v>1.7594098840547026</v>
      </c>
      <c r="AJ939" s="24">
        <f t="shared" si="187"/>
        <v>2.22609372850247</v>
      </c>
      <c r="AK939" s="24">
        <f t="shared" si="187"/>
        <v>1.9971404921102744</v>
      </c>
      <c r="AL939" s="24">
        <f t="shared" si="187"/>
        <v>3.042406600242459</v>
      </c>
      <c r="AM939" s="24">
        <f t="shared" si="187"/>
        <v>3.6952232229952826</v>
      </c>
      <c r="AN939" s="24">
        <f t="shared" si="185"/>
        <v>2.4586431887854978</v>
      </c>
      <c r="AO939" s="24">
        <f t="shared" si="185"/>
        <v>2.747777966668171</v>
      </c>
      <c r="AP939" s="24">
        <f t="shared" si="185"/>
        <v>2.635786617976144</v>
      </c>
      <c r="AQ939" s="24">
        <f t="shared" si="185"/>
        <v>2.6112372340140402</v>
      </c>
      <c r="AR939" s="24">
        <f t="shared" si="185"/>
        <v>2.6955404617514138</v>
      </c>
      <c r="AS939" s="24">
        <f t="shared" si="185"/>
        <v>2.9453689619191552</v>
      </c>
      <c r="AT939" s="24">
        <f t="shared" si="185"/>
        <v>2.5014404129529884</v>
      </c>
      <c r="AU939" s="24">
        <f t="shared" si="185"/>
        <v>3.8451867626388512</v>
      </c>
      <c r="AV939" s="24">
        <f t="shared" si="185"/>
        <v>4.8346042950254118</v>
      </c>
      <c r="AW939" s="24">
        <f t="shared" si="185"/>
        <v>2.9338004781250806</v>
      </c>
      <c r="AX939" s="24">
        <f t="shared" si="185"/>
        <v>2.2192498750605663</v>
      </c>
      <c r="AY939" s="24">
        <f t="shared" si="185"/>
        <v>2.9808891407413887</v>
      </c>
      <c r="AZ939" s="24">
        <f t="shared" si="185"/>
        <v>4.4862026089976847</v>
      </c>
      <c r="BA939" s="24">
        <f t="shared" si="185"/>
        <v>1.8737278680657747</v>
      </c>
      <c r="BB939" s="24">
        <f t="shared" si="185"/>
        <v>1.9597433124715553</v>
      </c>
      <c r="BC939" s="24">
        <f t="shared" si="185"/>
        <v>3.0104626248076287</v>
      </c>
      <c r="BD939" s="24">
        <f t="shared" si="185"/>
        <v>4.2399073767909394</v>
      </c>
      <c r="BE939" s="24">
        <f t="shared" si="185"/>
        <v>4.7853728322690881</v>
      </c>
    </row>
    <row r="940" spans="1:57" x14ac:dyDescent="0.35">
      <c r="A940" s="10" t="str">
        <f t="shared" si="166"/>
        <v>11/30/2033</v>
      </c>
      <c r="B940" s="11">
        <f t="shared" si="167"/>
        <v>2033</v>
      </c>
      <c r="C940" s="22">
        <f t="shared" si="168"/>
        <v>2.8997461616593974</v>
      </c>
      <c r="D940" s="23">
        <f t="shared" si="162"/>
        <v>2.5211184155406454</v>
      </c>
      <c r="E940" s="23">
        <f t="shared" si="163"/>
        <v>2.6581098225133339</v>
      </c>
      <c r="F940" s="23">
        <f t="shared" si="164"/>
        <v>3.3311351859008624</v>
      </c>
      <c r="G940" s="23">
        <f t="shared" si="165"/>
        <v>3.5681404249168853</v>
      </c>
      <c r="H940" s="24">
        <f t="shared" si="187"/>
        <v>2.5981269327784431</v>
      </c>
      <c r="I940" s="24">
        <f t="shared" si="187"/>
        <v>3.1108589672066986</v>
      </c>
      <c r="J940" s="24">
        <f t="shared" si="187"/>
        <v>3.3145780051150799</v>
      </c>
      <c r="K940" s="24">
        <f t="shared" si="187"/>
        <v>2.8320414370254845</v>
      </c>
      <c r="L940" s="24">
        <f t="shared" si="187"/>
        <v>3.1120418929209346</v>
      </c>
      <c r="M940" s="24">
        <f t="shared" si="187"/>
        <v>2.6785251705379385</v>
      </c>
      <c r="N940" s="24">
        <f t="shared" si="187"/>
        <v>3.4560869647267602</v>
      </c>
      <c r="O940" s="24">
        <f t="shared" si="187"/>
        <v>2.8663898682164901</v>
      </c>
      <c r="P940" s="24">
        <f t="shared" si="187"/>
        <v>2.7036859835231715</v>
      </c>
      <c r="Q940" s="24">
        <f t="shared" si="187"/>
        <v>2.8458412156029342</v>
      </c>
      <c r="R940" s="24">
        <f t="shared" si="187"/>
        <v>3.1867800538358941</v>
      </c>
      <c r="S940" s="24">
        <f t="shared" si="187"/>
        <v>4.4070840998757834</v>
      </c>
      <c r="T940" s="24">
        <f t="shared" si="187"/>
        <v>2.9054410886173936</v>
      </c>
      <c r="U940" s="24">
        <f t="shared" si="187"/>
        <v>3.3706337882345436</v>
      </c>
      <c r="V940" s="24">
        <f t="shared" si="187"/>
        <v>4.2767420424284666</v>
      </c>
      <c r="W940" s="24">
        <f t="shared" si="187"/>
        <v>3.6305553886975344</v>
      </c>
      <c r="X940" s="24">
        <f t="shared" si="187"/>
        <v>2.7516182023635971</v>
      </c>
      <c r="Y940" s="24">
        <f t="shared" si="187"/>
        <v>3.5612054289412574</v>
      </c>
      <c r="Z940" s="24">
        <f t="shared" si="187"/>
        <v>3.0854131726325118</v>
      </c>
      <c r="AA940" s="24">
        <f t="shared" si="187"/>
        <v>3.4852323416224742</v>
      </c>
      <c r="AB940" s="24">
        <f t="shared" si="187"/>
        <v>3.1278518429469138</v>
      </c>
      <c r="AC940" s="24">
        <f t="shared" si="187"/>
        <v>2.8894178013118261</v>
      </c>
      <c r="AD940" s="24">
        <f t="shared" si="187"/>
        <v>2.9480062548729524</v>
      </c>
      <c r="AE940" s="24">
        <f t="shared" si="187"/>
        <v>2.6032528288683827</v>
      </c>
      <c r="AF940" s="24">
        <f t="shared" si="187"/>
        <v>3.5443472815103858</v>
      </c>
      <c r="AG940" s="24">
        <f t="shared" si="187"/>
        <v>2.5685736200518199</v>
      </c>
      <c r="AH940" s="24">
        <f t="shared" si="187"/>
        <v>2.9055610459455394</v>
      </c>
      <c r="AI940" s="24">
        <f t="shared" si="187"/>
        <v>3.5112637929891428</v>
      </c>
      <c r="AJ940" s="24">
        <f t="shared" si="187"/>
        <v>2.5318374203638685</v>
      </c>
      <c r="AK940" s="24">
        <f t="shared" si="187"/>
        <v>3.321127451136173</v>
      </c>
      <c r="AL940" s="24">
        <f t="shared" si="187"/>
        <v>2.6457269318247039</v>
      </c>
      <c r="AM940" s="24">
        <f t="shared" si="187"/>
        <v>6.8855801214922874</v>
      </c>
      <c r="AN940" s="24">
        <f t="shared" si="185"/>
        <v>3.3344710974890921</v>
      </c>
      <c r="AO940" s="24">
        <f t="shared" si="185"/>
        <v>2.7784100261016582</v>
      </c>
      <c r="AP940" s="24">
        <f t="shared" si="185"/>
        <v>2.7138282804286273</v>
      </c>
      <c r="AQ940" s="24">
        <f t="shared" si="185"/>
        <v>2.4030489295995525</v>
      </c>
      <c r="AR940" s="24">
        <f t="shared" si="185"/>
        <v>2.4899937818315738</v>
      </c>
      <c r="AS940" s="24">
        <f t="shared" si="185"/>
        <v>3.4984393765229882</v>
      </c>
      <c r="AT940" s="24">
        <f t="shared" si="185"/>
        <v>2.809412853147788</v>
      </c>
      <c r="AU940" s="24">
        <f t="shared" si="185"/>
        <v>2.8940512347014011</v>
      </c>
      <c r="AV940" s="24">
        <f t="shared" si="185"/>
        <v>2.5245767081749868</v>
      </c>
      <c r="AW940" s="24">
        <f t="shared" si="185"/>
        <v>4.3378285988202805</v>
      </c>
      <c r="AX940" s="24">
        <f t="shared" si="185"/>
        <v>2.4075419248588856</v>
      </c>
      <c r="AY940" s="24">
        <f t="shared" si="185"/>
        <v>2.6513047065051323</v>
      </c>
      <c r="AZ940" s="24">
        <f t="shared" si="185"/>
        <v>2.6814086008731133</v>
      </c>
      <c r="BA940" s="24">
        <f t="shared" si="185"/>
        <v>3.2092841809408506</v>
      </c>
      <c r="BB940" s="24">
        <f t="shared" si="185"/>
        <v>2.4629832257561426</v>
      </c>
      <c r="BC940" s="24">
        <f t="shared" si="185"/>
        <v>2.9249167563130904</v>
      </c>
      <c r="BD940" s="24">
        <f t="shared" si="185"/>
        <v>2.5625941568821737</v>
      </c>
      <c r="BE940" s="24">
        <f t="shared" si="185"/>
        <v>2.4747790646059458</v>
      </c>
    </row>
    <row r="941" spans="1:57" x14ac:dyDescent="0.35">
      <c r="A941" s="10" t="str">
        <f t="shared" si="166"/>
        <v>12/31/2033</v>
      </c>
      <c r="B941" s="11">
        <f t="shared" si="167"/>
        <v>2033</v>
      </c>
      <c r="C941" s="22">
        <f t="shared" si="168"/>
        <v>2.1442099859011714</v>
      </c>
      <c r="D941" s="23">
        <f t="shared" si="162"/>
        <v>1.6473037487386484</v>
      </c>
      <c r="E941" s="23">
        <f t="shared" si="163"/>
        <v>1.9057538602647801</v>
      </c>
      <c r="F941" s="23">
        <f t="shared" si="164"/>
        <v>2.3218576192027771</v>
      </c>
      <c r="G941" s="23">
        <f t="shared" si="165"/>
        <v>2.4479839020836969</v>
      </c>
      <c r="H941" s="24">
        <f t="shared" si="187"/>
        <v>2.1752063305482792</v>
      </c>
      <c r="I941" s="24">
        <f t="shared" si="187"/>
        <v>2.1332850593388244</v>
      </c>
      <c r="J941" s="24">
        <f t="shared" si="187"/>
        <v>2.4568033375761118</v>
      </c>
      <c r="K941" s="24">
        <f t="shared" si="187"/>
        <v>1.5834714535816254</v>
      </c>
      <c r="L941" s="24">
        <f t="shared" si="187"/>
        <v>1.8875753930156969</v>
      </c>
      <c r="M941" s="24">
        <f t="shared" si="187"/>
        <v>1.6224657240857854</v>
      </c>
      <c r="N941" s="24">
        <f t="shared" si="187"/>
        <v>2.1581196285502888</v>
      </c>
      <c r="O941" s="24">
        <f t="shared" si="187"/>
        <v>1.6137968190994829</v>
      </c>
      <c r="P941" s="24">
        <f t="shared" si="187"/>
        <v>2.0888643912607447</v>
      </c>
      <c r="Q941" s="24">
        <f t="shared" si="187"/>
        <v>2.2736739446511911</v>
      </c>
      <c r="R941" s="24">
        <f t="shared" si="187"/>
        <v>2.4077495865646381</v>
      </c>
      <c r="S941" s="24">
        <f t="shared" si="187"/>
        <v>2.3421357148047837</v>
      </c>
      <c r="T941" s="24">
        <f t="shared" si="187"/>
        <v>2.3306356278679048</v>
      </c>
      <c r="U941" s="24">
        <f t="shared" si="187"/>
        <v>2.4470039648067616</v>
      </c>
      <c r="V941" s="24">
        <f t="shared" si="187"/>
        <v>2.3972979106675854</v>
      </c>
      <c r="W941" s="24">
        <f t="shared" si="187"/>
        <v>2.3057431352174356</v>
      </c>
      <c r="X941" s="24">
        <f t="shared" si="187"/>
        <v>2.1773608895150076</v>
      </c>
      <c r="Y941" s="24">
        <f t="shared" si="187"/>
        <v>1.8512631482199431</v>
      </c>
      <c r="Z941" s="24">
        <f t="shared" si="187"/>
        <v>1.7294072454272669</v>
      </c>
      <c r="AA941" s="24">
        <f t="shared" si="187"/>
        <v>2.2505577294269821</v>
      </c>
      <c r="AB941" s="24">
        <f t="shared" si="187"/>
        <v>2.0649937718249416</v>
      </c>
      <c r="AC941" s="24">
        <f t="shared" si="187"/>
        <v>2.1904644109345197</v>
      </c>
      <c r="AD941" s="24">
        <f t="shared" si="187"/>
        <v>2.2544427760346162</v>
      </c>
      <c r="AE941" s="24">
        <f t="shared" si="187"/>
        <v>2.0751745196058118</v>
      </c>
      <c r="AF941" s="24">
        <f t="shared" si="187"/>
        <v>1.805030450660398</v>
      </c>
      <c r="AG941" s="24">
        <f t="shared" si="187"/>
        <v>1.627237409482331</v>
      </c>
      <c r="AH941" s="24">
        <f t="shared" si="187"/>
        <v>1.806745578324791</v>
      </c>
      <c r="AI941" s="24">
        <f t="shared" si="187"/>
        <v>2.1642846701344105</v>
      </c>
      <c r="AJ941" s="24">
        <f t="shared" si="187"/>
        <v>2.3494222333356793</v>
      </c>
      <c r="AK941" s="24">
        <f t="shared" si="187"/>
        <v>1.96028926201203</v>
      </c>
      <c r="AL941" s="24">
        <f t="shared" si="187"/>
        <v>2.2241073990041782</v>
      </c>
      <c r="AM941" s="24">
        <f t="shared" si="187"/>
        <v>2.470456172068876</v>
      </c>
      <c r="AN941" s="24">
        <f t="shared" si="185"/>
        <v>2.6630932406519636</v>
      </c>
      <c r="AO941" s="24">
        <f t="shared" si="185"/>
        <v>1.6563845695277652</v>
      </c>
      <c r="AP941" s="24">
        <f t="shared" si="185"/>
        <v>1.6292625085584267</v>
      </c>
      <c r="AQ941" s="24">
        <f t="shared" si="185"/>
        <v>1.9983487161706461</v>
      </c>
      <c r="AR941" s="24">
        <f t="shared" si="185"/>
        <v>1.9935463323405882</v>
      </c>
      <c r="AS941" s="24">
        <f t="shared" si="185"/>
        <v>1.877244266476144</v>
      </c>
      <c r="AT941" s="24">
        <f t="shared" si="185"/>
        <v>2.4795810269090879</v>
      </c>
      <c r="AU941" s="24">
        <f t="shared" si="185"/>
        <v>2.0908804959647287</v>
      </c>
      <c r="AV941" s="24">
        <f t="shared" si="185"/>
        <v>2.098566936217507</v>
      </c>
      <c r="AW941" s="24">
        <f t="shared" si="185"/>
        <v>2.3272291138645578</v>
      </c>
      <c r="AX941" s="24">
        <f t="shared" si="185"/>
        <v>2.1711366112784383</v>
      </c>
      <c r="AY941" s="24">
        <f t="shared" si="185"/>
        <v>2.4410702792561034</v>
      </c>
      <c r="AZ941" s="24">
        <f t="shared" si="185"/>
        <v>1.6493083309808951</v>
      </c>
      <c r="BA941" s="24">
        <f t="shared" si="185"/>
        <v>2.0526444808496986</v>
      </c>
      <c r="BB941" s="24">
        <f t="shared" si="185"/>
        <v>2.0782391732263008</v>
      </c>
      <c r="BC941" s="24">
        <f t="shared" si="185"/>
        <v>2.6967991994487277</v>
      </c>
      <c r="BD941" s="24">
        <f t="shared" si="185"/>
        <v>2.0671145759014347</v>
      </c>
      <c r="BE941" s="24">
        <f t="shared" si="185"/>
        <v>2.155134912463518</v>
      </c>
    </row>
    <row r="942" spans="1:57" x14ac:dyDescent="0.35">
      <c r="A942" s="10" t="str">
        <f t="shared" si="166"/>
        <v>1/31/2034</v>
      </c>
      <c r="B942" s="11">
        <f t="shared" si="167"/>
        <v>2034</v>
      </c>
      <c r="C942" s="22">
        <f t="shared" si="168"/>
        <v>2.1265278143583259</v>
      </c>
      <c r="D942" s="23">
        <f t="shared" si="162"/>
        <v>1.8481406891880245</v>
      </c>
      <c r="E942" s="23">
        <f t="shared" si="163"/>
        <v>1.9149476934060632</v>
      </c>
      <c r="F942" s="23">
        <f t="shared" si="164"/>
        <v>2.2722154079140138</v>
      </c>
      <c r="G942" s="23">
        <f t="shared" si="165"/>
        <v>2.3582276222071399</v>
      </c>
      <c r="H942" s="24">
        <f t="shared" si="187"/>
        <v>2.0151975669290674</v>
      </c>
      <c r="I942" s="24">
        <f t="shared" si="187"/>
        <v>2.1624004482423338</v>
      </c>
      <c r="J942" s="24">
        <f t="shared" si="187"/>
        <v>2.134381637085061</v>
      </c>
      <c r="K942" s="24">
        <f t="shared" si="187"/>
        <v>1.9945567612284294</v>
      </c>
      <c r="L942" s="24">
        <f t="shared" si="187"/>
        <v>2.0253424555593202</v>
      </c>
      <c r="M942" s="24">
        <f t="shared" si="187"/>
        <v>1.8549888336709397</v>
      </c>
      <c r="N942" s="24">
        <f t="shared" si="187"/>
        <v>1.9115105645006787</v>
      </c>
      <c r="O942" s="24">
        <f t="shared" si="187"/>
        <v>1.8484391179376645</v>
      </c>
      <c r="P942" s="24">
        <f t="shared" si="187"/>
        <v>2.0818547237786409</v>
      </c>
      <c r="Q942" s="24">
        <f t="shared" si="187"/>
        <v>1.9106653500012438</v>
      </c>
      <c r="R942" s="24">
        <f t="shared" si="187"/>
        <v>1.8844291344960673</v>
      </c>
      <c r="S942" s="24">
        <f t="shared" si="187"/>
        <v>2.2308939494105262</v>
      </c>
      <c r="T942" s="24">
        <f t="shared" si="187"/>
        <v>1.9099502944632993</v>
      </c>
      <c r="U942" s="24">
        <f t="shared" si="187"/>
        <v>2.2857681764355253</v>
      </c>
      <c r="V942" s="24">
        <f t="shared" si="187"/>
        <v>2.2925022844666225</v>
      </c>
      <c r="W942" s="24">
        <f t="shared" si="187"/>
        <v>1.874019519537512</v>
      </c>
      <c r="X942" s="24">
        <f t="shared" si="187"/>
        <v>1.8786704207223328</v>
      </c>
      <c r="Y942" s="24">
        <f t="shared" si="187"/>
        <v>1.9518075021452839</v>
      </c>
      <c r="Z942" s="24">
        <f t="shared" si="187"/>
        <v>2.1773301350596079</v>
      </c>
      <c r="AA942" s="24">
        <f t="shared" si="187"/>
        <v>2.140571060581193</v>
      </c>
      <c r="AB942" s="24">
        <f t="shared" si="187"/>
        <v>2.1596983131341925</v>
      </c>
      <c r="AC942" s="24">
        <f t="shared" si="187"/>
        <v>1.9722042489135438</v>
      </c>
      <c r="AD942" s="24">
        <f t="shared" si="187"/>
        <v>1.8454548304412655</v>
      </c>
      <c r="AE942" s="24">
        <f t="shared" si="187"/>
        <v>2.2111083144194135</v>
      </c>
      <c r="AF942" s="24">
        <f t="shared" si="187"/>
        <v>2.2266137868138154</v>
      </c>
      <c r="AG942" s="24">
        <f t="shared" si="187"/>
        <v>2.3092460285554508</v>
      </c>
      <c r="AH942" s="24">
        <f t="shared" si="187"/>
        <v>2.2240511726219814</v>
      </c>
      <c r="AI942" s="24">
        <f t="shared" si="187"/>
        <v>2.7844996754910429</v>
      </c>
      <c r="AJ942" s="24">
        <f t="shared" si="187"/>
        <v>1.7533044233204671</v>
      </c>
      <c r="AK942" s="24">
        <f t="shared" si="187"/>
        <v>2.5017840715035708</v>
      </c>
      <c r="AL942" s="24">
        <f t="shared" si="187"/>
        <v>2.5072377274724644</v>
      </c>
      <c r="AM942" s="24">
        <f t="shared" si="187"/>
        <v>2.666066135367966</v>
      </c>
      <c r="AN942" s="24">
        <f t="shared" si="185"/>
        <v>2.2577634585914765</v>
      </c>
      <c r="AO942" s="24">
        <f t="shared" si="185"/>
        <v>2.1186739916315913</v>
      </c>
      <c r="AP942" s="24">
        <f t="shared" si="185"/>
        <v>2.2271846457310791</v>
      </c>
      <c r="AQ942" s="24">
        <f t="shared" si="185"/>
        <v>2.0810519738552506</v>
      </c>
      <c r="AR942" s="24">
        <f t="shared" si="185"/>
        <v>2.3290528017074825</v>
      </c>
      <c r="AS942" s="24">
        <f t="shared" si="185"/>
        <v>1.9450444829175384</v>
      </c>
      <c r="AT942" s="24">
        <f t="shared" si="185"/>
        <v>2.6566080306714288</v>
      </c>
      <c r="AU942" s="24">
        <f t="shared" si="185"/>
        <v>1.7159002621211341</v>
      </c>
      <c r="AV942" s="24">
        <f t="shared" si="185"/>
        <v>2.2770327243548594</v>
      </c>
      <c r="AW942" s="24">
        <f t="shared" si="185"/>
        <v>2.2993383660883557</v>
      </c>
      <c r="AX942" s="24">
        <f t="shared" si="185"/>
        <v>2.3422769056186472</v>
      </c>
      <c r="AY942" s="24">
        <f t="shared" si="185"/>
        <v>1.9597287284615861</v>
      </c>
      <c r="AZ942" s="24">
        <f t="shared" si="185"/>
        <v>1.7712021733765579</v>
      </c>
      <c r="BA942" s="24">
        <f t="shared" si="185"/>
        <v>2.3024009151425018</v>
      </c>
      <c r="BB942" s="24">
        <f t="shared" si="185"/>
        <v>1.8342888671210194</v>
      </c>
      <c r="BC942" s="24">
        <f t="shared" si="185"/>
        <v>1.9252590801222167</v>
      </c>
      <c r="BD942" s="24">
        <f t="shared" si="185"/>
        <v>2.1727944584146313</v>
      </c>
      <c r="BE942" s="24">
        <f t="shared" si="185"/>
        <v>1.9717934201821894</v>
      </c>
    </row>
    <row r="943" spans="1:57" x14ac:dyDescent="0.35">
      <c r="A943" s="10" t="str">
        <f t="shared" si="166"/>
        <v>2/28/2034</v>
      </c>
      <c r="B943" s="11">
        <f t="shared" si="167"/>
        <v>2034</v>
      </c>
      <c r="C943" s="22">
        <f t="shared" si="168"/>
        <v>2.5522390033714064</v>
      </c>
      <c r="D943" s="23">
        <f t="shared" si="162"/>
        <v>1.6944171107543722</v>
      </c>
      <c r="E943" s="23">
        <f t="shared" si="163"/>
        <v>1.8874527566934542</v>
      </c>
      <c r="F943" s="23">
        <f t="shared" si="164"/>
        <v>3.1994079962231785</v>
      </c>
      <c r="G943" s="23">
        <f t="shared" si="165"/>
        <v>3.4912119791888765</v>
      </c>
      <c r="H943" s="24">
        <f t="shared" si="187"/>
        <v>1.4700476491570951</v>
      </c>
      <c r="I943" s="24">
        <f t="shared" si="187"/>
        <v>1.4852949703233091</v>
      </c>
      <c r="J943" s="24">
        <f t="shared" si="187"/>
        <v>2.2908811225058598</v>
      </c>
      <c r="K943" s="24">
        <f t="shared" si="187"/>
        <v>2.365184415359288</v>
      </c>
      <c r="L943" s="24">
        <f t="shared" si="187"/>
        <v>3.7004891856114339</v>
      </c>
      <c r="M943" s="24">
        <f t="shared" si="187"/>
        <v>3.0504897946512859</v>
      </c>
      <c r="N943" s="24">
        <f t="shared" si="187"/>
        <v>3.4059776227642127</v>
      </c>
      <c r="O943" s="24">
        <f t="shared" si="187"/>
        <v>1.884369867998438</v>
      </c>
      <c r="P943" s="24">
        <f t="shared" si="187"/>
        <v>1.5154706214760942</v>
      </c>
      <c r="Q943" s="24">
        <f t="shared" si="187"/>
        <v>1.9358365555231465</v>
      </c>
      <c r="R943" s="24">
        <f t="shared" si="187"/>
        <v>1.8536651820165526</v>
      </c>
      <c r="S943" s="24">
        <f t="shared" si="187"/>
        <v>2.5571627192803748</v>
      </c>
      <c r="T943" s="24">
        <f t="shared" si="187"/>
        <v>5.2136208854873427</v>
      </c>
      <c r="U943" s="24">
        <f t="shared" si="187"/>
        <v>2.5473152874624376</v>
      </c>
      <c r="V943" s="24">
        <f t="shared" si="187"/>
        <v>2.8831392621990992</v>
      </c>
      <c r="W943" s="24">
        <f t="shared" si="187"/>
        <v>1.920699555546121</v>
      </c>
      <c r="X943" s="24">
        <f t="shared" si="187"/>
        <v>3.3793625359368131</v>
      </c>
      <c r="Y943" s="24">
        <f t="shared" si="187"/>
        <v>1.9316816168419606</v>
      </c>
      <c r="Z943" s="24">
        <f t="shared" si="187"/>
        <v>3.8066138541046923</v>
      </c>
      <c r="AA943" s="24">
        <f t="shared" si="187"/>
        <v>1.6195505937924604</v>
      </c>
      <c r="AB943" s="24">
        <f t="shared" si="187"/>
        <v>2.2950716379602083</v>
      </c>
      <c r="AC943" s="24">
        <f t="shared" si="187"/>
        <v>2.2456600953408863</v>
      </c>
      <c r="AD943" s="24">
        <f t="shared" si="187"/>
        <v>1.8602810820436491</v>
      </c>
      <c r="AE943" s="24">
        <f t="shared" si="187"/>
        <v>3.9946542050379801</v>
      </c>
      <c r="AF943" s="24">
        <f t="shared" si="187"/>
        <v>2.867726873619008</v>
      </c>
      <c r="AG943" s="24">
        <f t="shared" si="187"/>
        <v>2.9254933732915802</v>
      </c>
      <c r="AH943" s="24">
        <f t="shared" si="187"/>
        <v>2.8767924435735224</v>
      </c>
      <c r="AI943" s="24">
        <f t="shared" si="187"/>
        <v>3.2264103927632677</v>
      </c>
      <c r="AJ943" s="24">
        <f t="shared" si="187"/>
        <v>3.3375813495588975</v>
      </c>
      <c r="AK943" s="24">
        <f t="shared" si="187"/>
        <v>3.0943719379287922</v>
      </c>
      <c r="AL943" s="24">
        <f t="shared" si="187"/>
        <v>3.1184008066029101</v>
      </c>
      <c r="AM943" s="24">
        <f t="shared" si="187"/>
        <v>2.8268856954059602</v>
      </c>
      <c r="AN943" s="24">
        <f t="shared" si="185"/>
        <v>3.3465546056741684</v>
      </c>
      <c r="AO943" s="24">
        <f t="shared" si="185"/>
        <v>1.8433952264857061</v>
      </c>
      <c r="AP943" s="24">
        <f t="shared" si="185"/>
        <v>2.4415148511300457</v>
      </c>
      <c r="AQ943" s="24">
        <f t="shared" si="185"/>
        <v>2.5246336517557908</v>
      </c>
      <c r="AR943" s="24">
        <f t="shared" si="185"/>
        <v>3.2556020590401711</v>
      </c>
      <c r="AS943" s="24">
        <f t="shared" si="185"/>
        <v>1.8640359584442203</v>
      </c>
      <c r="AT943" s="24">
        <f t="shared" si="185"/>
        <v>2.9014414904494576</v>
      </c>
      <c r="AU943" s="24">
        <f t="shared" si="185"/>
        <v>3.4255600385819491</v>
      </c>
      <c r="AV943" s="24">
        <f t="shared" si="185"/>
        <v>2.8917986827027611</v>
      </c>
      <c r="AW943" s="24">
        <f t="shared" si="185"/>
        <v>1.5476445291733192</v>
      </c>
      <c r="AX943" s="24">
        <f t="shared" si="185"/>
        <v>2.3405204832677327</v>
      </c>
      <c r="AY943" s="24">
        <f t="shared" si="185"/>
        <v>1.8967014227785033</v>
      </c>
      <c r="AZ943" s="24">
        <f t="shared" si="185"/>
        <v>3.4902185700036568</v>
      </c>
      <c r="BA943" s="24">
        <f t="shared" si="185"/>
        <v>3.5001526618558541</v>
      </c>
      <c r="BB943" s="24">
        <f t="shared" si="185"/>
        <v>1.702735612639029</v>
      </c>
      <c r="BC943" s="24">
        <f t="shared" si="185"/>
        <v>1.8358176925946708</v>
      </c>
      <c r="BD943" s="24">
        <f t="shared" si="185"/>
        <v>2.6281055466084742</v>
      </c>
      <c r="BE943" s="24">
        <f t="shared" si="185"/>
        <v>1.8186986541273242</v>
      </c>
    </row>
    <row r="944" spans="1:57" x14ac:dyDescent="0.35">
      <c r="A944" s="10" t="str">
        <f t="shared" si="166"/>
        <v>3/31/2034</v>
      </c>
      <c r="B944" s="11">
        <f t="shared" si="167"/>
        <v>2034</v>
      </c>
      <c r="C944" s="22">
        <f t="shared" si="168"/>
        <v>2.3248269402320898</v>
      </c>
      <c r="D944" s="23">
        <f t="shared" si="162"/>
        <v>1.848315247160079</v>
      </c>
      <c r="E944" s="23">
        <f t="shared" si="163"/>
        <v>2.0588722048191652</v>
      </c>
      <c r="F944" s="23">
        <f t="shared" si="164"/>
        <v>2.6827216473367157</v>
      </c>
      <c r="G944" s="23">
        <f t="shared" si="165"/>
        <v>3.2866349835454121</v>
      </c>
      <c r="H944" s="24">
        <f t="shared" si="187"/>
        <v>1.6812465223691742</v>
      </c>
      <c r="I944" s="24">
        <f t="shared" si="187"/>
        <v>1.6961919605805005</v>
      </c>
      <c r="J944" s="24">
        <f t="shared" si="187"/>
        <v>3.4626228722287058</v>
      </c>
      <c r="K944" s="24">
        <f t="shared" si="187"/>
        <v>2.7783473391844598</v>
      </c>
      <c r="L944" s="24">
        <f t="shared" si="187"/>
        <v>2.5250840879868273</v>
      </c>
      <c r="M944" s="24">
        <f t="shared" si="187"/>
        <v>2.1216739347275881</v>
      </c>
      <c r="N944" s="24">
        <f t="shared" si="187"/>
        <v>2.3216753867868078</v>
      </c>
      <c r="O944" s="24">
        <f t="shared" si="187"/>
        <v>2.2492648749652759</v>
      </c>
      <c r="P944" s="24">
        <f t="shared" si="187"/>
        <v>2.0522221922600559</v>
      </c>
      <c r="Q944" s="24">
        <f t="shared" si="187"/>
        <v>2.6830666662729543</v>
      </c>
      <c r="R944" s="24">
        <f t="shared" si="187"/>
        <v>2.1608474418370016</v>
      </c>
      <c r="S944" s="24">
        <f t="shared" si="187"/>
        <v>1.9477075756938604</v>
      </c>
      <c r="T944" s="24">
        <f t="shared" si="187"/>
        <v>2.0924108140174504</v>
      </c>
      <c r="U944" s="24">
        <f t="shared" si="187"/>
        <v>2.0572168411946437</v>
      </c>
      <c r="V944" s="24">
        <f t="shared" si="187"/>
        <v>2.6636025702383779</v>
      </c>
      <c r="W944" s="24">
        <f t="shared" si="187"/>
        <v>2.4653253280017617</v>
      </c>
      <c r="X944" s="24">
        <f t="shared" si="187"/>
        <v>1.6896868298253296</v>
      </c>
      <c r="Y944" s="24">
        <f t="shared" si="187"/>
        <v>2.3279784936773718</v>
      </c>
      <c r="Z944" s="24">
        <f t="shared" si="187"/>
        <v>2.332603076301869</v>
      </c>
      <c r="AA944" s="24">
        <f t="shared" si="187"/>
        <v>1.8615818827305812</v>
      </c>
      <c r="AB944" s="24">
        <f t="shared" si="187"/>
        <v>2.2549268143513124</v>
      </c>
      <c r="AC944" s="24">
        <f t="shared" si="187"/>
        <v>2.2844513468880736</v>
      </c>
      <c r="AD944" s="24">
        <f t="shared" si="187"/>
        <v>3.2802782165381066</v>
      </c>
      <c r="AE944" s="24">
        <f t="shared" si="187"/>
        <v>2.2718421601252712</v>
      </c>
      <c r="AF944" s="24">
        <f t="shared" si="187"/>
        <v>2.29140849788724</v>
      </c>
      <c r="AG944" s="24">
        <f t="shared" si="187"/>
        <v>2.6816865905279994</v>
      </c>
      <c r="AH944" s="24">
        <f t="shared" si="187"/>
        <v>3.3438458866111618</v>
      </c>
      <c r="AI944" s="24">
        <f t="shared" si="187"/>
        <v>4.5615046472733738</v>
      </c>
      <c r="AJ944" s="24">
        <f t="shared" si="187"/>
        <v>1.8830989687704973</v>
      </c>
      <c r="AK944" s="24">
        <f t="shared" si="187"/>
        <v>2.6777649801580736</v>
      </c>
      <c r="AL944" s="24">
        <f t="shared" si="187"/>
        <v>2.2544723610082054</v>
      </c>
      <c r="AM944" s="24">
        <f t="shared" si="187"/>
        <v>1.955027671516171</v>
      </c>
      <c r="AN944" s="24">
        <f t="shared" si="185"/>
        <v>2.3949988679605063</v>
      </c>
      <c r="AO944" s="24">
        <f t="shared" si="185"/>
        <v>3.4413138077519303</v>
      </c>
      <c r="AP944" s="24">
        <f t="shared" si="185"/>
        <v>6.265096520590701</v>
      </c>
      <c r="AQ944" s="24">
        <f t="shared" si="185"/>
        <v>2.7219556884940554</v>
      </c>
      <c r="AR944" s="24">
        <f t="shared" si="185"/>
        <v>2.9647583637374946</v>
      </c>
      <c r="AS944" s="24">
        <f t="shared" si="185"/>
        <v>2.200692434345576</v>
      </c>
      <c r="AT944" s="24">
        <f t="shared" si="185"/>
        <v>2.9297186224975795</v>
      </c>
      <c r="AU944" s="24">
        <f t="shared" si="185"/>
        <v>1.5645575133836687</v>
      </c>
      <c r="AV944" s="24">
        <f t="shared" si="185"/>
        <v>2.3548485002249042</v>
      </c>
      <c r="AW944" s="24">
        <f t="shared" si="185"/>
        <v>1.8230638238724195</v>
      </c>
      <c r="AX944" s="24">
        <f t="shared" si="185"/>
        <v>1.9565203957761925</v>
      </c>
      <c r="AY944" s="24">
        <f t="shared" si="185"/>
        <v>2.7578905390224806</v>
      </c>
      <c r="AZ944" s="24">
        <f t="shared" si="185"/>
        <v>1.8511209608587078</v>
      </c>
      <c r="BA944" s="24">
        <f t="shared" si="185"/>
        <v>3.098819273699831</v>
      </c>
      <c r="BB944" s="24">
        <f t="shared" si="185"/>
        <v>2.4563041835679655</v>
      </c>
      <c r="BC944" s="24">
        <f t="shared" si="185"/>
        <v>2.4337129030511462</v>
      </c>
      <c r="BD944" s="24">
        <f t="shared" si="185"/>
        <v>2.0638382956927295</v>
      </c>
      <c r="BE944" s="24">
        <f t="shared" si="185"/>
        <v>2.5348224532839034</v>
      </c>
    </row>
    <row r="945" spans="1:57" x14ac:dyDescent="0.35">
      <c r="A945" s="10" t="str">
        <f t="shared" si="166"/>
        <v>4/30/2034</v>
      </c>
      <c r="B945" s="11">
        <f t="shared" si="167"/>
        <v>2034</v>
      </c>
      <c r="C945" s="22">
        <f t="shared" si="168"/>
        <v>2.2600580025812196</v>
      </c>
      <c r="D945" s="23">
        <f t="shared" si="162"/>
        <v>2.0521997866640431</v>
      </c>
      <c r="E945" s="23">
        <f t="shared" si="163"/>
        <v>2.1341366866605402</v>
      </c>
      <c r="F945" s="23">
        <f t="shared" si="164"/>
        <v>2.4791156427352212</v>
      </c>
      <c r="G945" s="23">
        <f t="shared" si="165"/>
        <v>2.6654811875939464</v>
      </c>
      <c r="H945" s="24">
        <f t="shared" si="187"/>
        <v>2.1812969852445474</v>
      </c>
      <c r="I945" s="24">
        <f t="shared" si="187"/>
        <v>2.1930699807046667</v>
      </c>
      <c r="J945" s="24">
        <f t="shared" si="187"/>
        <v>2.0684788562029253</v>
      </c>
      <c r="K945" s="24">
        <f t="shared" si="187"/>
        <v>2.55138488288264</v>
      </c>
      <c r="L945" s="24">
        <f t="shared" si="187"/>
        <v>2.2606821407756228</v>
      </c>
      <c r="M945" s="24">
        <f t="shared" si="187"/>
        <v>2.0750487635318198</v>
      </c>
      <c r="N945" s="24">
        <f t="shared" si="187"/>
        <v>2.2254919239554649</v>
      </c>
      <c r="O945" s="24">
        <f t="shared" si="187"/>
        <v>2.3340232693512277</v>
      </c>
      <c r="P945" s="24">
        <f t="shared" si="187"/>
        <v>2.2346560615061657</v>
      </c>
      <c r="Q945" s="24">
        <f t="shared" si="187"/>
        <v>2.0526006259309284</v>
      </c>
      <c r="R945" s="24">
        <f t="shared" si="187"/>
        <v>2.0528654040393879</v>
      </c>
      <c r="S945" s="24">
        <f t="shared" si="187"/>
        <v>2.1988385550156644</v>
      </c>
      <c r="T945" s="24">
        <f t="shared" si="187"/>
        <v>2.2790849628799887</v>
      </c>
      <c r="U945" s="24">
        <f t="shared" si="187"/>
        <v>2.1513877008923705</v>
      </c>
      <c r="V945" s="24">
        <f t="shared" si="187"/>
        <v>2.209370034673285</v>
      </c>
      <c r="W945" s="24">
        <f t="shared" si="187"/>
        <v>2.1522470604044055</v>
      </c>
      <c r="X945" s="24">
        <f t="shared" si="187"/>
        <v>2.2647240054400055</v>
      </c>
      <c r="Y945" s="24">
        <f t="shared" si="187"/>
        <v>2.4831762005666143</v>
      </c>
      <c r="Z945" s="24">
        <f t="shared" si="187"/>
        <v>2.2148368561459244</v>
      </c>
      <c r="AA945" s="24">
        <f t="shared" si="187"/>
        <v>2.3740391291022704</v>
      </c>
      <c r="AB945" s="24">
        <f t="shared" si="187"/>
        <v>1.9976007998972465</v>
      </c>
      <c r="AC945" s="24">
        <f t="shared" si="187"/>
        <v>2.0301859359576389</v>
      </c>
      <c r="AD945" s="24">
        <f t="shared" si="187"/>
        <v>2.1002656718513628</v>
      </c>
      <c r="AE945" s="24">
        <f t="shared" si="187"/>
        <v>3.662013335178798</v>
      </c>
      <c r="AF945" s="24">
        <f t="shared" si="187"/>
        <v>2.9005703134934486</v>
      </c>
      <c r="AG945" s="24">
        <f t="shared" si="187"/>
        <v>2.5399079210030999</v>
      </c>
      <c r="AH945" s="24">
        <f t="shared" si="187"/>
        <v>2.4061304443387108</v>
      </c>
      <c r="AI945" s="24">
        <f t="shared" si="187"/>
        <v>2.6569512676056459</v>
      </c>
      <c r="AJ945" s="24">
        <f t="shared" si="187"/>
        <v>2.7422504674886512</v>
      </c>
      <c r="AK945" s="24">
        <f t="shared" si="187"/>
        <v>2.7811845219665536</v>
      </c>
      <c r="AL945" s="24">
        <f t="shared" si="187"/>
        <v>2.5317532501517048</v>
      </c>
      <c r="AM945" s="24">
        <f t="shared" ref="AM945:BR945" si="188">AM345/AM145</f>
        <v>1.9412944085053228</v>
      </c>
      <c r="AN945" s="24">
        <f t="shared" si="185"/>
        <v>2.4669339692410421</v>
      </c>
      <c r="AO945" s="24">
        <f t="shared" si="185"/>
        <v>2.3979508651068198</v>
      </c>
      <c r="AP945" s="24">
        <f t="shared" si="185"/>
        <v>2.2653993326140789</v>
      </c>
      <c r="AQ945" s="24">
        <f t="shared" si="185"/>
        <v>2.5114286875639369</v>
      </c>
      <c r="AR945" s="24">
        <f t="shared" si="185"/>
        <v>2.8244263051571963</v>
      </c>
      <c r="AS945" s="24">
        <f t="shared" si="185"/>
        <v>2.2695071003778393</v>
      </c>
      <c r="AT945" s="24">
        <f t="shared" si="185"/>
        <v>2.5580269904056134</v>
      </c>
      <c r="AU945" s="24">
        <f t="shared" si="185"/>
        <v>2.1325924548261757</v>
      </c>
      <c r="AV945" s="24">
        <f t="shared" si="185"/>
        <v>2.2594338643868168</v>
      </c>
      <c r="AW945" s="24">
        <f t="shared" si="185"/>
        <v>2.2821852015972888</v>
      </c>
      <c r="AX945" s="24">
        <f t="shared" si="185"/>
        <v>2.6280633960866049</v>
      </c>
      <c r="AY945" s="24">
        <f t="shared" si="185"/>
        <v>2.29684571568436</v>
      </c>
      <c r="AZ945" s="24">
        <f t="shared" si="185"/>
        <v>2.138769382163634</v>
      </c>
      <c r="BA945" s="24">
        <f t="shared" si="185"/>
        <v>2.1177581908627521</v>
      </c>
      <c r="BB945" s="24">
        <f t="shared" si="185"/>
        <v>2.0652315121624167</v>
      </c>
      <c r="BC945" s="24">
        <f t="shared" si="185"/>
        <v>2.0450500449446931</v>
      </c>
      <c r="BD945" s="24">
        <f t="shared" si="185"/>
        <v>2.0485922332620765</v>
      </c>
      <c r="BE945" s="24">
        <f t="shared" si="185"/>
        <v>2.1912696329045191</v>
      </c>
    </row>
    <row r="946" spans="1:57" x14ac:dyDescent="0.35">
      <c r="A946" s="10" t="str">
        <f t="shared" si="166"/>
        <v>5/31/2034</v>
      </c>
      <c r="B946" s="11">
        <f t="shared" si="167"/>
        <v>2034</v>
      </c>
      <c r="C946" s="22">
        <f t="shared" si="168"/>
        <v>2.3711031008712902</v>
      </c>
      <c r="D946" s="23">
        <f t="shared" si="162"/>
        <v>1.9736776334313264</v>
      </c>
      <c r="E946" s="23">
        <f t="shared" si="163"/>
        <v>2.1924128334782189</v>
      </c>
      <c r="F946" s="23">
        <f t="shared" si="164"/>
        <v>2.5766695592647744</v>
      </c>
      <c r="G946" s="23">
        <f t="shared" si="165"/>
        <v>2.8391095053124484</v>
      </c>
      <c r="H946" s="24">
        <f t="shared" ref="H946:AM953" si="189">H346/H146</f>
        <v>2.1720241284195017</v>
      </c>
      <c r="I946" s="24">
        <f t="shared" si="189"/>
        <v>3.5668020994724996</v>
      </c>
      <c r="J946" s="24">
        <f t="shared" si="189"/>
        <v>3.1777141806799065</v>
      </c>
      <c r="K946" s="24">
        <f t="shared" si="189"/>
        <v>2.8154630130027152</v>
      </c>
      <c r="L946" s="24">
        <f t="shared" si="189"/>
        <v>1.9692355888475925</v>
      </c>
      <c r="M946" s="24">
        <f t="shared" si="189"/>
        <v>2.5535785099827306</v>
      </c>
      <c r="N946" s="24">
        <f t="shared" si="189"/>
        <v>2.0691759452721579</v>
      </c>
      <c r="O946" s="24">
        <f t="shared" si="189"/>
        <v>2.2024468262724644</v>
      </c>
      <c r="P946" s="24">
        <f t="shared" si="189"/>
        <v>2.7055716354946577</v>
      </c>
      <c r="Q946" s="24">
        <f t="shared" si="189"/>
        <v>2.7727855217965041</v>
      </c>
      <c r="R946" s="24">
        <f t="shared" si="189"/>
        <v>2.3330823244751109</v>
      </c>
      <c r="S946" s="24">
        <f t="shared" si="189"/>
        <v>2.4932444556882474</v>
      </c>
      <c r="T946" s="24">
        <f t="shared" si="189"/>
        <v>2.1393329820104037</v>
      </c>
      <c r="U946" s="24">
        <f t="shared" si="189"/>
        <v>3.0519279361000464</v>
      </c>
      <c r="V946" s="24">
        <f t="shared" si="189"/>
        <v>2.5096930630614933</v>
      </c>
      <c r="W946" s="24">
        <f t="shared" si="189"/>
        <v>2.1345458529529182</v>
      </c>
      <c r="X946" s="24">
        <f t="shared" si="189"/>
        <v>1.8118799650163422</v>
      </c>
      <c r="Y946" s="24">
        <f t="shared" si="189"/>
        <v>2.3262474506880806</v>
      </c>
      <c r="Z946" s="24">
        <f t="shared" si="189"/>
        <v>2.5745438278988955</v>
      </c>
      <c r="AA946" s="24">
        <f t="shared" si="189"/>
        <v>1.9741711939406301</v>
      </c>
      <c r="AB946" s="24">
        <f t="shared" si="189"/>
        <v>2.1897858705009261</v>
      </c>
      <c r="AC946" s="24">
        <f t="shared" si="189"/>
        <v>2.0601633897384697</v>
      </c>
      <c r="AD946" s="24">
        <f t="shared" si="189"/>
        <v>2.2788906766034414</v>
      </c>
      <c r="AE946" s="24">
        <f t="shared" si="189"/>
        <v>2.4856543578923538</v>
      </c>
      <c r="AF946" s="24">
        <f t="shared" si="189"/>
        <v>2.4311291108056756</v>
      </c>
      <c r="AG946" s="24">
        <f t="shared" si="189"/>
        <v>2.3714357465985518</v>
      </c>
      <c r="AH946" s="24">
        <f t="shared" si="189"/>
        <v>2.5332030516208075</v>
      </c>
      <c r="AI946" s="24">
        <f t="shared" si="189"/>
        <v>2.6823040840348495</v>
      </c>
      <c r="AJ946" s="24">
        <f t="shared" si="189"/>
        <v>1.9177380022000998</v>
      </c>
      <c r="AK946" s="24">
        <f t="shared" si="189"/>
        <v>2.3806156527710938</v>
      </c>
      <c r="AL946" s="24">
        <f t="shared" si="189"/>
        <v>2.6125393162143511</v>
      </c>
      <c r="AM946" s="24">
        <f t="shared" si="189"/>
        <v>2.2340731085068359</v>
      </c>
      <c r="AN946" s="24">
        <f t="shared" si="185"/>
        <v>2.5773781363867339</v>
      </c>
      <c r="AO946" s="24">
        <f t="shared" si="185"/>
        <v>2.4383798091779787</v>
      </c>
      <c r="AP946" s="24">
        <f t="shared" si="185"/>
        <v>2.2587143690332305</v>
      </c>
      <c r="AQ946" s="24">
        <f t="shared" si="185"/>
        <v>2.3339352260176596</v>
      </c>
      <c r="AR946" s="24">
        <f t="shared" si="185"/>
        <v>2.3374661880034737</v>
      </c>
      <c r="AS946" s="24">
        <f t="shared" si="185"/>
        <v>2.2450816297261871</v>
      </c>
      <c r="AT946" s="24">
        <f t="shared" si="185"/>
        <v>2.6824159499206157</v>
      </c>
      <c r="AU946" s="24">
        <f t="shared" si="185"/>
        <v>1.8640161123291115</v>
      </c>
      <c r="AV946" s="24">
        <f t="shared" si="185"/>
        <v>5.0114840002227092</v>
      </c>
      <c r="AW946" s="24">
        <f t="shared" si="185"/>
        <v>1.8875639427323996</v>
      </c>
      <c r="AX946" s="24">
        <f t="shared" si="185"/>
        <v>2.5111905460863806</v>
      </c>
      <c r="AY946" s="24">
        <f t="shared" si="185"/>
        <v>2.2962203101329548</v>
      </c>
      <c r="AZ946" s="24">
        <f t="shared" si="185"/>
        <v>1.9989323300394821</v>
      </c>
      <c r="BA946" s="24">
        <f t="shared" si="185"/>
        <v>2.4670268526397132</v>
      </c>
      <c r="BB946" s="24">
        <f t="shared" si="185"/>
        <v>2.3707704551440285</v>
      </c>
      <c r="BC946" s="24">
        <f t="shared" si="185"/>
        <v>2.2002937224100982</v>
      </c>
      <c r="BD946" s="24">
        <f t="shared" si="185"/>
        <v>2.8029194793402215</v>
      </c>
      <c r="BE946" s="24">
        <f t="shared" si="185"/>
        <v>6.041559774826216</v>
      </c>
    </row>
    <row r="947" spans="1:57" x14ac:dyDescent="0.35">
      <c r="A947" s="10" t="str">
        <f t="shared" si="166"/>
        <v>6/30/2034</v>
      </c>
      <c r="B947" s="11">
        <f t="shared" si="167"/>
        <v>2034</v>
      </c>
      <c r="C947" s="22">
        <f t="shared" si="168"/>
        <v>2.4305391600278488</v>
      </c>
      <c r="D947" s="23">
        <f t="shared" si="162"/>
        <v>2.1646622861354055</v>
      </c>
      <c r="E947" s="23">
        <f t="shared" si="163"/>
        <v>2.2909889072375105</v>
      </c>
      <c r="F947" s="23">
        <f t="shared" si="164"/>
        <v>3.5315649632498181</v>
      </c>
      <c r="G947" s="23">
        <f t="shared" si="165"/>
        <v>4.5326121278347271</v>
      </c>
      <c r="H947" s="24">
        <f t="shared" si="189"/>
        <v>2.6703192201360864</v>
      </c>
      <c r="I947" s="24">
        <f t="shared" si="189"/>
        <v>2.2054193401860633</v>
      </c>
      <c r="J947" s="24">
        <f t="shared" si="189"/>
        <v>6.1960472167687515</v>
      </c>
      <c r="K947" s="24">
        <f t="shared" si="189"/>
        <v>3.55878276370118</v>
      </c>
      <c r="L947" s="24">
        <f t="shared" si="189"/>
        <v>2.3422510508179628</v>
      </c>
      <c r="M947" s="24">
        <f t="shared" si="189"/>
        <v>3.6108399756360803</v>
      </c>
      <c r="N947" s="24">
        <f t="shared" si="189"/>
        <v>2.4312366786086819</v>
      </c>
      <c r="O947" s="24">
        <f t="shared" si="189"/>
        <v>2.3353239285698595</v>
      </c>
      <c r="P947" s="24">
        <f t="shared" si="189"/>
        <v>2.1669894773660849</v>
      </c>
      <c r="Q947" s="24">
        <f t="shared" si="189"/>
        <v>2.2389850357028824</v>
      </c>
      <c r="R947" s="24">
        <f t="shared" si="189"/>
        <v>2.4430808748146768</v>
      </c>
      <c r="S947" s="24">
        <f t="shared" si="189"/>
        <v>2.497282574627413</v>
      </c>
      <c r="T947" s="24">
        <f t="shared" si="189"/>
        <v>3.1431446542362012</v>
      </c>
      <c r="U947" s="24">
        <f t="shared" si="189"/>
        <v>3.3508197516969997</v>
      </c>
      <c r="V947" s="24">
        <f t="shared" si="189"/>
        <v>4.0372332738917205</v>
      </c>
      <c r="W947" s="24">
        <f t="shared" si="189"/>
        <v>2.3243325834441646</v>
      </c>
      <c r="X947" s="24">
        <f t="shared" si="189"/>
        <v>2.6573807999299257</v>
      </c>
      <c r="Y947" s="24">
        <f t="shared" si="189"/>
        <v>3.4499115618957332</v>
      </c>
      <c r="Z947" s="24">
        <f t="shared" si="189"/>
        <v>2.4298416414470156</v>
      </c>
      <c r="AA947" s="24">
        <f t="shared" si="189"/>
        <v>2.1329878119008217</v>
      </c>
      <c r="AB947" s="24">
        <f t="shared" si="189"/>
        <v>2.5260853797830247</v>
      </c>
      <c r="AC947" s="24">
        <f t="shared" si="189"/>
        <v>5.0371098029761567</v>
      </c>
      <c r="AD947" s="24">
        <f t="shared" si="189"/>
        <v>2.3561194955369915</v>
      </c>
      <c r="AE947" s="24">
        <f t="shared" si="189"/>
        <v>2.3876232369660073</v>
      </c>
      <c r="AF947" s="24">
        <f t="shared" si="189"/>
        <v>2.1437175650592879</v>
      </c>
      <c r="AG947" s="24">
        <f t="shared" si="189"/>
        <v>2.3878363202195705</v>
      </c>
      <c r="AH947" s="24">
        <f t="shared" si="189"/>
        <v>4.5273676014109947</v>
      </c>
      <c r="AI947" s="24">
        <f t="shared" si="189"/>
        <v>4.1939659163711918</v>
      </c>
      <c r="AJ947" s="24">
        <f t="shared" si="189"/>
        <v>1.946289531784879</v>
      </c>
      <c r="AK947" s="24">
        <f t="shared" si="189"/>
        <v>2.388819790183351</v>
      </c>
      <c r="AL947" s="24">
        <f t="shared" si="189"/>
        <v>2.1942853385409573</v>
      </c>
      <c r="AM947" s="24">
        <f t="shared" si="189"/>
        <v>2.3175695664549267</v>
      </c>
      <c r="AN947" s="24">
        <f t="shared" si="185"/>
        <v>2.4415630395190826</v>
      </c>
      <c r="AO947" s="24">
        <f t="shared" si="185"/>
        <v>5.0072015245492283</v>
      </c>
      <c r="AP947" s="24">
        <f t="shared" si="185"/>
        <v>5.1580965261537601</v>
      </c>
      <c r="AQ947" s="24">
        <f t="shared" ref="AQ947:BH947" si="190">AQ347/AQ147</f>
        <v>2.8756661289484784</v>
      </c>
      <c r="AR947" s="24">
        <f t="shared" si="190"/>
        <v>4.4713935310843036</v>
      </c>
      <c r="AS947" s="24">
        <f t="shared" si="190"/>
        <v>2.273967058947</v>
      </c>
      <c r="AT947" s="24">
        <f t="shared" si="190"/>
        <v>2.3458544771513314</v>
      </c>
      <c r="AU947" s="24">
        <f t="shared" si="190"/>
        <v>2.3556861411718675</v>
      </c>
      <c r="AV947" s="24">
        <f t="shared" si="190"/>
        <v>2.5448689324472209</v>
      </c>
      <c r="AW947" s="24">
        <f t="shared" si="190"/>
        <v>2.0636635551771461</v>
      </c>
      <c r="AX947" s="24">
        <f t="shared" si="190"/>
        <v>2.2714808146209333</v>
      </c>
      <c r="AY947" s="24">
        <f t="shared" si="190"/>
        <v>4.5798128656483206</v>
      </c>
      <c r="AZ947" s="24">
        <f t="shared" si="190"/>
        <v>3.7372556206707115</v>
      </c>
      <c r="BA947" s="24">
        <f t="shared" si="190"/>
        <v>2.3626949844705578</v>
      </c>
      <c r="BB947" s="24">
        <f t="shared" si="190"/>
        <v>2.1703560312929988</v>
      </c>
      <c r="BC947" s="24">
        <f t="shared" si="190"/>
        <v>3.783177748619643</v>
      </c>
      <c r="BD947" s="24">
        <f t="shared" si="190"/>
        <v>2.0426991548365412</v>
      </c>
      <c r="BE947" s="24">
        <f t="shared" si="190"/>
        <v>2.2821286874983717</v>
      </c>
    </row>
    <row r="948" spans="1:57" x14ac:dyDescent="0.35">
      <c r="A948" s="10" t="str">
        <f t="shared" si="166"/>
        <v>7/31/2034</v>
      </c>
      <c r="B948" s="11">
        <f t="shared" si="167"/>
        <v>2034</v>
      </c>
      <c r="C948" s="22">
        <f t="shared" si="168"/>
        <v>1.9377693192460343</v>
      </c>
      <c r="D948" s="23">
        <f t="shared" si="162"/>
        <v>1.6449141732966319</v>
      </c>
      <c r="E948" s="23">
        <f t="shared" si="163"/>
        <v>1.7452859096448838</v>
      </c>
      <c r="F948" s="23">
        <f t="shared" si="164"/>
        <v>2.1561218195490381</v>
      </c>
      <c r="G948" s="23">
        <f t="shared" si="165"/>
        <v>2.5578530377920066</v>
      </c>
      <c r="H948" s="24">
        <f t="shared" si="189"/>
        <v>1.657805423026989</v>
      </c>
      <c r="I948" s="24">
        <f t="shared" si="189"/>
        <v>1.6427695152472976</v>
      </c>
      <c r="J948" s="24">
        <f t="shared" si="189"/>
        <v>1.738661449474614</v>
      </c>
      <c r="K948" s="24">
        <f t="shared" si="189"/>
        <v>1.5916082742467716</v>
      </c>
      <c r="L948" s="24">
        <f t="shared" si="189"/>
        <v>2.2187434143972986</v>
      </c>
      <c r="M948" s="24">
        <f t="shared" si="189"/>
        <v>2.0247860612268038</v>
      </c>
      <c r="N948" s="24">
        <f t="shared" si="189"/>
        <v>1.9957543142340051</v>
      </c>
      <c r="O948" s="24">
        <f t="shared" si="189"/>
        <v>1.7219118639301256</v>
      </c>
      <c r="P948" s="24">
        <f t="shared" si="189"/>
        <v>1.6249570378618101</v>
      </c>
      <c r="Q948" s="24">
        <f t="shared" si="189"/>
        <v>2.2238756018120651</v>
      </c>
      <c r="R948" s="24">
        <f t="shared" si="189"/>
        <v>2.3978744171802355</v>
      </c>
      <c r="S948" s="24">
        <f t="shared" si="189"/>
        <v>1.6063503188442017</v>
      </c>
      <c r="T948" s="24">
        <f t="shared" si="189"/>
        <v>2.0599817936433515</v>
      </c>
      <c r="U948" s="24">
        <f t="shared" si="189"/>
        <v>1.9699201848859968</v>
      </c>
      <c r="V948" s="24">
        <f t="shared" si="189"/>
        <v>2.503583191098937</v>
      </c>
      <c r="W948" s="24">
        <f t="shared" si="189"/>
        <v>1.8510932427566356</v>
      </c>
      <c r="X948" s="24">
        <f t="shared" si="189"/>
        <v>1.7438898678280808</v>
      </c>
      <c r="Y948" s="24">
        <f t="shared" si="189"/>
        <v>1.7573652018886774</v>
      </c>
      <c r="Z948" s="24">
        <f t="shared" si="189"/>
        <v>3.0462816580296246</v>
      </c>
      <c r="AA948" s="24">
        <f t="shared" si="189"/>
        <v>1.7494740350952933</v>
      </c>
      <c r="AB948" s="24">
        <f t="shared" si="189"/>
        <v>1.7781009279908073</v>
      </c>
      <c r="AC948" s="24">
        <f t="shared" si="189"/>
        <v>1.6603517639634517</v>
      </c>
      <c r="AD948" s="24">
        <f t="shared" si="189"/>
        <v>2.2566144336080534</v>
      </c>
      <c r="AE948" s="24">
        <f t="shared" si="189"/>
        <v>1.8437975507429725</v>
      </c>
      <c r="AF948" s="24">
        <f t="shared" si="189"/>
        <v>3.1763415852121555</v>
      </c>
      <c r="AG948" s="24">
        <f t="shared" si="189"/>
        <v>1.9873331344465959</v>
      </c>
      <c r="AH948" s="24">
        <f t="shared" si="189"/>
        <v>3.8711909711855084</v>
      </c>
      <c r="AI948" s="24">
        <f t="shared" si="189"/>
        <v>2.0314178569863763</v>
      </c>
      <c r="AJ948" s="24">
        <f t="shared" si="189"/>
        <v>1.9391435099810734</v>
      </c>
      <c r="AK948" s="24">
        <f t="shared" si="189"/>
        <v>3.0790651902677197</v>
      </c>
      <c r="AL948" s="24">
        <f t="shared" si="189"/>
        <v>1.8743690731602203</v>
      </c>
      <c r="AM948" s="24">
        <f t="shared" si="189"/>
        <v>1.7603139804144989</v>
      </c>
      <c r="AN948" s="24">
        <f t="shared" ref="AN948:BE962" si="191">AN348/AN148</f>
        <v>2.051711013783009</v>
      </c>
      <c r="AO948" s="24">
        <f t="shared" si="191"/>
        <v>1.6451524686354468</v>
      </c>
      <c r="AP948" s="24">
        <f t="shared" si="191"/>
        <v>1.7220552696037761</v>
      </c>
      <c r="AQ948" s="24">
        <f t="shared" si="191"/>
        <v>1.6308254241941151</v>
      </c>
      <c r="AR948" s="24">
        <f t="shared" si="191"/>
        <v>1.9647803778352715</v>
      </c>
      <c r="AS948" s="24">
        <f t="shared" si="191"/>
        <v>1.9363951285109953</v>
      </c>
      <c r="AT948" s="24">
        <f t="shared" si="191"/>
        <v>1.83101412925246</v>
      </c>
      <c r="AU948" s="24">
        <f t="shared" si="191"/>
        <v>2.0605508452180632</v>
      </c>
      <c r="AV948" s="24">
        <f t="shared" si="191"/>
        <v>3.6021841617552659</v>
      </c>
      <c r="AW948" s="24">
        <f t="shared" si="191"/>
        <v>1.7937700737766216</v>
      </c>
      <c r="AX948" s="24">
        <f t="shared" si="191"/>
        <v>1.7034347065548916</v>
      </c>
      <c r="AY948" s="24">
        <f t="shared" si="191"/>
        <v>1.8922030954146214</v>
      </c>
      <c r="AZ948" s="24">
        <f t="shared" si="191"/>
        <v>1.7775079664709212</v>
      </c>
      <c r="BA948" s="24">
        <f t="shared" si="191"/>
        <v>2.1523787701529837</v>
      </c>
      <c r="BB948" s="24">
        <f t="shared" si="191"/>
        <v>2.1573695026810564</v>
      </c>
      <c r="BC948" s="24">
        <f t="shared" si="191"/>
        <v>1.9593239639376865</v>
      </c>
      <c r="BD948" s="24">
        <f t="shared" si="191"/>
        <v>2.1914054290012981</v>
      </c>
      <c r="BE948" s="24">
        <f t="shared" si="191"/>
        <v>2.398257330821512</v>
      </c>
    </row>
    <row r="949" spans="1:57" x14ac:dyDescent="0.35">
      <c r="A949" s="10" t="str">
        <f t="shared" si="166"/>
        <v>8/31/2034</v>
      </c>
      <c r="B949" s="11">
        <f t="shared" si="167"/>
        <v>2034</v>
      </c>
      <c r="C949" s="22">
        <f t="shared" si="168"/>
        <v>1.7857548233163962</v>
      </c>
      <c r="D949" s="23">
        <f t="shared" si="162"/>
        <v>1.6780862187271295</v>
      </c>
      <c r="E949" s="23">
        <f t="shared" si="163"/>
        <v>1.7323656870661917</v>
      </c>
      <c r="F949" s="23">
        <f t="shared" si="164"/>
        <v>1.8769111430980976</v>
      </c>
      <c r="G949" s="23">
        <f t="shared" si="165"/>
        <v>2.1936105762266833</v>
      </c>
      <c r="H949" s="24">
        <f t="shared" si="189"/>
        <v>1.7377571015400848</v>
      </c>
      <c r="I949" s="24">
        <f t="shared" si="189"/>
        <v>1.7488942348840069</v>
      </c>
      <c r="J949" s="24">
        <f t="shared" si="189"/>
        <v>2.2970487840986147</v>
      </c>
      <c r="K949" s="24">
        <f t="shared" si="189"/>
        <v>2.2352791644934413</v>
      </c>
      <c r="L949" s="24">
        <f t="shared" si="189"/>
        <v>1.8222225016194191</v>
      </c>
      <c r="M949" s="24">
        <f t="shared" si="189"/>
        <v>1.8680541289332913</v>
      </c>
      <c r="N949" s="24">
        <f t="shared" si="189"/>
        <v>1.8825723890665442</v>
      </c>
      <c r="O949" s="24">
        <f t="shared" si="189"/>
        <v>1.7106988169193911</v>
      </c>
      <c r="P949" s="24">
        <f t="shared" si="189"/>
        <v>1.8382681918855948</v>
      </c>
      <c r="Q949" s="24">
        <f t="shared" si="189"/>
        <v>1.7267937260057231</v>
      </c>
      <c r="R949" s="24">
        <f t="shared" si="189"/>
        <v>1.7161536544092699</v>
      </c>
      <c r="S949" s="24">
        <f t="shared" si="189"/>
        <v>1.8620902629429228</v>
      </c>
      <c r="T949" s="24">
        <f t="shared" si="189"/>
        <v>1.7864658645280287</v>
      </c>
      <c r="U949" s="24">
        <f t="shared" si="189"/>
        <v>1.8639569944338175</v>
      </c>
      <c r="V949" s="24">
        <f t="shared" si="189"/>
        <v>1.6721579322471811</v>
      </c>
      <c r="W949" s="24">
        <f t="shared" si="189"/>
        <v>1.717368622271118</v>
      </c>
      <c r="X949" s="24">
        <f t="shared" si="189"/>
        <v>1.4792754285732512</v>
      </c>
      <c r="Y949" s="24">
        <f t="shared" si="189"/>
        <v>1.6787449172249016</v>
      </c>
      <c r="Z949" s="24">
        <f t="shared" si="189"/>
        <v>1.9659039039070523</v>
      </c>
      <c r="AA949" s="24">
        <f t="shared" si="189"/>
        <v>1.7540201389492251</v>
      </c>
      <c r="AB949" s="24">
        <f t="shared" si="189"/>
        <v>1.8413619861352526</v>
      </c>
      <c r="AC949" s="24">
        <f t="shared" si="189"/>
        <v>2.1921064199934279</v>
      </c>
      <c r="AD949" s="24">
        <f t="shared" si="189"/>
        <v>1.6405845519406088</v>
      </c>
      <c r="AE949" s="24">
        <f t="shared" si="189"/>
        <v>1.8392185190109052</v>
      </c>
      <c r="AF949" s="24">
        <f t="shared" si="189"/>
        <v>1.874763235060493</v>
      </c>
      <c r="AG949" s="24">
        <f t="shared" si="189"/>
        <v>1.7497935549795611</v>
      </c>
      <c r="AH949" s="24">
        <f t="shared" si="189"/>
        <v>1.8794593232630081</v>
      </c>
      <c r="AI949" s="24">
        <f t="shared" si="189"/>
        <v>1.853510879955083</v>
      </c>
      <c r="AJ949" s="24">
        <f t="shared" si="189"/>
        <v>1.514565404211194</v>
      </c>
      <c r="AK949" s="24">
        <f t="shared" si="189"/>
        <v>1.896513671370589</v>
      </c>
      <c r="AL949" s="24">
        <f t="shared" si="189"/>
        <v>1.7367971271224125</v>
      </c>
      <c r="AM949" s="24">
        <f t="shared" si="189"/>
        <v>1.7318741491706819</v>
      </c>
      <c r="AN949" s="24">
        <f t="shared" si="191"/>
        <v>2.4191741473774147</v>
      </c>
      <c r="AO949" s="24">
        <f t="shared" si="191"/>
        <v>1.9684693066943528</v>
      </c>
      <c r="AP949" s="24">
        <f t="shared" si="191"/>
        <v>1.8776271124439656</v>
      </c>
      <c r="AQ949" s="24">
        <f t="shared" si="191"/>
        <v>1.7705400394246362</v>
      </c>
      <c r="AR949" s="24">
        <f t="shared" si="191"/>
        <v>1.785043782104764</v>
      </c>
      <c r="AS949" s="24">
        <f t="shared" si="191"/>
        <v>2.2515501761638892</v>
      </c>
      <c r="AT949" s="24">
        <f t="shared" si="191"/>
        <v>1.6947556558472681</v>
      </c>
      <c r="AU949" s="24">
        <f t="shared" si="191"/>
        <v>1.4576862490125799</v>
      </c>
      <c r="AV949" s="24">
        <f t="shared" si="191"/>
        <v>1.7811200631132578</v>
      </c>
      <c r="AW949" s="24">
        <f t="shared" si="191"/>
        <v>1.7312663524874778</v>
      </c>
      <c r="AX949" s="24">
        <f t="shared" si="191"/>
        <v>1.7506017988028706</v>
      </c>
      <c r="AY949" s="24">
        <f t="shared" si="191"/>
        <v>1.8182314811572575</v>
      </c>
      <c r="AZ949" s="24">
        <f t="shared" si="191"/>
        <v>1.7338403007527203</v>
      </c>
      <c r="BA949" s="24">
        <f t="shared" si="191"/>
        <v>1.7627132677009223</v>
      </c>
      <c r="BB949" s="24">
        <f t="shared" si="191"/>
        <v>1.800468765754373</v>
      </c>
      <c r="BC949" s="24">
        <f t="shared" si="191"/>
        <v>1.7822370265269012</v>
      </c>
      <c r="BD949" s="24">
        <f t="shared" si="191"/>
        <v>2.2071479823259827</v>
      </c>
      <c r="BE949" s="24">
        <f t="shared" si="191"/>
        <v>2.1574278168536969</v>
      </c>
    </row>
    <row r="950" spans="1:57" x14ac:dyDescent="0.35">
      <c r="A950" s="10" t="str">
        <f t="shared" si="166"/>
        <v>9/30/2034</v>
      </c>
      <c r="B950" s="11">
        <f t="shared" si="167"/>
        <v>2034</v>
      </c>
      <c r="C950" s="22">
        <f t="shared" si="168"/>
        <v>2.2056665258668211</v>
      </c>
      <c r="D950" s="23">
        <f t="shared" ref="D950:D1000" si="192">PERCENTILE($H950:$BE950, 0.1)</f>
        <v>1.7922707963676958</v>
      </c>
      <c r="E950" s="23">
        <f t="shared" ref="E950:E1000" si="193">PERCENTILE($H950:$BE950, 0.25)</f>
        <v>1.9106847417019257</v>
      </c>
      <c r="F950" s="23">
        <f t="shared" ref="F950:F1000" si="194">PERCENTILE($H950:$BE950, 0.75)</f>
        <v>2.4167270688993359</v>
      </c>
      <c r="G950" s="23">
        <f t="shared" ref="G950:G1000" si="195">PERCENTILE($H950:$BE950, 0.9)</f>
        <v>2.7716988370915412</v>
      </c>
      <c r="H950" s="24">
        <f t="shared" si="189"/>
        <v>2.3080945344537174</v>
      </c>
      <c r="I950" s="24">
        <f t="shared" si="189"/>
        <v>1.9424109826204468</v>
      </c>
      <c r="J950" s="24">
        <f t="shared" si="189"/>
        <v>4.8689010109398447</v>
      </c>
      <c r="K950" s="24">
        <f t="shared" si="189"/>
        <v>2.9906785330629426</v>
      </c>
      <c r="L950" s="24">
        <f t="shared" si="189"/>
        <v>2.4103089397516158</v>
      </c>
      <c r="M950" s="24">
        <f t="shared" si="189"/>
        <v>2.1417434942753868</v>
      </c>
      <c r="N950" s="24">
        <f t="shared" si="189"/>
        <v>2.3048049283744163</v>
      </c>
      <c r="O950" s="24">
        <f t="shared" si="189"/>
        <v>1.9118602983432538</v>
      </c>
      <c r="P950" s="24">
        <f t="shared" si="189"/>
        <v>2.2219473609862685</v>
      </c>
      <c r="Q950" s="24">
        <f t="shared" si="189"/>
        <v>2.3896118747204449</v>
      </c>
      <c r="R950" s="24">
        <f t="shared" si="189"/>
        <v>1.8045549616296237</v>
      </c>
      <c r="S950" s="24">
        <f t="shared" si="189"/>
        <v>1.6752050452594218</v>
      </c>
      <c r="T950" s="24">
        <f t="shared" si="189"/>
        <v>3.4189954579804733</v>
      </c>
      <c r="U950" s="24">
        <f t="shared" si="189"/>
        <v>1.5860932703472612</v>
      </c>
      <c r="V950" s="24">
        <f t="shared" si="189"/>
        <v>2.2886868266244678</v>
      </c>
      <c r="W950" s="24">
        <f t="shared" si="189"/>
        <v>2.5044675191389874</v>
      </c>
      <c r="X950" s="24">
        <f t="shared" si="189"/>
        <v>1.961132682727418</v>
      </c>
      <c r="Y950" s="24">
        <f t="shared" si="189"/>
        <v>1.7708156020441177</v>
      </c>
      <c r="Z950" s="24">
        <f t="shared" si="189"/>
        <v>2.4348432633793613</v>
      </c>
      <c r="AA950" s="24">
        <f t="shared" si="189"/>
        <v>2.747367759761385</v>
      </c>
      <c r="AB950" s="24">
        <f t="shared" si="189"/>
        <v>2.6574204901734784</v>
      </c>
      <c r="AC950" s="24">
        <f t="shared" si="189"/>
        <v>2.4188664452819091</v>
      </c>
      <c r="AD950" s="24">
        <f t="shared" si="189"/>
        <v>1.9102928894881497</v>
      </c>
      <c r="AE950" s="24">
        <f t="shared" si="189"/>
        <v>2.1890549229571086</v>
      </c>
      <c r="AF950" s="24">
        <f t="shared" si="189"/>
        <v>3.711663470063181</v>
      </c>
      <c r="AG950" s="24">
        <f t="shared" si="189"/>
        <v>2.1893856907473737</v>
      </c>
      <c r="AH950" s="24">
        <f t="shared" si="189"/>
        <v>2.1354000857668209</v>
      </c>
      <c r="AI950" s="24">
        <f t="shared" si="189"/>
        <v>2.2531610385006804</v>
      </c>
      <c r="AJ950" s="24">
        <f t="shared" si="189"/>
        <v>2.2837100571981783</v>
      </c>
      <c r="AK950" s="24">
        <f t="shared" si="189"/>
        <v>2.2597824123572301</v>
      </c>
      <c r="AL950" s="24">
        <f t="shared" si="189"/>
        <v>1.9005580629365826</v>
      </c>
      <c r="AM950" s="24">
        <f t="shared" si="189"/>
        <v>1.4906188173768851</v>
      </c>
      <c r="AN950" s="24">
        <f t="shared" si="191"/>
        <v>3.175045363689911</v>
      </c>
      <c r="AO950" s="24">
        <f t="shared" si="191"/>
        <v>1.99552143975421</v>
      </c>
      <c r="AP950" s="24">
        <f t="shared" si="191"/>
        <v>2.7437731256457836</v>
      </c>
      <c r="AQ950" s="24">
        <f t="shared" si="191"/>
        <v>2.698043516212699</v>
      </c>
      <c r="AR950" s="24">
        <f t="shared" si="191"/>
        <v>2.1524097869799306</v>
      </c>
      <c r="AS950" s="24">
        <f t="shared" si="191"/>
        <v>1.9614042750592178</v>
      </c>
      <c r="AT950" s="24">
        <f t="shared" si="191"/>
        <v>2.0995330257730411</v>
      </c>
      <c r="AU950" s="24">
        <f t="shared" si="191"/>
        <v>1.7893441204150398</v>
      </c>
      <c r="AV950" s="24">
        <f t="shared" si="191"/>
        <v>2.2270047993512549</v>
      </c>
      <c r="AW950" s="24">
        <f t="shared" si="191"/>
        <v>2.4975269441706662</v>
      </c>
      <c r="AX950" s="24">
        <f t="shared" si="191"/>
        <v>1.8229497475213015</v>
      </c>
      <c r="AY950" s="24">
        <f t="shared" si="191"/>
        <v>1.8810949752992461</v>
      </c>
      <c r="AZ950" s="24">
        <f t="shared" si="191"/>
        <v>1.8331128029788346</v>
      </c>
      <c r="BA950" s="24">
        <f t="shared" si="191"/>
        <v>2.2929033528757503</v>
      </c>
      <c r="BB950" s="24">
        <f t="shared" si="191"/>
        <v>2.0019976290183426</v>
      </c>
      <c r="BC950" s="24">
        <f t="shared" si="191"/>
        <v>1.8994937037007966</v>
      </c>
      <c r="BD950" s="24">
        <f t="shared" si="191"/>
        <v>1.7925959825846576</v>
      </c>
      <c r="BE950" s="24">
        <f t="shared" si="191"/>
        <v>2.2946130164617649</v>
      </c>
    </row>
    <row r="951" spans="1:57" x14ac:dyDescent="0.35">
      <c r="A951" s="10" t="str">
        <f t="shared" ref="A951:A1000" si="196">A751</f>
        <v>10/31/2034</v>
      </c>
      <c r="B951" s="11">
        <f t="shared" ref="B951:B1000" si="197">YEAR(A951)</f>
        <v>2034</v>
      </c>
      <c r="C951" s="22">
        <f t="shared" ref="C951:C1000" si="198">PERCENTILE($H951:$BE951, 0.5)</f>
        <v>2.8031207941708782</v>
      </c>
      <c r="D951" s="23">
        <f t="shared" si="192"/>
        <v>2.1119927769330835</v>
      </c>
      <c r="E951" s="23">
        <f t="shared" si="193"/>
        <v>2.3691452987159236</v>
      </c>
      <c r="F951" s="23">
        <f t="shared" si="194"/>
        <v>3.2712360476009623</v>
      </c>
      <c r="G951" s="23">
        <f t="shared" si="195"/>
        <v>3.6674576140815267</v>
      </c>
      <c r="H951" s="24">
        <f t="shared" si="189"/>
        <v>3.0186162561835039</v>
      </c>
      <c r="I951" s="24">
        <f t="shared" si="189"/>
        <v>3.477510745111259</v>
      </c>
      <c r="J951" s="24">
        <f t="shared" si="189"/>
        <v>2.683986236396712</v>
      </c>
      <c r="K951" s="24">
        <f t="shared" si="189"/>
        <v>3.0553521631752227</v>
      </c>
      <c r="L951" s="24">
        <f t="shared" si="189"/>
        <v>2.0787349501545602</v>
      </c>
      <c r="M951" s="24">
        <f t="shared" si="189"/>
        <v>1.9748107455840711</v>
      </c>
      <c r="N951" s="24">
        <f t="shared" si="189"/>
        <v>1.8197281969884647</v>
      </c>
      <c r="O951" s="24">
        <f t="shared" si="189"/>
        <v>3.5235194285594669</v>
      </c>
      <c r="P951" s="24">
        <f t="shared" si="189"/>
        <v>2.6577907526328102</v>
      </c>
      <c r="Q951" s="24">
        <f t="shared" si="189"/>
        <v>3.9298261083130681</v>
      </c>
      <c r="R951" s="24">
        <f t="shared" si="189"/>
        <v>3.6559808144411226</v>
      </c>
      <c r="S951" s="24">
        <f t="shared" si="189"/>
        <v>2.3657209904533389</v>
      </c>
      <c r="T951" s="24">
        <f t="shared" si="189"/>
        <v>1.8453517097300556</v>
      </c>
      <c r="U951" s="24">
        <f t="shared" si="189"/>
        <v>2.4433181415058671</v>
      </c>
      <c r="V951" s="24">
        <f t="shared" si="189"/>
        <v>2.662420835660475</v>
      </c>
      <c r="W951" s="24">
        <f t="shared" si="189"/>
        <v>3.5144071327535897</v>
      </c>
      <c r="X951" s="24">
        <f t="shared" si="189"/>
        <v>2.4271803534708276</v>
      </c>
      <c r="Y951" s="24">
        <f t="shared" si="189"/>
        <v>3.7707488108451619</v>
      </c>
      <c r="Z951" s="24">
        <f t="shared" si="189"/>
        <v>2.309591890860466</v>
      </c>
      <c r="AA951" s="24">
        <f t="shared" si="189"/>
        <v>2.6232278078403835</v>
      </c>
      <c r="AB951" s="24">
        <f t="shared" si="189"/>
        <v>2.6146545113379305</v>
      </c>
      <c r="AC951" s="24">
        <f t="shared" si="189"/>
        <v>4.9858322500812884</v>
      </c>
      <c r="AD951" s="24">
        <f t="shared" si="189"/>
        <v>3.052093717146688</v>
      </c>
      <c r="AE951" s="24">
        <f t="shared" si="189"/>
        <v>3.1203842403788631</v>
      </c>
      <c r="AF951" s="24">
        <f t="shared" si="189"/>
        <v>2.9467811664436456</v>
      </c>
      <c r="AG951" s="24">
        <f t="shared" si="189"/>
        <v>2.4547763469499664</v>
      </c>
      <c r="AH951" s="24">
        <f t="shared" si="189"/>
        <v>3.9004728901053851</v>
      </c>
      <c r="AI951" s="24">
        <f t="shared" si="189"/>
        <v>2.379418223503678</v>
      </c>
      <c r="AJ951" s="24">
        <f t="shared" si="189"/>
        <v>2.2425775419569569</v>
      </c>
      <c r="AK951" s="24">
        <f t="shared" si="189"/>
        <v>3.5080232611883528</v>
      </c>
      <c r="AL951" s="24">
        <f t="shared" si="189"/>
        <v>2.0341559027497245</v>
      </c>
      <c r="AM951" s="24">
        <f t="shared" si="189"/>
        <v>2.2393669353843184</v>
      </c>
      <c r="AN951" s="24">
        <f t="shared" si="191"/>
        <v>3.8425081662959695</v>
      </c>
      <c r="AO951" s="24">
        <f t="shared" si="191"/>
        <v>3.5669654722820474</v>
      </c>
      <c r="AP951" s="24">
        <f t="shared" si="191"/>
        <v>3.2175647543584476</v>
      </c>
      <c r="AQ951" s="24">
        <f t="shared" si="191"/>
        <v>2.7564711470631349</v>
      </c>
      <c r="AR951" s="24">
        <f t="shared" si="191"/>
        <v>2.8561185955657731</v>
      </c>
      <c r="AS951" s="24">
        <f t="shared" si="191"/>
        <v>3.1810503202452516</v>
      </c>
      <c r="AT951" s="24">
        <f t="shared" si="191"/>
        <v>2.8057476719256798</v>
      </c>
      <c r="AU951" s="24">
        <f t="shared" si="191"/>
        <v>2.1156880910195861</v>
      </c>
      <c r="AV951" s="24">
        <f t="shared" si="191"/>
        <v>3.1539322632178735</v>
      </c>
      <c r="AW951" s="24">
        <f t="shared" si="191"/>
        <v>2.8004939164160771</v>
      </c>
      <c r="AX951" s="24">
        <f t="shared" si="191"/>
        <v>2.2000489106651497</v>
      </c>
      <c r="AY951" s="24">
        <f t="shared" si="191"/>
        <v>3.5416501908605009</v>
      </c>
      <c r="AZ951" s="24">
        <f t="shared" si="191"/>
        <v>2.156036557691912</v>
      </c>
      <c r="BA951" s="24">
        <f t="shared" si="191"/>
        <v>3.2178683514475162</v>
      </c>
      <c r="BB951" s="24">
        <f t="shared" si="191"/>
        <v>2.740248433229417</v>
      </c>
      <c r="BC951" s="24">
        <f t="shared" si="191"/>
        <v>3.2793317267408075</v>
      </c>
      <c r="BD951" s="24">
        <f t="shared" si="191"/>
        <v>2.1282602725907842</v>
      </c>
      <c r="BE951" s="24">
        <f t="shared" si="191"/>
        <v>3.2469490101814258</v>
      </c>
    </row>
    <row r="952" spans="1:57" x14ac:dyDescent="0.35">
      <c r="A952" s="10" t="str">
        <f t="shared" si="196"/>
        <v>11/30/2034</v>
      </c>
      <c r="B952" s="11">
        <f t="shared" si="197"/>
        <v>2034</v>
      </c>
      <c r="C952" s="22">
        <f t="shared" si="198"/>
        <v>2.9235036849829781</v>
      </c>
      <c r="D952" s="23">
        <f t="shared" si="192"/>
        <v>2.5989525854566584</v>
      </c>
      <c r="E952" s="23">
        <f t="shared" si="193"/>
        <v>2.6659457392873405</v>
      </c>
      <c r="F952" s="23">
        <f t="shared" si="194"/>
        <v>3.6215052475207754</v>
      </c>
      <c r="G952" s="23">
        <f t="shared" si="195"/>
        <v>4.9939831854270951</v>
      </c>
      <c r="H952" s="24">
        <f t="shared" si="189"/>
        <v>2.7706010305966027</v>
      </c>
      <c r="I952" s="24">
        <f t="shared" si="189"/>
        <v>2.7318851057434848</v>
      </c>
      <c r="J952" s="24">
        <f t="shared" si="189"/>
        <v>2.450394504179735</v>
      </c>
      <c r="K952" s="24">
        <f t="shared" si="189"/>
        <v>2.5551093651514796</v>
      </c>
      <c r="L952" s="24">
        <f t="shared" si="189"/>
        <v>2.6517719326923359</v>
      </c>
      <c r="M952" s="24">
        <f t="shared" si="189"/>
        <v>2.9641162339352918</v>
      </c>
      <c r="N952" s="24">
        <f t="shared" si="189"/>
        <v>3.3174287584864528</v>
      </c>
      <c r="O952" s="24">
        <f t="shared" si="189"/>
        <v>3.7490758190780187</v>
      </c>
      <c r="P952" s="24">
        <f t="shared" si="189"/>
        <v>2.7826781741918363</v>
      </c>
      <c r="Q952" s="24">
        <f t="shared" si="189"/>
        <v>3.0133433413923951</v>
      </c>
      <c r="R952" s="24">
        <f t="shared" si="189"/>
        <v>2.642225547717147</v>
      </c>
      <c r="S952" s="24">
        <f t="shared" si="189"/>
        <v>2.6644031114285998</v>
      </c>
      <c r="T952" s="24">
        <f t="shared" si="189"/>
        <v>2.6603630932177706</v>
      </c>
      <c r="U952" s="24">
        <f t="shared" si="189"/>
        <v>2.7025398214149123</v>
      </c>
      <c r="V952" s="24">
        <f t="shared" si="189"/>
        <v>4.9902627245080442</v>
      </c>
      <c r="W952" s="24">
        <f t="shared" si="189"/>
        <v>2.3481319104419032</v>
      </c>
      <c r="X952" s="24">
        <f t="shared" si="189"/>
        <v>3.2727917777238167</v>
      </c>
      <c r="Y952" s="24">
        <f t="shared" si="189"/>
        <v>2.3896997270632663</v>
      </c>
      <c r="Z952" s="24">
        <f t="shared" si="189"/>
        <v>3.9905484467196257</v>
      </c>
      <c r="AA952" s="24">
        <f t="shared" si="189"/>
        <v>2.6090994012694004</v>
      </c>
      <c r="AB952" s="24">
        <f t="shared" si="189"/>
        <v>2.490874507838349</v>
      </c>
      <c r="AC952" s="24">
        <f t="shared" si="189"/>
        <v>2.6104215825190451</v>
      </c>
      <c r="AD952" s="24">
        <f t="shared" si="189"/>
        <v>2.6853063712705034</v>
      </c>
      <c r="AE952" s="24">
        <f t="shared" si="189"/>
        <v>4.0116755481816462</v>
      </c>
      <c r="AF952" s="24">
        <f t="shared" si="189"/>
        <v>5.774107996141205</v>
      </c>
      <c r="AG952" s="24">
        <f t="shared" si="189"/>
        <v>3.6046643723560288</v>
      </c>
      <c r="AH952" s="24">
        <f t="shared" si="189"/>
        <v>5.7596552982554092</v>
      </c>
      <c r="AI952" s="24">
        <f t="shared" si="189"/>
        <v>3.9087163726735463</v>
      </c>
      <c r="AJ952" s="24">
        <f t="shared" si="189"/>
        <v>2.8187056421362846</v>
      </c>
      <c r="AK952" s="24">
        <f t="shared" si="189"/>
        <v>5.7191541944689339</v>
      </c>
      <c r="AL952" s="24">
        <f t="shared" si="189"/>
        <v>3.4830901234009559</v>
      </c>
      <c r="AM952" s="24">
        <f t="shared" si="189"/>
        <v>3.2007876586604351</v>
      </c>
      <c r="AN952" s="24">
        <f t="shared" si="191"/>
        <v>6.2914336795403267</v>
      </c>
      <c r="AO952" s="24">
        <f t="shared" si="191"/>
        <v>2.6705736228635635</v>
      </c>
      <c r="AP952" s="24">
        <f t="shared" si="191"/>
        <v>2.8712633673915446</v>
      </c>
      <c r="AQ952" s="24">
        <f t="shared" si="191"/>
        <v>2.9480011253726373</v>
      </c>
      <c r="AR952" s="24">
        <f t="shared" si="191"/>
        <v>4.0054790458005822</v>
      </c>
      <c r="AS952" s="24">
        <f t="shared" si="191"/>
        <v>2.6155442401014031</v>
      </c>
      <c r="AT952" s="24">
        <f t="shared" si="191"/>
        <v>3.8748233474141736</v>
      </c>
      <c r="AU952" s="24">
        <f t="shared" si="191"/>
        <v>2.9656945919644309</v>
      </c>
      <c r="AV952" s="24">
        <f t="shared" si="191"/>
        <v>5.0274673336985494</v>
      </c>
      <c r="AW952" s="24">
        <f t="shared" si="191"/>
        <v>2.7142266131906645</v>
      </c>
      <c r="AX952" s="24">
        <f t="shared" si="191"/>
        <v>2.8990062445933189</v>
      </c>
      <c r="AY952" s="24">
        <f t="shared" si="191"/>
        <v>2.603824054379456</v>
      </c>
      <c r="AZ952" s="24">
        <f t="shared" si="191"/>
        <v>3.223269559812612</v>
      </c>
      <c r="BA952" s="24">
        <f t="shared" si="191"/>
        <v>3.6271188725756907</v>
      </c>
      <c r="BB952" s="24">
        <f t="shared" si="191"/>
        <v>3.1855700309618413</v>
      </c>
      <c r="BC952" s="24">
        <f t="shared" si="191"/>
        <v>2.837930468970741</v>
      </c>
      <c r="BD952" s="24">
        <f t="shared" si="191"/>
        <v>2.8322703171876769</v>
      </c>
      <c r="BE952" s="24">
        <f t="shared" si="191"/>
        <v>3.0032198046961533</v>
      </c>
    </row>
    <row r="953" spans="1:57" x14ac:dyDescent="0.35">
      <c r="A953" s="10" t="str">
        <f t="shared" si="196"/>
        <v>12/31/2034</v>
      </c>
      <c r="B953" s="11">
        <f t="shared" si="197"/>
        <v>2034</v>
      </c>
      <c r="C953" s="22">
        <f t="shared" si="198"/>
        <v>2.0428351538436464</v>
      </c>
      <c r="D953" s="23">
        <f t="shared" si="192"/>
        <v>1.703904405218875</v>
      </c>
      <c r="E953" s="23">
        <f t="shared" si="193"/>
        <v>1.9874399723784637</v>
      </c>
      <c r="F953" s="23">
        <f t="shared" si="194"/>
        <v>2.2906705279618134</v>
      </c>
      <c r="G953" s="23">
        <f t="shared" si="195"/>
        <v>2.5318232514320891</v>
      </c>
      <c r="H953" s="24">
        <f t="shared" si="189"/>
        <v>1.9356032473244624</v>
      </c>
      <c r="I953" s="24">
        <f t="shared" si="189"/>
        <v>2.0045374579992217</v>
      </c>
      <c r="J953" s="24">
        <f t="shared" si="189"/>
        <v>1.6096881626128046</v>
      </c>
      <c r="K953" s="24">
        <f t="shared" si="189"/>
        <v>1.7110349471555866</v>
      </c>
      <c r="L953" s="24">
        <f t="shared" si="189"/>
        <v>2.0026423928791801</v>
      </c>
      <c r="M953" s="24">
        <f t="shared" si="189"/>
        <v>1.9787192466763663</v>
      </c>
      <c r="N953" s="24">
        <f t="shared" si="189"/>
        <v>2.0015338936343756</v>
      </c>
      <c r="O953" s="24">
        <f t="shared" si="189"/>
        <v>1.9868346362647262</v>
      </c>
      <c r="P953" s="24">
        <f t="shared" si="189"/>
        <v>2.0347348602754525</v>
      </c>
      <c r="Q953" s="24">
        <f t="shared" si="189"/>
        <v>2.0349455621071333</v>
      </c>
      <c r="R953" s="24">
        <f t="shared" si="189"/>
        <v>2.0653817988506411</v>
      </c>
      <c r="S953" s="24">
        <f t="shared" si="189"/>
        <v>2.2168532441241302</v>
      </c>
      <c r="T953" s="24">
        <f t="shared" si="189"/>
        <v>2.0213978029792341</v>
      </c>
      <c r="U953" s="24">
        <f t="shared" si="189"/>
        <v>2.1246170542473837</v>
      </c>
      <c r="V953" s="24">
        <f t="shared" si="189"/>
        <v>2.3734176086214798</v>
      </c>
      <c r="W953" s="24">
        <f t="shared" si="189"/>
        <v>2.0767442413201684</v>
      </c>
      <c r="X953" s="24">
        <f t="shared" si="189"/>
        <v>2.7548309411918983</v>
      </c>
      <c r="Y953" s="24">
        <f t="shared" si="189"/>
        <v>1.9892559807196757</v>
      </c>
      <c r="Z953" s="24">
        <f t="shared" si="189"/>
        <v>2.3271872932607667</v>
      </c>
      <c r="AA953" s="24">
        <f t="shared" si="189"/>
        <v>2.0398508419319517</v>
      </c>
      <c r="AB953" s="24">
        <f t="shared" si="189"/>
        <v>1.6282738609599909</v>
      </c>
      <c r="AC953" s="24">
        <f t="shared" si="189"/>
        <v>1.5977507675164988</v>
      </c>
      <c r="AD953" s="24">
        <f t="shared" si="189"/>
        <v>2.041411813688363</v>
      </c>
      <c r="AE953" s="24">
        <f t="shared" si="189"/>
        <v>2.2956028286084091</v>
      </c>
      <c r="AF953" s="24">
        <f t="shared" si="189"/>
        <v>3.2415010257029913</v>
      </c>
      <c r="AG953" s="24">
        <f t="shared" si="189"/>
        <v>2.1812602465412274</v>
      </c>
      <c r="AH953" s="24">
        <f t="shared" si="189"/>
        <v>2.2672774602380965</v>
      </c>
      <c r="AI953" s="24">
        <f t="shared" si="189"/>
        <v>1.8703773052407333</v>
      </c>
      <c r="AJ953" s="24">
        <f t="shared" si="189"/>
        <v>2.645327037941275</v>
      </c>
      <c r="AK953" s="24">
        <f t="shared" si="189"/>
        <v>2.519211719597735</v>
      </c>
      <c r="AL953" s="24">
        <f t="shared" si="189"/>
        <v>1.874325220729097</v>
      </c>
      <c r="AM953" s="24">
        <f t="shared" ref="AM953:BR953" si="199">AM353/AM153</f>
        <v>2.0963461514483135</v>
      </c>
      <c r="AN953" s="24">
        <f t="shared" si="191"/>
        <v>2.6518292045662464</v>
      </c>
      <c r="AO953" s="24">
        <f t="shared" si="191"/>
        <v>2.142376809717089</v>
      </c>
      <c r="AP953" s="24">
        <f t="shared" si="191"/>
        <v>1.6215862022903822</v>
      </c>
      <c r="AQ953" s="24">
        <f t="shared" si="191"/>
        <v>1.6397295277884698</v>
      </c>
      <c r="AR953" s="24">
        <f t="shared" si="191"/>
        <v>2.2758736260220265</v>
      </c>
      <c r="AS953" s="24">
        <f t="shared" si="191"/>
        <v>2.3647617767312301</v>
      </c>
      <c r="AT953" s="24">
        <f t="shared" si="191"/>
        <v>1.8004789544573603</v>
      </c>
      <c r="AU953" s="24">
        <f t="shared" si="191"/>
        <v>2.7535507581697058</v>
      </c>
      <c r="AV953" s="24">
        <f t="shared" si="191"/>
        <v>2.3497025393647517</v>
      </c>
      <c r="AW953" s="24">
        <f t="shared" si="191"/>
        <v>2.0074089047429289</v>
      </c>
      <c r="AX953" s="24">
        <f t="shared" si="191"/>
        <v>2.2421561968320449</v>
      </c>
      <c r="AY953" s="24">
        <f t="shared" si="191"/>
        <v>2.0066327693799577</v>
      </c>
      <c r="AZ953" s="24">
        <f t="shared" si="191"/>
        <v>2.5113896950243606</v>
      </c>
      <c r="BA953" s="24">
        <f t="shared" si="191"/>
        <v>2.1939444107429051</v>
      </c>
      <c r="BB953" s="24">
        <f t="shared" si="191"/>
        <v>1.8572258936025774</v>
      </c>
      <c r="BC953" s="24">
        <f t="shared" si="191"/>
        <v>2.0442584939989294</v>
      </c>
      <c r="BD953" s="24">
        <f t="shared" si="191"/>
        <v>2.3102157970802022</v>
      </c>
      <c r="BE953" s="24">
        <f t="shared" si="191"/>
        <v>2.0075395093592467</v>
      </c>
    </row>
    <row r="954" spans="1:57" x14ac:dyDescent="0.35">
      <c r="A954" s="10" t="str">
        <f t="shared" si="196"/>
        <v>1/31/2035</v>
      </c>
      <c r="B954" s="11">
        <f t="shared" si="197"/>
        <v>2035</v>
      </c>
      <c r="C954" s="22">
        <f t="shared" si="198"/>
        <v>2.4231521130852394</v>
      </c>
      <c r="D954" s="23">
        <f t="shared" si="192"/>
        <v>2.0864390775152968</v>
      </c>
      <c r="E954" s="23">
        <f t="shared" si="193"/>
        <v>2.2333852972374277</v>
      </c>
      <c r="F954" s="23">
        <f t="shared" si="194"/>
        <v>2.8824614583370125</v>
      </c>
      <c r="G954" s="23">
        <f t="shared" si="195"/>
        <v>3.0555026720204443</v>
      </c>
      <c r="H954" s="24">
        <f t="shared" ref="H954:AM961" si="200">H354/H154</f>
        <v>2.3155707243500676</v>
      </c>
      <c r="I954" s="24">
        <f t="shared" si="200"/>
        <v>3.0040499046568274</v>
      </c>
      <c r="J954" s="24">
        <f t="shared" si="200"/>
        <v>2.9533262123282302</v>
      </c>
      <c r="K954" s="24">
        <f t="shared" si="200"/>
        <v>2.6143235792714554</v>
      </c>
      <c r="L954" s="24">
        <f t="shared" si="200"/>
        <v>2.1320050376949644</v>
      </c>
      <c r="M954" s="24">
        <f t="shared" si="200"/>
        <v>2.3280807751274333</v>
      </c>
      <c r="N954" s="24">
        <f t="shared" si="200"/>
        <v>2.3177987349320177</v>
      </c>
      <c r="O954" s="24">
        <f t="shared" si="200"/>
        <v>2.2706161622559677</v>
      </c>
      <c r="P954" s="24">
        <f t="shared" si="200"/>
        <v>3.0543259031271277</v>
      </c>
      <c r="Q954" s="24">
        <f t="shared" si="200"/>
        <v>3.1389358686920419</v>
      </c>
      <c r="R954" s="24">
        <f t="shared" si="200"/>
        <v>2.3594999984943819</v>
      </c>
      <c r="S954" s="24">
        <f t="shared" si="200"/>
        <v>2.3752706018701062</v>
      </c>
      <c r="T954" s="24">
        <f t="shared" si="200"/>
        <v>2.859990635350536</v>
      </c>
      <c r="U954" s="24">
        <f t="shared" si="200"/>
        <v>2.231284884014455</v>
      </c>
      <c r="V954" s="24">
        <f t="shared" si="200"/>
        <v>3.3475833896159686</v>
      </c>
      <c r="W954" s="24">
        <f t="shared" si="200"/>
        <v>2.896558804264362</v>
      </c>
      <c r="X954" s="24">
        <f t="shared" si="200"/>
        <v>3.0677839647424845</v>
      </c>
      <c r="Y954" s="24">
        <f t="shared" si="200"/>
        <v>2.1254180087904007</v>
      </c>
      <c r="Z954" s="24">
        <f t="shared" si="200"/>
        <v>2.3558269085769927</v>
      </c>
      <c r="AA954" s="24">
        <f t="shared" si="200"/>
        <v>2.0590250139568411</v>
      </c>
      <c r="AB954" s="24">
        <f t="shared" si="200"/>
        <v>2.2073856864831418</v>
      </c>
      <c r="AC954" s="24">
        <f t="shared" si="200"/>
        <v>2.6371731398458884</v>
      </c>
      <c r="AD954" s="24">
        <f t="shared" si="200"/>
        <v>2.0483722555904751</v>
      </c>
      <c r="AE954" s="24">
        <f t="shared" si="200"/>
        <v>2.6724394146935118</v>
      </c>
      <c r="AF954" s="24">
        <f t="shared" si="200"/>
        <v>2.6795055218673967</v>
      </c>
      <c r="AG954" s="24">
        <f t="shared" si="200"/>
        <v>3.0660935920602941</v>
      </c>
      <c r="AH954" s="24">
        <f t="shared" si="200"/>
        <v>3.0706133227037933</v>
      </c>
      <c r="AI954" s="24">
        <f t="shared" si="200"/>
        <v>2.4975909462605812</v>
      </c>
      <c r="AJ954" s="24">
        <f t="shared" si="200"/>
        <v>2.2888841083960862</v>
      </c>
      <c r="AK954" s="24">
        <f t="shared" si="200"/>
        <v>2.8899517326658382</v>
      </c>
      <c r="AL954" s="24">
        <f t="shared" si="200"/>
        <v>2.5261814765264039</v>
      </c>
      <c r="AM954" s="24">
        <f t="shared" si="200"/>
        <v>2.1035808126632518</v>
      </c>
      <c r="AN954" s="24">
        <f t="shared" si="191"/>
        <v>2.0866077168806361</v>
      </c>
      <c r="AO954" s="24">
        <f t="shared" si="191"/>
        <v>2.7952597168705458</v>
      </c>
      <c r="AP954" s="24">
        <f t="shared" si="191"/>
        <v>2.4524587100313457</v>
      </c>
      <c r="AQ954" s="24">
        <f t="shared" si="191"/>
        <v>2.3390018593933601</v>
      </c>
      <c r="AR954" s="24">
        <f t="shared" si="191"/>
        <v>2.1530183864718664</v>
      </c>
      <c r="AS954" s="24">
        <f t="shared" si="191"/>
        <v>2.0771902825987674</v>
      </c>
      <c r="AT954" s="24">
        <f t="shared" si="191"/>
        <v>2.9211646391366464</v>
      </c>
      <c r="AU954" s="24">
        <f t="shared" si="191"/>
        <v>2.5504043147433775</v>
      </c>
      <c r="AV954" s="24">
        <f t="shared" si="191"/>
        <v>2.4425639594185791</v>
      </c>
      <c r="AW954" s="24">
        <f t="shared" si="191"/>
        <v>2.031391153017772</v>
      </c>
      <c r="AX954" s="24">
        <f t="shared" si="191"/>
        <v>2.3963176150766463</v>
      </c>
      <c r="AY954" s="24">
        <f t="shared" si="191"/>
        <v>2.9364684279025699</v>
      </c>
      <c r="AZ954" s="24">
        <f t="shared" si="191"/>
        <v>2.2396865369063454</v>
      </c>
      <c r="BA954" s="24">
        <f t="shared" si="191"/>
        <v>2.1009524089220903</v>
      </c>
      <c r="BB954" s="24">
        <f t="shared" si="191"/>
        <v>2.4037402667518997</v>
      </c>
      <c r="BC954" s="24">
        <f t="shared" si="191"/>
        <v>2.084921323227241</v>
      </c>
      <c r="BD954" s="24">
        <f t="shared" si="191"/>
        <v>3.0053993354616022</v>
      </c>
      <c r="BE954" s="24">
        <f t="shared" si="191"/>
        <v>2.7802756014404579</v>
      </c>
    </row>
    <row r="955" spans="1:57" x14ac:dyDescent="0.35">
      <c r="A955" s="10" t="str">
        <f t="shared" si="196"/>
        <v>2/28/2035</v>
      </c>
      <c r="B955" s="11">
        <f t="shared" si="197"/>
        <v>2035</v>
      </c>
      <c r="C955" s="22">
        <f t="shared" si="198"/>
        <v>2.7863408413991939</v>
      </c>
      <c r="D955" s="23">
        <f t="shared" si="192"/>
        <v>1.7200562431224959</v>
      </c>
      <c r="E955" s="23">
        <f t="shared" si="193"/>
        <v>2.2325033995716019</v>
      </c>
      <c r="F955" s="23">
        <f t="shared" si="194"/>
        <v>3.4851898673991459</v>
      </c>
      <c r="G955" s="23">
        <f t="shared" si="195"/>
        <v>4.1004681628907873</v>
      </c>
      <c r="H955" s="24">
        <f t="shared" si="200"/>
        <v>5.3917325164598013</v>
      </c>
      <c r="I955" s="24">
        <f t="shared" si="200"/>
        <v>2.3778915829120129</v>
      </c>
      <c r="J955" s="24">
        <f t="shared" si="200"/>
        <v>2.8251475486952695</v>
      </c>
      <c r="K955" s="24">
        <f t="shared" si="200"/>
        <v>2.6128804983977312</v>
      </c>
      <c r="L955" s="24">
        <f t="shared" si="200"/>
        <v>3.3783773864037014</v>
      </c>
      <c r="M955" s="24">
        <f t="shared" si="200"/>
        <v>3.4442654782270781</v>
      </c>
      <c r="N955" s="24">
        <f t="shared" si="200"/>
        <v>1.5996507035621415</v>
      </c>
      <c r="O955" s="24">
        <f t="shared" si="200"/>
        <v>4.6191009142552124</v>
      </c>
      <c r="P955" s="24">
        <f t="shared" si="200"/>
        <v>3.5877951920994882</v>
      </c>
      <c r="Q955" s="24">
        <f t="shared" si="200"/>
        <v>2.8638418542814845</v>
      </c>
      <c r="R955" s="24">
        <f t="shared" si="200"/>
        <v>1.683308249054847</v>
      </c>
      <c r="S955" s="24">
        <f t="shared" si="200"/>
        <v>2.349091354790152</v>
      </c>
      <c r="T955" s="24">
        <f t="shared" si="200"/>
        <v>1.5892112476662505</v>
      </c>
      <c r="U955" s="24">
        <f t="shared" si="200"/>
        <v>1.9332882562053035</v>
      </c>
      <c r="V955" s="24">
        <f t="shared" si="200"/>
        <v>3.3950087985643522</v>
      </c>
      <c r="W955" s="24">
        <f t="shared" si="200"/>
        <v>2.662794949925309</v>
      </c>
      <c r="X955" s="24">
        <f t="shared" si="200"/>
        <v>3.7087944658795622</v>
      </c>
      <c r="Y955" s="24">
        <f t="shared" si="200"/>
        <v>1.9889147961406624</v>
      </c>
      <c r="Z955" s="24">
        <f t="shared" si="200"/>
        <v>2.3338923253638333</v>
      </c>
      <c r="AA955" s="24">
        <f t="shared" si="200"/>
        <v>3.1993849989807739</v>
      </c>
      <c r="AB955" s="24">
        <f t="shared" si="200"/>
        <v>1.9711490078863652</v>
      </c>
      <c r="AC955" s="24">
        <f t="shared" si="200"/>
        <v>1.7347152633950542</v>
      </c>
      <c r="AD955" s="24">
        <f t="shared" si="200"/>
        <v>3.3001957625531571</v>
      </c>
      <c r="AE955" s="24">
        <f t="shared" si="200"/>
        <v>2.2800558325964082</v>
      </c>
      <c r="AF955" s="24">
        <f t="shared" si="200"/>
        <v>1.7241393535744569</v>
      </c>
      <c r="AG955" s="24">
        <f t="shared" si="200"/>
        <v>2.9969212304641659</v>
      </c>
      <c r="AH955" s="24">
        <f t="shared" si="200"/>
        <v>3.6886602438606486</v>
      </c>
      <c r="AI955" s="24">
        <f t="shared" si="200"/>
        <v>1.6378395221270536</v>
      </c>
      <c r="AJ955" s="24">
        <f t="shared" si="200"/>
        <v>4.1659180802074269</v>
      </c>
      <c r="AK955" s="24">
        <f t="shared" si="200"/>
        <v>2.6643170143628918</v>
      </c>
      <c r="AL955" s="24">
        <f t="shared" si="200"/>
        <v>1.6580138018009856</v>
      </c>
      <c r="AM955" s="24">
        <f t="shared" si="200"/>
        <v>3.156715623695225</v>
      </c>
      <c r="AN955" s="24">
        <f t="shared" si="191"/>
        <v>1.9194572205617011</v>
      </c>
      <c r="AO955" s="24">
        <f t="shared" si="191"/>
        <v>2.231373384873836</v>
      </c>
      <c r="AP955" s="24">
        <f t="shared" si="191"/>
        <v>2.2358934436649007</v>
      </c>
      <c r="AQ955" s="24">
        <f t="shared" si="191"/>
        <v>4.0931959498556045</v>
      </c>
      <c r="AR955" s="24">
        <f t="shared" si="191"/>
        <v>4.4308154678993494</v>
      </c>
      <c r="AS955" s="24">
        <f t="shared" si="191"/>
        <v>3.7142698866028412</v>
      </c>
      <c r="AT955" s="24">
        <f t="shared" si="191"/>
        <v>3.0840544742039628</v>
      </c>
      <c r="AU955" s="24">
        <f t="shared" si="191"/>
        <v>2.5973409346476211</v>
      </c>
      <c r="AV955" s="24">
        <f t="shared" si="191"/>
        <v>2.4580072674678743</v>
      </c>
      <c r="AW955" s="24">
        <f t="shared" si="191"/>
        <v>3.7988864741867419</v>
      </c>
      <c r="AX955" s="24">
        <f t="shared" si="191"/>
        <v>4.0499335145656659</v>
      </c>
      <c r="AY955" s="24">
        <f t="shared" si="191"/>
        <v>2.8747162606800249</v>
      </c>
      <c r="AZ955" s="24">
        <f t="shared" si="191"/>
        <v>5.4775653059341511</v>
      </c>
      <c r="BA955" s="24">
        <f t="shared" si="191"/>
        <v>1.9100153085431015</v>
      </c>
      <c r="BB955" s="24">
        <f t="shared" si="191"/>
        <v>2.4418503570854324</v>
      </c>
      <c r="BC955" s="24">
        <f t="shared" si="191"/>
        <v>3.4988313304565017</v>
      </c>
      <c r="BD955" s="24">
        <f t="shared" si="191"/>
        <v>2.9808399424295362</v>
      </c>
      <c r="BE955" s="24">
        <f t="shared" si="191"/>
        <v>2.7475341341031183</v>
      </c>
    </row>
    <row r="956" spans="1:57" x14ac:dyDescent="0.35">
      <c r="A956" s="10" t="str">
        <f t="shared" si="196"/>
        <v>3/31/2035</v>
      </c>
      <c r="B956" s="11">
        <f t="shared" si="197"/>
        <v>2035</v>
      </c>
      <c r="C956" s="22">
        <f t="shared" si="198"/>
        <v>2.3635176316518649</v>
      </c>
      <c r="D956" s="23">
        <f t="shared" si="192"/>
        <v>1.7809335097478003</v>
      </c>
      <c r="E956" s="23">
        <f t="shared" si="193"/>
        <v>2.0888935299289662</v>
      </c>
      <c r="F956" s="23">
        <f t="shared" si="194"/>
        <v>2.8698694721762017</v>
      </c>
      <c r="G956" s="23">
        <f t="shared" si="195"/>
        <v>3.5524733985715371</v>
      </c>
      <c r="H956" s="24">
        <f t="shared" si="200"/>
        <v>2.9632299114202048</v>
      </c>
      <c r="I956" s="24">
        <f t="shared" si="200"/>
        <v>2.0400346597447769</v>
      </c>
      <c r="J956" s="24">
        <f t="shared" si="200"/>
        <v>4.5226138198208856</v>
      </c>
      <c r="K956" s="24">
        <f t="shared" si="200"/>
        <v>2.357880031378635</v>
      </c>
      <c r="L956" s="24">
        <f t="shared" si="200"/>
        <v>2.1271631962616695</v>
      </c>
      <c r="M956" s="24">
        <f t="shared" si="200"/>
        <v>2.2404784490651775</v>
      </c>
      <c r="N956" s="24">
        <f t="shared" si="200"/>
        <v>1.8178101432035247</v>
      </c>
      <c r="O956" s="24">
        <f t="shared" si="200"/>
        <v>2.5291210533604023</v>
      </c>
      <c r="P956" s="24">
        <f t="shared" si="200"/>
        <v>3.5518012571777251</v>
      </c>
      <c r="Q956" s="24">
        <f t="shared" si="200"/>
        <v>2.5485455076073751</v>
      </c>
      <c r="R956" s="24">
        <f t="shared" si="200"/>
        <v>2.2501603983128162</v>
      </c>
      <c r="S956" s="24">
        <f t="shared" si="200"/>
        <v>3.572977161610019</v>
      </c>
      <c r="T956" s="24">
        <f t="shared" si="200"/>
        <v>2.0520523252537215</v>
      </c>
      <c r="U956" s="24">
        <f t="shared" si="200"/>
        <v>3.5585226711158442</v>
      </c>
      <c r="V956" s="24">
        <f t="shared" si="200"/>
        <v>2.3798399063852402</v>
      </c>
      <c r="W956" s="24">
        <f t="shared" si="200"/>
        <v>2.108241822086983</v>
      </c>
      <c r="X956" s="24">
        <f t="shared" si="200"/>
        <v>4.2923846435037039</v>
      </c>
      <c r="Y956" s="24">
        <f t="shared" si="200"/>
        <v>2.3835317282419748</v>
      </c>
      <c r="Z956" s="24">
        <f t="shared" si="200"/>
        <v>2.252974236102387</v>
      </c>
      <c r="AA956" s="24">
        <f t="shared" si="200"/>
        <v>1.7833011682515028</v>
      </c>
      <c r="AB956" s="24">
        <f t="shared" si="200"/>
        <v>3.368323085240434</v>
      </c>
      <c r="AC956" s="24">
        <f t="shared" si="200"/>
        <v>1.66169607605182</v>
      </c>
      <c r="AD956" s="24">
        <f t="shared" si="200"/>
        <v>2.4368251566574708</v>
      </c>
      <c r="AE956" s="24">
        <f t="shared" si="200"/>
        <v>2.3271444217314157</v>
      </c>
      <c r="AF956" s="24">
        <f t="shared" si="200"/>
        <v>2.0547005655016077</v>
      </c>
      <c r="AG956" s="24">
        <f t="shared" si="200"/>
        <v>2.4808820191090586</v>
      </c>
      <c r="AH956" s="24">
        <f t="shared" si="200"/>
        <v>2.9340640528852999</v>
      </c>
      <c r="AI956" s="24">
        <f t="shared" si="200"/>
        <v>2.0541936825528579</v>
      </c>
      <c r="AJ956" s="24">
        <f t="shared" si="200"/>
        <v>2.3691552319250948</v>
      </c>
      <c r="AK956" s="24">
        <f t="shared" si="200"/>
        <v>2.0824440992096274</v>
      </c>
      <c r="AL956" s="24">
        <f t="shared" si="200"/>
        <v>1.7125561036783914</v>
      </c>
      <c r="AM956" s="24">
        <f t="shared" si="200"/>
        <v>1.6747207510962845</v>
      </c>
      <c r="AN956" s="24">
        <f t="shared" si="191"/>
        <v>2.9335578960492055</v>
      </c>
      <c r="AO956" s="24">
        <f t="shared" si="191"/>
        <v>2.4144978409490734</v>
      </c>
      <c r="AP956" s="24">
        <f t="shared" si="191"/>
        <v>2.3133482038612283</v>
      </c>
      <c r="AQ956" s="24">
        <f t="shared" si="191"/>
        <v>2.1512102208921937</v>
      </c>
      <c r="AR956" s="24">
        <f t="shared" si="191"/>
        <v>2.3939590913122277</v>
      </c>
      <c r="AS956" s="24">
        <f t="shared" si="191"/>
        <v>1.7596245832144777</v>
      </c>
      <c r="AT956" s="24">
        <f t="shared" si="191"/>
        <v>3.1067944748182725</v>
      </c>
      <c r="AU956" s="24">
        <f t="shared" si="191"/>
        <v>2.5299536200348984</v>
      </c>
      <c r="AV956" s="24">
        <f t="shared" si="191"/>
        <v>2.1672989241636573</v>
      </c>
      <c r="AW956" s="24">
        <f t="shared" si="191"/>
        <v>2.6788042005571895</v>
      </c>
      <c r="AX956" s="24">
        <f t="shared" si="191"/>
        <v>1.6529329922712173</v>
      </c>
      <c r="AY956" s="24">
        <f t="shared" si="191"/>
        <v>2.2019126553988091</v>
      </c>
      <c r="AZ956" s="24">
        <f t="shared" si="191"/>
        <v>3.854481780037303</v>
      </c>
      <c r="BA956" s="24">
        <f t="shared" si="191"/>
        <v>3.5019906605436413</v>
      </c>
      <c r="BB956" s="24">
        <f t="shared" si="191"/>
        <v>2.1691060723595408</v>
      </c>
      <c r="BC956" s="24">
        <f t="shared" si="191"/>
        <v>1.834016897010841</v>
      </c>
      <c r="BD956" s="24">
        <f t="shared" si="191"/>
        <v>2.962271498661857</v>
      </c>
      <c r="BE956" s="24">
        <f t="shared" si="191"/>
        <v>2.6029688033009104</v>
      </c>
    </row>
    <row r="957" spans="1:57" x14ac:dyDescent="0.35">
      <c r="A957" s="10" t="str">
        <f t="shared" si="196"/>
        <v>4/30/2035</v>
      </c>
      <c r="B957" s="11">
        <f t="shared" si="197"/>
        <v>2035</v>
      </c>
      <c r="C957" s="22">
        <f t="shared" si="198"/>
        <v>2.4429185683839814</v>
      </c>
      <c r="D957" s="23">
        <f t="shared" si="192"/>
        <v>2.199462849949767</v>
      </c>
      <c r="E957" s="23">
        <f t="shared" si="193"/>
        <v>2.293068044733487</v>
      </c>
      <c r="F957" s="23">
        <f t="shared" si="194"/>
        <v>2.5600737354690537</v>
      </c>
      <c r="G957" s="23">
        <f t="shared" si="195"/>
        <v>2.7892000548158231</v>
      </c>
      <c r="H957" s="24">
        <f t="shared" si="200"/>
        <v>2.6346790061747352</v>
      </c>
      <c r="I957" s="24">
        <f t="shared" si="200"/>
        <v>2.556380562637889</v>
      </c>
      <c r="J957" s="24">
        <f t="shared" si="200"/>
        <v>2.748675668644017</v>
      </c>
      <c r="K957" s="24">
        <f t="shared" si="200"/>
        <v>2.0588598597641949</v>
      </c>
      <c r="L957" s="24">
        <f t="shared" si="200"/>
        <v>2.5547096672945164</v>
      </c>
      <c r="M957" s="24">
        <f t="shared" si="200"/>
        <v>2.4404216275090009</v>
      </c>
      <c r="N957" s="24">
        <f t="shared" si="200"/>
        <v>2.5370122911226942</v>
      </c>
      <c r="O957" s="24">
        <f t="shared" si="200"/>
        <v>2.4454155092589618</v>
      </c>
      <c r="P957" s="24">
        <f t="shared" si="200"/>
        <v>2.5643469646477932</v>
      </c>
      <c r="Q957" s="24">
        <f t="shared" si="200"/>
        <v>2.5583862381644531</v>
      </c>
      <c r="R957" s="24">
        <f t="shared" si="200"/>
        <v>2.394034332223514</v>
      </c>
      <c r="S957" s="24">
        <f t="shared" si="200"/>
        <v>2.1677062083514955</v>
      </c>
      <c r="T957" s="24">
        <f t="shared" si="200"/>
        <v>2.2823120462190456</v>
      </c>
      <c r="U957" s="24">
        <f t="shared" si="200"/>
        <v>2.5601711875874935</v>
      </c>
      <c r="V957" s="24">
        <f t="shared" si="200"/>
        <v>2.5626267450350841</v>
      </c>
      <c r="W957" s="24">
        <f t="shared" si="200"/>
        <v>2.1375003631149312</v>
      </c>
      <c r="X957" s="24">
        <f t="shared" si="200"/>
        <v>2.8468167222904324</v>
      </c>
      <c r="Y957" s="24">
        <f t="shared" si="200"/>
        <v>2.4995608825608353</v>
      </c>
      <c r="Z957" s="24">
        <f t="shared" si="200"/>
        <v>2.2015759243064159</v>
      </c>
      <c r="AA957" s="24">
        <f t="shared" si="200"/>
        <v>2.3274956509173395</v>
      </c>
      <c r="AB957" s="24">
        <f t="shared" si="200"/>
        <v>2.2484528748267492</v>
      </c>
      <c r="AC957" s="24">
        <f t="shared" si="200"/>
        <v>2.4616782795352465</v>
      </c>
      <c r="AD957" s="24">
        <f t="shared" si="200"/>
        <v>2.2602607696696659</v>
      </c>
      <c r="AE957" s="24">
        <f t="shared" si="200"/>
        <v>2.4850140497136679</v>
      </c>
      <c r="AF957" s="24">
        <f t="shared" si="200"/>
        <v>2.3847086993870756</v>
      </c>
      <c r="AG957" s="24">
        <f t="shared" si="200"/>
        <v>2.946842790142405</v>
      </c>
      <c r="AH957" s="24">
        <f t="shared" si="200"/>
        <v>2.4396766184417191</v>
      </c>
      <c r="AI957" s="24">
        <f t="shared" si="200"/>
        <v>2.2613137581619425</v>
      </c>
      <c r="AJ957" s="24">
        <f t="shared" si="200"/>
        <v>2.372200258585563</v>
      </c>
      <c r="AK957" s="24">
        <f t="shared" si="200"/>
        <v>1.9655225137672165</v>
      </c>
      <c r="AL957" s="24">
        <f t="shared" si="200"/>
        <v>3.2697090426174156</v>
      </c>
      <c r="AM957" s="24">
        <f t="shared" si="200"/>
        <v>2.3138976464508105</v>
      </c>
      <c r="AN957" s="24">
        <f t="shared" si="191"/>
        <v>2.3367828435499152</v>
      </c>
      <c r="AO957" s="24">
        <f t="shared" si="191"/>
        <v>4.6988252022129862</v>
      </c>
      <c r="AP957" s="24">
        <f t="shared" si="191"/>
        <v>2.5597813791137343</v>
      </c>
      <c r="AQ957" s="24">
        <f t="shared" si="191"/>
        <v>2.6760196228409852</v>
      </c>
      <c r="AR957" s="24">
        <f t="shared" si="191"/>
        <v>2.2057401864305088</v>
      </c>
      <c r="AS957" s="24">
        <f t="shared" si="191"/>
        <v>2.4350684477867581</v>
      </c>
      <c r="AT957" s="24">
        <f t="shared" si="191"/>
        <v>2.3882009271023446</v>
      </c>
      <c r="AU957" s="24">
        <f t="shared" si="191"/>
        <v>2.2594325154146411</v>
      </c>
      <c r="AV957" s="24">
        <f t="shared" si="191"/>
        <v>2.7827982028741998</v>
      </c>
      <c r="AW957" s="24">
        <f t="shared" si="191"/>
        <v>2.3685833449247533</v>
      </c>
      <c r="AX957" s="24">
        <f t="shared" si="191"/>
        <v>2.6056293491140865</v>
      </c>
      <c r="AY957" s="24">
        <f t="shared" si="191"/>
        <v>3.674581794285297</v>
      </c>
      <c r="AZ957" s="24">
        <f t="shared" si="191"/>
        <v>2.5285349267198725</v>
      </c>
      <c r="BA957" s="24">
        <f t="shared" si="191"/>
        <v>2.3837023212848969</v>
      </c>
      <c r="BB957" s="24">
        <f t="shared" si="191"/>
        <v>2.1804451807399254</v>
      </c>
      <c r="BC957" s="24">
        <f t="shared" si="191"/>
        <v>2.2861248441610456</v>
      </c>
      <c r="BD957" s="24">
        <f t="shared" si="191"/>
        <v>2.4655525312811926</v>
      </c>
      <c r="BE957" s="24">
        <f t="shared" si="191"/>
        <v>2.4802864366241049</v>
      </c>
    </row>
    <row r="958" spans="1:57" x14ac:dyDescent="0.35">
      <c r="A958" s="10" t="str">
        <f t="shared" si="196"/>
        <v>5/31/2035</v>
      </c>
      <c r="B958" s="11">
        <f t="shared" si="197"/>
        <v>2035</v>
      </c>
      <c r="C958" s="22">
        <f t="shared" si="198"/>
        <v>2.5156371882439768</v>
      </c>
      <c r="D958" s="23">
        <f t="shared" si="192"/>
        <v>2.0893922747773752</v>
      </c>
      <c r="E958" s="23">
        <f t="shared" si="193"/>
        <v>2.3168568480113265</v>
      </c>
      <c r="F958" s="23">
        <f t="shared" si="194"/>
        <v>2.9549287691419797</v>
      </c>
      <c r="G958" s="23">
        <f t="shared" si="195"/>
        <v>3.8405118735380097</v>
      </c>
      <c r="H958" s="24">
        <f t="shared" si="200"/>
        <v>2.6279843886861838</v>
      </c>
      <c r="I958" s="24">
        <f t="shared" si="200"/>
        <v>3.7601915859496757</v>
      </c>
      <c r="J958" s="24">
        <f t="shared" si="200"/>
        <v>3.1484790455322056</v>
      </c>
      <c r="K958" s="24">
        <f t="shared" si="200"/>
        <v>3.182425768137394</v>
      </c>
      <c r="L958" s="24">
        <f t="shared" si="200"/>
        <v>2.2645511470100232</v>
      </c>
      <c r="M958" s="24">
        <f t="shared" si="200"/>
        <v>2.4569836090801989</v>
      </c>
      <c r="N958" s="24">
        <f t="shared" si="200"/>
        <v>2.4099746483302438</v>
      </c>
      <c r="O958" s="24">
        <f t="shared" si="200"/>
        <v>2.979755418026039</v>
      </c>
      <c r="P958" s="24">
        <f t="shared" si="200"/>
        <v>4.7307465271513696</v>
      </c>
      <c r="Q958" s="24">
        <f t="shared" si="200"/>
        <v>2.7772433165169068</v>
      </c>
      <c r="R958" s="24">
        <f t="shared" si="200"/>
        <v>2.5206926404989565</v>
      </c>
      <c r="S958" s="24">
        <f t="shared" si="200"/>
        <v>2.1804176933213628</v>
      </c>
      <c r="T958" s="24">
        <f t="shared" si="200"/>
        <v>3.0211146320436093</v>
      </c>
      <c r="U958" s="24">
        <f t="shared" si="200"/>
        <v>5.8016346865864401</v>
      </c>
      <c r="V958" s="24">
        <f t="shared" si="200"/>
        <v>6.0459883709075948</v>
      </c>
      <c r="W958" s="24">
        <f t="shared" si="200"/>
        <v>2.8148633152172362</v>
      </c>
      <c r="X958" s="24">
        <f t="shared" si="200"/>
        <v>3.0764186890556688</v>
      </c>
      <c r="Y958" s="24">
        <f t="shared" si="200"/>
        <v>2.4345582670670596</v>
      </c>
      <c r="Z958" s="24">
        <f t="shared" si="200"/>
        <v>2.1859898671259219</v>
      </c>
      <c r="AA958" s="24">
        <f t="shared" si="200"/>
        <v>1.9047325526460508</v>
      </c>
      <c r="AB958" s="24">
        <f t="shared" si="200"/>
        <v>2.4553648621670754</v>
      </c>
      <c r="AC958" s="24">
        <f t="shared" si="200"/>
        <v>2.4796992025228031</v>
      </c>
      <c r="AD958" s="24">
        <f t="shared" si="200"/>
        <v>2.467008183072374</v>
      </c>
      <c r="AE958" s="24">
        <f t="shared" si="200"/>
        <v>2.5554246904191475</v>
      </c>
      <c r="AF958" s="24">
        <f t="shared" si="200"/>
        <v>2.2122694921975543</v>
      </c>
      <c r="AG958" s="24">
        <f t="shared" si="200"/>
        <v>3.0105088911740419</v>
      </c>
      <c r="AH958" s="24">
        <f t="shared" si="200"/>
        <v>2.840097141262274</v>
      </c>
      <c r="AI958" s="24">
        <f t="shared" si="200"/>
        <v>2.6105536820396757</v>
      </c>
      <c r="AJ958" s="24">
        <f t="shared" si="200"/>
        <v>2.4427683431180069</v>
      </c>
      <c r="AK958" s="24">
        <f t="shared" si="200"/>
        <v>2.3000260171247082</v>
      </c>
      <c r="AL958" s="24">
        <f t="shared" si="200"/>
        <v>2.0540801437765972</v>
      </c>
      <c r="AM958" s="24">
        <f t="shared" si="200"/>
        <v>1.9950440290892626</v>
      </c>
      <c r="AN958" s="24">
        <f t="shared" si="191"/>
        <v>2.3673493406711814</v>
      </c>
      <c r="AO958" s="24">
        <f t="shared" si="191"/>
        <v>2.835131817155855</v>
      </c>
      <c r="AP958" s="24">
        <f t="shared" si="191"/>
        <v>2.5035908067875114</v>
      </c>
      <c r="AQ958" s="24">
        <f t="shared" si="191"/>
        <v>2.0933158448885729</v>
      </c>
      <c r="AR958" s="24">
        <f t="shared" si="191"/>
        <v>2.2159795998686662</v>
      </c>
      <c r="AS958" s="24">
        <f t="shared" si="191"/>
        <v>1.9779589682064906</v>
      </c>
      <c r="AT958" s="24">
        <f t="shared" si="191"/>
        <v>4.5633944618330053</v>
      </c>
      <c r="AU958" s="24">
        <f t="shared" si="191"/>
        <v>2.5660308054790217</v>
      </c>
      <c r="AV958" s="24">
        <f t="shared" si="191"/>
        <v>2.4024326816685222</v>
      </c>
      <c r="AW958" s="24">
        <f t="shared" si="191"/>
        <v>2.5105817359889975</v>
      </c>
      <c r="AX958" s="24">
        <f t="shared" si="191"/>
        <v>2.6284626208691408</v>
      </c>
      <c r="AY958" s="24">
        <f t="shared" si="191"/>
        <v>2.7235025434841633</v>
      </c>
      <c r="AZ958" s="24">
        <f t="shared" si="191"/>
        <v>2.0328469540677254</v>
      </c>
      <c r="BA958" s="24">
        <f t="shared" si="191"/>
        <v>4.7372193047660476</v>
      </c>
      <c r="BB958" s="24">
        <f t="shared" si="191"/>
        <v>2.4192656687606879</v>
      </c>
      <c r="BC958" s="24">
        <f t="shared" si="191"/>
        <v>2.262730414358753</v>
      </c>
      <c r="BD958" s="24">
        <f t="shared" si="191"/>
        <v>3.0446096218865186</v>
      </c>
      <c r="BE958" s="24">
        <f t="shared" si="191"/>
        <v>2.8804488224898019</v>
      </c>
    </row>
    <row r="959" spans="1:57" x14ac:dyDescent="0.35">
      <c r="A959" s="10" t="str">
        <f t="shared" si="196"/>
        <v>6/30/2035</v>
      </c>
      <c r="B959" s="11">
        <f t="shared" si="197"/>
        <v>2035</v>
      </c>
      <c r="C959" s="22">
        <f t="shared" si="198"/>
        <v>2.5788784415388126</v>
      </c>
      <c r="D959" s="23">
        <f t="shared" si="192"/>
        <v>2.2116586739148141</v>
      </c>
      <c r="E959" s="23">
        <f t="shared" si="193"/>
        <v>2.3269982844709847</v>
      </c>
      <c r="F959" s="23">
        <f t="shared" si="194"/>
        <v>3.248246257198935</v>
      </c>
      <c r="G959" s="23">
        <f t="shared" si="195"/>
        <v>5.0888710310048078</v>
      </c>
      <c r="H959" s="24">
        <f t="shared" si="200"/>
        <v>5.3832738940624063</v>
      </c>
      <c r="I959" s="24">
        <f t="shared" si="200"/>
        <v>2.8386687889004567</v>
      </c>
      <c r="J959" s="24">
        <f t="shared" si="200"/>
        <v>2.7572978303747524</v>
      </c>
      <c r="K959" s="24">
        <f t="shared" si="200"/>
        <v>2.042943259747354</v>
      </c>
      <c r="L959" s="24">
        <f t="shared" si="200"/>
        <v>2.311543578101682</v>
      </c>
      <c r="M959" s="24">
        <f t="shared" si="200"/>
        <v>2.3466543820005685</v>
      </c>
      <c r="N959" s="24">
        <f t="shared" si="200"/>
        <v>2.4669611596417931</v>
      </c>
      <c r="O959" s="24">
        <f t="shared" si="200"/>
        <v>2.3691066406372698</v>
      </c>
      <c r="P959" s="24">
        <f t="shared" si="200"/>
        <v>5.0561596017761854</v>
      </c>
      <c r="Q959" s="24">
        <f t="shared" si="200"/>
        <v>3.3662959932668861</v>
      </c>
      <c r="R959" s="24">
        <f t="shared" si="200"/>
        <v>2.0542609830550602</v>
      </c>
      <c r="S959" s="24">
        <f t="shared" si="200"/>
        <v>4.4215101022946541</v>
      </c>
      <c r="T959" s="24">
        <f t="shared" si="200"/>
        <v>2.0561304085134511</v>
      </c>
      <c r="U959" s="24">
        <f t="shared" si="200"/>
        <v>2.611993867665761</v>
      </c>
      <c r="V959" s="24">
        <f t="shared" si="200"/>
        <v>4.5400755277871401</v>
      </c>
      <c r="W959" s="24">
        <f t="shared" si="200"/>
        <v>2.7466699271953772</v>
      </c>
      <c r="X959" s="24">
        <f t="shared" si="200"/>
        <v>2.3204462519611235</v>
      </c>
      <c r="Y959" s="24">
        <f t="shared" si="200"/>
        <v>2.8980273177079989</v>
      </c>
      <c r="Z959" s="24">
        <f t="shared" si="200"/>
        <v>5.7965581403449713</v>
      </c>
      <c r="AA959" s="24">
        <f t="shared" si="200"/>
        <v>2.2210248578848608</v>
      </c>
      <c r="AB959" s="24">
        <f t="shared" si="200"/>
        <v>2.4443521135838409</v>
      </c>
      <c r="AC959" s="24">
        <f t="shared" si="200"/>
        <v>3.9769749666844456</v>
      </c>
      <c r="AD959" s="24">
        <f t="shared" si="200"/>
        <v>2.5488329681669257</v>
      </c>
      <c r="AE959" s="24">
        <f t="shared" si="200"/>
        <v>2.4166659229444241</v>
      </c>
      <c r="AF959" s="24">
        <f t="shared" si="200"/>
        <v>3.0384607822430016</v>
      </c>
      <c r="AG959" s="24">
        <f t="shared" si="200"/>
        <v>2.4213750873643423</v>
      </c>
      <c r="AH959" s="24">
        <f t="shared" si="200"/>
        <v>6.9613706556386177</v>
      </c>
      <c r="AI959" s="24">
        <f t="shared" si="200"/>
        <v>2.8815132292920711</v>
      </c>
      <c r="AJ959" s="24">
        <f t="shared" si="200"/>
        <v>7.0789828952077709</v>
      </c>
      <c r="AK959" s="24">
        <f t="shared" si="200"/>
        <v>2.127363018184393</v>
      </c>
      <c r="AL959" s="24">
        <f t="shared" si="200"/>
        <v>2.2928383004108266</v>
      </c>
      <c r="AM959" s="24">
        <f t="shared" si="200"/>
        <v>2.9661121954660943</v>
      </c>
      <c r="AN959" s="24">
        <f t="shared" si="191"/>
        <v>2.4831083680669921</v>
      </c>
      <c r="AO959" s="24">
        <f t="shared" si="191"/>
        <v>2.3881142981471326</v>
      </c>
      <c r="AP959" s="24">
        <f t="shared" si="191"/>
        <v>4.517076673463567</v>
      </c>
      <c r="AQ959" s="24">
        <f t="shared" si="191"/>
        <v>2.1059768931528979</v>
      </c>
      <c r="AR959" s="24">
        <f t="shared" si="191"/>
        <v>3.6012054672353888</v>
      </c>
      <c r="AS959" s="24">
        <f t="shared" si="191"/>
        <v>3.1202389242482256</v>
      </c>
      <c r="AT959" s="24">
        <f t="shared" si="191"/>
        <v>2.2915382548170862</v>
      </c>
      <c r="AU959" s="24">
        <f t="shared" si="191"/>
        <v>2.4285955455539581</v>
      </c>
      <c r="AV959" s="24">
        <f t="shared" si="191"/>
        <v>2.5079862706292984</v>
      </c>
      <c r="AW959" s="24">
        <f t="shared" si="191"/>
        <v>5.5100294972173867</v>
      </c>
      <c r="AX959" s="24">
        <f t="shared" si="191"/>
        <v>2.2466895110193565</v>
      </c>
      <c r="AY959" s="24">
        <f t="shared" si="191"/>
        <v>2.3145100805918557</v>
      </c>
      <c r="AZ959" s="24">
        <f t="shared" si="191"/>
        <v>3.2909153681825045</v>
      </c>
      <c r="BA959" s="24">
        <f t="shared" si="191"/>
        <v>3.1120174674386747</v>
      </c>
      <c r="BB959" s="24">
        <f t="shared" si="191"/>
        <v>2.5166299234432046</v>
      </c>
      <c r="BC959" s="24">
        <f t="shared" si="191"/>
        <v>2.7470218886380988</v>
      </c>
      <c r="BD959" s="24">
        <f t="shared" si="191"/>
        <v>2.2903632781942354</v>
      </c>
      <c r="BE959" s="24">
        <f t="shared" si="191"/>
        <v>2.6089239149106995</v>
      </c>
    </row>
    <row r="960" spans="1:57" x14ac:dyDescent="0.35">
      <c r="A960" s="10" t="str">
        <f t="shared" si="196"/>
        <v>7/31/2035</v>
      </c>
      <c r="B960" s="11">
        <f t="shared" si="197"/>
        <v>2035</v>
      </c>
      <c r="C960" s="22">
        <f t="shared" si="198"/>
        <v>1.7935448479251499</v>
      </c>
      <c r="D960" s="23">
        <f t="shared" si="192"/>
        <v>1.5733488447609025</v>
      </c>
      <c r="E960" s="23">
        <f t="shared" si="193"/>
        <v>1.6701503320792406</v>
      </c>
      <c r="F960" s="23">
        <f t="shared" si="194"/>
        <v>2.0063153958990005</v>
      </c>
      <c r="G960" s="23">
        <f t="shared" si="195"/>
        <v>2.4137651451787958</v>
      </c>
      <c r="H960" s="24">
        <f t="shared" si="200"/>
        <v>1.5933493198613862</v>
      </c>
      <c r="I960" s="24">
        <f t="shared" si="200"/>
        <v>1.5053886395516765</v>
      </c>
      <c r="J960" s="24">
        <f t="shared" si="200"/>
        <v>1.9166189116842567</v>
      </c>
      <c r="K960" s="24">
        <f t="shared" si="200"/>
        <v>1.6072557195019754</v>
      </c>
      <c r="L960" s="24">
        <f t="shared" si="200"/>
        <v>1.6656533261064135</v>
      </c>
      <c r="M960" s="24">
        <f t="shared" si="200"/>
        <v>2.4044461025387469</v>
      </c>
      <c r="N960" s="24">
        <f t="shared" si="200"/>
        <v>1.9271117300316205</v>
      </c>
      <c r="O960" s="24">
        <f t="shared" si="200"/>
        <v>1.6836413499977219</v>
      </c>
      <c r="P960" s="24">
        <f t="shared" si="200"/>
        <v>1.8659365440777691</v>
      </c>
      <c r="Q960" s="24">
        <f t="shared" si="200"/>
        <v>1.9029425423165232</v>
      </c>
      <c r="R960" s="24">
        <f t="shared" si="200"/>
        <v>1.723880640856694</v>
      </c>
      <c r="S960" s="24">
        <f t="shared" si="200"/>
        <v>1.7606274794945957</v>
      </c>
      <c r="T960" s="24">
        <f t="shared" si="200"/>
        <v>1.9347984936000358</v>
      </c>
      <c r="U960" s="24">
        <f t="shared" si="200"/>
        <v>1.561506251422442</v>
      </c>
      <c r="V960" s="24">
        <f t="shared" si="200"/>
        <v>1.7600867652738044</v>
      </c>
      <c r="W960" s="24">
        <f t="shared" si="200"/>
        <v>1.9285578568899886</v>
      </c>
      <c r="X960" s="24">
        <f t="shared" si="200"/>
        <v>2.0761278392362579</v>
      </c>
      <c r="Y960" s="24">
        <f t="shared" si="200"/>
        <v>2.0109849777026878</v>
      </c>
      <c r="Z960" s="24">
        <f t="shared" si="200"/>
        <v>1.7937795328273445</v>
      </c>
      <c r="AA960" s="24">
        <f t="shared" si="200"/>
        <v>1.9114562828879234</v>
      </c>
      <c r="AB960" s="24">
        <f t="shared" si="200"/>
        <v>2.7138784660029369</v>
      </c>
      <c r="AC960" s="24">
        <f t="shared" si="200"/>
        <v>1.6070403012362147</v>
      </c>
      <c r="AD960" s="24">
        <f t="shared" si="200"/>
        <v>1.7266310534360283</v>
      </c>
      <c r="AE960" s="24">
        <f t="shared" si="200"/>
        <v>2.2913520469504145</v>
      </c>
      <c r="AF960" s="24">
        <f t="shared" si="200"/>
        <v>2.1848398810030756</v>
      </c>
      <c r="AG960" s="24">
        <f t="shared" si="200"/>
        <v>1.9923066504879394</v>
      </c>
      <c r="AH960" s="24">
        <f t="shared" si="200"/>
        <v>2.3339683765353976</v>
      </c>
      <c r="AI960" s="24">
        <f t="shared" si="200"/>
        <v>1.7889077789976711</v>
      </c>
      <c r="AJ960" s="24">
        <f t="shared" si="200"/>
        <v>1.7922972544180877</v>
      </c>
      <c r="AK960" s="24">
        <f t="shared" si="200"/>
        <v>1.8125180937804544</v>
      </c>
      <c r="AL960" s="24">
        <f t="shared" si="200"/>
        <v>2.0161281336032211</v>
      </c>
      <c r="AM960" s="24">
        <f t="shared" si="200"/>
        <v>1.598351894724136</v>
      </c>
      <c r="AN960" s="24">
        <f t="shared" si="191"/>
        <v>1.6622816803142808</v>
      </c>
      <c r="AO960" s="24">
        <f t="shared" si="191"/>
        <v>4.1919022305406646</v>
      </c>
      <c r="AP960" s="24">
        <f t="shared" si="191"/>
        <v>1.5464611043222802</v>
      </c>
      <c r="AQ960" s="24">
        <f t="shared" si="191"/>
        <v>1.7933101630229555</v>
      </c>
      <c r="AR960" s="24">
        <f t="shared" si="191"/>
        <v>1.6352055055917054</v>
      </c>
      <c r="AS960" s="24">
        <f t="shared" si="191"/>
        <v>1.7240781458430097</v>
      </c>
      <c r="AT960" s="24">
        <f t="shared" si="191"/>
        <v>1.8920568350650735</v>
      </c>
      <c r="AU960" s="24">
        <f t="shared" si="191"/>
        <v>2.6836148013867382</v>
      </c>
      <c r="AV960" s="24">
        <f t="shared" si="191"/>
        <v>2.9043804005375762</v>
      </c>
      <c r="AW960" s="24">
        <f t="shared" si="191"/>
        <v>1.7284068747359904</v>
      </c>
      <c r="AX960" s="24">
        <f t="shared" si="191"/>
        <v>1.5734893275082473</v>
      </c>
      <c r="AY960" s="24">
        <f t="shared" si="191"/>
        <v>2.2213488849685374</v>
      </c>
      <c r="AZ960" s="24">
        <f t="shared" si="191"/>
        <v>1.5490381391603336</v>
      </c>
      <c r="BA960" s="24">
        <f t="shared" si="191"/>
        <v>1.8568713207503715</v>
      </c>
      <c r="BB960" s="24">
        <f t="shared" si="191"/>
        <v>2.4976365289392364</v>
      </c>
      <c r="BC960" s="24">
        <f t="shared" si="191"/>
        <v>1.7524776137954512</v>
      </c>
      <c r="BD960" s="24">
        <f t="shared" si="191"/>
        <v>1.5720845000347983</v>
      </c>
      <c r="BE960" s="24">
        <f t="shared" si="191"/>
        <v>1.7102571072367014</v>
      </c>
    </row>
    <row r="961" spans="1:57" x14ac:dyDescent="0.35">
      <c r="A961" s="10" t="str">
        <f t="shared" si="196"/>
        <v>8/31/2035</v>
      </c>
      <c r="B961" s="11">
        <f t="shared" si="197"/>
        <v>2035</v>
      </c>
      <c r="C961" s="22">
        <f t="shared" si="198"/>
        <v>1.8638281704138548</v>
      </c>
      <c r="D961" s="23">
        <f t="shared" si="192"/>
        <v>1.6533756771380634</v>
      </c>
      <c r="E961" s="23">
        <f t="shared" si="193"/>
        <v>1.7076266971789003</v>
      </c>
      <c r="F961" s="23">
        <f t="shared" si="194"/>
        <v>2.034049419686196</v>
      </c>
      <c r="G961" s="23">
        <f t="shared" si="195"/>
        <v>2.2271798499337692</v>
      </c>
      <c r="H961" s="24">
        <f t="shared" si="200"/>
        <v>1.691409320806107</v>
      </c>
      <c r="I961" s="24">
        <f t="shared" si="200"/>
        <v>1.9451762389203102</v>
      </c>
      <c r="J961" s="24">
        <f t="shared" si="200"/>
        <v>1.7017483955874566</v>
      </c>
      <c r="K961" s="24">
        <f t="shared" si="200"/>
        <v>2.2515676735904391</v>
      </c>
      <c r="L961" s="24">
        <f t="shared" si="200"/>
        <v>1.6374537054802918</v>
      </c>
      <c r="M961" s="24">
        <f t="shared" si="200"/>
        <v>2.6223957736088201</v>
      </c>
      <c r="N961" s="24">
        <f t="shared" si="200"/>
        <v>1.7843959581581357</v>
      </c>
      <c r="O961" s="24">
        <f t="shared" si="200"/>
        <v>1.9061062741042896</v>
      </c>
      <c r="P961" s="24">
        <f t="shared" si="200"/>
        <v>1.6654563835745213</v>
      </c>
      <c r="Q961" s="24">
        <f t="shared" si="200"/>
        <v>2.0488747686243105</v>
      </c>
      <c r="R961" s="24">
        <f t="shared" si="200"/>
        <v>2.0033343742137921</v>
      </c>
      <c r="S961" s="24">
        <f t="shared" si="200"/>
        <v>1.8808069124447664</v>
      </c>
      <c r="T961" s="24">
        <f t="shared" si="200"/>
        <v>1.7795848595846839</v>
      </c>
      <c r="U961" s="24">
        <f t="shared" si="200"/>
        <v>1.9816484096945972</v>
      </c>
      <c r="V961" s="24">
        <f t="shared" si="200"/>
        <v>2.0153342790295836</v>
      </c>
      <c r="W961" s="24">
        <f t="shared" si="200"/>
        <v>2.0402877999050668</v>
      </c>
      <c r="X961" s="24">
        <f t="shared" si="200"/>
        <v>1.7068251932447709</v>
      </c>
      <c r="Y961" s="24">
        <f t="shared" si="200"/>
        <v>1.6549698884893156</v>
      </c>
      <c r="Z961" s="24">
        <f t="shared" si="200"/>
        <v>2.1422503918199842</v>
      </c>
      <c r="AA961" s="24">
        <f t="shared" si="200"/>
        <v>1.796387101836886</v>
      </c>
      <c r="AB961" s="24">
        <f t="shared" si="200"/>
        <v>2.2244700917496947</v>
      </c>
      <c r="AC961" s="24">
        <f t="shared" si="200"/>
        <v>2.1503330975427661</v>
      </c>
      <c r="AD961" s="24">
        <f t="shared" si="200"/>
        <v>1.9130303547803891</v>
      </c>
      <c r="AE961" s="24">
        <f t="shared" si="200"/>
        <v>2.3900857382331684</v>
      </c>
      <c r="AF961" s="24">
        <f t="shared" si="200"/>
        <v>1.737212171547883</v>
      </c>
      <c r="AG961" s="24">
        <f t="shared" si="200"/>
        <v>1.8408954158627324</v>
      </c>
      <c r="AH961" s="24">
        <f t="shared" si="200"/>
        <v>1.7596936337134077</v>
      </c>
      <c r="AI961" s="24">
        <f t="shared" si="200"/>
        <v>1.8056271098629657</v>
      </c>
      <c r="AJ961" s="24">
        <f t="shared" si="200"/>
        <v>2.0683961336502019</v>
      </c>
      <c r="AK961" s="24">
        <f t="shared" si="200"/>
        <v>1.9723101154460816</v>
      </c>
      <c r="AL961" s="24">
        <f t="shared" si="200"/>
        <v>1.6806190179306499</v>
      </c>
      <c r="AM961" s="24">
        <f t="shared" ref="AM961:BR961" si="201">AM361/AM161</f>
        <v>1.7309394226788815</v>
      </c>
      <c r="AN961" s="24">
        <f t="shared" si="191"/>
        <v>1.9071669098023347</v>
      </c>
      <c r="AO961" s="24">
        <f t="shared" si="191"/>
        <v>2.1161912990653113</v>
      </c>
      <c r="AP961" s="24">
        <f t="shared" si="191"/>
        <v>2.2961721553930583</v>
      </c>
      <c r="AQ961" s="24">
        <f t="shared" si="191"/>
        <v>1.8348321839437145</v>
      </c>
      <c r="AR961" s="24">
        <f t="shared" si="191"/>
        <v>1.6682524083519354</v>
      </c>
      <c r="AS961" s="24">
        <f t="shared" si="191"/>
        <v>1.6930419592770578</v>
      </c>
      <c r="AT961" s="24">
        <f t="shared" si="191"/>
        <v>1.639027774976795</v>
      </c>
      <c r="AU961" s="24">
        <f t="shared" si="191"/>
        <v>2.7159387859812205</v>
      </c>
      <c r="AV961" s="24">
        <f t="shared" si="191"/>
        <v>2.0808720584682616</v>
      </c>
      <c r="AW961" s="24">
        <f t="shared" si="191"/>
        <v>1.9107087863127787</v>
      </c>
      <c r="AX961" s="24">
        <f t="shared" si="191"/>
        <v>1.8871569319740975</v>
      </c>
      <c r="AY961" s="24">
        <f t="shared" si="191"/>
        <v>1.5688751334761093</v>
      </c>
      <c r="AZ961" s="24">
        <f t="shared" si="191"/>
        <v>1.5984323624515031</v>
      </c>
      <c r="BA961" s="24">
        <f t="shared" si="191"/>
        <v>1.5804995458741091</v>
      </c>
      <c r="BB961" s="24">
        <f t="shared" si="191"/>
        <v>1.8315679111481649</v>
      </c>
      <c r="BC961" s="24">
        <f t="shared" si="191"/>
        <v>1.7100312089812888</v>
      </c>
      <c r="BD961" s="24">
        <f t="shared" si="191"/>
        <v>1.8468494283829431</v>
      </c>
      <c r="BE961" s="24">
        <f t="shared" si="191"/>
        <v>1.9785725543101877</v>
      </c>
    </row>
    <row r="962" spans="1:57" x14ac:dyDescent="0.35">
      <c r="A962" s="10" t="str">
        <f t="shared" si="196"/>
        <v>9/30/2035</v>
      </c>
      <c r="B962" s="11">
        <f t="shared" si="197"/>
        <v>2035</v>
      </c>
      <c r="C962" s="22">
        <f t="shared" si="198"/>
        <v>2.1825808935200302</v>
      </c>
      <c r="D962" s="23">
        <f t="shared" si="192"/>
        <v>1.807789549531877</v>
      </c>
      <c r="E962" s="23">
        <f t="shared" si="193"/>
        <v>1.9817983800695913</v>
      </c>
      <c r="F962" s="23">
        <f t="shared" si="194"/>
        <v>2.5009474585452507</v>
      </c>
      <c r="G962" s="23">
        <f t="shared" si="195"/>
        <v>2.7676024849451268</v>
      </c>
      <c r="H962" s="24">
        <f t="shared" ref="H962:AM969" si="202">H362/H162</f>
        <v>3.2393347988198236</v>
      </c>
      <c r="I962" s="24">
        <f t="shared" si="202"/>
        <v>1.7703038575635377</v>
      </c>
      <c r="J962" s="24">
        <f t="shared" si="202"/>
        <v>2.1484876704551175</v>
      </c>
      <c r="K962" s="24">
        <f t="shared" si="202"/>
        <v>1.7563038213136233</v>
      </c>
      <c r="L962" s="24">
        <f t="shared" si="202"/>
        <v>2.1885400602589371</v>
      </c>
      <c r="M962" s="24">
        <f t="shared" si="202"/>
        <v>2.253357550895553</v>
      </c>
      <c r="N962" s="24">
        <f t="shared" si="202"/>
        <v>1.8769467271441584</v>
      </c>
      <c r="O962" s="24">
        <f t="shared" si="202"/>
        <v>2.2222746510371052</v>
      </c>
      <c r="P962" s="24">
        <f t="shared" si="202"/>
        <v>2.1549245304288807</v>
      </c>
      <c r="Q962" s="24">
        <f t="shared" si="202"/>
        <v>2.5392236138419464</v>
      </c>
      <c r="R962" s="24">
        <f t="shared" si="202"/>
        <v>2.2420530088613502</v>
      </c>
      <c r="S962" s="24">
        <f t="shared" si="202"/>
        <v>2.5883795555525078</v>
      </c>
      <c r="T962" s="24">
        <f t="shared" si="202"/>
        <v>2.3188445543249112</v>
      </c>
      <c r="U962" s="24">
        <f t="shared" si="202"/>
        <v>2.0920880076121313</v>
      </c>
      <c r="V962" s="24">
        <f t="shared" si="202"/>
        <v>2.0335126888399784</v>
      </c>
      <c r="W962" s="24">
        <f t="shared" si="202"/>
        <v>1.8460927256615187</v>
      </c>
      <c r="X962" s="24">
        <f t="shared" si="202"/>
        <v>3.630377224197689</v>
      </c>
      <c r="Y962" s="24">
        <f t="shared" si="202"/>
        <v>2.2369264081107234</v>
      </c>
      <c r="Z962" s="24">
        <f t="shared" si="202"/>
        <v>2.6552240789190344</v>
      </c>
      <c r="AA962" s="24">
        <f t="shared" si="202"/>
        <v>1.8021529690828533</v>
      </c>
      <c r="AB962" s="24">
        <f t="shared" si="202"/>
        <v>2.1301909429625958</v>
      </c>
      <c r="AC962" s="24">
        <f t="shared" si="202"/>
        <v>2.0338453772587144</v>
      </c>
      <c r="AD962" s="24">
        <f t="shared" si="202"/>
        <v>3.8638659111343885</v>
      </c>
      <c r="AE962" s="24">
        <f t="shared" si="202"/>
        <v>2.3680605919381534</v>
      </c>
      <c r="AF962" s="24">
        <f t="shared" si="202"/>
        <v>3.6354283106922001</v>
      </c>
      <c r="AG962" s="24">
        <f t="shared" si="202"/>
        <v>2.1996427944876458</v>
      </c>
      <c r="AH962" s="24">
        <f t="shared" si="202"/>
        <v>2.766095007553667</v>
      </c>
      <c r="AI962" s="24">
        <f t="shared" si="202"/>
        <v>2.4816935462528593</v>
      </c>
      <c r="AJ962" s="24">
        <f t="shared" si="202"/>
        <v>2.3308131916497645</v>
      </c>
      <c r="AK962" s="24">
        <f t="shared" si="202"/>
        <v>1.6470075371010053</v>
      </c>
      <c r="AL962" s="24">
        <f t="shared" si="202"/>
        <v>2.1766217267811228</v>
      </c>
      <c r="AM962" s="24">
        <f t="shared" si="202"/>
        <v>1.8159434445794636</v>
      </c>
      <c r="AN962" s="24">
        <f t="shared" si="191"/>
        <v>1.808415836248435</v>
      </c>
      <c r="AO962" s="24">
        <f t="shared" si="191"/>
        <v>2.6709808914943189</v>
      </c>
      <c r="AP962" s="24">
        <f t="shared" si="191"/>
        <v>2.7358874844081584</v>
      </c>
      <c r="AQ962" s="24">
        <f t="shared" ref="AQ962:BH962" si="203">AQ362/AQ162</f>
        <v>1.9109086733260272</v>
      </c>
      <c r="AR962" s="24">
        <f t="shared" si="203"/>
        <v>2.1282131103558792</v>
      </c>
      <c r="AS962" s="24">
        <f t="shared" si="203"/>
        <v>1.964560277146129</v>
      </c>
      <c r="AT962" s="24">
        <f t="shared" si="203"/>
        <v>2.1019123444775714</v>
      </c>
      <c r="AU962" s="24">
        <f t="shared" si="203"/>
        <v>2.1106950928339141</v>
      </c>
      <c r="AV962" s="24">
        <f t="shared" si="203"/>
        <v>2.2212094703752907</v>
      </c>
      <c r="AW962" s="24">
        <f t="shared" si="203"/>
        <v>2.1763029681233004</v>
      </c>
      <c r="AX962" s="24">
        <f t="shared" si="203"/>
        <v>1.8632386623420876</v>
      </c>
      <c r="AY962" s="24">
        <f t="shared" si="203"/>
        <v>2.507365429309381</v>
      </c>
      <c r="AZ962" s="24">
        <f t="shared" si="203"/>
        <v>2.7811697814682663</v>
      </c>
      <c r="BA962" s="24">
        <f t="shared" si="203"/>
        <v>2.3735622747859275</v>
      </c>
      <c r="BB962" s="24">
        <f t="shared" si="203"/>
        <v>2.1362652499640311</v>
      </c>
      <c r="BC962" s="24">
        <f t="shared" si="203"/>
        <v>1.7438491122456115</v>
      </c>
      <c r="BD962" s="24">
        <f t="shared" si="203"/>
        <v>2.5470766568613015</v>
      </c>
      <c r="BE962" s="24">
        <f t="shared" si="203"/>
        <v>1.9025902471117955</v>
      </c>
    </row>
    <row r="963" spans="1:57" x14ac:dyDescent="0.35">
      <c r="A963" s="10" t="str">
        <f t="shared" si="196"/>
        <v>10/31/2035</v>
      </c>
      <c r="B963" s="11">
        <f t="shared" si="197"/>
        <v>2035</v>
      </c>
      <c r="C963" s="22">
        <f t="shared" si="198"/>
        <v>2.7393668214805151</v>
      </c>
      <c r="D963" s="23">
        <f t="shared" si="192"/>
        <v>2.037609830934294</v>
      </c>
      <c r="E963" s="23">
        <f t="shared" si="193"/>
        <v>2.2342753929914796</v>
      </c>
      <c r="F963" s="23">
        <f t="shared" si="194"/>
        <v>3.0525943523557304</v>
      </c>
      <c r="G963" s="23">
        <f t="shared" si="195"/>
        <v>3.3716026405937063</v>
      </c>
      <c r="H963" s="24">
        <f t="shared" si="202"/>
        <v>2.0388055055509171</v>
      </c>
      <c r="I963" s="24">
        <f t="shared" si="202"/>
        <v>2.6828864093432228</v>
      </c>
      <c r="J963" s="24">
        <f t="shared" si="202"/>
        <v>3.0922412379751951</v>
      </c>
      <c r="K963" s="24">
        <f t="shared" si="202"/>
        <v>2.0268487593846847</v>
      </c>
      <c r="L963" s="24">
        <f t="shared" si="202"/>
        <v>2.3828422549911865</v>
      </c>
      <c r="M963" s="24">
        <f t="shared" si="202"/>
        <v>2.8198503187062154</v>
      </c>
      <c r="N963" s="24">
        <f t="shared" si="202"/>
        <v>3.6300463273974981</v>
      </c>
      <c r="O963" s="24">
        <f t="shared" si="202"/>
        <v>1.8786454835898345</v>
      </c>
      <c r="P963" s="24">
        <f t="shared" si="202"/>
        <v>2.3741181149555532</v>
      </c>
      <c r="Q963" s="24">
        <f t="shared" si="202"/>
        <v>2.1162229892779618</v>
      </c>
      <c r="R963" s="24">
        <f t="shared" si="202"/>
        <v>2.7455949076545356</v>
      </c>
      <c r="S963" s="24">
        <f t="shared" si="202"/>
        <v>3.015370515402823</v>
      </c>
      <c r="T963" s="24">
        <f t="shared" si="202"/>
        <v>3.8859794390865123</v>
      </c>
      <c r="U963" s="24">
        <f t="shared" si="202"/>
        <v>3.5601294532533498</v>
      </c>
      <c r="V963" s="24">
        <f t="shared" si="202"/>
        <v>2.6740112346771725</v>
      </c>
      <c r="W963" s="24">
        <f t="shared" si="202"/>
        <v>2.5200110833201199</v>
      </c>
      <c r="X963" s="24">
        <f t="shared" si="202"/>
        <v>2.671811843817177</v>
      </c>
      <c r="Y963" s="24">
        <f t="shared" si="202"/>
        <v>2.9070842049409387</v>
      </c>
      <c r="Z963" s="24">
        <f t="shared" si="202"/>
        <v>2.5720102292603557</v>
      </c>
      <c r="AA963" s="24">
        <f t="shared" si="202"/>
        <v>2.231983703307415</v>
      </c>
      <c r="AB963" s="24">
        <f t="shared" si="202"/>
        <v>3.0104934058223525</v>
      </c>
      <c r="AC963" s="24">
        <f t="shared" si="202"/>
        <v>2.8499112584186124</v>
      </c>
      <c r="AD963" s="24">
        <f t="shared" si="202"/>
        <v>2.1761810404153143</v>
      </c>
      <c r="AE963" s="24">
        <f t="shared" si="202"/>
        <v>3.9114115645166017</v>
      </c>
      <c r="AF963" s="24">
        <f t="shared" si="202"/>
        <v>2.9752342486169896</v>
      </c>
      <c r="AG963" s="24">
        <f t="shared" si="202"/>
        <v>2.8569026672567364</v>
      </c>
      <c r="AH963" s="24">
        <f t="shared" si="202"/>
        <v>3.0042421251044864</v>
      </c>
      <c r="AI963" s="24">
        <f t="shared" si="202"/>
        <v>3.222839501480689</v>
      </c>
      <c r="AJ963" s="24">
        <f t="shared" si="202"/>
        <v>2.2411504620436742</v>
      </c>
      <c r="AK963" s="24">
        <f t="shared" si="202"/>
        <v>2.146263934415781</v>
      </c>
      <c r="AL963" s="24">
        <f t="shared" si="202"/>
        <v>3.9045776306280962</v>
      </c>
      <c r="AM963" s="24">
        <f t="shared" si="202"/>
        <v>3.0230456817172282</v>
      </c>
      <c r="AN963" s="24">
        <f t="shared" ref="AN963:BE977" si="204">AN363/AN163</f>
        <v>2.8882767843835482</v>
      </c>
      <c r="AO963" s="24">
        <f t="shared" si="204"/>
        <v>3.0908582025915483</v>
      </c>
      <c r="AP963" s="24">
        <f t="shared" si="204"/>
        <v>3.0706859071680728</v>
      </c>
      <c r="AQ963" s="24">
        <f t="shared" si="204"/>
        <v>2.1490265792454144</v>
      </c>
      <c r="AR963" s="24">
        <f t="shared" si="204"/>
        <v>1.7914983216214277</v>
      </c>
      <c r="AS963" s="24">
        <f t="shared" si="204"/>
        <v>2.812130656103879</v>
      </c>
      <c r="AT963" s="24">
        <f t="shared" si="204"/>
        <v>3.1281374437099778</v>
      </c>
      <c r="AU963" s="24">
        <f t="shared" si="204"/>
        <v>2.1995217670638265</v>
      </c>
      <c r="AV963" s="24">
        <f t="shared" si="204"/>
        <v>2.7011952185615544</v>
      </c>
      <c r="AW963" s="24">
        <f t="shared" si="204"/>
        <v>1.9797757259031015</v>
      </c>
      <c r="AX963" s="24">
        <f t="shared" si="204"/>
        <v>3.0624439092352311</v>
      </c>
      <c r="AY963" s="24">
        <f t="shared" si="204"/>
        <v>2.3388311032921294</v>
      </c>
      <c r="AZ963" s="24">
        <f t="shared" si="204"/>
        <v>2.0413186823817946</v>
      </c>
      <c r="BA963" s="24">
        <f t="shared" si="204"/>
        <v>3.0633533254436549</v>
      </c>
      <c r="BB963" s="24">
        <f t="shared" si="204"/>
        <v>2.7331387353064946</v>
      </c>
      <c r="BC963" s="24">
        <f t="shared" si="204"/>
        <v>2.2433780346049632</v>
      </c>
      <c r="BD963" s="24">
        <f t="shared" si="204"/>
        <v>3.3506552169648569</v>
      </c>
      <c r="BE963" s="24">
        <f t="shared" si="204"/>
        <v>2.0135057414016937</v>
      </c>
    </row>
    <row r="964" spans="1:57" x14ac:dyDescent="0.35">
      <c r="A964" s="10" t="str">
        <f t="shared" si="196"/>
        <v>11/30/2035</v>
      </c>
      <c r="B964" s="11">
        <f t="shared" si="197"/>
        <v>2035</v>
      </c>
      <c r="C964" s="22">
        <f t="shared" si="198"/>
        <v>3.2808068339789367</v>
      </c>
      <c r="D964" s="23">
        <f t="shared" si="192"/>
        <v>2.5289068919713924</v>
      </c>
      <c r="E964" s="23">
        <f t="shared" si="193"/>
        <v>2.9270751352145661</v>
      </c>
      <c r="F964" s="23">
        <f t="shared" si="194"/>
        <v>3.5806041560770403</v>
      </c>
      <c r="G964" s="23">
        <f t="shared" si="195"/>
        <v>4.9945068740594891</v>
      </c>
      <c r="H964" s="24">
        <f t="shared" si="202"/>
        <v>2.5523237958393485</v>
      </c>
      <c r="I964" s="24">
        <f t="shared" si="202"/>
        <v>3.1035184079769449</v>
      </c>
      <c r="J964" s="24">
        <f t="shared" si="202"/>
        <v>3.5635395419106199</v>
      </c>
      <c r="K964" s="24">
        <f t="shared" si="202"/>
        <v>3.0012083504985947</v>
      </c>
      <c r="L964" s="24">
        <f t="shared" si="202"/>
        <v>2.9913554077798499</v>
      </c>
      <c r="M964" s="24">
        <f t="shared" si="202"/>
        <v>6.8733910560893197</v>
      </c>
      <c r="N964" s="24">
        <f t="shared" si="202"/>
        <v>2.7287627233204881</v>
      </c>
      <c r="O964" s="24">
        <f t="shared" si="202"/>
        <v>2.3621131794588619</v>
      </c>
      <c r="P964" s="24">
        <f t="shared" si="202"/>
        <v>3.697812755017067</v>
      </c>
      <c r="Q964" s="24">
        <f t="shared" si="202"/>
        <v>3.2198275741583662</v>
      </c>
      <c r="R964" s="24">
        <f t="shared" si="202"/>
        <v>2.9297308768569645</v>
      </c>
      <c r="S964" s="24">
        <f t="shared" si="202"/>
        <v>2.4555256469465272</v>
      </c>
      <c r="T964" s="24">
        <f t="shared" si="202"/>
        <v>2.9261898880004331</v>
      </c>
      <c r="U964" s="24">
        <f t="shared" si="202"/>
        <v>3.1068747979766549</v>
      </c>
      <c r="V964" s="24">
        <f t="shared" si="202"/>
        <v>3.5692954073186991</v>
      </c>
      <c r="W964" s="24">
        <f t="shared" si="202"/>
        <v>3.2936791006052819</v>
      </c>
      <c r="X964" s="24">
        <f t="shared" si="202"/>
        <v>3.6984716067696719</v>
      </c>
      <c r="Y964" s="24">
        <f t="shared" si="202"/>
        <v>3.578084156092153</v>
      </c>
      <c r="Z964" s="24">
        <f t="shared" si="202"/>
        <v>2.5268608660102352</v>
      </c>
      <c r="AA964" s="24">
        <f t="shared" si="202"/>
        <v>2.8272683114811548</v>
      </c>
      <c r="AB964" s="24">
        <f t="shared" si="202"/>
        <v>4.1295335612744459</v>
      </c>
      <c r="AC964" s="24">
        <f t="shared" si="202"/>
        <v>2.7715659256866454</v>
      </c>
      <c r="AD964" s="24">
        <f t="shared" si="202"/>
        <v>3.3196966746472256</v>
      </c>
      <c r="AE964" s="24">
        <f t="shared" si="202"/>
        <v>7.2376606895072708</v>
      </c>
      <c r="AF964" s="24">
        <f t="shared" si="202"/>
        <v>2.948379225291248</v>
      </c>
      <c r="AG964" s="24">
        <f t="shared" si="202"/>
        <v>3.4001459759592847</v>
      </c>
      <c r="AH964" s="24">
        <f t="shared" si="202"/>
        <v>3.5814441560720027</v>
      </c>
      <c r="AI964" s="24">
        <f t="shared" si="202"/>
        <v>3.2075895114888513</v>
      </c>
      <c r="AJ964" s="24">
        <f t="shared" si="202"/>
        <v>2.3814020210480762</v>
      </c>
      <c r="AK964" s="24">
        <f t="shared" si="202"/>
        <v>2.9558480035620573</v>
      </c>
      <c r="AL964" s="24">
        <f t="shared" si="202"/>
        <v>3.4545332446063504</v>
      </c>
      <c r="AM964" s="24">
        <f t="shared" si="202"/>
        <v>3.1003651446840137</v>
      </c>
      <c r="AN964" s="24">
        <f t="shared" si="204"/>
        <v>3.5301728682384792</v>
      </c>
      <c r="AO964" s="24">
        <f t="shared" si="204"/>
        <v>7.2989161737075134</v>
      </c>
      <c r="AP964" s="24">
        <f t="shared" si="204"/>
        <v>2.4417019848295398</v>
      </c>
      <c r="AQ964" s="24">
        <f t="shared" si="204"/>
        <v>4.8601904685289625</v>
      </c>
      <c r="AR964" s="24">
        <f t="shared" si="204"/>
        <v>3.3619629902276289</v>
      </c>
      <c r="AS964" s="24">
        <f t="shared" si="204"/>
        <v>4.2569847529843425</v>
      </c>
      <c r="AT964" s="24">
        <f t="shared" si="204"/>
        <v>3.3280840879893607</v>
      </c>
      <c r="AU964" s="24">
        <f t="shared" si="204"/>
        <v>7.2190791563362602</v>
      </c>
      <c r="AV964" s="24">
        <f t="shared" si="204"/>
        <v>4.9602797686615991</v>
      </c>
      <c r="AW964" s="24">
        <f t="shared" si="204"/>
        <v>3.6493853404761807</v>
      </c>
      <c r="AX964" s="24">
        <f t="shared" si="204"/>
        <v>2.5993322818610238</v>
      </c>
      <c r="AY964" s="24">
        <f t="shared" si="204"/>
        <v>3.3006332406151189</v>
      </c>
      <c r="AZ964" s="24">
        <f t="shared" si="204"/>
        <v>2.5291342281892986</v>
      </c>
      <c r="BA964" s="24">
        <f t="shared" si="204"/>
        <v>3.2306250362031008</v>
      </c>
      <c r="BB964" s="24">
        <f t="shared" si="204"/>
        <v>5.3025508226404972</v>
      </c>
      <c r="BC964" s="24">
        <f t="shared" si="204"/>
        <v>2.7145333728519718</v>
      </c>
      <c r="BD964" s="24">
        <f t="shared" si="204"/>
        <v>3.2679345673525915</v>
      </c>
      <c r="BE964" s="24">
        <f t="shared" si="204"/>
        <v>3.5309877460245245</v>
      </c>
    </row>
    <row r="965" spans="1:57" x14ac:dyDescent="0.35">
      <c r="A965" s="10" t="str">
        <f t="shared" si="196"/>
        <v>12/31/2035</v>
      </c>
      <c r="B965" s="11">
        <f t="shared" si="197"/>
        <v>2035</v>
      </c>
      <c r="C965" s="22">
        <f t="shared" si="198"/>
        <v>2.2088284249523733</v>
      </c>
      <c r="D965" s="23">
        <f t="shared" si="192"/>
        <v>1.8565455769138774</v>
      </c>
      <c r="E965" s="23">
        <f t="shared" si="193"/>
        <v>2.0103732200834012</v>
      </c>
      <c r="F965" s="23">
        <f t="shared" si="194"/>
        <v>2.47530913396053</v>
      </c>
      <c r="G965" s="23">
        <f t="shared" si="195"/>
        <v>2.7885364373626431</v>
      </c>
      <c r="H965" s="24">
        <f t="shared" si="202"/>
        <v>2.4713558075877571</v>
      </c>
      <c r="I965" s="24">
        <f t="shared" si="202"/>
        <v>2.410196811692666</v>
      </c>
      <c r="J965" s="24">
        <f t="shared" si="202"/>
        <v>2.0174413963497528</v>
      </c>
      <c r="K965" s="24">
        <f t="shared" si="202"/>
        <v>2.4359146796539686</v>
      </c>
      <c r="L965" s="24">
        <f t="shared" si="202"/>
        <v>2.4756154630207212</v>
      </c>
      <c r="M965" s="24">
        <f t="shared" si="202"/>
        <v>2.7604242092289923</v>
      </c>
      <c r="N965" s="24">
        <f t="shared" si="202"/>
        <v>2.0080171613279507</v>
      </c>
      <c r="O965" s="24">
        <f t="shared" si="202"/>
        <v>2.2510815359095351</v>
      </c>
      <c r="P965" s="24">
        <f t="shared" si="202"/>
        <v>1.9469372922635473</v>
      </c>
      <c r="Q965" s="24">
        <f t="shared" si="202"/>
        <v>1.9635345658465146</v>
      </c>
      <c r="R965" s="24">
        <f t="shared" si="202"/>
        <v>2.0723947669551541</v>
      </c>
      <c r="S965" s="24">
        <f t="shared" si="202"/>
        <v>1.7232826584162118</v>
      </c>
      <c r="T965" s="24">
        <f t="shared" si="202"/>
        <v>2.140583405055061</v>
      </c>
      <c r="U965" s="24">
        <f t="shared" si="202"/>
        <v>2.2263302434953514</v>
      </c>
      <c r="V965" s="24">
        <f t="shared" si="202"/>
        <v>1.9447804988209327</v>
      </c>
      <c r="W965" s="24">
        <f t="shared" si="202"/>
        <v>2.4743901467799563</v>
      </c>
      <c r="X965" s="24">
        <f t="shared" si="202"/>
        <v>2.0534290504587132</v>
      </c>
      <c r="Y965" s="24">
        <f t="shared" si="202"/>
        <v>2.0035198175992504</v>
      </c>
      <c r="Z965" s="24">
        <f t="shared" si="202"/>
        <v>1.7830615079901764</v>
      </c>
      <c r="AA965" s="24">
        <f t="shared" si="202"/>
        <v>2.5625049764755636</v>
      </c>
      <c r="AB965" s="24">
        <f t="shared" si="202"/>
        <v>2.1521219294175657</v>
      </c>
      <c r="AC965" s="24">
        <f t="shared" si="202"/>
        <v>2.1038325460700888</v>
      </c>
      <c r="AD965" s="24">
        <f t="shared" si="202"/>
        <v>2.3075924570743647</v>
      </c>
      <c r="AE965" s="24">
        <f t="shared" si="202"/>
        <v>2.9954031483248724</v>
      </c>
      <c r="AF965" s="24">
        <f t="shared" si="202"/>
        <v>2.0461128043128292</v>
      </c>
      <c r="AG965" s="24">
        <f t="shared" si="202"/>
        <v>1.8576542599775554</v>
      </c>
      <c r="AH965" s="24">
        <f t="shared" si="202"/>
        <v>2.0409670811393257</v>
      </c>
      <c r="AI965" s="24">
        <f t="shared" si="202"/>
        <v>2.0845981277610428</v>
      </c>
      <c r="AJ965" s="24">
        <f t="shared" si="202"/>
        <v>2.3644614094258936</v>
      </c>
      <c r="AK965" s="24">
        <f t="shared" si="202"/>
        <v>2.7251317434670748</v>
      </c>
      <c r="AL965" s="24">
        <f t="shared" si="202"/>
        <v>2.072028850062225</v>
      </c>
      <c r="AM965" s="24">
        <f t="shared" si="202"/>
        <v>2.8649989070356301</v>
      </c>
      <c r="AN965" s="24">
        <f t="shared" si="204"/>
        <v>2.4363156891590507</v>
      </c>
      <c r="AO965" s="24">
        <f t="shared" si="204"/>
        <v>3.0347068278893961</v>
      </c>
      <c r="AP965" s="24">
        <f t="shared" si="204"/>
        <v>1.8149250518750786</v>
      </c>
      <c r="AQ965" s="24">
        <f t="shared" si="204"/>
        <v>2.8676566310302616</v>
      </c>
      <c r="AR965" s="24">
        <f t="shared" si="204"/>
        <v>2.1913266064093957</v>
      </c>
      <c r="AS965" s="24">
        <f t="shared" si="204"/>
        <v>2.7830544354530202</v>
      </c>
      <c r="AT965" s="24">
        <f t="shared" si="204"/>
        <v>1.9233812838598052</v>
      </c>
      <c r="AU965" s="24">
        <f t="shared" si="204"/>
        <v>2.5831529808166067</v>
      </c>
      <c r="AV965" s="24">
        <f t="shared" si="204"/>
        <v>2.7458105613937729</v>
      </c>
      <c r="AW965" s="24">
        <f t="shared" si="204"/>
        <v>2.2939645868860086</v>
      </c>
      <c r="AX965" s="24">
        <f t="shared" si="204"/>
        <v>2.6422622045596911</v>
      </c>
      <c r="AY965" s="24">
        <f t="shared" si="204"/>
        <v>1.8251529819273913</v>
      </c>
      <c r="AZ965" s="24">
        <f t="shared" si="204"/>
        <v>2.4489378792494634</v>
      </c>
      <c r="BA965" s="24">
        <f t="shared" si="204"/>
        <v>2.167127978819158</v>
      </c>
      <c r="BB965" s="24">
        <f t="shared" si="204"/>
        <v>2.4651828946967997</v>
      </c>
      <c r="BC965" s="24">
        <f t="shared" si="204"/>
        <v>2.8378744545492482</v>
      </c>
      <c r="BD965" s="24">
        <f t="shared" si="204"/>
        <v>1.8788723493802011</v>
      </c>
      <c r="BE965" s="24">
        <f t="shared" si="204"/>
        <v>1.8465674293407763</v>
      </c>
    </row>
    <row r="966" spans="1:57" x14ac:dyDescent="0.35">
      <c r="A966" s="10" t="str">
        <f t="shared" si="196"/>
        <v>1/31/2036</v>
      </c>
      <c r="B966" s="11">
        <f t="shared" si="197"/>
        <v>2036</v>
      </c>
      <c r="C966" s="22">
        <f t="shared" si="198"/>
        <v>2.4465369297132087</v>
      </c>
      <c r="D966" s="23">
        <f t="shared" si="192"/>
        <v>2.0883518486772359</v>
      </c>
      <c r="E966" s="23">
        <f t="shared" si="193"/>
        <v>2.1640737809039772</v>
      </c>
      <c r="F966" s="23">
        <f t="shared" si="194"/>
        <v>2.567631003442</v>
      </c>
      <c r="G966" s="23">
        <f t="shared" si="195"/>
        <v>2.6629546407965474</v>
      </c>
      <c r="H966" s="24">
        <f t="shared" si="202"/>
        <v>2.1021377588736621</v>
      </c>
      <c r="I966" s="24">
        <f t="shared" si="202"/>
        <v>2.0948451247091757</v>
      </c>
      <c r="J966" s="24">
        <f t="shared" si="202"/>
        <v>2.9380409450697651</v>
      </c>
      <c r="K966" s="24">
        <f t="shared" si="202"/>
        <v>2.661345728275601</v>
      </c>
      <c r="L966" s="24">
        <f t="shared" si="202"/>
        <v>2.4855278173360271</v>
      </c>
      <c r="M966" s="24">
        <f t="shared" si="202"/>
        <v>2.1558448412535842</v>
      </c>
      <c r="N966" s="24">
        <f t="shared" si="202"/>
        <v>3.0011423643643309</v>
      </c>
      <c r="O966" s="24">
        <f t="shared" si="202"/>
        <v>2.4984396937075859</v>
      </c>
      <c r="P966" s="24">
        <f t="shared" si="202"/>
        <v>2.3904906738501919</v>
      </c>
      <c r="Q966" s="24">
        <f t="shared" si="202"/>
        <v>2.3590435426982812</v>
      </c>
      <c r="R966" s="24">
        <f t="shared" si="202"/>
        <v>2.1873537629608326</v>
      </c>
      <c r="S966" s="24">
        <f t="shared" si="202"/>
        <v>2.6066875160267591</v>
      </c>
      <c r="T966" s="24">
        <f t="shared" si="202"/>
        <v>2.910272544413012</v>
      </c>
      <c r="U966" s="24">
        <f t="shared" si="202"/>
        <v>2.1699206222082896</v>
      </c>
      <c r="V966" s="24">
        <f t="shared" si="202"/>
        <v>2.5538672420705866</v>
      </c>
      <c r="W966" s="24">
        <f t="shared" si="202"/>
        <v>2.6774348534850652</v>
      </c>
      <c r="X966" s="24">
        <f t="shared" si="202"/>
        <v>2.5007915281923609</v>
      </c>
      <c r="Y966" s="24">
        <f t="shared" si="202"/>
        <v>2.0344976439530269</v>
      </c>
      <c r="Z966" s="24">
        <f t="shared" si="202"/>
        <v>2.2702680270162872</v>
      </c>
      <c r="AA966" s="24">
        <f t="shared" si="202"/>
        <v>2.4589650498046218</v>
      </c>
      <c r="AB966" s="24">
        <f t="shared" si="202"/>
        <v>2.4410571498864102</v>
      </c>
      <c r="AC966" s="24">
        <f t="shared" si="202"/>
        <v>2.4802337413736315</v>
      </c>
      <c r="AD966" s="24">
        <f t="shared" si="202"/>
        <v>2.1979626112877266</v>
      </c>
      <c r="AE966" s="24">
        <f t="shared" si="202"/>
        <v>2.5616369287587917</v>
      </c>
      <c r="AF966" s="24">
        <f t="shared" si="202"/>
        <v>2.4520167095400076</v>
      </c>
      <c r="AG966" s="24">
        <f t="shared" si="202"/>
        <v>2.0915646380855168</v>
      </c>
      <c r="AH966" s="24">
        <f t="shared" si="202"/>
        <v>2.6326020907647028</v>
      </c>
      <c r="AI966" s="24">
        <f t="shared" si="202"/>
        <v>2.2033230485886053</v>
      </c>
      <c r="AJ966" s="24">
        <f t="shared" si="202"/>
        <v>2.0594367440027064</v>
      </c>
      <c r="AK966" s="24">
        <f t="shared" si="202"/>
        <v>2.0352552568438957</v>
      </c>
      <c r="AL966" s="24">
        <f t="shared" si="202"/>
        <v>2.610624846505968</v>
      </c>
      <c r="AM966" s="24">
        <f t="shared" si="202"/>
        <v>2.3797148480709645</v>
      </c>
      <c r="AN966" s="24">
        <f t="shared" si="204"/>
        <v>2.1353091701850544</v>
      </c>
      <c r="AO966" s="24">
        <f t="shared" si="204"/>
        <v>2.6061136466648529</v>
      </c>
      <c r="AP966" s="24">
        <f t="shared" si="204"/>
        <v>1.9867950085856181</v>
      </c>
      <c r="AQ966" s="24">
        <f t="shared" si="204"/>
        <v>2.5437452889834136</v>
      </c>
      <c r="AR966" s="24">
        <f t="shared" si="204"/>
        <v>1.9429908242080944</v>
      </c>
      <c r="AS966" s="24">
        <f t="shared" si="204"/>
        <v>2.1455268778933831</v>
      </c>
      <c r="AT966" s="24">
        <f t="shared" si="204"/>
        <v>2.5696290283364029</v>
      </c>
      <c r="AU966" s="24">
        <f t="shared" si="204"/>
        <v>2.1070814679349739</v>
      </c>
      <c r="AV966" s="24">
        <f t="shared" si="204"/>
        <v>2.3597525403607023</v>
      </c>
      <c r="AW966" s="24">
        <f t="shared" si="204"/>
        <v>2.2293512426636952</v>
      </c>
      <c r="AX966" s="24">
        <f t="shared" si="204"/>
        <v>2.5807740851839918</v>
      </c>
      <c r="AY966" s="24">
        <f t="shared" si="204"/>
        <v>2.6612022695074256</v>
      </c>
      <c r="AZ966" s="24">
        <f t="shared" si="204"/>
        <v>2.1938993662173631</v>
      </c>
      <c r="BA966" s="24">
        <f t="shared" si="204"/>
        <v>2.1621248338025394</v>
      </c>
      <c r="BB966" s="24">
        <f t="shared" si="204"/>
        <v>2.5597769764512073</v>
      </c>
      <c r="BC966" s="24">
        <f t="shared" si="204"/>
        <v>2.539336954495067</v>
      </c>
      <c r="BD966" s="24">
        <f t="shared" si="204"/>
        <v>2.5000764799395792</v>
      </c>
      <c r="BE966" s="24">
        <f t="shared" si="204"/>
        <v>2.9275157764209117</v>
      </c>
    </row>
    <row r="967" spans="1:57" x14ac:dyDescent="0.35">
      <c r="A967" s="10" t="str">
        <f t="shared" si="196"/>
        <v>2/29/2036</v>
      </c>
      <c r="B967" s="11">
        <f t="shared" si="197"/>
        <v>2036</v>
      </c>
      <c r="C967" s="22">
        <f t="shared" si="198"/>
        <v>2.5677623123104993</v>
      </c>
      <c r="D967" s="23">
        <f t="shared" si="192"/>
        <v>2.0351320416626404</v>
      </c>
      <c r="E967" s="23">
        <f t="shared" si="193"/>
        <v>2.4335924215309204</v>
      </c>
      <c r="F967" s="23">
        <f t="shared" si="194"/>
        <v>2.8425001962375425</v>
      </c>
      <c r="G967" s="23">
        <f t="shared" si="195"/>
        <v>3.4383173878978139</v>
      </c>
      <c r="H967" s="24">
        <f t="shared" si="202"/>
        <v>1.8678467995377777</v>
      </c>
      <c r="I967" s="24">
        <f t="shared" si="202"/>
        <v>1.9895505103895315</v>
      </c>
      <c r="J967" s="24">
        <f t="shared" si="202"/>
        <v>3.8352081730381986</v>
      </c>
      <c r="K967" s="24">
        <f t="shared" si="202"/>
        <v>4.2077632230890041</v>
      </c>
      <c r="L967" s="24">
        <f t="shared" si="202"/>
        <v>2.446107372054231</v>
      </c>
      <c r="M967" s="24">
        <f t="shared" si="202"/>
        <v>2.7608423533077753</v>
      </c>
      <c r="N967" s="24">
        <f t="shared" si="202"/>
        <v>2.8835194542474589</v>
      </c>
      <c r="O967" s="24">
        <f t="shared" si="202"/>
        <v>2.5820716208663357</v>
      </c>
      <c r="P967" s="24">
        <f t="shared" si="202"/>
        <v>2.6971460755547234</v>
      </c>
      <c r="Q967" s="24">
        <f t="shared" si="202"/>
        <v>2.4825494762221978</v>
      </c>
      <c r="R967" s="24">
        <f t="shared" si="202"/>
        <v>2.5026839701406471</v>
      </c>
      <c r="S967" s="24">
        <f t="shared" si="202"/>
        <v>2.4550027980187448</v>
      </c>
      <c r="T967" s="24">
        <f t="shared" si="202"/>
        <v>2.468608546208269</v>
      </c>
      <c r="U967" s="24">
        <f t="shared" si="202"/>
        <v>2.1906614229924894</v>
      </c>
      <c r="V967" s="24">
        <f t="shared" si="202"/>
        <v>3.2125790096761988</v>
      </c>
      <c r="W967" s="24">
        <f t="shared" si="202"/>
        <v>3.4773717198835099</v>
      </c>
      <c r="X967" s="24">
        <f t="shared" si="202"/>
        <v>2.6608452419102768</v>
      </c>
      <c r="Y967" s="24">
        <f t="shared" si="202"/>
        <v>2.4094903279987485</v>
      </c>
      <c r="Z967" s="24">
        <f t="shared" si="202"/>
        <v>1.8088989744494373</v>
      </c>
      <c r="AA967" s="24">
        <f t="shared" si="202"/>
        <v>2.6263135002256344</v>
      </c>
      <c r="AB967" s="24">
        <f t="shared" si="202"/>
        <v>2.7296156777371552</v>
      </c>
      <c r="AC967" s="24">
        <f t="shared" si="202"/>
        <v>2.8594291829758287</v>
      </c>
      <c r="AD967" s="24">
        <f t="shared" si="202"/>
        <v>3.2527586240243469</v>
      </c>
      <c r="AE967" s="24">
        <f t="shared" si="202"/>
        <v>2.4165180801102761</v>
      </c>
      <c r="AF967" s="24">
        <f t="shared" si="202"/>
        <v>2.6887322056191949</v>
      </c>
      <c r="AG967" s="24">
        <f t="shared" si="202"/>
        <v>2.7367263199597431</v>
      </c>
      <c r="AH967" s="24">
        <f t="shared" si="202"/>
        <v>2.7623207991097258</v>
      </c>
      <c r="AI967" s="24">
        <f t="shared" si="202"/>
        <v>2.0135519476661621</v>
      </c>
      <c r="AJ967" s="24">
        <f t="shared" si="202"/>
        <v>2.4780751204772664</v>
      </c>
      <c r="AK967" s="24">
        <f t="shared" si="202"/>
        <v>2.4596537839533741</v>
      </c>
      <c r="AL967" s="24">
        <f t="shared" si="202"/>
        <v>2.4818938005030469</v>
      </c>
      <c r="AM967" s="24">
        <f t="shared" si="202"/>
        <v>1.6928961045266797</v>
      </c>
      <c r="AN967" s="24">
        <f t="shared" si="204"/>
        <v>2.0375298298844715</v>
      </c>
      <c r="AO967" s="24">
        <f t="shared" si="204"/>
        <v>2.6069723927035731</v>
      </c>
      <c r="AP967" s="24">
        <f t="shared" si="204"/>
        <v>2.4294207713564835</v>
      </c>
      <c r="AQ967" s="24">
        <f t="shared" si="204"/>
        <v>3.4100155299999062</v>
      </c>
      <c r="AR967" s="24">
        <f t="shared" si="204"/>
        <v>2.4762797676090842</v>
      </c>
      <c r="AS967" s="24">
        <f t="shared" si="204"/>
        <v>2.5104456165079507</v>
      </c>
      <c r="AT967" s="24">
        <f t="shared" si="204"/>
        <v>2.553453003754663</v>
      </c>
      <c r="AU967" s="24">
        <f t="shared" si="204"/>
        <v>2.7917132360226833</v>
      </c>
      <c r="AV967" s="24">
        <f t="shared" si="204"/>
        <v>4.3826519516347897</v>
      </c>
      <c r="AW967" s="24">
        <f t="shared" si="204"/>
        <v>2.0774447558698133</v>
      </c>
      <c r="AX967" s="24">
        <f t="shared" si="204"/>
        <v>2.6381772802560062</v>
      </c>
      <c r="AY967" s="24">
        <f t="shared" si="204"/>
        <v>3.4336451190403392</v>
      </c>
      <c r="AZ967" s="24">
        <f t="shared" si="204"/>
        <v>2.4622345900028981</v>
      </c>
      <c r="BA967" s="24">
        <f t="shared" si="204"/>
        <v>2.1187118121885424</v>
      </c>
      <c r="BB967" s="24">
        <f t="shared" si="204"/>
        <v>3.3524436439511014</v>
      </c>
      <c r="BC967" s="24">
        <f t="shared" si="204"/>
        <v>3.6662998065488206</v>
      </c>
      <c r="BD967" s="24">
        <f t="shared" si="204"/>
        <v>2.3262269325333431</v>
      </c>
      <c r="BE967" s="24">
        <f t="shared" si="204"/>
        <v>3.4339780176771808</v>
      </c>
    </row>
    <row r="968" spans="1:57" x14ac:dyDescent="0.35">
      <c r="A968" s="10" t="str">
        <f t="shared" si="196"/>
        <v>3/31/2036</v>
      </c>
      <c r="B968" s="11">
        <f t="shared" si="197"/>
        <v>2036</v>
      </c>
      <c r="C968" s="22">
        <f t="shared" si="198"/>
        <v>2.4510106190605021</v>
      </c>
      <c r="D968" s="23">
        <f t="shared" si="192"/>
        <v>1.9492584957261254</v>
      </c>
      <c r="E968" s="23">
        <f t="shared" si="193"/>
        <v>2.0660279088603217</v>
      </c>
      <c r="F968" s="23">
        <f t="shared" si="194"/>
        <v>3.0220558543371503</v>
      </c>
      <c r="G968" s="23">
        <f t="shared" si="195"/>
        <v>3.4819281962918098</v>
      </c>
      <c r="H968" s="24">
        <f t="shared" si="202"/>
        <v>3.1790834173432092</v>
      </c>
      <c r="I968" s="24">
        <f t="shared" si="202"/>
        <v>3.01296221510745</v>
      </c>
      <c r="J968" s="24">
        <f t="shared" si="202"/>
        <v>2.8789575092538469</v>
      </c>
      <c r="K968" s="24">
        <f t="shared" si="202"/>
        <v>2.3558866202518098</v>
      </c>
      <c r="L968" s="24">
        <f t="shared" si="202"/>
        <v>2.2925662910220712</v>
      </c>
      <c r="M968" s="24">
        <f t="shared" si="202"/>
        <v>2.0969186863444977</v>
      </c>
      <c r="N968" s="24">
        <f t="shared" si="202"/>
        <v>2.5348278344191386</v>
      </c>
      <c r="O968" s="24">
        <f t="shared" si="202"/>
        <v>2.7863406714940901</v>
      </c>
      <c r="P968" s="24">
        <f t="shared" si="202"/>
        <v>1.9303843310706437</v>
      </c>
      <c r="Q968" s="24">
        <f t="shared" si="202"/>
        <v>2.2345692552248009</v>
      </c>
      <c r="R968" s="24">
        <f t="shared" si="202"/>
        <v>2.258717553081774</v>
      </c>
      <c r="S968" s="24">
        <f t="shared" si="202"/>
        <v>2.3233210793735202</v>
      </c>
      <c r="T968" s="24">
        <f t="shared" si="202"/>
        <v>3.0250870674137174</v>
      </c>
      <c r="U968" s="24">
        <f t="shared" si="202"/>
        <v>4.2731150184484132</v>
      </c>
      <c r="V968" s="24">
        <f t="shared" si="202"/>
        <v>3.5928600702299121</v>
      </c>
      <c r="W968" s="24">
        <f t="shared" si="202"/>
        <v>2.4864742390980084</v>
      </c>
      <c r="X968" s="24">
        <f t="shared" si="202"/>
        <v>2.256483795272866</v>
      </c>
      <c r="Y968" s="24">
        <f t="shared" si="202"/>
        <v>1.9513556251322901</v>
      </c>
      <c r="Z968" s="24">
        <f t="shared" si="202"/>
        <v>1.5874640469011425</v>
      </c>
      <c r="AA968" s="24">
        <f t="shared" si="202"/>
        <v>2.0002253698455639</v>
      </c>
      <c r="AB968" s="24">
        <f t="shared" si="202"/>
        <v>2.24934232956761</v>
      </c>
      <c r="AC968" s="24">
        <f t="shared" si="202"/>
        <v>2.000245630866798</v>
      </c>
      <c r="AD968" s="24">
        <f t="shared" si="202"/>
        <v>1.8631517347343707</v>
      </c>
      <c r="AE968" s="24">
        <f t="shared" si="202"/>
        <v>2.3273897022076673</v>
      </c>
      <c r="AF968" s="24">
        <f t="shared" si="202"/>
        <v>3.2586410251686062</v>
      </c>
      <c r="AG968" s="24">
        <f t="shared" si="202"/>
        <v>2.9742469839512302</v>
      </c>
      <c r="AH968" s="24">
        <f t="shared" si="202"/>
        <v>1.9739670831929448</v>
      </c>
      <c r="AI968" s="24">
        <f t="shared" si="202"/>
        <v>3.4246418364038664</v>
      </c>
      <c r="AJ968" s="24">
        <f t="shared" si="202"/>
        <v>2.0557309830322632</v>
      </c>
      <c r="AK968" s="24">
        <f t="shared" si="202"/>
        <v>1.9882002265427365</v>
      </c>
      <c r="AL968" s="24">
        <f t="shared" si="202"/>
        <v>2.4371484433172315</v>
      </c>
      <c r="AM968" s="24">
        <f t="shared" si="202"/>
        <v>1.8690251044617168</v>
      </c>
      <c r="AN968" s="24">
        <f t="shared" si="204"/>
        <v>2.8940078131433893</v>
      </c>
      <c r="AO968" s="24">
        <f t="shared" si="204"/>
        <v>3.4696024325209094</v>
      </c>
      <c r="AP968" s="24">
        <f t="shared" si="204"/>
        <v>1.8855928243751714</v>
      </c>
      <c r="AQ968" s="24">
        <f t="shared" si="204"/>
        <v>3.4689769999900606</v>
      </c>
      <c r="AR968" s="24">
        <f t="shared" si="204"/>
        <v>2.0015946606807669</v>
      </c>
      <c r="AS968" s="24">
        <f t="shared" si="204"/>
        <v>2.0018119288696918</v>
      </c>
      <c r="AT968" s="24">
        <f t="shared" si="204"/>
        <v>2.7916296374399372</v>
      </c>
      <c r="AU968" s="24">
        <f t="shared" si="204"/>
        <v>3.4543176749206048</v>
      </c>
      <c r="AV968" s="24">
        <f t="shared" si="204"/>
        <v>3.1328326543398926</v>
      </c>
      <c r="AW968" s="24">
        <f t="shared" si="204"/>
        <v>2.9107078216180722</v>
      </c>
      <c r="AX968" s="24">
        <f t="shared" si="204"/>
        <v>2.2524023161443756</v>
      </c>
      <c r="AY968" s="24">
        <f t="shared" si="204"/>
        <v>3.9073102974759264</v>
      </c>
      <c r="AZ968" s="24">
        <f t="shared" si="204"/>
        <v>2.4876634214880178</v>
      </c>
      <c r="BA968" s="24">
        <f t="shared" si="204"/>
        <v>3.7643124872798324</v>
      </c>
      <c r="BB968" s="24">
        <f t="shared" si="204"/>
        <v>3.7197265000314244</v>
      </c>
      <c r="BC968" s="24">
        <f t="shared" si="204"/>
        <v>2.4648727948037727</v>
      </c>
      <c r="BD968" s="24">
        <f t="shared" si="204"/>
        <v>2.8866484738833917</v>
      </c>
      <c r="BE968" s="24">
        <f t="shared" si="204"/>
        <v>2.2554077734390812</v>
      </c>
    </row>
    <row r="969" spans="1:57" x14ac:dyDescent="0.35">
      <c r="A969" s="10" t="str">
        <f t="shared" si="196"/>
        <v>4/30/2036</v>
      </c>
      <c r="B969" s="11">
        <f t="shared" si="197"/>
        <v>2036</v>
      </c>
      <c r="C969" s="22">
        <f t="shared" si="198"/>
        <v>2.4675441565294336</v>
      </c>
      <c r="D969" s="23">
        <f t="shared" si="192"/>
        <v>2.2225210769981425</v>
      </c>
      <c r="E969" s="23">
        <f t="shared" si="193"/>
        <v>2.3163473389911369</v>
      </c>
      <c r="F969" s="23">
        <f t="shared" si="194"/>
        <v>2.6515865128200566</v>
      </c>
      <c r="G969" s="23">
        <f t="shared" si="195"/>
        <v>2.8994731339621702</v>
      </c>
      <c r="H969" s="24">
        <f t="shared" si="202"/>
        <v>2.3263381035143218</v>
      </c>
      <c r="I969" s="24">
        <f t="shared" si="202"/>
        <v>2.1651071965370536</v>
      </c>
      <c r="J969" s="24">
        <f t="shared" si="202"/>
        <v>2.8893541929890909</v>
      </c>
      <c r="K969" s="24">
        <f t="shared" si="202"/>
        <v>2.4177406133537889</v>
      </c>
      <c r="L969" s="24">
        <f t="shared" si="202"/>
        <v>2.1010075073012837</v>
      </c>
      <c r="M969" s="24">
        <f t="shared" si="202"/>
        <v>2.154505425577355</v>
      </c>
      <c r="N969" s="24">
        <f t="shared" si="202"/>
        <v>2.4953656916378004</v>
      </c>
      <c r="O969" s="24">
        <f t="shared" si="202"/>
        <v>2.5228701928711685</v>
      </c>
      <c r="P969" s="24">
        <f t="shared" si="202"/>
        <v>2.4014375324851032</v>
      </c>
      <c r="Q969" s="24">
        <f t="shared" si="202"/>
        <v>2.6724104323588747</v>
      </c>
      <c r="R969" s="24">
        <f t="shared" si="202"/>
        <v>2.2315868094314317</v>
      </c>
      <c r="S969" s="24">
        <f t="shared" si="202"/>
        <v>2.3234266732545557</v>
      </c>
      <c r="T969" s="24">
        <f t="shared" si="202"/>
        <v>2.643963530676507</v>
      </c>
      <c r="U969" s="24">
        <f t="shared" si="202"/>
        <v>2.8785065746944576</v>
      </c>
      <c r="V969" s="24">
        <f t="shared" si="202"/>
        <v>2.4708363237123474</v>
      </c>
      <c r="W969" s="24">
        <f t="shared" si="202"/>
        <v>2.5948398626033273</v>
      </c>
      <c r="X969" s="24">
        <f t="shared" si="202"/>
        <v>2.5535897532105793</v>
      </c>
      <c r="Y969" s="24">
        <f t="shared" si="202"/>
        <v>2.2531178918698496</v>
      </c>
      <c r="Z969" s="24">
        <f t="shared" si="202"/>
        <v>2.7501883518343928</v>
      </c>
      <c r="AA969" s="24">
        <f t="shared" si="202"/>
        <v>2.4205178392827071</v>
      </c>
      <c r="AB969" s="24">
        <f t="shared" si="202"/>
        <v>2.305597394415404</v>
      </c>
      <c r="AC969" s="24">
        <f t="shared" si="202"/>
        <v>2.5046796189567289</v>
      </c>
      <c r="AD969" s="24">
        <f t="shared" si="202"/>
        <v>2.3959460094323854</v>
      </c>
      <c r="AE969" s="24">
        <f t="shared" si="202"/>
        <v>2.6541275068679067</v>
      </c>
      <c r="AF969" s="24">
        <f t="shared" si="202"/>
        <v>2.2558600419789694</v>
      </c>
      <c r="AG969" s="24">
        <f t="shared" si="202"/>
        <v>3.0193375458391332</v>
      </c>
      <c r="AH969" s="24">
        <f t="shared" si="202"/>
        <v>3.0938652603125654</v>
      </c>
      <c r="AI969" s="24">
        <f t="shared" si="202"/>
        <v>2.0697275537205022</v>
      </c>
      <c r="AJ969" s="24">
        <f t="shared" si="202"/>
        <v>2.6142194272732158</v>
      </c>
      <c r="AK969" s="24">
        <f t="shared" si="202"/>
        <v>2.5150273131549157</v>
      </c>
      <c r="AL969" s="24">
        <f t="shared" si="202"/>
        <v>2.4222294737479753</v>
      </c>
      <c r="AM969" s="24">
        <f t="shared" ref="AM969:BR969" si="205">AM369/AM169</f>
        <v>2.7591387178229487</v>
      </c>
      <c r="AN969" s="24">
        <f t="shared" si="204"/>
        <v>2.2788705978580182</v>
      </c>
      <c r="AO969" s="24">
        <f t="shared" si="204"/>
        <v>2.3768048673280102</v>
      </c>
      <c r="AP969" s="24">
        <f t="shared" si="204"/>
        <v>2.3485486469777852</v>
      </c>
      <c r="AQ969" s="24">
        <f t="shared" si="204"/>
        <v>2.4044003248721664</v>
      </c>
      <c r="AR969" s="24">
        <f t="shared" si="204"/>
        <v>2.4461906531428568</v>
      </c>
      <c r="AS969" s="24">
        <f t="shared" si="204"/>
        <v>2.9905436027198817</v>
      </c>
      <c r="AT969" s="24">
        <f t="shared" si="204"/>
        <v>2.5181375896574978</v>
      </c>
      <c r="AU969" s="24">
        <f t="shared" si="204"/>
        <v>2.2841949361362777</v>
      </c>
      <c r="AV969" s="24">
        <f t="shared" si="204"/>
        <v>2.5822050360598756</v>
      </c>
      <c r="AW969" s="24">
        <f t="shared" si="204"/>
        <v>2.1007178130490187</v>
      </c>
      <c r="AX969" s="24">
        <f t="shared" si="204"/>
        <v>3.1494354594700296</v>
      </c>
      <c r="AY969" s="24">
        <f t="shared" si="204"/>
        <v>2.7191540297282466</v>
      </c>
      <c r="AZ969" s="24">
        <f t="shared" si="204"/>
        <v>2.2289003970493746</v>
      </c>
      <c r="BA969" s="24">
        <f t="shared" si="204"/>
        <v>2.4724947831387896</v>
      </c>
      <c r="BB969" s="24">
        <f t="shared" si="204"/>
        <v>2.7376708359904134</v>
      </c>
      <c r="BC969" s="24">
        <f t="shared" si="204"/>
        <v>2.4642519893465198</v>
      </c>
      <c r="BD969" s="24">
        <f t="shared" si="204"/>
        <v>2.3139875609033305</v>
      </c>
      <c r="BE969" s="24">
        <f t="shared" si="204"/>
        <v>3.0928187699657612</v>
      </c>
    </row>
    <row r="970" spans="1:57" x14ac:dyDescent="0.35">
      <c r="A970" s="10" t="str">
        <f t="shared" si="196"/>
        <v>5/31/2036</v>
      </c>
      <c r="B970" s="11">
        <f t="shared" si="197"/>
        <v>2036</v>
      </c>
      <c r="C970" s="22">
        <f t="shared" si="198"/>
        <v>2.6430113777088047</v>
      </c>
      <c r="D970" s="23">
        <f t="shared" si="192"/>
        <v>2.0380307439687795</v>
      </c>
      <c r="E970" s="23">
        <f t="shared" si="193"/>
        <v>2.223135987693436</v>
      </c>
      <c r="F970" s="23">
        <f t="shared" si="194"/>
        <v>3.232606702767419</v>
      </c>
      <c r="G970" s="23">
        <f t="shared" si="195"/>
        <v>4.1054484358827237</v>
      </c>
      <c r="H970" s="24">
        <f t="shared" ref="H970:AM977" si="206">H370/H170</f>
        <v>2.4635771527927655</v>
      </c>
      <c r="I970" s="24">
        <f t="shared" si="206"/>
        <v>2.8017021862655658</v>
      </c>
      <c r="J970" s="24">
        <f t="shared" si="206"/>
        <v>3.608982382296515</v>
      </c>
      <c r="K970" s="24">
        <f t="shared" si="206"/>
        <v>2.2001471017577434</v>
      </c>
      <c r="L970" s="24">
        <f t="shared" si="206"/>
        <v>2.1555447538813373</v>
      </c>
      <c r="M970" s="24">
        <f t="shared" si="206"/>
        <v>1.9131356465950444</v>
      </c>
      <c r="N970" s="24">
        <f t="shared" si="206"/>
        <v>3.00955536613372</v>
      </c>
      <c r="O970" s="24">
        <f t="shared" si="206"/>
        <v>2.8214364964363461</v>
      </c>
      <c r="P970" s="24">
        <f t="shared" si="206"/>
        <v>2.0036729105600894</v>
      </c>
      <c r="Q970" s="24">
        <f t="shared" si="206"/>
        <v>2.540439238679578</v>
      </c>
      <c r="R970" s="24">
        <f t="shared" si="206"/>
        <v>2.1758576920395107</v>
      </c>
      <c r="S970" s="24">
        <f t="shared" si="206"/>
        <v>2.4513857029681501</v>
      </c>
      <c r="T970" s="24">
        <f t="shared" si="206"/>
        <v>2.8105966582465829</v>
      </c>
      <c r="U970" s="24">
        <f t="shared" si="206"/>
        <v>2.7806651309987473</v>
      </c>
      <c r="V970" s="24">
        <f t="shared" si="206"/>
        <v>6.001984540262737</v>
      </c>
      <c r="W970" s="24">
        <f t="shared" si="206"/>
        <v>3.5255591146565264</v>
      </c>
      <c r="X970" s="24">
        <f t="shared" si="206"/>
        <v>2.4965422983293468</v>
      </c>
      <c r="Y970" s="24">
        <f t="shared" si="206"/>
        <v>2.0395654914996761</v>
      </c>
      <c r="Z970" s="24">
        <f t="shared" si="206"/>
        <v>1.900476296931084</v>
      </c>
      <c r="AA970" s="24">
        <f t="shared" si="206"/>
        <v>12.635740441346167</v>
      </c>
      <c r="AB970" s="24">
        <f t="shared" si="206"/>
        <v>3.6054906072745765</v>
      </c>
      <c r="AC970" s="24">
        <f t="shared" si="206"/>
        <v>2.6062561732371403</v>
      </c>
      <c r="AD970" s="24">
        <f t="shared" si="206"/>
        <v>2.02421801619071</v>
      </c>
      <c r="AE970" s="24">
        <f t="shared" si="206"/>
        <v>2.9113419936180973</v>
      </c>
      <c r="AF970" s="24">
        <f t="shared" si="206"/>
        <v>2.4707631348324335</v>
      </c>
      <c r="AG970" s="24">
        <f t="shared" si="206"/>
        <v>2.1047483909540401</v>
      </c>
      <c r="AH970" s="24">
        <f t="shared" si="206"/>
        <v>4.0849298753641925</v>
      </c>
      <c r="AI970" s="24">
        <f t="shared" si="206"/>
        <v>2.7010226607499299</v>
      </c>
      <c r="AJ970" s="24">
        <f t="shared" si="206"/>
        <v>1.9137107603573045</v>
      </c>
      <c r="AK970" s="24">
        <f t="shared" si="206"/>
        <v>2.6686917450654613</v>
      </c>
      <c r="AL970" s="24">
        <f t="shared" si="206"/>
        <v>2.7570239775793395</v>
      </c>
      <c r="AM970" s="24">
        <f t="shared" si="206"/>
        <v>2.7752113138501686</v>
      </c>
      <c r="AN970" s="24">
        <f t="shared" si="204"/>
        <v>9.0277474589344866</v>
      </c>
      <c r="AO970" s="24">
        <f t="shared" si="204"/>
        <v>2.5078259412262565</v>
      </c>
      <c r="AP970" s="24">
        <f t="shared" si="204"/>
        <v>2.2228043220851146</v>
      </c>
      <c r="AQ970" s="24">
        <f t="shared" si="204"/>
        <v>3.7119940642839682</v>
      </c>
      <c r="AR970" s="24">
        <f t="shared" si="204"/>
        <v>2.116032445916471</v>
      </c>
      <c r="AS970" s="24">
        <f t="shared" si="204"/>
        <v>2.3372770017995803</v>
      </c>
      <c r="AT970" s="24">
        <f t="shared" si="204"/>
        <v>2.2317675178746219</v>
      </c>
      <c r="AU970" s="24">
        <f t="shared" si="204"/>
        <v>2.1687667863375779</v>
      </c>
      <c r="AV970" s="24">
        <f t="shared" si="204"/>
        <v>2.2241309845184007</v>
      </c>
      <c r="AW970" s="24">
        <f t="shared" si="204"/>
        <v>2.6173310103521481</v>
      </c>
      <c r="AX970" s="24">
        <f t="shared" si="204"/>
        <v>3.9006793896691367</v>
      </c>
      <c r="AY970" s="24">
        <f t="shared" si="204"/>
        <v>4.2901154805495016</v>
      </c>
      <c r="AZ970" s="24">
        <f t="shared" si="204"/>
        <v>3.6907239941564494</v>
      </c>
      <c r="BA970" s="24">
        <f t="shared" si="204"/>
        <v>2.471155556564768</v>
      </c>
      <c r="BB970" s="24">
        <f t="shared" si="204"/>
        <v>3.3069571483119851</v>
      </c>
      <c r="BC970" s="24">
        <f t="shared" si="204"/>
        <v>2.87534113168156</v>
      </c>
      <c r="BD970" s="24">
        <f t="shared" si="204"/>
        <v>2.8207176555054003</v>
      </c>
      <c r="BE970" s="24">
        <f t="shared" si="204"/>
        <v>5.2076082469656484</v>
      </c>
    </row>
    <row r="971" spans="1:57" x14ac:dyDescent="0.35">
      <c r="A971" s="10" t="str">
        <f t="shared" si="196"/>
        <v>6/30/2036</v>
      </c>
      <c r="B971" s="11">
        <f t="shared" si="197"/>
        <v>2036</v>
      </c>
      <c r="C971" s="22">
        <f t="shared" si="198"/>
        <v>2.530346428300672</v>
      </c>
      <c r="D971" s="23">
        <f t="shared" si="192"/>
        <v>2.2972115788581093</v>
      </c>
      <c r="E971" s="23">
        <f t="shared" si="193"/>
        <v>2.3872287578562617</v>
      </c>
      <c r="F971" s="23">
        <f t="shared" si="194"/>
        <v>3.5398760370330353</v>
      </c>
      <c r="G971" s="23">
        <f t="shared" si="195"/>
        <v>5.3608437639384849</v>
      </c>
      <c r="H971" s="24">
        <f t="shared" si="206"/>
        <v>2.4378154583919196</v>
      </c>
      <c r="I971" s="24">
        <f t="shared" si="206"/>
        <v>2.2849881532975789</v>
      </c>
      <c r="J971" s="24">
        <f t="shared" si="206"/>
        <v>3.5572994391847326</v>
      </c>
      <c r="K971" s="24">
        <f t="shared" si="206"/>
        <v>5.3097272522403909</v>
      </c>
      <c r="L971" s="24">
        <f t="shared" si="206"/>
        <v>8.5738935350251442</v>
      </c>
      <c r="M971" s="24">
        <f t="shared" si="206"/>
        <v>2.3551077557280191</v>
      </c>
      <c r="N971" s="24">
        <f t="shared" si="206"/>
        <v>6.625052639157107</v>
      </c>
      <c r="O971" s="24">
        <f t="shared" si="206"/>
        <v>2.43676766635833</v>
      </c>
      <c r="P971" s="24">
        <f t="shared" si="206"/>
        <v>2.1863536872678617</v>
      </c>
      <c r="Q971" s="24">
        <f t="shared" si="206"/>
        <v>2.5728280187342074</v>
      </c>
      <c r="R971" s="24">
        <f t="shared" si="206"/>
        <v>3.1302799614036014</v>
      </c>
      <c r="S971" s="24">
        <f t="shared" si="206"/>
        <v>2.7325622651671373</v>
      </c>
      <c r="T971" s="24">
        <f t="shared" si="206"/>
        <v>2.266464832280723</v>
      </c>
      <c r="U971" s="24">
        <f t="shared" si="206"/>
        <v>2.5340582162802541</v>
      </c>
      <c r="V971" s="24">
        <f t="shared" si="206"/>
        <v>2.5814161989263318</v>
      </c>
      <c r="W971" s="24">
        <f t="shared" si="206"/>
        <v>2.4219811794454476</v>
      </c>
      <c r="X971" s="24">
        <f t="shared" si="206"/>
        <v>4.6759909085648177</v>
      </c>
      <c r="Y971" s="24">
        <f t="shared" si="206"/>
        <v>4.5119517656707169</v>
      </c>
      <c r="Z971" s="24">
        <f t="shared" si="206"/>
        <v>5.8208923692213279</v>
      </c>
      <c r="AA971" s="24">
        <f t="shared" si="206"/>
        <v>2.4465525556740872</v>
      </c>
      <c r="AB971" s="24">
        <f t="shared" si="206"/>
        <v>2.1834998176488285</v>
      </c>
      <c r="AC971" s="24">
        <f t="shared" si="206"/>
        <v>2.3733609932429016</v>
      </c>
      <c r="AD971" s="24">
        <f t="shared" si="206"/>
        <v>3.8916969444158727</v>
      </c>
      <c r="AE971" s="24">
        <f t="shared" si="206"/>
        <v>2.6539487448955597</v>
      </c>
      <c r="AF971" s="24">
        <f t="shared" si="206"/>
        <v>2.3504804076336137</v>
      </c>
      <c r="AG971" s="24">
        <f t="shared" si="206"/>
        <v>2.4790340855367674</v>
      </c>
      <c r="AH971" s="24">
        <f t="shared" si="206"/>
        <v>2.3441440900288808</v>
      </c>
      <c r="AI971" s="24">
        <f t="shared" si="206"/>
        <v>2.3648037151972234</v>
      </c>
      <c r="AJ971" s="24">
        <f t="shared" si="206"/>
        <v>2.4809341176042148</v>
      </c>
      <c r="AK971" s="24">
        <f t="shared" si="206"/>
        <v>2.520346615474145</v>
      </c>
      <c r="AL971" s="24">
        <f t="shared" si="206"/>
        <v>2.4665255827142856</v>
      </c>
      <c r="AM971" s="24">
        <f t="shared" si="206"/>
        <v>2.6809411011093278</v>
      </c>
      <c r="AN971" s="24">
        <f t="shared" si="204"/>
        <v>2.4737568869646913</v>
      </c>
      <c r="AO971" s="24">
        <f t="shared" si="204"/>
        <v>2.4653214889947148</v>
      </c>
      <c r="AP971" s="24">
        <f t="shared" si="204"/>
        <v>3.8597650616772405</v>
      </c>
      <c r="AQ971" s="24">
        <f t="shared" si="204"/>
        <v>2.7770580810355119</v>
      </c>
      <c r="AR971" s="24">
        <f t="shared" si="204"/>
        <v>3.6628349588965721</v>
      </c>
      <c r="AS971" s="24">
        <f t="shared" si="204"/>
        <v>1.9070115615894623</v>
      </c>
      <c r="AT971" s="24">
        <f t="shared" si="204"/>
        <v>7.6631892108939406</v>
      </c>
      <c r="AU971" s="24">
        <f t="shared" si="204"/>
        <v>6.4158767906665028</v>
      </c>
      <c r="AV971" s="24">
        <f t="shared" si="204"/>
        <v>3.4876058305779436</v>
      </c>
      <c r="AW971" s="24">
        <f t="shared" si="204"/>
        <v>2.2985697372537239</v>
      </c>
      <c r="AX971" s="24">
        <f t="shared" si="204"/>
        <v>3.2930157243437623</v>
      </c>
      <c r="AY971" s="24">
        <f t="shared" si="204"/>
        <v>3.0754915645349796</v>
      </c>
      <c r="AZ971" s="24">
        <f t="shared" si="204"/>
        <v>3.6937738544419862</v>
      </c>
      <c r="BA971" s="24">
        <f t="shared" si="204"/>
        <v>2.3756446173265329</v>
      </c>
      <c r="BB971" s="24">
        <f t="shared" si="204"/>
        <v>2.5266346403210895</v>
      </c>
      <c r="BC971" s="24">
        <f t="shared" si="204"/>
        <v>2.5405310951590896</v>
      </c>
      <c r="BD971" s="24">
        <f t="shared" si="204"/>
        <v>2.45527130466184</v>
      </c>
      <c r="BE971" s="24">
        <f t="shared" si="204"/>
        <v>2.3585418128391593</v>
      </c>
    </row>
    <row r="972" spans="1:57" x14ac:dyDescent="0.35">
      <c r="A972" s="10" t="str">
        <f t="shared" si="196"/>
        <v>7/31/2036</v>
      </c>
      <c r="B972" s="11">
        <f t="shared" si="197"/>
        <v>2036</v>
      </c>
      <c r="C972" s="22">
        <f t="shared" si="198"/>
        <v>1.9811454423030102</v>
      </c>
      <c r="D972" s="23">
        <f t="shared" si="192"/>
        <v>1.7288359353095768</v>
      </c>
      <c r="E972" s="23">
        <f t="shared" si="193"/>
        <v>1.8284004272964469</v>
      </c>
      <c r="F972" s="23">
        <f t="shared" si="194"/>
        <v>2.2292110666962777</v>
      </c>
      <c r="G972" s="23">
        <f t="shared" si="195"/>
        <v>2.6283513808748293</v>
      </c>
      <c r="H972" s="24">
        <f t="shared" si="206"/>
        <v>1.9714188162453388</v>
      </c>
      <c r="I972" s="24">
        <f t="shared" si="206"/>
        <v>1.7336600230258037</v>
      </c>
      <c r="J972" s="24">
        <f t="shared" si="206"/>
        <v>1.9533232787345249</v>
      </c>
      <c r="K972" s="24">
        <f t="shared" si="206"/>
        <v>1.7191291836652816</v>
      </c>
      <c r="L972" s="24">
        <f t="shared" si="206"/>
        <v>2.0116485548719472</v>
      </c>
      <c r="M972" s="24">
        <f t="shared" si="206"/>
        <v>1.8196411471534371</v>
      </c>
      <c r="N972" s="24">
        <f t="shared" si="206"/>
        <v>2.6219629292323532</v>
      </c>
      <c r="O972" s="24">
        <f t="shared" si="206"/>
        <v>2.128920505162061</v>
      </c>
      <c r="P972" s="24">
        <f t="shared" si="206"/>
        <v>2.1201351726593107</v>
      </c>
      <c r="Q972" s="24">
        <f t="shared" si="206"/>
        <v>2.2039280966869659</v>
      </c>
      <c r="R972" s="24">
        <f t="shared" si="206"/>
        <v>2.1028477623818858</v>
      </c>
      <c r="S972" s="24">
        <f t="shared" si="206"/>
        <v>2.0322863477178004</v>
      </c>
      <c r="T972" s="24">
        <f t="shared" si="206"/>
        <v>1.9873974529271763</v>
      </c>
      <c r="U972" s="24">
        <f t="shared" si="206"/>
        <v>2.1832276643755955</v>
      </c>
      <c r="V972" s="24">
        <f t="shared" si="206"/>
        <v>1.7533925471338476</v>
      </c>
      <c r="W972" s="24">
        <f t="shared" si="206"/>
        <v>2.2075786264999122</v>
      </c>
      <c r="X972" s="24">
        <f t="shared" si="206"/>
        <v>1.5398571296943027</v>
      </c>
      <c r="Y972" s="24">
        <f t="shared" si="206"/>
        <v>1.9314734359783465</v>
      </c>
      <c r="Z972" s="24">
        <f t="shared" si="206"/>
        <v>1.8175625119815935</v>
      </c>
      <c r="AA972" s="24">
        <f t="shared" si="206"/>
        <v>2.6858474456571129</v>
      </c>
      <c r="AB972" s="24">
        <f t="shared" si="206"/>
        <v>2.137279228987325</v>
      </c>
      <c r="AC972" s="24">
        <f t="shared" si="206"/>
        <v>3.2028714714611786</v>
      </c>
      <c r="AD972" s="24">
        <f t="shared" si="206"/>
        <v>2.3635577018304286</v>
      </c>
      <c r="AE972" s="24">
        <f t="shared" si="206"/>
        <v>1.9110024536664778</v>
      </c>
      <c r="AF972" s="24">
        <f t="shared" si="206"/>
        <v>3.1639744938710868</v>
      </c>
      <c r="AG972" s="24">
        <f t="shared" si="206"/>
        <v>1.7288565997911247</v>
      </c>
      <c r="AH972" s="24">
        <f t="shared" si="206"/>
        <v>1.9273886218767009</v>
      </c>
      <c r="AI972" s="24">
        <f t="shared" si="206"/>
        <v>1.7901702292839334</v>
      </c>
      <c r="AJ972" s="24">
        <f t="shared" si="206"/>
        <v>1.7286499549756444</v>
      </c>
      <c r="AK972" s="24">
        <f t="shared" si="206"/>
        <v>1.6193350463790124</v>
      </c>
      <c r="AL972" s="24">
        <f t="shared" si="206"/>
        <v>2.0155745500035445</v>
      </c>
      <c r="AM972" s="24">
        <f t="shared" si="206"/>
        <v>1.966877837616853</v>
      </c>
      <c r="AN972" s="24">
        <f t="shared" si="204"/>
        <v>2.202485432558523</v>
      </c>
      <c r="AO972" s="24">
        <f t="shared" si="204"/>
        <v>1.9407863477055372</v>
      </c>
      <c r="AP972" s="24">
        <f t="shared" si="204"/>
        <v>1.935165377097523</v>
      </c>
      <c r="AQ972" s="24">
        <f t="shared" si="204"/>
        <v>1.9162279610318742</v>
      </c>
      <c r="AR972" s="24">
        <f t="shared" si="204"/>
        <v>1.9586588967309375</v>
      </c>
      <c r="AS972" s="24">
        <f t="shared" si="204"/>
        <v>2.2364218800950662</v>
      </c>
      <c r="AT972" s="24">
        <f t="shared" si="204"/>
        <v>1.8413845852464119</v>
      </c>
      <c r="AU972" s="24">
        <f t="shared" si="204"/>
        <v>2.39357292441326</v>
      </c>
      <c r="AV972" s="24">
        <f t="shared" si="204"/>
        <v>2.358512491419829</v>
      </c>
      <c r="AW972" s="24">
        <f t="shared" si="204"/>
        <v>2.4646621574136729</v>
      </c>
      <c r="AX972" s="24">
        <f t="shared" si="204"/>
        <v>1.8240723746464584</v>
      </c>
      <c r="AY972" s="24">
        <f t="shared" si="204"/>
        <v>2.4098845780754474</v>
      </c>
      <c r="AZ972" s="24">
        <f t="shared" si="204"/>
        <v>1.7335703364087154</v>
      </c>
      <c r="BA972" s="24">
        <f t="shared" si="204"/>
        <v>1.7258382913544679</v>
      </c>
      <c r="BB972" s="24">
        <f t="shared" si="204"/>
        <v>1.974893431678844</v>
      </c>
      <c r="BC972" s="24">
        <f t="shared" si="204"/>
        <v>4.2369187505927064</v>
      </c>
      <c r="BD972" s="24">
        <f t="shared" si="204"/>
        <v>4.5870044949722804</v>
      </c>
      <c r="BE972" s="24">
        <f t="shared" si="204"/>
        <v>2.3046413278997524</v>
      </c>
    </row>
    <row r="973" spans="1:57" x14ac:dyDescent="0.35">
      <c r="A973" s="10" t="str">
        <f t="shared" si="196"/>
        <v>8/31/2036</v>
      </c>
      <c r="B973" s="11">
        <f t="shared" si="197"/>
        <v>2036</v>
      </c>
      <c r="C973" s="22">
        <f t="shared" si="198"/>
        <v>1.8744150727324682</v>
      </c>
      <c r="D973" s="23">
        <f t="shared" si="192"/>
        <v>1.6834372936999835</v>
      </c>
      <c r="E973" s="23">
        <f t="shared" si="193"/>
        <v>1.8028585778057242</v>
      </c>
      <c r="F973" s="23">
        <f t="shared" si="194"/>
        <v>2.0208498107331954</v>
      </c>
      <c r="G973" s="23">
        <f t="shared" si="195"/>
        <v>2.4614856270827881</v>
      </c>
      <c r="H973" s="24">
        <f t="shared" si="206"/>
        <v>1.8156546886370435</v>
      </c>
      <c r="I973" s="24">
        <f t="shared" si="206"/>
        <v>2.0009709702429106</v>
      </c>
      <c r="J973" s="24">
        <f t="shared" si="206"/>
        <v>1.8148380064224092</v>
      </c>
      <c r="K973" s="24">
        <f t="shared" si="206"/>
        <v>2.1144867588983143</v>
      </c>
      <c r="L973" s="24">
        <f t="shared" si="206"/>
        <v>2.7639054788683932</v>
      </c>
      <c r="M973" s="24">
        <f t="shared" si="206"/>
        <v>1.8266942169260538</v>
      </c>
      <c r="N973" s="24">
        <f t="shared" si="206"/>
        <v>1.8193616613814589</v>
      </c>
      <c r="O973" s="24">
        <f t="shared" si="206"/>
        <v>1.9138183332903644</v>
      </c>
      <c r="P973" s="24">
        <f t="shared" si="206"/>
        <v>1.6864400923455749</v>
      </c>
      <c r="Q973" s="24">
        <f t="shared" si="206"/>
        <v>1.8618711166867208</v>
      </c>
      <c r="R973" s="24">
        <f t="shared" si="206"/>
        <v>1.8128926247006514</v>
      </c>
      <c r="S973" s="24">
        <f t="shared" si="206"/>
        <v>2.5660179540773624</v>
      </c>
      <c r="T973" s="24">
        <f t="shared" si="206"/>
        <v>1.9186970706140356</v>
      </c>
      <c r="U973" s="24">
        <f t="shared" si="206"/>
        <v>1.8685891704108148</v>
      </c>
      <c r="V973" s="24">
        <f t="shared" si="206"/>
        <v>1.9048215683938987</v>
      </c>
      <c r="W973" s="24">
        <f t="shared" si="206"/>
        <v>1.6855694771724052</v>
      </c>
      <c r="X973" s="24">
        <f t="shared" si="206"/>
        <v>2.8103185358542855</v>
      </c>
      <c r="Y973" s="24">
        <f t="shared" si="206"/>
        <v>1.9939447912077031</v>
      </c>
      <c r="Z973" s="24">
        <f t="shared" si="206"/>
        <v>1.7194399786162575</v>
      </c>
      <c r="AA973" s="24">
        <f t="shared" si="206"/>
        <v>1.8279809078158649</v>
      </c>
      <c r="AB973" s="24">
        <f t="shared" si="206"/>
        <v>2.2615721124131833</v>
      </c>
      <c r="AC973" s="24">
        <f t="shared" si="206"/>
        <v>1.8217616437942561</v>
      </c>
      <c r="AD973" s="24">
        <f t="shared" si="206"/>
        <v>1.9904398767404035</v>
      </c>
      <c r="AE973" s="24">
        <f t="shared" si="206"/>
        <v>2.5346884731263355</v>
      </c>
      <c r="AF973" s="24">
        <f t="shared" si="206"/>
        <v>1.992219974908932</v>
      </c>
      <c r="AG973" s="24">
        <f t="shared" si="206"/>
        <v>2.1570869530112557</v>
      </c>
      <c r="AH973" s="24">
        <f t="shared" si="206"/>
        <v>2.1121976219553629</v>
      </c>
      <c r="AI973" s="24">
        <f t="shared" si="206"/>
        <v>1.8443826353504793</v>
      </c>
      <c r="AJ973" s="24">
        <f t="shared" si="206"/>
        <v>1.6443962495078017</v>
      </c>
      <c r="AK973" s="24">
        <f t="shared" si="206"/>
        <v>1.7916724529362635</v>
      </c>
      <c r="AL973" s="24">
        <f t="shared" si="206"/>
        <v>1.799513895507415</v>
      </c>
      <c r="AM973" s="24">
        <f t="shared" si="206"/>
        <v>1.6042643144268895</v>
      </c>
      <c r="AN973" s="24">
        <f t="shared" si="204"/>
        <v>1.8421698425567052</v>
      </c>
      <c r="AO973" s="24">
        <f t="shared" si="204"/>
        <v>2.0274760908966236</v>
      </c>
      <c r="AP973" s="24">
        <f t="shared" si="204"/>
        <v>1.6357403373591133</v>
      </c>
      <c r="AQ973" s="24">
        <f t="shared" si="204"/>
        <v>1.6051327877461912</v>
      </c>
      <c r="AR973" s="24">
        <f t="shared" si="204"/>
        <v>1.8364149431510302</v>
      </c>
      <c r="AS973" s="24">
        <f t="shared" si="204"/>
        <v>1.7472786791961417</v>
      </c>
      <c r="AT973" s="24">
        <f t="shared" si="204"/>
        <v>2.4582781281922075</v>
      </c>
      <c r="AU973" s="24">
        <f t="shared" si="204"/>
        <v>1.8802409750541216</v>
      </c>
      <c r="AV973" s="24">
        <f t="shared" si="204"/>
        <v>2.4903531170980107</v>
      </c>
      <c r="AW973" s="24">
        <f t="shared" si="204"/>
        <v>1.954958869298087</v>
      </c>
      <c r="AX973" s="24">
        <f t="shared" si="204"/>
        <v>2.4502507687240431</v>
      </c>
      <c r="AY973" s="24">
        <f t="shared" si="204"/>
        <v>1.6642476424481882</v>
      </c>
      <c r="AZ973" s="24">
        <f t="shared" si="204"/>
        <v>2.3983728763751841</v>
      </c>
      <c r="BA973" s="24">
        <f t="shared" si="204"/>
        <v>1.8951573843599734</v>
      </c>
      <c r="BB973" s="24">
        <f t="shared" si="204"/>
        <v>1.9955252208291216</v>
      </c>
      <c r="BC973" s="24">
        <f t="shared" si="204"/>
        <v>1.9706753453993433</v>
      </c>
      <c r="BD973" s="24">
        <f t="shared" si="204"/>
        <v>1.7576064368970286</v>
      </c>
      <c r="BE973" s="24">
        <f t="shared" si="204"/>
        <v>1.7456069187128895</v>
      </c>
    </row>
    <row r="974" spans="1:57" x14ac:dyDescent="0.35">
      <c r="A974" s="10" t="str">
        <f t="shared" si="196"/>
        <v>9/30/2036</v>
      </c>
      <c r="B974" s="11">
        <f t="shared" si="197"/>
        <v>2036</v>
      </c>
      <c r="C974" s="22">
        <f t="shared" si="198"/>
        <v>2.2142292012610936</v>
      </c>
      <c r="D974" s="23">
        <f t="shared" si="192"/>
        <v>1.7970755062885779</v>
      </c>
      <c r="E974" s="23">
        <f t="shared" si="193"/>
        <v>1.9830011806706609</v>
      </c>
      <c r="F974" s="23">
        <f t="shared" si="194"/>
        <v>2.4707814426810746</v>
      </c>
      <c r="G974" s="23">
        <f t="shared" si="195"/>
        <v>2.8590459720502612</v>
      </c>
      <c r="H974" s="24">
        <f t="shared" si="206"/>
        <v>2.5369325132022467</v>
      </c>
      <c r="I974" s="24">
        <f t="shared" si="206"/>
        <v>2.2727482344216163</v>
      </c>
      <c r="J974" s="24">
        <f t="shared" si="206"/>
        <v>2.1713520493775378</v>
      </c>
      <c r="K974" s="24">
        <f t="shared" si="206"/>
        <v>1.9160279366526034</v>
      </c>
      <c r="L974" s="24">
        <f t="shared" si="206"/>
        <v>2.8736687978292599</v>
      </c>
      <c r="M974" s="24">
        <f t="shared" si="206"/>
        <v>1.7645631785858793</v>
      </c>
      <c r="N974" s="24">
        <f t="shared" si="206"/>
        <v>2.451138655656921</v>
      </c>
      <c r="O974" s="24">
        <f t="shared" si="206"/>
        <v>2.0544384489473488</v>
      </c>
      <c r="P974" s="24">
        <f t="shared" si="206"/>
        <v>2.0308505710179379</v>
      </c>
      <c r="Q974" s="24">
        <f t="shared" si="206"/>
        <v>2.0811015079272863</v>
      </c>
      <c r="R974" s="24">
        <f t="shared" si="206"/>
        <v>2.4361726658732765</v>
      </c>
      <c r="S974" s="24">
        <f t="shared" si="206"/>
        <v>1.8208761184782603</v>
      </c>
      <c r="T974" s="24">
        <f t="shared" si="206"/>
        <v>2.2716620576218101</v>
      </c>
      <c r="U974" s="24">
        <f t="shared" si="206"/>
        <v>1.9394117491029923</v>
      </c>
      <c r="V974" s="24">
        <f t="shared" si="206"/>
        <v>2.1919923498352971</v>
      </c>
      <c r="W974" s="24">
        <f t="shared" si="206"/>
        <v>3.6048768457622948</v>
      </c>
      <c r="X974" s="24">
        <f t="shared" si="206"/>
        <v>2.8013882737551006</v>
      </c>
      <c r="Y974" s="24">
        <f t="shared" si="206"/>
        <v>1.8819691541791663</v>
      </c>
      <c r="Z974" s="24">
        <f t="shared" si="206"/>
        <v>2.2503527260526006</v>
      </c>
      <c r="AA974" s="24">
        <f t="shared" si="206"/>
        <v>2.3652028722280605</v>
      </c>
      <c r="AB974" s="24">
        <f t="shared" si="206"/>
        <v>1.8854392332923746</v>
      </c>
      <c r="AC974" s="24">
        <f t="shared" si="206"/>
        <v>2.8989401792328917</v>
      </c>
      <c r="AD974" s="24">
        <f t="shared" si="206"/>
        <v>1.7710320333998721</v>
      </c>
      <c r="AE974" s="24">
        <f t="shared" si="206"/>
        <v>1.7110676842868697</v>
      </c>
      <c r="AF974" s="24">
        <f t="shared" si="206"/>
        <v>2.3625592961771908</v>
      </c>
      <c r="AG974" s="24">
        <f t="shared" si="206"/>
        <v>2.4536017777111891</v>
      </c>
      <c r="AH974" s="24">
        <f t="shared" si="206"/>
        <v>1.6527548870842608</v>
      </c>
      <c r="AI974" s="24">
        <f t="shared" si="206"/>
        <v>2.1099903483604843</v>
      </c>
      <c r="AJ974" s="24">
        <f t="shared" si="206"/>
        <v>1.7535437623684071</v>
      </c>
      <c r="AK974" s="24">
        <f t="shared" si="206"/>
        <v>2.1556634246192821</v>
      </c>
      <c r="AL974" s="24">
        <f t="shared" si="206"/>
        <v>2.5484680799323494</v>
      </c>
      <c r="AM974" s="24">
        <f t="shared" si="206"/>
        <v>2.4765079976710367</v>
      </c>
      <c r="AN974" s="24">
        <f t="shared" si="204"/>
        <v>1.9795821560355447</v>
      </c>
      <c r="AO974" s="24">
        <f t="shared" si="204"/>
        <v>2.2128103675745185</v>
      </c>
      <c r="AP974" s="24">
        <f t="shared" si="204"/>
        <v>2.4010962199506976</v>
      </c>
      <c r="AQ974" s="24">
        <f t="shared" si="204"/>
        <v>2.4820740826319145</v>
      </c>
      <c r="AR974" s="24">
        <f t="shared" si="204"/>
        <v>3.3258149325068649</v>
      </c>
      <c r="AS974" s="24">
        <f t="shared" si="204"/>
        <v>1.9932582545760094</v>
      </c>
      <c r="AT974" s="24">
        <f t="shared" si="204"/>
        <v>2.8574212136303725</v>
      </c>
      <c r="AU974" s="24">
        <f t="shared" si="204"/>
        <v>2.9625038697979482</v>
      </c>
      <c r="AV974" s="24">
        <f t="shared" si="204"/>
        <v>2.366106618546183</v>
      </c>
      <c r="AW974" s="24">
        <f t="shared" si="204"/>
        <v>2.4087223073533042</v>
      </c>
      <c r="AX974" s="24">
        <f t="shared" si="204"/>
        <v>1.7999692254984341</v>
      </c>
      <c r="AY974" s="24">
        <f t="shared" si="204"/>
        <v>2.7822476929098703</v>
      </c>
      <c r="AZ974" s="24">
        <f t="shared" si="204"/>
        <v>2.5129113506558292</v>
      </c>
      <c r="BA974" s="24">
        <f t="shared" si="204"/>
        <v>1.9661914541513865</v>
      </c>
      <c r="BB974" s="24">
        <f t="shared" si="204"/>
        <v>2.2156480349476686</v>
      </c>
      <c r="BC974" s="24">
        <f t="shared" si="204"/>
        <v>2.1889354791109579</v>
      </c>
      <c r="BD974" s="24">
        <f t="shared" si="204"/>
        <v>2.1013406021980496</v>
      </c>
      <c r="BE974" s="24">
        <f t="shared" si="204"/>
        <v>2.1123457333890698</v>
      </c>
    </row>
    <row r="975" spans="1:57" x14ac:dyDescent="0.35">
      <c r="A975" s="10" t="str">
        <f t="shared" si="196"/>
        <v>10/31/2036</v>
      </c>
      <c r="B975" s="11">
        <f t="shared" si="197"/>
        <v>2036</v>
      </c>
      <c r="C975" s="22">
        <f t="shared" si="198"/>
        <v>2.7110610413862668</v>
      </c>
      <c r="D975" s="23">
        <f t="shared" si="192"/>
        <v>2.200250103970415</v>
      </c>
      <c r="E975" s="23">
        <f t="shared" si="193"/>
        <v>2.4524880707307481</v>
      </c>
      <c r="F975" s="23">
        <f t="shared" si="194"/>
        <v>3.4258783710206666</v>
      </c>
      <c r="G975" s="23">
        <f t="shared" si="195"/>
        <v>3.845686061838288</v>
      </c>
      <c r="H975" s="24">
        <f t="shared" si="206"/>
        <v>3.8234982625561131</v>
      </c>
      <c r="I975" s="24">
        <f t="shared" si="206"/>
        <v>4.0523272025406696</v>
      </c>
      <c r="J975" s="24">
        <f t="shared" si="206"/>
        <v>2.3450088481054574</v>
      </c>
      <c r="K975" s="24">
        <f t="shared" si="206"/>
        <v>2.6943613177993799</v>
      </c>
      <c r="L975" s="24">
        <f t="shared" si="206"/>
        <v>2.9657497209334673</v>
      </c>
      <c r="M975" s="24">
        <f t="shared" si="206"/>
        <v>2.2418895809774781</v>
      </c>
      <c r="N975" s="24">
        <f t="shared" si="206"/>
        <v>3.0356981865789394</v>
      </c>
      <c r="O975" s="24">
        <f t="shared" si="206"/>
        <v>2.5514622976545538</v>
      </c>
      <c r="P975" s="24">
        <f t="shared" si="206"/>
        <v>2.8737987693752762</v>
      </c>
      <c r="Q975" s="24">
        <f t="shared" si="206"/>
        <v>2.6624025117400798</v>
      </c>
      <c r="R975" s="24">
        <f t="shared" si="206"/>
        <v>1.8161533023018621</v>
      </c>
      <c r="S975" s="24">
        <f t="shared" si="206"/>
        <v>2.2894177254833377</v>
      </c>
      <c r="T975" s="24">
        <f t="shared" si="206"/>
        <v>2.2702791784674936</v>
      </c>
      <c r="U975" s="24">
        <f t="shared" si="206"/>
        <v>4.0644803191088998</v>
      </c>
      <c r="V975" s="24">
        <f t="shared" si="206"/>
        <v>2.5080241233501153</v>
      </c>
      <c r="W975" s="24">
        <f t="shared" si="206"/>
        <v>3.1874475065948253</v>
      </c>
      <c r="X975" s="24">
        <f t="shared" si="206"/>
        <v>3.6814559168606347</v>
      </c>
      <c r="Y975" s="24">
        <f t="shared" si="206"/>
        <v>2.0109581828324843</v>
      </c>
      <c r="Z975" s="24">
        <f t="shared" si="206"/>
        <v>4.7251149953673206</v>
      </c>
      <c r="AA975" s="24">
        <f t="shared" si="206"/>
        <v>3.2113961341343114</v>
      </c>
      <c r="AB975" s="24">
        <f t="shared" si="206"/>
        <v>2.5388984035693634</v>
      </c>
      <c r="AC975" s="24">
        <f t="shared" si="206"/>
        <v>3.452866421827034</v>
      </c>
      <c r="AD975" s="24">
        <f t="shared" si="206"/>
        <v>2.4039813770775793</v>
      </c>
      <c r="AE975" s="24">
        <f t="shared" si="206"/>
        <v>3.7158397621863291</v>
      </c>
      <c r="AF975" s="24">
        <f t="shared" si="206"/>
        <v>2.3243418079490428</v>
      </c>
      <c r="AG975" s="24">
        <f t="shared" si="206"/>
        <v>2.5147231476384322</v>
      </c>
      <c r="AH975" s="24">
        <f t="shared" si="206"/>
        <v>2.6752389228615425</v>
      </c>
      <c r="AI975" s="24">
        <f t="shared" si="206"/>
        <v>3.7165208833327217</v>
      </c>
      <c r="AJ975" s="24">
        <f t="shared" si="206"/>
        <v>2.7107183973375295</v>
      </c>
      <c r="AK975" s="24">
        <f t="shared" si="206"/>
        <v>2.5147514165246441</v>
      </c>
      <c r="AL975" s="24">
        <f t="shared" si="206"/>
        <v>2.9540313900806678</v>
      </c>
      <c r="AM975" s="24">
        <f t="shared" si="206"/>
        <v>2.7114036854350041</v>
      </c>
      <c r="AN975" s="24">
        <f t="shared" si="204"/>
        <v>4.0453762553778567</v>
      </c>
      <c r="AO975" s="24">
        <f t="shared" si="204"/>
        <v>3.6104028232722056</v>
      </c>
      <c r="AP975" s="24">
        <f t="shared" si="204"/>
        <v>2.77241936169133</v>
      </c>
      <c r="AQ975" s="24">
        <f t="shared" si="204"/>
        <v>2.7358625001508532</v>
      </c>
      <c r="AR975" s="24">
        <f t="shared" si="204"/>
        <v>2.0497844530345013</v>
      </c>
      <c r="AS975" s="24">
        <f t="shared" si="204"/>
        <v>2.4353389216541892</v>
      </c>
      <c r="AT975" s="24">
        <f t="shared" si="204"/>
        <v>3.1563127669295286</v>
      </c>
      <c r="AU975" s="24">
        <f t="shared" si="204"/>
        <v>2.2095117693884547</v>
      </c>
      <c r="AV975" s="24">
        <f t="shared" si="204"/>
        <v>2.1168951152080591</v>
      </c>
      <c r="AW975" s="24">
        <f t="shared" si="204"/>
        <v>4.8519013111879676</v>
      </c>
      <c r="AX975" s="24">
        <f t="shared" si="204"/>
        <v>2.5039355179604255</v>
      </c>
      <c r="AY975" s="24">
        <f t="shared" si="204"/>
        <v>3.2056565394666787</v>
      </c>
      <c r="AZ975" s="24">
        <f t="shared" si="204"/>
        <v>1.6096185082480896</v>
      </c>
      <c r="BA975" s="24">
        <f t="shared" si="204"/>
        <v>3.3449142186015641</v>
      </c>
      <c r="BB975" s="24">
        <f t="shared" si="204"/>
        <v>3.5292900899034323</v>
      </c>
      <c r="BC975" s="24">
        <f t="shared" si="204"/>
        <v>2.6434600535519355</v>
      </c>
      <c r="BD975" s="24">
        <f t="shared" si="204"/>
        <v>3.7402601792891534</v>
      </c>
      <c r="BE975" s="24">
        <f t="shared" si="204"/>
        <v>2.6005389965660863</v>
      </c>
    </row>
    <row r="976" spans="1:57" x14ac:dyDescent="0.35">
      <c r="A976" s="10" t="str">
        <f t="shared" si="196"/>
        <v>11/30/2036</v>
      </c>
      <c r="B976" s="11">
        <f t="shared" si="197"/>
        <v>2036</v>
      </c>
      <c r="C976" s="22">
        <f t="shared" si="198"/>
        <v>3.1843888591853426</v>
      </c>
      <c r="D976" s="23">
        <f t="shared" si="192"/>
        <v>2.7326029178204605</v>
      </c>
      <c r="E976" s="23">
        <f t="shared" si="193"/>
        <v>2.9219289339217611</v>
      </c>
      <c r="F976" s="23">
        <f t="shared" si="194"/>
        <v>3.896145978271746</v>
      </c>
      <c r="G976" s="23">
        <f t="shared" si="195"/>
        <v>5.1820878622564788</v>
      </c>
      <c r="H976" s="24">
        <f t="shared" si="206"/>
        <v>3.3196691167644548</v>
      </c>
      <c r="I976" s="24">
        <f t="shared" si="206"/>
        <v>3.8373592180341909</v>
      </c>
      <c r="J976" s="24">
        <f t="shared" si="206"/>
        <v>3.2093506576350981</v>
      </c>
      <c r="K976" s="24">
        <f t="shared" si="206"/>
        <v>3.1780913174465999</v>
      </c>
      <c r="L976" s="24">
        <f t="shared" si="206"/>
        <v>2.8525142399821046</v>
      </c>
      <c r="M976" s="24">
        <f t="shared" si="206"/>
        <v>2.6621854991105147</v>
      </c>
      <c r="N976" s="24">
        <f t="shared" si="206"/>
        <v>3.3363600429251914</v>
      </c>
      <c r="O976" s="24">
        <f t="shared" si="206"/>
        <v>4.3753204193334438</v>
      </c>
      <c r="P976" s="24">
        <f t="shared" si="206"/>
        <v>3.4966073146181866</v>
      </c>
      <c r="Q976" s="24">
        <f t="shared" si="206"/>
        <v>5.8659492951699539</v>
      </c>
      <c r="R976" s="24">
        <f t="shared" si="206"/>
        <v>2.7380515737039914</v>
      </c>
      <c r="S976" s="24">
        <f t="shared" si="206"/>
        <v>2.5801376214158052</v>
      </c>
      <c r="T976" s="24">
        <f t="shared" si="206"/>
        <v>3.0702910332995632</v>
      </c>
      <c r="U976" s="24">
        <f t="shared" si="206"/>
        <v>3.190686400924085</v>
      </c>
      <c r="V976" s="24">
        <f t="shared" si="206"/>
        <v>2.9988698884033447</v>
      </c>
      <c r="W976" s="24">
        <f t="shared" si="206"/>
        <v>3.4916049189259963</v>
      </c>
      <c r="X976" s="24">
        <f t="shared" si="206"/>
        <v>2.5532177599125636</v>
      </c>
      <c r="Y976" s="24">
        <f t="shared" si="206"/>
        <v>3.0389299106702414</v>
      </c>
      <c r="Z976" s="24">
        <f t="shared" si="206"/>
        <v>2.9576063199027742</v>
      </c>
      <c r="AA976" s="24">
        <f t="shared" si="206"/>
        <v>4.5864288883978608</v>
      </c>
      <c r="AB976" s="24">
        <f t="shared" si="206"/>
        <v>2.782271900869969</v>
      </c>
      <c r="AC976" s="24">
        <f t="shared" si="206"/>
        <v>4.4435375358559011</v>
      </c>
      <c r="AD976" s="24">
        <f t="shared" si="206"/>
        <v>3.485074488626863</v>
      </c>
      <c r="AE976" s="24">
        <f t="shared" si="206"/>
        <v>2.6835650148686838</v>
      </c>
      <c r="AF976" s="24">
        <f t="shared" si="206"/>
        <v>5.5017489962791313</v>
      </c>
      <c r="AG976" s="24">
        <f t="shared" si="206"/>
        <v>2.8331663705324823</v>
      </c>
      <c r="AH976" s="24">
        <f t="shared" si="206"/>
        <v>2.7539170632301038</v>
      </c>
      <c r="AI976" s="24">
        <f t="shared" si="206"/>
        <v>3.096883036218343</v>
      </c>
      <c r="AJ976" s="24">
        <f t="shared" si="206"/>
        <v>2.9100364719280902</v>
      </c>
      <c r="AK976" s="24">
        <f t="shared" si="206"/>
        <v>3.1387754015995801</v>
      </c>
      <c r="AL976" s="24">
        <f t="shared" si="206"/>
        <v>5.83189632140762</v>
      </c>
      <c r="AM976" s="24">
        <f t="shared" si="206"/>
        <v>3.1313361227211698</v>
      </c>
      <c r="AN976" s="24">
        <f t="shared" si="204"/>
        <v>3.9201631766377805</v>
      </c>
      <c r="AO976" s="24">
        <f t="shared" si="204"/>
        <v>5.3362732841102885</v>
      </c>
      <c r="AP976" s="24">
        <f t="shared" si="204"/>
        <v>2.6430437736440875</v>
      </c>
      <c r="AQ976" s="24">
        <f t="shared" si="204"/>
        <v>3.6891983726309543</v>
      </c>
      <c r="AR976" s="24">
        <f t="shared" si="204"/>
        <v>3.1170386606031011</v>
      </c>
      <c r="AS976" s="24">
        <f t="shared" si="204"/>
        <v>3.2280186634032426</v>
      </c>
      <c r="AT976" s="24">
        <f t="shared" si="204"/>
        <v>2.9982446348366749</v>
      </c>
      <c r="AU976" s="24">
        <f t="shared" si="204"/>
        <v>2.9816037568584441</v>
      </c>
      <c r="AV976" s="24">
        <f t="shared" si="204"/>
        <v>3.1986728988684172</v>
      </c>
      <c r="AW976" s="24">
        <f t="shared" si="204"/>
        <v>4.2120991520685349</v>
      </c>
      <c r="AX976" s="24">
        <f t="shared" si="204"/>
        <v>2.9583372692104266</v>
      </c>
      <c r="AY976" s="24">
        <f t="shared" si="204"/>
        <v>2.8779416978091472</v>
      </c>
      <c r="AZ976" s="24">
        <f t="shared" si="204"/>
        <v>2.8057478762164014</v>
      </c>
      <c r="BA976" s="24">
        <f t="shared" si="204"/>
        <v>3.9157415650175977</v>
      </c>
      <c r="BB976" s="24">
        <f t="shared" si="204"/>
        <v>4.1519301651204499</v>
      </c>
      <c r="BC976" s="24">
        <f t="shared" si="204"/>
        <v>5.3415951974685871</v>
      </c>
      <c r="BD976" s="24">
        <f t="shared" si="204"/>
        <v>5.1649561487171667</v>
      </c>
      <c r="BE976" s="24">
        <f t="shared" si="204"/>
        <v>3.2946474341710532</v>
      </c>
    </row>
    <row r="977" spans="1:57" x14ac:dyDescent="0.35">
      <c r="A977" s="10" t="str">
        <f t="shared" si="196"/>
        <v>12/31/2036</v>
      </c>
      <c r="B977" s="11">
        <f t="shared" si="197"/>
        <v>2036</v>
      </c>
      <c r="C977" s="22">
        <f t="shared" si="198"/>
        <v>2.3310862119971469</v>
      </c>
      <c r="D977" s="23">
        <f t="shared" si="192"/>
        <v>1.9057027977356091</v>
      </c>
      <c r="E977" s="23">
        <f t="shared" si="193"/>
        <v>2.1125814503876419</v>
      </c>
      <c r="F977" s="23">
        <f t="shared" si="194"/>
        <v>2.5585116552636138</v>
      </c>
      <c r="G977" s="23">
        <f t="shared" si="195"/>
        <v>2.6301615143540258</v>
      </c>
      <c r="H977" s="24">
        <f t="shared" si="206"/>
        <v>2.1092089966431056</v>
      </c>
      <c r="I977" s="24">
        <f t="shared" si="206"/>
        <v>2.132132993469785</v>
      </c>
      <c r="J977" s="24">
        <f t="shared" si="206"/>
        <v>1.869596223181742</v>
      </c>
      <c r="K977" s="24">
        <f t="shared" si="206"/>
        <v>2.5639683958400363</v>
      </c>
      <c r="L977" s="24">
        <f t="shared" si="206"/>
        <v>1.7325536060582194</v>
      </c>
      <c r="M977" s="24">
        <f t="shared" si="206"/>
        <v>2.5235531874738131</v>
      </c>
      <c r="N977" s="24">
        <f t="shared" si="206"/>
        <v>2.0489471749710253</v>
      </c>
      <c r="O977" s="24">
        <f t="shared" si="206"/>
        <v>2.3932735180386269</v>
      </c>
      <c r="P977" s="24">
        <f t="shared" si="206"/>
        <v>2.6502649959921429</v>
      </c>
      <c r="Q977" s="24">
        <f t="shared" si="206"/>
        <v>2.1425802002513112</v>
      </c>
      <c r="R977" s="24">
        <f t="shared" si="206"/>
        <v>2.4866753081430013</v>
      </c>
      <c r="S977" s="24">
        <f t="shared" si="206"/>
        <v>2.6667515827933923</v>
      </c>
      <c r="T977" s="24">
        <f t="shared" si="206"/>
        <v>2.0444811452736409</v>
      </c>
      <c r="U977" s="24">
        <f t="shared" si="206"/>
        <v>2.163599795900657</v>
      </c>
      <c r="V977" s="24">
        <f t="shared" si="206"/>
        <v>1.9083676314488336</v>
      </c>
      <c r="W977" s="24">
        <f t="shared" si="206"/>
        <v>1.9395064241658482</v>
      </c>
      <c r="X977" s="24">
        <f t="shared" si="206"/>
        <v>1.8398948712442948</v>
      </c>
      <c r="Y977" s="24">
        <f t="shared" si="206"/>
        <v>2.3549114147628738</v>
      </c>
      <c r="Z977" s="24">
        <f t="shared" si="206"/>
        <v>2.1634975000385586</v>
      </c>
      <c r="AA977" s="24">
        <f t="shared" si="206"/>
        <v>2.1226988116212513</v>
      </c>
      <c r="AB977" s="24">
        <f t="shared" si="206"/>
        <v>2.6163006428561424</v>
      </c>
      <c r="AC977" s="24">
        <f t="shared" si="206"/>
        <v>2.4381686956489816</v>
      </c>
      <c r="AD977" s="24">
        <f t="shared" si="206"/>
        <v>2.3295499586524735</v>
      </c>
      <c r="AE977" s="24">
        <f t="shared" si="206"/>
        <v>2.7008133271685968</v>
      </c>
      <c r="AF977" s="24">
        <f t="shared" si="206"/>
        <v>2.4641133475911605</v>
      </c>
      <c r="AG977" s="24">
        <f t="shared" si="206"/>
        <v>2.5871996210538724</v>
      </c>
      <c r="AH977" s="24">
        <f t="shared" si="206"/>
        <v>2.7140296871435092</v>
      </c>
      <c r="AI977" s="24">
        <f t="shared" si="206"/>
        <v>2.1015270026659008</v>
      </c>
      <c r="AJ977" s="24">
        <f t="shared" si="206"/>
        <v>2.5421414335343466</v>
      </c>
      <c r="AK977" s="24">
        <f t="shared" si="206"/>
        <v>2.57811465254672</v>
      </c>
      <c r="AL977" s="24">
        <f t="shared" si="206"/>
        <v>2.4874854620012528</v>
      </c>
      <c r="AM977" s="24">
        <f t="shared" ref="AM977:BR977" si="207">AM377/AM177</f>
        <v>2.1793605594921917</v>
      </c>
      <c r="AN977" s="24">
        <f t="shared" si="204"/>
        <v>2.2397075317163209</v>
      </c>
      <c r="AO977" s="24">
        <f t="shared" si="204"/>
        <v>2.2314305240250589</v>
      </c>
      <c r="AP977" s="24">
        <f t="shared" si="204"/>
        <v>2.4446257914027107</v>
      </c>
      <c r="AQ977" s="24">
        <f t="shared" ref="AQ977:BH977" si="208">AQ377/AQ177</f>
        <v>1.9175948792234896</v>
      </c>
      <c r="AR977" s="24">
        <f t="shared" si="208"/>
        <v>2.3326224653418208</v>
      </c>
      <c r="AS977" s="24">
        <f t="shared" si="208"/>
        <v>2.3966483663723057</v>
      </c>
      <c r="AT977" s="24">
        <f t="shared" si="208"/>
        <v>1.8183661658234258</v>
      </c>
      <c r="AU977" s="24">
        <f t="shared" si="208"/>
        <v>2.6287330425077404</v>
      </c>
      <c r="AV977" s="24">
        <f t="shared" si="208"/>
        <v>2.5738844065853641</v>
      </c>
      <c r="AW977" s="24">
        <f t="shared" si="208"/>
        <v>2.1385390807532496</v>
      </c>
      <c r="AX977" s="24">
        <f t="shared" si="208"/>
        <v>2.6104988469264865</v>
      </c>
      <c r="AY977" s="24">
        <f t="shared" si="208"/>
        <v>1.8817192943165899</v>
      </c>
      <c r="AZ977" s="24">
        <f t="shared" si="208"/>
        <v>2.4361951670974764</v>
      </c>
      <c r="BA977" s="24">
        <f t="shared" si="208"/>
        <v>2.1513242750610955</v>
      </c>
      <c r="BB977" s="24">
        <f t="shared" si="208"/>
        <v>2.6430177609705945</v>
      </c>
      <c r="BC977" s="24">
        <f t="shared" si="208"/>
        <v>2.6005125733555428</v>
      </c>
      <c r="BD977" s="24">
        <f t="shared" si="208"/>
        <v>2.3102209983783193</v>
      </c>
      <c r="BE977" s="24">
        <f t="shared" si="208"/>
        <v>2.0121056675809639</v>
      </c>
    </row>
    <row r="978" spans="1:57" x14ac:dyDescent="0.35">
      <c r="A978" s="10" t="str">
        <f t="shared" si="196"/>
        <v>1/31/2037</v>
      </c>
      <c r="B978" s="11">
        <f t="shared" si="197"/>
        <v>2037</v>
      </c>
      <c r="C978" s="22">
        <f t="shared" si="198"/>
        <v>2.2859204093151337</v>
      </c>
      <c r="D978" s="23">
        <f t="shared" si="192"/>
        <v>2.0288815052424778</v>
      </c>
      <c r="E978" s="23">
        <f t="shared" si="193"/>
        <v>2.1072687656521314</v>
      </c>
      <c r="F978" s="23">
        <f t="shared" si="194"/>
        <v>2.5486262722242277</v>
      </c>
      <c r="G978" s="23">
        <f t="shared" si="195"/>
        <v>2.710109982546161</v>
      </c>
      <c r="H978" s="24">
        <f t="shared" ref="H978:BE983" si="209">H378/H178</f>
        <v>2.6148130508536291</v>
      </c>
      <c r="I978" s="24">
        <f t="shared" si="209"/>
        <v>2.0036950172608905</v>
      </c>
      <c r="J978" s="24">
        <f t="shared" si="209"/>
        <v>2.3502546206049169</v>
      </c>
      <c r="K978" s="24">
        <f t="shared" si="209"/>
        <v>2.2706527375295962</v>
      </c>
      <c r="L978" s="24">
        <f t="shared" si="209"/>
        <v>2.1383581954464459</v>
      </c>
      <c r="M978" s="24">
        <f t="shared" si="209"/>
        <v>2.5102419863244516</v>
      </c>
      <c r="N978" s="24">
        <f t="shared" si="209"/>
        <v>2.1070155795811769</v>
      </c>
      <c r="O978" s="24">
        <f t="shared" si="209"/>
        <v>2.1080283238649948</v>
      </c>
      <c r="P978" s="24">
        <f t="shared" si="209"/>
        <v>2.5614210341908197</v>
      </c>
      <c r="Q978" s="24">
        <f t="shared" si="209"/>
        <v>2.6981322601603508</v>
      </c>
      <c r="R978" s="24">
        <f t="shared" si="209"/>
        <v>1.893341016338663</v>
      </c>
      <c r="S978" s="24">
        <f t="shared" si="209"/>
        <v>2.8240446232393634</v>
      </c>
      <c r="T978" s="24">
        <f t="shared" si="209"/>
        <v>2.0969457121548025</v>
      </c>
      <c r="U978" s="24">
        <f t="shared" si="209"/>
        <v>1.9729640746068373</v>
      </c>
      <c r="V978" s="24">
        <f t="shared" si="209"/>
        <v>2.2409667182960606</v>
      </c>
      <c r="W978" s="24">
        <f t="shared" si="209"/>
        <v>2.1909645862645277</v>
      </c>
      <c r="X978" s="24">
        <f t="shared" si="209"/>
        <v>3.0643458042070773</v>
      </c>
      <c r="Y978" s="24">
        <f t="shared" si="209"/>
        <v>2.0870645503956915</v>
      </c>
      <c r="Z978" s="24">
        <f t="shared" si="209"/>
        <v>2.4662709960343938</v>
      </c>
      <c r="AA978" s="24">
        <f t="shared" si="209"/>
        <v>1.9890586392497427</v>
      </c>
      <c r="AB978" s="24">
        <f t="shared" si="209"/>
        <v>2.6151912237458137</v>
      </c>
      <c r="AC978" s="24">
        <f t="shared" si="209"/>
        <v>2.0002580063851556</v>
      </c>
      <c r="AD978" s="24">
        <f t="shared" si="209"/>
        <v>2.3316576888856924</v>
      </c>
      <c r="AE978" s="24">
        <f t="shared" si="209"/>
        <v>2.3687038928579494</v>
      </c>
      <c r="AF978" s="24">
        <f t="shared" si="209"/>
        <v>2.5802363362212066</v>
      </c>
      <c r="AG978" s="24">
        <f t="shared" si="209"/>
        <v>2.6844968564056204</v>
      </c>
      <c r="AH978" s="24">
        <f t="shared" si="209"/>
        <v>2.3803190728631125</v>
      </c>
      <c r="AI978" s="24">
        <f t="shared" si="209"/>
        <v>2.5838982472077912</v>
      </c>
      <c r="AJ978" s="24">
        <f t="shared" si="209"/>
        <v>2.4375957284796188</v>
      </c>
      <c r="AK978" s="24">
        <f t="shared" si="209"/>
        <v>2.3011880811006713</v>
      </c>
      <c r="AL978" s="24">
        <f t="shared" si="209"/>
        <v>2.1180254737247806</v>
      </c>
      <c r="AM978" s="24">
        <f t="shared" si="209"/>
        <v>2.0316800039070988</v>
      </c>
      <c r="AN978" s="24">
        <f t="shared" si="209"/>
        <v>2.8235555387544942</v>
      </c>
      <c r="AO978" s="24">
        <f t="shared" si="209"/>
        <v>2.0928329432233355</v>
      </c>
      <c r="AP978" s="24">
        <f t="shared" si="209"/>
        <v>2.0450436588837331</v>
      </c>
      <c r="AQ978" s="24">
        <f t="shared" si="209"/>
        <v>2.6357406184638732</v>
      </c>
      <c r="AR978" s="24">
        <f t="shared" si="209"/>
        <v>2.341861805461416</v>
      </c>
      <c r="AS978" s="24">
        <f t="shared" si="209"/>
        <v>2.4697115579901041</v>
      </c>
      <c r="AT978" s="24">
        <f t="shared" si="209"/>
        <v>2.2379656403190613</v>
      </c>
      <c r="AU978" s="24">
        <f t="shared" si="209"/>
        <v>2.1546878266520841</v>
      </c>
      <c r="AV978" s="24">
        <f t="shared" si="209"/>
        <v>2.3705267780577195</v>
      </c>
      <c r="AW978" s="24">
        <f t="shared" si="209"/>
        <v>2.2515745787805357</v>
      </c>
      <c r="AX978" s="24">
        <f t="shared" si="209"/>
        <v>2.2038189418497298</v>
      </c>
      <c r="AY978" s="24">
        <f t="shared" si="209"/>
        <v>2.0837302962677016</v>
      </c>
      <c r="AZ978" s="24">
        <f t="shared" si="209"/>
        <v>2.0454750795352301</v>
      </c>
      <c r="BA978" s="24">
        <f t="shared" si="209"/>
        <v>2.81790948401845</v>
      </c>
      <c r="BB978" s="24">
        <f t="shared" si="209"/>
        <v>2.9002489532027735</v>
      </c>
      <c r="BC978" s="24">
        <f t="shared" si="209"/>
        <v>2.1996945082597743</v>
      </c>
      <c r="BD978" s="24">
        <f t="shared" si="209"/>
        <v>2.1717736177676361</v>
      </c>
      <c r="BE978" s="24">
        <f t="shared" si="209"/>
        <v>2.3542119261373649</v>
      </c>
    </row>
    <row r="979" spans="1:57" x14ac:dyDescent="0.35">
      <c r="A979" s="10" t="str">
        <f t="shared" si="196"/>
        <v>2/28/2037</v>
      </c>
      <c r="B979" s="11">
        <f t="shared" si="197"/>
        <v>2037</v>
      </c>
      <c r="C979" s="22">
        <f t="shared" si="198"/>
        <v>2.8683592440400503</v>
      </c>
      <c r="D979" s="23">
        <f t="shared" si="192"/>
        <v>1.916093313414805</v>
      </c>
      <c r="E979" s="23">
        <f t="shared" si="193"/>
        <v>2.0606948478357188</v>
      </c>
      <c r="F979" s="23">
        <f t="shared" si="194"/>
        <v>3.4800241491066148</v>
      </c>
      <c r="G979" s="23">
        <f t="shared" si="195"/>
        <v>3.6802563109597988</v>
      </c>
      <c r="H979" s="24">
        <f t="shared" si="209"/>
        <v>2.9610796997026281</v>
      </c>
      <c r="I979" s="24">
        <f t="shared" si="209"/>
        <v>3.3392735190361544</v>
      </c>
      <c r="J979" s="24">
        <f t="shared" si="209"/>
        <v>2.4129600676689558</v>
      </c>
      <c r="K979" s="24">
        <f t="shared" si="209"/>
        <v>4.3454235903277594</v>
      </c>
      <c r="L979" s="24">
        <f t="shared" si="209"/>
        <v>2.0339465631089095</v>
      </c>
      <c r="M979" s="24">
        <f t="shared" si="209"/>
        <v>2.2942280616866002</v>
      </c>
      <c r="N979" s="24">
        <f t="shared" si="209"/>
        <v>2.3987833201622131</v>
      </c>
      <c r="O979" s="24">
        <f t="shared" si="209"/>
        <v>3.5184816837650392</v>
      </c>
      <c r="P979" s="24">
        <f t="shared" si="209"/>
        <v>2.243451416849608</v>
      </c>
      <c r="Q979" s="24">
        <f t="shared" si="209"/>
        <v>3.5493640018523354</v>
      </c>
      <c r="R979" s="24">
        <f t="shared" si="209"/>
        <v>3.4543589642476653</v>
      </c>
      <c r="S979" s="24">
        <f t="shared" si="209"/>
        <v>3.5988146466678637</v>
      </c>
      <c r="T979" s="24">
        <f t="shared" si="209"/>
        <v>3.7141901076487098</v>
      </c>
      <c r="U979" s="24">
        <f t="shared" si="209"/>
        <v>1.8591597904512713</v>
      </c>
      <c r="V979" s="24">
        <f t="shared" si="209"/>
        <v>2.9440304702568927</v>
      </c>
      <c r="W979" s="24">
        <f t="shared" si="209"/>
        <v>6.3792007810664932</v>
      </c>
      <c r="X979" s="24">
        <f t="shared" si="209"/>
        <v>3.3443518796887237</v>
      </c>
      <c r="Y979" s="24">
        <f t="shared" si="209"/>
        <v>3.638115046718196</v>
      </c>
      <c r="Z979" s="24">
        <f t="shared" si="209"/>
        <v>3.0201347817404134</v>
      </c>
      <c r="AA979" s="24">
        <f t="shared" si="209"/>
        <v>3.5187684733837759</v>
      </c>
      <c r="AB979" s="24">
        <f t="shared" si="209"/>
        <v>3.360522122855484</v>
      </c>
      <c r="AC979" s="24">
        <f t="shared" si="209"/>
        <v>1.9224192604107533</v>
      </c>
      <c r="AD979" s="24">
        <f t="shared" si="209"/>
        <v>2.9701852165326041</v>
      </c>
      <c r="AE979" s="24">
        <f t="shared" si="209"/>
        <v>1.6811794519957595</v>
      </c>
      <c r="AF979" s="24">
        <f t="shared" si="209"/>
        <v>3.4885792107262645</v>
      </c>
      <c r="AG979" s="24">
        <f t="shared" si="209"/>
        <v>3.676485889105475</v>
      </c>
      <c r="AH979" s="24">
        <f t="shared" si="209"/>
        <v>2.8797580158388545</v>
      </c>
      <c r="AI979" s="24">
        <f t="shared" si="209"/>
        <v>3.0898904251019137</v>
      </c>
      <c r="AJ979" s="24">
        <f t="shared" si="209"/>
        <v>2.3247307564319946</v>
      </c>
      <c r="AK979" s="24">
        <f t="shared" si="209"/>
        <v>2.3208551968965514</v>
      </c>
      <c r="AL979" s="24">
        <f t="shared" si="209"/>
        <v>2.0096797636868033</v>
      </c>
      <c r="AM979" s="24">
        <f t="shared" si="209"/>
        <v>1.9292907126518637</v>
      </c>
      <c r="AN979" s="24">
        <f t="shared" si="209"/>
        <v>2.8569604722412456</v>
      </c>
      <c r="AO979" s="24">
        <f t="shared" si="209"/>
        <v>4.2115062876368388</v>
      </c>
      <c r="AP979" s="24">
        <f t="shared" si="209"/>
        <v>2.1238987670631522</v>
      </c>
      <c r="AQ979" s="24">
        <f t="shared" si="209"/>
        <v>3.2357525760343648</v>
      </c>
      <c r="AR979" s="24">
        <f t="shared" si="209"/>
        <v>1.5999675304977778</v>
      </c>
      <c r="AS979" s="24">
        <f t="shared" si="209"/>
        <v>2.410332923546826</v>
      </c>
      <c r="AT979" s="24">
        <f t="shared" si="209"/>
        <v>2.1236802805607304</v>
      </c>
      <c r="AU979" s="24">
        <f t="shared" si="209"/>
        <v>3.6083124909241473</v>
      </c>
      <c r="AV979" s="24">
        <f t="shared" si="209"/>
        <v>2.3928175710809949</v>
      </c>
      <c r="AW979" s="24">
        <f t="shared" si="209"/>
        <v>2.0216062421732666</v>
      </c>
      <c r="AX979" s="24">
        <f t="shared" si="209"/>
        <v>3.2557586771994855</v>
      </c>
      <c r="AY979" s="24">
        <f t="shared" si="209"/>
        <v>1.9792606117072162</v>
      </c>
      <c r="AZ979" s="24">
        <f t="shared" si="209"/>
        <v>2.0396997035940485</v>
      </c>
      <c r="BA979" s="24">
        <f t="shared" si="209"/>
        <v>1.6770815998734478</v>
      </c>
      <c r="BB979" s="24">
        <f t="shared" si="209"/>
        <v>2.8419862951641028</v>
      </c>
      <c r="BC979" s="24">
        <f t="shared" si="209"/>
        <v>1.9624226721289182</v>
      </c>
      <c r="BD979" s="24">
        <f t="shared" si="209"/>
        <v>3.809550691320108</v>
      </c>
      <c r="BE979" s="24">
        <f t="shared" si="209"/>
        <v>1.7303878959707881</v>
      </c>
    </row>
    <row r="980" spans="1:57" x14ac:dyDescent="0.35">
      <c r="A980" s="10" t="str">
        <f t="shared" si="196"/>
        <v>3/31/2037</v>
      </c>
      <c r="B980" s="11">
        <f t="shared" si="197"/>
        <v>2037</v>
      </c>
      <c r="C980" s="22">
        <f t="shared" si="198"/>
        <v>2.2668641099382771</v>
      </c>
      <c r="D980" s="23">
        <f t="shared" si="192"/>
        <v>1.7045510581108356</v>
      </c>
      <c r="E980" s="23">
        <f t="shared" si="193"/>
        <v>2.0917353767226943</v>
      </c>
      <c r="F980" s="23">
        <f t="shared" si="194"/>
        <v>2.8469103123448001</v>
      </c>
      <c r="G980" s="23">
        <f t="shared" si="195"/>
        <v>3.1784433950709441</v>
      </c>
      <c r="H980" s="24">
        <f t="shared" si="209"/>
        <v>2.205721541668038</v>
      </c>
      <c r="I980" s="24">
        <f t="shared" si="209"/>
        <v>1.702932394913532</v>
      </c>
      <c r="J980" s="24">
        <f t="shared" si="209"/>
        <v>2.5098087507338165</v>
      </c>
      <c r="K980" s="24">
        <f t="shared" si="209"/>
        <v>2.4815962542095664</v>
      </c>
      <c r="L980" s="24">
        <f t="shared" si="209"/>
        <v>3.1703502715984886</v>
      </c>
      <c r="M980" s="24">
        <f t="shared" si="209"/>
        <v>3.2512815063230414</v>
      </c>
      <c r="N980" s="24">
        <f t="shared" si="209"/>
        <v>2.9283722692749201</v>
      </c>
      <c r="O980" s="24">
        <f t="shared" si="209"/>
        <v>2.0749673604608119</v>
      </c>
      <c r="P980" s="24">
        <f t="shared" si="209"/>
        <v>2.1948564272503384</v>
      </c>
      <c r="Q980" s="24">
        <f t="shared" si="209"/>
        <v>2.0908757161234095</v>
      </c>
      <c r="R980" s="24">
        <f t="shared" si="209"/>
        <v>1.8038958290034857</v>
      </c>
      <c r="S980" s="24">
        <f t="shared" si="209"/>
        <v>2.4057904542170285</v>
      </c>
      <c r="T980" s="24">
        <f t="shared" si="209"/>
        <v>1.7047309095772027</v>
      </c>
      <c r="U980" s="24">
        <f t="shared" si="209"/>
        <v>3.2890238364396058</v>
      </c>
      <c r="V980" s="24">
        <f t="shared" si="209"/>
        <v>2.1341643574287552</v>
      </c>
      <c r="W980" s="24">
        <f t="shared" si="209"/>
        <v>2.5153045454215923</v>
      </c>
      <c r="X980" s="24">
        <f t="shared" si="209"/>
        <v>2.3582897082274847</v>
      </c>
      <c r="Y980" s="24">
        <f t="shared" si="209"/>
        <v>1.5950289122592398</v>
      </c>
      <c r="Z980" s="24">
        <f t="shared" si="209"/>
        <v>1.9361354489300988</v>
      </c>
      <c r="AA980" s="24">
        <f t="shared" si="209"/>
        <v>1.7000427542083947</v>
      </c>
      <c r="AB980" s="24">
        <f t="shared" si="209"/>
        <v>2.9630553150855792</v>
      </c>
      <c r="AC980" s="24">
        <f t="shared" si="209"/>
        <v>2.8648489641116601</v>
      </c>
      <c r="AD980" s="24">
        <f t="shared" si="209"/>
        <v>1.8155279676545677</v>
      </c>
      <c r="AE980" s="24">
        <f t="shared" si="209"/>
        <v>1.5792593058635975</v>
      </c>
      <c r="AF980" s="24">
        <f t="shared" si="209"/>
        <v>2.2183600018710856</v>
      </c>
      <c r="AG980" s="24">
        <f t="shared" si="209"/>
        <v>2.765330372421662</v>
      </c>
      <c r="AH980" s="24">
        <f t="shared" si="209"/>
        <v>1.9863314431445553</v>
      </c>
      <c r="AI980" s="24">
        <f t="shared" si="209"/>
        <v>2.1622332495955541</v>
      </c>
      <c r="AJ980" s="24">
        <f t="shared" si="209"/>
        <v>2.2494730705435124</v>
      </c>
      <c r="AK980" s="24">
        <f t="shared" si="209"/>
        <v>2.094314358520549</v>
      </c>
      <c r="AL980" s="24">
        <f t="shared" si="209"/>
        <v>2.4693953423350372</v>
      </c>
      <c r="AM980" s="24">
        <f t="shared" si="209"/>
        <v>2.987843939219005</v>
      </c>
      <c r="AN980" s="24">
        <f t="shared" si="209"/>
        <v>2.3559701523964995</v>
      </c>
      <c r="AO980" s="24">
        <f t="shared" si="209"/>
        <v>2.5605745157583981</v>
      </c>
      <c r="AP980" s="24">
        <f t="shared" si="209"/>
        <v>2.8597347355041132</v>
      </c>
      <c r="AQ980" s="24">
        <f t="shared" si="209"/>
        <v>2.2842551493330423</v>
      </c>
      <c r="AR980" s="24">
        <f t="shared" si="209"/>
        <v>2.2274266365369271</v>
      </c>
      <c r="AS980" s="24">
        <f t="shared" si="209"/>
        <v>2.1846644991511752</v>
      </c>
      <c r="AT980" s="24">
        <f t="shared" si="209"/>
        <v>2.8084370428668599</v>
      </c>
      <c r="AU980" s="24">
        <f t="shared" si="209"/>
        <v>2.0806519885202404</v>
      </c>
      <c r="AV980" s="24">
        <f t="shared" si="209"/>
        <v>3.257444813539998</v>
      </c>
      <c r="AW980" s="24">
        <f t="shared" si="209"/>
        <v>2.9403668027222913</v>
      </c>
      <c r="AX980" s="24">
        <f t="shared" si="209"/>
        <v>3.474750822303013</v>
      </c>
      <c r="AY980" s="24">
        <f t="shared" si="209"/>
        <v>2.6026279049167158</v>
      </c>
      <c r="AZ980" s="24">
        <f t="shared" si="209"/>
        <v>3.284389309749693</v>
      </c>
      <c r="BA980" s="24">
        <f t="shared" si="209"/>
        <v>1.585493491801643</v>
      </c>
      <c r="BB980" s="24">
        <f t="shared" si="209"/>
        <v>2.2489791528165526</v>
      </c>
      <c r="BC980" s="24">
        <f t="shared" si="209"/>
        <v>3.1496737350035269</v>
      </c>
      <c r="BD980" s="24">
        <f t="shared" si="209"/>
        <v>2.1144803770021117</v>
      </c>
      <c r="BE980" s="24">
        <f t="shared" si="209"/>
        <v>2.1029481164292019</v>
      </c>
    </row>
    <row r="981" spans="1:57" x14ac:dyDescent="0.35">
      <c r="A981" s="10" t="str">
        <f t="shared" si="196"/>
        <v>4/30/2037</v>
      </c>
      <c r="B981" s="11">
        <f t="shared" si="197"/>
        <v>2037</v>
      </c>
      <c r="C981" s="22">
        <f t="shared" si="198"/>
        <v>2.3575010740698672</v>
      </c>
      <c r="D981" s="23">
        <f t="shared" si="192"/>
        <v>2.0593819665315811</v>
      </c>
      <c r="E981" s="23">
        <f t="shared" si="193"/>
        <v>2.2390186318801613</v>
      </c>
      <c r="F981" s="23">
        <f t="shared" si="194"/>
        <v>2.6746548729510073</v>
      </c>
      <c r="G981" s="23">
        <f t="shared" si="195"/>
        <v>2.9856039953521747</v>
      </c>
      <c r="H981" s="24">
        <f t="shared" si="209"/>
        <v>2.6781636868904148</v>
      </c>
      <c r="I981" s="24">
        <f t="shared" si="209"/>
        <v>2.2536904923775118</v>
      </c>
      <c r="J981" s="24">
        <f t="shared" si="209"/>
        <v>1.9841080905997217</v>
      </c>
      <c r="K981" s="24">
        <f t="shared" si="209"/>
        <v>2.7194673903444202</v>
      </c>
      <c r="L981" s="24">
        <f t="shared" si="209"/>
        <v>2.5646350615002032</v>
      </c>
      <c r="M981" s="24">
        <f t="shared" si="209"/>
        <v>2.0486608437877516</v>
      </c>
      <c r="N981" s="24">
        <f t="shared" si="209"/>
        <v>2.2552243272069656</v>
      </c>
      <c r="O981" s="24">
        <f t="shared" si="209"/>
        <v>2.846585930678228</v>
      </c>
      <c r="P981" s="24">
        <f t="shared" si="209"/>
        <v>2.0263510706083312</v>
      </c>
      <c r="Q981" s="24">
        <f t="shared" si="209"/>
        <v>2.299085582854012</v>
      </c>
      <c r="R981" s="24">
        <f t="shared" si="209"/>
        <v>3.1125501271698197</v>
      </c>
      <c r="S981" s="24">
        <f t="shared" si="209"/>
        <v>3.0046830369970348</v>
      </c>
      <c r="T981" s="24">
        <f t="shared" si="209"/>
        <v>2.9637745168270984</v>
      </c>
      <c r="U981" s="24">
        <f t="shared" si="209"/>
        <v>3.1958646270007027</v>
      </c>
      <c r="V981" s="24">
        <f t="shared" si="209"/>
        <v>2.7195391618084734</v>
      </c>
      <c r="W981" s="24">
        <f t="shared" si="209"/>
        <v>2.7930527206428843</v>
      </c>
      <c r="X981" s="24">
        <f t="shared" si="209"/>
        <v>3.2311078590769555</v>
      </c>
      <c r="Y981" s="24">
        <f t="shared" si="209"/>
        <v>3.1946711611009362</v>
      </c>
      <c r="Z981" s="24">
        <f t="shared" si="209"/>
        <v>2.2369299703589287</v>
      </c>
      <c r="AA981" s="24">
        <f t="shared" si="209"/>
        <v>2.5827249178253311</v>
      </c>
      <c r="AB981" s="24">
        <f t="shared" si="209"/>
        <v>2.2007302836500329</v>
      </c>
      <c r="AC981" s="24">
        <f t="shared" si="209"/>
        <v>2.431259416493297</v>
      </c>
      <c r="AD981" s="24">
        <f t="shared" si="209"/>
        <v>2.9834841018360789</v>
      </c>
      <c r="AE981" s="24">
        <f t="shared" si="209"/>
        <v>2.2258845716076445</v>
      </c>
      <c r="AF981" s="24">
        <f t="shared" si="209"/>
        <v>2.1415326312357319</v>
      </c>
      <c r="AG981" s="24">
        <f t="shared" si="209"/>
        <v>2.5417555151141711</v>
      </c>
      <c r="AH981" s="24">
        <f t="shared" si="209"/>
        <v>2.6641284311327853</v>
      </c>
      <c r="AI981" s="24">
        <f t="shared" si="209"/>
        <v>2.2717599258403847</v>
      </c>
      <c r="AJ981" s="24">
        <f t="shared" si="209"/>
        <v>2.0594342363103388</v>
      </c>
      <c r="AK981" s="24">
        <f t="shared" si="209"/>
        <v>2.0303287921968387</v>
      </c>
      <c r="AL981" s="24">
        <f t="shared" si="209"/>
        <v>2.2228222438985008</v>
      </c>
      <c r="AM981" s="24">
        <f t="shared" si="209"/>
        <v>2.4088038256704816</v>
      </c>
      <c r="AN981" s="24">
        <f t="shared" si="209"/>
        <v>2.2966106592173361</v>
      </c>
      <c r="AO981" s="24">
        <f t="shared" si="209"/>
        <v>2.6189855768326504</v>
      </c>
      <c r="AP981" s="24">
        <f t="shared" si="209"/>
        <v>2.7777128596044887</v>
      </c>
      <c r="AQ981" s="24">
        <f t="shared" si="209"/>
        <v>2.2728531937156315</v>
      </c>
      <c r="AR981" s="24">
        <f t="shared" si="209"/>
        <v>2.5297250336958661</v>
      </c>
      <c r="AS981" s="24">
        <f t="shared" si="209"/>
        <v>2.0589115385227625</v>
      </c>
      <c r="AT981" s="24">
        <f t="shared" si="209"/>
        <v>2.1760212741094302</v>
      </c>
      <c r="AU981" s="24">
        <f t="shared" si="209"/>
        <v>2.2802016404453571</v>
      </c>
      <c r="AV981" s="24">
        <f t="shared" si="209"/>
        <v>2.4283931394764906</v>
      </c>
      <c r="AW981" s="24">
        <f t="shared" si="209"/>
        <v>2.5127292809692494</v>
      </c>
      <c r="AX981" s="24">
        <f t="shared" si="209"/>
        <v>2.2452846164438585</v>
      </c>
      <c r="AY981" s="24">
        <f t="shared" si="209"/>
        <v>2.3004238111489999</v>
      </c>
      <c r="AZ981" s="24">
        <f t="shared" si="209"/>
        <v>2.1498564419346216</v>
      </c>
      <c r="BA981" s="24">
        <f t="shared" si="209"/>
        <v>2.4868649751958261</v>
      </c>
      <c r="BB981" s="24">
        <f t="shared" si="209"/>
        <v>2.3065503943530219</v>
      </c>
      <c r="BC981" s="24">
        <f t="shared" si="209"/>
        <v>2.345211522812765</v>
      </c>
      <c r="BD981" s="24">
        <f t="shared" si="209"/>
        <v>2.3092272032207246</v>
      </c>
      <c r="BE981" s="24">
        <f t="shared" si="209"/>
        <v>2.3697906253269694</v>
      </c>
    </row>
    <row r="982" spans="1:57" x14ac:dyDescent="0.35">
      <c r="A982" s="10" t="str">
        <f t="shared" si="196"/>
        <v>5/31/2037</v>
      </c>
      <c r="B982" s="11">
        <f t="shared" si="197"/>
        <v>2037</v>
      </c>
      <c r="C982" s="22">
        <f t="shared" si="198"/>
        <v>2.3517428517494459</v>
      </c>
      <c r="D982" s="23">
        <f t="shared" si="192"/>
        <v>1.9248857383802755</v>
      </c>
      <c r="E982" s="23">
        <f t="shared" si="193"/>
        <v>2.1411323427229094</v>
      </c>
      <c r="F982" s="23">
        <f t="shared" si="194"/>
        <v>2.7482143975020077</v>
      </c>
      <c r="G982" s="23">
        <f t="shared" si="195"/>
        <v>3.2135986622106603</v>
      </c>
      <c r="H982" s="24">
        <f t="shared" si="209"/>
        <v>3.2073988723235933</v>
      </c>
      <c r="I982" s="24">
        <f t="shared" si="209"/>
        <v>1.9255906009762069</v>
      </c>
      <c r="J982" s="24">
        <f t="shared" si="209"/>
        <v>3.095193173430876</v>
      </c>
      <c r="K982" s="24">
        <f t="shared" si="209"/>
        <v>1.9930459787396491</v>
      </c>
      <c r="L982" s="24">
        <f t="shared" si="209"/>
        <v>2.4901287489777655</v>
      </c>
      <c r="M982" s="24">
        <f t="shared" si="209"/>
        <v>2.1877837501302775</v>
      </c>
      <c r="N982" s="24">
        <f t="shared" si="209"/>
        <v>2.4238629849723599</v>
      </c>
      <c r="O982" s="24">
        <f t="shared" si="209"/>
        <v>2.1511715204506157</v>
      </c>
      <c r="P982" s="24">
        <f t="shared" si="209"/>
        <v>2.836104643756856</v>
      </c>
      <c r="Q982" s="24">
        <f t="shared" si="209"/>
        <v>2.4822652632050377</v>
      </c>
      <c r="R982" s="24">
        <f t="shared" si="209"/>
        <v>1.8687808607036309</v>
      </c>
      <c r="S982" s="24">
        <f t="shared" si="209"/>
        <v>3.0553291219009071</v>
      </c>
      <c r="T982" s="24">
        <f t="shared" si="209"/>
        <v>2.1084134180071539</v>
      </c>
      <c r="U982" s="24">
        <f t="shared" si="209"/>
        <v>2.1377859501470073</v>
      </c>
      <c r="V982" s="24">
        <f t="shared" si="209"/>
        <v>2.2442241549675743</v>
      </c>
      <c r="W982" s="24">
        <f t="shared" si="209"/>
        <v>2.0111877992106506</v>
      </c>
      <c r="X982" s="24">
        <f t="shared" si="209"/>
        <v>3.0437693906725269</v>
      </c>
      <c r="Y982" s="24">
        <f t="shared" si="209"/>
        <v>1.9375158115262867</v>
      </c>
      <c r="Z982" s="24">
        <f t="shared" si="209"/>
        <v>2.9142262479000118</v>
      </c>
      <c r="AA982" s="24">
        <f t="shared" si="209"/>
        <v>1.8106838767643068</v>
      </c>
      <c r="AB982" s="24">
        <f t="shared" si="209"/>
        <v>2.5609193437172406</v>
      </c>
      <c r="AC982" s="24">
        <f t="shared" si="209"/>
        <v>2.2872593746993348</v>
      </c>
      <c r="AD982" s="24">
        <f t="shared" si="209"/>
        <v>2.3306513124277992</v>
      </c>
      <c r="AE982" s="24">
        <f t="shared" si="209"/>
        <v>2.360007995177654</v>
      </c>
      <c r="AF982" s="24">
        <f t="shared" si="209"/>
        <v>2.2959844990634486</v>
      </c>
      <c r="AG982" s="24">
        <f t="shared" si="209"/>
        <v>2.7592704186222048</v>
      </c>
      <c r="AH982" s="24">
        <f t="shared" si="209"/>
        <v>5.0266330506410055</v>
      </c>
      <c r="AI982" s="24">
        <f t="shared" si="209"/>
        <v>2.7517017932828209</v>
      </c>
      <c r="AJ982" s="24">
        <f t="shared" si="209"/>
        <v>2.2121618724969014</v>
      </c>
      <c r="AK982" s="24">
        <f t="shared" si="209"/>
        <v>2.1099236276210296</v>
      </c>
      <c r="AL982" s="24">
        <f t="shared" si="209"/>
        <v>2.3194093957567379</v>
      </c>
      <c r="AM982" s="24">
        <f t="shared" si="209"/>
        <v>2.4303650627869153</v>
      </c>
      <c r="AN982" s="24">
        <f t="shared" si="209"/>
        <v>2.106961451444485</v>
      </c>
      <c r="AO982" s="24">
        <f t="shared" si="209"/>
        <v>1.9185419750168937</v>
      </c>
      <c r="AP982" s="24">
        <f t="shared" si="209"/>
        <v>7.2509001630952987</v>
      </c>
      <c r="AQ982" s="24">
        <f t="shared" si="209"/>
        <v>2.3458407992552024</v>
      </c>
      <c r="AR982" s="24">
        <f t="shared" si="209"/>
        <v>2.3026409982274751</v>
      </c>
      <c r="AS982" s="24">
        <f t="shared" si="209"/>
        <v>2.717200852706259</v>
      </c>
      <c r="AT982" s="24">
        <f t="shared" si="209"/>
        <v>4.136238279812952</v>
      </c>
      <c r="AU982" s="24">
        <f t="shared" si="209"/>
        <v>3.2693967711942609</v>
      </c>
      <c r="AV982" s="24">
        <f t="shared" si="209"/>
        <v>4.2774247319009824</v>
      </c>
      <c r="AW982" s="24">
        <f t="shared" si="209"/>
        <v>2.4325674618266389</v>
      </c>
      <c r="AX982" s="24">
        <f t="shared" si="209"/>
        <v>2.7377522101595679</v>
      </c>
      <c r="AY982" s="24">
        <f t="shared" si="209"/>
        <v>2.3175318251782686</v>
      </c>
      <c r="AZ982" s="24">
        <f t="shared" si="209"/>
        <v>2.520168048202279</v>
      </c>
      <c r="BA982" s="24">
        <f t="shared" si="209"/>
        <v>1.808117372162316</v>
      </c>
      <c r="BB982" s="24">
        <f t="shared" si="209"/>
        <v>2.5421822331364932</v>
      </c>
      <c r="BC982" s="24">
        <f t="shared" si="209"/>
        <v>2.3576449042436898</v>
      </c>
      <c r="BD982" s="24">
        <f t="shared" si="209"/>
        <v>2.1597965760260043</v>
      </c>
      <c r="BE982" s="24">
        <f t="shared" si="209"/>
        <v>1.8979176592582547</v>
      </c>
    </row>
    <row r="983" spans="1:57" x14ac:dyDescent="0.35">
      <c r="A983" s="10" t="str">
        <f t="shared" si="196"/>
        <v>6/30/2037</v>
      </c>
      <c r="B983" s="11">
        <f t="shared" si="197"/>
        <v>2037</v>
      </c>
      <c r="C983" s="22">
        <f t="shared" si="198"/>
        <v>2.5339047513802582</v>
      </c>
      <c r="D983" s="23">
        <f t="shared" si="192"/>
        <v>1.9177048421401146</v>
      </c>
      <c r="E983" s="23">
        <f t="shared" si="193"/>
        <v>2.2190774799223458</v>
      </c>
      <c r="F983" s="23">
        <f t="shared" si="194"/>
        <v>3.4925770519662467</v>
      </c>
      <c r="G983" s="23">
        <f t="shared" si="195"/>
        <v>4.7881428636854704</v>
      </c>
      <c r="H983" s="24">
        <f t="shared" si="209"/>
        <v>2.1225749816236887</v>
      </c>
      <c r="I983" s="24">
        <f t="shared" si="209"/>
        <v>1.8621591576328491</v>
      </c>
      <c r="J983" s="24">
        <f t="shared" si="209"/>
        <v>3.4170550547362661</v>
      </c>
      <c r="K983" s="24">
        <f t="shared" si="209"/>
        <v>3.907015235003787</v>
      </c>
      <c r="L983" s="24">
        <f t="shared" si="209"/>
        <v>3.8754028033596595</v>
      </c>
      <c r="M983" s="24">
        <f t="shared" ref="M983:BE995" si="210">M383/M183</f>
        <v>4.1593645279110252</v>
      </c>
      <c r="N983" s="24">
        <f t="shared" si="210"/>
        <v>2.2151905464849415</v>
      </c>
      <c r="O983" s="24">
        <f t="shared" si="210"/>
        <v>1.9184388624414579</v>
      </c>
      <c r="P983" s="24">
        <f t="shared" si="210"/>
        <v>2.0561944359465896</v>
      </c>
      <c r="Q983" s="24">
        <f t="shared" si="210"/>
        <v>5.4835135689217589</v>
      </c>
      <c r="R983" s="24">
        <f t="shared" si="210"/>
        <v>1.8808458502604641</v>
      </c>
      <c r="S983" s="24">
        <f t="shared" si="210"/>
        <v>2.5400610639126437</v>
      </c>
      <c r="T983" s="24">
        <f t="shared" si="210"/>
        <v>1.8624717872005319</v>
      </c>
      <c r="U983" s="24">
        <f t="shared" si="210"/>
        <v>3.1552352122407825</v>
      </c>
      <c r="V983" s="24">
        <f t="shared" si="210"/>
        <v>2.3820953516249292</v>
      </c>
      <c r="W983" s="24">
        <f t="shared" si="210"/>
        <v>2.2470247167260533</v>
      </c>
      <c r="X983" s="24">
        <f t="shared" si="210"/>
        <v>2.3109699587223278</v>
      </c>
      <c r="Y983" s="24">
        <f t="shared" si="210"/>
        <v>2.2235381914151864</v>
      </c>
      <c r="Z983" s="24">
        <f t="shared" si="210"/>
        <v>2.7839093030599229</v>
      </c>
      <c r="AA983" s="24">
        <f t="shared" si="210"/>
        <v>1.7879632050192811</v>
      </c>
      <c r="AB983" s="24">
        <f t="shared" si="210"/>
        <v>4.8819598927876804</v>
      </c>
      <c r="AC983" s="24">
        <f t="shared" si="210"/>
        <v>5.4558288638309094</v>
      </c>
      <c r="AD983" s="24">
        <f t="shared" si="210"/>
        <v>2.8730976043727483</v>
      </c>
      <c r="AE983" s="24">
        <f t="shared" si="210"/>
        <v>2.2449391510488876</v>
      </c>
      <c r="AF983" s="24">
        <f t="shared" si="210"/>
        <v>2.7989673793422813</v>
      </c>
      <c r="AG983" s="24">
        <f t="shared" si="210"/>
        <v>3.2330540707354194</v>
      </c>
      <c r="AH983" s="24">
        <f t="shared" si="210"/>
        <v>4.8566718002295266</v>
      </c>
      <c r="AI983" s="24">
        <f t="shared" si="210"/>
        <v>2.5110178597160684</v>
      </c>
      <c r="AJ983" s="24">
        <f t="shared" si="210"/>
        <v>3.1672014022592232</v>
      </c>
      <c r="AK983" s="24">
        <f t="shared" si="210"/>
        <v>3.3351931957746004</v>
      </c>
      <c r="AL983" s="24">
        <f t="shared" si="210"/>
        <v>2.9482855145197977</v>
      </c>
      <c r="AM983" s="24">
        <f t="shared" si="210"/>
        <v>2.3620422492730526</v>
      </c>
      <c r="AN983" s="24">
        <f t="shared" si="210"/>
        <v>2.439999129806695</v>
      </c>
      <c r="AO983" s="24">
        <f t="shared" si="210"/>
        <v>2.0629714264881245</v>
      </c>
      <c r="AP983" s="24">
        <f t="shared" si="210"/>
        <v>2.4617690262920058</v>
      </c>
      <c r="AQ983" s="24">
        <f t="shared" si="210"/>
        <v>4.7805285374027973</v>
      </c>
      <c r="AR983" s="24">
        <f t="shared" si="210"/>
        <v>2.242386112233052</v>
      </c>
      <c r="AS983" s="24">
        <f t="shared" si="210"/>
        <v>2.2597433747704385</v>
      </c>
      <c r="AT983" s="24">
        <f t="shared" si="210"/>
        <v>2.217590576091399</v>
      </c>
      <c r="AU983" s="24">
        <f t="shared" si="210"/>
        <v>1.9110986594280255</v>
      </c>
      <c r="AV983" s="24">
        <f t="shared" si="210"/>
        <v>4.0647908753639745</v>
      </c>
      <c r="AW983" s="24">
        <f t="shared" si="210"/>
        <v>2.527748438847873</v>
      </c>
      <c r="AX983" s="24">
        <f t="shared" si="210"/>
        <v>2.147959319915282</v>
      </c>
      <c r="AY983" s="24">
        <f t="shared" si="210"/>
        <v>3.6850791026482907</v>
      </c>
      <c r="AZ983" s="24">
        <f t="shared" si="210"/>
        <v>6.4471320281440665</v>
      </c>
      <c r="BA983" s="24">
        <f t="shared" si="210"/>
        <v>2.0037756144285517</v>
      </c>
      <c r="BB983" s="24">
        <f t="shared" si="210"/>
        <v>3.5177510510429069</v>
      </c>
      <c r="BC983" s="24">
        <f t="shared" si="210"/>
        <v>2.9847933610567492</v>
      </c>
      <c r="BD983" s="24">
        <f t="shared" si="210"/>
        <v>3.0439905511657801</v>
      </c>
      <c r="BE983" s="24">
        <f t="shared" si="210"/>
        <v>3.6631496102132881</v>
      </c>
    </row>
    <row r="984" spans="1:57" x14ac:dyDescent="0.35">
      <c r="A984" s="10" t="str">
        <f t="shared" si="196"/>
        <v>7/31/2037</v>
      </c>
      <c r="B984" s="11">
        <f t="shared" si="197"/>
        <v>2037</v>
      </c>
      <c r="C984" s="22">
        <f t="shared" si="198"/>
        <v>2.1169979052731769</v>
      </c>
      <c r="D984" s="23">
        <f t="shared" si="192"/>
        <v>1.8113199141761174</v>
      </c>
      <c r="E984" s="23">
        <f t="shared" si="193"/>
        <v>1.9011418717599224</v>
      </c>
      <c r="F984" s="23">
        <f t="shared" si="194"/>
        <v>2.3195923018168862</v>
      </c>
      <c r="G984" s="23">
        <f t="shared" si="195"/>
        <v>2.7614410168678787</v>
      </c>
      <c r="H984" s="24">
        <f t="shared" ref="H984:AM991" si="211">H384/H184</f>
        <v>2.0104320827725153</v>
      </c>
      <c r="I984" s="24">
        <f t="shared" si="211"/>
        <v>2.0684954748541644</v>
      </c>
      <c r="J984" s="24">
        <f t="shared" si="211"/>
        <v>1.7985918011226947</v>
      </c>
      <c r="K984" s="24">
        <f t="shared" si="211"/>
        <v>2.2696975932544641</v>
      </c>
      <c r="L984" s="24">
        <f t="shared" si="211"/>
        <v>2.099559845709106</v>
      </c>
      <c r="M984" s="24">
        <f t="shared" si="211"/>
        <v>2.4322169503995705</v>
      </c>
      <c r="N984" s="24">
        <f t="shared" si="211"/>
        <v>1.9313613880515934</v>
      </c>
      <c r="O984" s="24">
        <f t="shared" si="211"/>
        <v>2.2837331915591239</v>
      </c>
      <c r="P984" s="24">
        <f t="shared" si="211"/>
        <v>1.8828446434196116</v>
      </c>
      <c r="Q984" s="24">
        <f t="shared" si="211"/>
        <v>4.0685671517386819</v>
      </c>
      <c r="R984" s="24">
        <f t="shared" si="211"/>
        <v>2.1362504458884755</v>
      </c>
      <c r="S984" s="24">
        <f t="shared" si="211"/>
        <v>2.879511912835711</v>
      </c>
      <c r="T984" s="24">
        <f t="shared" si="211"/>
        <v>2.2342604261840706</v>
      </c>
      <c r="U984" s="24">
        <f t="shared" si="211"/>
        <v>2.0728172596012677</v>
      </c>
      <c r="V984" s="24">
        <f t="shared" si="211"/>
        <v>1.8652032981431668</v>
      </c>
      <c r="W984" s="24">
        <f t="shared" si="211"/>
        <v>2.1019502651127824</v>
      </c>
      <c r="X984" s="24">
        <f t="shared" si="211"/>
        <v>2.237221419440401</v>
      </c>
      <c r="Y984" s="24">
        <f t="shared" si="211"/>
        <v>2.1182040699883613</v>
      </c>
      <c r="Z984" s="24">
        <f t="shared" si="211"/>
        <v>1.7144632927733436</v>
      </c>
      <c r="AA984" s="24">
        <f t="shared" si="211"/>
        <v>2.1157917405579925</v>
      </c>
      <c r="AB984" s="24">
        <f t="shared" si="211"/>
        <v>2.1830865697277364</v>
      </c>
      <c r="AC984" s="24">
        <f t="shared" si="211"/>
        <v>3.036075586203022</v>
      </c>
      <c r="AD984" s="24">
        <f t="shared" si="211"/>
        <v>1.8963058841313587</v>
      </c>
      <c r="AE984" s="24">
        <f t="shared" si="211"/>
        <v>1.612191586241102</v>
      </c>
      <c r="AF984" s="24">
        <f t="shared" si="211"/>
        <v>3.5075429192899148</v>
      </c>
      <c r="AG984" s="24">
        <f t="shared" si="211"/>
        <v>1.9412693340908196</v>
      </c>
      <c r="AH984" s="24">
        <f t="shared" si="211"/>
        <v>1.9012123939664347</v>
      </c>
      <c r="AI984" s="24">
        <f t="shared" si="211"/>
        <v>1.892651280903779</v>
      </c>
      <c r="AJ984" s="24">
        <f t="shared" si="211"/>
        <v>1.886821103135206</v>
      </c>
      <c r="AK984" s="24">
        <f t="shared" si="211"/>
        <v>2.3413997553788155</v>
      </c>
      <c r="AL984" s="24">
        <f t="shared" si="211"/>
        <v>2.1797406518294542</v>
      </c>
      <c r="AM984" s="24">
        <f t="shared" si="211"/>
        <v>2.2210465957144736</v>
      </c>
      <c r="AN984" s="24">
        <f t="shared" si="210"/>
        <v>2.2974564380065594</v>
      </c>
      <c r="AO984" s="24">
        <f t="shared" si="210"/>
        <v>1.7249685109600641</v>
      </c>
      <c r="AP984" s="24">
        <f t="shared" si="210"/>
        <v>1.9011183643577518</v>
      </c>
      <c r="AQ984" s="24">
        <f t="shared" si="210"/>
        <v>3.4794289544273123</v>
      </c>
      <c r="AR984" s="24">
        <f t="shared" si="210"/>
        <v>1.812734148959831</v>
      </c>
      <c r="AS984" s="24">
        <f t="shared" si="210"/>
        <v>1.9002292632327049</v>
      </c>
      <c r="AT984" s="24">
        <f t="shared" si="210"/>
        <v>2.7483220284270082</v>
      </c>
      <c r="AU984" s="24">
        <f t="shared" si="210"/>
        <v>2.1688079578428119</v>
      </c>
      <c r="AV984" s="24">
        <f t="shared" si="210"/>
        <v>1.6792712086101371</v>
      </c>
      <c r="AW984" s="24">
        <f t="shared" si="210"/>
        <v>2.0069548200396978</v>
      </c>
      <c r="AX984" s="24">
        <f t="shared" si="210"/>
        <v>2.326970923086995</v>
      </c>
      <c r="AY984" s="24">
        <f t="shared" si="210"/>
        <v>2.5309624744572288</v>
      </c>
      <c r="AZ984" s="24">
        <f t="shared" si="210"/>
        <v>2.4101855331263722</v>
      </c>
      <c r="BA984" s="24">
        <f t="shared" si="210"/>
        <v>2.2910467512015757</v>
      </c>
      <c r="BB984" s="24">
        <f t="shared" si="210"/>
        <v>2.024086343409266</v>
      </c>
      <c r="BC984" s="24">
        <f t="shared" si="210"/>
        <v>2.7233611314810453</v>
      </c>
      <c r="BD984" s="24">
        <f t="shared" si="210"/>
        <v>2.3588436189537938</v>
      </c>
      <c r="BE984" s="24">
        <f t="shared" si="210"/>
        <v>2.0412943406314574</v>
      </c>
    </row>
    <row r="985" spans="1:57" x14ac:dyDescent="0.35">
      <c r="A985" s="10" t="str">
        <f t="shared" si="196"/>
        <v>8/31/2037</v>
      </c>
      <c r="B985" s="11">
        <f t="shared" si="197"/>
        <v>2037</v>
      </c>
      <c r="C985" s="22">
        <f t="shared" si="198"/>
        <v>1.7882408996539647</v>
      </c>
      <c r="D985" s="23">
        <f t="shared" si="192"/>
        <v>1.5558010415343588</v>
      </c>
      <c r="E985" s="23">
        <f t="shared" si="193"/>
        <v>1.6583763411352488</v>
      </c>
      <c r="F985" s="23">
        <f t="shared" si="194"/>
        <v>2.0646495445652091</v>
      </c>
      <c r="G985" s="23">
        <f t="shared" si="195"/>
        <v>2.2060042795285759</v>
      </c>
      <c r="H985" s="24">
        <f t="shared" si="211"/>
        <v>1.9056039687477402</v>
      </c>
      <c r="I985" s="24">
        <f t="shared" si="211"/>
        <v>1.7409349308809241</v>
      </c>
      <c r="J985" s="24">
        <f t="shared" si="211"/>
        <v>2.0768394922315112</v>
      </c>
      <c r="K985" s="24">
        <f t="shared" si="211"/>
        <v>1.4680512804639336</v>
      </c>
      <c r="L985" s="24">
        <f t="shared" si="211"/>
        <v>1.6789422096314452</v>
      </c>
      <c r="M985" s="24">
        <f t="shared" si="211"/>
        <v>1.8094992500200842</v>
      </c>
      <c r="N985" s="24">
        <f t="shared" si="211"/>
        <v>1.5570152610112153</v>
      </c>
      <c r="O985" s="24">
        <f t="shared" si="211"/>
        <v>1.9671513825972045</v>
      </c>
      <c r="P985" s="24">
        <f t="shared" si="211"/>
        <v>1.8908060367440767</v>
      </c>
      <c r="Q985" s="24">
        <f t="shared" si="211"/>
        <v>1.9177139567828629</v>
      </c>
      <c r="R985" s="24">
        <f t="shared" si="211"/>
        <v>1.5910838153813205</v>
      </c>
      <c r="S985" s="24">
        <f t="shared" si="211"/>
        <v>2.3933217370050595</v>
      </c>
      <c r="T985" s="24">
        <f t="shared" si="211"/>
        <v>1.6787778904718413</v>
      </c>
      <c r="U985" s="24">
        <f t="shared" si="211"/>
        <v>1.7742418232116774</v>
      </c>
      <c r="V985" s="24">
        <f t="shared" si="211"/>
        <v>2.1994847964601463</v>
      </c>
      <c r="W985" s="24">
        <f t="shared" si="211"/>
        <v>1.8891798107122875</v>
      </c>
      <c r="X985" s="24">
        <f t="shared" si="211"/>
        <v>1.7087015688676717</v>
      </c>
      <c r="Y985" s="24">
        <f t="shared" si="211"/>
        <v>1.6081336805123272</v>
      </c>
      <c r="Z985" s="24">
        <f t="shared" si="211"/>
        <v>2.0324999217303086</v>
      </c>
      <c r="AA985" s="24">
        <f t="shared" si="211"/>
        <v>1.85941695801965</v>
      </c>
      <c r="AB985" s="24">
        <f t="shared" si="211"/>
        <v>2.1494194142016325</v>
      </c>
      <c r="AC985" s="24">
        <f t="shared" si="211"/>
        <v>1.5766155442206338</v>
      </c>
      <c r="AD985" s="24">
        <f t="shared" si="211"/>
        <v>2.0909997506614904</v>
      </c>
      <c r="AE985" s="24">
        <f t="shared" si="211"/>
        <v>1.6309984228127001</v>
      </c>
      <c r="AF985" s="24">
        <f t="shared" si="211"/>
        <v>1.7589993147840706</v>
      </c>
      <c r="AG985" s="24">
        <f t="shared" si="211"/>
        <v>1.802239976096252</v>
      </c>
      <c r="AH985" s="24">
        <f t="shared" si="211"/>
        <v>2.0753660855101761</v>
      </c>
      <c r="AI985" s="24">
        <f t="shared" si="211"/>
        <v>2.1715657444272956</v>
      </c>
      <c r="AJ985" s="24">
        <f t="shared" si="211"/>
        <v>2.1860481144941386</v>
      </c>
      <c r="AK985" s="24">
        <f t="shared" si="211"/>
        <v>1.8637582949148321</v>
      </c>
      <c r="AL985" s="24">
        <f t="shared" si="211"/>
        <v>1.6624818186857719</v>
      </c>
      <c r="AM985" s="24">
        <f t="shared" si="211"/>
        <v>1.5087817332335387</v>
      </c>
      <c r="AN985" s="24">
        <f t="shared" si="210"/>
        <v>2.315672151490479</v>
      </c>
      <c r="AO985" s="24">
        <f t="shared" si="210"/>
        <v>1.6381568980607437</v>
      </c>
      <c r="AP985" s="24">
        <f t="shared" si="210"/>
        <v>1.7585166443876818</v>
      </c>
      <c r="AQ985" s="24">
        <f t="shared" si="210"/>
        <v>2.2646796271444423</v>
      </c>
      <c r="AR985" s="24">
        <f t="shared" si="210"/>
        <v>1.7551987758544689</v>
      </c>
      <c r="AS985" s="24">
        <f t="shared" si="210"/>
        <v>2.448374036033746</v>
      </c>
      <c r="AT985" s="24">
        <f t="shared" si="210"/>
        <v>1.6565024437480207</v>
      </c>
      <c r="AU985" s="24">
        <f t="shared" si="210"/>
        <v>1.7532291865458147</v>
      </c>
      <c r="AV985" s="24">
        <f t="shared" si="210"/>
        <v>2.3076410398418825</v>
      </c>
      <c r="AW985" s="24">
        <f t="shared" si="210"/>
        <v>1.4514820233696124</v>
      </c>
      <c r="AX985" s="24">
        <f t="shared" si="210"/>
        <v>1.8505930179149823</v>
      </c>
      <c r="AY985" s="24">
        <f t="shared" si="210"/>
        <v>1.8133280272586525</v>
      </c>
      <c r="AZ985" s="24">
        <f t="shared" si="210"/>
        <v>1.441323108469762</v>
      </c>
      <c r="BA985" s="24">
        <f t="shared" si="210"/>
        <v>1.69034893285348</v>
      </c>
      <c r="BB985" s="24">
        <f t="shared" si="210"/>
        <v>1.7333620242326637</v>
      </c>
      <c r="BC985" s="24">
        <f t="shared" si="210"/>
        <v>1.54487306624265</v>
      </c>
      <c r="BD985" s="24">
        <f t="shared" si="210"/>
        <v>1.6570078486184077</v>
      </c>
      <c r="BE985" s="24">
        <f t="shared" si="210"/>
        <v>2.1376939954470648</v>
      </c>
    </row>
    <row r="986" spans="1:57" x14ac:dyDescent="0.35">
      <c r="A986" s="10" t="str">
        <f t="shared" si="196"/>
        <v>9/30/2037</v>
      </c>
      <c r="B986" s="11">
        <f t="shared" si="197"/>
        <v>2037</v>
      </c>
      <c r="C986" s="22">
        <f t="shared" si="198"/>
        <v>2.0224568353068393</v>
      </c>
      <c r="D986" s="23">
        <f t="shared" si="192"/>
        <v>1.7591955363705591</v>
      </c>
      <c r="E986" s="23">
        <f t="shared" si="193"/>
        <v>1.8104952493935798</v>
      </c>
      <c r="F986" s="23">
        <f t="shared" si="194"/>
        <v>2.3373129724482284</v>
      </c>
      <c r="G986" s="23">
        <f t="shared" si="195"/>
        <v>3.0636710104108702</v>
      </c>
      <c r="H986" s="24">
        <f t="shared" si="211"/>
        <v>1.6919931931413705</v>
      </c>
      <c r="I986" s="24">
        <f t="shared" si="211"/>
        <v>1.7969131232147335</v>
      </c>
      <c r="J986" s="24">
        <f t="shared" si="211"/>
        <v>2.756288360725045</v>
      </c>
      <c r="K986" s="24">
        <f t="shared" si="211"/>
        <v>3.5956621041308892</v>
      </c>
      <c r="L986" s="24">
        <f t="shared" si="211"/>
        <v>1.897466733608876</v>
      </c>
      <c r="M986" s="24">
        <f t="shared" si="211"/>
        <v>2.4306884937065414</v>
      </c>
      <c r="N986" s="24">
        <f t="shared" si="211"/>
        <v>1.740847153724818</v>
      </c>
      <c r="O986" s="24">
        <f t="shared" si="211"/>
        <v>1.8094782690002447</v>
      </c>
      <c r="P986" s="24">
        <f t="shared" si="211"/>
        <v>4.6410823346481607</v>
      </c>
      <c r="Q986" s="24">
        <f t="shared" si="211"/>
        <v>2.2112361076067715</v>
      </c>
      <c r="R986" s="24">
        <f t="shared" si="211"/>
        <v>2.2296460245476659</v>
      </c>
      <c r="S986" s="24">
        <f t="shared" si="211"/>
        <v>3.0631199137648797</v>
      </c>
      <c r="T986" s="24">
        <f t="shared" si="211"/>
        <v>1.8519884982586168</v>
      </c>
      <c r="U986" s="24">
        <f t="shared" si="211"/>
        <v>2.2685798976244942</v>
      </c>
      <c r="V986" s="24">
        <f t="shared" si="211"/>
        <v>1.8804700458913775</v>
      </c>
      <c r="W986" s="24">
        <f t="shared" si="211"/>
        <v>3.8688544643726153</v>
      </c>
      <c r="X986" s="24">
        <f t="shared" si="211"/>
        <v>2.0381291392923488</v>
      </c>
      <c r="Y986" s="24">
        <f t="shared" si="211"/>
        <v>1.7992391754196273</v>
      </c>
      <c r="Z986" s="24">
        <f t="shared" si="211"/>
        <v>1.8135461905735852</v>
      </c>
      <c r="AA986" s="24">
        <f t="shared" si="211"/>
        <v>1.7612342455534193</v>
      </c>
      <c r="AB986" s="24">
        <f t="shared" si="211"/>
        <v>2.1253393688490201</v>
      </c>
      <c r="AC986" s="24">
        <f t="shared" si="211"/>
        <v>1.7765591598304</v>
      </c>
      <c r="AD986" s="24">
        <f t="shared" si="211"/>
        <v>1.6470678648098598</v>
      </c>
      <c r="AE986" s="24">
        <f t="shared" si="211"/>
        <v>1.937125984070446</v>
      </c>
      <c r="AF986" s="24">
        <f t="shared" si="211"/>
        <v>2.3407000955578141</v>
      </c>
      <c r="AG986" s="24">
        <f t="shared" si="211"/>
        <v>1.9970402450415357</v>
      </c>
      <c r="AH986" s="24">
        <f t="shared" si="211"/>
        <v>1.8996900790981526</v>
      </c>
      <c r="AI986" s="24">
        <f t="shared" si="211"/>
        <v>1.6372319666748905</v>
      </c>
      <c r="AJ986" s="24">
        <f t="shared" si="211"/>
        <v>2.3800899471080892</v>
      </c>
      <c r="AK986" s="24">
        <f t="shared" si="211"/>
        <v>3.0686308802247844</v>
      </c>
      <c r="AL986" s="24">
        <f t="shared" si="211"/>
        <v>1.9733947004524302</v>
      </c>
      <c r="AM986" s="24">
        <f t="shared" si="211"/>
        <v>1.7938822934419785</v>
      </c>
      <c r="AN986" s="24">
        <f t="shared" si="210"/>
        <v>1.5498358081496446</v>
      </c>
      <c r="AO986" s="24">
        <f t="shared" si="210"/>
        <v>2.327151603119471</v>
      </c>
      <c r="AP986" s="24">
        <f t="shared" si="210"/>
        <v>2.2889948731747292</v>
      </c>
      <c r="AQ986" s="24">
        <f t="shared" si="210"/>
        <v>2.1448762822823237</v>
      </c>
      <c r="AR986" s="24">
        <f t="shared" si="210"/>
        <v>2.5475679701441885</v>
      </c>
      <c r="AS986" s="24">
        <f t="shared" si="210"/>
        <v>4.7982677950555619</v>
      </c>
      <c r="AT986" s="24">
        <f t="shared" si="210"/>
        <v>2.1855785290141911</v>
      </c>
      <c r="AU986" s="24">
        <f t="shared" si="210"/>
        <v>1.7959898566057477</v>
      </c>
      <c r="AV986" s="24">
        <f t="shared" si="210"/>
        <v>2.7921709765336984</v>
      </c>
      <c r="AW986" s="24">
        <f t="shared" si="210"/>
        <v>1.8825330427084197</v>
      </c>
      <c r="AX986" s="24">
        <f t="shared" si="210"/>
        <v>2.3135997491659541</v>
      </c>
      <c r="AY986" s="24">
        <f t="shared" si="210"/>
        <v>2.1110100654439923</v>
      </c>
      <c r="AZ986" s="24">
        <f t="shared" si="210"/>
        <v>1.8687954725053284</v>
      </c>
      <c r="BA986" s="24">
        <f t="shared" si="210"/>
        <v>1.8809803278592789</v>
      </c>
      <c r="BB986" s="24">
        <f t="shared" si="210"/>
        <v>1.7721927397814359</v>
      </c>
      <c r="BC986" s="24">
        <f t="shared" si="210"/>
        <v>2.0067845313213297</v>
      </c>
      <c r="BD986" s="24">
        <f t="shared" si="210"/>
        <v>2.2139331212992053</v>
      </c>
      <c r="BE986" s="24">
        <f t="shared" si="210"/>
        <v>2.7794898053946708</v>
      </c>
    </row>
    <row r="987" spans="1:57" x14ac:dyDescent="0.35">
      <c r="A987" s="10" t="str">
        <f t="shared" si="196"/>
        <v>10/31/2037</v>
      </c>
      <c r="B987" s="11">
        <f t="shared" si="197"/>
        <v>2037</v>
      </c>
      <c r="C987" s="22">
        <f t="shared" si="198"/>
        <v>2.6204057354977315</v>
      </c>
      <c r="D987" s="23">
        <f t="shared" si="192"/>
        <v>2.032187176908069</v>
      </c>
      <c r="E987" s="23">
        <f t="shared" si="193"/>
        <v>2.1509633711549858</v>
      </c>
      <c r="F987" s="23">
        <f t="shared" si="194"/>
        <v>2.8110507849510853</v>
      </c>
      <c r="G987" s="23">
        <f t="shared" si="195"/>
        <v>3.2558078577517411</v>
      </c>
      <c r="H987" s="24">
        <f t="shared" si="211"/>
        <v>2.6141854101058946</v>
      </c>
      <c r="I987" s="24">
        <f t="shared" si="211"/>
        <v>2.1197652440763872</v>
      </c>
      <c r="J987" s="24">
        <f t="shared" si="211"/>
        <v>2.6796459629251972</v>
      </c>
      <c r="K987" s="24">
        <f t="shared" si="211"/>
        <v>1.617389585752335</v>
      </c>
      <c r="L987" s="24">
        <f t="shared" si="211"/>
        <v>2.7279391720852679</v>
      </c>
      <c r="M987" s="24">
        <f t="shared" si="211"/>
        <v>2.2783443644563062</v>
      </c>
      <c r="N987" s="24">
        <f t="shared" si="211"/>
        <v>2.6618129262655184</v>
      </c>
      <c r="O987" s="24">
        <f t="shared" si="211"/>
        <v>2.7980014075933473</v>
      </c>
      <c r="P987" s="24">
        <f t="shared" si="211"/>
        <v>2.6565937693260664</v>
      </c>
      <c r="Q987" s="24">
        <f t="shared" si="211"/>
        <v>3.1834905132205473</v>
      </c>
      <c r="R987" s="24">
        <f t="shared" si="211"/>
        <v>2.008988892974056</v>
      </c>
      <c r="S987" s="24">
        <f t="shared" si="211"/>
        <v>2.6266260608895684</v>
      </c>
      <c r="T987" s="24">
        <f t="shared" si="211"/>
        <v>2.6516367901907154</v>
      </c>
      <c r="U987" s="24">
        <f t="shared" si="211"/>
        <v>3.2433188310232732</v>
      </c>
      <c r="V987" s="24">
        <f t="shared" si="211"/>
        <v>2.0979617506246968</v>
      </c>
      <c r="W987" s="24">
        <f t="shared" si="211"/>
        <v>2.7216816450507886</v>
      </c>
      <c r="X987" s="24">
        <f t="shared" si="211"/>
        <v>2.2927984764914044</v>
      </c>
      <c r="Y987" s="24">
        <f t="shared" si="211"/>
        <v>2.6994015925841426</v>
      </c>
      <c r="Z987" s="24">
        <f t="shared" si="211"/>
        <v>2.3012035796085004</v>
      </c>
      <c r="AA987" s="24">
        <f t="shared" si="211"/>
        <v>2.0634248048353885</v>
      </c>
      <c r="AB987" s="24">
        <f t="shared" si="211"/>
        <v>2.1482936315956684</v>
      </c>
      <c r="AC987" s="24">
        <f t="shared" si="211"/>
        <v>2.76880054765989</v>
      </c>
      <c r="AD987" s="24">
        <f t="shared" si="211"/>
        <v>2.3430139538374508</v>
      </c>
      <c r="AE987" s="24">
        <f t="shared" si="211"/>
        <v>2.5979523721516458</v>
      </c>
      <c r="AF987" s="24">
        <f t="shared" si="211"/>
        <v>2.030891058278784</v>
      </c>
      <c r="AG987" s="24">
        <f t="shared" si="211"/>
        <v>3.133759640701832</v>
      </c>
      <c r="AH987" s="24">
        <f t="shared" si="211"/>
        <v>2.0160947317933031</v>
      </c>
      <c r="AI987" s="24">
        <f t="shared" si="211"/>
        <v>2.5053868604862526</v>
      </c>
      <c r="AJ987" s="24">
        <f t="shared" si="211"/>
        <v>2.3900727789637686</v>
      </c>
      <c r="AK987" s="24">
        <f t="shared" si="211"/>
        <v>2.1589725898329388</v>
      </c>
      <c r="AL987" s="24">
        <f t="shared" si="211"/>
        <v>3.3682090983079491</v>
      </c>
      <c r="AM987" s="24">
        <f t="shared" si="211"/>
        <v>2.6613103591034446</v>
      </c>
      <c r="AN987" s="24">
        <f t="shared" si="210"/>
        <v>2.143219246678985</v>
      </c>
      <c r="AO987" s="24">
        <f t="shared" si="210"/>
        <v>2.0682981888713807</v>
      </c>
      <c r="AP987" s="24">
        <f t="shared" si="210"/>
        <v>3.7018447195699324</v>
      </c>
      <c r="AQ987" s="24">
        <f t="shared" si="210"/>
        <v>2.1405672391741084</v>
      </c>
      <c r="AR987" s="24">
        <f t="shared" si="210"/>
        <v>2.6807893585931577</v>
      </c>
      <c r="AS987" s="24">
        <f t="shared" si="210"/>
        <v>2.4748816695563272</v>
      </c>
      <c r="AT987" s="24">
        <f t="shared" si="210"/>
        <v>4.4674748895393535</v>
      </c>
      <c r="AU987" s="24">
        <f t="shared" si="210"/>
        <v>2.9620593391935586</v>
      </c>
      <c r="AV987" s="24">
        <f t="shared" si="210"/>
        <v>2.5047270238515593</v>
      </c>
      <c r="AW987" s="24">
        <f t="shared" si="210"/>
        <v>2.8834688249184226</v>
      </c>
      <c r="AX987" s="24">
        <f t="shared" si="210"/>
        <v>2.0323311900891006</v>
      </c>
      <c r="AY987" s="24">
        <f t="shared" si="210"/>
        <v>2.8154005774036643</v>
      </c>
      <c r="AZ987" s="24">
        <f t="shared" si="210"/>
        <v>3.5911796015111461</v>
      </c>
      <c r="BA987" s="24">
        <f t="shared" si="210"/>
        <v>2.8276405551397463</v>
      </c>
      <c r="BB987" s="24">
        <f t="shared" si="210"/>
        <v>2.3033662758404239</v>
      </c>
      <c r="BC987" s="24">
        <f t="shared" si="210"/>
        <v>4.4661673441364327</v>
      </c>
      <c r="BD987" s="24">
        <f t="shared" si="210"/>
        <v>1.8342374686207354</v>
      </c>
      <c r="BE987" s="24">
        <f t="shared" si="210"/>
        <v>2.9858872508929388</v>
      </c>
    </row>
    <row r="988" spans="1:57" x14ac:dyDescent="0.35">
      <c r="A988" s="10" t="str">
        <f t="shared" si="196"/>
        <v>11/30/2037</v>
      </c>
      <c r="B988" s="11">
        <f t="shared" si="197"/>
        <v>2037</v>
      </c>
      <c r="C988" s="22">
        <f t="shared" si="198"/>
        <v>2.9314790664970678</v>
      </c>
      <c r="D988" s="23">
        <f t="shared" si="192"/>
        <v>2.4646822525596557</v>
      </c>
      <c r="E988" s="23">
        <f t="shared" si="193"/>
        <v>2.6545087525344915</v>
      </c>
      <c r="F988" s="23">
        <f t="shared" si="194"/>
        <v>3.1678056203813365</v>
      </c>
      <c r="G988" s="23">
        <f t="shared" si="195"/>
        <v>4.2205882498289808</v>
      </c>
      <c r="H988" s="24">
        <f t="shared" si="211"/>
        <v>3.2321237529192257</v>
      </c>
      <c r="I988" s="24">
        <f t="shared" si="211"/>
        <v>2.6568234925309011</v>
      </c>
      <c r="J988" s="24">
        <f t="shared" si="211"/>
        <v>2.5355525988755145</v>
      </c>
      <c r="K988" s="24">
        <f t="shared" si="211"/>
        <v>2.5763989570989256</v>
      </c>
      <c r="L988" s="24">
        <f t="shared" si="211"/>
        <v>2.4520889240610835</v>
      </c>
      <c r="M988" s="24">
        <f t="shared" si="211"/>
        <v>2.4677045986616779</v>
      </c>
      <c r="N988" s="24">
        <f t="shared" si="211"/>
        <v>3.094253822958287</v>
      </c>
      <c r="O988" s="24">
        <f t="shared" si="211"/>
        <v>2.9347456281999587</v>
      </c>
      <c r="P988" s="24">
        <f t="shared" si="211"/>
        <v>2.7033903328120306</v>
      </c>
      <c r="Q988" s="24">
        <f t="shared" si="211"/>
        <v>6.5519663980876501</v>
      </c>
      <c r="R988" s="24">
        <f t="shared" si="211"/>
        <v>4.2040825309212382</v>
      </c>
      <c r="S988" s="24">
        <f t="shared" si="211"/>
        <v>4.3691397199986657</v>
      </c>
      <c r="T988" s="24">
        <f t="shared" si="211"/>
        <v>2.8814992128815922</v>
      </c>
      <c r="U988" s="24">
        <f t="shared" si="211"/>
        <v>2.707943928049025</v>
      </c>
      <c r="V988" s="24">
        <f t="shared" si="211"/>
        <v>2.9339078282801356</v>
      </c>
      <c r="W988" s="24">
        <f t="shared" si="211"/>
        <v>2.9858749401622795</v>
      </c>
      <c r="X988" s="24">
        <f t="shared" si="211"/>
        <v>3.0396501101324822</v>
      </c>
      <c r="Y988" s="24">
        <f t="shared" si="211"/>
        <v>2.8737094043209757</v>
      </c>
      <c r="Z988" s="24">
        <f t="shared" si="211"/>
        <v>3.1199491827883374</v>
      </c>
      <c r="AA988" s="24">
        <f t="shared" si="211"/>
        <v>4.0175756771271418</v>
      </c>
      <c r="AB988" s="24">
        <f t="shared" si="211"/>
        <v>5.8936606277943717</v>
      </c>
      <c r="AC988" s="24">
        <f t="shared" si="211"/>
        <v>2.9290503047139995</v>
      </c>
      <c r="AD988" s="24">
        <f t="shared" si="211"/>
        <v>3.4546018539456664</v>
      </c>
      <c r="AE988" s="24">
        <f t="shared" si="211"/>
        <v>2.4367114886316386</v>
      </c>
      <c r="AF988" s="24">
        <f t="shared" si="211"/>
        <v>5.6469327698048675</v>
      </c>
      <c r="AG988" s="24">
        <f t="shared" si="211"/>
        <v>3.0054552187223336</v>
      </c>
      <c r="AH988" s="24">
        <f t="shared" si="211"/>
        <v>3.1837577662456695</v>
      </c>
      <c r="AI988" s="24">
        <f t="shared" si="211"/>
        <v>3.0214167048747065</v>
      </c>
      <c r="AJ988" s="24">
        <f t="shared" si="211"/>
        <v>2.7606546611092093</v>
      </c>
      <c r="AK988" s="24">
        <f t="shared" si="211"/>
        <v>2.3758289269102022</v>
      </c>
      <c r="AL988" s="24">
        <f t="shared" si="211"/>
        <v>2.8867750705501756</v>
      </c>
      <c r="AM988" s="24">
        <f t="shared" si="211"/>
        <v>2.9910887335255767</v>
      </c>
      <c r="AN988" s="24">
        <f t="shared" si="210"/>
        <v>3.359143536449456</v>
      </c>
      <c r="AO988" s="24">
        <f t="shared" si="210"/>
        <v>2.5914002753556278</v>
      </c>
      <c r="AP988" s="24">
        <f t="shared" si="210"/>
        <v>2.7471089737515539</v>
      </c>
      <c r="AQ988" s="24">
        <f t="shared" si="210"/>
        <v>5.8986229883600663</v>
      </c>
      <c r="AR988" s="24">
        <f t="shared" si="210"/>
        <v>2.8718102458790371</v>
      </c>
      <c r="AS988" s="24">
        <f t="shared" si="210"/>
        <v>2.7327596031363361</v>
      </c>
      <c r="AT988" s="24">
        <f t="shared" si="210"/>
        <v>2.4253115338789408</v>
      </c>
      <c r="AU988" s="24">
        <f t="shared" si="210"/>
        <v>3.4096659851209647</v>
      </c>
      <c r="AV988" s="24">
        <f t="shared" si="210"/>
        <v>2.6537371725356884</v>
      </c>
      <c r="AW988" s="24">
        <f t="shared" si="210"/>
        <v>2.6264902856411232</v>
      </c>
      <c r="AX988" s="24">
        <f t="shared" si="210"/>
        <v>2.942654749063943</v>
      </c>
      <c r="AY988" s="24">
        <f t="shared" si="210"/>
        <v>2.4151089655003757</v>
      </c>
      <c r="AZ988" s="24">
        <f t="shared" si="210"/>
        <v>2.9943612164809714</v>
      </c>
      <c r="BA988" s="24">
        <f t="shared" si="210"/>
        <v>2.6214269977962044</v>
      </c>
      <c r="BB988" s="24">
        <f t="shared" si="210"/>
        <v>3.4134327897672869</v>
      </c>
      <c r="BC988" s="24">
        <f t="shared" si="210"/>
        <v>2.4660815112817192</v>
      </c>
      <c r="BD988" s="24">
        <f t="shared" si="210"/>
        <v>3.1006164687102946</v>
      </c>
      <c r="BE988" s="24">
        <f t="shared" si="210"/>
        <v>2.7864317099925073</v>
      </c>
    </row>
    <row r="989" spans="1:57" x14ac:dyDescent="0.35">
      <c r="A989" s="10" t="str">
        <f t="shared" si="196"/>
        <v>12/31/2037</v>
      </c>
      <c r="B989" s="11">
        <f t="shared" si="197"/>
        <v>2037</v>
      </c>
      <c r="C989" s="22">
        <f t="shared" si="198"/>
        <v>2.2820743995449169</v>
      </c>
      <c r="D989" s="23">
        <f t="shared" si="192"/>
        <v>1.7020934094828168</v>
      </c>
      <c r="E989" s="23">
        <f t="shared" si="193"/>
        <v>2.1933722408760872</v>
      </c>
      <c r="F989" s="23">
        <f t="shared" si="194"/>
        <v>2.3632988547704268</v>
      </c>
      <c r="G989" s="23">
        <f t="shared" si="195"/>
        <v>2.5086790126363203</v>
      </c>
      <c r="H989" s="24">
        <f t="shared" si="211"/>
        <v>2.5083032744006819</v>
      </c>
      <c r="I989" s="24">
        <f t="shared" si="211"/>
        <v>2.2917969466845323</v>
      </c>
      <c r="J989" s="24">
        <f t="shared" si="211"/>
        <v>1.6368999168880269</v>
      </c>
      <c r="K989" s="24">
        <f t="shared" si="211"/>
        <v>2.2778037917148581</v>
      </c>
      <c r="L989" s="24">
        <f t="shared" si="211"/>
        <v>2.3038600132340026</v>
      </c>
      <c r="M989" s="24">
        <f t="shared" si="211"/>
        <v>1.7023573310527484</v>
      </c>
      <c r="N989" s="24">
        <f t="shared" si="211"/>
        <v>2.2641994393454619</v>
      </c>
      <c r="O989" s="24">
        <f t="shared" si="211"/>
        <v>2.4326432038368262</v>
      </c>
      <c r="P989" s="24">
        <f t="shared" si="211"/>
        <v>1.6997181153534333</v>
      </c>
      <c r="Q989" s="24">
        <f t="shared" si="211"/>
        <v>2.5380415390168531</v>
      </c>
      <c r="R989" s="24">
        <f t="shared" si="211"/>
        <v>2.3510968972206365</v>
      </c>
      <c r="S989" s="24">
        <f t="shared" si="211"/>
        <v>2.0158150669554056</v>
      </c>
      <c r="T989" s="24">
        <f t="shared" si="211"/>
        <v>2.8614552928500432</v>
      </c>
      <c r="U989" s="24">
        <f t="shared" si="211"/>
        <v>2.1099081777441855</v>
      </c>
      <c r="V989" s="24">
        <f t="shared" si="211"/>
        <v>2.2875141460248534</v>
      </c>
      <c r="W989" s="24">
        <f t="shared" si="211"/>
        <v>2.4003351763753713</v>
      </c>
      <c r="X989" s="24">
        <f t="shared" si="211"/>
        <v>1.8850573838885978</v>
      </c>
      <c r="Y989" s="24">
        <f t="shared" si="211"/>
        <v>2.5120606567570674</v>
      </c>
      <c r="Z989" s="24">
        <f t="shared" si="211"/>
        <v>2.2638365992756624</v>
      </c>
      <c r="AA989" s="24">
        <f t="shared" si="211"/>
        <v>2.4407438323036588</v>
      </c>
      <c r="AB989" s="24">
        <f t="shared" si="211"/>
        <v>2.3348651140165435</v>
      </c>
      <c r="AC989" s="24">
        <f t="shared" si="211"/>
        <v>2.6145424092912695</v>
      </c>
      <c r="AD989" s="24">
        <f t="shared" si="211"/>
        <v>2.3771001623493575</v>
      </c>
      <c r="AE989" s="24">
        <f t="shared" si="211"/>
        <v>2.2607710882026257</v>
      </c>
      <c r="AF989" s="24">
        <f t="shared" si="211"/>
        <v>2.1850573732091614</v>
      </c>
      <c r="AG989" s="24">
        <f t="shared" si="211"/>
        <v>1.8371147042721065</v>
      </c>
      <c r="AH989" s="24">
        <f t="shared" si="211"/>
        <v>2.2183168438768637</v>
      </c>
      <c r="AI989" s="24">
        <f t="shared" si="211"/>
        <v>2.3377644572323057</v>
      </c>
      <c r="AJ989" s="24">
        <f t="shared" si="211"/>
        <v>1.6734219918996462</v>
      </c>
      <c r="AK989" s="24">
        <f t="shared" si="211"/>
        <v>1.6574155574277214</v>
      </c>
      <c r="AL989" s="24">
        <f t="shared" si="211"/>
        <v>2.2432293515074844</v>
      </c>
      <c r="AM989" s="24">
        <f t="shared" si="211"/>
        <v>2.2382097928155966</v>
      </c>
      <c r="AN989" s="24">
        <f t="shared" si="210"/>
        <v>2.3654414326287636</v>
      </c>
      <c r="AO989" s="24">
        <f t="shared" si="210"/>
        <v>2.342503170748385</v>
      </c>
      <c r="AP989" s="24">
        <f t="shared" si="210"/>
        <v>2.3113895090191785</v>
      </c>
      <c r="AQ989" s="24">
        <f t="shared" si="210"/>
        <v>2.3976050943373415</v>
      </c>
      <c r="AR989" s="24">
        <f t="shared" si="210"/>
        <v>2.1339866432635866</v>
      </c>
      <c r="AS989" s="24">
        <f t="shared" si="210"/>
        <v>1.7035600285098671</v>
      </c>
      <c r="AT989" s="24">
        <f t="shared" si="210"/>
        <v>2.3568711211954159</v>
      </c>
      <c r="AU989" s="24">
        <f t="shared" si="210"/>
        <v>3.2575591732476612</v>
      </c>
      <c r="AV989" s="24">
        <f t="shared" si="210"/>
        <v>1.6360305301602667</v>
      </c>
      <c r="AW989" s="24">
        <f t="shared" si="210"/>
        <v>2.2920142883449701</v>
      </c>
      <c r="AX989" s="24">
        <f t="shared" si="210"/>
        <v>2.2561746484362506</v>
      </c>
      <c r="AY989" s="24">
        <f t="shared" si="210"/>
        <v>2.2393256283774439</v>
      </c>
      <c r="AZ989" s="24">
        <f t="shared" si="210"/>
        <v>2.3817754383516601</v>
      </c>
      <c r="BA989" s="24">
        <f t="shared" si="210"/>
        <v>2.2185250513131853</v>
      </c>
      <c r="BB989" s="24">
        <f t="shared" si="210"/>
        <v>2.2863450073749756</v>
      </c>
      <c r="BC989" s="24">
        <f t="shared" si="210"/>
        <v>2.2508083995691561</v>
      </c>
      <c r="BD989" s="24">
        <f t="shared" si="210"/>
        <v>2.3451803552694783</v>
      </c>
      <c r="BE989" s="24">
        <f t="shared" si="210"/>
        <v>2.2224236771710157</v>
      </c>
    </row>
    <row r="990" spans="1:57" x14ac:dyDescent="0.35">
      <c r="A990" s="10" t="str">
        <f t="shared" si="196"/>
        <v>1/31/2038</v>
      </c>
      <c r="B990" s="11">
        <f t="shared" si="197"/>
        <v>2038</v>
      </c>
      <c r="C990" s="22">
        <f t="shared" si="198"/>
        <v>2.7398537761517372</v>
      </c>
      <c r="D990" s="23">
        <f t="shared" si="192"/>
        <v>2.3284750773704994</v>
      </c>
      <c r="E990" s="23">
        <f t="shared" si="193"/>
        <v>2.3936244142144569</v>
      </c>
      <c r="F990" s="23">
        <f t="shared" si="194"/>
        <v>3.0315218369876891</v>
      </c>
      <c r="G990" s="23">
        <f t="shared" si="195"/>
        <v>3.9526190361544637</v>
      </c>
      <c r="H990" s="24">
        <f t="shared" si="211"/>
        <v>3.6120924494655586</v>
      </c>
      <c r="I990" s="24">
        <f t="shared" si="211"/>
        <v>2.5989412772396068</v>
      </c>
      <c r="J990" s="24">
        <f t="shared" si="211"/>
        <v>4.7996867473583551</v>
      </c>
      <c r="K990" s="24">
        <f t="shared" si="211"/>
        <v>3.8037656023731024</v>
      </c>
      <c r="L990" s="24">
        <f t="shared" si="211"/>
        <v>2.760064725345976</v>
      </c>
      <c r="M990" s="24">
        <f t="shared" si="211"/>
        <v>2.6262565040265899</v>
      </c>
      <c r="N990" s="24">
        <f t="shared" si="211"/>
        <v>2.3722806511090555</v>
      </c>
      <c r="O990" s="24">
        <f t="shared" si="211"/>
        <v>4.0177459402678108</v>
      </c>
      <c r="P990" s="24">
        <f t="shared" si="211"/>
        <v>2.9715253717783656</v>
      </c>
      <c r="Q990" s="24">
        <f t="shared" si="211"/>
        <v>2.9591349707213332</v>
      </c>
      <c r="R990" s="24">
        <f t="shared" si="211"/>
        <v>3.0173538306665164</v>
      </c>
      <c r="S990" s="24">
        <f t="shared" si="211"/>
        <v>2.1771907006652533</v>
      </c>
      <c r="T990" s="24">
        <f t="shared" si="211"/>
        <v>2.4106613204687966</v>
      </c>
      <c r="U990" s="24">
        <f t="shared" si="211"/>
        <v>2.7744228737410368</v>
      </c>
      <c r="V990" s="24">
        <f t="shared" si="211"/>
        <v>2.2806157380536538</v>
      </c>
      <c r="W990" s="24">
        <f t="shared" si="211"/>
        <v>2.7122896370179084</v>
      </c>
      <c r="X990" s="24">
        <f t="shared" si="211"/>
        <v>2.4401114896532894</v>
      </c>
      <c r="Y990" s="24">
        <f t="shared" si="211"/>
        <v>3.3247924555449395</v>
      </c>
      <c r="Z990" s="24">
        <f t="shared" si="211"/>
        <v>2.9422869304458517</v>
      </c>
      <c r="AA990" s="24">
        <f t="shared" si="211"/>
        <v>2.1720210660401942</v>
      </c>
      <c r="AB990" s="24">
        <f t="shared" si="211"/>
        <v>2.7815109413535493</v>
      </c>
      <c r="AC990" s="24">
        <f t="shared" si="211"/>
        <v>3.9891895014911776</v>
      </c>
      <c r="AD990" s="24">
        <f t="shared" si="211"/>
        <v>2.3609855486544964</v>
      </c>
      <c r="AE990" s="24">
        <f t="shared" si="211"/>
        <v>2.695102326458064</v>
      </c>
      <c r="AF990" s="24">
        <f t="shared" si="211"/>
        <v>2.1994458967199821</v>
      </c>
      <c r="AG990" s="24">
        <f t="shared" si="211"/>
        <v>2.3534903755789256</v>
      </c>
      <c r="AH990" s="24">
        <f t="shared" si="211"/>
        <v>2.6565449089949209</v>
      </c>
      <c r="AI990" s="24">
        <f t="shared" si="211"/>
        <v>2.7203973449879424</v>
      </c>
      <c r="AJ990" s="24">
        <f t="shared" si="211"/>
        <v>2.9758602241765488</v>
      </c>
      <c r="AK990" s="24">
        <f t="shared" si="211"/>
        <v>2.6889069486860002</v>
      </c>
      <c r="AL990" s="24">
        <f t="shared" si="211"/>
        <v>2.8326168617400542</v>
      </c>
      <c r="AM990" s="24">
        <f t="shared" si="211"/>
        <v>2.5058254344176802</v>
      </c>
      <c r="AN990" s="24">
        <f t="shared" si="210"/>
        <v>2.379049290397059</v>
      </c>
      <c r="AO990" s="24">
        <f t="shared" si="210"/>
        <v>2.3544475756919891</v>
      </c>
      <c r="AP990" s="24">
        <f t="shared" si="210"/>
        <v>3.6539244047023183</v>
      </c>
      <c r="AQ990" s="24">
        <f t="shared" si="210"/>
        <v>3.3879853109703526</v>
      </c>
      <c r="AR990" s="24">
        <f t="shared" si="210"/>
        <v>2.7883746058393726</v>
      </c>
      <c r="AS990" s="24">
        <f t="shared" si="210"/>
        <v>2.2020315025894943</v>
      </c>
      <c r="AT990" s="24">
        <f t="shared" si="210"/>
        <v>2.759310207315532</v>
      </c>
      <c r="AU990" s="24">
        <f t="shared" si="210"/>
        <v>2.3337927817390378</v>
      </c>
      <c r="AV990" s="24">
        <f t="shared" si="210"/>
        <v>3.0362445057614131</v>
      </c>
      <c r="AW990" s="24">
        <f t="shared" si="210"/>
        <v>2.3748716385332291</v>
      </c>
      <c r="AX990" s="24">
        <f t="shared" si="210"/>
        <v>3.9485556511170512</v>
      </c>
      <c r="AY990" s="24">
        <f t="shared" si="210"/>
        <v>2.9043872991477802</v>
      </c>
      <c r="AZ990" s="24">
        <f t="shared" si="210"/>
        <v>2.6357270827156563</v>
      </c>
      <c r="BA990" s="24">
        <f t="shared" si="210"/>
        <v>2.4161954386042788</v>
      </c>
      <c r="BB990" s="24">
        <f t="shared" si="210"/>
        <v>4.1780071106050727</v>
      </c>
      <c r="BC990" s="24">
        <f t="shared" si="210"/>
        <v>3.9160953868417852</v>
      </c>
      <c r="BD990" s="24">
        <f t="shared" si="210"/>
        <v>2.3879454454630102</v>
      </c>
      <c r="BE990" s="24">
        <f t="shared" si="210"/>
        <v>4.4244468696510122</v>
      </c>
    </row>
    <row r="991" spans="1:57" x14ac:dyDescent="0.35">
      <c r="A991" s="10" t="str">
        <f t="shared" si="196"/>
        <v>2/28/2038</v>
      </c>
      <c r="B991" s="11">
        <f t="shared" si="197"/>
        <v>2038</v>
      </c>
      <c r="C991" s="22">
        <f t="shared" si="198"/>
        <v>3.4581775864547679</v>
      </c>
      <c r="D991" s="23">
        <f t="shared" si="192"/>
        <v>2.0054546141996186</v>
      </c>
      <c r="E991" s="23">
        <f t="shared" si="193"/>
        <v>2.3938181329099861</v>
      </c>
      <c r="F991" s="23">
        <f t="shared" si="194"/>
        <v>4.12457470018329</v>
      </c>
      <c r="G991" s="23">
        <f t="shared" si="195"/>
        <v>5.6433909774963285</v>
      </c>
      <c r="H991" s="24">
        <f t="shared" si="211"/>
        <v>3.4298690772466647</v>
      </c>
      <c r="I991" s="24">
        <f t="shared" si="211"/>
        <v>1.8711779427116493</v>
      </c>
      <c r="J991" s="24">
        <f t="shared" si="211"/>
        <v>4.0924076030766088</v>
      </c>
      <c r="K991" s="24">
        <f t="shared" si="211"/>
        <v>3.858256460222981</v>
      </c>
      <c r="L991" s="24">
        <f t="shared" si="211"/>
        <v>3.9675909943983201</v>
      </c>
      <c r="M991" s="24">
        <f t="shared" si="211"/>
        <v>5.6100830185961703</v>
      </c>
      <c r="N991" s="24">
        <f t="shared" si="211"/>
        <v>6.1291550946833224</v>
      </c>
      <c r="O991" s="24">
        <f t="shared" si="211"/>
        <v>3.4525438727143678</v>
      </c>
      <c r="P991" s="24">
        <f t="shared" si="211"/>
        <v>2.0127738153044294</v>
      </c>
      <c r="Q991" s="24">
        <f t="shared" si="211"/>
        <v>2.5961727622648203</v>
      </c>
      <c r="R991" s="24">
        <f t="shared" si="211"/>
        <v>2.5796205938944117</v>
      </c>
      <c r="S991" s="24">
        <f t="shared" si="211"/>
        <v>2.2957262891066157</v>
      </c>
      <c r="T991" s="24">
        <f t="shared" si="211"/>
        <v>5.4773064103600557</v>
      </c>
      <c r="U991" s="24">
        <f t="shared" si="211"/>
        <v>1.9704142646813421</v>
      </c>
      <c r="V991" s="24">
        <f t="shared" si="211"/>
        <v>2.3635796734158125</v>
      </c>
      <c r="W991" s="24">
        <f t="shared" si="211"/>
        <v>5.9431626075977499</v>
      </c>
      <c r="X991" s="24">
        <f t="shared" si="211"/>
        <v>4.4858751805929638</v>
      </c>
      <c r="Y991" s="24">
        <f t="shared" si="211"/>
        <v>3.507149165910322</v>
      </c>
      <c r="Z991" s="24">
        <f t="shared" si="211"/>
        <v>2.0052771931463367</v>
      </c>
      <c r="AA991" s="24">
        <f t="shared" si="211"/>
        <v>2.4282687606730842</v>
      </c>
      <c r="AB991" s="24">
        <f t="shared" si="211"/>
        <v>4.0304628879920319</v>
      </c>
      <c r="AC991" s="24">
        <f t="shared" si="211"/>
        <v>3.6568461601538846</v>
      </c>
      <c r="AD991" s="24">
        <f t="shared" si="211"/>
        <v>6.0073590480056254</v>
      </c>
      <c r="AE991" s="24">
        <f t="shared" si="211"/>
        <v>2.619155882717489</v>
      </c>
      <c r="AF991" s="24">
        <f t="shared" si="211"/>
        <v>2.3928455281107044</v>
      </c>
      <c r="AG991" s="24">
        <f t="shared" si="211"/>
        <v>2.2711822114441191</v>
      </c>
      <c r="AH991" s="24">
        <f t="shared" si="211"/>
        <v>1.8426298099603384</v>
      </c>
      <c r="AI991" s="24">
        <f t="shared" si="211"/>
        <v>5.0085873253398345</v>
      </c>
      <c r="AJ991" s="24">
        <f t="shared" si="211"/>
        <v>2.6494524880588468</v>
      </c>
      <c r="AK991" s="24">
        <f t="shared" si="211"/>
        <v>3.5532394811411305</v>
      </c>
      <c r="AL991" s="24">
        <f t="shared" si="211"/>
        <v>2.6995561818310394</v>
      </c>
      <c r="AM991" s="24">
        <f t="shared" ref="AM991:BR991" si="212">AM391/AM191</f>
        <v>7.381016261945935</v>
      </c>
      <c r="AN991" s="24">
        <f t="shared" si="210"/>
        <v>3.6947217442158009</v>
      </c>
      <c r="AO991" s="24">
        <f t="shared" si="210"/>
        <v>2.2196269428535929</v>
      </c>
      <c r="AP991" s="24">
        <f t="shared" si="210"/>
        <v>3.463811300195168</v>
      </c>
      <c r="AQ991" s="24">
        <f t="shared" si="210"/>
        <v>3.656215623919377</v>
      </c>
      <c r="AR991" s="24">
        <f t="shared" si="210"/>
        <v>2.7209367661429544</v>
      </c>
      <c r="AS991" s="24">
        <f t="shared" si="210"/>
        <v>2.4423079554524478</v>
      </c>
      <c r="AT991" s="24">
        <f t="shared" si="210"/>
        <v>3.5321321983396605</v>
      </c>
      <c r="AU991" s="24">
        <f t="shared" si="210"/>
        <v>2.2115015127945665</v>
      </c>
      <c r="AV991" s="24">
        <f t="shared" si="210"/>
        <v>4.6494797947227493</v>
      </c>
      <c r="AW991" s="24">
        <f t="shared" si="210"/>
        <v>2.4023648356976746</v>
      </c>
      <c r="AX991" s="24">
        <f t="shared" si="210"/>
        <v>4.2227296922768023</v>
      </c>
      <c r="AY991" s="24">
        <f t="shared" si="210"/>
        <v>1.9326100787803544</v>
      </c>
      <c r="AZ991" s="24">
        <f t="shared" si="210"/>
        <v>2.0054743276499831</v>
      </c>
      <c r="BA991" s="24">
        <f t="shared" si="210"/>
        <v>2.3967359473078318</v>
      </c>
      <c r="BB991" s="24">
        <f t="shared" si="210"/>
        <v>3.987628831884646</v>
      </c>
      <c r="BC991" s="24">
        <f t="shared" si="210"/>
        <v>4.135297065885517</v>
      </c>
      <c r="BD991" s="24">
        <f t="shared" si="210"/>
        <v>6.1604523051315612</v>
      </c>
      <c r="BE991" s="24">
        <f t="shared" si="210"/>
        <v>4.831797949873323</v>
      </c>
    </row>
    <row r="992" spans="1:57" x14ac:dyDescent="0.35">
      <c r="A992" s="10" t="str">
        <f t="shared" si="196"/>
        <v>3/31/2038</v>
      </c>
      <c r="B992" s="11">
        <f t="shared" si="197"/>
        <v>2038</v>
      </c>
      <c r="C992" s="22">
        <f t="shared" si="198"/>
        <v>3.3555021224809511</v>
      </c>
      <c r="D992" s="23">
        <f t="shared" si="192"/>
        <v>2.472412837885428</v>
      </c>
      <c r="E992" s="23">
        <f t="shared" si="193"/>
        <v>2.694892557637238</v>
      </c>
      <c r="F992" s="23">
        <f t="shared" si="194"/>
        <v>4.0698099308643991</v>
      </c>
      <c r="G992" s="23">
        <f t="shared" si="195"/>
        <v>4.7524928154713439</v>
      </c>
      <c r="H992" s="24">
        <f t="shared" ref="H992:AM999" si="213">H392/H192</f>
        <v>2.7166571961954711</v>
      </c>
      <c r="I992" s="24">
        <f t="shared" si="213"/>
        <v>2.45151712054545</v>
      </c>
      <c r="J992" s="24">
        <f t="shared" si="213"/>
        <v>4.0501427934216387</v>
      </c>
      <c r="K992" s="24">
        <f t="shared" si="213"/>
        <v>4.8148054383516161</v>
      </c>
      <c r="L992" s="24">
        <f t="shared" si="213"/>
        <v>3.3660226170031873</v>
      </c>
      <c r="M992" s="24">
        <f t="shared" si="213"/>
        <v>2.0441409890389588</v>
      </c>
      <c r="N992" s="24">
        <f t="shared" si="213"/>
        <v>3.8784111714135454</v>
      </c>
      <c r="O992" s="24">
        <f t="shared" si="213"/>
        <v>2.8909266810301291</v>
      </c>
      <c r="P992" s="24">
        <f t="shared" si="213"/>
        <v>4.1593907779403052</v>
      </c>
      <c r="Q992" s="24">
        <f t="shared" si="213"/>
        <v>4.4339771972730437</v>
      </c>
      <c r="R992" s="24">
        <f t="shared" si="213"/>
        <v>4.7455691907068696</v>
      </c>
      <c r="S992" s="24">
        <f t="shared" si="213"/>
        <v>3.7783402060349127</v>
      </c>
      <c r="T992" s="24">
        <f t="shared" si="213"/>
        <v>2.4243406600984385</v>
      </c>
      <c r="U992" s="24">
        <f t="shared" si="213"/>
        <v>2.9150139246602462</v>
      </c>
      <c r="V992" s="24">
        <f t="shared" si="213"/>
        <v>4.0940267143869944</v>
      </c>
      <c r="W992" s="24">
        <f t="shared" si="213"/>
        <v>2.6924202726277682</v>
      </c>
      <c r="X992" s="24">
        <f t="shared" si="213"/>
        <v>2.623058090513636</v>
      </c>
      <c r="Y992" s="24">
        <f t="shared" si="213"/>
        <v>3.4977965709456611</v>
      </c>
      <c r="Z992" s="24">
        <f t="shared" si="213"/>
        <v>2.3090395309688199</v>
      </c>
      <c r="AA992" s="24">
        <f t="shared" si="213"/>
        <v>4.6801517542052231</v>
      </c>
      <c r="AB992" s="24">
        <f t="shared" si="213"/>
        <v>3.3480747644911988</v>
      </c>
      <c r="AC992" s="24">
        <f t="shared" si="213"/>
        <v>5.0392934855078</v>
      </c>
      <c r="AD992" s="24">
        <f t="shared" si="213"/>
        <v>3.1030494414018999</v>
      </c>
      <c r="AE992" s="24">
        <f t="shared" si="213"/>
        <v>3.3884426919410622</v>
      </c>
      <c r="AF992" s="24">
        <f t="shared" si="213"/>
        <v>3.8626332298698771</v>
      </c>
      <c r="AG992" s="24">
        <f t="shared" si="213"/>
        <v>3.81817119381031</v>
      </c>
      <c r="AH992" s="24">
        <f t="shared" si="213"/>
        <v>2.5265764034004521</v>
      </c>
      <c r="AI992" s="24">
        <f t="shared" si="213"/>
        <v>3.0294969867902863</v>
      </c>
      <c r="AJ992" s="24">
        <f t="shared" si="213"/>
        <v>2.6659033909700334</v>
      </c>
      <c r="AK992" s="24">
        <f t="shared" si="213"/>
        <v>3.6765722660849049</v>
      </c>
      <c r="AL992" s="24">
        <f t="shared" si="213"/>
        <v>4.9310023908160332</v>
      </c>
      <c r="AM992" s="24">
        <f t="shared" si="213"/>
        <v>2.5084773587546696</v>
      </c>
      <c r="AN992" s="24">
        <f t="shared" si="210"/>
        <v>2.4747345842565367</v>
      </c>
      <c r="AO992" s="24">
        <f t="shared" si="210"/>
        <v>3.8492569436425086</v>
      </c>
      <c r="AP992" s="24">
        <f t="shared" si="210"/>
        <v>3.1211770673447563</v>
      </c>
      <c r="AQ992" s="24">
        <f t="shared" si="210"/>
        <v>3.004850104222093</v>
      </c>
      <c r="AR992" s="24">
        <f t="shared" si="210"/>
        <v>2.9691925650200526</v>
      </c>
      <c r="AS992" s="24">
        <f t="shared" si="210"/>
        <v>5.4473007558860962</v>
      </c>
      <c r="AT992" s="24">
        <f t="shared" si="210"/>
        <v>2.953197013221541</v>
      </c>
      <c r="AU992" s="24">
        <f t="shared" si="210"/>
        <v>2.7023094126656484</v>
      </c>
      <c r="AV992" s="24">
        <f t="shared" si="210"/>
        <v>2.6444384063462549</v>
      </c>
      <c r="AW992" s="24">
        <f t="shared" si="210"/>
        <v>3.572612999318729</v>
      </c>
      <c r="AX992" s="24">
        <f t="shared" si="210"/>
        <v>4.0769519332693722</v>
      </c>
      <c r="AY992" s="24">
        <f t="shared" si="210"/>
        <v>3.1811309245880075</v>
      </c>
      <c r="AZ992" s="24">
        <f t="shared" si="210"/>
        <v>3.3629294804707035</v>
      </c>
      <c r="BA992" s="24">
        <f t="shared" si="210"/>
        <v>4.0763656433453193</v>
      </c>
      <c r="BB992" s="24">
        <f t="shared" si="210"/>
        <v>2.5534537063951293</v>
      </c>
      <c r="BC992" s="24">
        <f t="shared" si="210"/>
        <v>4.4184954745333407</v>
      </c>
      <c r="BD992" s="24">
        <f t="shared" si="210"/>
        <v>2.4386733290024751</v>
      </c>
      <c r="BE992" s="24">
        <f t="shared" si="210"/>
        <v>6.035400519303094</v>
      </c>
    </row>
    <row r="993" spans="1:57" x14ac:dyDescent="0.35">
      <c r="A993" s="10" t="str">
        <f t="shared" si="196"/>
        <v>4/30/2038</v>
      </c>
      <c r="B993" s="11">
        <f t="shared" si="197"/>
        <v>2038</v>
      </c>
      <c r="C993" s="22">
        <f t="shared" si="198"/>
        <v>3.190057463722864</v>
      </c>
      <c r="D993" s="23">
        <f t="shared" si="192"/>
        <v>2.4402970022918495</v>
      </c>
      <c r="E993" s="23">
        <f t="shared" si="193"/>
        <v>2.6614046105326281</v>
      </c>
      <c r="F993" s="23">
        <f t="shared" si="194"/>
        <v>3.839727935838523</v>
      </c>
      <c r="G993" s="23">
        <f t="shared" si="195"/>
        <v>4.4413798725950357</v>
      </c>
      <c r="H993" s="24">
        <f t="shared" si="213"/>
        <v>3.6621095869671598</v>
      </c>
      <c r="I993" s="24">
        <f t="shared" si="213"/>
        <v>2.4845027210728459</v>
      </c>
      <c r="J993" s="24">
        <f t="shared" si="213"/>
        <v>3.7118701447556082</v>
      </c>
      <c r="K993" s="24">
        <f t="shared" si="213"/>
        <v>3.0835624302674249</v>
      </c>
      <c r="L993" s="24">
        <f t="shared" si="213"/>
        <v>5.059536434174781</v>
      </c>
      <c r="M993" s="24">
        <f t="shared" si="213"/>
        <v>2.4045240858209267</v>
      </c>
      <c r="N993" s="24">
        <f t="shared" si="213"/>
        <v>2.6360348711835191</v>
      </c>
      <c r="O993" s="24">
        <f t="shared" si="213"/>
        <v>6.5937744250591228</v>
      </c>
      <c r="P993" s="24">
        <f t="shared" si="213"/>
        <v>2.9198935589494912</v>
      </c>
      <c r="Q993" s="24">
        <f t="shared" si="213"/>
        <v>2.411882646300207</v>
      </c>
      <c r="R993" s="24">
        <f t="shared" si="213"/>
        <v>2.418180207502826</v>
      </c>
      <c r="S993" s="24">
        <f t="shared" si="213"/>
        <v>2.7051039636282712</v>
      </c>
      <c r="T993" s="24">
        <f t="shared" si="213"/>
        <v>3.4568888430147906</v>
      </c>
      <c r="U993" s="24">
        <f t="shared" si="213"/>
        <v>2.8188867607082844</v>
      </c>
      <c r="V993" s="24">
        <f t="shared" si="213"/>
        <v>2.6606952416939582</v>
      </c>
      <c r="W993" s="24">
        <f t="shared" si="213"/>
        <v>3.3280051515629263</v>
      </c>
      <c r="X993" s="24">
        <f t="shared" si="213"/>
        <v>3.0102698543364745</v>
      </c>
      <c r="Y993" s="24">
        <f t="shared" si="213"/>
        <v>4.3017558114703647</v>
      </c>
      <c r="Z993" s="24">
        <f t="shared" si="213"/>
        <v>3.0756593342252914</v>
      </c>
      <c r="AA993" s="24">
        <f t="shared" si="213"/>
        <v>3.717534956847846</v>
      </c>
      <c r="AB993" s="24">
        <f t="shared" si="213"/>
        <v>5.4091098148038803</v>
      </c>
      <c r="AC993" s="24">
        <f t="shared" si="213"/>
        <v>4.3890671776041428</v>
      </c>
      <c r="AD993" s="24">
        <f t="shared" si="213"/>
        <v>3.1300050169435294</v>
      </c>
      <c r="AE993" s="24">
        <f t="shared" si="213"/>
        <v>3.8276091134476626</v>
      </c>
      <c r="AF993" s="24">
        <f t="shared" si="213"/>
        <v>2.4427544239350745</v>
      </c>
      <c r="AG993" s="24">
        <f t="shared" si="213"/>
        <v>3.88417561854616</v>
      </c>
      <c r="AH993" s="24">
        <f t="shared" si="213"/>
        <v>2.4130292822628783</v>
      </c>
      <c r="AI993" s="24">
        <f t="shared" si="213"/>
        <v>2.4979318096775884</v>
      </c>
      <c r="AJ993" s="24">
        <f t="shared" si="213"/>
        <v>3.2476738646049275</v>
      </c>
      <c r="AK993" s="24">
        <f t="shared" si="213"/>
        <v>4.9121941275130689</v>
      </c>
      <c r="AL993" s="24">
        <f t="shared" si="213"/>
        <v>3.151142631597267</v>
      </c>
      <c r="AM993" s="24">
        <f t="shared" si="213"/>
        <v>4.2782834532576999</v>
      </c>
      <c r="AN993" s="24">
        <f t="shared" si="210"/>
        <v>4.3123113000338336</v>
      </c>
      <c r="AO993" s="24">
        <f t="shared" si="210"/>
        <v>3.3186716484689365</v>
      </c>
      <c r="AP993" s="24">
        <f t="shared" si="210"/>
        <v>3.2373001291788359</v>
      </c>
      <c r="AQ993" s="24">
        <f t="shared" si="210"/>
        <v>4.3558709322278588</v>
      </c>
      <c r="AR993" s="24">
        <f t="shared" si="210"/>
        <v>2.6635327170486387</v>
      </c>
      <c r="AS993" s="24">
        <f t="shared" si="210"/>
        <v>4.2297054030259922</v>
      </c>
      <c r="AT993" s="24">
        <f t="shared" si="210"/>
        <v>3.1304419199359104</v>
      </c>
      <c r="AU993" s="24">
        <f t="shared" si="210"/>
        <v>2.5487212166598838</v>
      </c>
      <c r="AV993" s="24">
        <f t="shared" si="210"/>
        <v>2.4041280863876993</v>
      </c>
      <c r="AW993" s="24">
        <f t="shared" si="210"/>
        <v>3.4529172924484639</v>
      </c>
      <c r="AX993" s="24">
        <f t="shared" si="210"/>
        <v>3.7338471551285668</v>
      </c>
      <c r="AY993" s="24">
        <f t="shared" si="210"/>
        <v>2.6521520802221987</v>
      </c>
      <c r="AZ993" s="24">
        <f t="shared" si="210"/>
        <v>2.6547480731281965</v>
      </c>
      <c r="BA993" s="24">
        <f t="shared" si="210"/>
        <v>5.7242377915278695</v>
      </c>
      <c r="BB993" s="24">
        <f t="shared" si="210"/>
        <v>3.2289722958484606</v>
      </c>
      <c r="BC993" s="24">
        <f t="shared" si="210"/>
        <v>2.8711024393814504</v>
      </c>
      <c r="BD993" s="24">
        <f t="shared" si="210"/>
        <v>2.7645198574029886</v>
      </c>
      <c r="BE993" s="24">
        <f t="shared" si="210"/>
        <v>3.843767543302143</v>
      </c>
    </row>
    <row r="994" spans="1:57" x14ac:dyDescent="0.35">
      <c r="A994" s="10" t="str">
        <f t="shared" si="196"/>
        <v>5/31/2038</v>
      </c>
      <c r="B994" s="11">
        <f t="shared" si="197"/>
        <v>2038</v>
      </c>
      <c r="C994" s="22">
        <f t="shared" si="198"/>
        <v>2.6674282905280764</v>
      </c>
      <c r="D994" s="23">
        <f t="shared" si="192"/>
        <v>2.1463362547169496</v>
      </c>
      <c r="E994" s="23">
        <f t="shared" si="193"/>
        <v>2.2914981626788267</v>
      </c>
      <c r="F994" s="23">
        <f t="shared" si="194"/>
        <v>3.4279260087917973</v>
      </c>
      <c r="G994" s="23">
        <f t="shared" si="195"/>
        <v>7.5777280205812811</v>
      </c>
      <c r="H994" s="24">
        <f t="shared" si="213"/>
        <v>2.3253150999780043</v>
      </c>
      <c r="I994" s="24">
        <f t="shared" si="213"/>
        <v>2.2191891958520733</v>
      </c>
      <c r="J994" s="24">
        <f t="shared" si="213"/>
        <v>3.968644613346946</v>
      </c>
      <c r="K994" s="24">
        <f t="shared" si="213"/>
        <v>4.0481183930089113</v>
      </c>
      <c r="L994" s="24">
        <f t="shared" si="213"/>
        <v>2.569263945835031</v>
      </c>
      <c r="M994" s="24">
        <f t="shared" si="213"/>
        <v>2.9625055025014233</v>
      </c>
      <c r="N994" s="24">
        <f t="shared" si="213"/>
        <v>2.1503564067652849</v>
      </c>
      <c r="O994" s="24">
        <f t="shared" si="213"/>
        <v>13.016877835439608</v>
      </c>
      <c r="P994" s="24">
        <f t="shared" si="213"/>
        <v>2.2221170274421134</v>
      </c>
      <c r="Q994" s="24">
        <f t="shared" si="213"/>
        <v>2.5090211621853089</v>
      </c>
      <c r="R994" s="24">
        <f t="shared" si="213"/>
        <v>2.3938171439387244</v>
      </c>
      <c r="S994" s="24">
        <f t="shared" si="213"/>
        <v>2.4836405949882772</v>
      </c>
      <c r="T994" s="24">
        <f t="shared" si="213"/>
        <v>2.1538384853549086</v>
      </c>
      <c r="U994" s="24">
        <f t="shared" si="213"/>
        <v>1.9758631281878105</v>
      </c>
      <c r="V994" s="24">
        <f t="shared" si="213"/>
        <v>2.8421092630360327</v>
      </c>
      <c r="W994" s="24">
        <f t="shared" si="213"/>
        <v>2.1552136658815364</v>
      </c>
      <c r="X994" s="24">
        <f t="shared" si="213"/>
        <v>2.4879497322642488</v>
      </c>
      <c r="Y994" s="24">
        <f t="shared" si="213"/>
        <v>7.4338703539951849</v>
      </c>
      <c r="Z994" s="24">
        <f t="shared" si="213"/>
        <v>2.1226302898286176</v>
      </c>
      <c r="AA994" s="24">
        <f t="shared" si="213"/>
        <v>2.3868359034876709</v>
      </c>
      <c r="AB994" s="24">
        <f t="shared" si="213"/>
        <v>2.8908075763593657</v>
      </c>
      <c r="AC994" s="24">
        <f t="shared" si="213"/>
        <v>8.8724470198561303</v>
      </c>
      <c r="AD994" s="24">
        <f t="shared" si="213"/>
        <v>2.4856979904469507</v>
      </c>
      <c r="AE994" s="24">
        <f t="shared" si="213"/>
        <v>2.2593006309988279</v>
      </c>
      <c r="AF994" s="24">
        <f t="shared" si="213"/>
        <v>3.1692291358743319</v>
      </c>
      <c r="AG994" s="24">
        <f t="shared" si="213"/>
        <v>3.1398207892254621</v>
      </c>
      <c r="AH994" s="24">
        <f t="shared" si="213"/>
        <v>5.1546100947155615</v>
      </c>
      <c r="AI994" s="24">
        <f t="shared" si="213"/>
        <v>2.0031933393472303</v>
      </c>
      <c r="AJ994" s="24">
        <f t="shared" si="213"/>
        <v>2.6574829399305981</v>
      </c>
      <c r="AK994" s="24">
        <f t="shared" si="213"/>
        <v>2.7792388322194896</v>
      </c>
      <c r="AL994" s="24">
        <f t="shared" si="213"/>
        <v>9.0368892879499025</v>
      </c>
      <c r="AM994" s="24">
        <f t="shared" si="213"/>
        <v>3.4550953459630853</v>
      </c>
      <c r="AN994" s="24">
        <f t="shared" si="210"/>
        <v>2.148970250815653</v>
      </c>
      <c r="AO994" s="24">
        <f t="shared" si="210"/>
        <v>2.68904941970791</v>
      </c>
      <c r="AP994" s="24">
        <f t="shared" si="210"/>
        <v>7.3998712322095708</v>
      </c>
      <c r="AQ994" s="24">
        <f t="shared" si="210"/>
        <v>5.8358484396318016</v>
      </c>
      <c r="AR994" s="24">
        <f t="shared" si="210"/>
        <v>2.2802258502457677</v>
      </c>
      <c r="AS994" s="24">
        <f t="shared" si="210"/>
        <v>2.6773736411255551</v>
      </c>
      <c r="AT994" s="24">
        <f t="shared" si="210"/>
        <v>2.4924219537641719</v>
      </c>
      <c r="AU994" s="24">
        <f t="shared" si="210"/>
        <v>21.349344135948396</v>
      </c>
      <c r="AV994" s="24">
        <f t="shared" si="210"/>
        <v>1.9471252192082447</v>
      </c>
      <c r="AW994" s="24">
        <f t="shared" si="210"/>
        <v>2.3561521367084777</v>
      </c>
      <c r="AX994" s="24">
        <f t="shared" si="210"/>
        <v>2.8145010072173773</v>
      </c>
      <c r="AY994" s="24">
        <f t="shared" si="210"/>
        <v>1.8844058610833028</v>
      </c>
      <c r="AZ994" s="24">
        <f t="shared" si="210"/>
        <v>3.9881307183769072</v>
      </c>
      <c r="BA994" s="24">
        <f t="shared" si="210"/>
        <v>2.5440184420287801</v>
      </c>
      <c r="BB994" s="24">
        <f t="shared" si="210"/>
        <v>11.514056855900598</v>
      </c>
      <c r="BC994" s="24">
        <f t="shared" si="210"/>
        <v>3.3464179972779329</v>
      </c>
      <c r="BD994" s="24">
        <f t="shared" si="210"/>
        <v>2.8177641590897728</v>
      </c>
      <c r="BE994" s="24">
        <f t="shared" si="210"/>
        <v>2.7104348092526114</v>
      </c>
    </row>
    <row r="995" spans="1:57" x14ac:dyDescent="0.35">
      <c r="A995" s="10" t="str">
        <f t="shared" si="196"/>
        <v>6/30/2038</v>
      </c>
      <c r="B995" s="11">
        <f t="shared" si="197"/>
        <v>2038</v>
      </c>
      <c r="C995" s="22">
        <f t="shared" si="198"/>
        <v>3.3412956240722744</v>
      </c>
      <c r="D995" s="23">
        <f t="shared" si="192"/>
        <v>2.3108916700257418</v>
      </c>
      <c r="E995" s="23">
        <f t="shared" si="193"/>
        <v>2.5156803726707238</v>
      </c>
      <c r="F995" s="23">
        <f t="shared" si="194"/>
        <v>5.4059984665120417</v>
      </c>
      <c r="G995" s="23">
        <f t="shared" si="195"/>
        <v>7.3607995443786747</v>
      </c>
      <c r="H995" s="24">
        <f t="shared" si="213"/>
        <v>2.4996571137933405</v>
      </c>
      <c r="I995" s="24">
        <f t="shared" si="213"/>
        <v>2.4401904190371555</v>
      </c>
      <c r="J995" s="24">
        <f t="shared" si="213"/>
        <v>2.4236249510440575</v>
      </c>
      <c r="K995" s="24">
        <f t="shared" si="213"/>
        <v>2.5611526041873671</v>
      </c>
      <c r="L995" s="24">
        <f t="shared" si="213"/>
        <v>2.4402128786343327</v>
      </c>
      <c r="M995" s="24">
        <f t="shared" si="213"/>
        <v>3.8528663200909965</v>
      </c>
      <c r="N995" s="24">
        <f t="shared" si="213"/>
        <v>11.15295017379851</v>
      </c>
      <c r="O995" s="24">
        <f t="shared" si="213"/>
        <v>2.6444331376683117</v>
      </c>
      <c r="P995" s="24">
        <f t="shared" si="213"/>
        <v>2.1963324363836207</v>
      </c>
      <c r="Q995" s="24">
        <f t="shared" si="213"/>
        <v>6.0754335089580875</v>
      </c>
      <c r="R995" s="24">
        <f t="shared" si="213"/>
        <v>2.4167513090156616</v>
      </c>
      <c r="S995" s="24">
        <f t="shared" si="213"/>
        <v>2.3191948179639237</v>
      </c>
      <c r="T995" s="24">
        <f t="shared" si="213"/>
        <v>2.1085616714923301</v>
      </c>
      <c r="U995" s="24">
        <f t="shared" si="213"/>
        <v>2.2361633385821063</v>
      </c>
      <c r="V995" s="24">
        <f t="shared" si="213"/>
        <v>9.5419265305226872</v>
      </c>
      <c r="W995" s="24">
        <f t="shared" si="213"/>
        <v>5.1519166699696655</v>
      </c>
      <c r="X995" s="24">
        <f t="shared" si="213"/>
        <v>4.003283431005177</v>
      </c>
      <c r="Y995" s="24">
        <f t="shared" si="213"/>
        <v>4.7553236298554031</v>
      </c>
      <c r="Z995" s="24">
        <f t="shared" si="213"/>
        <v>3.2035173907962458</v>
      </c>
      <c r="AA995" s="24">
        <f t="shared" si="213"/>
        <v>2.7006884755930578</v>
      </c>
      <c r="AB995" s="24">
        <f t="shared" si="213"/>
        <v>2.628803827852757</v>
      </c>
      <c r="AC995" s="24">
        <f t="shared" si="213"/>
        <v>3.1480187079022937</v>
      </c>
      <c r="AD995" s="24">
        <f t="shared" si="213"/>
        <v>5.1450067177939189</v>
      </c>
      <c r="AE995" s="24">
        <f t="shared" si="213"/>
        <v>4.9898112319677139</v>
      </c>
      <c r="AF995" s="24">
        <f t="shared" si="213"/>
        <v>5.4140289457983037</v>
      </c>
      <c r="AG995" s="24">
        <f t="shared" si="213"/>
        <v>4.4578379099089309</v>
      </c>
      <c r="AH995" s="24">
        <f t="shared" si="213"/>
        <v>2.1761267399360698</v>
      </c>
      <c r="AI995" s="24">
        <f t="shared" si="213"/>
        <v>3.5442184416360396</v>
      </c>
      <c r="AJ995" s="24">
        <f t="shared" si="213"/>
        <v>7.1764946587792391</v>
      </c>
      <c r="AK995" s="24">
        <f t="shared" si="213"/>
        <v>5.3819070286532575</v>
      </c>
      <c r="AL995" s="24">
        <f t="shared" si="213"/>
        <v>2.7428201632263915</v>
      </c>
      <c r="AM995" s="24">
        <f t="shared" si="213"/>
        <v>3.3067465955068793</v>
      </c>
      <c r="AN995" s="24">
        <f t="shared" si="210"/>
        <v>3.0088742598388505</v>
      </c>
      <c r="AO995" s="24">
        <f t="shared" si="210"/>
        <v>11.35072812571703</v>
      </c>
      <c r="AP995" s="24">
        <f t="shared" si="210"/>
        <v>5.809826900858611</v>
      </c>
      <c r="AQ995" s="24">
        <f t="shared" si="210"/>
        <v>5.7750707778654657</v>
      </c>
      <c r="AR995" s="24">
        <f t="shared" si="210"/>
        <v>6.4756803076185543</v>
      </c>
      <c r="AS995" s="24">
        <f t="shared" si="210"/>
        <v>2.7045202610944883</v>
      </c>
      <c r="AT995" s="24">
        <f t="shared" si="210"/>
        <v>10.51554685911791</v>
      </c>
      <c r="AU995" s="24">
        <f t="shared" si="210"/>
        <v>3.7441685720375588</v>
      </c>
      <c r="AV995" s="24">
        <f t="shared" si="210"/>
        <v>3.3758446526376695</v>
      </c>
      <c r="AW995" s="24">
        <f t="shared" si="210"/>
        <v>5.7956436127097657</v>
      </c>
      <c r="AX995" s="24">
        <f t="shared" si="210"/>
        <v>2.6669380135546694</v>
      </c>
      <c r="AY995" s="24">
        <f t="shared" si="210"/>
        <v>2.5710925017725206</v>
      </c>
      <c r="AZ995" s="24">
        <f t="shared" ref="AZ995:BQ995" si="214">AZ395/AZ195</f>
        <v>2.0868556622209087</v>
      </c>
      <c r="BA995" s="24">
        <f t="shared" si="214"/>
        <v>2.3765071027814297</v>
      </c>
      <c r="BB995" s="24">
        <f t="shared" si="214"/>
        <v>9.0195435147735683</v>
      </c>
      <c r="BC995" s="24">
        <f t="shared" si="214"/>
        <v>2.5005229621651761</v>
      </c>
      <c r="BD995" s="24">
        <f t="shared" si="214"/>
        <v>5.877827957349421</v>
      </c>
      <c r="BE995" s="24">
        <f t="shared" si="214"/>
        <v>4.4561988270686159</v>
      </c>
    </row>
    <row r="996" spans="1:57" x14ac:dyDescent="0.35">
      <c r="A996" s="10" t="str">
        <f t="shared" si="196"/>
        <v>7/31/2038</v>
      </c>
      <c r="B996" s="11">
        <f t="shared" si="197"/>
        <v>2038</v>
      </c>
      <c r="C996" s="22">
        <f t="shared" si="198"/>
        <v>3.0662440155442541</v>
      </c>
      <c r="D996" s="23">
        <f t="shared" si="192"/>
        <v>2.4944697482257654</v>
      </c>
      <c r="E996" s="23">
        <f t="shared" si="193"/>
        <v>2.8289109396066245</v>
      </c>
      <c r="F996" s="23">
        <f t="shared" si="194"/>
        <v>3.5841511096632095</v>
      </c>
      <c r="G996" s="23">
        <f t="shared" si="195"/>
        <v>4.1477853015816741</v>
      </c>
      <c r="H996" s="24">
        <f t="shared" si="213"/>
        <v>3.2163671472670639</v>
      </c>
      <c r="I996" s="24">
        <f t="shared" si="213"/>
        <v>3.5561681964304959</v>
      </c>
      <c r="J996" s="24">
        <f t="shared" si="213"/>
        <v>2.9545711572456872</v>
      </c>
      <c r="K996" s="24">
        <f t="shared" si="213"/>
        <v>3.2824838968442083</v>
      </c>
      <c r="L996" s="24">
        <f t="shared" si="213"/>
        <v>5.8490573566548667</v>
      </c>
      <c r="M996" s="24">
        <f t="shared" si="213"/>
        <v>3.1900915137689565</v>
      </c>
      <c r="N996" s="24">
        <f t="shared" si="213"/>
        <v>3.0016862105358992</v>
      </c>
      <c r="O996" s="24">
        <f t="shared" si="213"/>
        <v>3.0784900650950866</v>
      </c>
      <c r="P996" s="24">
        <f t="shared" si="213"/>
        <v>2.936242961533527</v>
      </c>
      <c r="Q996" s="24">
        <f t="shared" si="213"/>
        <v>2.9932381286910115</v>
      </c>
      <c r="R996" s="24">
        <f t="shared" si="213"/>
        <v>2.7581838302090307</v>
      </c>
      <c r="S996" s="24">
        <f t="shared" si="213"/>
        <v>3.7661397169432704</v>
      </c>
      <c r="T996" s="24">
        <f t="shared" si="213"/>
        <v>2.1095734325487832</v>
      </c>
      <c r="U996" s="24">
        <f t="shared" si="213"/>
        <v>3.3416793941788403</v>
      </c>
      <c r="V996" s="24">
        <f t="shared" si="213"/>
        <v>2.739546917270375</v>
      </c>
      <c r="W996" s="24">
        <f t="shared" si="213"/>
        <v>2.9616752351897357</v>
      </c>
      <c r="X996" s="24">
        <f t="shared" si="213"/>
        <v>2.4653154511514992</v>
      </c>
      <c r="Y996" s="24">
        <f t="shared" si="213"/>
        <v>3.5934787474074472</v>
      </c>
      <c r="Z996" s="24">
        <f t="shared" si="213"/>
        <v>3.1242179767717762</v>
      </c>
      <c r="AA996" s="24">
        <f t="shared" si="213"/>
        <v>3.7835156745670111</v>
      </c>
      <c r="AB996" s="24">
        <f t="shared" si="213"/>
        <v>4.9832378039795033</v>
      </c>
      <c r="AC996" s="24">
        <f t="shared" si="213"/>
        <v>3.0539979659934211</v>
      </c>
      <c r="AD996" s="24">
        <f t="shared" si="213"/>
        <v>3.3767924575472961</v>
      </c>
      <c r="AE996" s="24">
        <f t="shared" si="213"/>
        <v>2.8906706523742765</v>
      </c>
      <c r="AF996" s="24">
        <f t="shared" si="213"/>
        <v>2.9210238701001847</v>
      </c>
      <c r="AG996" s="24">
        <f t="shared" si="213"/>
        <v>3.0278344406917452</v>
      </c>
      <c r="AH996" s="24">
        <f t="shared" si="213"/>
        <v>3.0283098267996316</v>
      </c>
      <c r="AI996" s="24">
        <f t="shared" si="213"/>
        <v>2.995975941239672</v>
      </c>
      <c r="AJ996" s="24">
        <f t="shared" si="213"/>
        <v>3.4419069471898474</v>
      </c>
      <c r="AK996" s="24">
        <f t="shared" si="213"/>
        <v>5.4659306239987355</v>
      </c>
      <c r="AL996" s="24">
        <f t="shared" si="213"/>
        <v>3.3718727716548189</v>
      </c>
      <c r="AM996" s="24">
        <f t="shared" si="213"/>
        <v>3.1408142351334614</v>
      </c>
      <c r="AN996" s="24">
        <f t="shared" ref="AN996:BE1000" si="215">AN396/AN196</f>
        <v>2.6211791025979458</v>
      </c>
      <c r="AO996" s="24">
        <f t="shared" si="215"/>
        <v>4.207784542881968</v>
      </c>
      <c r="AP996" s="24">
        <f t="shared" si="215"/>
        <v>3.7881126415091484</v>
      </c>
      <c r="AQ996" s="24">
        <f t="shared" si="215"/>
        <v>2.1383533625715159</v>
      </c>
      <c r="AR996" s="24">
        <f t="shared" si="215"/>
        <v>2.5315982987659971</v>
      </c>
      <c r="AS996" s="24">
        <f t="shared" si="215"/>
        <v>4.3492579680695274</v>
      </c>
      <c r="AT996" s="24">
        <f t="shared" si="215"/>
        <v>4.1411187192149743</v>
      </c>
      <c r="AU996" s="24">
        <f t="shared" si="215"/>
        <v>3.8227005416371846</v>
      </c>
      <c r="AV996" s="24">
        <f t="shared" si="215"/>
        <v>2.8083243686840738</v>
      </c>
      <c r="AW996" s="24">
        <f t="shared" si="215"/>
        <v>2.4977091145673507</v>
      </c>
      <c r="AX996" s="24">
        <f t="shared" si="215"/>
        <v>3.9015006376967296</v>
      </c>
      <c r="AY996" s="24">
        <f t="shared" si="215"/>
        <v>2.2208809039076818</v>
      </c>
      <c r="AZ996" s="24">
        <f t="shared" si="215"/>
        <v>2.6309082903855345</v>
      </c>
      <c r="BA996" s="24">
        <f t="shared" si="215"/>
        <v>3.6493787082143978</v>
      </c>
      <c r="BB996" s="24">
        <f t="shared" si="215"/>
        <v>2.6500529241920847</v>
      </c>
      <c r="BC996" s="24">
        <f t="shared" si="215"/>
        <v>1.8967815281993992</v>
      </c>
      <c r="BD996" s="24">
        <f t="shared" si="215"/>
        <v>2.9621478933935004</v>
      </c>
      <c r="BE996" s="24">
        <f t="shared" si="215"/>
        <v>3.359895028283403</v>
      </c>
    </row>
    <row r="997" spans="1:57" x14ac:dyDescent="0.35">
      <c r="A997" s="10" t="str">
        <f t="shared" si="196"/>
        <v>8/31/2038</v>
      </c>
      <c r="B997" s="11">
        <f t="shared" si="197"/>
        <v>2038</v>
      </c>
      <c r="C997" s="22">
        <f t="shared" si="198"/>
        <v>2.5204514011798573</v>
      </c>
      <c r="D997" s="23">
        <f t="shared" si="192"/>
        <v>2.1630109289444852</v>
      </c>
      <c r="E997" s="23">
        <f t="shared" si="193"/>
        <v>2.3355061287894272</v>
      </c>
      <c r="F997" s="23">
        <f t="shared" si="194"/>
        <v>2.8112540743054377</v>
      </c>
      <c r="G997" s="23">
        <f t="shared" si="195"/>
        <v>3.3302735042387419</v>
      </c>
      <c r="H997" s="24">
        <f t="shared" si="213"/>
        <v>2.5874674051251842</v>
      </c>
      <c r="I997" s="24">
        <f t="shared" si="213"/>
        <v>2.533472667309884</v>
      </c>
      <c r="J997" s="24">
        <f t="shared" si="213"/>
        <v>2.5147051553226327</v>
      </c>
      <c r="K997" s="24">
        <f t="shared" si="213"/>
        <v>2.499825297527952</v>
      </c>
      <c r="L997" s="24">
        <f t="shared" si="213"/>
        <v>2.5905619317934208</v>
      </c>
      <c r="M997" s="24">
        <f t="shared" si="213"/>
        <v>2.3785925609575029</v>
      </c>
      <c r="N997" s="24">
        <f t="shared" si="213"/>
        <v>2.1005457735384079</v>
      </c>
      <c r="O997" s="24">
        <f t="shared" si="213"/>
        <v>2.3482136035437025</v>
      </c>
      <c r="P997" s="24">
        <f t="shared" si="213"/>
        <v>2.3878225256655274</v>
      </c>
      <c r="Q997" s="24">
        <f t="shared" si="213"/>
        <v>2.3387128641070127</v>
      </c>
      <c r="R997" s="24">
        <f t="shared" si="213"/>
        <v>2.1699515017673825</v>
      </c>
      <c r="S997" s="24">
        <f t="shared" si="213"/>
        <v>2.2254518444789255</v>
      </c>
      <c r="T997" s="24">
        <f t="shared" si="213"/>
        <v>2.3003985824908098</v>
      </c>
      <c r="U997" s="24">
        <f t="shared" si="213"/>
        <v>3.4302654132399577</v>
      </c>
      <c r="V997" s="24">
        <f t="shared" si="213"/>
        <v>2.8274128784895587</v>
      </c>
      <c r="W997" s="24">
        <f t="shared" si="213"/>
        <v>2.3473929964586762</v>
      </c>
      <c r="X997" s="24">
        <f t="shared" si="213"/>
        <v>2.5567856074016149</v>
      </c>
      <c r="Y997" s="24">
        <f t="shared" si="213"/>
        <v>2.9701079372902934</v>
      </c>
      <c r="Z997" s="24">
        <f t="shared" si="213"/>
        <v>3.467406440649007</v>
      </c>
      <c r="AA997" s="24">
        <f t="shared" si="213"/>
        <v>3.0736599391776211</v>
      </c>
      <c r="AB997" s="24">
        <f t="shared" si="213"/>
        <v>2.2599050134757568</v>
      </c>
      <c r="AC997" s="24">
        <f t="shared" si="213"/>
        <v>2.5298999921070759</v>
      </c>
      <c r="AD997" s="24">
        <f t="shared" si="213"/>
        <v>2.3344372170168985</v>
      </c>
      <c r="AE997" s="24">
        <f t="shared" si="213"/>
        <v>2.7627776617530753</v>
      </c>
      <c r="AF997" s="24">
        <f t="shared" si="213"/>
        <v>2.3230092685231254</v>
      </c>
      <c r="AG997" s="24">
        <f t="shared" si="213"/>
        <v>1.9851215030788567</v>
      </c>
      <c r="AH997" s="24">
        <f t="shared" si="213"/>
        <v>2.3128958259585084</v>
      </c>
      <c r="AI997" s="24">
        <f t="shared" si="213"/>
        <v>2.2186700426606398</v>
      </c>
      <c r="AJ997" s="24">
        <f t="shared" si="213"/>
        <v>3.4716291708147198</v>
      </c>
      <c r="AK997" s="24">
        <f t="shared" si="213"/>
        <v>5.3398880557743311</v>
      </c>
      <c r="AL997" s="24">
        <f t="shared" si="213"/>
        <v>3.3191632921274956</v>
      </c>
      <c r="AM997" s="24">
        <f t="shared" si="213"/>
        <v>2.4694107725160008</v>
      </c>
      <c r="AN997" s="24">
        <f t="shared" si="215"/>
        <v>2.0728804520903559</v>
      </c>
      <c r="AO997" s="24">
        <f t="shared" si="215"/>
        <v>2.655352979836219</v>
      </c>
      <c r="AP997" s="24">
        <f t="shared" si="215"/>
        <v>2.9748413379609793</v>
      </c>
      <c r="AQ997" s="24">
        <f t="shared" si="215"/>
        <v>2.6540230293498581</v>
      </c>
      <c r="AR997" s="24">
        <f t="shared" si="215"/>
        <v>3.1033307367855838</v>
      </c>
      <c r="AS997" s="24">
        <f t="shared" si="215"/>
        <v>2.649250941668654</v>
      </c>
      <c r="AT997" s="24">
        <f t="shared" si="215"/>
        <v>3.7897994892989937</v>
      </c>
      <c r="AU997" s="24">
        <f t="shared" si="215"/>
        <v>1.8578425911276959</v>
      </c>
      <c r="AV997" s="24">
        <f t="shared" si="215"/>
        <v>2.6979538193757997</v>
      </c>
      <c r="AW997" s="24">
        <f t="shared" si="215"/>
        <v>2.9228977039825885</v>
      </c>
      <c r="AX997" s="24">
        <f t="shared" si="215"/>
        <v>2.4612458984682486</v>
      </c>
      <c r="AY997" s="24">
        <f t="shared" si="215"/>
        <v>2.5261976470370819</v>
      </c>
      <c r="AZ997" s="24">
        <f t="shared" si="215"/>
        <v>3.0540838404283237</v>
      </c>
      <c r="BA997" s="24">
        <f t="shared" si="215"/>
        <v>1.7079208697666011</v>
      </c>
      <c r="BB997" s="24">
        <f t="shared" si="215"/>
        <v>2.4808902489864972</v>
      </c>
      <c r="BC997" s="24">
        <f t="shared" si="215"/>
        <v>2.6700962014909626</v>
      </c>
      <c r="BD997" s="24">
        <f t="shared" si="215"/>
        <v>2.503399398561768</v>
      </c>
      <c r="BE997" s="24">
        <f t="shared" si="215"/>
        <v>2.3918714655615503</v>
      </c>
    </row>
    <row r="998" spans="1:57" x14ac:dyDescent="0.35">
      <c r="A998" s="10" t="str">
        <f t="shared" si="196"/>
        <v>9/30/2038</v>
      </c>
      <c r="B998" s="11">
        <f t="shared" si="197"/>
        <v>2038</v>
      </c>
      <c r="C998" s="22">
        <f t="shared" si="198"/>
        <v>2.8706214815158955</v>
      </c>
      <c r="D998" s="23">
        <f t="shared" si="192"/>
        <v>1.9570334741047055</v>
      </c>
      <c r="E998" s="23">
        <f t="shared" si="193"/>
        <v>2.3085806682998533</v>
      </c>
      <c r="F998" s="23">
        <f t="shared" si="194"/>
        <v>3.2435089148980216</v>
      </c>
      <c r="G998" s="23">
        <f t="shared" si="195"/>
        <v>3.8138252653949314</v>
      </c>
      <c r="H998" s="24">
        <f t="shared" si="213"/>
        <v>1.7215108577518297</v>
      </c>
      <c r="I998" s="24">
        <f t="shared" si="213"/>
        <v>2.8710456239763871</v>
      </c>
      <c r="J998" s="24">
        <f t="shared" si="213"/>
        <v>3.8088382627395285</v>
      </c>
      <c r="K998" s="24">
        <f t="shared" si="213"/>
        <v>2.6984141417421537</v>
      </c>
      <c r="L998" s="24">
        <f t="shared" si="213"/>
        <v>2.8906986986292535</v>
      </c>
      <c r="M998" s="24">
        <f t="shared" si="213"/>
        <v>2.0358720885456547</v>
      </c>
      <c r="N998" s="24">
        <f t="shared" si="213"/>
        <v>3.6620437744164516</v>
      </c>
      <c r="O998" s="24">
        <f t="shared" si="213"/>
        <v>3.2994612341681826</v>
      </c>
      <c r="P998" s="24">
        <f t="shared" si="213"/>
        <v>4.1752835520311011</v>
      </c>
      <c r="Q998" s="24">
        <f t="shared" si="213"/>
        <v>3.0410360518977062</v>
      </c>
      <c r="R998" s="24">
        <f t="shared" si="213"/>
        <v>2.8058948874121845</v>
      </c>
      <c r="S998" s="24">
        <f t="shared" si="213"/>
        <v>2.3080501827295308</v>
      </c>
      <c r="T998" s="24">
        <f t="shared" si="213"/>
        <v>3.2146760953316882</v>
      </c>
      <c r="U998" s="24">
        <f t="shared" si="213"/>
        <v>2.9598234268485117</v>
      </c>
      <c r="V998" s="24">
        <f t="shared" si="213"/>
        <v>3.4729299092414321</v>
      </c>
      <c r="W998" s="24">
        <f t="shared" si="213"/>
        <v>2.018295628266503</v>
      </c>
      <c r="X998" s="24">
        <f t="shared" si="213"/>
        <v>1.941089665461365</v>
      </c>
      <c r="Y998" s="24">
        <f t="shared" si="213"/>
        <v>1.9220862758586736</v>
      </c>
      <c r="Z998" s="24">
        <f t="shared" si="213"/>
        <v>2.3476304021684706</v>
      </c>
      <c r="AA998" s="24">
        <f t="shared" si="213"/>
        <v>2.0898397980318064</v>
      </c>
      <c r="AB998" s="24">
        <f t="shared" si="213"/>
        <v>2.6080058320335735</v>
      </c>
      <c r="AC998" s="24">
        <f t="shared" si="213"/>
        <v>2.9317852108859546</v>
      </c>
      <c r="AD998" s="24">
        <f t="shared" si="213"/>
        <v>2.9034871539696194</v>
      </c>
      <c r="AE998" s="24">
        <f t="shared" si="213"/>
        <v>5.2018593107949203</v>
      </c>
      <c r="AF998" s="24">
        <f t="shared" si="213"/>
        <v>2.3962025290804241</v>
      </c>
      <c r="AG998" s="24">
        <f t="shared" si="213"/>
        <v>2.3225818107283636</v>
      </c>
      <c r="AH998" s="24">
        <f t="shared" si="213"/>
        <v>3.1595659873938655</v>
      </c>
      <c r="AI998" s="24">
        <f t="shared" si="213"/>
        <v>3.8587082892935567</v>
      </c>
      <c r="AJ998" s="24">
        <f t="shared" si="213"/>
        <v>3.1458946449090939</v>
      </c>
      <c r="AK998" s="24">
        <f t="shared" si="213"/>
        <v>2.4686161724321964</v>
      </c>
      <c r="AL998" s="24">
        <f t="shared" si="213"/>
        <v>3.2470088307549125</v>
      </c>
      <c r="AM998" s="24">
        <f t="shared" si="213"/>
        <v>2.7357501457838467</v>
      </c>
      <c r="AN998" s="24">
        <f t="shared" si="215"/>
        <v>3.3476880224083123</v>
      </c>
      <c r="AO998" s="24">
        <f t="shared" si="215"/>
        <v>3.4832510168546715</v>
      </c>
      <c r="AP998" s="24">
        <f t="shared" si="215"/>
        <v>1.8263752028640658</v>
      </c>
      <c r="AQ998" s="24">
        <f t="shared" si="215"/>
        <v>1.8140094181461872</v>
      </c>
      <c r="AR998" s="24">
        <f t="shared" si="215"/>
        <v>2.9739637534925794</v>
      </c>
      <c r="AS998" s="24">
        <f t="shared" si="215"/>
        <v>3.0214046085926789</v>
      </c>
      <c r="AT998" s="24">
        <f t="shared" si="215"/>
        <v>4.1468801554771524</v>
      </c>
      <c r="AU998" s="24">
        <f t="shared" si="215"/>
        <v>2.1439908152865037</v>
      </c>
      <c r="AV998" s="24">
        <f t="shared" si="215"/>
        <v>1.9588050083984101</v>
      </c>
      <c r="AW998" s="24">
        <f t="shared" si="215"/>
        <v>2.6113059020045672</v>
      </c>
      <c r="AX998" s="24">
        <f t="shared" si="215"/>
        <v>3.5875625979184038</v>
      </c>
      <c r="AY998" s="24">
        <f t="shared" si="215"/>
        <v>3.2330091673273489</v>
      </c>
      <c r="AZ998" s="24">
        <f t="shared" si="215"/>
        <v>2.1531604708527472</v>
      </c>
      <c r="BA998" s="24">
        <f t="shared" si="215"/>
        <v>2.8701973390554043</v>
      </c>
      <c r="BB998" s="24">
        <f t="shared" si="215"/>
        <v>4.3708182186929214</v>
      </c>
      <c r="BC998" s="24">
        <f t="shared" si="215"/>
        <v>2.2784583411945856</v>
      </c>
      <c r="BD998" s="24">
        <f t="shared" si="215"/>
        <v>2.3101721250108209</v>
      </c>
      <c r="BE998" s="24">
        <f t="shared" si="215"/>
        <v>2.5567222830638268</v>
      </c>
    </row>
    <row r="999" spans="1:57" x14ac:dyDescent="0.35">
      <c r="A999" s="10" t="str">
        <f t="shared" si="196"/>
        <v>10/31/2038</v>
      </c>
      <c r="B999" s="11">
        <f t="shared" si="197"/>
        <v>2038</v>
      </c>
      <c r="C999" s="22">
        <f t="shared" si="198"/>
        <v>3.2328322578331212</v>
      </c>
      <c r="D999" s="23">
        <f t="shared" si="192"/>
        <v>2.597303143599837</v>
      </c>
      <c r="E999" s="23">
        <f t="shared" si="193"/>
        <v>2.7232963122682738</v>
      </c>
      <c r="F999" s="23">
        <f t="shared" si="194"/>
        <v>4.0894388012120766</v>
      </c>
      <c r="G999" s="23">
        <f t="shared" si="195"/>
        <v>6.4761628828515612</v>
      </c>
      <c r="H999" s="24">
        <f t="shared" si="213"/>
        <v>3.0037157248023054</v>
      </c>
      <c r="I999" s="24">
        <f t="shared" si="213"/>
        <v>2.5974495895992131</v>
      </c>
      <c r="J999" s="24">
        <f t="shared" si="213"/>
        <v>2.2601679912418087</v>
      </c>
      <c r="K999" s="24">
        <f t="shared" si="213"/>
        <v>2.215581332997874</v>
      </c>
      <c r="L999" s="24">
        <f t="shared" si="213"/>
        <v>3.293684765082137</v>
      </c>
      <c r="M999" s="24">
        <f t="shared" si="213"/>
        <v>3.8149995731790987</v>
      </c>
      <c r="N999" s="24">
        <f t="shared" si="213"/>
        <v>2.8622117140354075</v>
      </c>
      <c r="O999" s="24">
        <f t="shared" si="213"/>
        <v>4.2596137278957871</v>
      </c>
      <c r="P999" s="24">
        <f t="shared" si="213"/>
        <v>3.0480182868468839</v>
      </c>
      <c r="Q999" s="24">
        <f t="shared" si="213"/>
        <v>4.7259549895765458</v>
      </c>
      <c r="R999" s="24">
        <f t="shared" si="213"/>
        <v>2.7057362832271363</v>
      </c>
      <c r="S999" s="24">
        <f t="shared" si="213"/>
        <v>7.4851434804598016</v>
      </c>
      <c r="T999" s="24">
        <f t="shared" si="213"/>
        <v>3.0856063923113584</v>
      </c>
      <c r="U999" s="24">
        <f t="shared" si="213"/>
        <v>2.6754569277756195</v>
      </c>
      <c r="V999" s="24">
        <f t="shared" si="213"/>
        <v>4.4421486571346902</v>
      </c>
      <c r="W999" s="24">
        <f t="shared" si="213"/>
        <v>3.8465912257471246</v>
      </c>
      <c r="X999" s="24">
        <f t="shared" si="213"/>
        <v>2.7693727411955487</v>
      </c>
      <c r="Y999" s="24">
        <f t="shared" si="213"/>
        <v>4.1581757051694925</v>
      </c>
      <c r="Z999" s="24">
        <f t="shared" si="213"/>
        <v>2.7079375026258492</v>
      </c>
      <c r="AA999" s="24">
        <f t="shared" si="213"/>
        <v>6.9934901296351821</v>
      </c>
      <c r="AB999" s="24">
        <f t="shared" si="213"/>
        <v>2.5037210034823225</v>
      </c>
      <c r="AC999" s="24">
        <f t="shared" si="213"/>
        <v>2.6974806509728237</v>
      </c>
      <c r="AD999" s="24">
        <f t="shared" si="213"/>
        <v>2.5959851296054506</v>
      </c>
      <c r="AE999" s="24">
        <f t="shared" si="213"/>
        <v>3.3856900064956226</v>
      </c>
      <c r="AF999" s="24">
        <f t="shared" si="213"/>
        <v>6.4496640495713962</v>
      </c>
      <c r="AG999" s="24">
        <f t="shared" si="213"/>
        <v>7.6301537568881415</v>
      </c>
      <c r="AH999" s="24">
        <f t="shared" si="213"/>
        <v>5.0107077735656684</v>
      </c>
      <c r="AI999" s="24">
        <f t="shared" si="213"/>
        <v>3.1719797505841059</v>
      </c>
      <c r="AJ999" s="24">
        <f t="shared" si="213"/>
        <v>3.8832280893398292</v>
      </c>
      <c r="AK999" s="24">
        <f t="shared" si="213"/>
        <v>3.7906180071216138</v>
      </c>
      <c r="AL999" s="24">
        <f t="shared" si="213"/>
        <v>3.3181920782156178</v>
      </c>
      <c r="AM999" s="24">
        <f t="shared" ref="AM999:BR999" si="216">AM399/AM199</f>
        <v>2.9173071265203165</v>
      </c>
      <c r="AN999" s="24">
        <f t="shared" si="215"/>
        <v>2.8655856271615887</v>
      </c>
      <c r="AO999" s="24">
        <f t="shared" si="215"/>
        <v>3.355747705699212</v>
      </c>
      <c r="AP999" s="24">
        <f t="shared" si="215"/>
        <v>3.1665674111830158</v>
      </c>
      <c r="AQ999" s="24">
        <f t="shared" si="215"/>
        <v>3.5090356010881085</v>
      </c>
      <c r="AR999" s="24">
        <f t="shared" si="215"/>
        <v>3.3269477100833482</v>
      </c>
      <c r="AS999" s="24">
        <f t="shared" si="215"/>
        <v>3.534484131975121</v>
      </c>
      <c r="AT999" s="24">
        <f t="shared" si="215"/>
        <v>3.6055254832987882</v>
      </c>
      <c r="AU999" s="24">
        <f t="shared" si="215"/>
        <v>4.2870076359835041</v>
      </c>
      <c r="AV999" s="24">
        <f t="shared" si="215"/>
        <v>2.6682185111532886</v>
      </c>
      <c r="AW999" s="24">
        <f t="shared" si="215"/>
        <v>6.7146523823730391</v>
      </c>
      <c r="AX999" s="24">
        <f t="shared" si="215"/>
        <v>5.1967935425084804</v>
      </c>
      <c r="AY999" s="24">
        <f t="shared" si="215"/>
        <v>2.6500952653352239</v>
      </c>
      <c r="AZ999" s="24">
        <f t="shared" si="215"/>
        <v>3.0214948049791044</v>
      </c>
      <c r="BA999" s="24">
        <f t="shared" si="215"/>
        <v>8.0174485377352962</v>
      </c>
      <c r="BB999" s="24">
        <f t="shared" si="215"/>
        <v>2.7898035434274662</v>
      </c>
      <c r="BC999" s="24">
        <f t="shared" si="215"/>
        <v>2.6766960416990409</v>
      </c>
      <c r="BD999" s="24">
        <f t="shared" si="215"/>
        <v>2.5877687385853978</v>
      </c>
      <c r="BE999" s="24">
        <f t="shared" si="215"/>
        <v>3.0196864032601169</v>
      </c>
    </row>
    <row r="1000" spans="1:57" x14ac:dyDescent="0.35">
      <c r="A1000" s="10" t="str">
        <f t="shared" si="196"/>
        <v>11/30/2038</v>
      </c>
      <c r="B1000" s="11">
        <f t="shared" si="197"/>
        <v>2038</v>
      </c>
      <c r="C1000" s="22">
        <f t="shared" si="198"/>
        <v>4.2946933956982427</v>
      </c>
      <c r="D1000" s="23">
        <f t="shared" si="192"/>
        <v>3.3061737657790058</v>
      </c>
      <c r="E1000" s="23">
        <f t="shared" si="193"/>
        <v>3.6400024531163444</v>
      </c>
      <c r="F1000" s="23">
        <f t="shared" si="194"/>
        <v>4.6674902354657437</v>
      </c>
      <c r="G1000" s="23">
        <f t="shared" si="195"/>
        <v>5.2329271656620131</v>
      </c>
      <c r="H1000" s="24">
        <f t="shared" ref="H1000:AM1000" si="217">H400/H200</f>
        <v>3.5715599495246768</v>
      </c>
      <c r="I1000" s="24">
        <f t="shared" si="217"/>
        <v>3.6389250817282073</v>
      </c>
      <c r="J1000" s="24">
        <f t="shared" si="217"/>
        <v>4.6802266606037506</v>
      </c>
      <c r="K1000" s="24">
        <f t="shared" si="217"/>
        <v>4.1411700299472676</v>
      </c>
      <c r="L1000" s="24">
        <f t="shared" si="217"/>
        <v>6.1609876356307982</v>
      </c>
      <c r="M1000" s="24">
        <f t="shared" si="217"/>
        <v>4.7496674379753712</v>
      </c>
      <c r="N1000" s="24">
        <f t="shared" si="217"/>
        <v>4.8882834564526636</v>
      </c>
      <c r="O1000" s="24">
        <f t="shared" si="217"/>
        <v>4.4469023858670793</v>
      </c>
      <c r="P1000" s="24">
        <f t="shared" si="217"/>
        <v>3.6472591901831946</v>
      </c>
      <c r="Q1000" s="24">
        <f t="shared" si="217"/>
        <v>2.7939575507670886</v>
      </c>
      <c r="R1000" s="24">
        <f t="shared" si="217"/>
        <v>2.9359826052148215</v>
      </c>
      <c r="S1000" s="24">
        <f t="shared" si="217"/>
        <v>4.9567133262476348</v>
      </c>
      <c r="T1000" s="24">
        <f t="shared" si="217"/>
        <v>5.1855971729438526</v>
      </c>
      <c r="U1000" s="24">
        <f t="shared" si="217"/>
        <v>3.514686976168778</v>
      </c>
      <c r="V1000" s="24">
        <f t="shared" si="217"/>
        <v>4.3052129081068227</v>
      </c>
      <c r="W1000" s="24">
        <f t="shared" si="217"/>
        <v>4.3496430604746195</v>
      </c>
      <c r="X1000" s="24">
        <f t="shared" si="217"/>
        <v>3.7716768694744993</v>
      </c>
      <c r="Y1000" s="24">
        <f t="shared" si="217"/>
        <v>3.6432345672807549</v>
      </c>
      <c r="Z1000" s="24">
        <f t="shared" si="217"/>
        <v>4.317276516771348</v>
      </c>
      <c r="AA1000" s="24">
        <f t="shared" si="217"/>
        <v>4.1928261095009542</v>
      </c>
      <c r="AB1000" s="24">
        <f t="shared" si="217"/>
        <v>7.4427186755054091</v>
      </c>
      <c r="AC1000" s="24">
        <f t="shared" si="217"/>
        <v>4.2841738832896628</v>
      </c>
      <c r="AD1000" s="24">
        <f t="shared" si="217"/>
        <v>3.9518216167484139</v>
      </c>
      <c r="AE1000" s="24">
        <f t="shared" si="217"/>
        <v>3.3080738663846607</v>
      </c>
      <c r="AF1000" s="24">
        <f t="shared" si="217"/>
        <v>4.5770523779697898</v>
      </c>
      <c r="AG1000" s="24">
        <f t="shared" si="217"/>
        <v>5.6588971001254498</v>
      </c>
      <c r="AH1000" s="24">
        <f t="shared" si="217"/>
        <v>3.3198856182072185</v>
      </c>
      <c r="AI1000" s="24">
        <f t="shared" si="217"/>
        <v>4.5419011863620184</v>
      </c>
      <c r="AJ1000" s="24">
        <f t="shared" si="217"/>
        <v>2.8620300802118468</v>
      </c>
      <c r="AK1000" s="24">
        <f t="shared" si="217"/>
        <v>6.0993486789036906</v>
      </c>
      <c r="AL1000" s="24">
        <f t="shared" si="217"/>
        <v>2.6953084935133558</v>
      </c>
      <c r="AM1000" s="24">
        <f t="shared" si="217"/>
        <v>4.3630551275695435</v>
      </c>
      <c r="AN1000" s="24">
        <f t="shared" si="215"/>
        <v>4.629280960051724</v>
      </c>
      <c r="AO1000" s="24">
        <f t="shared" si="215"/>
        <v>4.5813334078941539</v>
      </c>
      <c r="AP1000" s="24">
        <f t="shared" si="215"/>
        <v>3.5607743188153846</v>
      </c>
      <c r="AQ1000" s="24">
        <f t="shared" si="215"/>
        <v>3.2890728603281096</v>
      </c>
      <c r="AR1000" s="24">
        <f t="shared" si="215"/>
        <v>3.400905224158187</v>
      </c>
      <c r="AS1000" s="24">
        <f t="shared" si="215"/>
        <v>4.8828469229696205</v>
      </c>
      <c r="AT1000" s="24">
        <f t="shared" si="215"/>
        <v>6.9383617923093217</v>
      </c>
      <c r="AU1000" s="24">
        <f t="shared" si="215"/>
        <v>4.9720830038996287</v>
      </c>
      <c r="AV1000" s="24">
        <f t="shared" si="215"/>
        <v>3.824968385884608</v>
      </c>
      <c r="AW1000" s="24">
        <f t="shared" si="215"/>
        <v>3.9047956453981385</v>
      </c>
      <c r="AX1000" s="24">
        <f t="shared" si="215"/>
        <v>4.3711347179955586</v>
      </c>
      <c r="AY1000" s="24">
        <f t="shared" si="215"/>
        <v>3.4080906449068045</v>
      </c>
      <c r="AZ1000" s="24">
        <f t="shared" si="215"/>
        <v>3.9979264817047855</v>
      </c>
      <c r="BA1000" s="24">
        <f t="shared" si="215"/>
        <v>4.0156069489409143</v>
      </c>
      <c r="BB1000" s="24">
        <f t="shared" si="215"/>
        <v>4.7123277728883748</v>
      </c>
      <c r="BC1000" s="24">
        <f t="shared" si="215"/>
        <v>4.2300468786275287</v>
      </c>
      <c r="BD1000" s="24">
        <f t="shared" si="215"/>
        <v>4.5322013794743832</v>
      </c>
      <c r="BE1000" s="24">
        <f t="shared" si="215"/>
        <v>4.4088876573845148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782F2-988E-472F-B04B-7FB52F78193C}">
  <sheetPr>
    <tabColor rgb="FFFF0000"/>
  </sheetPr>
  <dimension ref="A1:BE192"/>
  <sheetViews>
    <sheetView topLeftCell="I21" zoomScale="70" zoomScaleNormal="70" workbookViewId="0">
      <selection activeCell="H622" sqref="H622:BE800"/>
    </sheetView>
  </sheetViews>
  <sheetFormatPr defaultRowHeight="14.5" x14ac:dyDescent="0.35"/>
  <cols>
    <col min="1" max="1" width="12.81640625" customWidth="1"/>
    <col min="4" max="4" width="16.6328125" customWidth="1"/>
    <col min="5" max="5" width="17.26953125" bestFit="1" customWidth="1"/>
    <col min="6" max="6" width="18.6328125" bestFit="1" customWidth="1"/>
    <col min="7" max="7" width="17.1796875" bestFit="1" customWidth="1"/>
    <col min="8" max="8" width="17.26953125" bestFit="1" customWidth="1"/>
    <col min="9" max="9" width="18.6328125" bestFit="1" customWidth="1"/>
    <col min="10" max="10" width="17.1796875" bestFit="1" customWidth="1"/>
    <col min="11" max="11" width="17.26953125" bestFit="1" customWidth="1"/>
    <col min="12" max="12" width="19.1796875" bestFit="1" customWidth="1"/>
    <col min="13" max="13" width="13.26953125" customWidth="1"/>
    <col min="14" max="14" width="10.36328125" customWidth="1"/>
    <col min="15" max="15" width="13.08984375" customWidth="1"/>
    <col min="16" max="16" width="16" bestFit="1" customWidth="1"/>
    <col min="17" max="22" width="16" customWidth="1"/>
    <col min="23" max="23" width="16" bestFit="1" customWidth="1"/>
    <col min="24" max="24" width="17.453125" bestFit="1" customWidth="1"/>
    <col min="25" max="25" width="13.453125" bestFit="1" customWidth="1"/>
    <col min="26" max="26" width="18.26953125" customWidth="1"/>
    <col min="27" max="27" width="17.08984375" customWidth="1"/>
    <col min="28" max="28" width="37.453125" bestFit="1" customWidth="1"/>
    <col min="29" max="29" width="3.08984375" customWidth="1"/>
    <col min="30" max="30" width="15.7265625" customWidth="1"/>
    <col min="33" max="34" width="23.26953125" bestFit="1" customWidth="1"/>
    <col min="35" max="35" width="35.1796875" bestFit="1" customWidth="1"/>
    <col min="37" max="37" width="23.26953125" bestFit="1" customWidth="1"/>
    <col min="40" max="40" width="23.26953125" bestFit="1" customWidth="1"/>
    <col min="42" max="42" width="22.36328125" customWidth="1"/>
    <col min="43" max="43" width="11.54296875" bestFit="1" customWidth="1"/>
    <col min="44" max="44" width="15" bestFit="1" customWidth="1"/>
    <col min="45" max="45" width="31.08984375" bestFit="1" customWidth="1"/>
    <col min="46" max="46" width="11.54296875" bestFit="1" customWidth="1"/>
    <col min="47" max="47" width="15" bestFit="1" customWidth="1"/>
    <col min="48" max="48" width="21.81640625" bestFit="1" customWidth="1"/>
    <col min="49" max="49" width="11.54296875" bestFit="1" customWidth="1"/>
    <col min="50" max="50" width="15" bestFit="1" customWidth="1"/>
    <col min="51" max="51" width="21.81640625" bestFit="1" customWidth="1"/>
    <col min="52" max="52" width="17.81640625" bestFit="1" customWidth="1"/>
    <col min="53" max="53" width="23.26953125" bestFit="1" customWidth="1"/>
    <col min="55" max="55" width="23.1796875" bestFit="1" customWidth="1"/>
    <col min="56" max="56" width="27.26953125" bestFit="1" customWidth="1"/>
    <col min="57" max="57" width="37.453125" bestFit="1" customWidth="1"/>
  </cols>
  <sheetData>
    <row r="1" spans="1:57" x14ac:dyDescent="0.35">
      <c r="A1" s="27" t="s">
        <v>243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D1" s="27" t="s">
        <v>243</v>
      </c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</row>
    <row r="2" spans="1:57" x14ac:dyDescent="0.35">
      <c r="D2" s="29" t="s">
        <v>244</v>
      </c>
      <c r="E2" s="29" t="s">
        <v>245</v>
      </c>
      <c r="F2" s="29" t="s">
        <v>246</v>
      </c>
      <c r="G2" s="30" t="s">
        <v>247</v>
      </c>
      <c r="H2" s="30" t="s">
        <v>248</v>
      </c>
      <c r="I2" s="30" t="s">
        <v>249</v>
      </c>
      <c r="J2" s="31" t="s">
        <v>250</v>
      </c>
      <c r="K2" s="31" t="s">
        <v>251</v>
      </c>
      <c r="L2" s="31" t="s">
        <v>252</v>
      </c>
      <c r="N2" s="32" t="s">
        <v>253</v>
      </c>
      <c r="O2" s="32" t="s">
        <v>254</v>
      </c>
      <c r="P2" s="32" t="s">
        <v>255</v>
      </c>
      <c r="Q2" s="33" t="s">
        <v>256</v>
      </c>
      <c r="R2" s="33" t="s">
        <v>257</v>
      </c>
      <c r="S2" s="33" t="s">
        <v>258</v>
      </c>
      <c r="T2" s="34" t="s">
        <v>259</v>
      </c>
      <c r="U2" s="34" t="s">
        <v>260</v>
      </c>
      <c r="V2" s="34" t="s">
        <v>261</v>
      </c>
      <c r="W2" s="32" t="s">
        <v>262</v>
      </c>
      <c r="X2" s="32" t="s">
        <v>263</v>
      </c>
      <c r="Y2" s="32" t="s">
        <v>264</v>
      </c>
      <c r="Z2" s="32" t="s">
        <v>265</v>
      </c>
      <c r="AA2" s="32" t="s">
        <v>266</v>
      </c>
      <c r="AB2" s="32" t="s">
        <v>267</v>
      </c>
      <c r="AG2" s="29" t="s">
        <v>244</v>
      </c>
      <c r="AH2" s="29" t="s">
        <v>245</v>
      </c>
      <c r="AI2" s="29" t="s">
        <v>268</v>
      </c>
      <c r="AJ2" s="30" t="s">
        <v>247</v>
      </c>
      <c r="AK2" s="30" t="s">
        <v>248</v>
      </c>
      <c r="AL2" s="30" t="s">
        <v>269</v>
      </c>
      <c r="AM2" s="31" t="s">
        <v>250</v>
      </c>
      <c r="AN2" s="31" t="s">
        <v>251</v>
      </c>
      <c r="AO2" s="31" t="s">
        <v>270</v>
      </c>
      <c r="AQ2" s="32" t="s">
        <v>253</v>
      </c>
      <c r="AR2" s="32" t="s">
        <v>254</v>
      </c>
      <c r="AS2" s="32" t="s">
        <v>271</v>
      </c>
      <c r="AT2" s="33" t="s">
        <v>256</v>
      </c>
      <c r="AU2" s="33" t="s">
        <v>257</v>
      </c>
      <c r="AV2" s="33" t="s">
        <v>258</v>
      </c>
      <c r="AW2" s="34" t="s">
        <v>259</v>
      </c>
      <c r="AX2" s="34" t="s">
        <v>260</v>
      </c>
      <c r="AY2" s="34" t="s">
        <v>261</v>
      </c>
      <c r="AZ2" s="32" t="s">
        <v>262</v>
      </c>
      <c r="BA2" s="32" t="s">
        <v>263</v>
      </c>
      <c r="BB2" s="32" t="s">
        <v>264</v>
      </c>
      <c r="BC2" s="32" t="s">
        <v>265</v>
      </c>
      <c r="BD2" s="32" t="s">
        <v>272</v>
      </c>
      <c r="BE2" s="32" t="s">
        <v>273</v>
      </c>
    </row>
    <row r="3" spans="1:57" x14ac:dyDescent="0.35">
      <c r="C3" t="s">
        <v>274</v>
      </c>
      <c r="D3" s="12">
        <f t="shared" ref="D3:L3" si="0">MAX(D14:D192)</f>
        <v>4.7018743286788354</v>
      </c>
      <c r="E3" s="12">
        <f t="shared" si="0"/>
        <v>719.78549493142509</v>
      </c>
      <c r="F3" s="35">
        <f t="shared" si="0"/>
        <v>0.35080645161290303</v>
      </c>
      <c r="G3" s="12">
        <f t="shared" si="0"/>
        <v>4.6924024966261744</v>
      </c>
      <c r="H3" s="12">
        <f t="shared" si="0"/>
        <v>568.65744101244024</v>
      </c>
      <c r="I3" s="35">
        <f t="shared" si="0"/>
        <v>0.35080645161290303</v>
      </c>
      <c r="J3" s="12">
        <f t="shared" si="0"/>
        <v>4.7134054646988375</v>
      </c>
      <c r="K3" s="12">
        <f t="shared" si="0"/>
        <v>875.09187500000007</v>
      </c>
      <c r="L3" s="35">
        <f t="shared" si="0"/>
        <v>0.35181451612903175</v>
      </c>
      <c r="N3" s="36">
        <f t="shared" ref="N3:V3" si="1">MAX(N14:N192)</f>
        <v>1304.9999999999993</v>
      </c>
      <c r="O3" s="12">
        <f t="shared" si="1"/>
        <v>152.77724462365501</v>
      </c>
      <c r="P3" s="9">
        <f t="shared" si="1"/>
        <v>9.0490936819836065</v>
      </c>
      <c r="Q3" s="36">
        <f t="shared" si="1"/>
        <v>1304.9999999999993</v>
      </c>
      <c r="R3" s="12">
        <f t="shared" si="1"/>
        <v>152.77724462365501</v>
      </c>
      <c r="S3" s="9">
        <f t="shared" si="1"/>
        <v>8.3251780081917666</v>
      </c>
      <c r="T3" s="36">
        <f t="shared" si="1"/>
        <v>1308.7499999999982</v>
      </c>
      <c r="U3" s="12">
        <f t="shared" si="1"/>
        <v>179.92331317204275</v>
      </c>
      <c r="V3" s="9">
        <f t="shared" si="1"/>
        <v>18.901041220749622</v>
      </c>
      <c r="AF3" t="s">
        <v>274</v>
      </c>
      <c r="AG3" s="12">
        <f t="shared" ref="AG3:AO3" si="2">MAX(AG14:AG192)</f>
        <v>4.7044459991333802</v>
      </c>
      <c r="AH3" s="12">
        <f t="shared" si="2"/>
        <v>418.36773644453547</v>
      </c>
      <c r="AI3" s="35">
        <f t="shared" si="2"/>
        <v>0.65860215053763405</v>
      </c>
      <c r="AJ3" s="12">
        <f t="shared" si="2"/>
        <v>4.6903746886674895</v>
      </c>
      <c r="AK3" s="12">
        <f t="shared" si="2"/>
        <v>315.50652748320897</v>
      </c>
      <c r="AL3" s="35">
        <f t="shared" si="2"/>
        <v>0.657258064516129</v>
      </c>
      <c r="AM3" s="12">
        <f t="shared" si="2"/>
        <v>4.6903746886674895</v>
      </c>
      <c r="AN3" s="12">
        <f t="shared" si="2"/>
        <v>507.04543514685525</v>
      </c>
      <c r="AO3" s="35">
        <f t="shared" si="2"/>
        <v>0.65994623655913898</v>
      </c>
      <c r="AQ3" s="36">
        <f t="shared" ref="AQ3:AY3" si="3">MAX(AQ14:AQ192)</f>
        <v>2449.9999999999986</v>
      </c>
      <c r="AR3" s="12">
        <f t="shared" si="3"/>
        <v>219.173024193548</v>
      </c>
      <c r="AS3" s="9">
        <f t="shared" si="3"/>
        <v>4.2946933956982427</v>
      </c>
      <c r="AT3" s="36">
        <f t="shared" si="3"/>
        <v>2445</v>
      </c>
      <c r="AU3" s="12">
        <f t="shared" si="3"/>
        <v>203.42010416666599</v>
      </c>
      <c r="AV3" s="9">
        <f t="shared" si="3"/>
        <v>3.649674950443492</v>
      </c>
      <c r="AW3" s="36">
        <f t="shared" si="3"/>
        <v>2454.9999999999973</v>
      </c>
      <c r="AX3" s="12">
        <f t="shared" si="3"/>
        <v>198.96548387096701</v>
      </c>
      <c r="AY3" s="9">
        <f t="shared" si="3"/>
        <v>7.759100220915955</v>
      </c>
    </row>
    <row r="4" spans="1:57" x14ac:dyDescent="0.35">
      <c r="C4" t="s">
        <v>275</v>
      </c>
      <c r="D4" s="12">
        <f t="shared" ref="D4:L4" si="4">MIN(D14:D192)</f>
        <v>0.8280361401577685</v>
      </c>
      <c r="E4" s="12">
        <f t="shared" si="4"/>
        <v>133.88479166666599</v>
      </c>
      <c r="F4" s="35">
        <f t="shared" si="4"/>
        <v>2.688172E-3</v>
      </c>
      <c r="G4" s="12">
        <f t="shared" si="4"/>
        <v>0.8257724118243237</v>
      </c>
      <c r="H4" s="12">
        <f t="shared" si="4"/>
        <v>109.80119047619</v>
      </c>
      <c r="I4" s="35">
        <f t="shared" si="4"/>
        <v>0</v>
      </c>
      <c r="J4" s="12">
        <f t="shared" si="4"/>
        <v>0.83034381745297492</v>
      </c>
      <c r="K4" s="12">
        <f t="shared" si="4"/>
        <v>142.698269230769</v>
      </c>
      <c r="L4" s="35">
        <f t="shared" si="4"/>
        <v>5.3763439999999999E-3</v>
      </c>
      <c r="N4" s="36">
        <f t="shared" ref="N4:V4" si="5">MIN(N14:N192)</f>
        <v>9.9999998399999992</v>
      </c>
      <c r="O4" s="12">
        <f t="shared" si="5"/>
        <v>29.7377956989247</v>
      </c>
      <c r="P4" s="9">
        <f t="shared" si="5"/>
        <v>2.267933682515066</v>
      </c>
      <c r="Q4" s="36">
        <f t="shared" si="5"/>
        <v>0</v>
      </c>
      <c r="R4" s="12">
        <f t="shared" si="5"/>
        <v>23.351982526881649</v>
      </c>
      <c r="S4" s="9">
        <f t="shared" si="5"/>
        <v>2.2630611986461808</v>
      </c>
      <c r="T4" s="36">
        <f t="shared" si="5"/>
        <v>19.999999679999998</v>
      </c>
      <c r="U4" s="12">
        <f t="shared" si="5"/>
        <v>31.852208333333301</v>
      </c>
      <c r="V4" s="9">
        <f t="shared" si="5"/>
        <v>2.267933682515066</v>
      </c>
      <c r="AF4" t="s">
        <v>275</v>
      </c>
      <c r="AG4" s="12">
        <f t="shared" ref="AG4:AO4" si="6">MIN(AG14:AG192)</f>
        <v>0.82783683959694954</v>
      </c>
      <c r="AH4" s="12">
        <f t="shared" si="6"/>
        <v>69.934741600341795</v>
      </c>
      <c r="AI4" s="35">
        <f t="shared" si="6"/>
        <v>2.7553763440860198E-2</v>
      </c>
      <c r="AJ4" s="12">
        <f t="shared" si="6"/>
        <v>0.82609710431303673</v>
      </c>
      <c r="AK4" s="12">
        <f t="shared" si="6"/>
        <v>62.389177398942849</v>
      </c>
      <c r="AL4" s="35">
        <f t="shared" si="6"/>
        <v>1.2768817204301E-2</v>
      </c>
      <c r="AM4" s="12">
        <f t="shared" si="6"/>
        <v>0.82609710431303673</v>
      </c>
      <c r="AN4" s="12">
        <f t="shared" si="6"/>
        <v>70.225468750000005</v>
      </c>
      <c r="AO4" s="35">
        <f t="shared" si="6"/>
        <v>4.1666666666666602E-2</v>
      </c>
      <c r="AQ4" s="36">
        <f t="shared" ref="AQ4:AY4" si="7">MIN(AQ14:AQ192)</f>
        <v>102.49999999999993</v>
      </c>
      <c r="AR4" s="12">
        <f t="shared" si="7"/>
        <v>22.876061827956899</v>
      </c>
      <c r="AS4" s="9">
        <f t="shared" si="7"/>
        <v>1.4004350763881408</v>
      </c>
      <c r="AT4" s="36">
        <f t="shared" si="7"/>
        <v>47.499999999999723</v>
      </c>
      <c r="AU4" s="12">
        <f t="shared" si="7"/>
        <v>18.1846370967741</v>
      </c>
      <c r="AV4" s="9">
        <f t="shared" si="7"/>
        <v>0.64773372897708847</v>
      </c>
      <c r="AW4" s="36">
        <f t="shared" si="7"/>
        <v>154.99999999999977</v>
      </c>
      <c r="AX4" s="12">
        <f t="shared" si="7"/>
        <v>22.048888888888801</v>
      </c>
      <c r="AY4" s="9">
        <f t="shared" si="7"/>
        <v>1.0918401249732796</v>
      </c>
    </row>
    <row r="5" spans="1:57" x14ac:dyDescent="0.35">
      <c r="C5" t="s">
        <v>276</v>
      </c>
      <c r="D5" s="12">
        <f t="shared" ref="D5:L5" si="8">AVERAGE(D14:D192)</f>
        <v>3.15291209618182</v>
      </c>
      <c r="E5" s="12">
        <f t="shared" si="8"/>
        <v>269.27985997266467</v>
      </c>
      <c r="F5" s="35">
        <f t="shared" si="8"/>
        <v>8.4891833369483818E-2</v>
      </c>
      <c r="G5" s="12">
        <f t="shared" si="8"/>
        <v>3.1410883503312821</v>
      </c>
      <c r="H5" s="12">
        <f t="shared" si="8"/>
        <v>201.21315521829868</v>
      </c>
      <c r="I5" s="35">
        <f t="shared" si="8"/>
        <v>6.2448253128557861E-2</v>
      </c>
      <c r="J5" s="12">
        <f t="shared" si="8"/>
        <v>3.1646542464466361</v>
      </c>
      <c r="K5" s="12">
        <f t="shared" si="8"/>
        <v>367.72483571705129</v>
      </c>
      <c r="L5" s="35">
        <f t="shared" si="8"/>
        <v>0.10916384472880011</v>
      </c>
      <c r="N5" s="36">
        <f t="shared" ref="N5:V5" si="9">AVERAGE(N14:N192)</f>
        <v>310.96368709173169</v>
      </c>
      <c r="O5" s="12">
        <f t="shared" si="9"/>
        <v>60.604768831135303</v>
      </c>
      <c r="P5" s="9">
        <f t="shared" si="9"/>
        <v>4.3507052071110968</v>
      </c>
      <c r="Q5" s="36">
        <f t="shared" si="9"/>
        <v>229.49720669022304</v>
      </c>
      <c r="R5" s="12">
        <f t="shared" si="9"/>
        <v>50.43508545255397</v>
      </c>
      <c r="S5" s="9">
        <f t="shared" si="9"/>
        <v>4.0940139441885579</v>
      </c>
      <c r="T5" s="36">
        <f t="shared" si="9"/>
        <v>399.16899436854703</v>
      </c>
      <c r="U5" s="12">
        <f t="shared" si="9"/>
        <v>72.581817501514379</v>
      </c>
      <c r="V5" s="9">
        <f t="shared" si="9"/>
        <v>5.4904842380772712</v>
      </c>
      <c r="AF5" t="s">
        <v>276</v>
      </c>
      <c r="AG5" s="12">
        <f t="shared" ref="AG5:AO5" si="10">AVERAGE(AG14:AG192)</f>
        <v>3.1530354967415053</v>
      </c>
      <c r="AH5" s="12">
        <f t="shared" si="10"/>
        <v>141.79549272394968</v>
      </c>
      <c r="AI5" s="35">
        <f t="shared" si="10"/>
        <v>0.23880391022736833</v>
      </c>
      <c r="AJ5" s="12">
        <f t="shared" si="10"/>
        <v>3.1454540146153445</v>
      </c>
      <c r="AK5" s="12">
        <f t="shared" si="10"/>
        <v>119.38626597288989</v>
      </c>
      <c r="AL5" s="35">
        <f t="shared" si="10"/>
        <v>0.18963853332153574</v>
      </c>
      <c r="AM5" s="12">
        <f t="shared" si="10"/>
        <v>3.1454540146153445</v>
      </c>
      <c r="AN5" s="12">
        <f t="shared" si="10"/>
        <v>176.47085272353473</v>
      </c>
      <c r="AO5" s="35">
        <f t="shared" si="10"/>
        <v>0.28756989805852629</v>
      </c>
      <c r="AQ5" s="36">
        <f t="shared" ref="AQ5:AY5" si="11">AVERAGE(AQ14:AQ192)</f>
        <v>874.4134078212287</v>
      </c>
      <c r="AR5" s="12">
        <f t="shared" si="11"/>
        <v>61.340587502637284</v>
      </c>
      <c r="AS5" s="9">
        <f t="shared" si="11"/>
        <v>2.4012610059240624</v>
      </c>
      <c r="AT5" s="36">
        <f t="shared" si="11"/>
        <v>695.36312849161982</v>
      </c>
      <c r="AU5" s="12">
        <f t="shared" si="11"/>
        <v>63.967914656807253</v>
      </c>
      <c r="AV5" s="9">
        <f t="shared" si="11"/>
        <v>2.0549463676337538</v>
      </c>
      <c r="AW5" s="36">
        <f t="shared" si="11"/>
        <v>1050.879888268156</v>
      </c>
      <c r="AX5" s="12">
        <f t="shared" si="11"/>
        <v>65.08726281325994</v>
      </c>
      <c r="AY5" s="9">
        <f t="shared" si="11"/>
        <v>3.0188148859994883</v>
      </c>
    </row>
    <row r="6" spans="1:57" x14ac:dyDescent="0.35">
      <c r="C6" t="s">
        <v>277</v>
      </c>
      <c r="D6" s="37">
        <f t="shared" ref="D6:L6" si="12">_xlfn.STDEV.P(D14:D192)</f>
        <v>0.73917808198427626</v>
      </c>
      <c r="E6" s="37">
        <f t="shared" si="12"/>
        <v>110.43413802348758</v>
      </c>
      <c r="F6" s="37">
        <f t="shared" si="12"/>
        <v>6.3831020060614835E-2</v>
      </c>
      <c r="G6" s="37">
        <f t="shared" si="12"/>
        <v>0.73787476099032434</v>
      </c>
      <c r="H6" s="37">
        <f t="shared" si="12"/>
        <v>78.501449058381496</v>
      </c>
      <c r="I6" s="37">
        <f t="shared" si="12"/>
        <v>5.7667457147626548E-2</v>
      </c>
      <c r="J6" s="37">
        <f t="shared" si="12"/>
        <v>0.74031348075175174</v>
      </c>
      <c r="K6" s="37">
        <f t="shared" si="12"/>
        <v>156.5107341122268</v>
      </c>
      <c r="L6" s="37">
        <f t="shared" si="12"/>
        <v>6.9851794002340331E-2</v>
      </c>
      <c r="N6" s="36">
        <f t="shared" ref="N6:V6" si="13">_xlfn.STDEV.P(N14:N192)</f>
        <v>236.44763930272077</v>
      </c>
      <c r="O6" s="37">
        <f t="shared" si="13"/>
        <v>20.818962998073964</v>
      </c>
      <c r="P6" s="9">
        <f t="shared" si="13"/>
        <v>1.1799932337941674</v>
      </c>
      <c r="Q6" s="36">
        <f t="shared" si="13"/>
        <v>213.88370231096999</v>
      </c>
      <c r="R6" s="37">
        <f t="shared" si="13"/>
        <v>17.868815034666977</v>
      </c>
      <c r="S6" s="9">
        <f t="shared" si="13"/>
        <v>1.0399928011997654</v>
      </c>
      <c r="T6" s="36">
        <f t="shared" si="13"/>
        <v>258.10087272839581</v>
      </c>
      <c r="U6" s="37">
        <f t="shared" si="13"/>
        <v>26.523949313686224</v>
      </c>
      <c r="V6" s="9">
        <f t="shared" si="13"/>
        <v>2.7740825353461922</v>
      </c>
      <c r="AF6" t="s">
        <v>277</v>
      </c>
      <c r="AG6" s="37">
        <f t="shared" ref="AG6:AO6" si="14">_xlfn.STDEV.P(AG14:AG192)</f>
        <v>0.7392396232650017</v>
      </c>
      <c r="AH6" s="37">
        <f t="shared" si="14"/>
        <v>55.160984269940094</v>
      </c>
      <c r="AI6" s="37">
        <f t="shared" si="14"/>
        <v>0.10908006390314452</v>
      </c>
      <c r="AJ6" s="37">
        <f t="shared" si="14"/>
        <v>0.73785204466623766</v>
      </c>
      <c r="AK6" s="37">
        <f t="shared" si="14"/>
        <v>41.940233222631669</v>
      </c>
      <c r="AL6" s="37">
        <f t="shared" si="14"/>
        <v>0.10856753406781838</v>
      </c>
      <c r="AM6" s="37">
        <f t="shared" si="14"/>
        <v>0.73785204466623766</v>
      </c>
      <c r="AN6" s="37">
        <f t="shared" si="14"/>
        <v>73.107809087210356</v>
      </c>
      <c r="AO6" s="37">
        <f t="shared" si="14"/>
        <v>0.11228560794004762</v>
      </c>
      <c r="AQ6" s="36">
        <f t="shared" ref="AQ6:AY6" si="15">_xlfn.STDEV.P(AQ14:AQ192)</f>
        <v>406.39116134747246</v>
      </c>
      <c r="AR6" s="37">
        <f t="shared" si="15"/>
        <v>28.979489896630739</v>
      </c>
      <c r="AS6" s="9">
        <f t="shared" si="15"/>
        <v>0.42231400084799514</v>
      </c>
      <c r="AT6" s="36">
        <f t="shared" si="15"/>
        <v>404.20866476859567</v>
      </c>
      <c r="AU6" s="37">
        <f t="shared" si="15"/>
        <v>30.830517750774106</v>
      </c>
      <c r="AV6" s="9">
        <f t="shared" si="15"/>
        <v>0.6126795975458339</v>
      </c>
      <c r="AW6" s="36">
        <f t="shared" si="15"/>
        <v>413.66836933834873</v>
      </c>
      <c r="AX6" s="37">
        <f t="shared" si="15"/>
        <v>33.179017776904942</v>
      </c>
      <c r="AY6" s="9">
        <f t="shared" si="15"/>
        <v>1.0995046593798201</v>
      </c>
    </row>
    <row r="7" spans="1:57" x14ac:dyDescent="0.35">
      <c r="C7" t="s">
        <v>278</v>
      </c>
      <c r="D7" s="38">
        <f>D6/D5</f>
        <v>0.23444297190505936</v>
      </c>
      <c r="E7" s="38">
        <f>E6/E5</f>
        <v>0.41010916313866935</v>
      </c>
      <c r="F7" s="38">
        <f t="shared" ref="F7:L7" si="16">F6/F5</f>
        <v>0.75191001922171063</v>
      </c>
      <c r="G7" s="38">
        <f t="shared" si="16"/>
        <v>0.23491054013571527</v>
      </c>
      <c r="H7" s="38">
        <f t="shared" si="16"/>
        <v>0.39014073892541612</v>
      </c>
      <c r="I7" s="38">
        <f t="shared" si="16"/>
        <v>0.92344387966962949</v>
      </c>
      <c r="J7" s="38">
        <f t="shared" si="16"/>
        <v>0.23393186841279637</v>
      </c>
      <c r="K7" s="38">
        <f t="shared" si="16"/>
        <v>0.42561915571200415</v>
      </c>
      <c r="L7" s="38">
        <f t="shared" si="16"/>
        <v>0.63988030263935647</v>
      </c>
      <c r="N7" s="36">
        <f t="shared" ref="N7:V7" si="17">N6/N5</f>
        <v>0.76037058061049645</v>
      </c>
      <c r="O7" s="38">
        <f t="shared" si="17"/>
        <v>0.34352021135634392</v>
      </c>
      <c r="P7" s="38">
        <f t="shared" si="17"/>
        <v>0.27121884329591073</v>
      </c>
      <c r="Q7" s="36">
        <f t="shared" si="17"/>
        <v>0.93196647312431879</v>
      </c>
      <c r="R7" s="38">
        <f t="shared" si="17"/>
        <v>0.35429334310292365</v>
      </c>
      <c r="S7" s="38">
        <f t="shared" si="17"/>
        <v>0.25402766462875204</v>
      </c>
      <c r="T7" s="36">
        <f t="shared" si="17"/>
        <v>0.64659549306100406</v>
      </c>
      <c r="U7" s="38">
        <f t="shared" si="17"/>
        <v>0.36543517683520138</v>
      </c>
      <c r="V7" s="38">
        <f t="shared" si="17"/>
        <v>0.50525280012781826</v>
      </c>
      <c r="AF7" t="s">
        <v>278</v>
      </c>
      <c r="AG7" s="38">
        <f>AG6/AG5</f>
        <v>0.23445331460079236</v>
      </c>
      <c r="AH7" s="38">
        <f>AH6/AH5</f>
        <v>0.38901789619877841</v>
      </c>
      <c r="AI7" s="38">
        <f t="shared" ref="AI7:AO7" si="18">AI6/AI5</f>
        <v>0.45677670771507872</v>
      </c>
      <c r="AJ7" s="38">
        <f t="shared" si="18"/>
        <v>0.23457727922195332</v>
      </c>
      <c r="AK7" s="38">
        <f t="shared" si="18"/>
        <v>0.35129864294570878</v>
      </c>
      <c r="AL7" s="38">
        <f t="shared" si="18"/>
        <v>0.57249722493761357</v>
      </c>
      <c r="AM7" s="38">
        <f t="shared" si="18"/>
        <v>0.23457727922195332</v>
      </c>
      <c r="AN7" s="38">
        <f t="shared" si="18"/>
        <v>0.41427696392300856</v>
      </c>
      <c r="AO7" s="38">
        <f t="shared" si="18"/>
        <v>0.39046370533954577</v>
      </c>
      <c r="AQ7" s="36">
        <f t="shared" ref="AQ7:AY7" si="19">AQ6/AQ5</f>
        <v>0.46475861155889087</v>
      </c>
      <c r="AR7" s="38">
        <f t="shared" si="19"/>
        <v>0.47243580598873119</v>
      </c>
      <c r="AS7" s="38">
        <f t="shared" si="19"/>
        <v>0.17587176063165139</v>
      </c>
      <c r="AT7" s="36">
        <f t="shared" si="19"/>
        <v>0.58129148384011131</v>
      </c>
      <c r="AU7" s="38">
        <f t="shared" si="19"/>
        <v>0.48196846678811073</v>
      </c>
      <c r="AV7" s="38">
        <f t="shared" si="19"/>
        <v>0.29814870460649889</v>
      </c>
      <c r="AW7" s="36">
        <f t="shared" si="19"/>
        <v>0.39364000963047435</v>
      </c>
      <c r="AX7" s="38">
        <f t="shared" si="19"/>
        <v>0.5097620693022219</v>
      </c>
      <c r="AY7" s="38">
        <f t="shared" si="19"/>
        <v>0.36421731735822854</v>
      </c>
    </row>
    <row r="10" spans="1:57" x14ac:dyDescent="0.35">
      <c r="A10" s="39" t="s">
        <v>279</v>
      </c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D10" s="39" t="s">
        <v>280</v>
      </c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</row>
    <row r="11" spans="1:57" x14ac:dyDescent="0.35">
      <c r="A11" s="39" t="s">
        <v>281</v>
      </c>
      <c r="B11" s="39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1"/>
      <c r="X11" s="41"/>
      <c r="Y11" s="41"/>
      <c r="Z11" s="41"/>
      <c r="AA11" s="41"/>
      <c r="AB11" s="41"/>
      <c r="AC11" s="42"/>
      <c r="AD11" s="39" t="s">
        <v>281</v>
      </c>
      <c r="AE11" s="39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1"/>
      <c r="BA11" s="41"/>
      <c r="BB11" s="41"/>
      <c r="BC11" s="41"/>
      <c r="BD11" s="41"/>
      <c r="BE11" s="41"/>
    </row>
    <row r="12" spans="1:57" ht="15" thickBot="1" x14ac:dyDescent="0.4">
      <c r="A12" s="3" t="s">
        <v>282</v>
      </c>
      <c r="B12" s="43" t="s">
        <v>283</v>
      </c>
      <c r="C12" s="43" t="s">
        <v>284</v>
      </c>
      <c r="D12" s="29" t="str">
        <f>D2</f>
        <v>Nat Gas Price (P50)</v>
      </c>
      <c r="E12" s="29" t="str">
        <f t="shared" ref="E12:L12" si="20">E2</f>
        <v>Capture Price (P50)</v>
      </c>
      <c r="F12" s="29" t="str">
        <f t="shared" si="20"/>
        <v>Actual Monthly Capacity Factor (P50)</v>
      </c>
      <c r="G12" s="30" t="str">
        <f t="shared" si="20"/>
        <v>Nat Gas Price (P25)</v>
      </c>
      <c r="H12" s="30" t="str">
        <f t="shared" si="20"/>
        <v>Capture Price (P25)</v>
      </c>
      <c r="I12" s="30" t="str">
        <f t="shared" si="20"/>
        <v>Actual Monthly Capacity Factor (P25)</v>
      </c>
      <c r="J12" s="31" t="str">
        <f t="shared" si="20"/>
        <v>Nat Gas Price (P75)</v>
      </c>
      <c r="K12" s="31" t="str">
        <f t="shared" si="20"/>
        <v>Capture Price (P75)</v>
      </c>
      <c r="L12" s="31" t="str">
        <f t="shared" si="20"/>
        <v>Actual Monthly Capacity Factor (P75)</v>
      </c>
      <c r="M12" s="43" t="s">
        <v>285</v>
      </c>
      <c r="N12" s="32" t="str">
        <f>N2</f>
        <v>P50 MWh</v>
      </c>
      <c r="O12" s="32" t="str">
        <f t="shared" ref="O12:AB12" si="21">O2</f>
        <v>P50 All Hour</v>
      </c>
      <c r="P12" s="32" t="str">
        <f t="shared" si="21"/>
        <v>P50 Monthly Capture Ratio</v>
      </c>
      <c r="Q12" s="33" t="str">
        <f t="shared" si="21"/>
        <v>P25 MWh</v>
      </c>
      <c r="R12" s="33" t="str">
        <f t="shared" si="21"/>
        <v>P25 All Hour</v>
      </c>
      <c r="S12" s="33" t="str">
        <f t="shared" si="21"/>
        <v>P25 Capture Ratio</v>
      </c>
      <c r="T12" s="34" t="str">
        <f t="shared" si="21"/>
        <v>P75 MWh</v>
      </c>
      <c r="U12" s="34" t="str">
        <f t="shared" si="21"/>
        <v>P75 All Hour</v>
      </c>
      <c r="V12" s="34" t="str">
        <f t="shared" si="21"/>
        <v>P75 Capture Ratio</v>
      </c>
      <c r="W12" s="32" t="str">
        <f t="shared" si="21"/>
        <v>Revenue (P50)</v>
      </c>
      <c r="X12" s="32" t="str">
        <f t="shared" si="21"/>
        <v>Revenue Flat  (P50)</v>
      </c>
      <c r="Y12" s="32" t="str">
        <f t="shared" si="21"/>
        <v>Esc Price  (P50)</v>
      </c>
      <c r="Z12" s="32" t="str">
        <f t="shared" si="21"/>
        <v>Revenue Esc  (P50)</v>
      </c>
      <c r="AA12" s="32" t="str">
        <f t="shared" si="21"/>
        <v>Actual Avg Monthly CF% (P50)</v>
      </c>
      <c r="AB12" s="32" t="str">
        <f t="shared" si="21"/>
        <v>Actual Monthly Avg Capture Ratio (P50)</v>
      </c>
      <c r="AD12" s="3" t="s">
        <v>282</v>
      </c>
      <c r="AE12" s="43" t="s">
        <v>283</v>
      </c>
      <c r="AF12" s="43" t="s">
        <v>284</v>
      </c>
      <c r="AG12" s="29" t="str">
        <f>AG2</f>
        <v>Nat Gas Price (P50)</v>
      </c>
      <c r="AH12" s="29" t="str">
        <f t="shared" ref="AH12:AO12" si="22">AH2</f>
        <v>Capture Price (P50)</v>
      </c>
      <c r="AI12" s="29" t="str">
        <f t="shared" si="22"/>
        <v>Ideal Monthly Capacity Factor (P50)</v>
      </c>
      <c r="AJ12" s="30" t="str">
        <f t="shared" si="22"/>
        <v>Nat Gas Price (P25)</v>
      </c>
      <c r="AK12" s="30" t="str">
        <f t="shared" si="22"/>
        <v>Capture Price (P25)</v>
      </c>
      <c r="AL12" s="30" t="str">
        <f t="shared" si="22"/>
        <v>Monthly Capacity Factor (P25)</v>
      </c>
      <c r="AM12" s="31" t="str">
        <f t="shared" si="22"/>
        <v>Nat Gas Price (P75)</v>
      </c>
      <c r="AN12" s="31" t="str">
        <f t="shared" si="22"/>
        <v>Capture Price (P75)</v>
      </c>
      <c r="AO12" s="31" t="str">
        <f t="shared" si="22"/>
        <v>Monthly Capacity Factor (P75)</v>
      </c>
      <c r="AP12" s="43" t="s">
        <v>285</v>
      </c>
      <c r="AQ12" s="32" t="str">
        <f>AQ2</f>
        <v>P50 MWh</v>
      </c>
      <c r="AR12" s="32" t="str">
        <f t="shared" ref="AR12:BE12" si="23">AR2</f>
        <v>P50 All Hour</v>
      </c>
      <c r="AS12" s="32" t="str">
        <f t="shared" si="23"/>
        <v>Ideal P50 Monthly Capture Ratio</v>
      </c>
      <c r="AT12" s="33" t="str">
        <f t="shared" si="23"/>
        <v>P25 MWh</v>
      </c>
      <c r="AU12" s="33" t="str">
        <f t="shared" si="23"/>
        <v>P25 All Hour</v>
      </c>
      <c r="AV12" s="33" t="str">
        <f t="shared" si="23"/>
        <v>P25 Capture Ratio</v>
      </c>
      <c r="AW12" s="34" t="str">
        <f t="shared" si="23"/>
        <v>P75 MWh</v>
      </c>
      <c r="AX12" s="34" t="str">
        <f t="shared" si="23"/>
        <v>P75 All Hour</v>
      </c>
      <c r="AY12" s="34" t="str">
        <f t="shared" si="23"/>
        <v>P75 Capture Ratio</v>
      </c>
      <c r="AZ12" s="32" t="str">
        <f t="shared" si="23"/>
        <v>Revenue (P50)</v>
      </c>
      <c r="BA12" s="32" t="str">
        <f t="shared" si="23"/>
        <v>Revenue Flat  (P50)</v>
      </c>
      <c r="BB12" s="32" t="str">
        <f t="shared" si="23"/>
        <v>Esc Price  (P50)</v>
      </c>
      <c r="BC12" s="32" t="str">
        <f t="shared" si="23"/>
        <v>Revenue Esc  (P50)</v>
      </c>
      <c r="BD12" s="32" t="str">
        <f t="shared" si="23"/>
        <v>Ideal Avg Monthly CF% (P50)</v>
      </c>
      <c r="BE12" s="32" t="str">
        <f t="shared" si="23"/>
        <v>Ideal  Monthly Avg Capture Ratio (P50)</v>
      </c>
    </row>
    <row r="13" spans="1:57" ht="15" thickBot="1" x14ac:dyDescent="0.4">
      <c r="A13" s="10">
        <f>EOMONTH(A14,-1)</f>
        <v>45291</v>
      </c>
      <c r="B13" s="43"/>
      <c r="C13" s="9">
        <f>1/(1+0.02)</f>
        <v>0.98039215686274506</v>
      </c>
      <c r="D13" s="3"/>
      <c r="E13" s="44"/>
      <c r="F13" s="45">
        <f>AVERAGE(F14:F192)</f>
        <v>8.4891833369483818E-2</v>
      </c>
      <c r="M13" s="43"/>
      <c r="N13" s="3"/>
      <c r="O13" s="3"/>
      <c r="P13" s="3"/>
      <c r="Q13" s="3"/>
      <c r="R13" s="3"/>
      <c r="S13" s="3"/>
      <c r="T13" s="3"/>
      <c r="U13" s="3"/>
      <c r="V13" s="3"/>
      <c r="W13" s="43"/>
      <c r="X13" s="43"/>
      <c r="Y13" s="46">
        <v>195.88977793533815</v>
      </c>
      <c r="AD13" s="10">
        <f>EOMONTH(AD14,-1)</f>
        <v>45291</v>
      </c>
      <c r="AE13" s="43"/>
      <c r="AF13" s="9">
        <f>1/(1+0.02)</f>
        <v>0.98039215686274506</v>
      </c>
      <c r="AG13" s="3"/>
      <c r="AH13" s="44"/>
      <c r="AI13" s="45">
        <f>AVERAGE(AI14:AI192)</f>
        <v>0.23880391022736833</v>
      </c>
      <c r="AP13" s="43"/>
      <c r="AQ13" s="3"/>
      <c r="AR13" s="3"/>
      <c r="AS13" s="3"/>
      <c r="AT13" s="3"/>
      <c r="AU13" s="3"/>
      <c r="AV13" s="3"/>
      <c r="AW13" s="3"/>
      <c r="AX13" s="3"/>
      <c r="AY13" s="3"/>
      <c r="AZ13" s="43"/>
      <c r="BA13" s="43"/>
      <c r="BB13" s="46">
        <v>195.88977793533815</v>
      </c>
    </row>
    <row r="14" spans="1:57" x14ac:dyDescent="0.35">
      <c r="A14" s="10" t="str">
        <f>'Monthly Py Frcst 1'!A222</f>
        <v>1/31/2024</v>
      </c>
      <c r="B14" s="47">
        <f>YEAR(A14)</f>
        <v>2024</v>
      </c>
      <c r="C14" s="48">
        <f>IF(MONTH(A14)=1,C13*(1+0.02),IF(MONTH(A14)=12,C3,0))</f>
        <v>1</v>
      </c>
      <c r="D14" s="49">
        <f>'Monthly Py Frcst 1'!C422</f>
        <v>2.4673563218390751</v>
      </c>
      <c r="E14" s="49">
        <f>'Monthly Py Frcst 1'!C222</f>
        <v>346.488659003831</v>
      </c>
      <c r="F14" s="50">
        <f>'Monthly Py Frcst 1'!C622</f>
        <v>0.35080645161290303</v>
      </c>
      <c r="G14" s="51">
        <f>'Monthly Py Frcst 1'!E422</f>
        <v>2.4641954022988424</v>
      </c>
      <c r="H14" s="51">
        <f>'Monthly Py Frcst 1'!E222</f>
        <v>345.7442543438695</v>
      </c>
      <c r="I14" s="52">
        <f>'Monthly Py Frcst 1'!E622</f>
        <v>0.35080645161290303</v>
      </c>
      <c r="J14" s="53">
        <f>'Monthly Py Frcst 1'!F422</f>
        <v>2.4719959933208799</v>
      </c>
      <c r="K14" s="53">
        <f>'Monthly Py Frcst 1'!F222</f>
        <v>346.488659003831</v>
      </c>
      <c r="L14" s="54">
        <f>'Monthly Py Frcst 1'!F622</f>
        <v>0.35181451612903175</v>
      </c>
      <c r="M14" s="9">
        <v>5</v>
      </c>
      <c r="N14" s="36">
        <f>F14*$M14*(_xlfn.DAYS($A14,$A13)*24)</f>
        <v>1304.9999999999993</v>
      </c>
      <c r="O14" s="12">
        <f>'Monthly Py Frcst 1'!C22</f>
        <v>152.77724462365501</v>
      </c>
      <c r="P14" s="9">
        <f>'Monthly Py Frcst 1'!C822</f>
        <v>2.267933682515066</v>
      </c>
      <c r="Q14" s="36">
        <f>I14*$M14*(_xlfn.DAYS($A14,$A13)*24)</f>
        <v>1304.9999999999993</v>
      </c>
      <c r="R14" s="12">
        <f>'Monthly Py Frcst 1'!E22</f>
        <v>152.77724462365501</v>
      </c>
      <c r="S14" s="9">
        <f>IFERROR(H14/R14,0)</f>
        <v>2.2630611986461808</v>
      </c>
      <c r="T14" s="36">
        <f>L14*$M14*(_xlfn.DAYS($A14,$A13)*24)</f>
        <v>1308.7499999999982</v>
      </c>
      <c r="U14" s="12">
        <f>'Monthly Py Frcst 1'!F22</f>
        <v>152.77724462365501</v>
      </c>
      <c r="V14" s="9">
        <f>IFERROR(K14/U14,0)</f>
        <v>2.267933682515066</v>
      </c>
      <c r="W14" s="42">
        <f t="shared" ref="W14:W77" si="24">N14*E14</f>
        <v>452167.6999999992</v>
      </c>
      <c r="X14" s="55">
        <v>1991397.4000000004</v>
      </c>
      <c r="Y14" s="42">
        <f>IFERROR(IF(MONTH(A14)=1,$Y$13*$C14,Y13)*(M14&gt;0),0)</f>
        <v>195.88977793533815</v>
      </c>
      <c r="Z14" s="42">
        <f>Y14*N14</f>
        <v>255636.16020561615</v>
      </c>
      <c r="AA14" s="56">
        <f>AVERAGEIFS($F$14:$F$192,$B$14:$B$192,$B14)</f>
        <v>0.18345518938498498</v>
      </c>
      <c r="AB14" s="9">
        <f>AVERAGEIFS($P$14:$P$192,$B$14:$B$192,$B14)</f>
        <v>3.3016778793777717</v>
      </c>
      <c r="AD14" s="57" t="str">
        <f>'Monthly Py Frcst 2'!A22</f>
        <v>1/31/2024</v>
      </c>
      <c r="AE14" s="47">
        <f>YEAR(AD14)</f>
        <v>2024</v>
      </c>
      <c r="AF14" s="48">
        <f>IF(MONTH(AD14)=1,AF13*(1+0.02),IF(MONTH(AD14)=12,AF3,0))</f>
        <v>1</v>
      </c>
      <c r="AG14" s="49">
        <f>'Monthly Py Frcst 2'!C422</f>
        <v>2.4679652351738204</v>
      </c>
      <c r="AH14" s="49">
        <f>'Monthly Py Frcst 2'!C222</f>
        <v>213.95461224489799</v>
      </c>
      <c r="AI14" s="50">
        <f>'Monthly Py Frcst 2'!C622</f>
        <v>0.65860215053763405</v>
      </c>
      <c r="AJ14" s="51">
        <f>'Monthly Py Frcst 2'!E422</f>
        <v>2.4651451743630224</v>
      </c>
      <c r="AK14" s="51">
        <f>'Monthly Py Frcst 2'!E222</f>
        <v>213.61351323828902</v>
      </c>
      <c r="AL14" s="52">
        <f>'Monthly Py Frcst 2'!E622</f>
        <v>0.657258064516129</v>
      </c>
      <c r="AM14" s="53">
        <f>'Monthly Py Frcst 2'!E422</f>
        <v>2.4651451743630224</v>
      </c>
      <c r="AN14" s="53">
        <f>'Monthly Py Frcst 2'!F222</f>
        <v>214.29708588956998</v>
      </c>
      <c r="AO14" s="54">
        <f>'Monthly Py Frcst 2'!F622</f>
        <v>0.65994623655913898</v>
      </c>
      <c r="AP14" s="9">
        <v>5</v>
      </c>
      <c r="AQ14" s="36">
        <f>AI14*$M14*(_xlfn.DAYS($A14,$A13)*24)</f>
        <v>2449.9999999999986</v>
      </c>
      <c r="AR14" s="12">
        <f>'Monthly Py Frcst 2'!AF22</f>
        <v>152.77724462365501</v>
      </c>
      <c r="AS14" s="13">
        <f>'Monthly Py Frcst 2'!C822</f>
        <v>1.4004350763881408</v>
      </c>
      <c r="AT14" s="36">
        <f>AL14*$M14*(_xlfn.DAYS($A14,$A13)*24)</f>
        <v>2445</v>
      </c>
      <c r="AU14" s="12">
        <f>'Monthly Py Frcst 2'!AH22</f>
        <v>152.77724462365501</v>
      </c>
      <c r="AV14" s="9">
        <f>IFERROR(AK14/AU14,0)</f>
        <v>1.3982024205535026</v>
      </c>
      <c r="AW14" s="36">
        <f>AO14*$M14*(_xlfn.DAYS($A14,$A13)*24)</f>
        <v>2454.9999999999973</v>
      </c>
      <c r="AX14" s="12">
        <f>'Monthly Py Frcst 2'!AI22</f>
        <v>152.77724462365501</v>
      </c>
      <c r="AY14" s="9">
        <f>IFERROR(AN14/AX14,0)</f>
        <v>1.4026767298851366</v>
      </c>
      <c r="AZ14" s="42">
        <f>AQ14*AH14</f>
        <v>524188.79999999976</v>
      </c>
      <c r="BA14" s="55">
        <v>1991397.4000000004</v>
      </c>
      <c r="BB14" s="42">
        <f>IFERROR(IF(MONTH(AD14)=1,$Y$13*$C14,BB13)*(AP14&gt;0),0)</f>
        <v>195.88977793533815</v>
      </c>
      <c r="BC14" s="42">
        <f>BB14*AQ14</f>
        <v>479929.9559415782</v>
      </c>
      <c r="BD14" s="56">
        <f>AVERAGEIFS($AI$14:$AI$192,$B$14:$B$192,$B14)</f>
        <v>0.43266225590161866</v>
      </c>
      <c r="BE14" s="9">
        <f>AVERAGEIFS($P$14:$P$192,$B$14:$B$192,$B14)</f>
        <v>3.3016778793777717</v>
      </c>
    </row>
    <row r="15" spans="1:57" x14ac:dyDescent="0.35">
      <c r="A15" s="10" t="str">
        <f>'Monthly Py Frcst 1'!A223</f>
        <v>2/29/2024</v>
      </c>
      <c r="B15" s="47">
        <f t="shared" ref="B15:B78" si="25">YEAR(A15)</f>
        <v>2024</v>
      </c>
      <c r="C15" s="48">
        <f t="shared" ref="C15:C78" si="26">IF(MONTH(A15)=1,C14*(1+0.02),IF(MONTH(A15)=12,C4,0))</f>
        <v>0</v>
      </c>
      <c r="D15" s="49">
        <f>'Monthly Py Frcst 1'!C423</f>
        <v>1.71764204545454</v>
      </c>
      <c r="E15" s="49">
        <f>'Monthly Py Frcst 1'!C223</f>
        <v>202.56090909090901</v>
      </c>
      <c r="F15" s="50">
        <f>'Monthly Py Frcst 1'!C623</f>
        <v>0.25287356321839</v>
      </c>
      <c r="G15" s="51">
        <f>'Monthly Py Frcst 1'!E423</f>
        <v>1.7148437499999949</v>
      </c>
      <c r="H15" s="51">
        <f>'Monthly Py Frcst 1'!E223</f>
        <v>202.56090909090901</v>
      </c>
      <c r="I15" s="52">
        <f>'Monthly Py Frcst 1'!E623</f>
        <v>0.25143678160919503</v>
      </c>
      <c r="J15" s="53">
        <f>'Monthly Py Frcst 1'!F423</f>
        <v>1.7201704545454524</v>
      </c>
      <c r="K15" s="53">
        <f>'Monthly Py Frcst 1'!F223</f>
        <v>203.26074285714199</v>
      </c>
      <c r="L15" s="54">
        <f>'Monthly Py Frcst 1'!F623</f>
        <v>0.25287356321839</v>
      </c>
      <c r="M15" s="9">
        <v>5</v>
      </c>
      <c r="N15" s="36">
        <f t="shared" ref="N15:N78" si="27">F15*M15*(_xlfn.DAYS(A15,A14)*24)</f>
        <v>879.99999999999727</v>
      </c>
      <c r="O15" s="12">
        <f>'Monthly Py Frcst 1'!C23</f>
        <v>80.7502442528735</v>
      </c>
      <c r="P15" s="9">
        <f>'Monthly Py Frcst 1'!C823</f>
        <v>2.5084866425490828</v>
      </c>
      <c r="Q15" s="36">
        <f t="shared" ref="Q15:Q78" si="28">I15*$M15*(_xlfn.DAYS($A15,$A14)*24)</f>
        <v>874.99999999999875</v>
      </c>
      <c r="R15" s="12">
        <f>'Monthly Py Frcst 1'!E23</f>
        <v>80.7502442528735</v>
      </c>
      <c r="S15" s="9">
        <f t="shared" ref="S15:S78" si="29">IFERROR(H15/R15,0)</f>
        <v>2.5084866425490828</v>
      </c>
      <c r="T15" s="36">
        <f t="shared" ref="T15:T78" si="30">L15*$M15*(_xlfn.DAYS($A15,$A14)*24)</f>
        <v>879.99999999999727</v>
      </c>
      <c r="U15" s="12">
        <f>'Monthly Py Frcst 1'!F23</f>
        <v>80.7502442528735</v>
      </c>
      <c r="V15" s="9">
        <f t="shared" ref="V15:V78" si="31">IFERROR(K15/U15,0)</f>
        <v>2.5171532883618362</v>
      </c>
      <c r="W15" s="42">
        <f t="shared" si="24"/>
        <v>178253.59999999937</v>
      </c>
      <c r="X15" s="42">
        <f>X14*(N15&gt;0)</f>
        <v>1991397.4000000004</v>
      </c>
      <c r="Y15" s="42">
        <f t="shared" ref="Y15:Y78" si="32">IFERROR(IF(MONTH(A15)=1,$Y$13*$C15,Y14)*(M15&gt;0),0)</f>
        <v>195.88977793533815</v>
      </c>
      <c r="Z15" s="42">
        <f>Y15*N15</f>
        <v>172383.00458309703</v>
      </c>
      <c r="AA15" s="56">
        <f t="shared" ref="AA15:AA78" si="33">AVERAGEIFS($F$14:$F$192,$B$14:$B$192,$B15)</f>
        <v>0.18345518938498498</v>
      </c>
      <c r="AB15" s="9">
        <f t="shared" ref="AB15:AB78" si="34">AVERAGEIFS($P$14:$P$192,$B$14:$B$192,$B15)</f>
        <v>3.3016778793777717</v>
      </c>
      <c r="AD15" s="57" t="str">
        <f>'Monthly Py Frcst 2'!A23</f>
        <v>2/29/2024</v>
      </c>
      <c r="AE15" s="47">
        <f t="shared" ref="AE15:AE78" si="35">YEAR(AD15)</f>
        <v>2024</v>
      </c>
      <c r="AF15" s="48">
        <f t="shared" ref="AF15:AF78" si="36">IF(MONTH(AD15)=1,AF14*(1+0.02),IF(MONTH(AD15)=12,AF4,0))</f>
        <v>0</v>
      </c>
      <c r="AG15" s="49">
        <f>'Monthly Py Frcst 2'!C423</f>
        <v>1.7173229666339749</v>
      </c>
      <c r="AH15" s="49">
        <f>'Monthly Py Frcst 2'!C223</f>
        <v>121.315670103092</v>
      </c>
      <c r="AI15" s="50">
        <f>'Monthly Py Frcst 2'!C623</f>
        <v>0.55747126436781602</v>
      </c>
      <c r="AJ15" s="51">
        <f>'Monthly Py Frcst 2'!E423</f>
        <v>1.7151159793814374</v>
      </c>
      <c r="AK15" s="51">
        <f>'Monthly Py Frcst 2'!E223</f>
        <v>121.315670103092</v>
      </c>
      <c r="AL15" s="52">
        <f>'Monthly Py Frcst 2'!E623</f>
        <v>0.55747126436781602</v>
      </c>
      <c r="AM15" s="53">
        <f>'Monthly Py Frcst 2'!E423</f>
        <v>1.7151159793814374</v>
      </c>
      <c r="AN15" s="53">
        <f>'Monthly Py Frcst 2'!F223</f>
        <v>121.315670103092</v>
      </c>
      <c r="AO15" s="54">
        <f>'Monthly Py Frcst 2'!F623</f>
        <v>0.55747126436781602</v>
      </c>
      <c r="AP15" s="9">
        <v>6</v>
      </c>
      <c r="AQ15" s="36">
        <f t="shared" ref="AQ15:AQ78" si="37">AI15*$M15*(_xlfn.DAYS($A15,$A14)*24)</f>
        <v>1939.9999999999998</v>
      </c>
      <c r="AR15" s="12">
        <f>'Monthly Py Frcst 2'!AF23</f>
        <v>80.7502442528735</v>
      </c>
      <c r="AS15" s="13">
        <f>'Monthly Py Frcst 2'!C823</f>
        <v>1.5023566953331535</v>
      </c>
      <c r="AT15" s="36">
        <f t="shared" ref="AT15:AT78" si="38">AL15*$M15*(_xlfn.DAYS($A15,$A14)*24)</f>
        <v>1939.9999999999998</v>
      </c>
      <c r="AU15" s="12">
        <f>'Monthly Py Frcst 2'!AH23</f>
        <v>80.7502442528735</v>
      </c>
      <c r="AV15" s="9">
        <f t="shared" ref="AV15:AV78" si="39">IFERROR(AK15/AU15,0)</f>
        <v>1.5023566953331535</v>
      </c>
      <c r="AW15" s="36">
        <f t="shared" ref="AW15:AW78" si="40">AO15*$M15*(_xlfn.DAYS($A15,$A14)*24)</f>
        <v>1939.9999999999998</v>
      </c>
      <c r="AX15" s="12">
        <f>'Monthly Py Frcst 2'!AI23</f>
        <v>80.7502442528735</v>
      </c>
      <c r="AY15" s="9">
        <f t="shared" ref="AY15:AY78" si="41">IFERROR(AN15/AX15,0)</f>
        <v>1.5023566953331535</v>
      </c>
      <c r="AZ15" s="42">
        <f t="shared" ref="AZ15:AZ78" si="42">AQ15*AH15</f>
        <v>235352.39999999845</v>
      </c>
      <c r="BA15" s="55">
        <v>1991398.3999999999</v>
      </c>
      <c r="BB15" s="42">
        <f t="shared" ref="BB15:BB78" si="43">IFERROR(IF(MONTH(AD15)=1,$Y$13*$C15,BB14)*(AP15&gt;0),0)</f>
        <v>195.88977793533815</v>
      </c>
      <c r="BC15" s="42">
        <f t="shared" ref="BC15:BC78" si="44">BB15*AQ15</f>
        <v>380026.16919455596</v>
      </c>
      <c r="BD15" s="56">
        <f t="shared" ref="BD15:BD78" si="45">AVERAGEIFS($AI$14:$AI$192,$B$14:$B$192,$B15)</f>
        <v>0.43266225590161866</v>
      </c>
      <c r="BE15" s="9">
        <f t="shared" ref="BE15:BE78" si="46">AVERAGEIFS($P$14:$P$192,$B$14:$B$192,$B15)</f>
        <v>3.3016778793777717</v>
      </c>
    </row>
    <row r="16" spans="1:57" x14ac:dyDescent="0.35">
      <c r="A16" s="10" t="str">
        <f>'Monthly Py Frcst 1'!A224</f>
        <v>3/31/2024</v>
      </c>
      <c r="B16" s="47">
        <f t="shared" si="25"/>
        <v>2024</v>
      </c>
      <c r="C16" s="48">
        <f t="shared" si="26"/>
        <v>0</v>
      </c>
      <c r="D16" s="49">
        <f>'Monthly Py Frcst 1'!C424</f>
        <v>1.69514018691588</v>
      </c>
      <c r="E16" s="49">
        <f>'Monthly Py Frcst 1'!C224</f>
        <v>211.432897196261</v>
      </c>
      <c r="F16" s="50">
        <f>'Monthly Py Frcst 1'!C624</f>
        <v>0.143817204301075</v>
      </c>
      <c r="G16" s="51">
        <f>'Monthly Py Frcst 1'!E424</f>
        <v>1.6932476635513949</v>
      </c>
      <c r="H16" s="51">
        <f>'Monthly Py Frcst 1'!E224</f>
        <v>211.432897196261</v>
      </c>
      <c r="I16" s="52">
        <f>'Monthly Py Frcst 1'!E624</f>
        <v>0.143817204301075</v>
      </c>
      <c r="J16" s="53">
        <f>'Monthly Py Frcst 1'!F424</f>
        <v>1.6968457943925175</v>
      </c>
      <c r="K16" s="53">
        <f>'Monthly Py Frcst 1'!F224</f>
        <v>211.432897196261</v>
      </c>
      <c r="L16" s="54">
        <f>'Monthly Py Frcst 1'!F624</f>
        <v>0.143817204301075</v>
      </c>
      <c r="M16" s="9">
        <v>5</v>
      </c>
      <c r="N16" s="36">
        <f t="shared" si="27"/>
        <v>534.99999999999898</v>
      </c>
      <c r="O16" s="12">
        <f>'Monthly Py Frcst 1'!C24</f>
        <v>63.075940860214999</v>
      </c>
      <c r="P16" s="9">
        <f>'Monthly Py Frcst 1'!C824</f>
        <v>3.3520371525622665</v>
      </c>
      <c r="Q16" s="36">
        <f t="shared" si="28"/>
        <v>534.99999999999898</v>
      </c>
      <c r="R16" s="12">
        <f>'Monthly Py Frcst 1'!E24</f>
        <v>63.075940860214999</v>
      </c>
      <c r="S16" s="9">
        <f t="shared" si="29"/>
        <v>3.3520371525622665</v>
      </c>
      <c r="T16" s="36">
        <f t="shared" si="30"/>
        <v>534.99999999999898</v>
      </c>
      <c r="U16" s="12">
        <f>'Monthly Py Frcst 1'!F24</f>
        <v>63.075940860214999</v>
      </c>
      <c r="V16" s="9">
        <f t="shared" si="31"/>
        <v>3.3520371525622665</v>
      </c>
      <c r="W16" s="42">
        <f t="shared" si="24"/>
        <v>113116.59999999941</v>
      </c>
      <c r="X16" s="42">
        <f t="shared" ref="X16:X79" si="47">X15*(N16&gt;0)</f>
        <v>1991397.4000000004</v>
      </c>
      <c r="Y16" s="42">
        <f t="shared" si="32"/>
        <v>195.88977793533815</v>
      </c>
      <c r="Z16" s="42">
        <f t="shared" ref="Z16:Z79" si="48">Y16*N16</f>
        <v>104801.03119540571</v>
      </c>
      <c r="AA16" s="56">
        <f t="shared" si="33"/>
        <v>0.18345518938498498</v>
      </c>
      <c r="AB16" s="9">
        <f t="shared" si="34"/>
        <v>3.3016778793777717</v>
      </c>
      <c r="AD16" s="57" t="str">
        <f>'Monthly Py Frcst 2'!A24</f>
        <v>3/31/2024</v>
      </c>
      <c r="AE16" s="47">
        <f t="shared" si="35"/>
        <v>2024</v>
      </c>
      <c r="AF16" s="48">
        <f t="shared" si="36"/>
        <v>0</v>
      </c>
      <c r="AG16" s="49">
        <f>'Monthly Py Frcst 2'!C424</f>
        <v>1.69518617021276</v>
      </c>
      <c r="AH16" s="49">
        <f>'Monthly Py Frcst 2'!C224</f>
        <v>96.096047745358007</v>
      </c>
      <c r="AI16" s="50">
        <f>'Monthly Py Frcst 2'!C624</f>
        <v>0.50672043010752599</v>
      </c>
      <c r="AJ16" s="51">
        <f>'Monthly Py Frcst 2'!E424</f>
        <v>1.6934283293334951</v>
      </c>
      <c r="AK16" s="51">
        <f>'Monthly Py Frcst 2'!E224</f>
        <v>96.095782493368702</v>
      </c>
      <c r="AL16" s="52">
        <f>'Monthly Py Frcst 2'!E624</f>
        <v>0.50537634408602095</v>
      </c>
      <c r="AM16" s="53">
        <f>'Monthly Py Frcst 2'!E424</f>
        <v>1.6934283293334951</v>
      </c>
      <c r="AN16" s="53">
        <f>'Monthly Py Frcst 2'!F224</f>
        <v>96.245558510638304</v>
      </c>
      <c r="AO16" s="54">
        <f>'Monthly Py Frcst 2'!F624</f>
        <v>0.50672043010752599</v>
      </c>
      <c r="AP16" s="9">
        <v>7</v>
      </c>
      <c r="AQ16" s="36">
        <f t="shared" si="37"/>
        <v>1884.9999999999968</v>
      </c>
      <c r="AR16" s="12">
        <f>'Monthly Py Frcst 2'!AF24</f>
        <v>63.075940860214999</v>
      </c>
      <c r="AS16" s="13">
        <f>'Monthly Py Frcst 2'!C824</f>
        <v>1.5234976511617977</v>
      </c>
      <c r="AT16" s="36">
        <f t="shared" si="38"/>
        <v>1879.999999999998</v>
      </c>
      <c r="AU16" s="12">
        <f>'Monthly Py Frcst 2'!AH24</f>
        <v>63.075940860214999</v>
      </c>
      <c r="AV16" s="9">
        <f t="shared" si="39"/>
        <v>1.5234934458818497</v>
      </c>
      <c r="AW16" s="36">
        <f t="shared" si="40"/>
        <v>1884.9999999999968</v>
      </c>
      <c r="AX16" s="12">
        <f>'Monthly Py Frcst 2'!AI24</f>
        <v>63.075940860214999</v>
      </c>
      <c r="AY16" s="9">
        <f t="shared" si="41"/>
        <v>1.5258679806922224</v>
      </c>
      <c r="AZ16" s="42">
        <f t="shared" si="42"/>
        <v>181141.04999999952</v>
      </c>
      <c r="BA16" s="55">
        <v>1991399.4</v>
      </c>
      <c r="BB16" s="42">
        <f t="shared" si="43"/>
        <v>195.88977793533815</v>
      </c>
      <c r="BC16" s="42">
        <f t="shared" si="44"/>
        <v>369252.23140811175</v>
      </c>
      <c r="BD16" s="56">
        <f t="shared" si="45"/>
        <v>0.43266225590161866</v>
      </c>
      <c r="BE16" s="9">
        <f t="shared" si="46"/>
        <v>3.3016778793777717</v>
      </c>
    </row>
    <row r="17" spans="1:57" x14ac:dyDescent="0.35">
      <c r="A17" s="10" t="str">
        <f>'Monthly Py Frcst 1'!A225</f>
        <v>4/30/2024</v>
      </c>
      <c r="B17" s="47">
        <f t="shared" si="25"/>
        <v>2024</v>
      </c>
      <c r="C17" s="48">
        <f t="shared" si="26"/>
        <v>0</v>
      </c>
      <c r="D17" s="49">
        <f>'Monthly Py Frcst 1'!C425</f>
        <v>1.3145871559632951</v>
      </c>
      <c r="E17" s="49">
        <f>'Monthly Py Frcst 1'!C225</f>
        <v>271.96330275229298</v>
      </c>
      <c r="F17" s="50">
        <f>'Monthly Py Frcst 1'!C625</f>
        <v>0.15138888888888799</v>
      </c>
      <c r="G17" s="51">
        <f>'Monthly Py Frcst 1'!E425</f>
        <v>1.312775229357795</v>
      </c>
      <c r="H17" s="51">
        <f>'Monthly Py Frcst 1'!E225</f>
        <v>271.96330275229298</v>
      </c>
      <c r="I17" s="52">
        <f>'Monthly Py Frcst 1'!E625</f>
        <v>0.15138888888888799</v>
      </c>
      <c r="J17" s="53">
        <f>'Monthly Py Frcst 1'!F425</f>
        <v>1.3160321100917352</v>
      </c>
      <c r="K17" s="53">
        <f>'Monthly Py Frcst 1'!F225</f>
        <v>271.96330275229298</v>
      </c>
      <c r="L17" s="54">
        <f>'Monthly Py Frcst 1'!F625</f>
        <v>0.15138888888888799</v>
      </c>
      <c r="M17" s="9">
        <v>5</v>
      </c>
      <c r="N17" s="36">
        <f t="shared" si="27"/>
        <v>544.99999999999682</v>
      </c>
      <c r="O17" s="12">
        <f>'Monthly Py Frcst 1'!C25</f>
        <v>68.612430555555505</v>
      </c>
      <c r="P17" s="9">
        <f>'Monthly Py Frcst 1'!C825</f>
        <v>3.9637613847841204</v>
      </c>
      <c r="Q17" s="36">
        <f t="shared" si="28"/>
        <v>544.99999999999682</v>
      </c>
      <c r="R17" s="12">
        <f>'Monthly Py Frcst 1'!E25</f>
        <v>68.612430555555505</v>
      </c>
      <c r="S17" s="9">
        <f t="shared" si="29"/>
        <v>3.9637613847841204</v>
      </c>
      <c r="T17" s="36">
        <f t="shared" si="30"/>
        <v>544.99999999999682</v>
      </c>
      <c r="U17" s="12">
        <f>'Monthly Py Frcst 1'!F25</f>
        <v>68.612430555555505</v>
      </c>
      <c r="V17" s="9">
        <f t="shared" si="31"/>
        <v>3.9637613847841204</v>
      </c>
      <c r="W17" s="42">
        <f t="shared" si="24"/>
        <v>148219.99999999881</v>
      </c>
      <c r="X17" s="42">
        <f t="shared" si="47"/>
        <v>1991397.4000000004</v>
      </c>
      <c r="Y17" s="42">
        <f t="shared" si="32"/>
        <v>195.88977793533815</v>
      </c>
      <c r="Z17" s="42">
        <f t="shared" si="48"/>
        <v>106759.92897475866</v>
      </c>
      <c r="AA17" s="56">
        <f t="shared" si="33"/>
        <v>0.18345518938498498</v>
      </c>
      <c r="AB17" s="9">
        <f t="shared" si="34"/>
        <v>3.3016778793777717</v>
      </c>
      <c r="AD17" s="57" t="str">
        <f>'Monthly Py Frcst 2'!A25</f>
        <v>4/30/2024</v>
      </c>
      <c r="AE17" s="47">
        <f t="shared" si="35"/>
        <v>2024</v>
      </c>
      <c r="AF17" s="48">
        <f t="shared" si="36"/>
        <v>0</v>
      </c>
      <c r="AG17" s="49">
        <f>'Monthly Py Frcst 2'!C425</f>
        <v>1.3140398550724601</v>
      </c>
      <c r="AH17" s="49">
        <f>'Monthly Py Frcst 2'!C225</f>
        <v>137.137210144927</v>
      </c>
      <c r="AI17" s="50">
        <f>'Monthly Py Frcst 2'!C625</f>
        <v>0.38333333333333303</v>
      </c>
      <c r="AJ17" s="51">
        <f>'Monthly Py Frcst 2'!E425</f>
        <v>1.3130344202898525</v>
      </c>
      <c r="AK17" s="51">
        <f>'Monthly Py Frcst 2'!E225</f>
        <v>137.137210144927</v>
      </c>
      <c r="AL17" s="52">
        <f>'Monthly Py Frcst 2'!E625</f>
        <v>0.38333333333333303</v>
      </c>
      <c r="AM17" s="53">
        <f>'Monthly Py Frcst 2'!E425</f>
        <v>1.3130344202898525</v>
      </c>
      <c r="AN17" s="53">
        <f>'Monthly Py Frcst 2'!F225</f>
        <v>137.137210144927</v>
      </c>
      <c r="AO17" s="54">
        <f>'Monthly Py Frcst 2'!F625</f>
        <v>0.38333333333333303</v>
      </c>
      <c r="AP17" s="9">
        <v>8</v>
      </c>
      <c r="AQ17" s="36">
        <f t="shared" si="37"/>
        <v>1379.9999999999989</v>
      </c>
      <c r="AR17" s="12">
        <f>'Monthly Py Frcst 2'!AF25</f>
        <v>68.612430555555505</v>
      </c>
      <c r="AS17" s="13">
        <f>'Monthly Py Frcst 2'!C825</f>
        <v>1.9987225206063346</v>
      </c>
      <c r="AT17" s="36">
        <f t="shared" si="38"/>
        <v>1379.9999999999989</v>
      </c>
      <c r="AU17" s="12">
        <f>'Monthly Py Frcst 2'!AH25</f>
        <v>68.612430555555505</v>
      </c>
      <c r="AV17" s="9">
        <f t="shared" si="39"/>
        <v>1.9987225206063346</v>
      </c>
      <c r="AW17" s="36">
        <f t="shared" si="40"/>
        <v>1379.9999999999989</v>
      </c>
      <c r="AX17" s="12">
        <f>'Monthly Py Frcst 2'!AI25</f>
        <v>68.612430555555505</v>
      </c>
      <c r="AY17" s="9">
        <f t="shared" si="41"/>
        <v>1.9987225206063346</v>
      </c>
      <c r="AZ17" s="42">
        <f t="shared" si="42"/>
        <v>189249.3499999991</v>
      </c>
      <c r="BA17" s="55">
        <v>1991400.4</v>
      </c>
      <c r="BB17" s="42">
        <f t="shared" si="43"/>
        <v>195.88977793533815</v>
      </c>
      <c r="BC17" s="42">
        <f t="shared" si="44"/>
        <v>270327.8935507664</v>
      </c>
      <c r="BD17" s="56">
        <f t="shared" si="45"/>
        <v>0.43266225590161866</v>
      </c>
      <c r="BE17" s="9">
        <f t="shared" si="46"/>
        <v>3.3016778793777717</v>
      </c>
    </row>
    <row r="18" spans="1:57" x14ac:dyDescent="0.35">
      <c r="A18" s="10" t="str">
        <f>'Monthly Py Frcst 1'!A226</f>
        <v>5/31/2024</v>
      </c>
      <c r="B18" s="47">
        <f t="shared" si="25"/>
        <v>2024</v>
      </c>
      <c r="C18" s="48">
        <f t="shared" si="26"/>
        <v>0</v>
      </c>
      <c r="D18" s="49">
        <f>'Monthly Py Frcst 1'!C426</f>
        <v>1.2631632653061149</v>
      </c>
      <c r="E18" s="49">
        <f>'Monthly Py Frcst 1'!C226</f>
        <v>147.038571428571</v>
      </c>
      <c r="F18" s="50">
        <f>'Monthly Py Frcst 1'!C626</f>
        <v>6.5860215E-2</v>
      </c>
      <c r="G18" s="51">
        <f>'Monthly Py Frcst 1'!E426</f>
        <v>1.2611734693877501</v>
      </c>
      <c r="H18" s="51">
        <f>'Monthly Py Frcst 1'!E226</f>
        <v>147.038571428571</v>
      </c>
      <c r="I18" s="52">
        <f>'Monthly Py Frcst 1'!E626</f>
        <v>6.5860215E-2</v>
      </c>
      <c r="J18" s="53">
        <f>'Monthly Py Frcst 1'!F426</f>
        <v>1.2665306122448901</v>
      </c>
      <c r="K18" s="53">
        <f>'Monthly Py Frcst 1'!F226</f>
        <v>147.038571428571</v>
      </c>
      <c r="L18" s="54">
        <f>'Monthly Py Frcst 1'!F626</f>
        <v>6.5860215E-2</v>
      </c>
      <c r="M18" s="9">
        <v>5</v>
      </c>
      <c r="N18" s="36">
        <f t="shared" si="27"/>
        <v>244.99999980000001</v>
      </c>
      <c r="O18" s="12">
        <f>'Monthly Py Frcst 1'!C26</f>
        <v>35.368978494623597</v>
      </c>
      <c r="P18" s="9">
        <f>'Monthly Py Frcst 1'!C826</f>
        <v>4.1572750383764179</v>
      </c>
      <c r="Q18" s="36">
        <f t="shared" si="28"/>
        <v>244.99999980000001</v>
      </c>
      <c r="R18" s="12">
        <f>'Monthly Py Frcst 1'!E26</f>
        <v>35.368978494623597</v>
      </c>
      <c r="S18" s="9">
        <f t="shared" si="29"/>
        <v>4.1572750383764179</v>
      </c>
      <c r="T18" s="36">
        <f t="shared" si="30"/>
        <v>244.99999980000001</v>
      </c>
      <c r="U18" s="12">
        <f>'Monthly Py Frcst 1'!F26</f>
        <v>35.368978494623597</v>
      </c>
      <c r="V18" s="9">
        <f t="shared" si="31"/>
        <v>4.1572750383764179</v>
      </c>
      <c r="W18" s="42">
        <f t="shared" si="24"/>
        <v>36024.449970592184</v>
      </c>
      <c r="X18" s="42">
        <f t="shared" si="47"/>
        <v>1991397.4000000004</v>
      </c>
      <c r="Y18" s="42">
        <f t="shared" si="32"/>
        <v>195.88977793533815</v>
      </c>
      <c r="Z18" s="42">
        <f t="shared" si="48"/>
        <v>47992.995554979891</v>
      </c>
      <c r="AA18" s="56">
        <f t="shared" si="33"/>
        <v>0.18345518938498498</v>
      </c>
      <c r="AB18" s="9">
        <f t="shared" si="34"/>
        <v>3.3016778793777717</v>
      </c>
      <c r="AD18" s="57" t="str">
        <f>'Monthly Py Frcst 2'!A26</f>
        <v>5/31/2024</v>
      </c>
      <c r="AE18" s="47">
        <f t="shared" si="35"/>
        <v>2024</v>
      </c>
      <c r="AF18" s="48">
        <f t="shared" si="36"/>
        <v>0</v>
      </c>
      <c r="AG18" s="49">
        <f>'Monthly Py Frcst 2'!C426</f>
        <v>1.26352334860351</v>
      </c>
      <c r="AH18" s="49">
        <f>'Monthly Py Frcst 2'!C226</f>
        <v>72.440049751243706</v>
      </c>
      <c r="AI18" s="50">
        <f>'Monthly Py Frcst 2'!C626</f>
        <v>0.27016129032258002</v>
      </c>
      <c r="AJ18" s="51">
        <f>'Monthly Py Frcst 2'!E426</f>
        <v>1.260061703676735</v>
      </c>
      <c r="AK18" s="51">
        <f>'Monthly Py Frcst 2'!E226</f>
        <v>72.261002475247523</v>
      </c>
      <c r="AL18" s="52">
        <f>'Monthly Py Frcst 2'!E626</f>
        <v>0.26881720430107497</v>
      </c>
      <c r="AM18" s="53">
        <f>'Monthly Py Frcst 2'!E426</f>
        <v>1.260061703676735</v>
      </c>
      <c r="AN18" s="53">
        <f>'Monthly Py Frcst 2'!F226</f>
        <v>72.621200000000002</v>
      </c>
      <c r="AO18" s="54">
        <f>'Monthly Py Frcst 2'!F626</f>
        <v>0.271505376344086</v>
      </c>
      <c r="AP18" s="9">
        <v>9</v>
      </c>
      <c r="AQ18" s="36">
        <f t="shared" si="37"/>
        <v>1004.9999999999977</v>
      </c>
      <c r="AR18" s="12">
        <f>'Monthly Py Frcst 2'!AF26</f>
        <v>35.368978494623597</v>
      </c>
      <c r="AS18" s="13">
        <f>'Monthly Py Frcst 2'!C826</f>
        <v>2.0481238880635257</v>
      </c>
      <c r="AT18" s="36">
        <f t="shared" si="38"/>
        <v>999.99999999999898</v>
      </c>
      <c r="AU18" s="12">
        <f>'Monthly Py Frcst 2'!AH26</f>
        <v>35.368978494623597</v>
      </c>
      <c r="AV18" s="9">
        <f t="shared" si="39"/>
        <v>2.0430616192727151</v>
      </c>
      <c r="AW18" s="36">
        <f t="shared" si="40"/>
        <v>1009.9999999999999</v>
      </c>
      <c r="AX18" s="12">
        <f>'Monthly Py Frcst 2'!AI26</f>
        <v>35.368978494623597</v>
      </c>
      <c r="AY18" s="9">
        <f t="shared" si="41"/>
        <v>2.0532456149684695</v>
      </c>
      <c r="AZ18" s="42">
        <f t="shared" si="42"/>
        <v>72802.249999999753</v>
      </c>
      <c r="BA18" s="55">
        <v>1991401.4</v>
      </c>
      <c r="BB18" s="42">
        <f t="shared" si="43"/>
        <v>195.88977793533815</v>
      </c>
      <c r="BC18" s="42">
        <f t="shared" si="44"/>
        <v>196869.2268250144</v>
      </c>
      <c r="BD18" s="56">
        <f t="shared" si="45"/>
        <v>0.43266225590161866</v>
      </c>
      <c r="BE18" s="9">
        <f t="shared" si="46"/>
        <v>3.3016778793777717</v>
      </c>
    </row>
    <row r="19" spans="1:57" x14ac:dyDescent="0.35">
      <c r="A19" s="10" t="str">
        <f>'Monthly Py Frcst 1'!A227</f>
        <v>6/30/2024</v>
      </c>
      <c r="B19" s="47">
        <f t="shared" si="25"/>
        <v>2024</v>
      </c>
      <c r="C19" s="48">
        <f t="shared" si="26"/>
        <v>0</v>
      </c>
      <c r="D19" s="49">
        <f>'Monthly Py Frcst 1'!C427</f>
        <v>0.84653846153846102</v>
      </c>
      <c r="E19" s="49">
        <f>'Monthly Py Frcst 1'!C227</f>
        <v>142.698269230769</v>
      </c>
      <c r="F19" s="50">
        <f>'Monthly Py Frcst 1'!C627</f>
        <v>7.2222222000000003E-2</v>
      </c>
      <c r="G19" s="51">
        <f>'Monthly Py Frcst 1'!E427</f>
        <v>0.84249999999999969</v>
      </c>
      <c r="H19" s="51">
        <f>'Monthly Py Frcst 1'!E227</f>
        <v>142.698269230769</v>
      </c>
      <c r="I19" s="52">
        <f>'Monthly Py Frcst 1'!E627</f>
        <v>7.2222222000000003E-2</v>
      </c>
      <c r="J19" s="53">
        <f>'Monthly Py Frcst 1'!F427</f>
        <v>0.84942307699999997</v>
      </c>
      <c r="K19" s="53">
        <f>'Monthly Py Frcst 1'!F227</f>
        <v>142.698269230769</v>
      </c>
      <c r="L19" s="54">
        <f>'Monthly Py Frcst 1'!F627</f>
        <v>7.2222222000000003E-2</v>
      </c>
      <c r="M19" s="9">
        <v>5</v>
      </c>
      <c r="N19" s="36">
        <f t="shared" si="27"/>
        <v>259.99999919999999</v>
      </c>
      <c r="O19" s="12">
        <f>'Monthly Py Frcst 1'!C27</f>
        <v>31.852208333333301</v>
      </c>
      <c r="P19" s="9">
        <f>'Monthly Py Frcst 1'!C827</f>
        <v>4.480011801299046</v>
      </c>
      <c r="Q19" s="36">
        <f t="shared" si="28"/>
        <v>259.99999919999999</v>
      </c>
      <c r="R19" s="12">
        <f>'Monthly Py Frcst 1'!E27</f>
        <v>31.852208333333301</v>
      </c>
      <c r="S19" s="9">
        <f t="shared" si="29"/>
        <v>4.480011801299046</v>
      </c>
      <c r="T19" s="36">
        <f t="shared" si="30"/>
        <v>259.99999919999999</v>
      </c>
      <c r="U19" s="12">
        <f>'Monthly Py Frcst 1'!F27</f>
        <v>31.852208333333301</v>
      </c>
      <c r="V19" s="9">
        <f t="shared" si="31"/>
        <v>4.480011801299046</v>
      </c>
      <c r="W19" s="42">
        <f t="shared" si="24"/>
        <v>37101.549885841327</v>
      </c>
      <c r="X19" s="42">
        <f t="shared" si="47"/>
        <v>1991397.4000000004</v>
      </c>
      <c r="Y19" s="42">
        <f t="shared" si="32"/>
        <v>195.88977793533815</v>
      </c>
      <c r="Z19" s="42">
        <f t="shared" si="48"/>
        <v>50931.342106476091</v>
      </c>
      <c r="AA19" s="56">
        <f t="shared" si="33"/>
        <v>0.18345518938498498</v>
      </c>
      <c r="AB19" s="9">
        <f t="shared" si="34"/>
        <v>3.3016778793777717</v>
      </c>
      <c r="AD19" s="57" t="str">
        <f>'Monthly Py Frcst 2'!A27</f>
        <v>6/30/2024</v>
      </c>
      <c r="AE19" s="47">
        <f t="shared" si="35"/>
        <v>2024</v>
      </c>
      <c r="AF19" s="48">
        <f t="shared" si="36"/>
        <v>0</v>
      </c>
      <c r="AG19" s="49">
        <f>'Monthly Py Frcst 2'!C427</f>
        <v>0.84660626073883094</v>
      </c>
      <c r="AH19" s="49">
        <f>'Monthly Py Frcst 2'!C227</f>
        <v>69.934741600341795</v>
      </c>
      <c r="AI19" s="50">
        <f>'Monthly Py Frcst 2'!C627</f>
        <v>0.26874999999999949</v>
      </c>
      <c r="AJ19" s="51">
        <f>'Monthly Py Frcst 2'!E427</f>
        <v>0.84384715025906676</v>
      </c>
      <c r="AK19" s="51">
        <f>'Monthly Py Frcst 2'!E227</f>
        <v>69.839329896907202</v>
      </c>
      <c r="AL19" s="52">
        <f>'Monthly Py Frcst 2'!E627</f>
        <v>0.266666666666666</v>
      </c>
      <c r="AM19" s="53">
        <f>'Monthly Py Frcst 2'!E427</f>
        <v>0.84384715025906676</v>
      </c>
      <c r="AN19" s="53">
        <f>'Monthly Py Frcst 2'!F227</f>
        <v>70.225468750000005</v>
      </c>
      <c r="AO19" s="54">
        <f>'Monthly Py Frcst 2'!F627</f>
        <v>0.26944444444444399</v>
      </c>
      <c r="AP19" s="9">
        <v>10</v>
      </c>
      <c r="AQ19" s="36">
        <f t="shared" si="37"/>
        <v>967.49999999999807</v>
      </c>
      <c r="AR19" s="12">
        <f>'Monthly Py Frcst 2'!AF27</f>
        <v>31.852208333333301</v>
      </c>
      <c r="AS19" s="13">
        <f>'Monthly Py Frcst 2'!C827</f>
        <v>2.1956010355223996</v>
      </c>
      <c r="AT19" s="36">
        <f t="shared" si="38"/>
        <v>959.9999999999975</v>
      </c>
      <c r="AU19" s="12">
        <f>'Monthly Py Frcst 2'!AH27</f>
        <v>31.852208333333301</v>
      </c>
      <c r="AV19" s="9">
        <f t="shared" si="39"/>
        <v>2.1926055853345785</v>
      </c>
      <c r="AW19" s="36">
        <f t="shared" si="40"/>
        <v>969.99999999999829</v>
      </c>
      <c r="AX19" s="12">
        <f>'Monthly Py Frcst 2'!AI27</f>
        <v>31.852208333333301</v>
      </c>
      <c r="AY19" s="9">
        <f t="shared" si="41"/>
        <v>2.2047284136500238</v>
      </c>
      <c r="AZ19" s="42">
        <f t="shared" si="42"/>
        <v>67661.862498330549</v>
      </c>
      <c r="BA19" s="55">
        <v>1991402.4</v>
      </c>
      <c r="BB19" s="42">
        <f t="shared" si="43"/>
        <v>195.88977793533815</v>
      </c>
      <c r="BC19" s="42">
        <f t="shared" si="44"/>
        <v>189523.36015243927</v>
      </c>
      <c r="BD19" s="56">
        <f t="shared" si="45"/>
        <v>0.43266225590161866</v>
      </c>
      <c r="BE19" s="9">
        <f t="shared" si="46"/>
        <v>3.3016778793777717</v>
      </c>
    </row>
    <row r="20" spans="1:57" x14ac:dyDescent="0.35">
      <c r="A20" s="10" t="str">
        <f>'Monthly Py Frcst 1'!A228</f>
        <v>7/31/2024</v>
      </c>
      <c r="B20" s="47">
        <f t="shared" si="25"/>
        <v>2024</v>
      </c>
      <c r="C20" s="48">
        <f t="shared" si="26"/>
        <v>0</v>
      </c>
      <c r="D20" s="49">
        <f>'Monthly Py Frcst 1'!C428</f>
        <v>0.91426704014939253</v>
      </c>
      <c r="E20" s="49">
        <f>'Monthly Py Frcst 1'!C228</f>
        <v>325.384444444444</v>
      </c>
      <c r="F20" s="50">
        <f>'Monthly Py Frcst 1'!C628</f>
        <v>0.20564516129032201</v>
      </c>
      <c r="G20" s="51">
        <f>'Monthly Py Frcst 1'!E428</f>
        <v>0.91263071895424797</v>
      </c>
      <c r="H20" s="51">
        <f>'Monthly Py Frcst 1'!E228</f>
        <v>325.384444444444</v>
      </c>
      <c r="I20" s="52">
        <f>'Monthly Py Frcst 1'!E628</f>
        <v>0.20564516129032201</v>
      </c>
      <c r="J20" s="53">
        <f>'Monthly Py Frcst 1'!F428</f>
        <v>0.91619281045751544</v>
      </c>
      <c r="K20" s="53">
        <f>'Monthly Py Frcst 1'!F228</f>
        <v>325.384444444444</v>
      </c>
      <c r="L20" s="54">
        <f>'Monthly Py Frcst 1'!F628</f>
        <v>0.20564516129032201</v>
      </c>
      <c r="M20" s="9">
        <v>5</v>
      </c>
      <c r="N20" s="36">
        <f t="shared" si="27"/>
        <v>764.99999999999795</v>
      </c>
      <c r="O20" s="12">
        <f>'Monthly Py Frcst 1'!C28</f>
        <v>88.616841397849399</v>
      </c>
      <c r="P20" s="9">
        <f>'Monthly Py Frcst 1'!C828</f>
        <v>3.6718127086432197</v>
      </c>
      <c r="Q20" s="36">
        <f t="shared" si="28"/>
        <v>764.99999999999795</v>
      </c>
      <c r="R20" s="12">
        <f>'Monthly Py Frcst 1'!E28</f>
        <v>88.616841397849399</v>
      </c>
      <c r="S20" s="9">
        <f t="shared" si="29"/>
        <v>3.6718127086432197</v>
      </c>
      <c r="T20" s="36">
        <f t="shared" si="30"/>
        <v>764.99999999999795</v>
      </c>
      <c r="U20" s="12">
        <f>'Monthly Py Frcst 1'!F28</f>
        <v>88.616841397849399</v>
      </c>
      <c r="V20" s="9">
        <f t="shared" si="31"/>
        <v>3.6718127086432197</v>
      </c>
      <c r="W20" s="42">
        <f t="shared" si="24"/>
        <v>248919.09999999899</v>
      </c>
      <c r="X20" s="42">
        <f t="shared" si="47"/>
        <v>1991397.4000000004</v>
      </c>
      <c r="Y20" s="42">
        <f t="shared" si="32"/>
        <v>195.88977793533815</v>
      </c>
      <c r="Z20" s="42">
        <f t="shared" si="48"/>
        <v>149855.68012053327</v>
      </c>
      <c r="AA20" s="56">
        <f t="shared" si="33"/>
        <v>0.18345518938498498</v>
      </c>
      <c r="AB20" s="9">
        <f t="shared" si="34"/>
        <v>3.3016778793777717</v>
      </c>
      <c r="AD20" s="57" t="str">
        <f>'Monthly Py Frcst 2'!A28</f>
        <v>7/31/2024</v>
      </c>
      <c r="AE20" s="47">
        <f t="shared" si="35"/>
        <v>2024</v>
      </c>
      <c r="AF20" s="48">
        <f t="shared" si="36"/>
        <v>0</v>
      </c>
      <c r="AG20" s="49">
        <f>'Monthly Py Frcst 2'!C428</f>
        <v>0.91449685534591152</v>
      </c>
      <c r="AH20" s="49">
        <f>'Monthly Py Frcst 2'!C228</f>
        <v>180.78880126182901</v>
      </c>
      <c r="AI20" s="50">
        <f>'Monthly Py Frcst 2'!C628</f>
        <v>0.42607526881720398</v>
      </c>
      <c r="AJ20" s="51">
        <f>'Monthly Py Frcst 2'!E428</f>
        <v>0.91304173362696628</v>
      </c>
      <c r="AK20" s="51">
        <f>'Monthly Py Frcst 2'!E228</f>
        <v>180.325283018867</v>
      </c>
      <c r="AL20" s="52">
        <f>'Monthly Py Frcst 2'!E628</f>
        <v>0.42607526881720398</v>
      </c>
      <c r="AM20" s="53">
        <f>'Monthly Py Frcst 2'!E428</f>
        <v>0.91304173362696628</v>
      </c>
      <c r="AN20" s="53">
        <f>'Monthly Py Frcst 2'!F228</f>
        <v>180.78914826498399</v>
      </c>
      <c r="AO20" s="54">
        <f>'Monthly Py Frcst 2'!F628</f>
        <v>0.42741935483870902</v>
      </c>
      <c r="AP20" s="9">
        <v>11</v>
      </c>
      <c r="AQ20" s="36">
        <f t="shared" si="37"/>
        <v>1584.9999999999986</v>
      </c>
      <c r="AR20" s="12">
        <f>'Monthly Py Frcst 2'!AF28</f>
        <v>88.616841397849399</v>
      </c>
      <c r="AS20" s="13">
        <f>'Monthly Py Frcst 2'!C828</f>
        <v>2.0401178648443286</v>
      </c>
      <c r="AT20" s="36">
        <f t="shared" si="38"/>
        <v>1584.9999999999986</v>
      </c>
      <c r="AU20" s="12">
        <f>'Monthly Py Frcst 2'!AH28</f>
        <v>88.616841397849399</v>
      </c>
      <c r="AV20" s="9">
        <f t="shared" si="39"/>
        <v>2.0348872762152324</v>
      </c>
      <c r="AW20" s="36">
        <f t="shared" si="40"/>
        <v>1589.9999999999975</v>
      </c>
      <c r="AX20" s="12">
        <f>'Monthly Py Frcst 2'!AI28</f>
        <v>88.616841397849399</v>
      </c>
      <c r="AY20" s="9">
        <f t="shared" si="41"/>
        <v>2.0401217806141698</v>
      </c>
      <c r="AZ20" s="42">
        <f t="shared" si="42"/>
        <v>286550.24999999872</v>
      </c>
      <c r="BA20" s="55">
        <v>1991403.4</v>
      </c>
      <c r="BB20" s="42">
        <f t="shared" si="43"/>
        <v>195.88977793533815</v>
      </c>
      <c r="BC20" s="42">
        <f t="shared" si="44"/>
        <v>310485.2980275107</v>
      </c>
      <c r="BD20" s="56">
        <f t="shared" si="45"/>
        <v>0.43266225590161866</v>
      </c>
      <c r="BE20" s="9">
        <f t="shared" si="46"/>
        <v>3.3016778793777717</v>
      </c>
    </row>
    <row r="21" spans="1:57" x14ac:dyDescent="0.35">
      <c r="A21" s="10" t="str">
        <f>'Monthly Py Frcst 1'!A229</f>
        <v>8/31/2024</v>
      </c>
      <c r="B21" s="47">
        <f t="shared" si="25"/>
        <v>2024</v>
      </c>
      <c r="C21" s="48">
        <f t="shared" si="26"/>
        <v>0</v>
      </c>
      <c r="D21" s="49">
        <f>'Monthly Py Frcst 1'!C429</f>
        <v>0.8280361401577685</v>
      </c>
      <c r="E21" s="49">
        <f>'Monthly Py Frcst 1'!C229</f>
        <v>194.27658385093099</v>
      </c>
      <c r="F21" s="50">
        <f>'Monthly Py Frcst 1'!C629</f>
        <v>0.22177419354838651</v>
      </c>
      <c r="G21" s="51">
        <f>'Monthly Py Frcst 1'!E429</f>
        <v>0.8257724118243237</v>
      </c>
      <c r="H21" s="51">
        <f>'Monthly Py Frcst 1'!E229</f>
        <v>182.02713909024951</v>
      </c>
      <c r="I21" s="52">
        <f>'Monthly Py Frcst 1'!E629</f>
        <v>0.19052419354838701</v>
      </c>
      <c r="J21" s="53">
        <f>'Monthly Py Frcst 1'!F429</f>
        <v>0.83034381745297492</v>
      </c>
      <c r="K21" s="53">
        <f>'Monthly Py Frcst 1'!F229</f>
        <v>215.99538824884752</v>
      </c>
      <c r="L21" s="54">
        <f>'Monthly Py Frcst 1'!F629</f>
        <v>0.26209677419354799</v>
      </c>
      <c r="M21" s="9">
        <v>5</v>
      </c>
      <c r="N21" s="36">
        <f t="shared" si="27"/>
        <v>824.99999999999784</v>
      </c>
      <c r="O21" s="12">
        <f>'Monthly Py Frcst 1'!C29</f>
        <v>72.854206989247245</v>
      </c>
      <c r="P21" s="9">
        <f>'Monthly Py Frcst 1'!C829</f>
        <v>2.7578816217598687</v>
      </c>
      <c r="Q21" s="36">
        <f t="shared" si="28"/>
        <v>708.74999999999966</v>
      </c>
      <c r="R21" s="12">
        <f>'Monthly Py Frcst 1'!E29</f>
        <v>62.460967741935448</v>
      </c>
      <c r="S21" s="9">
        <f t="shared" si="29"/>
        <v>2.9142542242111138</v>
      </c>
      <c r="T21" s="36">
        <f t="shared" si="30"/>
        <v>974.99999999999852</v>
      </c>
      <c r="U21" s="12">
        <f>'Monthly Py Frcst 1'!F29</f>
        <v>79.634855510752658</v>
      </c>
      <c r="V21" s="9">
        <f t="shared" si="31"/>
        <v>2.712322222015997</v>
      </c>
      <c r="W21" s="42">
        <f t="shared" si="24"/>
        <v>160278.18167701765</v>
      </c>
      <c r="X21" s="42">
        <f t="shared" si="47"/>
        <v>1991397.4000000004</v>
      </c>
      <c r="Y21" s="42">
        <f t="shared" si="32"/>
        <v>195.88977793533815</v>
      </c>
      <c r="Z21" s="42">
        <f t="shared" si="48"/>
        <v>161609.06679665355</v>
      </c>
      <c r="AA21" s="56">
        <f t="shared" si="33"/>
        <v>0.18345518938498498</v>
      </c>
      <c r="AB21" s="9">
        <f t="shared" si="34"/>
        <v>3.3016778793777717</v>
      </c>
      <c r="AD21" s="57" t="str">
        <f>'Monthly Py Frcst 2'!A29</f>
        <v>8/31/2024</v>
      </c>
      <c r="AE21" s="47">
        <f t="shared" si="35"/>
        <v>2024</v>
      </c>
      <c r="AF21" s="48">
        <f t="shared" si="36"/>
        <v>0</v>
      </c>
      <c r="AG21" s="49">
        <f>'Monthly Py Frcst 2'!C429</f>
        <v>0.82783683959694954</v>
      </c>
      <c r="AH21" s="49">
        <f>'Monthly Py Frcst 2'!C229</f>
        <v>110.97302987861801</v>
      </c>
      <c r="AI21" s="50">
        <f>'Monthly Py Frcst 2'!C629</f>
        <v>0.53830645161290247</v>
      </c>
      <c r="AJ21" s="51">
        <f>'Monthly Py Frcst 2'!E429</f>
        <v>0.82609710431303673</v>
      </c>
      <c r="AK21" s="51">
        <f>'Monthly Py Frcst 2'!E229</f>
        <v>99.550600969555461</v>
      </c>
      <c r="AL21" s="52">
        <f>'Monthly Py Frcst 2'!E629</f>
        <v>0.48891129032258002</v>
      </c>
      <c r="AM21" s="53">
        <f>'Monthly Py Frcst 2'!E429</f>
        <v>0.82609710431303673</v>
      </c>
      <c r="AN21" s="53">
        <f>'Monthly Py Frcst 2'!F229</f>
        <v>126.55886217309924</v>
      </c>
      <c r="AO21" s="54">
        <f>'Monthly Py Frcst 2'!F629</f>
        <v>0.59072580645161221</v>
      </c>
      <c r="AP21" s="9">
        <v>12</v>
      </c>
      <c r="AQ21" s="36">
        <f t="shared" si="37"/>
        <v>2002.4999999999973</v>
      </c>
      <c r="AR21" s="12">
        <f>'Monthly Py Frcst 2'!AF29</f>
        <v>56.292499999999997</v>
      </c>
      <c r="AS21" s="13">
        <f>'Monthly Py Frcst 2'!C829</f>
        <v>1.622166282351341</v>
      </c>
      <c r="AT21" s="36">
        <f t="shared" si="38"/>
        <v>1818.7499999999975</v>
      </c>
      <c r="AU21" s="12">
        <f>'Monthly Py Frcst 2'!AH29</f>
        <v>73.701881720430094</v>
      </c>
      <c r="AV21" s="9">
        <f t="shared" si="39"/>
        <v>1.350719936122881</v>
      </c>
      <c r="AW21" s="36">
        <f t="shared" si="40"/>
        <v>2197.4999999999973</v>
      </c>
      <c r="AX21" s="12">
        <f>'Monthly Py Frcst 2'!AI29</f>
        <v>82.032029569892401</v>
      </c>
      <c r="AY21" s="9">
        <f t="shared" si="41"/>
        <v>1.5427981342978887</v>
      </c>
      <c r="AZ21" s="42">
        <f t="shared" si="42"/>
        <v>222223.49233193227</v>
      </c>
      <c r="BA21" s="55">
        <v>1991404.4</v>
      </c>
      <c r="BB21" s="42">
        <f t="shared" si="43"/>
        <v>195.88977793533815</v>
      </c>
      <c r="BC21" s="42">
        <f t="shared" si="44"/>
        <v>392269.28031551413</v>
      </c>
      <c r="BD21" s="56">
        <f t="shared" si="45"/>
        <v>0.43266225590161866</v>
      </c>
      <c r="BE21" s="9">
        <f t="shared" si="46"/>
        <v>3.3016778793777717</v>
      </c>
    </row>
    <row r="22" spans="1:57" x14ac:dyDescent="0.35">
      <c r="A22" s="10" t="str">
        <f>'Monthly Py Frcst 1'!A230</f>
        <v>9/30/2024</v>
      </c>
      <c r="B22" s="47">
        <f t="shared" si="25"/>
        <v>2024</v>
      </c>
      <c r="C22" s="48">
        <f t="shared" si="26"/>
        <v>0</v>
      </c>
      <c r="D22" s="49">
        <f>'Monthly Py Frcst 1'!C430</f>
        <v>0.9030830862721515</v>
      </c>
      <c r="E22" s="49">
        <f>'Monthly Py Frcst 1'!C230</f>
        <v>156.30210187822649</v>
      </c>
      <c r="F22" s="50">
        <f>'Monthly Py Frcst 1'!C630</f>
        <v>0.2118055555555555</v>
      </c>
      <c r="G22" s="51">
        <f>'Monthly Py Frcst 1'!E430</f>
        <v>0.89996342551293451</v>
      </c>
      <c r="H22" s="51">
        <f>'Monthly Py Frcst 1'!E230</f>
        <v>141.74454803921498</v>
      </c>
      <c r="I22" s="52">
        <f>'Monthly Py Frcst 1'!E630</f>
        <v>0.17118055555555525</v>
      </c>
      <c r="J22" s="53">
        <f>'Monthly Py Frcst 1'!F430</f>
        <v>0.90541046032934125</v>
      </c>
      <c r="K22" s="53">
        <f>'Monthly Py Frcst 1'!F230</f>
        <v>182.09733885886726</v>
      </c>
      <c r="L22" s="54">
        <f>'Monthly Py Frcst 1'!F630</f>
        <v>0.23124999999999951</v>
      </c>
      <c r="M22" s="9">
        <v>5</v>
      </c>
      <c r="N22" s="36">
        <f t="shared" si="27"/>
        <v>762.49999999999977</v>
      </c>
      <c r="O22" s="12">
        <f>'Monthly Py Frcst 1'!C30</f>
        <v>52.245298611111053</v>
      </c>
      <c r="P22" s="9">
        <f>'Monthly Py Frcst 1'!C830</f>
        <v>2.9423513988338512</v>
      </c>
      <c r="Q22" s="36">
        <f t="shared" si="28"/>
        <v>616.24999999999886</v>
      </c>
      <c r="R22" s="12">
        <f>'Monthly Py Frcst 1'!E30</f>
        <v>45.813951388888825</v>
      </c>
      <c r="S22" s="9">
        <f t="shared" si="29"/>
        <v>3.0939166725879059</v>
      </c>
      <c r="T22" s="36">
        <f t="shared" si="30"/>
        <v>832.49999999999829</v>
      </c>
      <c r="U22" s="12">
        <f>'Monthly Py Frcst 1'!F30</f>
        <v>62.462406249999972</v>
      </c>
      <c r="V22" s="9">
        <f t="shared" si="31"/>
        <v>2.9153109812971278</v>
      </c>
      <c r="W22" s="42">
        <f t="shared" si="24"/>
        <v>119180.35268214767</v>
      </c>
      <c r="X22" s="42">
        <f t="shared" si="47"/>
        <v>1991397.4000000004</v>
      </c>
      <c r="Y22" s="42">
        <f t="shared" si="32"/>
        <v>195.88977793533815</v>
      </c>
      <c r="Z22" s="42">
        <f t="shared" si="48"/>
        <v>149365.9556756953</v>
      </c>
      <c r="AA22" s="56">
        <f t="shared" si="33"/>
        <v>0.18345518938498498</v>
      </c>
      <c r="AB22" s="9">
        <f t="shared" si="34"/>
        <v>3.3016778793777717</v>
      </c>
      <c r="AD22" s="57" t="str">
        <f>'Monthly Py Frcst 2'!A30</f>
        <v>9/30/2024</v>
      </c>
      <c r="AE22" s="47">
        <f t="shared" si="35"/>
        <v>2024</v>
      </c>
      <c r="AF22" s="48">
        <f t="shared" si="36"/>
        <v>0</v>
      </c>
      <c r="AG22" s="49">
        <f>'Monthly Py Frcst 2'!C430</f>
        <v>0.90205090986334302</v>
      </c>
      <c r="AH22" s="49">
        <f>'Monthly Py Frcst 2'!C230</f>
        <v>99.041640882371894</v>
      </c>
      <c r="AI22" s="50">
        <f>'Monthly Py Frcst 2'!C630</f>
        <v>0.42499999999999949</v>
      </c>
      <c r="AJ22" s="51">
        <f>'Monthly Py Frcst 2'!E430</f>
        <v>0.89954893867924524</v>
      </c>
      <c r="AK22" s="51">
        <f>'Monthly Py Frcst 2'!E230</f>
        <v>88.037464922072218</v>
      </c>
      <c r="AL22" s="52">
        <f>'Monthly Py Frcst 2'!E630</f>
        <v>0.38888888888888801</v>
      </c>
      <c r="AM22" s="53">
        <f>'Monthly Py Frcst 2'!E430</f>
        <v>0.89954893867924524</v>
      </c>
      <c r="AN22" s="53">
        <f>'Monthly Py Frcst 2'!F230</f>
        <v>113.39077291232525</v>
      </c>
      <c r="AO22" s="54">
        <f>'Monthly Py Frcst 2'!F630</f>
        <v>0.46493055555555474</v>
      </c>
      <c r="AP22" s="9">
        <v>13</v>
      </c>
      <c r="AQ22" s="36">
        <f t="shared" si="37"/>
        <v>1529.9999999999982</v>
      </c>
      <c r="AR22" s="12">
        <f>'Monthly Py Frcst 2'!AF30</f>
        <v>33.159847222222197</v>
      </c>
      <c r="AS22" s="13">
        <f>'Monthly Py Frcst 2'!C830</f>
        <v>1.8927272165913887</v>
      </c>
      <c r="AT22" s="36">
        <f t="shared" si="38"/>
        <v>1399.9999999999968</v>
      </c>
      <c r="AU22" s="12">
        <f>'Monthly Py Frcst 2'!AH30</f>
        <v>53.819055555555501</v>
      </c>
      <c r="AV22" s="9">
        <f t="shared" si="39"/>
        <v>1.6358047166248444</v>
      </c>
      <c r="AW22" s="36">
        <f t="shared" si="40"/>
        <v>1673.749999999997</v>
      </c>
      <c r="AX22" s="12">
        <f>'Monthly Py Frcst 2'!AI30</f>
        <v>62.885763888888803</v>
      </c>
      <c r="AY22" s="9">
        <f t="shared" si="41"/>
        <v>1.8031230901905304</v>
      </c>
      <c r="AZ22" s="42">
        <f t="shared" si="42"/>
        <v>151533.71055002883</v>
      </c>
      <c r="BA22" s="55">
        <v>1991405.4</v>
      </c>
      <c r="BB22" s="42">
        <f t="shared" si="43"/>
        <v>195.88977793533815</v>
      </c>
      <c r="BC22" s="42">
        <f t="shared" si="44"/>
        <v>299711.36024106701</v>
      </c>
      <c r="BD22" s="56">
        <f t="shared" si="45"/>
        <v>0.43266225590161866</v>
      </c>
      <c r="BE22" s="9">
        <f t="shared" si="46"/>
        <v>3.3016778793777717</v>
      </c>
    </row>
    <row r="23" spans="1:57" x14ac:dyDescent="0.35">
      <c r="A23" s="10" t="str">
        <f>'Monthly Py Frcst 1'!A231</f>
        <v>10/31/2024</v>
      </c>
      <c r="B23" s="47">
        <f t="shared" si="25"/>
        <v>2024</v>
      </c>
      <c r="C23" s="48">
        <f t="shared" si="26"/>
        <v>0</v>
      </c>
      <c r="D23" s="49">
        <f>'Monthly Py Frcst 1'!C431</f>
        <v>1.042530303030295</v>
      </c>
      <c r="E23" s="49">
        <f>'Monthly Py Frcst 1'!C231</f>
        <v>160.39418905913101</v>
      </c>
      <c r="F23" s="50">
        <f>'Monthly Py Frcst 1'!C631</f>
        <v>0.16465053763440801</v>
      </c>
      <c r="G23" s="51">
        <f>'Monthly Py Frcst 1'!E431</f>
        <v>1.0404385031116874</v>
      </c>
      <c r="H23" s="51">
        <f>'Monthly Py Frcst 1'!E231</f>
        <v>134.70921054888476</v>
      </c>
      <c r="I23" s="52">
        <f>'Monthly Py Frcst 1'!E631</f>
        <v>0.114247311827956</v>
      </c>
      <c r="J23" s="53">
        <f>'Monthly Py Frcst 1'!F431</f>
        <v>1.0459040816326501</v>
      </c>
      <c r="K23" s="53">
        <f>'Monthly Py Frcst 1'!F231</f>
        <v>186.13396984551349</v>
      </c>
      <c r="L23" s="54">
        <f>'Monthly Py Frcst 1'!F631</f>
        <v>0.20026881720430101</v>
      </c>
      <c r="M23" s="9">
        <v>5</v>
      </c>
      <c r="N23" s="36">
        <f t="shared" si="27"/>
        <v>612.49999999999784</v>
      </c>
      <c r="O23" s="12">
        <f>'Monthly Py Frcst 1'!C31</f>
        <v>50.55259408602145</v>
      </c>
      <c r="P23" s="9">
        <f>'Monthly Py Frcst 1'!C831</f>
        <v>3.3566551366873956</v>
      </c>
      <c r="Q23" s="36">
        <f t="shared" si="28"/>
        <v>424.99999999999631</v>
      </c>
      <c r="R23" s="12">
        <f>'Monthly Py Frcst 1'!E31</f>
        <v>36.474879032258002</v>
      </c>
      <c r="S23" s="9">
        <f t="shared" si="29"/>
        <v>3.6932051352315476</v>
      </c>
      <c r="T23" s="36">
        <f t="shared" si="30"/>
        <v>744.99999999999977</v>
      </c>
      <c r="U23" s="12">
        <f>'Monthly Py Frcst 1'!F31</f>
        <v>58.495537632499996</v>
      </c>
      <c r="V23" s="9">
        <f t="shared" si="31"/>
        <v>3.1820199861210927</v>
      </c>
      <c r="W23" s="42">
        <f t="shared" si="24"/>
        <v>98241.440798717391</v>
      </c>
      <c r="X23" s="42">
        <f t="shared" si="47"/>
        <v>1991397.4000000004</v>
      </c>
      <c r="Y23" s="42">
        <f t="shared" si="32"/>
        <v>195.88977793533815</v>
      </c>
      <c r="Z23" s="42">
        <f t="shared" si="48"/>
        <v>119982.48898539419</v>
      </c>
      <c r="AA23" s="56">
        <f t="shared" si="33"/>
        <v>0.18345518938498498</v>
      </c>
      <c r="AB23" s="9">
        <f t="shared" si="34"/>
        <v>3.3016778793777717</v>
      </c>
      <c r="AD23" s="57" t="str">
        <f>'Monthly Py Frcst 2'!A31</f>
        <v>10/31/2024</v>
      </c>
      <c r="AE23" s="47">
        <f t="shared" si="35"/>
        <v>2024</v>
      </c>
      <c r="AF23" s="48">
        <f t="shared" si="36"/>
        <v>0</v>
      </c>
      <c r="AG23" s="49">
        <f>'Monthly Py Frcst 2'!C431</f>
        <v>1.0434054259533401</v>
      </c>
      <c r="AH23" s="49">
        <f>'Monthly Py Frcst 2'!C231</f>
        <v>88.64085937868839</v>
      </c>
      <c r="AI23" s="50">
        <f>'Monthly Py Frcst 2'!C631</f>
        <v>0.44892473118279502</v>
      </c>
      <c r="AJ23" s="51">
        <f>'Monthly Py Frcst 2'!E431</f>
        <v>1.0408731499660124</v>
      </c>
      <c r="AK23" s="51">
        <f>'Monthly Py Frcst 2'!E231</f>
        <v>74.870795554512881</v>
      </c>
      <c r="AL23" s="52">
        <f>'Monthly Py Frcst 2'!E631</f>
        <v>0.33299731182795622</v>
      </c>
      <c r="AM23" s="53">
        <f>'Monthly Py Frcst 2'!E431</f>
        <v>1.0408731499660124</v>
      </c>
      <c r="AN23" s="53">
        <f>'Monthly Py Frcst 2'!F231</f>
        <v>101.74160900584525</v>
      </c>
      <c r="AO23" s="54">
        <f>'Monthly Py Frcst 2'!F631</f>
        <v>0.50134408602150504</v>
      </c>
      <c r="AP23" s="9">
        <v>14</v>
      </c>
      <c r="AQ23" s="36">
        <f t="shared" si="37"/>
        <v>1669.9999999999973</v>
      </c>
      <c r="AR23" s="12">
        <f>'Monthly Py Frcst 2'!AF31</f>
        <v>40.5938709677419</v>
      </c>
      <c r="AS23" s="13">
        <f>'Monthly Py Frcst 2'!C831</f>
        <v>1.8310646711475358</v>
      </c>
      <c r="AT23" s="36">
        <f t="shared" si="38"/>
        <v>1238.749999999997</v>
      </c>
      <c r="AU23" s="12">
        <f>'Monthly Py Frcst 2'!AH31</f>
        <v>26.177473118279501</v>
      </c>
      <c r="AV23" s="9">
        <f t="shared" si="39"/>
        <v>2.8601230995909708</v>
      </c>
      <c r="AW23" s="36">
        <f t="shared" si="40"/>
        <v>1864.9999999999989</v>
      </c>
      <c r="AX23" s="12">
        <f>'Monthly Py Frcst 2'!AI31</f>
        <v>41.8010752688172</v>
      </c>
      <c r="AY23" s="9">
        <f t="shared" si="41"/>
        <v>2.4339471736446581</v>
      </c>
      <c r="AZ23" s="42">
        <f t="shared" si="42"/>
        <v>148030.23516240937</v>
      </c>
      <c r="BA23" s="55">
        <v>1991406.4</v>
      </c>
      <c r="BB23" s="42">
        <f t="shared" si="43"/>
        <v>195.88977793533815</v>
      </c>
      <c r="BC23" s="42">
        <f t="shared" si="44"/>
        <v>327135.92915201414</v>
      </c>
      <c r="BD23" s="56">
        <f t="shared" si="45"/>
        <v>0.43266225590161866</v>
      </c>
      <c r="BE23" s="9">
        <f t="shared" si="46"/>
        <v>3.3016778793777717</v>
      </c>
    </row>
    <row r="24" spans="1:57" x14ac:dyDescent="0.35">
      <c r="A24" s="10" t="str">
        <f>'Monthly Py Frcst 1'!A232</f>
        <v>11/30/2024</v>
      </c>
      <c r="B24" s="47">
        <f t="shared" si="25"/>
        <v>2024</v>
      </c>
      <c r="C24" s="48">
        <f t="shared" si="26"/>
        <v>0</v>
      </c>
      <c r="D24" s="49">
        <f>'Monthly Py Frcst 1'!C432</f>
        <v>2.08011666666666</v>
      </c>
      <c r="E24" s="49">
        <f>'Monthly Py Frcst 1'!C232</f>
        <v>172.07042797157601</v>
      </c>
      <c r="F24" s="50">
        <f>'Monthly Py Frcst 1'!C632</f>
        <v>0.13749999999999951</v>
      </c>
      <c r="G24" s="51">
        <f>'Monthly Py Frcst 1'!E432</f>
        <v>2.0744368115942025</v>
      </c>
      <c r="H24" s="51">
        <f>'Monthly Py Frcst 1'!E232</f>
        <v>144.34383175559327</v>
      </c>
      <c r="I24" s="52">
        <f>'Monthly Py Frcst 1'!E632</f>
        <v>9.0972222500000005E-2</v>
      </c>
      <c r="J24" s="53">
        <f>'Monthly Py Frcst 1'!F432</f>
        <v>2.0869932915921225</v>
      </c>
      <c r="K24" s="53">
        <f>'Monthly Py Frcst 1'!F232</f>
        <v>213.108544394435</v>
      </c>
      <c r="L24" s="54">
        <f>'Monthly Py Frcst 1'!F632</f>
        <v>0.163541666666666</v>
      </c>
      <c r="M24" s="9">
        <v>5</v>
      </c>
      <c r="N24" s="36">
        <f t="shared" si="27"/>
        <v>494.99999999999824</v>
      </c>
      <c r="O24" s="12">
        <f>'Monthly Py Frcst 1'!C32</f>
        <v>47.196645833333299</v>
      </c>
      <c r="P24" s="9">
        <f>'Monthly Py Frcst 1'!C832</f>
        <v>3.4054938491345617</v>
      </c>
      <c r="Q24" s="36">
        <f t="shared" si="28"/>
        <v>327.50000100000005</v>
      </c>
      <c r="R24" s="12">
        <f>'Monthly Py Frcst 1'!E32</f>
        <v>39.959597222222172</v>
      </c>
      <c r="S24" s="9">
        <f t="shared" si="29"/>
        <v>3.6122444115958543</v>
      </c>
      <c r="T24" s="36">
        <f t="shared" si="30"/>
        <v>588.74999999999761</v>
      </c>
      <c r="U24" s="12">
        <f>'Monthly Py Frcst 1'!F32</f>
        <v>56.861145833333296</v>
      </c>
      <c r="V24" s="9">
        <f t="shared" si="31"/>
        <v>3.7478763621662003</v>
      </c>
      <c r="W24" s="42">
        <f t="shared" si="24"/>
        <v>85174.861845929816</v>
      </c>
      <c r="X24" s="42">
        <f t="shared" si="47"/>
        <v>1991397.4000000004</v>
      </c>
      <c r="Y24" s="42">
        <f t="shared" si="32"/>
        <v>195.88977793533815</v>
      </c>
      <c r="Z24" s="42">
        <f t="shared" si="48"/>
        <v>96965.44007799204</v>
      </c>
      <c r="AA24" s="56">
        <f t="shared" si="33"/>
        <v>0.18345518938498498</v>
      </c>
      <c r="AB24" s="9">
        <f t="shared" si="34"/>
        <v>3.3016778793777717</v>
      </c>
      <c r="AD24" s="57" t="str">
        <f>'Monthly Py Frcst 2'!A32</f>
        <v>11/30/2024</v>
      </c>
      <c r="AE24" s="47">
        <f t="shared" si="35"/>
        <v>2024</v>
      </c>
      <c r="AF24" s="48">
        <f t="shared" si="36"/>
        <v>0</v>
      </c>
      <c r="AG24" s="49">
        <f>'Monthly Py Frcst 2'!C432</f>
        <v>2.0804713990859449</v>
      </c>
      <c r="AH24" s="49">
        <f>'Monthly Py Frcst 2'!C232</f>
        <v>110.1151748308085</v>
      </c>
      <c r="AI24" s="50">
        <f>'Monthly Py Frcst 2'!C632</f>
        <v>0.3</v>
      </c>
      <c r="AJ24" s="51">
        <f>'Monthly Py Frcst 2'!E432</f>
        <v>2.0760638706140297</v>
      </c>
      <c r="AK24" s="51">
        <f>'Monthly Py Frcst 2'!E232</f>
        <v>93.615227199354251</v>
      </c>
      <c r="AL24" s="52">
        <f>'Monthly Py Frcst 2'!E632</f>
        <v>0.23784722222222199</v>
      </c>
      <c r="AM24" s="53">
        <f>'Monthly Py Frcst 2'!E432</f>
        <v>2.0760638706140297</v>
      </c>
      <c r="AN24" s="53">
        <f>'Monthly Py Frcst 2'!F232</f>
        <v>136.42234109655499</v>
      </c>
      <c r="AO24" s="54">
        <f>'Monthly Py Frcst 2'!F632</f>
        <v>0.32881944444444378</v>
      </c>
      <c r="AP24" s="9">
        <v>15</v>
      </c>
      <c r="AQ24" s="36">
        <f t="shared" si="37"/>
        <v>1080</v>
      </c>
      <c r="AR24" s="12">
        <f>'Monthly Py Frcst 2'!AF32</f>
        <v>37.657736111111099</v>
      </c>
      <c r="AS24" s="13">
        <f>'Monthly Py Frcst 2'!C832</f>
        <v>2.2726344103478597</v>
      </c>
      <c r="AT24" s="36">
        <f t="shared" si="38"/>
        <v>856.24999999999909</v>
      </c>
      <c r="AU24" s="12">
        <f>'Monthly Py Frcst 2'!AH32</f>
        <v>56.943819444444401</v>
      </c>
      <c r="AV24" s="9">
        <f t="shared" si="39"/>
        <v>1.6439927653726714</v>
      </c>
      <c r="AW24" s="36">
        <f t="shared" si="40"/>
        <v>1183.7499999999975</v>
      </c>
      <c r="AX24" s="12">
        <f>'Monthly Py Frcst 2'!AI32</f>
        <v>38.760763888888803</v>
      </c>
      <c r="AY24" s="9">
        <f t="shared" si="41"/>
        <v>3.5195988780722134</v>
      </c>
      <c r="AZ24" s="42">
        <f t="shared" si="42"/>
        <v>118924.38881727318</v>
      </c>
      <c r="BA24" s="55">
        <v>1991407.4</v>
      </c>
      <c r="BB24" s="42">
        <f t="shared" si="43"/>
        <v>195.88977793533815</v>
      </c>
      <c r="BC24" s="42">
        <f t="shared" si="44"/>
        <v>211560.9601701652</v>
      </c>
      <c r="BD24" s="56">
        <f t="shared" si="45"/>
        <v>0.43266225590161866</v>
      </c>
      <c r="BE24" s="9">
        <f t="shared" si="46"/>
        <v>3.3016778793777717</v>
      </c>
    </row>
    <row r="25" spans="1:57" x14ac:dyDescent="0.35">
      <c r="A25" s="10" t="str">
        <f>'Monthly Py Frcst 1'!A233</f>
        <v>12/31/2024</v>
      </c>
      <c r="B25" s="47">
        <f t="shared" si="25"/>
        <v>2024</v>
      </c>
      <c r="C25" s="48">
        <f t="shared" si="26"/>
        <v>1</v>
      </c>
      <c r="D25" s="49">
        <f>'Monthly Py Frcst 1'!C433</f>
        <v>2.5542213719962348</v>
      </c>
      <c r="E25" s="49">
        <f>'Monthly Py Frcst 1'!C233</f>
        <v>183.54545212765899</v>
      </c>
      <c r="F25" s="50">
        <f>'Monthly Py Frcst 1'!C633</f>
        <v>0.223118279569892</v>
      </c>
      <c r="G25" s="51">
        <f>'Monthly Py Frcst 1'!E433</f>
        <v>2.54979488482534</v>
      </c>
      <c r="H25" s="51">
        <f>'Monthly Py Frcst 1'!E233</f>
        <v>166.55722864321601</v>
      </c>
      <c r="I25" s="52">
        <f>'Monthly Py Frcst 1'!E633</f>
        <v>0.15221774193548326</v>
      </c>
      <c r="J25" s="53">
        <f>'Monthly Py Frcst 1'!F433</f>
        <v>2.5594936509932076</v>
      </c>
      <c r="K25" s="53">
        <f>'Monthly Py Frcst 1'!F233</f>
        <v>202.74623626373602</v>
      </c>
      <c r="L25" s="54">
        <f>'Monthly Py Frcst 1'!F633</f>
        <v>0.25369623655913953</v>
      </c>
      <c r="M25" s="9">
        <v>5</v>
      </c>
      <c r="N25" s="36">
        <f t="shared" si="27"/>
        <v>829.99999999999829</v>
      </c>
      <c r="O25" s="12">
        <f>'Monthly Py Frcst 1'!C33</f>
        <v>67.434099460161249</v>
      </c>
      <c r="P25" s="9">
        <f>'Monthly Py Frcst 1'!C833</f>
        <v>2.7564341353883579</v>
      </c>
      <c r="Q25" s="36">
        <f t="shared" si="28"/>
        <v>566.24999999999773</v>
      </c>
      <c r="R25" s="12">
        <f>'Monthly Py Frcst 1'!E33</f>
        <v>54.2609206989247</v>
      </c>
      <c r="S25" s="9">
        <f t="shared" si="29"/>
        <v>3.0695614172746004</v>
      </c>
      <c r="T25" s="36">
        <f t="shared" si="30"/>
        <v>943.74999999999909</v>
      </c>
      <c r="U25" s="12">
        <f>'Monthly Py Frcst 1'!F33</f>
        <v>72.04587029569889</v>
      </c>
      <c r="V25" s="9">
        <f t="shared" si="31"/>
        <v>2.8141271030747741</v>
      </c>
      <c r="W25" s="42">
        <f t="shared" si="24"/>
        <v>152342.72526595666</v>
      </c>
      <c r="X25" s="42">
        <f t="shared" si="47"/>
        <v>1991397.4000000004</v>
      </c>
      <c r="Y25" s="42">
        <f t="shared" si="32"/>
        <v>195.88977793533815</v>
      </c>
      <c r="Z25" s="42">
        <f t="shared" si="48"/>
        <v>162588.51568633033</v>
      </c>
      <c r="AA25" s="56">
        <f t="shared" si="33"/>
        <v>0.18345518938498498</v>
      </c>
      <c r="AB25" s="9">
        <f t="shared" si="34"/>
        <v>3.3016778793777717</v>
      </c>
      <c r="AD25" s="57" t="str">
        <f>'Monthly Py Frcst 2'!A33</f>
        <v>12/31/2024</v>
      </c>
      <c r="AE25" s="47">
        <f t="shared" si="35"/>
        <v>2024</v>
      </c>
      <c r="AF25" s="48">
        <f t="shared" si="36"/>
        <v>1</v>
      </c>
      <c r="AG25" s="49">
        <f>'Monthly Py Frcst 2'!C433</f>
        <v>2.5552993590605499</v>
      </c>
      <c r="AH25" s="49">
        <f>'Monthly Py Frcst 2'!C233</f>
        <v>130.87857537746748</v>
      </c>
      <c r="AI25" s="50">
        <f>'Monthly Py Frcst 2'!C633</f>
        <v>0.40860215053763405</v>
      </c>
      <c r="AJ25" s="51">
        <f>'Monthly Py Frcst 2'!E433</f>
        <v>2.5510192258721651</v>
      </c>
      <c r="AK25" s="51">
        <f>'Monthly Py Frcst 2'!E233</f>
        <v>117.61049794308474</v>
      </c>
      <c r="AL25" s="52">
        <f>'Monthly Py Frcst 2'!E633</f>
        <v>0.29838709677419273</v>
      </c>
      <c r="AM25" s="53">
        <f>'Monthly Py Frcst 2'!E433</f>
        <v>2.5510192258721651</v>
      </c>
      <c r="AN25" s="53">
        <f>'Monthly Py Frcst 2'!F233</f>
        <v>141.94429835048402</v>
      </c>
      <c r="AO25" s="54">
        <f>'Monthly Py Frcst 2'!F633</f>
        <v>0.43884408602150526</v>
      </c>
      <c r="AP25" s="9">
        <v>16</v>
      </c>
      <c r="AQ25" s="36">
        <f t="shared" si="37"/>
        <v>1519.9999999999986</v>
      </c>
      <c r="AR25" s="12">
        <f>'Monthly Py Frcst 2'!AF33</f>
        <v>78.003077956989202</v>
      </c>
      <c r="AS25" s="13">
        <f>'Monthly Py Frcst 2'!C833</f>
        <v>2.005666589982821</v>
      </c>
      <c r="AT25" s="36">
        <f t="shared" si="38"/>
        <v>1109.9999999999968</v>
      </c>
      <c r="AU25" s="12">
        <f>'Monthly Py Frcst 2'!AH33</f>
        <v>81.338629032257998</v>
      </c>
      <c r="AV25" s="9">
        <f t="shared" si="39"/>
        <v>1.4459365659635315</v>
      </c>
      <c r="AW25" s="36">
        <f t="shared" si="40"/>
        <v>1632.4999999999993</v>
      </c>
      <c r="AX25" s="12">
        <f>'Monthly Py Frcst 2'!AI33</f>
        <v>36.017567204301002</v>
      </c>
      <c r="AY25" s="9">
        <f t="shared" si="41"/>
        <v>3.9409740681634342</v>
      </c>
      <c r="AZ25" s="42">
        <f t="shared" si="42"/>
        <v>198935.43457375039</v>
      </c>
      <c r="BA25" s="55">
        <v>1991408.4</v>
      </c>
      <c r="BB25" s="42">
        <f t="shared" si="43"/>
        <v>195.88977793533815</v>
      </c>
      <c r="BC25" s="42">
        <f t="shared" si="44"/>
        <v>297752.4624617137</v>
      </c>
      <c r="BD25" s="56">
        <f t="shared" si="45"/>
        <v>0.43266225590161866</v>
      </c>
      <c r="BE25" s="9">
        <f t="shared" si="46"/>
        <v>3.3016778793777717</v>
      </c>
    </row>
    <row r="26" spans="1:57" x14ac:dyDescent="0.35">
      <c r="A26" s="10" t="str">
        <f>'Monthly Py Frcst 1'!A234</f>
        <v>1/31/2025</v>
      </c>
      <c r="B26" s="47">
        <f t="shared" si="25"/>
        <v>2025</v>
      </c>
      <c r="C26" s="48">
        <f t="shared" si="26"/>
        <v>1.02</v>
      </c>
      <c r="D26" s="49">
        <f>'Monthly Py Frcst 1'!C434</f>
        <v>2.9588958946335948</v>
      </c>
      <c r="E26" s="49">
        <f>'Monthly Py Frcst 1'!C234</f>
        <v>253.08354351125701</v>
      </c>
      <c r="F26" s="50">
        <f>'Monthly Py Frcst 1'!C634</f>
        <v>0.168010752688172</v>
      </c>
      <c r="G26" s="51">
        <f>'Monthly Py Frcst 1'!E434</f>
        <v>2.9481386310930224</v>
      </c>
      <c r="H26" s="51">
        <f>'Monthly Py Frcst 1'!E234</f>
        <v>221.29732862903199</v>
      </c>
      <c r="I26" s="52">
        <f>'Monthly Py Frcst 1'!E634</f>
        <v>0.13272849458064451</v>
      </c>
      <c r="J26" s="53">
        <f>'Monthly Py Frcst 1'!F434</f>
        <v>2.9655154092539351</v>
      </c>
      <c r="K26" s="53">
        <f>'Monthly Py Frcst 1'!F234</f>
        <v>272.12564237911977</v>
      </c>
      <c r="L26" s="54">
        <f>'Monthly Py Frcst 1'!F634</f>
        <v>0.19052419354838673</v>
      </c>
      <c r="M26" s="9">
        <v>5</v>
      </c>
      <c r="N26" s="36">
        <f t="shared" si="27"/>
        <v>624.99999999999989</v>
      </c>
      <c r="O26" s="12">
        <f>'Monthly Py Frcst 1'!C34</f>
        <v>66.758138440860193</v>
      </c>
      <c r="P26" s="9">
        <f>'Monthly Py Frcst 1'!C834</f>
        <v>3.6124193314754232</v>
      </c>
      <c r="Q26" s="36">
        <f t="shared" si="28"/>
        <v>493.74999983999754</v>
      </c>
      <c r="R26" s="12">
        <f>'Monthly Py Frcst 1'!E34</f>
        <v>59.868010752688079</v>
      </c>
      <c r="S26" s="9">
        <f t="shared" si="29"/>
        <v>3.6964202726427775</v>
      </c>
      <c r="T26" s="36">
        <f t="shared" si="30"/>
        <v>708.74999999999864</v>
      </c>
      <c r="U26" s="12">
        <f>'Monthly Py Frcst 1'!F34</f>
        <v>75.82585013440854</v>
      </c>
      <c r="V26" s="9">
        <f t="shared" si="31"/>
        <v>3.5888241529340079</v>
      </c>
      <c r="W26" s="42">
        <f t="shared" si="24"/>
        <v>158177.21469453559</v>
      </c>
      <c r="X26" s="42">
        <f t="shared" si="47"/>
        <v>1991397.4000000004</v>
      </c>
      <c r="Y26" s="42">
        <f t="shared" si="32"/>
        <v>199.8075734940449</v>
      </c>
      <c r="Z26" s="42">
        <f t="shared" si="48"/>
        <v>124879.73343377805</v>
      </c>
      <c r="AA26" s="56">
        <f t="shared" si="33"/>
        <v>0.10923005738346975</v>
      </c>
      <c r="AB26" s="9">
        <f t="shared" si="34"/>
        <v>4.3346533177807647</v>
      </c>
      <c r="AD26" s="57" t="str">
        <f>'Monthly Py Frcst 2'!A34</f>
        <v>1/31/2025</v>
      </c>
      <c r="AE26" s="47">
        <f t="shared" si="35"/>
        <v>2025</v>
      </c>
      <c r="AF26" s="48">
        <f t="shared" si="36"/>
        <v>1.02</v>
      </c>
      <c r="AG26" s="49">
        <f>'Monthly Py Frcst 2'!C434</f>
        <v>2.9561251927629701</v>
      </c>
      <c r="AH26" s="49">
        <f>'Monthly Py Frcst 2'!C234</f>
        <v>166.12987094208</v>
      </c>
      <c r="AI26" s="50">
        <f>'Monthly Py Frcst 2'!C634</f>
        <v>0.33064516129032201</v>
      </c>
      <c r="AJ26" s="51">
        <f>'Monthly Py Frcst 2'!E434</f>
        <v>2.9505953805250873</v>
      </c>
      <c r="AK26" s="51">
        <f>'Monthly Py Frcst 2'!E234</f>
        <v>148.47579931997575</v>
      </c>
      <c r="AL26" s="52">
        <f>'Monthly Py Frcst 2'!E634</f>
        <v>0.27990591397849374</v>
      </c>
      <c r="AM26" s="53">
        <f>'Monthly Py Frcst 2'!E434</f>
        <v>2.9505953805250873</v>
      </c>
      <c r="AN26" s="53">
        <f>'Monthly Py Frcst 2'!F234</f>
        <v>187.91099247289151</v>
      </c>
      <c r="AO26" s="54">
        <f>'Monthly Py Frcst 2'!F634</f>
        <v>0.36794354838709653</v>
      </c>
      <c r="AP26" s="9">
        <v>17</v>
      </c>
      <c r="AQ26" s="36">
        <f t="shared" si="37"/>
        <v>1229.999999999998</v>
      </c>
      <c r="AR26" s="12">
        <f>'Monthly Py Frcst 2'!AF34</f>
        <v>67.892150537634393</v>
      </c>
      <c r="AS26" s="13">
        <f>'Monthly Py Frcst 2'!C834</f>
        <v>2.3398779342478075</v>
      </c>
      <c r="AT26" s="36">
        <f t="shared" si="38"/>
        <v>1041.2499999999966</v>
      </c>
      <c r="AU26" s="12">
        <f>'Monthly Py Frcst 2'!AH34</f>
        <v>45.567540322580598</v>
      </c>
      <c r="AV26" s="9">
        <f t="shared" si="39"/>
        <v>3.2583676509394532</v>
      </c>
      <c r="AW26" s="36">
        <f t="shared" si="40"/>
        <v>1368.7499999999991</v>
      </c>
      <c r="AX26" s="12">
        <f>'Monthly Py Frcst 2'!AI34</f>
        <v>65.8808467741935</v>
      </c>
      <c r="AY26" s="9">
        <f t="shared" si="41"/>
        <v>2.8522856288862855</v>
      </c>
      <c r="AZ26" s="42">
        <f t="shared" si="42"/>
        <v>204339.74125875806</v>
      </c>
      <c r="BA26" s="55">
        <v>1991409.4</v>
      </c>
      <c r="BB26" s="42">
        <f t="shared" si="43"/>
        <v>199.8075734940449</v>
      </c>
      <c r="BC26" s="42">
        <f t="shared" si="44"/>
        <v>245763.31539767483</v>
      </c>
      <c r="BD26" s="56">
        <f t="shared" si="45"/>
        <v>0.26059227790578549</v>
      </c>
      <c r="BE26" s="9">
        <f t="shared" si="46"/>
        <v>4.3346533177807647</v>
      </c>
    </row>
    <row r="27" spans="1:57" x14ac:dyDescent="0.35">
      <c r="A27" s="10" t="str">
        <f>'Monthly Py Frcst 1'!A235</f>
        <v>2/28/2025</v>
      </c>
      <c r="B27" s="47">
        <f t="shared" si="25"/>
        <v>2025</v>
      </c>
      <c r="C27" s="48">
        <f t="shared" si="26"/>
        <v>0</v>
      </c>
      <c r="D27" s="49">
        <f>'Monthly Py Frcst 1'!C435</f>
        <v>2.9453596037898349</v>
      </c>
      <c r="E27" s="49">
        <f>'Monthly Py Frcst 1'!C235</f>
        <v>266.34786449739249</v>
      </c>
      <c r="F27" s="50">
        <f>'Monthly Py Frcst 1'!C635</f>
        <v>0.15401785714285701</v>
      </c>
      <c r="G27" s="51">
        <f>'Monthly Py Frcst 1'!E435</f>
        <v>2.9392546583850852</v>
      </c>
      <c r="H27" s="51">
        <f>'Monthly Py Frcst 1'!E235</f>
        <v>234.89419471153775</v>
      </c>
      <c r="I27" s="52">
        <f>'Monthly Py Frcst 1'!E635</f>
        <v>6.0267857500000001E-2</v>
      </c>
      <c r="J27" s="53">
        <f>'Monthly Py Frcst 1'!F435</f>
        <v>2.9534957725541178</v>
      </c>
      <c r="K27" s="53">
        <f>'Monthly Py Frcst 1'!F235</f>
        <v>284.07714087857596</v>
      </c>
      <c r="L27" s="54">
        <f>'Monthly Py Frcst 1'!F635</f>
        <v>0.21130952380952375</v>
      </c>
      <c r="M27" s="9">
        <v>5</v>
      </c>
      <c r="N27" s="36">
        <f t="shared" si="27"/>
        <v>517.49999999999955</v>
      </c>
      <c r="O27" s="12">
        <f>'Monthly Py Frcst 1'!C35</f>
        <v>67.592857142857099</v>
      </c>
      <c r="P27" s="9">
        <f>'Monthly Py Frcst 1'!C835</f>
        <v>3.8160347925266813</v>
      </c>
      <c r="Q27" s="36">
        <f t="shared" si="28"/>
        <v>202.50000119999999</v>
      </c>
      <c r="R27" s="12">
        <f>'Monthly Py Frcst 1'!E35</f>
        <v>41.432741815476177</v>
      </c>
      <c r="S27" s="9">
        <f t="shared" si="29"/>
        <v>5.6692891761220308</v>
      </c>
      <c r="T27" s="36">
        <f t="shared" si="30"/>
        <v>709.99999999999989</v>
      </c>
      <c r="U27" s="12">
        <f>'Monthly Py Frcst 1'!F35</f>
        <v>85.749672619047573</v>
      </c>
      <c r="V27" s="9">
        <f t="shared" si="31"/>
        <v>3.3128656028883068</v>
      </c>
      <c r="W27" s="42">
        <f t="shared" si="24"/>
        <v>137835.01987740048</v>
      </c>
      <c r="X27" s="42">
        <f t="shared" si="47"/>
        <v>1991397.4000000004</v>
      </c>
      <c r="Y27" s="42">
        <f t="shared" si="32"/>
        <v>199.8075734940449</v>
      </c>
      <c r="Z27" s="42">
        <f t="shared" si="48"/>
        <v>103400.41928316814</v>
      </c>
      <c r="AA27" s="56">
        <f t="shared" si="33"/>
        <v>0.10923005738346975</v>
      </c>
      <c r="AB27" s="9">
        <f t="shared" si="34"/>
        <v>4.3346533177807647</v>
      </c>
      <c r="AD27" s="57" t="str">
        <f>'Monthly Py Frcst 2'!A35</f>
        <v>2/28/2025</v>
      </c>
      <c r="AE27" s="47">
        <f t="shared" si="35"/>
        <v>2025</v>
      </c>
      <c r="AF27" s="48">
        <f t="shared" si="36"/>
        <v>0</v>
      </c>
      <c r="AG27" s="49">
        <f>'Monthly Py Frcst 2'!C435</f>
        <v>2.9452755841185101</v>
      </c>
      <c r="AH27" s="49">
        <f>'Monthly Py Frcst 2'!C235</f>
        <v>153.86834600330201</v>
      </c>
      <c r="AI27" s="50">
        <f>'Monthly Py Frcst 2'!C635</f>
        <v>0.30580357142857101</v>
      </c>
      <c r="AJ27" s="51">
        <f>'Monthly Py Frcst 2'!E435</f>
        <v>2.9400570342205228</v>
      </c>
      <c r="AK27" s="51">
        <f>'Monthly Py Frcst 2'!E235</f>
        <v>136.2392329332325</v>
      </c>
      <c r="AL27" s="52">
        <f>'Monthly Py Frcst 2'!E635</f>
        <v>0.17671130952380926</v>
      </c>
      <c r="AM27" s="53">
        <f>'Monthly Py Frcst 2'!E435</f>
        <v>2.9400570342205228</v>
      </c>
      <c r="AN27" s="53">
        <f>'Monthly Py Frcst 2'!F235</f>
        <v>170.51060842241725</v>
      </c>
      <c r="AO27" s="54">
        <f>'Monthly Py Frcst 2'!F635</f>
        <v>0.41629464285714252</v>
      </c>
      <c r="AP27" s="9">
        <v>18</v>
      </c>
      <c r="AQ27" s="36">
        <f t="shared" si="37"/>
        <v>1027.4999999999986</v>
      </c>
      <c r="AR27" s="12">
        <f>'Monthly Py Frcst 2'!AF35</f>
        <v>75.146249999999995</v>
      </c>
      <c r="AS27" s="13">
        <f>'Monthly Py Frcst 2'!C835</f>
        <v>2.4277751542137063</v>
      </c>
      <c r="AT27" s="36">
        <f t="shared" si="38"/>
        <v>593.74999999999909</v>
      </c>
      <c r="AU27" s="12">
        <f>'Monthly Py Frcst 2'!AH35</f>
        <v>54.883809523809497</v>
      </c>
      <c r="AV27" s="9">
        <f t="shared" si="39"/>
        <v>2.4823209998593425</v>
      </c>
      <c r="AW27" s="36">
        <f t="shared" si="40"/>
        <v>1398.7499999999989</v>
      </c>
      <c r="AX27" s="12">
        <f>'Monthly Py Frcst 2'!AI35</f>
        <v>65.869627976190401</v>
      </c>
      <c r="AY27" s="9">
        <f t="shared" si="41"/>
        <v>2.5886074304845166</v>
      </c>
      <c r="AZ27" s="42">
        <f t="shared" si="42"/>
        <v>158099.7255183926</v>
      </c>
      <c r="BA27" s="55">
        <v>1991410.4</v>
      </c>
      <c r="BB27" s="42">
        <f t="shared" si="43"/>
        <v>199.8075734940449</v>
      </c>
      <c r="BC27" s="42">
        <f t="shared" si="44"/>
        <v>205302.28176513087</v>
      </c>
      <c r="BD27" s="56">
        <f t="shared" si="45"/>
        <v>0.26059227790578549</v>
      </c>
      <c r="BE27" s="9">
        <f t="shared" si="46"/>
        <v>4.3346533177807647</v>
      </c>
    </row>
    <row r="28" spans="1:57" x14ac:dyDescent="0.35">
      <c r="A28" s="10" t="str">
        <f>'Monthly Py Frcst 1'!A236</f>
        <v>3/31/2025</v>
      </c>
      <c r="B28" s="47">
        <f t="shared" si="25"/>
        <v>2025</v>
      </c>
      <c r="C28" s="48">
        <f t="shared" si="26"/>
        <v>0</v>
      </c>
      <c r="D28" s="49">
        <f>'Monthly Py Frcst 1'!C436</f>
        <v>2.5405860491709502</v>
      </c>
      <c r="E28" s="49">
        <f>'Monthly Py Frcst 1'!C236</f>
        <v>204.28768494897901</v>
      </c>
      <c r="F28" s="50">
        <f>'Monthly Py Frcst 1'!C636</f>
        <v>6.9220429999999999E-2</v>
      </c>
      <c r="G28" s="51">
        <f>'Monthly Py Frcst 1'!E436</f>
        <v>2.5365409482758601</v>
      </c>
      <c r="H28" s="51">
        <f>'Monthly Py Frcst 1'!E236</f>
        <v>148.80666666666599</v>
      </c>
      <c r="I28" s="52">
        <f>'Monthly Py Frcst 1'!E636</f>
        <v>3.2930108E-2</v>
      </c>
      <c r="J28" s="53">
        <f>'Monthly Py Frcst 1'!F436</f>
        <v>2.5448902505944702</v>
      </c>
      <c r="K28" s="53">
        <f>'Monthly Py Frcst 1'!F236</f>
        <v>242.62097115384574</v>
      </c>
      <c r="L28" s="54">
        <f>'Monthly Py Frcst 1'!F636</f>
        <v>0.109206989247311</v>
      </c>
      <c r="M28" s="9">
        <v>5</v>
      </c>
      <c r="N28" s="36">
        <f t="shared" si="27"/>
        <v>257.49999960000002</v>
      </c>
      <c r="O28" s="12">
        <f>'Monthly Py Frcst 1'!C36</f>
        <v>40.846780913978449</v>
      </c>
      <c r="P28" s="9">
        <f>'Monthly Py Frcst 1'!C836</f>
        <v>4.0800372241760652</v>
      </c>
      <c r="Q28" s="36">
        <f t="shared" si="28"/>
        <v>122.50000176</v>
      </c>
      <c r="R28" s="12">
        <f>'Monthly Py Frcst 1'!E36</f>
        <v>30.812093413978449</v>
      </c>
      <c r="S28" s="9">
        <f t="shared" si="29"/>
        <v>4.829489014828094</v>
      </c>
      <c r="T28" s="36">
        <f t="shared" si="30"/>
        <v>406.24999999999693</v>
      </c>
      <c r="U28" s="12">
        <f>'Monthly Py Frcst 1'!F36</f>
        <v>58.052100134112848</v>
      </c>
      <c r="V28" s="9">
        <f t="shared" si="31"/>
        <v>4.1793659590839791</v>
      </c>
      <c r="W28" s="42">
        <f t="shared" si="24"/>
        <v>52604.078792647022</v>
      </c>
      <c r="X28" s="42">
        <f t="shared" si="47"/>
        <v>1991397.4000000004</v>
      </c>
      <c r="Y28" s="42">
        <f t="shared" si="32"/>
        <v>199.8075734940449</v>
      </c>
      <c r="Z28" s="42">
        <f t="shared" si="48"/>
        <v>51450.450094793538</v>
      </c>
      <c r="AA28" s="56">
        <f t="shared" si="33"/>
        <v>0.10923005738346975</v>
      </c>
      <c r="AB28" s="9">
        <f t="shared" si="34"/>
        <v>4.3346533177807647</v>
      </c>
      <c r="AD28" s="57" t="str">
        <f>'Monthly Py Frcst 2'!A36</f>
        <v>3/31/2025</v>
      </c>
      <c r="AE28" s="47">
        <f t="shared" si="35"/>
        <v>2025</v>
      </c>
      <c r="AF28" s="48">
        <f t="shared" si="36"/>
        <v>0</v>
      </c>
      <c r="AG28" s="49">
        <f>'Monthly Py Frcst 2'!C436</f>
        <v>2.5398060128525799</v>
      </c>
      <c r="AH28" s="49">
        <f>'Monthly Py Frcst 2'!C236</f>
        <v>104.86770926428301</v>
      </c>
      <c r="AI28" s="50">
        <f>'Monthly Py Frcst 2'!C636</f>
        <v>0.2063172043010745</v>
      </c>
      <c r="AJ28" s="51">
        <f>'Monthly Py Frcst 2'!E436</f>
        <v>2.5365476574253125</v>
      </c>
      <c r="AK28" s="51">
        <f>'Monthly Py Frcst 2'!E236</f>
        <v>90.267871596762276</v>
      </c>
      <c r="AL28" s="52">
        <f>'Monthly Py Frcst 2'!E636</f>
        <v>0.14079301075268799</v>
      </c>
      <c r="AM28" s="53">
        <f>'Monthly Py Frcst 2'!E436</f>
        <v>2.5365476574253125</v>
      </c>
      <c r="AN28" s="53">
        <f>'Monthly Py Frcst 2'!F236</f>
        <v>133.33024687140374</v>
      </c>
      <c r="AO28" s="54">
        <f>'Monthly Py Frcst 2'!F636</f>
        <v>0.32493279569892453</v>
      </c>
      <c r="AP28" s="9">
        <v>19</v>
      </c>
      <c r="AQ28" s="36">
        <f t="shared" si="37"/>
        <v>767.49999999999716</v>
      </c>
      <c r="AR28" s="12">
        <f>'Monthly Py Frcst 2'!AF36</f>
        <v>94.996236559139703</v>
      </c>
      <c r="AS28" s="13">
        <f>'Monthly Py Frcst 2'!C836</f>
        <v>2.5650301106306754</v>
      </c>
      <c r="AT28" s="36">
        <f t="shared" si="38"/>
        <v>523.74999999999932</v>
      </c>
      <c r="AU28" s="12">
        <f>'Monthly Py Frcst 2'!AH36</f>
        <v>30.910806451612899</v>
      </c>
      <c r="AV28" s="9">
        <f t="shared" si="39"/>
        <v>2.9202690566506453</v>
      </c>
      <c r="AW28" s="36">
        <f t="shared" si="40"/>
        <v>1208.7499999999993</v>
      </c>
      <c r="AX28" s="12">
        <f>'Monthly Py Frcst 2'!AI36</f>
        <v>30.596639784946198</v>
      </c>
      <c r="AY28" s="9">
        <f t="shared" si="41"/>
        <v>4.3576761307299936</v>
      </c>
      <c r="AZ28" s="42">
        <f t="shared" si="42"/>
        <v>80485.966860336906</v>
      </c>
      <c r="BA28" s="55">
        <v>1991411.4</v>
      </c>
      <c r="BB28" s="42">
        <f t="shared" si="43"/>
        <v>199.8075734940449</v>
      </c>
      <c r="BC28" s="42">
        <f t="shared" si="44"/>
        <v>153352.3126566789</v>
      </c>
      <c r="BD28" s="56">
        <f t="shared" si="45"/>
        <v>0.26059227790578549</v>
      </c>
      <c r="BE28" s="9">
        <f t="shared" si="46"/>
        <v>4.3346533177807647</v>
      </c>
    </row>
    <row r="29" spans="1:57" x14ac:dyDescent="0.35">
      <c r="A29" s="10" t="str">
        <f>'Monthly Py Frcst 1'!A237</f>
        <v>4/30/2025</v>
      </c>
      <c r="B29" s="47">
        <f t="shared" si="25"/>
        <v>2025</v>
      </c>
      <c r="C29" s="48">
        <f t="shared" si="26"/>
        <v>0</v>
      </c>
      <c r="D29" s="49">
        <f>'Monthly Py Frcst 1'!C437</f>
        <v>2.1358947368421051</v>
      </c>
      <c r="E29" s="49">
        <f>'Monthly Py Frcst 1'!C237</f>
        <v>165.6380225988695</v>
      </c>
      <c r="F29" s="50">
        <f>'Monthly Py Frcst 1'!C637</f>
        <v>0.05</v>
      </c>
      <c r="G29" s="51">
        <f>'Monthly Py Frcst 1'!E437</f>
        <v>2.1341031822565024</v>
      </c>
      <c r="H29" s="51">
        <f>'Monthly Py Frcst 1'!E237</f>
        <v>128.02023484848425</v>
      </c>
      <c r="I29" s="52">
        <f>'Monthly Py Frcst 1'!E637</f>
        <v>2.5347222250000002E-2</v>
      </c>
      <c r="J29" s="53">
        <f>'Monthly Py Frcst 1'!F437</f>
        <v>2.1395122741111101</v>
      </c>
      <c r="K29" s="53">
        <f>'Monthly Py Frcst 1'!F237</f>
        <v>199.69618902438998</v>
      </c>
      <c r="L29" s="54">
        <f>'Monthly Py Frcst 1'!F637</f>
        <v>7.4305555499999995E-2</v>
      </c>
      <c r="M29" s="9">
        <v>5</v>
      </c>
      <c r="N29" s="36">
        <f t="shared" si="27"/>
        <v>180</v>
      </c>
      <c r="O29" s="12">
        <f>'Monthly Py Frcst 1'!C37</f>
        <v>33.393826388888854</v>
      </c>
      <c r="P29" s="9">
        <f>'Monthly Py Frcst 1'!C837</f>
        <v>4.538327971728628</v>
      </c>
      <c r="Q29" s="36">
        <f t="shared" si="28"/>
        <v>91.250000100000008</v>
      </c>
      <c r="R29" s="12">
        <f>'Monthly Py Frcst 1'!E37</f>
        <v>28.876201388888873</v>
      </c>
      <c r="S29" s="9">
        <f t="shared" si="29"/>
        <v>4.4334167477355422</v>
      </c>
      <c r="T29" s="36">
        <f t="shared" si="30"/>
        <v>267.49999980000001</v>
      </c>
      <c r="U29" s="12">
        <f>'Monthly Py Frcst 1'!F37</f>
        <v>38.49571180555553</v>
      </c>
      <c r="V29" s="9">
        <f t="shared" si="31"/>
        <v>5.1874917921525672</v>
      </c>
      <c r="W29" s="42">
        <f t="shared" si="24"/>
        <v>29814.844067796508</v>
      </c>
      <c r="X29" s="42">
        <f t="shared" si="47"/>
        <v>1991397.4000000004</v>
      </c>
      <c r="Y29" s="42">
        <f t="shared" si="32"/>
        <v>199.8075734940449</v>
      </c>
      <c r="Z29" s="42">
        <f t="shared" si="48"/>
        <v>35965.363228928079</v>
      </c>
      <c r="AA29" s="56">
        <f t="shared" si="33"/>
        <v>0.10923005738346975</v>
      </c>
      <c r="AB29" s="9">
        <f t="shared" si="34"/>
        <v>4.3346533177807647</v>
      </c>
      <c r="AD29" s="57" t="str">
        <f>'Monthly Py Frcst 2'!A37</f>
        <v>4/30/2025</v>
      </c>
      <c r="AE29" s="47">
        <f t="shared" si="35"/>
        <v>2025</v>
      </c>
      <c r="AF29" s="48">
        <f t="shared" si="36"/>
        <v>0</v>
      </c>
      <c r="AG29" s="49">
        <f>'Monthly Py Frcst 2'!C437</f>
        <v>2.1359523809523751</v>
      </c>
      <c r="AH29" s="49">
        <f>'Monthly Py Frcst 2'!C237</f>
        <v>92.566431082981651</v>
      </c>
      <c r="AI29" s="50">
        <f>'Monthly Py Frcst 2'!C637</f>
        <v>0.18194444444444402</v>
      </c>
      <c r="AJ29" s="51">
        <f>'Monthly Py Frcst 2'!E437</f>
        <v>2.1343463806162823</v>
      </c>
      <c r="AK29" s="51">
        <f>'Monthly Py Frcst 2'!E237</f>
        <v>78.195039972364725</v>
      </c>
      <c r="AL29" s="52">
        <f>'Monthly Py Frcst 2'!E637</f>
        <v>0.14062499999999925</v>
      </c>
      <c r="AM29" s="53">
        <f>'Monthly Py Frcst 2'!E437</f>
        <v>2.1343463806162823</v>
      </c>
      <c r="AN29" s="53">
        <f>'Monthly Py Frcst 2'!F237</f>
        <v>103.292000098551</v>
      </c>
      <c r="AO29" s="54">
        <f>'Monthly Py Frcst 2'!F637</f>
        <v>0.20659722222222174</v>
      </c>
      <c r="AP29" s="9">
        <v>20</v>
      </c>
      <c r="AQ29" s="36">
        <f t="shared" si="37"/>
        <v>654.99999999999852</v>
      </c>
      <c r="AR29" s="12">
        <f>'Monthly Py Frcst 2'!AF37</f>
        <v>34.778930555555498</v>
      </c>
      <c r="AS29" s="13">
        <f>'Monthly Py Frcst 2'!C837</f>
        <v>2.68135694703538</v>
      </c>
      <c r="AT29" s="36">
        <f t="shared" si="38"/>
        <v>506.24999999999727</v>
      </c>
      <c r="AU29" s="12">
        <f>'Monthly Py Frcst 2'!AH37</f>
        <v>34.171944444444399</v>
      </c>
      <c r="AV29" s="9">
        <f t="shared" si="39"/>
        <v>2.2882818418334843</v>
      </c>
      <c r="AW29" s="36">
        <f t="shared" si="40"/>
        <v>743.74999999999829</v>
      </c>
      <c r="AX29" s="12">
        <f>'Monthly Py Frcst 2'!AI37</f>
        <v>40.953666666666599</v>
      </c>
      <c r="AY29" s="9">
        <f t="shared" si="41"/>
        <v>2.5221673297112468</v>
      </c>
      <c r="AZ29" s="42">
        <f t="shared" si="42"/>
        <v>60631.012359352848</v>
      </c>
      <c r="BA29" s="55">
        <v>1991412.4</v>
      </c>
      <c r="BB29" s="42">
        <f t="shared" si="43"/>
        <v>199.8075734940449</v>
      </c>
      <c r="BC29" s="42">
        <f t="shared" si="44"/>
        <v>130873.96063859912</v>
      </c>
      <c r="BD29" s="56">
        <f t="shared" si="45"/>
        <v>0.26059227790578549</v>
      </c>
      <c r="BE29" s="9">
        <f t="shared" si="46"/>
        <v>4.3346533177807647</v>
      </c>
    </row>
    <row r="30" spans="1:57" x14ac:dyDescent="0.35">
      <c r="A30" s="10" t="str">
        <f>'Monthly Py Frcst 1'!A238</f>
        <v>5/31/2025</v>
      </c>
      <c r="B30" s="47">
        <f t="shared" si="25"/>
        <v>2025</v>
      </c>
      <c r="C30" s="48">
        <f t="shared" si="26"/>
        <v>0</v>
      </c>
      <c r="D30" s="49">
        <f>'Monthly Py Frcst 1'!C438</f>
        <v>2.09</v>
      </c>
      <c r="E30" s="49">
        <f>'Monthly Py Frcst 1'!C238</f>
        <v>233.26741071428501</v>
      </c>
      <c r="F30" s="50">
        <f>'Monthly Py Frcst 1'!C638</f>
        <v>1.0752688172042999E-2</v>
      </c>
      <c r="G30" s="51">
        <f>'Monthly Py Frcst 1'!E438</f>
        <v>2.0788541666666598</v>
      </c>
      <c r="H30" s="51">
        <f>'Monthly Py Frcst 1'!E238</f>
        <v>140.25499999999974</v>
      </c>
      <c r="I30" s="52">
        <f>'Monthly Py Frcst 1'!E638</f>
        <v>5.3763439999999999E-3</v>
      </c>
      <c r="J30" s="53">
        <f>'Monthly Py Frcst 1'!F438</f>
        <v>2.0967857142857098</v>
      </c>
      <c r="K30" s="53">
        <f>'Monthly Py Frcst 1'!F238</f>
        <v>303.72233333333276</v>
      </c>
      <c r="L30" s="54">
        <f>'Monthly Py Frcst 1'!F638</f>
        <v>1.9825268741935451E-2</v>
      </c>
      <c r="M30" s="9">
        <v>5</v>
      </c>
      <c r="N30" s="36">
        <f t="shared" si="27"/>
        <v>39.999999999999957</v>
      </c>
      <c r="O30" s="12">
        <f>'Monthly Py Frcst 1'!C38</f>
        <v>29.7377956989247</v>
      </c>
      <c r="P30" s="9">
        <f>'Monthly Py Frcst 1'!C838</f>
        <v>6.6701034586549302</v>
      </c>
      <c r="Q30" s="36">
        <f t="shared" si="28"/>
        <v>19.999999679999998</v>
      </c>
      <c r="R30" s="12">
        <f>'Monthly Py Frcst 1'!E38</f>
        <v>23.351982526881649</v>
      </c>
      <c r="S30" s="9">
        <f t="shared" si="29"/>
        <v>6.0061281665719433</v>
      </c>
      <c r="T30" s="36">
        <f t="shared" si="30"/>
        <v>73.749999719999877</v>
      </c>
      <c r="U30" s="12">
        <f>'Monthly Py Frcst 1'!F38</f>
        <v>32.425829973118248</v>
      </c>
      <c r="V30" s="9">
        <f t="shared" si="31"/>
        <v>9.3666787738394213</v>
      </c>
      <c r="W30" s="42">
        <f t="shared" si="24"/>
        <v>9330.6964285713912</v>
      </c>
      <c r="X30" s="42">
        <f t="shared" si="47"/>
        <v>1991397.4000000004</v>
      </c>
      <c r="Y30" s="42">
        <f t="shared" si="32"/>
        <v>199.8075734940449</v>
      </c>
      <c r="Z30" s="42">
        <f t="shared" si="48"/>
        <v>7992.3029397617875</v>
      </c>
      <c r="AA30" s="56">
        <f t="shared" si="33"/>
        <v>0.10923005738346975</v>
      </c>
      <c r="AB30" s="9">
        <f t="shared" si="34"/>
        <v>4.3346533177807647</v>
      </c>
      <c r="AD30" s="57" t="str">
        <f>'Monthly Py Frcst 2'!A38</f>
        <v>5/31/2025</v>
      </c>
      <c r="AE30" s="47">
        <f t="shared" si="35"/>
        <v>2025</v>
      </c>
      <c r="AF30" s="48">
        <f t="shared" si="36"/>
        <v>0</v>
      </c>
      <c r="AG30" s="49">
        <f>'Monthly Py Frcst 2'!C438</f>
        <v>2.0871648575305199</v>
      </c>
      <c r="AH30" s="49">
        <f>'Monthly Py Frcst 2'!C238</f>
        <v>72.839472222222213</v>
      </c>
      <c r="AI30" s="50">
        <f>'Monthly Py Frcst 2'!C638</f>
        <v>0.1465053763440855</v>
      </c>
      <c r="AJ30" s="51">
        <f>'Monthly Py Frcst 2'!E438</f>
        <v>2.0810569636791172</v>
      </c>
      <c r="AK30" s="51">
        <f>'Monthly Py Frcst 2'!E238</f>
        <v>62.389177398942849</v>
      </c>
      <c r="AL30" s="52">
        <f>'Monthly Py Frcst 2'!E638</f>
        <v>7.6948924731182727E-2</v>
      </c>
      <c r="AM30" s="53">
        <f>'Monthly Py Frcst 2'!E438</f>
        <v>2.0810569636791172</v>
      </c>
      <c r="AN30" s="53">
        <f>'Monthly Py Frcst 2'!F238</f>
        <v>88.850937079973107</v>
      </c>
      <c r="AO30" s="54">
        <f>'Monthly Py Frcst 2'!F638</f>
        <v>0.17305107526881675</v>
      </c>
      <c r="AP30" s="9">
        <v>21</v>
      </c>
      <c r="AQ30" s="36">
        <f t="shared" si="37"/>
        <v>544.99999999999807</v>
      </c>
      <c r="AR30" s="12">
        <f>'Monthly Py Frcst 2'!AF38</f>
        <v>32.280698924731098</v>
      </c>
      <c r="AS30" s="13">
        <f>'Monthly Py Frcst 2'!C838</f>
        <v>2.5901406505030335</v>
      </c>
      <c r="AT30" s="36">
        <f t="shared" si="38"/>
        <v>286.24999999999977</v>
      </c>
      <c r="AU30" s="12">
        <f>'Monthly Py Frcst 2'!AH38</f>
        <v>18.1846370967741</v>
      </c>
      <c r="AV30" s="9">
        <f t="shared" si="39"/>
        <v>3.4308728333110645</v>
      </c>
      <c r="AW30" s="36">
        <f t="shared" si="40"/>
        <v>643.74999999999829</v>
      </c>
      <c r="AX30" s="12">
        <f>'Monthly Py Frcst 2'!AI38</f>
        <v>28.759112903225802</v>
      </c>
      <c r="AY30" s="9">
        <f t="shared" si="41"/>
        <v>3.0894880999617702</v>
      </c>
      <c r="AZ30" s="42">
        <f t="shared" si="42"/>
        <v>39697.512361110967</v>
      </c>
      <c r="BA30" s="55">
        <v>1991413.4</v>
      </c>
      <c r="BB30" s="42">
        <f t="shared" si="43"/>
        <v>199.8075734940449</v>
      </c>
      <c r="BC30" s="42">
        <f t="shared" si="44"/>
        <v>108895.12755425408</v>
      </c>
      <c r="BD30" s="56">
        <f t="shared" si="45"/>
        <v>0.26059227790578549</v>
      </c>
      <c r="BE30" s="9">
        <f t="shared" si="46"/>
        <v>4.3346533177807647</v>
      </c>
    </row>
    <row r="31" spans="1:57" x14ac:dyDescent="0.35">
      <c r="A31" s="10" t="str">
        <f>'Monthly Py Frcst 1'!A239</f>
        <v>6/30/2025</v>
      </c>
      <c r="B31" s="47">
        <f t="shared" si="25"/>
        <v>2025</v>
      </c>
      <c r="C31" s="48">
        <f t="shared" si="26"/>
        <v>0</v>
      </c>
      <c r="D31" s="49">
        <f>'Monthly Py Frcst 1'!C439</f>
        <v>2.14179487179487</v>
      </c>
      <c r="E31" s="49">
        <f>'Monthly Py Frcst 1'!C239</f>
        <v>220.74315789473599</v>
      </c>
      <c r="F31" s="50">
        <f>'Monthly Py Frcst 1'!C639</f>
        <v>3.4722221999999997E-2</v>
      </c>
      <c r="G31" s="51">
        <f>'Monthly Py Frcst 1'!E439</f>
        <v>2.13</v>
      </c>
      <c r="H31" s="51">
        <f>'Monthly Py Frcst 1'!E239</f>
        <v>186.26710526315699</v>
      </c>
      <c r="I31" s="52">
        <f>'Monthly Py Frcst 1'!E639</f>
        <v>2.1180555555555525E-2</v>
      </c>
      <c r="J31" s="53">
        <f>'Monthly Py Frcst 1'!F439</f>
        <v>2.1595652173912998</v>
      </c>
      <c r="K31" s="53">
        <f>'Monthly Py Frcst 1'!F239</f>
        <v>272.55711538461497</v>
      </c>
      <c r="L31" s="54">
        <f>'Monthly Py Frcst 1'!F639</f>
        <v>5.2777777999999997E-2</v>
      </c>
      <c r="M31" s="9">
        <v>5</v>
      </c>
      <c r="N31" s="36">
        <f t="shared" si="27"/>
        <v>124.99999919999999</v>
      </c>
      <c r="O31" s="12">
        <f>'Monthly Py Frcst 1'!C39</f>
        <v>31.860506944444403</v>
      </c>
      <c r="P31" s="9">
        <f>'Monthly Py Frcst 1'!C839</f>
        <v>6.3951784062162833</v>
      </c>
      <c r="Q31" s="36">
        <f t="shared" si="28"/>
        <v>76.249999999999886</v>
      </c>
      <c r="R31" s="12">
        <f>'Monthly Py Frcst 1'!E39</f>
        <v>29.608142361111049</v>
      </c>
      <c r="S31" s="9">
        <f t="shared" si="29"/>
        <v>6.2910770622276653</v>
      </c>
      <c r="T31" s="36">
        <f t="shared" si="30"/>
        <v>190.00000079999998</v>
      </c>
      <c r="U31" s="12">
        <f>'Monthly Py Frcst 1'!F39</f>
        <v>39.243385416666598</v>
      </c>
      <c r="V31" s="9">
        <f t="shared" si="31"/>
        <v>6.9453007810294682</v>
      </c>
      <c r="W31" s="42">
        <f t="shared" si="24"/>
        <v>27592.894560247471</v>
      </c>
      <c r="X31" s="42">
        <f t="shared" si="47"/>
        <v>1991397.4000000004</v>
      </c>
      <c r="Y31" s="42">
        <f t="shared" si="32"/>
        <v>199.8075734940449</v>
      </c>
      <c r="Z31" s="42">
        <f t="shared" si="48"/>
        <v>24975.946526909553</v>
      </c>
      <c r="AA31" s="56">
        <f t="shared" si="33"/>
        <v>0.10923005738346975</v>
      </c>
      <c r="AB31" s="9">
        <f t="shared" si="34"/>
        <v>4.3346533177807647</v>
      </c>
      <c r="AD31" s="57" t="str">
        <f>'Monthly Py Frcst 2'!A39</f>
        <v>6/30/2025</v>
      </c>
      <c r="AE31" s="47">
        <f t="shared" si="35"/>
        <v>2025</v>
      </c>
      <c r="AF31" s="48">
        <f t="shared" si="36"/>
        <v>0</v>
      </c>
      <c r="AG31" s="49">
        <f>'Monthly Py Frcst 2'!C439</f>
        <v>2.1471675774134749</v>
      </c>
      <c r="AH31" s="49">
        <f>'Monthly Py Frcst 2'!C239</f>
        <v>99.543602760875302</v>
      </c>
      <c r="AI31" s="50">
        <f>'Monthly Py Frcst 2'!C639</f>
        <v>0.14305555555555499</v>
      </c>
      <c r="AJ31" s="51">
        <f>'Monthly Py Frcst 2'!E439</f>
        <v>2.1381488347457624</v>
      </c>
      <c r="AK31" s="51">
        <f>'Monthly Py Frcst 2'!E239</f>
        <v>87.751877767235854</v>
      </c>
      <c r="AL31" s="52">
        <f>'Monthly Py Frcst 2'!E639</f>
        <v>0.11701388888888825</v>
      </c>
      <c r="AM31" s="53">
        <f>'Monthly Py Frcst 2'!E439</f>
        <v>2.1381488347457624</v>
      </c>
      <c r="AN31" s="53">
        <f>'Monthly Py Frcst 2'!F239</f>
        <v>125.47749197836374</v>
      </c>
      <c r="AO31" s="54">
        <f>'Monthly Py Frcst 2'!F639</f>
        <v>0.163541666666666</v>
      </c>
      <c r="AP31" s="9">
        <v>22</v>
      </c>
      <c r="AQ31" s="36">
        <f t="shared" si="37"/>
        <v>514.99999999999795</v>
      </c>
      <c r="AR31" s="12">
        <f>'Monthly Py Frcst 2'!AF39</f>
        <v>44.583513888888803</v>
      </c>
      <c r="AS31" s="13">
        <f>'Monthly Py Frcst 2'!C839</f>
        <v>3.0027955277534422</v>
      </c>
      <c r="AT31" s="36">
        <f t="shared" si="38"/>
        <v>421.24999999999773</v>
      </c>
      <c r="AU31" s="12">
        <f>'Monthly Py Frcst 2'!AH39</f>
        <v>26.436722222222201</v>
      </c>
      <c r="AV31" s="9">
        <f t="shared" si="39"/>
        <v>3.3193176154596546</v>
      </c>
      <c r="AW31" s="36">
        <f t="shared" si="40"/>
        <v>588.74999999999761</v>
      </c>
      <c r="AX31" s="12">
        <f>'Monthly Py Frcst 2'!AI39</f>
        <v>29.578333333333301</v>
      </c>
      <c r="AY31" s="9">
        <f t="shared" si="41"/>
        <v>4.2422096797778961</v>
      </c>
      <c r="AZ31" s="42">
        <f t="shared" si="42"/>
        <v>51264.95542185058</v>
      </c>
      <c r="BA31" s="55">
        <v>1991414.4</v>
      </c>
      <c r="BB31" s="42">
        <f t="shared" si="43"/>
        <v>199.8075734940449</v>
      </c>
      <c r="BC31" s="42">
        <f t="shared" si="44"/>
        <v>102900.90034943272</v>
      </c>
      <c r="BD31" s="56">
        <f t="shared" si="45"/>
        <v>0.26059227790578549</v>
      </c>
      <c r="BE31" s="9">
        <f t="shared" si="46"/>
        <v>4.3346533177807647</v>
      </c>
    </row>
    <row r="32" spans="1:57" x14ac:dyDescent="0.35">
      <c r="A32" s="10" t="str">
        <f>'Monthly Py Frcst 1'!A240</f>
        <v>7/31/2025</v>
      </c>
      <c r="B32" s="47">
        <f t="shared" si="25"/>
        <v>2025</v>
      </c>
      <c r="C32" s="48">
        <f t="shared" si="26"/>
        <v>0</v>
      </c>
      <c r="D32" s="49">
        <f>'Monthly Py Frcst 1'!C440</f>
        <v>2.2088453900709202</v>
      </c>
      <c r="E32" s="49">
        <f>'Monthly Py Frcst 1'!C240</f>
        <v>222.06257385172449</v>
      </c>
      <c r="F32" s="50">
        <f>'Monthly Py Frcst 1'!C640</f>
        <v>0.17876344086021501</v>
      </c>
      <c r="G32" s="51">
        <f>'Monthly Py Frcst 1'!E440</f>
        <v>2.2047903138528051</v>
      </c>
      <c r="H32" s="51">
        <f>'Monthly Py Frcst 1'!E240</f>
        <v>199.27597233201499</v>
      </c>
      <c r="I32" s="52">
        <f>'Monthly Py Frcst 1'!E640</f>
        <v>0.13776881707526875</v>
      </c>
      <c r="J32" s="53">
        <f>'Monthly Py Frcst 1'!F440</f>
        <v>2.2142740926157676</v>
      </c>
      <c r="K32" s="53">
        <f>'Monthly Py Frcst 1'!F240</f>
        <v>252.52764575702</v>
      </c>
      <c r="L32" s="54">
        <f>'Monthly Py Frcst 1'!F640</f>
        <v>0.20530913978494575</v>
      </c>
      <c r="M32" s="9">
        <v>5</v>
      </c>
      <c r="N32" s="36">
        <f t="shared" si="27"/>
        <v>664.99999999999977</v>
      </c>
      <c r="O32" s="12">
        <f>'Monthly Py Frcst 1'!C40</f>
        <v>70.692466397849401</v>
      </c>
      <c r="P32" s="9">
        <f>'Monthly Py Frcst 1'!C840</f>
        <v>3.0702046009056922</v>
      </c>
      <c r="Q32" s="36">
        <f t="shared" si="28"/>
        <v>512.49999951999973</v>
      </c>
      <c r="R32" s="12">
        <f>'Monthly Py Frcst 1'!E40</f>
        <v>61.513975134408547</v>
      </c>
      <c r="S32" s="9">
        <f t="shared" si="29"/>
        <v>3.2395235699951974</v>
      </c>
      <c r="T32" s="36">
        <f t="shared" si="30"/>
        <v>763.74999999999818</v>
      </c>
      <c r="U32" s="12">
        <f>'Monthly Py Frcst 1'!F40</f>
        <v>78.350389784946174</v>
      </c>
      <c r="V32" s="9">
        <f t="shared" si="31"/>
        <v>3.2230553855590305</v>
      </c>
      <c r="W32" s="42">
        <f t="shared" si="24"/>
        <v>147671.61161139674</v>
      </c>
      <c r="X32" s="42">
        <f t="shared" si="47"/>
        <v>1991397.4000000004</v>
      </c>
      <c r="Y32" s="42">
        <f t="shared" si="32"/>
        <v>199.8075734940449</v>
      </c>
      <c r="Z32" s="42">
        <f t="shared" si="48"/>
        <v>132872.03637353983</v>
      </c>
      <c r="AA32" s="56">
        <f t="shared" si="33"/>
        <v>0.10923005738346975</v>
      </c>
      <c r="AB32" s="9">
        <f t="shared" si="34"/>
        <v>4.3346533177807647</v>
      </c>
      <c r="AD32" s="57" t="str">
        <f>'Monthly Py Frcst 2'!A40</f>
        <v>7/31/2025</v>
      </c>
      <c r="AE32" s="47">
        <f t="shared" si="35"/>
        <v>2025</v>
      </c>
      <c r="AF32" s="48">
        <f t="shared" si="36"/>
        <v>0</v>
      </c>
      <c r="AG32" s="49">
        <f>'Monthly Py Frcst 2'!C440</f>
        <v>2.2104293888761699</v>
      </c>
      <c r="AH32" s="49">
        <f>'Monthly Py Frcst 2'!C240</f>
        <v>133.084301990049</v>
      </c>
      <c r="AI32" s="50">
        <f>'Monthly Py Frcst 2'!C640</f>
        <v>0.40591397849462296</v>
      </c>
      <c r="AJ32" s="51">
        <f>'Monthly Py Frcst 2'!E440</f>
        <v>2.2067202634637675</v>
      </c>
      <c r="AK32" s="51">
        <f>'Monthly Py Frcst 2'!E240</f>
        <v>119.84116849021126</v>
      </c>
      <c r="AL32" s="52">
        <f>'Monthly Py Frcst 2'!E640</f>
        <v>0.35282258064516103</v>
      </c>
      <c r="AM32" s="53">
        <f>'Monthly Py Frcst 2'!E440</f>
        <v>2.2067202634637675</v>
      </c>
      <c r="AN32" s="53">
        <f>'Monthly Py Frcst 2'!F240</f>
        <v>145.76005004495025</v>
      </c>
      <c r="AO32" s="54">
        <f>'Monthly Py Frcst 2'!F640</f>
        <v>0.44724462365591328</v>
      </c>
      <c r="AP32" s="9">
        <v>23</v>
      </c>
      <c r="AQ32" s="36">
        <f t="shared" si="37"/>
        <v>1509.9999999999975</v>
      </c>
      <c r="AR32" s="12">
        <f>'Monthly Py Frcst 2'!AF40</f>
        <v>85.386841397849395</v>
      </c>
      <c r="AS32" s="13">
        <f>'Monthly Py Frcst 2'!C840</f>
        <v>1.878431634927018</v>
      </c>
      <c r="AT32" s="36">
        <f t="shared" si="38"/>
        <v>1312.4999999999991</v>
      </c>
      <c r="AU32" s="12">
        <f>'Monthly Py Frcst 2'!AH40</f>
        <v>73.835510752688094</v>
      </c>
      <c r="AV32" s="9">
        <f t="shared" si="39"/>
        <v>1.623083083851333</v>
      </c>
      <c r="AW32" s="36">
        <f t="shared" si="40"/>
        <v>1663.7499999999975</v>
      </c>
      <c r="AX32" s="12">
        <f>'Monthly Py Frcst 2'!AI40</f>
        <v>75.076505376344002</v>
      </c>
      <c r="AY32" s="9">
        <f t="shared" si="41"/>
        <v>1.9414868781422805</v>
      </c>
      <c r="AZ32" s="42">
        <f t="shared" si="42"/>
        <v>200957.29600497364</v>
      </c>
      <c r="BA32" s="55">
        <v>1991415.4</v>
      </c>
      <c r="BB32" s="42">
        <f t="shared" si="43"/>
        <v>199.8075734940449</v>
      </c>
      <c r="BC32" s="42">
        <f t="shared" si="44"/>
        <v>301709.43597600731</v>
      </c>
      <c r="BD32" s="56">
        <f t="shared" si="45"/>
        <v>0.26059227790578549</v>
      </c>
      <c r="BE32" s="9">
        <f t="shared" si="46"/>
        <v>4.3346533177807647</v>
      </c>
    </row>
    <row r="33" spans="1:57" x14ac:dyDescent="0.35">
      <c r="A33" s="10" t="str">
        <f>'Monthly Py Frcst 1'!A241</f>
        <v>8/31/2025</v>
      </c>
      <c r="B33" s="47">
        <f t="shared" si="25"/>
        <v>2025</v>
      </c>
      <c r="C33" s="48">
        <f t="shared" si="26"/>
        <v>0</v>
      </c>
      <c r="D33" s="49">
        <f>'Monthly Py Frcst 1'!C441</f>
        <v>2.2324866946778652</v>
      </c>
      <c r="E33" s="49">
        <f>'Monthly Py Frcst 1'!C241</f>
        <v>212.23580578512349</v>
      </c>
      <c r="F33" s="50">
        <f>'Monthly Py Frcst 1'!C641</f>
        <v>0.136424731096774</v>
      </c>
      <c r="G33" s="51">
        <f>'Monthly Py Frcst 1'!E441</f>
        <v>2.2243690322580552</v>
      </c>
      <c r="H33" s="51">
        <f>'Monthly Py Frcst 1'!E241</f>
        <v>198.71525760502126</v>
      </c>
      <c r="I33" s="52">
        <f>'Monthly Py Frcst 1'!E641</f>
        <v>0.123655913978494</v>
      </c>
      <c r="J33" s="53">
        <f>'Monthly Py Frcst 1'!F441</f>
        <v>2.244820461296515</v>
      </c>
      <c r="K33" s="53">
        <f>'Monthly Py Frcst 1'!F241</f>
        <v>229.5097113887085</v>
      </c>
      <c r="L33" s="54">
        <f>'Monthly Py Frcst 1'!F641</f>
        <v>0.16095430107526848</v>
      </c>
      <c r="M33" s="9">
        <v>5</v>
      </c>
      <c r="N33" s="36">
        <f t="shared" si="27"/>
        <v>507.49999967999929</v>
      </c>
      <c r="O33" s="12">
        <f>'Monthly Py Frcst 1'!C41</f>
        <v>64.675934140376299</v>
      </c>
      <c r="P33" s="9">
        <f>'Monthly Py Frcst 1'!C841</f>
        <v>3.3595944442640384</v>
      </c>
      <c r="Q33" s="36">
        <f t="shared" si="28"/>
        <v>459.99999999999767</v>
      </c>
      <c r="R33" s="12">
        <f>'Monthly Py Frcst 1'!E41</f>
        <v>57.98398185814515</v>
      </c>
      <c r="S33" s="9">
        <f t="shared" si="29"/>
        <v>3.4270716021395011</v>
      </c>
      <c r="T33" s="36">
        <f t="shared" si="30"/>
        <v>598.74999999999875</v>
      </c>
      <c r="U33" s="12">
        <f>'Monthly Py Frcst 1'!F41</f>
        <v>68.918064516128965</v>
      </c>
      <c r="V33" s="9">
        <f t="shared" si="31"/>
        <v>3.3301821953371324</v>
      </c>
      <c r="W33" s="42">
        <f t="shared" si="24"/>
        <v>107709.67136803456</v>
      </c>
      <c r="X33" s="42">
        <f t="shared" si="47"/>
        <v>1991397.4000000004</v>
      </c>
      <c r="Y33" s="42">
        <f t="shared" si="32"/>
        <v>199.8075734940449</v>
      </c>
      <c r="Z33" s="42">
        <f t="shared" si="48"/>
        <v>101402.34348428922</v>
      </c>
      <c r="AA33" s="56">
        <f t="shared" si="33"/>
        <v>0.10923005738346975</v>
      </c>
      <c r="AB33" s="9">
        <f t="shared" si="34"/>
        <v>4.3346533177807647</v>
      </c>
      <c r="AD33" s="57" t="str">
        <f>'Monthly Py Frcst 2'!A41</f>
        <v>8/31/2025</v>
      </c>
      <c r="AE33" s="47">
        <f t="shared" si="35"/>
        <v>2025</v>
      </c>
      <c r="AF33" s="48">
        <f t="shared" si="36"/>
        <v>0</v>
      </c>
      <c r="AG33" s="49">
        <f>'Monthly Py Frcst 2'!C441</f>
        <v>2.2329537053335651</v>
      </c>
      <c r="AH33" s="49">
        <f>'Monthly Py Frcst 2'!C241</f>
        <v>119.7430270120595</v>
      </c>
      <c r="AI33" s="50">
        <f>'Monthly Py Frcst 2'!C641</f>
        <v>0.391129032258064</v>
      </c>
      <c r="AJ33" s="51">
        <f>'Monthly Py Frcst 2'!E441</f>
        <v>2.2267144998126627</v>
      </c>
      <c r="AK33" s="51">
        <f>'Monthly Py Frcst 2'!E241</f>
        <v>112.9131727607915</v>
      </c>
      <c r="AL33" s="52">
        <f>'Monthly Py Frcst 2'!E641</f>
        <v>0.33266129032257974</v>
      </c>
      <c r="AM33" s="53">
        <f>'Monthly Py Frcst 2'!E441</f>
        <v>2.2267144998126627</v>
      </c>
      <c r="AN33" s="53">
        <f>'Monthly Py Frcst 2'!F241</f>
        <v>126.88679561573126</v>
      </c>
      <c r="AO33" s="54">
        <f>'Monthly Py Frcst 2'!F641</f>
        <v>0.44186827956989172</v>
      </c>
      <c r="AP33" s="9">
        <v>24</v>
      </c>
      <c r="AQ33" s="36">
        <f t="shared" si="37"/>
        <v>1454.9999999999982</v>
      </c>
      <c r="AR33" s="12">
        <f>'Monthly Py Frcst 2'!AF41</f>
        <v>60.472473118279503</v>
      </c>
      <c r="AS33" s="13">
        <f>'Monthly Py Frcst 2'!C841</f>
        <v>1.8863257359818013</v>
      </c>
      <c r="AT33" s="36">
        <f t="shared" si="38"/>
        <v>1237.4999999999966</v>
      </c>
      <c r="AU33" s="12">
        <f>'Monthly Py Frcst 2'!AH41</f>
        <v>66.391747311827899</v>
      </c>
      <c r="AV33" s="9">
        <f t="shared" si="39"/>
        <v>1.700710966838429</v>
      </c>
      <c r="AW33" s="36">
        <f t="shared" si="40"/>
        <v>1643.749999999997</v>
      </c>
      <c r="AX33" s="12">
        <f>'Monthly Py Frcst 2'!AI41</f>
        <v>53.461922043010702</v>
      </c>
      <c r="AY33" s="9">
        <f t="shared" si="41"/>
        <v>2.3734050473091752</v>
      </c>
      <c r="AZ33" s="42">
        <f t="shared" si="42"/>
        <v>174226.10430254636</v>
      </c>
      <c r="BA33" s="55">
        <v>1991416.4</v>
      </c>
      <c r="BB33" s="42">
        <f t="shared" si="43"/>
        <v>199.8075734940449</v>
      </c>
      <c r="BC33" s="42">
        <f t="shared" si="44"/>
        <v>290720.019433835</v>
      </c>
      <c r="BD33" s="56">
        <f t="shared" si="45"/>
        <v>0.26059227790578549</v>
      </c>
      <c r="BE33" s="9">
        <f t="shared" si="46"/>
        <v>4.3346533177807647</v>
      </c>
    </row>
    <row r="34" spans="1:57" x14ac:dyDescent="0.35">
      <c r="A34" s="10" t="str">
        <f>'Monthly Py Frcst 1'!A242</f>
        <v>9/30/2025</v>
      </c>
      <c r="B34" s="47">
        <f t="shared" si="25"/>
        <v>2025</v>
      </c>
      <c r="C34" s="48">
        <f t="shared" si="26"/>
        <v>0</v>
      </c>
      <c r="D34" s="49">
        <f>'Monthly Py Frcst 1'!C442</f>
        <v>2.2185736078188398</v>
      </c>
      <c r="E34" s="49">
        <f>'Monthly Py Frcst 1'!C242</f>
        <v>189.65307701044901</v>
      </c>
      <c r="F34" s="50">
        <f>'Monthly Py Frcst 1'!C642</f>
        <v>7.9166666999999996E-2</v>
      </c>
      <c r="G34" s="51">
        <f>'Monthly Py Frcst 1'!E442</f>
        <v>2.2078094405594326</v>
      </c>
      <c r="H34" s="51">
        <f>'Monthly Py Frcst 1'!E242</f>
        <v>149.9186478507315</v>
      </c>
      <c r="I34" s="52">
        <f>'Monthly Py Frcst 1'!E642</f>
        <v>4.6180555249999998E-2</v>
      </c>
      <c r="J34" s="53">
        <f>'Monthly Py Frcst 1'!F442</f>
        <v>2.2264458525345576</v>
      </c>
      <c r="K34" s="53">
        <f>'Monthly Py Frcst 1'!F242</f>
        <v>218.89893733421724</v>
      </c>
      <c r="L34" s="54">
        <f>'Monthly Py Frcst 1'!F642</f>
        <v>9.5486110750000006E-2</v>
      </c>
      <c r="M34" s="9">
        <v>5</v>
      </c>
      <c r="N34" s="36">
        <f t="shared" si="27"/>
        <v>285.00000119999999</v>
      </c>
      <c r="O34" s="12">
        <f>'Monthly Py Frcst 1'!C42</f>
        <v>42.5279305555555</v>
      </c>
      <c r="P34" s="9">
        <f>'Monthly Py Frcst 1'!C842</f>
        <v>4.4659956971361288</v>
      </c>
      <c r="Q34" s="36">
        <f t="shared" si="28"/>
        <v>166.24999890000001</v>
      </c>
      <c r="R34" s="12">
        <f>'Monthly Py Frcst 1'!E42</f>
        <v>34.879270833333273</v>
      </c>
      <c r="S34" s="9">
        <f t="shared" si="29"/>
        <v>4.2982162261103776</v>
      </c>
      <c r="T34" s="36">
        <f t="shared" si="30"/>
        <v>343.74999870000005</v>
      </c>
      <c r="U34" s="12">
        <f>'Monthly Py Frcst 1'!F42</f>
        <v>48.558986111111047</v>
      </c>
      <c r="V34" s="9">
        <f t="shared" si="31"/>
        <v>4.5078976079389301</v>
      </c>
      <c r="W34" s="42">
        <f t="shared" si="24"/>
        <v>54051.127175561654</v>
      </c>
      <c r="X34" s="42">
        <f t="shared" si="47"/>
        <v>1991397.4000000004</v>
      </c>
      <c r="Y34" s="42">
        <f t="shared" si="32"/>
        <v>199.8075734940449</v>
      </c>
      <c r="Z34" s="42">
        <f t="shared" si="48"/>
        <v>56945.158685571885</v>
      </c>
      <c r="AA34" s="56">
        <f t="shared" si="33"/>
        <v>0.10923005738346975</v>
      </c>
      <c r="AB34" s="9">
        <f t="shared" si="34"/>
        <v>4.3346533177807647</v>
      </c>
      <c r="AD34" s="57" t="str">
        <f>'Monthly Py Frcst 2'!A42</f>
        <v>9/30/2025</v>
      </c>
      <c r="AE34" s="47">
        <f t="shared" si="35"/>
        <v>2025</v>
      </c>
      <c r="AF34" s="48">
        <f t="shared" si="36"/>
        <v>0</v>
      </c>
      <c r="AG34" s="49">
        <f>'Monthly Py Frcst 2'!C442</f>
        <v>2.2138683750242851</v>
      </c>
      <c r="AH34" s="49">
        <f>'Monthly Py Frcst 2'!C242</f>
        <v>101.79492824949401</v>
      </c>
      <c r="AI34" s="50">
        <f>'Monthly Py Frcst 2'!C642</f>
        <v>0.234722222222222</v>
      </c>
      <c r="AJ34" s="51">
        <f>'Monthly Py Frcst 2'!E442</f>
        <v>2.2101715617715598</v>
      </c>
      <c r="AK34" s="51">
        <f>'Monthly Py Frcst 2'!E242</f>
        <v>90.229673200631083</v>
      </c>
      <c r="AL34" s="52">
        <f>'Monthly Py Frcst 2'!E642</f>
        <v>0.18437499999999951</v>
      </c>
      <c r="AM34" s="53">
        <f>'Monthly Py Frcst 2'!E442</f>
        <v>2.2101715617715598</v>
      </c>
      <c r="AN34" s="53">
        <f>'Monthly Py Frcst 2'!F242</f>
        <v>119.05397961809901</v>
      </c>
      <c r="AO34" s="54">
        <f>'Monthly Py Frcst 2'!F642</f>
        <v>0.28576388888888871</v>
      </c>
      <c r="AP34" s="9">
        <v>25</v>
      </c>
      <c r="AQ34" s="36">
        <f t="shared" si="37"/>
        <v>844.9999999999992</v>
      </c>
      <c r="AR34" s="12">
        <f>'Monthly Py Frcst 2'!AF42</f>
        <v>55.9139027777777</v>
      </c>
      <c r="AS34" s="13">
        <f>'Monthly Py Frcst 2'!C842</f>
        <v>2.4516830554724072</v>
      </c>
      <c r="AT34" s="36">
        <f t="shared" si="38"/>
        <v>663.74999999999829</v>
      </c>
      <c r="AU34" s="12">
        <f>'Monthly Py Frcst 2'!AH42</f>
        <v>38.732152777777699</v>
      </c>
      <c r="AV34" s="9">
        <f t="shared" si="39"/>
        <v>2.3295806385541193</v>
      </c>
      <c r="AW34" s="36">
        <f t="shared" si="40"/>
        <v>1028.7499999999993</v>
      </c>
      <c r="AX34" s="12">
        <f>'Monthly Py Frcst 2'!AI42</f>
        <v>22.048888888888801</v>
      </c>
      <c r="AY34" s="9">
        <f t="shared" si="41"/>
        <v>5.3995455380109618</v>
      </c>
      <c r="AZ34" s="42">
        <f t="shared" si="42"/>
        <v>86016.714370822359</v>
      </c>
      <c r="BA34" s="55">
        <v>1991417.4</v>
      </c>
      <c r="BB34" s="42">
        <f t="shared" si="43"/>
        <v>199.8075734940449</v>
      </c>
      <c r="BC34" s="42">
        <f t="shared" si="44"/>
        <v>168837.39960246778</v>
      </c>
      <c r="BD34" s="56">
        <f t="shared" si="45"/>
        <v>0.26059227790578549</v>
      </c>
      <c r="BE34" s="9">
        <f t="shared" si="46"/>
        <v>4.3346533177807647</v>
      </c>
    </row>
    <row r="35" spans="1:57" x14ac:dyDescent="0.35">
      <c r="A35" s="10" t="str">
        <f>'Monthly Py Frcst 1'!A243</f>
        <v>10/31/2025</v>
      </c>
      <c r="B35" s="47">
        <f t="shared" si="25"/>
        <v>2025</v>
      </c>
      <c r="C35" s="48">
        <f t="shared" si="26"/>
        <v>0</v>
      </c>
      <c r="D35" s="49">
        <f>'Monthly Py Frcst 1'!C443</f>
        <v>2.3916985645933</v>
      </c>
      <c r="E35" s="49">
        <f>'Monthly Py Frcst 1'!C243</f>
        <v>188.980471264367</v>
      </c>
      <c r="F35" s="50">
        <f>'Monthly Py Frcst 1'!C643</f>
        <v>0.11223118279569849</v>
      </c>
      <c r="G35" s="51">
        <f>'Monthly Py Frcst 1'!E443</f>
        <v>2.3847103448275826</v>
      </c>
      <c r="H35" s="51">
        <f>'Monthly Py Frcst 1'!E243</f>
        <v>166.51582656342501</v>
      </c>
      <c r="I35" s="52">
        <f>'Monthly Py Frcst 1'!E643</f>
        <v>5.8131720499999998E-2</v>
      </c>
      <c r="J35" s="53">
        <f>'Monthly Py Frcst 1'!F443</f>
        <v>2.3973502632733577</v>
      </c>
      <c r="K35" s="53">
        <f>'Monthly Py Frcst 1'!F243</f>
        <v>226.13461791497951</v>
      </c>
      <c r="L35" s="54">
        <f>'Monthly Py Frcst 1'!F643</f>
        <v>0.13877688167741925</v>
      </c>
      <c r="M35" s="9">
        <v>5</v>
      </c>
      <c r="N35" s="36">
        <f t="shared" si="27"/>
        <v>417.49999999999841</v>
      </c>
      <c r="O35" s="12">
        <f>'Monthly Py Frcst 1'!C43</f>
        <v>43.9520967741935</v>
      </c>
      <c r="P35" s="9">
        <f>'Monthly Py Frcst 1'!C843</f>
        <v>4.0883562911260842</v>
      </c>
      <c r="Q35" s="36">
        <f t="shared" si="28"/>
        <v>216.25000025999998</v>
      </c>
      <c r="R35" s="12">
        <f>'Monthly Py Frcst 1'!E43</f>
        <v>31.374529570887049</v>
      </c>
      <c r="S35" s="9">
        <f t="shared" si="29"/>
        <v>5.3073569178846851</v>
      </c>
      <c r="T35" s="36">
        <f t="shared" si="30"/>
        <v>516.24999983999965</v>
      </c>
      <c r="U35" s="12">
        <f>'Monthly Py Frcst 1'!F43</f>
        <v>54.252463037634371</v>
      </c>
      <c r="V35" s="9">
        <f t="shared" si="31"/>
        <v>4.1681908111363031</v>
      </c>
      <c r="W35" s="42">
        <f t="shared" si="24"/>
        <v>78899.346752872923</v>
      </c>
      <c r="X35" s="42">
        <f t="shared" si="47"/>
        <v>1991397.4000000004</v>
      </c>
      <c r="Y35" s="42">
        <f t="shared" si="32"/>
        <v>199.8075734940449</v>
      </c>
      <c r="Z35" s="42">
        <f t="shared" si="48"/>
        <v>83419.661933763433</v>
      </c>
      <c r="AA35" s="56">
        <f t="shared" si="33"/>
        <v>0.10923005738346975</v>
      </c>
      <c r="AB35" s="9">
        <f t="shared" si="34"/>
        <v>4.3346533177807647</v>
      </c>
      <c r="AD35" s="57" t="str">
        <f>'Monthly Py Frcst 2'!A43</f>
        <v>10/31/2025</v>
      </c>
      <c r="AE35" s="47">
        <f t="shared" si="35"/>
        <v>2025</v>
      </c>
      <c r="AF35" s="48">
        <f t="shared" si="36"/>
        <v>0</v>
      </c>
      <c r="AG35" s="49">
        <f>'Monthly Py Frcst 2'!C443</f>
        <v>2.3923798181379201</v>
      </c>
      <c r="AH35" s="49">
        <f>'Monthly Py Frcst 2'!C243</f>
        <v>119.6508908279215</v>
      </c>
      <c r="AI35" s="50">
        <f>'Monthly Py Frcst 2'!C643</f>
        <v>0.236559139784946</v>
      </c>
      <c r="AJ35" s="51">
        <f>'Monthly Py Frcst 2'!E443</f>
        <v>2.3869668458781299</v>
      </c>
      <c r="AK35" s="51">
        <f>'Monthly Py Frcst 2'!E243</f>
        <v>108.68836362047826</v>
      </c>
      <c r="AL35" s="52">
        <f>'Monthly Py Frcst 2'!E643</f>
        <v>0.1454973118279565</v>
      </c>
      <c r="AM35" s="53">
        <f>'Monthly Py Frcst 2'!E443</f>
        <v>2.3869668458781299</v>
      </c>
      <c r="AN35" s="53">
        <f>'Monthly Py Frcst 2'!F243</f>
        <v>135.75831031468473</v>
      </c>
      <c r="AO35" s="54">
        <f>'Monthly Py Frcst 2'!F643</f>
        <v>0.28830645161290247</v>
      </c>
      <c r="AP35" s="9">
        <v>26</v>
      </c>
      <c r="AQ35" s="36">
        <f t="shared" si="37"/>
        <v>879.99999999999909</v>
      </c>
      <c r="AR35" s="12">
        <f>'Monthly Py Frcst 2'!AF43</f>
        <v>65.0807795698924</v>
      </c>
      <c r="AS35" s="13">
        <f>'Monthly Py Frcst 2'!C843</f>
        <v>2.6577434003873819</v>
      </c>
      <c r="AT35" s="36">
        <f t="shared" si="38"/>
        <v>541.24999999999818</v>
      </c>
      <c r="AU35" s="12">
        <f>'Monthly Py Frcst 2'!AH43</f>
        <v>48.176868279569803</v>
      </c>
      <c r="AV35" s="9">
        <f t="shared" si="39"/>
        <v>2.2560279964600638</v>
      </c>
      <c r="AW35" s="36">
        <f t="shared" si="40"/>
        <v>1072.4999999999973</v>
      </c>
      <c r="AX35" s="12">
        <f>'Monthly Py Frcst 2'!AI43</f>
        <v>38.287163978494597</v>
      </c>
      <c r="AY35" s="9">
        <f t="shared" si="41"/>
        <v>3.5457917538875017</v>
      </c>
      <c r="AZ35" s="42">
        <f t="shared" si="42"/>
        <v>105292.78392857082</v>
      </c>
      <c r="BA35" s="55">
        <v>1991418.4</v>
      </c>
      <c r="BB35" s="42">
        <f t="shared" si="43"/>
        <v>199.8075734940449</v>
      </c>
      <c r="BC35" s="42">
        <f t="shared" si="44"/>
        <v>175830.66467475932</v>
      </c>
      <c r="BD35" s="56">
        <f t="shared" si="45"/>
        <v>0.26059227790578549</v>
      </c>
      <c r="BE35" s="9">
        <f t="shared" si="46"/>
        <v>4.3346533177807647</v>
      </c>
    </row>
    <row r="36" spans="1:57" x14ac:dyDescent="0.35">
      <c r="A36" s="10" t="str">
        <f>'Monthly Py Frcst 1'!A244</f>
        <v>11/30/2025</v>
      </c>
      <c r="B36" s="47">
        <f t="shared" si="25"/>
        <v>2025</v>
      </c>
      <c r="C36" s="48">
        <f t="shared" si="26"/>
        <v>0</v>
      </c>
      <c r="D36" s="49">
        <f>'Monthly Py Frcst 1'!C444</f>
        <v>2.8462403846153803</v>
      </c>
      <c r="E36" s="49">
        <f>'Monthly Py Frcst 1'!C244</f>
        <v>225.91383743633202</v>
      </c>
      <c r="F36" s="50">
        <f>'Monthly Py Frcst 1'!C644</f>
        <v>0.11180555555555549</v>
      </c>
      <c r="G36" s="51">
        <f>'Monthly Py Frcst 1'!E444</f>
        <v>2.8384951219512176</v>
      </c>
      <c r="H36" s="51">
        <f>'Monthly Py Frcst 1'!E244</f>
        <v>192.29963093322576</v>
      </c>
      <c r="I36" s="52">
        <f>'Monthly Py Frcst 1'!E644</f>
        <v>5.9027777749999975E-2</v>
      </c>
      <c r="J36" s="53">
        <f>'Monthly Py Frcst 1'!F444</f>
        <v>2.8570612454966473</v>
      </c>
      <c r="K36" s="53">
        <f>'Monthly Py Frcst 1'!F244</f>
        <v>252.89615299877525</v>
      </c>
      <c r="L36" s="54">
        <f>'Monthly Py Frcst 1'!F644</f>
        <v>0.14409722222222174</v>
      </c>
      <c r="M36" s="9">
        <v>5</v>
      </c>
      <c r="N36" s="36">
        <f t="shared" si="27"/>
        <v>402.49999999999977</v>
      </c>
      <c r="O36" s="12">
        <f>'Monthly Py Frcst 1'!C44</f>
        <v>48.020652777777755</v>
      </c>
      <c r="P36" s="9">
        <f>'Monthly Py Frcst 1'!C844</f>
        <v>4.674316626265524</v>
      </c>
      <c r="Q36" s="36">
        <f t="shared" si="28"/>
        <v>212.49999989999992</v>
      </c>
      <c r="R36" s="12">
        <f>'Monthly Py Frcst 1'!E44</f>
        <v>37.56652777777775</v>
      </c>
      <c r="S36" s="9">
        <f t="shared" si="29"/>
        <v>5.1189088347680469</v>
      </c>
      <c r="T36" s="36">
        <f t="shared" si="30"/>
        <v>518.74999999999829</v>
      </c>
      <c r="U36" s="12">
        <f>'Monthly Py Frcst 1'!F44</f>
        <v>57.778100694444397</v>
      </c>
      <c r="V36" s="9">
        <f t="shared" si="31"/>
        <v>4.3770243389653727</v>
      </c>
      <c r="W36" s="42">
        <f t="shared" si="24"/>
        <v>90930.319568123581</v>
      </c>
      <c r="X36" s="42">
        <f t="shared" si="47"/>
        <v>1991397.4000000004</v>
      </c>
      <c r="Y36" s="42">
        <f t="shared" si="32"/>
        <v>199.8075734940449</v>
      </c>
      <c r="Z36" s="42">
        <f t="shared" si="48"/>
        <v>80422.548331353028</v>
      </c>
      <c r="AA36" s="56">
        <f t="shared" si="33"/>
        <v>0.10923005738346975</v>
      </c>
      <c r="AB36" s="9">
        <f t="shared" si="34"/>
        <v>4.3346533177807647</v>
      </c>
      <c r="AD36" s="57" t="str">
        <f>'Monthly Py Frcst 2'!A44</f>
        <v>11/30/2025</v>
      </c>
      <c r="AE36" s="47">
        <f t="shared" si="35"/>
        <v>2025</v>
      </c>
      <c r="AF36" s="48">
        <f t="shared" si="36"/>
        <v>0</v>
      </c>
      <c r="AG36" s="49">
        <f>'Monthly Py Frcst 2'!C444</f>
        <v>2.8479006750240998</v>
      </c>
      <c r="AH36" s="49">
        <f>'Monthly Py Frcst 2'!C244</f>
        <v>160.25086288416</v>
      </c>
      <c r="AI36" s="50">
        <f>'Monthly Py Frcst 2'!C644</f>
        <v>0.19236111111111048</v>
      </c>
      <c r="AJ36" s="51">
        <f>'Monthly Py Frcst 2'!E444</f>
        <v>2.8404252625220652</v>
      </c>
      <c r="AK36" s="51">
        <f>'Monthly Py Frcst 2'!E244</f>
        <v>132.6821387208295</v>
      </c>
      <c r="AL36" s="52">
        <f>'Monthly Py Frcst 2'!E644</f>
        <v>0.12256944444444424</v>
      </c>
      <c r="AM36" s="53">
        <f>'Monthly Py Frcst 2'!E444</f>
        <v>2.8404252625220652</v>
      </c>
      <c r="AN36" s="53">
        <f>'Monthly Py Frcst 2'!F244</f>
        <v>180.58249664429525</v>
      </c>
      <c r="AO36" s="54">
        <f>'Monthly Py Frcst 2'!F644</f>
        <v>0.25868055555555525</v>
      </c>
      <c r="AP36" s="9">
        <v>27</v>
      </c>
      <c r="AQ36" s="36">
        <f t="shared" si="37"/>
        <v>692.49999999999773</v>
      </c>
      <c r="AR36" s="12">
        <f>'Monthly Py Frcst 2'!AF44</f>
        <v>73.150958333333307</v>
      </c>
      <c r="AS36" s="13">
        <f>'Monthly Py Frcst 2'!C844</f>
        <v>3.2269750322211479</v>
      </c>
      <c r="AT36" s="36">
        <f t="shared" si="38"/>
        <v>441.24999999999926</v>
      </c>
      <c r="AU36" s="12">
        <f>'Monthly Py Frcst 2'!AH44</f>
        <v>46.2712222222222</v>
      </c>
      <c r="AV36" s="9">
        <f t="shared" si="39"/>
        <v>2.8674872274523069</v>
      </c>
      <c r="AW36" s="36">
        <f t="shared" si="40"/>
        <v>931.24999999999898</v>
      </c>
      <c r="AX36" s="12">
        <f>'Monthly Py Frcst 2'!AI44</f>
        <v>23.273638888888801</v>
      </c>
      <c r="AY36" s="9">
        <f t="shared" si="41"/>
        <v>7.759100220915955</v>
      </c>
      <c r="AZ36" s="42">
        <f t="shared" si="42"/>
        <v>110973.72254728044</v>
      </c>
      <c r="BA36" s="55">
        <v>1991419.4</v>
      </c>
      <c r="BB36" s="42">
        <f t="shared" si="43"/>
        <v>199.8075734940449</v>
      </c>
      <c r="BC36" s="42">
        <f t="shared" si="44"/>
        <v>138366.74464462564</v>
      </c>
      <c r="BD36" s="56">
        <f t="shared" si="45"/>
        <v>0.26059227790578549</v>
      </c>
      <c r="BE36" s="9">
        <f t="shared" si="46"/>
        <v>4.3346533177807647</v>
      </c>
    </row>
    <row r="37" spans="1:57" x14ac:dyDescent="0.35">
      <c r="A37" s="10" t="str">
        <f>'Monthly Py Frcst 1'!A245</f>
        <v>12/31/2025</v>
      </c>
      <c r="B37" s="47">
        <f t="shared" si="25"/>
        <v>2025</v>
      </c>
      <c r="C37" s="48">
        <f t="shared" si="26"/>
        <v>1.02</v>
      </c>
      <c r="D37" s="49">
        <f>'Monthly Py Frcst 1'!C445</f>
        <v>3.1709244449749248</v>
      </c>
      <c r="E37" s="49">
        <f>'Monthly Py Frcst 1'!C245</f>
        <v>227.50670731707299</v>
      </c>
      <c r="F37" s="50">
        <f>'Monthly Py Frcst 1'!C645</f>
        <v>0.20564516129032201</v>
      </c>
      <c r="G37" s="51">
        <f>'Monthly Py Frcst 1'!E445</f>
        <v>3.1628313114250597</v>
      </c>
      <c r="H37" s="51">
        <f>'Monthly Py Frcst 1'!E245</f>
        <v>200.01761181622248</v>
      </c>
      <c r="I37" s="52">
        <f>'Monthly Py Frcst 1'!E645</f>
        <v>0.17204301075268774</v>
      </c>
      <c r="J37" s="53">
        <f>'Monthly Py Frcst 1'!F445</f>
        <v>3.1803906249999949</v>
      </c>
      <c r="K37" s="53">
        <f>'Monthly Py Frcst 1'!F245</f>
        <v>245.97697700114549</v>
      </c>
      <c r="L37" s="54">
        <f>'Monthly Py Frcst 1'!F645</f>
        <v>0.220430107526881</v>
      </c>
      <c r="M37" s="9">
        <v>5</v>
      </c>
      <c r="N37" s="36">
        <f t="shared" si="27"/>
        <v>764.99999999999795</v>
      </c>
      <c r="O37" s="12">
        <f>'Monthly Py Frcst 1'!C45</f>
        <v>71.628776881720341</v>
      </c>
      <c r="P37" s="9">
        <f>'Monthly Py Frcst 1'!C845</f>
        <v>3.2452709688937018</v>
      </c>
      <c r="Q37" s="36">
        <f t="shared" si="28"/>
        <v>639.99999999999841</v>
      </c>
      <c r="R37" s="12">
        <f>'Monthly Py Frcst 1'!E45</f>
        <v>61.180796370967727</v>
      </c>
      <c r="S37" s="9">
        <f t="shared" si="29"/>
        <v>3.2692874836643568</v>
      </c>
      <c r="T37" s="36">
        <f t="shared" si="30"/>
        <v>819.99999999999727</v>
      </c>
      <c r="U37" s="12">
        <f>'Monthly Py Frcst 1'!F45</f>
        <v>75.999462368575252</v>
      </c>
      <c r="V37" s="9">
        <f t="shared" si="31"/>
        <v>3.2365620668239572</v>
      </c>
      <c r="W37" s="42">
        <f t="shared" si="24"/>
        <v>174042.63109756037</v>
      </c>
      <c r="X37" s="42">
        <f t="shared" si="47"/>
        <v>1991397.4000000004</v>
      </c>
      <c r="Y37" s="42">
        <f t="shared" si="32"/>
        <v>199.8075734940449</v>
      </c>
      <c r="Z37" s="42">
        <f t="shared" si="48"/>
        <v>152852.79372294396</v>
      </c>
      <c r="AA37" s="56">
        <f t="shared" si="33"/>
        <v>0.10923005738346975</v>
      </c>
      <c r="AB37" s="9">
        <f t="shared" si="34"/>
        <v>4.3346533177807647</v>
      </c>
      <c r="AD37" s="57" t="str">
        <f>'Monthly Py Frcst 2'!A45</f>
        <v>12/31/2025</v>
      </c>
      <c r="AE37" s="47">
        <f t="shared" si="35"/>
        <v>2025</v>
      </c>
      <c r="AF37" s="48">
        <f t="shared" si="36"/>
        <v>1.02</v>
      </c>
      <c r="AG37" s="49">
        <f>'Monthly Py Frcst 2'!C445</f>
        <v>3.1710640108954653</v>
      </c>
      <c r="AH37" s="49">
        <f>'Monthly Py Frcst 2'!C245</f>
        <v>162.2232180451125</v>
      </c>
      <c r="AI37" s="50">
        <f>'Monthly Py Frcst 2'!C645</f>
        <v>0.35215053763440851</v>
      </c>
      <c r="AJ37" s="51">
        <f>'Monthly Py Frcst 2'!E445</f>
        <v>3.1633323478152575</v>
      </c>
      <c r="AK37" s="51">
        <f>'Monthly Py Frcst 2'!E245</f>
        <v>137.46421200236901</v>
      </c>
      <c r="AL37" s="52">
        <f>'Monthly Py Frcst 2'!E645</f>
        <v>0.26881720430107497</v>
      </c>
      <c r="AM37" s="53">
        <f>'Monthly Py Frcst 2'!E445</f>
        <v>3.1633323478152575</v>
      </c>
      <c r="AN37" s="53">
        <f>'Monthly Py Frcst 2'!F245</f>
        <v>180.07978791213074</v>
      </c>
      <c r="AO37" s="54">
        <f>'Monthly Py Frcst 2'!F645</f>
        <v>0.38810483870967671</v>
      </c>
      <c r="AP37" s="9">
        <v>28</v>
      </c>
      <c r="AQ37" s="36">
        <f t="shared" si="37"/>
        <v>1309.9999999999998</v>
      </c>
      <c r="AR37" s="12">
        <f>'Monthly Py Frcst 2'!AF45</f>
        <v>72.991088709677399</v>
      </c>
      <c r="AS37" s="13">
        <f>'Monthly Py Frcst 2'!C845</f>
        <v>2.3064176373366028</v>
      </c>
      <c r="AT37" s="36">
        <f t="shared" si="38"/>
        <v>999.99999999999898</v>
      </c>
      <c r="AU37" s="12">
        <f>'Monthly Py Frcst 2'!AH45</f>
        <v>73.132298387096697</v>
      </c>
      <c r="AV37" s="9">
        <f t="shared" si="39"/>
        <v>1.8796648681100783</v>
      </c>
      <c r="AW37" s="36">
        <f t="shared" si="40"/>
        <v>1443.7499999999973</v>
      </c>
      <c r="AX37" s="12">
        <f>'Monthly Py Frcst 2'!AI45</f>
        <v>69.866935483870904</v>
      </c>
      <c r="AY37" s="9">
        <f t="shared" si="41"/>
        <v>2.5774679634217388</v>
      </c>
      <c r="AZ37" s="42">
        <f t="shared" si="42"/>
        <v>212512.41563909734</v>
      </c>
      <c r="BA37" s="55">
        <v>1991420.4</v>
      </c>
      <c r="BB37" s="42">
        <f t="shared" si="43"/>
        <v>199.8075734940449</v>
      </c>
      <c r="BC37" s="42">
        <f t="shared" si="44"/>
        <v>261747.92127719877</v>
      </c>
      <c r="BD37" s="56">
        <f t="shared" si="45"/>
        <v>0.26059227790578549</v>
      </c>
      <c r="BE37" s="9">
        <f t="shared" si="46"/>
        <v>4.3346533177807647</v>
      </c>
    </row>
    <row r="38" spans="1:57" x14ac:dyDescent="0.35">
      <c r="A38" s="10" t="str">
        <f>'Monthly Py Frcst 1'!A246</f>
        <v>1/31/2026</v>
      </c>
      <c r="B38" s="47">
        <f t="shared" si="25"/>
        <v>2026</v>
      </c>
      <c r="C38" s="48">
        <f t="shared" si="26"/>
        <v>1.0404</v>
      </c>
      <c r="D38" s="49">
        <f>'Monthly Py Frcst 1'!C446</f>
        <v>3.4113466652483702</v>
      </c>
      <c r="E38" s="49">
        <f>'Monthly Py Frcst 1'!C246</f>
        <v>208.51423220231447</v>
      </c>
      <c r="F38" s="50">
        <f>'Monthly Py Frcst 1'!C646</f>
        <v>0.18548387096774099</v>
      </c>
      <c r="G38" s="51">
        <f>'Monthly Py Frcst 1'!E446</f>
        <v>3.4031348350253747</v>
      </c>
      <c r="H38" s="51">
        <f>'Monthly Py Frcst 1'!E246</f>
        <v>188.50277822098099</v>
      </c>
      <c r="I38" s="52">
        <f>'Monthly Py Frcst 1'!E646</f>
        <v>0.15524193548387075</v>
      </c>
      <c r="J38" s="53">
        <f>'Monthly Py Frcst 1'!F446</f>
        <v>3.41755946450809</v>
      </c>
      <c r="K38" s="53">
        <f>'Monthly Py Frcst 1'!F246</f>
        <v>233.34466056910526</v>
      </c>
      <c r="L38" s="54">
        <f>'Monthly Py Frcst 1'!F646</f>
        <v>0.2214381720430105</v>
      </c>
      <c r="M38" s="9">
        <v>5</v>
      </c>
      <c r="N38" s="36">
        <f t="shared" si="27"/>
        <v>689.99999999999648</v>
      </c>
      <c r="O38" s="12">
        <f>'Monthly Py Frcst 1'!C46</f>
        <v>63.459858870967693</v>
      </c>
      <c r="P38" s="9">
        <f>'Monthly Py Frcst 1'!C846</f>
        <v>3.1519857450912783</v>
      </c>
      <c r="Q38" s="36">
        <f t="shared" si="28"/>
        <v>577.4999999999992</v>
      </c>
      <c r="R38" s="12">
        <f>'Monthly Py Frcst 1'!E46</f>
        <v>57.309522849462326</v>
      </c>
      <c r="S38" s="9">
        <f t="shared" si="29"/>
        <v>3.2892051590820306</v>
      </c>
      <c r="T38" s="36">
        <f t="shared" si="30"/>
        <v>823.74999999999898</v>
      </c>
      <c r="U38" s="12">
        <f>'Monthly Py Frcst 1'!F46</f>
        <v>77.079512768817153</v>
      </c>
      <c r="V38" s="9">
        <f t="shared" si="31"/>
        <v>3.027324021481177</v>
      </c>
      <c r="W38" s="42">
        <f t="shared" si="24"/>
        <v>143874.82021959627</v>
      </c>
      <c r="X38" s="42">
        <f t="shared" si="47"/>
        <v>1991397.4000000004</v>
      </c>
      <c r="Y38" s="42">
        <f t="shared" si="32"/>
        <v>203.80372496392582</v>
      </c>
      <c r="Z38" s="42">
        <f t="shared" si="48"/>
        <v>140624.57022510809</v>
      </c>
      <c r="AA38" s="56">
        <f t="shared" si="33"/>
        <v>0.10221560852639074</v>
      </c>
      <c r="AB38" s="9">
        <f t="shared" si="34"/>
        <v>3.9995352469623691</v>
      </c>
      <c r="AD38" s="57" t="str">
        <f>'Monthly Py Frcst 2'!A46</f>
        <v>1/31/2026</v>
      </c>
      <c r="AE38" s="47">
        <f t="shared" si="35"/>
        <v>2026</v>
      </c>
      <c r="AF38" s="48">
        <f t="shared" si="36"/>
        <v>1.0404</v>
      </c>
      <c r="AG38" s="49">
        <f>'Monthly Py Frcst 2'!C446</f>
        <v>3.4108723584108152</v>
      </c>
      <c r="AH38" s="49">
        <f>'Monthly Py Frcst 2'!C246</f>
        <v>152.85013821792751</v>
      </c>
      <c r="AI38" s="50">
        <f>'Monthly Py Frcst 2'!C646</f>
        <v>0.33131720430107503</v>
      </c>
      <c r="AJ38" s="51">
        <f>'Monthly Py Frcst 2'!E446</f>
        <v>3.4049885794282302</v>
      </c>
      <c r="AK38" s="51">
        <f>'Monthly Py Frcst 2'!E246</f>
        <v>139.35428817204223</v>
      </c>
      <c r="AL38" s="52">
        <f>'Monthly Py Frcst 2'!E646</f>
        <v>0.29603494623655846</v>
      </c>
      <c r="AM38" s="53">
        <f>'Monthly Py Frcst 2'!E446</f>
        <v>3.4049885794282302</v>
      </c>
      <c r="AN38" s="53">
        <f>'Monthly Py Frcst 2'!F246</f>
        <v>176.40181108868524</v>
      </c>
      <c r="AO38" s="54">
        <f>'Monthly Py Frcst 2'!F646</f>
        <v>0.35719086021505353</v>
      </c>
      <c r="AP38" s="9">
        <v>29</v>
      </c>
      <c r="AQ38" s="36">
        <f t="shared" si="37"/>
        <v>1232.4999999999991</v>
      </c>
      <c r="AR38" s="12">
        <f>'Monthly Py Frcst 2'!AF46</f>
        <v>81.222204301075195</v>
      </c>
      <c r="AS38" s="13">
        <f>'Monthly Py Frcst 2'!C846</f>
        <v>2.3433379752878816</v>
      </c>
      <c r="AT38" s="36">
        <f t="shared" si="38"/>
        <v>1101.2499999999975</v>
      </c>
      <c r="AU38" s="12">
        <f>'Monthly Py Frcst 2'!AH46</f>
        <v>85.731357526881695</v>
      </c>
      <c r="AV38" s="9">
        <f t="shared" si="39"/>
        <v>1.6254762806986542</v>
      </c>
      <c r="AW38" s="36">
        <f t="shared" si="40"/>
        <v>1328.7499999999991</v>
      </c>
      <c r="AX38" s="12">
        <f>'Monthly Py Frcst 2'!AI46</f>
        <v>78.204999999999998</v>
      </c>
      <c r="AY38" s="9">
        <f t="shared" si="41"/>
        <v>2.2556334133199316</v>
      </c>
      <c r="AZ38" s="42">
        <f t="shared" si="42"/>
        <v>188387.79535359552</v>
      </c>
      <c r="BA38" s="55">
        <v>1991421.4</v>
      </c>
      <c r="BB38" s="42">
        <f t="shared" si="43"/>
        <v>203.80372496392582</v>
      </c>
      <c r="BC38" s="42">
        <f t="shared" si="44"/>
        <v>251188.09101803839</v>
      </c>
      <c r="BD38" s="56">
        <f t="shared" si="45"/>
        <v>0.25724673045741547</v>
      </c>
      <c r="BE38" s="9">
        <f t="shared" si="46"/>
        <v>3.9995352469623691</v>
      </c>
    </row>
    <row r="39" spans="1:57" x14ac:dyDescent="0.35">
      <c r="A39" s="10" t="str">
        <f>'Monthly Py Frcst 1'!A247</f>
        <v>2/28/2026</v>
      </c>
      <c r="B39" s="47">
        <f t="shared" si="25"/>
        <v>2026</v>
      </c>
      <c r="C39" s="48">
        <f t="shared" si="26"/>
        <v>0</v>
      </c>
      <c r="D39" s="49">
        <f>'Monthly Py Frcst 1'!C447</f>
        <v>3.4013632541517698</v>
      </c>
      <c r="E39" s="49">
        <f>'Monthly Py Frcst 1'!C247</f>
        <v>234.34969522326048</v>
      </c>
      <c r="F39" s="50">
        <f>'Monthly Py Frcst 1'!C647</f>
        <v>0.117559523809523</v>
      </c>
      <c r="G39" s="51">
        <f>'Monthly Py Frcst 1'!E447</f>
        <v>3.3959538784067025</v>
      </c>
      <c r="H39" s="51">
        <f>'Monthly Py Frcst 1'!E247</f>
        <v>208.85374314925326</v>
      </c>
      <c r="I39" s="52">
        <f>'Monthly Py Frcst 1'!E647</f>
        <v>4.9107142857142801E-2</v>
      </c>
      <c r="J39" s="53">
        <f>'Monthly Py Frcst 1'!F447</f>
        <v>3.4065923076923026</v>
      </c>
      <c r="K39" s="53">
        <f>'Monthly Py Frcst 1'!F247</f>
        <v>269.17031017369652</v>
      </c>
      <c r="L39" s="54">
        <f>'Monthly Py Frcst 1'!F647</f>
        <v>0.20349702380952325</v>
      </c>
      <c r="M39" s="9">
        <v>5</v>
      </c>
      <c r="N39" s="36">
        <f t="shared" si="27"/>
        <v>394.99999999999733</v>
      </c>
      <c r="O39" s="12">
        <f>'Monthly Py Frcst 1'!C47</f>
        <v>56.185580357142797</v>
      </c>
      <c r="P39" s="9">
        <f>'Monthly Py Frcst 1'!C847</f>
        <v>3.538183466018074</v>
      </c>
      <c r="Q39" s="36">
        <f t="shared" si="28"/>
        <v>164.9999999999998</v>
      </c>
      <c r="R39" s="12">
        <f>'Monthly Py Frcst 1'!E47</f>
        <v>37.430353422619028</v>
      </c>
      <c r="S39" s="9">
        <f t="shared" si="29"/>
        <v>5.5797961828232081</v>
      </c>
      <c r="T39" s="36">
        <f t="shared" si="30"/>
        <v>683.74999999999807</v>
      </c>
      <c r="U39" s="12">
        <f>'Monthly Py Frcst 1'!F47</f>
        <v>87.134698660714236</v>
      </c>
      <c r="V39" s="9">
        <f t="shared" si="31"/>
        <v>3.0891288351359769</v>
      </c>
      <c r="W39" s="42">
        <f t="shared" si="24"/>
        <v>92568.129613187266</v>
      </c>
      <c r="X39" s="42">
        <f t="shared" si="47"/>
        <v>1991397.4000000004</v>
      </c>
      <c r="Y39" s="42">
        <f t="shared" si="32"/>
        <v>203.80372496392582</v>
      </c>
      <c r="Z39" s="42">
        <f t="shared" si="48"/>
        <v>80502.471360750147</v>
      </c>
      <c r="AA39" s="56">
        <f t="shared" si="33"/>
        <v>0.10221560852639074</v>
      </c>
      <c r="AB39" s="9">
        <f t="shared" si="34"/>
        <v>3.9995352469623691</v>
      </c>
      <c r="AD39" s="57" t="str">
        <f>'Monthly Py Frcst 2'!A47</f>
        <v>2/28/2026</v>
      </c>
      <c r="AE39" s="47">
        <f t="shared" si="35"/>
        <v>2026</v>
      </c>
      <c r="AF39" s="48">
        <f t="shared" si="36"/>
        <v>0</v>
      </c>
      <c r="AG39" s="49">
        <f>'Monthly Py Frcst 2'!C447</f>
        <v>3.4000775193798449</v>
      </c>
      <c r="AH39" s="49">
        <f>'Monthly Py Frcst 2'!C247</f>
        <v>139.54534659090899</v>
      </c>
      <c r="AI39" s="50">
        <f>'Monthly Py Frcst 2'!C647</f>
        <v>0.26711309523809451</v>
      </c>
      <c r="AJ39" s="51">
        <f>'Monthly Py Frcst 2'!E447</f>
        <v>3.3936457712663399</v>
      </c>
      <c r="AK39" s="51">
        <f>'Monthly Py Frcst 2'!E247</f>
        <v>122.4619826344985</v>
      </c>
      <c r="AL39" s="52">
        <f>'Monthly Py Frcst 2'!E647</f>
        <v>0.15550595238095175</v>
      </c>
      <c r="AM39" s="53">
        <f>'Monthly Py Frcst 2'!E447</f>
        <v>3.3936457712663399</v>
      </c>
      <c r="AN39" s="53">
        <f>'Monthly Py Frcst 2'!F247</f>
        <v>158.55295424193824</v>
      </c>
      <c r="AO39" s="54">
        <f>'Monthly Py Frcst 2'!F647</f>
        <v>0.4840029761904755</v>
      </c>
      <c r="AP39" s="9">
        <v>30</v>
      </c>
      <c r="AQ39" s="36">
        <f t="shared" si="37"/>
        <v>897.4999999999975</v>
      </c>
      <c r="AR39" s="12">
        <f>'Monthly Py Frcst 2'!AF47</f>
        <v>71.189166666666594</v>
      </c>
      <c r="AS39" s="13">
        <f>'Monthly Py Frcst 2'!C847</f>
        <v>2.5162414405181637</v>
      </c>
      <c r="AT39" s="36">
        <f t="shared" si="38"/>
        <v>522.49999999999784</v>
      </c>
      <c r="AU39" s="12">
        <f>'Monthly Py Frcst 2'!AH47</f>
        <v>85.899508928571393</v>
      </c>
      <c r="AV39" s="9">
        <f t="shared" si="39"/>
        <v>1.4256424065978088</v>
      </c>
      <c r="AW39" s="36">
        <f t="shared" si="40"/>
        <v>1626.2499999999975</v>
      </c>
      <c r="AX39" s="12">
        <f>'Monthly Py Frcst 2'!AI47</f>
        <v>35.354613095238001</v>
      </c>
      <c r="AY39" s="9">
        <f t="shared" si="41"/>
        <v>4.484646849757044</v>
      </c>
      <c r="AZ39" s="42">
        <f t="shared" si="42"/>
        <v>125241.94856534047</v>
      </c>
      <c r="BA39" s="55">
        <v>1991422.4</v>
      </c>
      <c r="BB39" s="42">
        <f t="shared" si="43"/>
        <v>203.80372496392582</v>
      </c>
      <c r="BC39" s="42">
        <f t="shared" si="44"/>
        <v>182913.84315512292</v>
      </c>
      <c r="BD39" s="56">
        <f t="shared" si="45"/>
        <v>0.25724673045741547</v>
      </c>
      <c r="BE39" s="9">
        <f t="shared" si="46"/>
        <v>3.9995352469623691</v>
      </c>
    </row>
    <row r="40" spans="1:57" x14ac:dyDescent="0.35">
      <c r="A40" s="10" t="str">
        <f>'Monthly Py Frcst 1'!A248</f>
        <v>3/31/2026</v>
      </c>
      <c r="B40" s="47">
        <f t="shared" si="25"/>
        <v>2026</v>
      </c>
      <c r="C40" s="48">
        <f t="shared" si="26"/>
        <v>0</v>
      </c>
      <c r="D40" s="49">
        <f>'Monthly Py Frcst 1'!C448</f>
        <v>2.9326001953636349</v>
      </c>
      <c r="E40" s="49">
        <f>'Monthly Py Frcst 1'!C248</f>
        <v>201.19887286324749</v>
      </c>
      <c r="F40" s="50">
        <f>'Monthly Py Frcst 1'!C648</f>
        <v>7.3924730999999994E-2</v>
      </c>
      <c r="G40" s="51">
        <f>'Monthly Py Frcst 1'!E448</f>
        <v>2.9255680272108826</v>
      </c>
      <c r="H40" s="51">
        <f>'Monthly Py Frcst 1'!E248</f>
        <v>173.28973022273399</v>
      </c>
      <c r="I40" s="52">
        <f>'Monthly Py Frcst 1'!E648</f>
        <v>4.2002688172042953E-2</v>
      </c>
      <c r="J40" s="53">
        <f>'Monthly Py Frcst 1'!F448</f>
        <v>2.9369724025973949</v>
      </c>
      <c r="K40" s="53">
        <f>'Monthly Py Frcst 1'!F248</f>
        <v>240.56530967194524</v>
      </c>
      <c r="L40" s="54">
        <f>'Monthly Py Frcst 1'!F648</f>
        <v>0.11491935483870924</v>
      </c>
      <c r="M40" s="9">
        <v>5</v>
      </c>
      <c r="N40" s="36">
        <f t="shared" si="27"/>
        <v>274.99999931999997</v>
      </c>
      <c r="O40" s="12">
        <f>'Monthly Py Frcst 1'!C48</f>
        <v>46.424522849462299</v>
      </c>
      <c r="P40" s="9">
        <f>'Monthly Py Frcst 1'!C848</f>
        <v>4.1655406088809119</v>
      </c>
      <c r="Q40" s="36">
        <f t="shared" si="28"/>
        <v>156.24999999999977</v>
      </c>
      <c r="R40" s="12">
        <f>'Monthly Py Frcst 1'!E48</f>
        <v>35.890436827956925</v>
      </c>
      <c r="S40" s="9">
        <f t="shared" si="29"/>
        <v>4.8282981634748348</v>
      </c>
      <c r="T40" s="36">
        <f t="shared" si="30"/>
        <v>427.49999999999841</v>
      </c>
      <c r="U40" s="12">
        <f>'Monthly Py Frcst 1'!F48</f>
        <v>58.088316532258027</v>
      </c>
      <c r="V40" s="9">
        <f t="shared" si="31"/>
        <v>4.1413716911274712</v>
      </c>
      <c r="W40" s="42">
        <f t="shared" si="24"/>
        <v>55329.689900577818</v>
      </c>
      <c r="X40" s="42">
        <f t="shared" si="47"/>
        <v>1991397.4000000004</v>
      </c>
      <c r="Y40" s="42">
        <f t="shared" si="32"/>
        <v>203.80372496392582</v>
      </c>
      <c r="Z40" s="42">
        <f t="shared" si="48"/>
        <v>56046.024226493064</v>
      </c>
      <c r="AA40" s="56">
        <f t="shared" si="33"/>
        <v>0.10221560852639074</v>
      </c>
      <c r="AB40" s="9">
        <f t="shared" si="34"/>
        <v>3.9995352469623691</v>
      </c>
      <c r="AD40" s="57" t="str">
        <f>'Monthly Py Frcst 2'!A48</f>
        <v>3/31/2026</v>
      </c>
      <c r="AE40" s="47">
        <f t="shared" si="35"/>
        <v>2026</v>
      </c>
      <c r="AF40" s="48">
        <f t="shared" si="36"/>
        <v>0</v>
      </c>
      <c r="AG40" s="49">
        <f>'Monthly Py Frcst 2'!C448</f>
        <v>2.9316870994705999</v>
      </c>
      <c r="AH40" s="49">
        <f>'Monthly Py Frcst 2'!C248</f>
        <v>119.563356950067</v>
      </c>
      <c r="AI40" s="50">
        <f>'Monthly Py Frcst 2'!C648</f>
        <v>0.2063172043010745</v>
      </c>
      <c r="AJ40" s="51">
        <f>'Monthly Py Frcst 2'!E448</f>
        <v>2.9264846297158775</v>
      </c>
      <c r="AK40" s="51">
        <f>'Monthly Py Frcst 2'!E248</f>
        <v>104.42013912133825</v>
      </c>
      <c r="AL40" s="52">
        <f>'Monthly Py Frcst 2'!E648</f>
        <v>0.14314516129032201</v>
      </c>
      <c r="AM40" s="53">
        <f>'Monthly Py Frcst 2'!E448</f>
        <v>2.9264846297158775</v>
      </c>
      <c r="AN40" s="53">
        <f>'Monthly Py Frcst 2'!F248</f>
        <v>131.68918737293799</v>
      </c>
      <c r="AO40" s="54">
        <f>'Monthly Py Frcst 2'!F648</f>
        <v>0.3027553763440855</v>
      </c>
      <c r="AP40" s="9">
        <v>31</v>
      </c>
      <c r="AQ40" s="36">
        <f t="shared" si="37"/>
        <v>767.49999999999716</v>
      </c>
      <c r="AR40" s="12">
        <f>'Monthly Py Frcst 2'!AF48</f>
        <v>46.493198924731097</v>
      </c>
      <c r="AS40" s="13">
        <f>'Monthly Py Frcst 2'!C848</f>
        <v>2.81688060191289</v>
      </c>
      <c r="AT40" s="36">
        <f t="shared" si="38"/>
        <v>532.49999999999795</v>
      </c>
      <c r="AU40" s="12">
        <f>'Monthly Py Frcst 2'!AH48</f>
        <v>52.634744623655898</v>
      </c>
      <c r="AV40" s="9">
        <f t="shared" si="39"/>
        <v>1.9838633181932108</v>
      </c>
      <c r="AW40" s="36">
        <f t="shared" si="40"/>
        <v>1126.2499999999982</v>
      </c>
      <c r="AX40" s="12">
        <f>'Monthly Py Frcst 2'!AI48</f>
        <v>36.280134408602102</v>
      </c>
      <c r="AY40" s="9">
        <f t="shared" si="41"/>
        <v>3.6297877480220744</v>
      </c>
      <c r="AZ40" s="42">
        <f t="shared" si="42"/>
        <v>91764.876459176085</v>
      </c>
      <c r="BA40" s="55">
        <v>1991423.4</v>
      </c>
      <c r="BB40" s="42">
        <f t="shared" si="43"/>
        <v>203.80372496392582</v>
      </c>
      <c r="BC40" s="42">
        <f t="shared" si="44"/>
        <v>156419.35890981249</v>
      </c>
      <c r="BD40" s="56">
        <f t="shared" si="45"/>
        <v>0.25724673045741547</v>
      </c>
      <c r="BE40" s="9">
        <f t="shared" si="46"/>
        <v>3.9995352469623691</v>
      </c>
    </row>
    <row r="41" spans="1:57" x14ac:dyDescent="0.35">
      <c r="A41" s="10" t="str">
        <f>'Monthly Py Frcst 1'!A249</f>
        <v>4/30/2026</v>
      </c>
      <c r="B41" s="47">
        <f t="shared" si="25"/>
        <v>2026</v>
      </c>
      <c r="C41" s="48">
        <f t="shared" si="26"/>
        <v>0</v>
      </c>
      <c r="D41" s="49">
        <f>'Monthly Py Frcst 1'!C449</f>
        <v>2.4633333333333298</v>
      </c>
      <c r="E41" s="49">
        <f>'Monthly Py Frcst 1'!C249</f>
        <v>146.13604895104851</v>
      </c>
      <c r="F41" s="50">
        <f>'Monthly Py Frcst 1'!C649</f>
        <v>5.7638889111111098E-2</v>
      </c>
      <c r="G41" s="51">
        <f>'Monthly Py Frcst 1'!E449</f>
        <v>2.4590779069767397</v>
      </c>
      <c r="H41" s="51">
        <f>'Monthly Py Frcst 1'!E249</f>
        <v>128.26062888198675</v>
      </c>
      <c r="I41" s="52">
        <f>'Monthly Py Frcst 1'!E649</f>
        <v>3.3680555305555554E-2</v>
      </c>
      <c r="J41" s="53">
        <f>'Monthly Py Frcst 1'!F449</f>
        <v>2.4703634751773</v>
      </c>
      <c r="K41" s="53">
        <f>'Monthly Py Frcst 1'!F249</f>
        <v>167.71934251025951</v>
      </c>
      <c r="L41" s="54">
        <f>'Monthly Py Frcst 1'!F649</f>
        <v>7.3958333249999994E-2</v>
      </c>
      <c r="M41" s="9">
        <v>5</v>
      </c>
      <c r="N41" s="36">
        <f t="shared" si="27"/>
        <v>207.50000079999998</v>
      </c>
      <c r="O41" s="12">
        <f>'Monthly Py Frcst 1'!C49</f>
        <v>34.212131944444394</v>
      </c>
      <c r="P41" s="9">
        <f>'Monthly Py Frcst 1'!C849</f>
        <v>4.4411709592849453</v>
      </c>
      <c r="Q41" s="36">
        <f t="shared" si="28"/>
        <v>121.2499991</v>
      </c>
      <c r="R41" s="12">
        <f>'Monthly Py Frcst 1'!E49</f>
        <v>30.559083333333298</v>
      </c>
      <c r="S41" s="9">
        <f t="shared" si="29"/>
        <v>4.197136003162842</v>
      </c>
      <c r="T41" s="36">
        <f t="shared" si="30"/>
        <v>266.24999969999999</v>
      </c>
      <c r="U41" s="12">
        <f>'Monthly Py Frcst 1'!F49</f>
        <v>37.446559027777724</v>
      </c>
      <c r="V41" s="9">
        <f t="shared" si="31"/>
        <v>4.4788986455563489</v>
      </c>
      <c r="W41" s="42">
        <f t="shared" si="24"/>
        <v>30323.2302742514</v>
      </c>
      <c r="X41" s="42">
        <f t="shared" si="47"/>
        <v>1991397.4000000004</v>
      </c>
      <c r="Y41" s="42">
        <f t="shared" si="32"/>
        <v>203.80372496392582</v>
      </c>
      <c r="Z41" s="42">
        <f t="shared" si="48"/>
        <v>42289.273093057585</v>
      </c>
      <c r="AA41" s="56">
        <f t="shared" si="33"/>
        <v>0.10221560852639074</v>
      </c>
      <c r="AB41" s="9">
        <f t="shared" si="34"/>
        <v>3.9995352469623691</v>
      </c>
      <c r="AD41" s="57" t="str">
        <f>'Monthly Py Frcst 2'!A49</f>
        <v>4/30/2026</v>
      </c>
      <c r="AE41" s="47">
        <f t="shared" si="35"/>
        <v>2026</v>
      </c>
      <c r="AF41" s="48">
        <f t="shared" si="36"/>
        <v>0</v>
      </c>
      <c r="AG41" s="49">
        <f>'Monthly Py Frcst 2'!C449</f>
        <v>2.4643399913156703</v>
      </c>
      <c r="AH41" s="49">
        <f>'Monthly Py Frcst 2'!C249</f>
        <v>91.414027682843454</v>
      </c>
      <c r="AI41" s="50">
        <f>'Monthly Py Frcst 2'!C649</f>
        <v>0.18194444444444402</v>
      </c>
      <c r="AJ41" s="51">
        <f>'Monthly Py Frcst 2'!E449</f>
        <v>2.46264423076923</v>
      </c>
      <c r="AK41" s="51">
        <f>'Monthly Py Frcst 2'!E249</f>
        <v>83.891666666666595</v>
      </c>
      <c r="AL41" s="52">
        <f>'Monthly Py Frcst 2'!E649</f>
        <v>0.14062499999999925</v>
      </c>
      <c r="AM41" s="53">
        <f>'Monthly Py Frcst 2'!E449</f>
        <v>2.46264423076923</v>
      </c>
      <c r="AN41" s="53">
        <f>'Monthly Py Frcst 2'!F249</f>
        <v>105.52608783394174</v>
      </c>
      <c r="AO41" s="54">
        <f>'Monthly Py Frcst 2'!F649</f>
        <v>0.20902777777777751</v>
      </c>
      <c r="AP41" s="9">
        <v>32</v>
      </c>
      <c r="AQ41" s="36">
        <f t="shared" si="37"/>
        <v>654.99999999999852</v>
      </c>
      <c r="AR41" s="12">
        <f>'Monthly Py Frcst 2'!AF49</f>
        <v>36.691499999999998</v>
      </c>
      <c r="AS41" s="13">
        <f>'Monthly Py Frcst 2'!C849</f>
        <v>2.7545617954366568</v>
      </c>
      <c r="AT41" s="36">
        <f t="shared" si="38"/>
        <v>506.24999999999727</v>
      </c>
      <c r="AU41" s="12">
        <f>'Monthly Py Frcst 2'!AH49</f>
        <v>35.382236111111098</v>
      </c>
      <c r="AV41" s="9">
        <f t="shared" si="39"/>
        <v>2.3710108768485116</v>
      </c>
      <c r="AW41" s="36">
        <f t="shared" si="40"/>
        <v>752.49999999999898</v>
      </c>
      <c r="AX41" s="12">
        <f>'Monthly Py Frcst 2'!AI49</f>
        <v>33.302291666666598</v>
      </c>
      <c r="AY41" s="9">
        <f t="shared" si="41"/>
        <v>3.168733518106996</v>
      </c>
      <c r="AZ41" s="42">
        <f t="shared" si="42"/>
        <v>59876.18813226233</v>
      </c>
      <c r="BA41" s="55">
        <v>1991424.4</v>
      </c>
      <c r="BB41" s="42">
        <f t="shared" si="43"/>
        <v>203.80372496392582</v>
      </c>
      <c r="BC41" s="42">
        <f t="shared" si="44"/>
        <v>133491.43985137111</v>
      </c>
      <c r="BD41" s="56">
        <f t="shared" si="45"/>
        <v>0.25724673045741547</v>
      </c>
      <c r="BE41" s="9">
        <f t="shared" si="46"/>
        <v>3.9995352469623691</v>
      </c>
    </row>
    <row r="42" spans="1:57" x14ac:dyDescent="0.35">
      <c r="A42" s="10" t="str">
        <f>'Monthly Py Frcst 1'!A250</f>
        <v>5/31/2026</v>
      </c>
      <c r="B42" s="47">
        <f t="shared" si="25"/>
        <v>2026</v>
      </c>
      <c r="C42" s="48">
        <f t="shared" si="26"/>
        <v>0</v>
      </c>
      <c r="D42" s="49">
        <f>'Monthly Py Frcst 1'!C450</f>
        <v>2.4089999999999998</v>
      </c>
      <c r="E42" s="49">
        <f>'Monthly Py Frcst 1'!C250</f>
        <v>223.78678260869501</v>
      </c>
      <c r="F42" s="50">
        <f>'Monthly Py Frcst 1'!C650</f>
        <v>8.0645160000000007E-3</v>
      </c>
      <c r="G42" s="51">
        <f>'Monthly Py Frcst 1'!E450</f>
        <v>2.3934999999999951</v>
      </c>
      <c r="H42" s="51">
        <f>'Monthly Py Frcst 1'!E250</f>
        <v>123.765147058823</v>
      </c>
      <c r="I42" s="52">
        <f>'Monthly Py Frcst 1'!E650</f>
        <v>2.688172E-3</v>
      </c>
      <c r="J42" s="53">
        <f>'Monthly Py Frcst 1'!F450</f>
        <v>2.4363235294117573</v>
      </c>
      <c r="K42" s="53">
        <f>'Monthly Py Frcst 1'!F250</f>
        <v>348.71232352941126</v>
      </c>
      <c r="L42" s="54">
        <f>'Monthly Py Frcst 1'!F650</f>
        <v>1.9153225806451575E-2</v>
      </c>
      <c r="M42" s="9">
        <v>5</v>
      </c>
      <c r="N42" s="36">
        <f t="shared" si="27"/>
        <v>29.999999520000003</v>
      </c>
      <c r="O42" s="12">
        <f>'Monthly Py Frcst 1'!C50</f>
        <v>30.3279973118279</v>
      </c>
      <c r="P42" s="9">
        <f>'Monthly Py Frcst 1'!C850</f>
        <v>5.7061436323503285</v>
      </c>
      <c r="Q42" s="36">
        <f t="shared" si="28"/>
        <v>9.9999998399999992</v>
      </c>
      <c r="R42" s="12">
        <f>'Monthly Py Frcst 1'!E50</f>
        <v>27.0127654569892</v>
      </c>
      <c r="S42" s="9">
        <f t="shared" si="29"/>
        <v>4.5817281187254517</v>
      </c>
      <c r="T42" s="36">
        <f t="shared" si="30"/>
        <v>71.249999999999858</v>
      </c>
      <c r="U42" s="12">
        <f>'Monthly Py Frcst 1'!F50</f>
        <v>34.077909946236502</v>
      </c>
      <c r="V42" s="9">
        <f t="shared" si="31"/>
        <v>10.232796673257315</v>
      </c>
      <c r="W42" s="42">
        <f t="shared" si="24"/>
        <v>6713.6033708431951</v>
      </c>
      <c r="X42" s="42">
        <f t="shared" si="47"/>
        <v>1991397.4000000004</v>
      </c>
      <c r="Y42" s="42">
        <f t="shared" si="32"/>
        <v>203.80372496392582</v>
      </c>
      <c r="Z42" s="42">
        <f t="shared" si="48"/>
        <v>6114.1116510919874</v>
      </c>
      <c r="AA42" s="56">
        <f t="shared" si="33"/>
        <v>0.10221560852639074</v>
      </c>
      <c r="AB42" s="9">
        <f t="shared" si="34"/>
        <v>3.9995352469623691</v>
      </c>
      <c r="AD42" s="57" t="str">
        <f>'Monthly Py Frcst 2'!A50</f>
        <v>5/31/2026</v>
      </c>
      <c r="AE42" s="47">
        <f t="shared" si="35"/>
        <v>2026</v>
      </c>
      <c r="AF42" s="48">
        <f t="shared" si="36"/>
        <v>0</v>
      </c>
      <c r="AG42" s="49">
        <f>'Monthly Py Frcst 2'!C450</f>
        <v>2.4069359145527303</v>
      </c>
      <c r="AH42" s="49">
        <f>'Monthly Py Frcst 2'!C250</f>
        <v>79.340717759764146</v>
      </c>
      <c r="AI42" s="50">
        <f>'Monthly Py Frcst 2'!C650</f>
        <v>0.10416666666666599</v>
      </c>
      <c r="AJ42" s="51">
        <f>'Monthly Py Frcst 2'!E450</f>
        <v>2.4004251700680226</v>
      </c>
      <c r="AK42" s="51">
        <f>'Monthly Py Frcst 2'!E250</f>
        <v>67.658039549502348</v>
      </c>
      <c r="AL42" s="52">
        <f>'Monthly Py Frcst 2'!E650</f>
        <v>6.5860215053763396E-2</v>
      </c>
      <c r="AM42" s="53">
        <f>'Monthly Py Frcst 2'!E450</f>
        <v>2.4004251700680226</v>
      </c>
      <c r="AN42" s="53">
        <f>'Monthly Py Frcst 2'!F250</f>
        <v>98.297279219972623</v>
      </c>
      <c r="AO42" s="54">
        <f>'Monthly Py Frcst 2'!F650</f>
        <v>0.13004032258064474</v>
      </c>
      <c r="AP42" s="9">
        <v>33</v>
      </c>
      <c r="AQ42" s="36">
        <f t="shared" si="37"/>
        <v>387.49999999999744</v>
      </c>
      <c r="AR42" s="12">
        <f>'Monthly Py Frcst 2'!AF50</f>
        <v>22.876061827956899</v>
      </c>
      <c r="AS42" s="13">
        <f>'Monthly Py Frcst 2'!C850</f>
        <v>2.701296346697375</v>
      </c>
      <c r="AT42" s="36">
        <f t="shared" si="38"/>
        <v>244.99999999999983</v>
      </c>
      <c r="AU42" s="12">
        <f>'Monthly Py Frcst 2'!AH50</f>
        <v>27.3301478494623</v>
      </c>
      <c r="AV42" s="9">
        <f t="shared" si="39"/>
        <v>2.4755826394416474</v>
      </c>
      <c r="AW42" s="36">
        <f t="shared" si="40"/>
        <v>483.74999999999847</v>
      </c>
      <c r="AX42" s="12">
        <f>'Monthly Py Frcst 2'!AI50</f>
        <v>30.174516129032199</v>
      </c>
      <c r="AY42" s="9">
        <f t="shared" si="41"/>
        <v>3.2576256997671154</v>
      </c>
      <c r="AZ42" s="42">
        <f t="shared" si="42"/>
        <v>30744.528131908402</v>
      </c>
      <c r="BA42" s="55">
        <v>1991425.4</v>
      </c>
      <c r="BB42" s="42">
        <f t="shared" si="43"/>
        <v>203.80372496392582</v>
      </c>
      <c r="BC42" s="42">
        <f t="shared" si="44"/>
        <v>78973.94342352073</v>
      </c>
      <c r="BD42" s="56">
        <f t="shared" si="45"/>
        <v>0.25724673045741547</v>
      </c>
      <c r="BE42" s="9">
        <f t="shared" si="46"/>
        <v>3.9995352469623691</v>
      </c>
    </row>
    <row r="43" spans="1:57" x14ac:dyDescent="0.35">
      <c r="A43" s="10" t="str">
        <f>'Monthly Py Frcst 1'!A251</f>
        <v>6/30/2026</v>
      </c>
      <c r="B43" s="47">
        <f t="shared" si="25"/>
        <v>2026</v>
      </c>
      <c r="C43" s="48">
        <f t="shared" si="26"/>
        <v>0</v>
      </c>
      <c r="D43" s="49">
        <f>'Monthly Py Frcst 1'!C451</f>
        <v>2.4783333333333299</v>
      </c>
      <c r="E43" s="49">
        <f>'Monthly Py Frcst 1'!C251</f>
        <v>189.85843750000001</v>
      </c>
      <c r="F43" s="50">
        <f>'Monthly Py Frcst 1'!C651</f>
        <v>2.7083333388888849E-2</v>
      </c>
      <c r="G43" s="51">
        <f>'Monthly Py Frcst 1'!E451</f>
        <v>2.4649999999999999</v>
      </c>
      <c r="H43" s="51">
        <f>'Monthly Py Frcst 1'!E251</f>
        <v>144.15681818181801</v>
      </c>
      <c r="I43" s="52">
        <f>'Monthly Py Frcst 1'!E651</f>
        <v>2.0833333333333301E-2</v>
      </c>
      <c r="J43" s="53">
        <f>'Monthly Py Frcst 1'!F451</f>
        <v>2.4889999999999999</v>
      </c>
      <c r="K43" s="53">
        <f>'Monthly Py Frcst 1'!F251</f>
        <v>225.774615384615</v>
      </c>
      <c r="L43" s="54">
        <f>'Monthly Py Frcst 1'!F651</f>
        <v>3.8888889000000003E-2</v>
      </c>
      <c r="M43" s="9">
        <v>5</v>
      </c>
      <c r="N43" s="36">
        <f t="shared" si="27"/>
        <v>97.500000199999846</v>
      </c>
      <c r="O43" s="12">
        <f>'Monthly Py Frcst 1'!C51</f>
        <v>31.393847222222199</v>
      </c>
      <c r="P43" s="9">
        <f>'Monthly Py Frcst 1'!C851</f>
        <v>5.454860289317411</v>
      </c>
      <c r="Q43" s="36">
        <f t="shared" si="28"/>
        <v>74.999999999999886</v>
      </c>
      <c r="R43" s="12">
        <f>'Monthly Py Frcst 1'!E51</f>
        <v>28.259604166666623</v>
      </c>
      <c r="S43" s="9">
        <f t="shared" si="29"/>
        <v>5.1011619742309398</v>
      </c>
      <c r="T43" s="36">
        <f t="shared" si="30"/>
        <v>140.0000004</v>
      </c>
      <c r="U43" s="12">
        <f>'Monthly Py Frcst 1'!F51</f>
        <v>36.631590277777747</v>
      </c>
      <c r="V43" s="9">
        <f t="shared" si="31"/>
        <v>6.1633855825685879</v>
      </c>
      <c r="W43" s="42">
        <f t="shared" si="24"/>
        <v>18511.197694221661</v>
      </c>
      <c r="X43" s="42">
        <f t="shared" si="47"/>
        <v>1991397.4000000004</v>
      </c>
      <c r="Y43" s="42">
        <f t="shared" si="32"/>
        <v>203.80372496392582</v>
      </c>
      <c r="Z43" s="42">
        <f t="shared" si="48"/>
        <v>19870.86322474348</v>
      </c>
      <c r="AA43" s="56">
        <f t="shared" si="33"/>
        <v>0.10221560852639074</v>
      </c>
      <c r="AB43" s="9">
        <f t="shared" si="34"/>
        <v>3.9995352469623691</v>
      </c>
      <c r="AD43" s="57" t="str">
        <f>'Monthly Py Frcst 2'!A51</f>
        <v>6/30/2026</v>
      </c>
      <c r="AE43" s="47">
        <f t="shared" si="35"/>
        <v>2026</v>
      </c>
      <c r="AF43" s="48">
        <f t="shared" si="36"/>
        <v>0</v>
      </c>
      <c r="AG43" s="49">
        <f>'Monthly Py Frcst 2'!C451</f>
        <v>2.4765374999999947</v>
      </c>
      <c r="AH43" s="49">
        <f>'Monthly Py Frcst 2'!C251</f>
        <v>93.504286585365804</v>
      </c>
      <c r="AI43" s="50">
        <f>'Monthly Py Frcst 2'!C651</f>
        <v>0.1159722222222215</v>
      </c>
      <c r="AJ43" s="51">
        <f>'Monthly Py Frcst 2'!E451</f>
        <v>2.46713246131171</v>
      </c>
      <c r="AK43" s="51">
        <f>'Monthly Py Frcst 2'!E251</f>
        <v>79.424159811985845</v>
      </c>
      <c r="AL43" s="52">
        <f>'Monthly Py Frcst 2'!E651</f>
        <v>8.9583333333333251E-2</v>
      </c>
      <c r="AM43" s="53">
        <f>'Monthly Py Frcst 2'!E451</f>
        <v>2.46713246131171</v>
      </c>
      <c r="AN43" s="53">
        <f>'Monthly Py Frcst 2'!F251</f>
        <v>105.98921674225225</v>
      </c>
      <c r="AO43" s="54">
        <f>'Monthly Py Frcst 2'!F651</f>
        <v>0.14374999999999977</v>
      </c>
      <c r="AP43" s="9">
        <v>34</v>
      </c>
      <c r="AQ43" s="36">
        <f t="shared" si="37"/>
        <v>417.49999999999739</v>
      </c>
      <c r="AR43" s="12">
        <f>'Monthly Py Frcst 2'!AF51</f>
        <v>27.479027777777699</v>
      </c>
      <c r="AS43" s="13">
        <f>'Monthly Py Frcst 2'!C851</f>
        <v>2.929656871495034</v>
      </c>
      <c r="AT43" s="36">
        <f t="shared" si="38"/>
        <v>322.49999999999972</v>
      </c>
      <c r="AU43" s="12">
        <f>'Monthly Py Frcst 2'!AH51</f>
        <v>28.790569444444401</v>
      </c>
      <c r="AV43" s="9">
        <f t="shared" si="39"/>
        <v>2.7586866583256135</v>
      </c>
      <c r="AW43" s="36">
        <f t="shared" si="40"/>
        <v>517.4999999999992</v>
      </c>
      <c r="AX43" s="12">
        <f>'Monthly Py Frcst 2'!AI51</f>
        <v>27.809291666666599</v>
      </c>
      <c r="AY43" s="9">
        <f t="shared" si="41"/>
        <v>3.8112878966023951</v>
      </c>
      <c r="AZ43" s="42">
        <f t="shared" si="42"/>
        <v>39038.039649389975</v>
      </c>
      <c r="BA43" s="55">
        <v>1991426.4</v>
      </c>
      <c r="BB43" s="42">
        <f t="shared" si="43"/>
        <v>203.80372496392582</v>
      </c>
      <c r="BC43" s="42">
        <f t="shared" si="44"/>
        <v>85088.0551724385</v>
      </c>
      <c r="BD43" s="56">
        <f t="shared" si="45"/>
        <v>0.25724673045741547</v>
      </c>
      <c r="BE43" s="9">
        <f t="shared" si="46"/>
        <v>3.9995352469623691</v>
      </c>
    </row>
    <row r="44" spans="1:57" x14ac:dyDescent="0.35">
      <c r="A44" s="10" t="str">
        <f>'Monthly Py Frcst 1'!A252</f>
        <v>7/31/2026</v>
      </c>
      <c r="B44" s="47">
        <f t="shared" si="25"/>
        <v>2026</v>
      </c>
      <c r="C44" s="48">
        <f t="shared" si="26"/>
        <v>0</v>
      </c>
      <c r="D44" s="49">
        <f>'Monthly Py Frcst 1'!C452</f>
        <v>2.5517416879795349</v>
      </c>
      <c r="E44" s="49">
        <f>'Monthly Py Frcst 1'!C252</f>
        <v>215.223008346374</v>
      </c>
      <c r="F44" s="50">
        <f>'Monthly Py Frcst 1'!C652</f>
        <v>0.12903225806451549</v>
      </c>
      <c r="G44" s="51">
        <f>'Monthly Py Frcst 1'!E452</f>
        <v>2.5424872802960152</v>
      </c>
      <c r="H44" s="51">
        <f>'Monthly Py Frcst 1'!E252</f>
        <v>197.00742174492126</v>
      </c>
      <c r="I44" s="52">
        <f>'Monthly Py Frcst 1'!E652</f>
        <v>0.103494623655913</v>
      </c>
      <c r="J44" s="53">
        <f>'Monthly Py Frcst 1'!F452</f>
        <v>2.5589968354430375</v>
      </c>
      <c r="K44" s="53">
        <f>'Monthly Py Frcst 1'!F252</f>
        <v>240.0719267191175</v>
      </c>
      <c r="L44" s="54">
        <f>'Monthly Py Frcst 1'!F652</f>
        <v>0.15692204301075249</v>
      </c>
      <c r="M44" s="9">
        <v>5</v>
      </c>
      <c r="N44" s="36">
        <f t="shared" si="27"/>
        <v>479.99999999999761</v>
      </c>
      <c r="O44" s="12">
        <f>'Monthly Py Frcst 1'!C52</f>
        <v>67.003817204892442</v>
      </c>
      <c r="P44" s="9">
        <f>'Monthly Py Frcst 1'!C852</f>
        <v>3.3674552743010153</v>
      </c>
      <c r="Q44" s="36">
        <f t="shared" si="28"/>
        <v>384.99999999999636</v>
      </c>
      <c r="R44" s="12">
        <f>'Monthly Py Frcst 1'!E52</f>
        <v>58.615127688171981</v>
      </c>
      <c r="S44" s="9">
        <f t="shared" si="29"/>
        <v>3.3610337384742341</v>
      </c>
      <c r="T44" s="36">
        <f t="shared" si="30"/>
        <v>583.74999999999932</v>
      </c>
      <c r="U44" s="12">
        <f>'Monthly Py Frcst 1'!F52</f>
        <v>72.77983198924727</v>
      </c>
      <c r="V44" s="9">
        <f t="shared" si="31"/>
        <v>3.2986051239385454</v>
      </c>
      <c r="W44" s="42">
        <f t="shared" si="24"/>
        <v>103307.04400625901</v>
      </c>
      <c r="X44" s="42">
        <f t="shared" si="47"/>
        <v>1991397.4000000004</v>
      </c>
      <c r="Y44" s="42">
        <f t="shared" si="32"/>
        <v>203.80372496392582</v>
      </c>
      <c r="Z44" s="42">
        <f t="shared" si="48"/>
        <v>97825.787982683905</v>
      </c>
      <c r="AA44" s="56">
        <f t="shared" si="33"/>
        <v>0.10221560852639074</v>
      </c>
      <c r="AB44" s="9">
        <f t="shared" si="34"/>
        <v>3.9995352469623691</v>
      </c>
      <c r="AD44" s="57" t="str">
        <f>'Monthly Py Frcst 2'!A52</f>
        <v>7/31/2026</v>
      </c>
      <c r="AE44" s="47">
        <f t="shared" si="35"/>
        <v>2026</v>
      </c>
      <c r="AF44" s="48">
        <f t="shared" si="36"/>
        <v>0</v>
      </c>
      <c r="AG44" s="49">
        <f>'Monthly Py Frcst 2'!C452</f>
        <v>2.5534329398924749</v>
      </c>
      <c r="AH44" s="49">
        <f>'Monthly Py Frcst 2'!C252</f>
        <v>118.07909415953301</v>
      </c>
      <c r="AI44" s="50">
        <f>'Monthly Py Frcst 2'!C652</f>
        <v>0.38709677419354799</v>
      </c>
      <c r="AJ44" s="51">
        <f>'Monthly Py Frcst 2'!E452</f>
        <v>2.5457367439933676</v>
      </c>
      <c r="AK44" s="51">
        <f>'Monthly Py Frcst 2'!E252</f>
        <v>105.77758964143375</v>
      </c>
      <c r="AL44" s="52">
        <f>'Monthly Py Frcst 2'!E652</f>
        <v>0.35181451612903203</v>
      </c>
      <c r="AM44" s="53">
        <f>'Monthly Py Frcst 2'!E452</f>
        <v>2.5457367439933676</v>
      </c>
      <c r="AN44" s="53">
        <f>'Monthly Py Frcst 2'!F252</f>
        <v>129.57462488794974</v>
      </c>
      <c r="AO44" s="54">
        <f>'Monthly Py Frcst 2'!F652</f>
        <v>0.45228494623655824</v>
      </c>
      <c r="AP44" s="9">
        <v>35</v>
      </c>
      <c r="AQ44" s="36">
        <f t="shared" si="37"/>
        <v>1439.9999999999986</v>
      </c>
      <c r="AR44" s="12">
        <f>'Monthly Py Frcst 2'!AF52</f>
        <v>56.971196236559102</v>
      </c>
      <c r="AS44" s="13">
        <f>'Monthly Py Frcst 2'!C852</f>
        <v>1.8098565964440048</v>
      </c>
      <c r="AT44" s="36">
        <f t="shared" si="38"/>
        <v>1308.7499999999991</v>
      </c>
      <c r="AU44" s="12">
        <f>'Monthly Py Frcst 2'!AH52</f>
        <v>56.511626344085997</v>
      </c>
      <c r="AV44" s="9">
        <f t="shared" si="39"/>
        <v>1.8717845598245375</v>
      </c>
      <c r="AW44" s="36">
        <f t="shared" si="40"/>
        <v>1682.4999999999966</v>
      </c>
      <c r="AX44" s="12">
        <f>'Monthly Py Frcst 2'!AI52</f>
        <v>72.159690860214994</v>
      </c>
      <c r="AY44" s="9">
        <f t="shared" si="41"/>
        <v>1.7956649113000882</v>
      </c>
      <c r="AZ44" s="42">
        <f t="shared" si="42"/>
        <v>170033.89558972738</v>
      </c>
      <c r="BA44" s="55">
        <v>1991427.4</v>
      </c>
      <c r="BB44" s="42">
        <f t="shared" si="43"/>
        <v>203.80372496392582</v>
      </c>
      <c r="BC44" s="42">
        <f t="shared" si="44"/>
        <v>293477.36394805292</v>
      </c>
      <c r="BD44" s="56">
        <f t="shared" si="45"/>
        <v>0.25724673045741547</v>
      </c>
      <c r="BE44" s="9">
        <f t="shared" si="46"/>
        <v>3.9995352469623691</v>
      </c>
    </row>
    <row r="45" spans="1:57" x14ac:dyDescent="0.35">
      <c r="A45" s="10" t="str">
        <f>'Monthly Py Frcst 1'!A253</f>
        <v>8/31/2026</v>
      </c>
      <c r="B45" s="47">
        <f t="shared" si="25"/>
        <v>2026</v>
      </c>
      <c r="C45" s="48">
        <f t="shared" si="26"/>
        <v>0</v>
      </c>
      <c r="D45" s="49">
        <f>'Monthly Py Frcst 1'!C453</f>
        <v>2.5732122756716498</v>
      </c>
      <c r="E45" s="49">
        <f>'Monthly Py Frcst 1'!C253</f>
        <v>220.24974474226752</v>
      </c>
      <c r="F45" s="50">
        <f>'Monthly Py Frcst 1'!C653</f>
        <v>0.12970430107526848</v>
      </c>
      <c r="G45" s="51">
        <f>'Monthly Py Frcst 1'!E453</f>
        <v>2.5643244636963649</v>
      </c>
      <c r="H45" s="51">
        <f>'Monthly Py Frcst 1'!E253</f>
        <v>190.21535833611725</v>
      </c>
      <c r="I45" s="52">
        <f>'Monthly Py Frcst 1'!E653</f>
        <v>0.11021505376344</v>
      </c>
      <c r="J45" s="53">
        <f>'Monthly Py Frcst 1'!F453</f>
        <v>2.5862126027397174</v>
      </c>
      <c r="K45" s="53">
        <f>'Monthly Py Frcst 1'!F253</f>
        <v>250.34671272229798</v>
      </c>
      <c r="L45" s="54">
        <f>'Monthly Py Frcst 1'!F653</f>
        <v>0.15961021505376274</v>
      </c>
      <c r="M45" s="9">
        <v>5</v>
      </c>
      <c r="N45" s="36">
        <f t="shared" si="27"/>
        <v>482.49999999999881</v>
      </c>
      <c r="O45" s="12">
        <f>'Monthly Py Frcst 1'!C53</f>
        <v>68.202298387096747</v>
      </c>
      <c r="P45" s="9">
        <f>'Monthly Py Frcst 1'!C853</f>
        <v>3.1582683719093625</v>
      </c>
      <c r="Q45" s="36">
        <f t="shared" si="28"/>
        <v>409.99999999999682</v>
      </c>
      <c r="R45" s="12">
        <f>'Monthly Py Frcst 1'!E53</f>
        <v>62.663958333333269</v>
      </c>
      <c r="S45" s="9">
        <f t="shared" si="29"/>
        <v>3.0354826505579156</v>
      </c>
      <c r="T45" s="36">
        <f t="shared" si="30"/>
        <v>593.74999999999739</v>
      </c>
      <c r="U45" s="12">
        <f>'Monthly Py Frcst 1'!F53</f>
        <v>75.888474463467702</v>
      </c>
      <c r="V45" s="9">
        <f t="shared" si="31"/>
        <v>3.2988766013844897</v>
      </c>
      <c r="W45" s="42">
        <f t="shared" si="24"/>
        <v>106270.50183814381</v>
      </c>
      <c r="X45" s="42">
        <f t="shared" si="47"/>
        <v>1991397.4000000004</v>
      </c>
      <c r="Y45" s="42">
        <f t="shared" si="32"/>
        <v>203.80372496392582</v>
      </c>
      <c r="Z45" s="42">
        <f t="shared" si="48"/>
        <v>98335.297295093958</v>
      </c>
      <c r="AA45" s="56">
        <f t="shared" si="33"/>
        <v>0.10221560852639074</v>
      </c>
      <c r="AB45" s="9">
        <f t="shared" si="34"/>
        <v>3.9995352469623691</v>
      </c>
      <c r="AD45" s="57" t="str">
        <f>'Monthly Py Frcst 2'!A53</f>
        <v>8/31/2026</v>
      </c>
      <c r="AE45" s="47">
        <f t="shared" si="35"/>
        <v>2026</v>
      </c>
      <c r="AF45" s="48">
        <f t="shared" si="36"/>
        <v>0</v>
      </c>
      <c r="AG45" s="49">
        <f>'Monthly Py Frcst 2'!C453</f>
        <v>2.5777281956363201</v>
      </c>
      <c r="AH45" s="49">
        <f>'Monthly Py Frcst 2'!C253</f>
        <v>121.55219882877799</v>
      </c>
      <c r="AI45" s="50">
        <f>'Monthly Py Frcst 2'!C653</f>
        <v>0.42002688172042951</v>
      </c>
      <c r="AJ45" s="51">
        <f>'Monthly Py Frcst 2'!E453</f>
        <v>2.5692592592592525</v>
      </c>
      <c r="AK45" s="51">
        <f>'Monthly Py Frcst 2'!E253</f>
        <v>108.31782972582924</v>
      </c>
      <c r="AL45" s="52">
        <f>'Monthly Py Frcst 2'!E653</f>
        <v>0.36559139784946176</v>
      </c>
      <c r="AM45" s="53">
        <f>'Monthly Py Frcst 2'!E453</f>
        <v>2.5692592592592525</v>
      </c>
      <c r="AN45" s="53">
        <f>'Monthly Py Frcst 2'!F253</f>
        <v>133.35942892735324</v>
      </c>
      <c r="AO45" s="54">
        <f>'Monthly Py Frcst 2'!F653</f>
        <v>0.44892473118279502</v>
      </c>
      <c r="AP45" s="9">
        <v>36</v>
      </c>
      <c r="AQ45" s="36">
        <f t="shared" si="37"/>
        <v>1562.4999999999977</v>
      </c>
      <c r="AR45" s="12">
        <f>'Monthly Py Frcst 2'!AF53</f>
        <v>63.182043010752601</v>
      </c>
      <c r="AS45" s="13">
        <f>'Monthly Py Frcst 2'!C853</f>
        <v>1.7252236422025424</v>
      </c>
      <c r="AT45" s="36">
        <f t="shared" si="38"/>
        <v>1359.9999999999977</v>
      </c>
      <c r="AU45" s="12">
        <f>'Monthly Py Frcst 2'!AH53</f>
        <v>71.4923655913978</v>
      </c>
      <c r="AV45" s="9">
        <f t="shared" si="39"/>
        <v>1.5150964558216047</v>
      </c>
      <c r="AW45" s="36">
        <f t="shared" si="40"/>
        <v>1669.9999999999973</v>
      </c>
      <c r="AX45" s="12">
        <f>'Monthly Py Frcst 2'!AI53</f>
        <v>61.832513440860197</v>
      </c>
      <c r="AY45" s="9">
        <f t="shared" si="41"/>
        <v>2.1567848613319764</v>
      </c>
      <c r="AZ45" s="42">
        <f t="shared" si="42"/>
        <v>189925.31066996534</v>
      </c>
      <c r="BA45" s="55">
        <v>1991428.4</v>
      </c>
      <c r="BB45" s="42">
        <f t="shared" si="43"/>
        <v>203.80372496392582</v>
      </c>
      <c r="BC45" s="42">
        <f t="shared" si="44"/>
        <v>318443.32025613362</v>
      </c>
      <c r="BD45" s="56">
        <f t="shared" si="45"/>
        <v>0.25724673045741547</v>
      </c>
      <c r="BE45" s="9">
        <f t="shared" si="46"/>
        <v>3.9995352469623691</v>
      </c>
    </row>
    <row r="46" spans="1:57" x14ac:dyDescent="0.35">
      <c r="A46" s="10" t="str">
        <f>'Monthly Py Frcst 1'!A254</f>
        <v>9/30/2026</v>
      </c>
      <c r="B46" s="47">
        <f t="shared" si="25"/>
        <v>2026</v>
      </c>
      <c r="C46" s="48">
        <f t="shared" si="26"/>
        <v>0</v>
      </c>
      <c r="D46" s="49">
        <f>'Monthly Py Frcst 1'!C454</f>
        <v>2.5528345959595899</v>
      </c>
      <c r="E46" s="49">
        <f>'Monthly Py Frcst 1'!C254</f>
        <v>188.39627823240551</v>
      </c>
      <c r="F46" s="50">
        <f>'Monthly Py Frcst 1'!C654</f>
        <v>7.9166666999999996E-2</v>
      </c>
      <c r="G46" s="51">
        <f>'Monthly Py Frcst 1'!E454</f>
        <v>2.5441558313632724</v>
      </c>
      <c r="H46" s="51">
        <f>'Monthly Py Frcst 1'!E254</f>
        <v>150.98244734432177</v>
      </c>
      <c r="I46" s="52">
        <f>'Monthly Py Frcst 1'!E654</f>
        <v>5.0694444500000005E-2</v>
      </c>
      <c r="J46" s="53">
        <f>'Monthly Py Frcst 1'!F454</f>
        <v>2.5632882882882799</v>
      </c>
      <c r="K46" s="53">
        <f>'Monthly Py Frcst 1'!F254</f>
        <v>214.497340598568</v>
      </c>
      <c r="L46" s="54">
        <f>'Monthly Py Frcst 1'!F654</f>
        <v>9.6527777499999995E-2</v>
      </c>
      <c r="M46" s="9">
        <v>5</v>
      </c>
      <c r="N46" s="36">
        <f t="shared" si="27"/>
        <v>285.00000119999999</v>
      </c>
      <c r="O46" s="12">
        <f>'Monthly Py Frcst 1'!C54</f>
        <v>46.712993055555501</v>
      </c>
      <c r="P46" s="9">
        <f>'Monthly Py Frcst 1'!C854</f>
        <v>3.8405354734121602</v>
      </c>
      <c r="Q46" s="36">
        <f t="shared" si="28"/>
        <v>182.50000020000002</v>
      </c>
      <c r="R46" s="12">
        <f>'Monthly Py Frcst 1'!E54</f>
        <v>38.641749999999973</v>
      </c>
      <c r="S46" s="9">
        <f t="shared" si="29"/>
        <v>3.9072362753840566</v>
      </c>
      <c r="T46" s="36">
        <f t="shared" si="30"/>
        <v>347.49999899999995</v>
      </c>
      <c r="U46" s="12">
        <f>'Monthly Py Frcst 1'!F54</f>
        <v>51.426857638888848</v>
      </c>
      <c r="V46" s="9">
        <f t="shared" si="31"/>
        <v>4.1709206132082572</v>
      </c>
      <c r="W46" s="42">
        <f t="shared" si="24"/>
        <v>53692.939522311099</v>
      </c>
      <c r="X46" s="42">
        <f t="shared" si="47"/>
        <v>1991397.4000000004</v>
      </c>
      <c r="Y46" s="42">
        <f t="shared" si="32"/>
        <v>203.80372496392582</v>
      </c>
      <c r="Z46" s="42">
        <f t="shared" si="48"/>
        <v>58084.061859283327</v>
      </c>
      <c r="AA46" s="56">
        <f t="shared" si="33"/>
        <v>0.10221560852639074</v>
      </c>
      <c r="AB46" s="9">
        <f t="shared" si="34"/>
        <v>3.9995352469623691</v>
      </c>
      <c r="AD46" s="57" t="str">
        <f>'Monthly Py Frcst 2'!A54</f>
        <v>9/30/2026</v>
      </c>
      <c r="AE46" s="47">
        <f t="shared" si="35"/>
        <v>2026</v>
      </c>
      <c r="AF46" s="48">
        <f t="shared" si="36"/>
        <v>0</v>
      </c>
      <c r="AG46" s="49">
        <f>'Monthly Py Frcst 2'!C454</f>
        <v>2.55463375551225</v>
      </c>
      <c r="AH46" s="49">
        <f>'Monthly Py Frcst 2'!C254</f>
        <v>103.2819486463045</v>
      </c>
      <c r="AI46" s="50">
        <f>'Monthly Py Frcst 2'!C654</f>
        <v>0.25624999999999998</v>
      </c>
      <c r="AJ46" s="51">
        <f>'Monthly Py Frcst 2'!E454</f>
        <v>2.5478460582202347</v>
      </c>
      <c r="AK46" s="51">
        <f>'Monthly Py Frcst 2'!E254</f>
        <v>91.21136312056737</v>
      </c>
      <c r="AL46" s="52">
        <f>'Monthly Py Frcst 2'!E654</f>
        <v>0.20590277777777724</v>
      </c>
      <c r="AM46" s="53">
        <f>'Monthly Py Frcst 2'!E454</f>
        <v>2.5478460582202347</v>
      </c>
      <c r="AN46" s="53">
        <f>'Monthly Py Frcst 2'!F254</f>
        <v>117.16932914511875</v>
      </c>
      <c r="AO46" s="54">
        <f>'Monthly Py Frcst 2'!F654</f>
        <v>0.29479166666666651</v>
      </c>
      <c r="AP46" s="9">
        <v>37</v>
      </c>
      <c r="AQ46" s="36">
        <f t="shared" si="37"/>
        <v>922.5</v>
      </c>
      <c r="AR46" s="12">
        <f>'Monthly Py Frcst 2'!AF54</f>
        <v>49.392055555555501</v>
      </c>
      <c r="AS46" s="13">
        <f>'Monthly Py Frcst 2'!C854</f>
        <v>2.2020511319227589</v>
      </c>
      <c r="AT46" s="36">
        <f t="shared" si="38"/>
        <v>741.24999999999807</v>
      </c>
      <c r="AU46" s="12">
        <f>'Monthly Py Frcst 2'!AH54</f>
        <v>60.558347222222203</v>
      </c>
      <c r="AV46" s="9">
        <f t="shared" si="39"/>
        <v>1.5061732577651472</v>
      </c>
      <c r="AW46" s="36">
        <f t="shared" si="40"/>
        <v>1061.2499999999995</v>
      </c>
      <c r="AX46" s="12">
        <f>'Monthly Py Frcst 2'!AI54</f>
        <v>37.806986111111101</v>
      </c>
      <c r="AY46" s="9">
        <f t="shared" si="41"/>
        <v>3.0991449252466023</v>
      </c>
      <c r="AZ46" s="42">
        <f t="shared" si="42"/>
        <v>95277.597626215895</v>
      </c>
      <c r="BA46" s="55">
        <v>1991429.4</v>
      </c>
      <c r="BB46" s="42">
        <f t="shared" si="43"/>
        <v>203.80372496392582</v>
      </c>
      <c r="BC46" s="42">
        <f t="shared" si="44"/>
        <v>188008.93627922155</v>
      </c>
      <c r="BD46" s="56">
        <f t="shared" si="45"/>
        <v>0.25724673045741547</v>
      </c>
      <c r="BE46" s="9">
        <f t="shared" si="46"/>
        <v>3.9995352469623691</v>
      </c>
    </row>
    <row r="47" spans="1:57" x14ac:dyDescent="0.35">
      <c r="A47" s="10" t="str">
        <f>'Monthly Py Frcst 1'!A255</f>
        <v>10/31/2026</v>
      </c>
      <c r="B47" s="47">
        <f t="shared" si="25"/>
        <v>2026</v>
      </c>
      <c r="C47" s="48">
        <f t="shared" si="26"/>
        <v>0</v>
      </c>
      <c r="D47" s="49">
        <f>'Monthly Py Frcst 1'!C455</f>
        <v>2.7601162790697646</v>
      </c>
      <c r="E47" s="49">
        <f>'Monthly Py Frcst 1'!C255</f>
        <v>173.94623030302949</v>
      </c>
      <c r="F47" s="50">
        <f>'Monthly Py Frcst 1'!C655</f>
        <v>9.8118280000000002E-2</v>
      </c>
      <c r="G47" s="51">
        <f>'Monthly Py Frcst 1'!E455</f>
        <v>2.7517296274548126</v>
      </c>
      <c r="H47" s="51">
        <f>'Monthly Py Frcst 1'!E255</f>
        <v>151.92377633378874</v>
      </c>
      <c r="I47" s="52">
        <f>'Monthly Py Frcst 1'!E655</f>
        <v>5.2419355000000001E-2</v>
      </c>
      <c r="J47" s="53">
        <f>'Monthly Py Frcst 1'!F455</f>
        <v>2.7717038690476175</v>
      </c>
      <c r="K47" s="53">
        <f>'Monthly Py Frcst 1'!F255</f>
        <v>197.48503236862075</v>
      </c>
      <c r="L47" s="54">
        <f>'Monthly Py Frcst 1'!F655</f>
        <v>0.12735215053763374</v>
      </c>
      <c r="M47" s="9">
        <v>5</v>
      </c>
      <c r="N47" s="36">
        <f t="shared" si="27"/>
        <v>365.00000160000002</v>
      </c>
      <c r="O47" s="12">
        <f>'Monthly Py Frcst 1'!C55</f>
        <v>45.288494625860196</v>
      </c>
      <c r="P47" s="9">
        <f>'Monthly Py Frcst 1'!C855</f>
        <v>4.2585853908033577</v>
      </c>
      <c r="Q47" s="36">
        <f t="shared" si="28"/>
        <v>195.00000059999999</v>
      </c>
      <c r="R47" s="12">
        <f>'Monthly Py Frcst 1'!E55</f>
        <v>31.738756720430025</v>
      </c>
      <c r="S47" s="9">
        <f t="shared" si="29"/>
        <v>4.7866958895713898</v>
      </c>
      <c r="T47" s="36">
        <f t="shared" si="30"/>
        <v>473.7499999999975</v>
      </c>
      <c r="U47" s="12">
        <f>'Monthly Py Frcst 1'!F55</f>
        <v>50.240120967741873</v>
      </c>
      <c r="V47" s="9">
        <f t="shared" si="31"/>
        <v>3.9308231860234124</v>
      </c>
      <c r="W47" s="42">
        <f t="shared" si="24"/>
        <v>63490.374338919741</v>
      </c>
      <c r="X47" s="42">
        <f t="shared" si="47"/>
        <v>1991397.4000000004</v>
      </c>
      <c r="Y47" s="42">
        <f t="shared" si="32"/>
        <v>203.80372496392582</v>
      </c>
      <c r="Z47" s="42">
        <f t="shared" si="48"/>
        <v>74388.359937918882</v>
      </c>
      <c r="AA47" s="56">
        <f t="shared" si="33"/>
        <v>0.10221560852639074</v>
      </c>
      <c r="AB47" s="9">
        <f t="shared" si="34"/>
        <v>3.9995352469623691</v>
      </c>
      <c r="AD47" s="57" t="str">
        <f>'Monthly Py Frcst 2'!A55</f>
        <v>10/31/2026</v>
      </c>
      <c r="AE47" s="47">
        <f t="shared" si="35"/>
        <v>2026</v>
      </c>
      <c r="AF47" s="48">
        <f t="shared" si="36"/>
        <v>0</v>
      </c>
      <c r="AG47" s="49">
        <f>'Monthly Py Frcst 2'!C455</f>
        <v>2.7613896428571398</v>
      </c>
      <c r="AH47" s="49">
        <f>'Monthly Py Frcst 2'!C255</f>
        <v>113.5288860573765</v>
      </c>
      <c r="AI47" s="50">
        <f>'Monthly Py Frcst 2'!C655</f>
        <v>0.23991935483870899</v>
      </c>
      <c r="AJ47" s="51">
        <f>'Monthly Py Frcst 2'!E455</f>
        <v>2.7564807076368649</v>
      </c>
      <c r="AK47" s="51">
        <f>'Monthly Py Frcst 2'!E255</f>
        <v>99.813578663469954</v>
      </c>
      <c r="AL47" s="52">
        <f>'Monthly Py Frcst 2'!E655</f>
        <v>0.14381720430107447</v>
      </c>
      <c r="AM47" s="53">
        <f>'Monthly Py Frcst 2'!E455</f>
        <v>2.7564807076368649</v>
      </c>
      <c r="AN47" s="53">
        <f>'Monthly Py Frcst 2'!F255</f>
        <v>120.68209800420149</v>
      </c>
      <c r="AO47" s="54">
        <f>'Monthly Py Frcst 2'!F655</f>
        <v>0.28158602150537626</v>
      </c>
      <c r="AP47" s="9">
        <v>38</v>
      </c>
      <c r="AQ47" s="36">
        <f t="shared" si="37"/>
        <v>892.49999999999739</v>
      </c>
      <c r="AR47" s="12">
        <f>'Monthly Py Frcst 2'!AF55</f>
        <v>24.766088709677401</v>
      </c>
      <c r="AS47" s="13">
        <f>'Monthly Py Frcst 2'!C855</f>
        <v>2.5237119579024458</v>
      </c>
      <c r="AT47" s="36">
        <f t="shared" si="38"/>
        <v>534.99999999999704</v>
      </c>
      <c r="AU47" s="12">
        <f>'Monthly Py Frcst 2'!AH55</f>
        <v>29.151962365591299</v>
      </c>
      <c r="AV47" s="9">
        <f t="shared" si="39"/>
        <v>3.4239059934188893</v>
      </c>
      <c r="AW47" s="36">
        <f t="shared" si="40"/>
        <v>1047.4999999999998</v>
      </c>
      <c r="AX47" s="12">
        <f>'Monthly Py Frcst 2'!AI55</f>
        <v>51.967043010752597</v>
      </c>
      <c r="AY47" s="9">
        <f t="shared" si="41"/>
        <v>2.322281411686844</v>
      </c>
      <c r="AZ47" s="42">
        <f t="shared" si="42"/>
        <v>101324.53080620823</v>
      </c>
      <c r="BA47" s="55">
        <v>1991430.4</v>
      </c>
      <c r="BB47" s="42">
        <f t="shared" si="43"/>
        <v>203.80372496392582</v>
      </c>
      <c r="BC47" s="42">
        <f t="shared" si="44"/>
        <v>181894.82453030325</v>
      </c>
      <c r="BD47" s="56">
        <f t="shared" si="45"/>
        <v>0.25724673045741547</v>
      </c>
      <c r="BE47" s="9">
        <f t="shared" si="46"/>
        <v>3.9995352469623691</v>
      </c>
    </row>
    <row r="48" spans="1:57" x14ac:dyDescent="0.35">
      <c r="A48" s="10" t="str">
        <f>'Monthly Py Frcst 1'!A256</f>
        <v>11/30/2026</v>
      </c>
      <c r="B48" s="47">
        <f t="shared" si="25"/>
        <v>2026</v>
      </c>
      <c r="C48" s="48">
        <f t="shared" si="26"/>
        <v>0</v>
      </c>
      <c r="D48" s="49">
        <f>'Monthly Py Frcst 1'!C456</f>
        <v>3.293689458689455</v>
      </c>
      <c r="E48" s="49">
        <f>'Monthly Py Frcst 1'!C256</f>
        <v>202.8827048319325</v>
      </c>
      <c r="F48" s="50">
        <f>'Monthly Py Frcst 1'!C656</f>
        <v>0.11180555555555549</v>
      </c>
      <c r="G48" s="51">
        <f>'Monthly Py Frcst 1'!E456</f>
        <v>3.280641025641025</v>
      </c>
      <c r="H48" s="51">
        <f>'Monthly Py Frcst 1'!E256</f>
        <v>187.353279220779</v>
      </c>
      <c r="I48" s="52">
        <f>'Monthly Py Frcst 1'!E656</f>
        <v>8.2986110750000008E-2</v>
      </c>
      <c r="J48" s="53">
        <f>'Monthly Py Frcst 1'!F456</f>
        <v>3.30742657669128</v>
      </c>
      <c r="K48" s="53">
        <f>'Monthly Py Frcst 1'!F256</f>
        <v>221.24917509481625</v>
      </c>
      <c r="L48" s="54">
        <f>'Monthly Py Frcst 1'!F656</f>
        <v>0.14687499999999976</v>
      </c>
      <c r="M48" s="9">
        <v>5</v>
      </c>
      <c r="N48" s="36">
        <f t="shared" si="27"/>
        <v>402.49999999999977</v>
      </c>
      <c r="O48" s="12">
        <f>'Monthly Py Frcst 1'!C56</f>
        <v>49.732569444444401</v>
      </c>
      <c r="P48" s="9">
        <f>'Monthly Py Frcst 1'!C856</f>
        <v>3.940060046491054</v>
      </c>
      <c r="Q48" s="36">
        <f t="shared" si="28"/>
        <v>298.74999870000005</v>
      </c>
      <c r="R48" s="12">
        <f>'Monthly Py Frcst 1'!E56</f>
        <v>43.336711805555524</v>
      </c>
      <c r="S48" s="9">
        <f t="shared" si="29"/>
        <v>4.3232001555955923</v>
      </c>
      <c r="T48" s="36">
        <f t="shared" si="30"/>
        <v>528.74999999999909</v>
      </c>
      <c r="U48" s="12">
        <f>'Monthly Py Frcst 1'!F56</f>
        <v>59.770232638888849</v>
      </c>
      <c r="V48" s="9">
        <f t="shared" si="31"/>
        <v>3.7016616018801121</v>
      </c>
      <c r="W48" s="42">
        <f t="shared" si="24"/>
        <v>81660.288694852788</v>
      </c>
      <c r="X48" s="42">
        <f t="shared" si="47"/>
        <v>1991397.4000000004</v>
      </c>
      <c r="Y48" s="42">
        <f t="shared" si="32"/>
        <v>203.80372496392582</v>
      </c>
      <c r="Z48" s="42">
        <f t="shared" si="48"/>
        <v>82030.999297980088</v>
      </c>
      <c r="AA48" s="56">
        <f t="shared" si="33"/>
        <v>0.10221560852639074</v>
      </c>
      <c r="AB48" s="9">
        <f t="shared" si="34"/>
        <v>3.9995352469623691</v>
      </c>
      <c r="AD48" s="57" t="str">
        <f>'Monthly Py Frcst 2'!A56</f>
        <v>11/30/2026</v>
      </c>
      <c r="AE48" s="47">
        <f t="shared" si="35"/>
        <v>2026</v>
      </c>
      <c r="AF48" s="48">
        <f t="shared" si="36"/>
        <v>0</v>
      </c>
      <c r="AG48" s="49">
        <f>'Monthly Py Frcst 2'!C456</f>
        <v>3.2921280805275899</v>
      </c>
      <c r="AH48" s="49">
        <f>'Monthly Py Frcst 2'!C256</f>
        <v>147.69955059750799</v>
      </c>
      <c r="AI48" s="50">
        <f>'Monthly Py Frcst 2'!C656</f>
        <v>0.21527777777777751</v>
      </c>
      <c r="AJ48" s="51">
        <f>'Monthly Py Frcst 2'!E456</f>
        <v>3.285730831875485</v>
      </c>
      <c r="AK48" s="51">
        <f>'Monthly Py Frcst 2'!E256</f>
        <v>132.70965119165777</v>
      </c>
      <c r="AL48" s="52">
        <f>'Monthly Py Frcst 2'!E656</f>
        <v>0.15833333333333299</v>
      </c>
      <c r="AM48" s="53">
        <f>'Monthly Py Frcst 2'!E456</f>
        <v>3.285730831875485</v>
      </c>
      <c r="AN48" s="53">
        <f>'Monthly Py Frcst 2'!F256</f>
        <v>159.87022865853623</v>
      </c>
      <c r="AO48" s="54">
        <f>'Monthly Py Frcst 2'!F656</f>
        <v>0.26354166666666601</v>
      </c>
      <c r="AP48" s="9">
        <v>39</v>
      </c>
      <c r="AQ48" s="36">
        <f t="shared" si="37"/>
        <v>774.99999999999898</v>
      </c>
      <c r="AR48" s="12">
        <f>'Monthly Py Frcst 2'!AF56</f>
        <v>45.846097222222198</v>
      </c>
      <c r="AS48" s="13">
        <f>'Monthly Py Frcst 2'!C856</f>
        <v>2.8502685638104781</v>
      </c>
      <c r="AT48" s="36">
        <f t="shared" si="38"/>
        <v>569.99999999999875</v>
      </c>
      <c r="AU48" s="12">
        <f>'Monthly Py Frcst 2'!AH56</f>
        <v>45.739402777777698</v>
      </c>
      <c r="AV48" s="9">
        <f t="shared" si="39"/>
        <v>2.9014294706999149</v>
      </c>
      <c r="AW48" s="36">
        <f t="shared" si="40"/>
        <v>948.7499999999975</v>
      </c>
      <c r="AX48" s="12">
        <f>'Monthly Py Frcst 2'!AI56</f>
        <v>51.421124999999897</v>
      </c>
      <c r="AY48" s="9">
        <f t="shared" si="41"/>
        <v>3.1090379422569332</v>
      </c>
      <c r="AZ48" s="42">
        <f t="shared" si="42"/>
        <v>114467.15171306854</v>
      </c>
      <c r="BA48" s="55">
        <v>1991431.4</v>
      </c>
      <c r="BB48" s="42">
        <f t="shared" si="43"/>
        <v>203.80372496392582</v>
      </c>
      <c r="BC48" s="42">
        <f t="shared" si="44"/>
        <v>157947.8868470423</v>
      </c>
      <c r="BD48" s="56">
        <f t="shared" si="45"/>
        <v>0.25724673045741547</v>
      </c>
      <c r="BE48" s="9">
        <f t="shared" si="46"/>
        <v>3.9995352469623691</v>
      </c>
    </row>
    <row r="49" spans="1:57" x14ac:dyDescent="0.35">
      <c r="A49" s="10" t="str">
        <f>'Monthly Py Frcst 1'!A257</f>
        <v>12/31/2026</v>
      </c>
      <c r="B49" s="47">
        <f t="shared" si="25"/>
        <v>2026</v>
      </c>
      <c r="C49" s="48">
        <f t="shared" si="26"/>
        <v>1.0404</v>
      </c>
      <c r="D49" s="49">
        <f>'Monthly Py Frcst 1'!C457</f>
        <v>3.6613835470085401</v>
      </c>
      <c r="E49" s="49">
        <f>'Monthly Py Frcst 1'!C257</f>
        <v>247.275593406593</v>
      </c>
      <c r="F49" s="50">
        <f>'Monthly Py Frcst 1'!C657</f>
        <v>0.2090053763440855</v>
      </c>
      <c r="G49" s="51">
        <f>'Monthly Py Frcst 1'!E457</f>
        <v>3.6522941997209424</v>
      </c>
      <c r="H49" s="51">
        <f>'Monthly Py Frcst 1'!E257</f>
        <v>230.63552777777727</v>
      </c>
      <c r="I49" s="52">
        <f>'Monthly Py Frcst 1'!E657</f>
        <v>0.18481182795698875</v>
      </c>
      <c r="J49" s="53">
        <f>'Monthly Py Frcst 1'!F457</f>
        <v>3.6697278963414623</v>
      </c>
      <c r="K49" s="53">
        <f>'Monthly Py Frcst 1'!F257</f>
        <v>261.8008642726715</v>
      </c>
      <c r="L49" s="54">
        <f>'Monthly Py Frcst 1'!F657</f>
        <v>0.23084677419354777</v>
      </c>
      <c r="M49" s="9">
        <v>5</v>
      </c>
      <c r="N49" s="36">
        <f t="shared" si="27"/>
        <v>777.49999999999807</v>
      </c>
      <c r="O49" s="12">
        <f>'Monthly Py Frcst 1'!C57</f>
        <v>79.1326075262903</v>
      </c>
      <c r="P49" s="9">
        <f>'Monthly Py Frcst 1'!C857</f>
        <v>2.9716337056885327</v>
      </c>
      <c r="Q49" s="36">
        <f t="shared" si="28"/>
        <v>687.49999999999818</v>
      </c>
      <c r="R49" s="12">
        <f>'Monthly Py Frcst 1'!E57</f>
        <v>65.402684811827896</v>
      </c>
      <c r="S49" s="9">
        <f t="shared" si="29"/>
        <v>3.5263923559307382</v>
      </c>
      <c r="T49" s="36">
        <f t="shared" si="30"/>
        <v>858.74999999999773</v>
      </c>
      <c r="U49" s="12">
        <f>'Monthly Py Frcst 1'!F57</f>
        <v>87.464297715053675</v>
      </c>
      <c r="V49" s="9">
        <f t="shared" si="31"/>
        <v>2.9932311938933269</v>
      </c>
      <c r="W49" s="42">
        <f t="shared" si="24"/>
        <v>192256.77387362559</v>
      </c>
      <c r="X49" s="42">
        <f t="shared" si="47"/>
        <v>1991397.4000000004</v>
      </c>
      <c r="Y49" s="42">
        <f t="shared" si="32"/>
        <v>203.80372496392582</v>
      </c>
      <c r="Z49" s="42">
        <f t="shared" si="48"/>
        <v>158457.39615945192</v>
      </c>
      <c r="AA49" s="56">
        <f t="shared" si="33"/>
        <v>0.10221560852639074</v>
      </c>
      <c r="AB49" s="9">
        <f t="shared" si="34"/>
        <v>3.9995352469623691</v>
      </c>
      <c r="AD49" s="57" t="str">
        <f>'Monthly Py Frcst 2'!A57</f>
        <v>12/31/2026</v>
      </c>
      <c r="AE49" s="47">
        <f t="shared" si="35"/>
        <v>2026</v>
      </c>
      <c r="AF49" s="48">
        <f t="shared" si="36"/>
        <v>1.0404</v>
      </c>
      <c r="AG49" s="49">
        <f>'Monthly Py Frcst 2'!C457</f>
        <v>3.6601131958530502</v>
      </c>
      <c r="AH49" s="49">
        <f>'Monthly Py Frcst 2'!C257</f>
        <v>174.8718358395985</v>
      </c>
      <c r="AI49" s="50">
        <f>'Monthly Py Frcst 2'!C657</f>
        <v>0.36155913978494603</v>
      </c>
      <c r="AJ49" s="51">
        <f>'Monthly Py Frcst 2'!E457</f>
        <v>3.6531565148082823</v>
      </c>
      <c r="AK49" s="51">
        <f>'Monthly Py Frcst 2'!E257</f>
        <v>162.93262779552703</v>
      </c>
      <c r="AL49" s="52">
        <f>'Monthly Py Frcst 2'!E657</f>
        <v>0.27352150537634373</v>
      </c>
      <c r="AM49" s="53">
        <f>'Monthly Py Frcst 2'!E457</f>
        <v>3.6531565148082823</v>
      </c>
      <c r="AN49" s="53">
        <f>'Monthly Py Frcst 2'!F257</f>
        <v>189.68302292145825</v>
      </c>
      <c r="AO49" s="54">
        <f>'Monthly Py Frcst 2'!F657</f>
        <v>0.38844086021505297</v>
      </c>
      <c r="AP49" s="9">
        <v>40</v>
      </c>
      <c r="AQ49" s="36">
        <f t="shared" si="37"/>
        <v>1344.9999999999993</v>
      </c>
      <c r="AR49" s="12">
        <f>'Monthly Py Frcst 2'!AF57</f>
        <v>63.717647849462303</v>
      </c>
      <c r="AS49" s="13">
        <f>'Monthly Py Frcst 2'!C857</f>
        <v>2.2217851383510911</v>
      </c>
      <c r="AT49" s="36">
        <f t="shared" si="38"/>
        <v>1017.4999999999987</v>
      </c>
      <c r="AU49" s="12">
        <f>'Monthly Py Frcst 2'!AH57</f>
        <v>70.105336021505295</v>
      </c>
      <c r="AV49" s="9">
        <f t="shared" si="39"/>
        <v>2.3241116445907388</v>
      </c>
      <c r="AW49" s="36">
        <f t="shared" si="40"/>
        <v>1444.999999999997</v>
      </c>
      <c r="AX49" s="12">
        <f>'Monthly Py Frcst 2'!AI57</f>
        <v>87.618830645161196</v>
      </c>
      <c r="AY49" s="9">
        <f t="shared" si="41"/>
        <v>2.1648659486182451</v>
      </c>
      <c r="AZ49" s="42">
        <f t="shared" si="42"/>
        <v>235202.61920425986</v>
      </c>
      <c r="BA49" s="55">
        <v>1991432.4</v>
      </c>
      <c r="BB49" s="42">
        <f t="shared" si="43"/>
        <v>203.80372496392582</v>
      </c>
      <c r="BC49" s="42">
        <f t="shared" si="44"/>
        <v>274116.0100764801</v>
      </c>
      <c r="BD49" s="56">
        <f t="shared" si="45"/>
        <v>0.25724673045741547</v>
      </c>
      <c r="BE49" s="9">
        <f t="shared" si="46"/>
        <v>3.9995352469623691</v>
      </c>
    </row>
    <row r="50" spans="1:57" x14ac:dyDescent="0.35">
      <c r="A50" s="10" t="str">
        <f>'Monthly Py Frcst 1'!A258</f>
        <v>1/31/2027</v>
      </c>
      <c r="B50" s="47">
        <f t="shared" si="25"/>
        <v>2027</v>
      </c>
      <c r="C50" s="48">
        <f t="shared" si="26"/>
        <v>1.0612079999999999</v>
      </c>
      <c r="D50" s="49">
        <f>'Monthly Py Frcst 1'!C458</f>
        <v>3.5967521141649001</v>
      </c>
      <c r="E50" s="49">
        <f>'Monthly Py Frcst 1'!C258</f>
        <v>214.80227063492049</v>
      </c>
      <c r="F50" s="50">
        <f>'Monthly Py Frcst 1'!C658</f>
        <v>0.18817204301075199</v>
      </c>
      <c r="G50" s="51">
        <f>'Monthly Py Frcst 1'!E458</f>
        <v>3.5888493867243825</v>
      </c>
      <c r="H50" s="51">
        <f>'Monthly Py Frcst 1'!E258</f>
        <v>196.14629136904699</v>
      </c>
      <c r="I50" s="52">
        <f>'Monthly Py Frcst 1'!E658</f>
        <v>0.154569892473118</v>
      </c>
      <c r="J50" s="53">
        <f>'Monthly Py Frcst 1'!F458</f>
        <v>3.6041924757281527</v>
      </c>
      <c r="K50" s="53">
        <f>'Monthly Py Frcst 1'!F258</f>
        <v>247.68319283746476</v>
      </c>
      <c r="L50" s="54">
        <f>'Monthly Py Frcst 1'!F658</f>
        <v>0.23891129032258027</v>
      </c>
      <c r="M50" s="9">
        <v>5</v>
      </c>
      <c r="N50" s="36">
        <f t="shared" si="27"/>
        <v>699.99999999999739</v>
      </c>
      <c r="O50" s="12">
        <f>'Monthly Py Frcst 1'!C58</f>
        <v>69.688225806451555</v>
      </c>
      <c r="P50" s="9">
        <f>'Monthly Py Frcst 1'!C858</f>
        <v>3.0234088448240239</v>
      </c>
      <c r="Q50" s="36">
        <f t="shared" si="28"/>
        <v>574.99999999999898</v>
      </c>
      <c r="R50" s="12">
        <f>'Monthly Py Frcst 1'!E58</f>
        <v>63.475409943252671</v>
      </c>
      <c r="S50" s="9">
        <f t="shared" si="29"/>
        <v>3.0901146057095614</v>
      </c>
      <c r="T50" s="36">
        <f t="shared" si="30"/>
        <v>888.74999999999852</v>
      </c>
      <c r="U50" s="12">
        <f>'Monthly Py Frcst 1'!F58</f>
        <v>79.101817876344072</v>
      </c>
      <c r="V50" s="9">
        <f t="shared" si="31"/>
        <v>3.1311946992755026</v>
      </c>
      <c r="W50" s="42">
        <f t="shared" si="24"/>
        <v>150361.58944444379</v>
      </c>
      <c r="X50" s="42">
        <f t="shared" si="47"/>
        <v>1991397.4000000004</v>
      </c>
      <c r="Y50" s="42">
        <f t="shared" si="32"/>
        <v>207.87979946320431</v>
      </c>
      <c r="Z50" s="42">
        <f t="shared" si="48"/>
        <v>145515.85962424247</v>
      </c>
      <c r="AA50" s="56">
        <f t="shared" si="33"/>
        <v>8.5566276164277019E-2</v>
      </c>
      <c r="AB50" s="9">
        <f t="shared" si="34"/>
        <v>4.2197512281195788</v>
      </c>
      <c r="AD50" s="57" t="str">
        <f>'Monthly Py Frcst 2'!A58</f>
        <v>1/31/2027</v>
      </c>
      <c r="AE50" s="47">
        <f t="shared" si="35"/>
        <v>2027</v>
      </c>
      <c r="AF50" s="48">
        <f t="shared" si="36"/>
        <v>1.0612079999999999</v>
      </c>
      <c r="AG50" s="49">
        <f>'Monthly Py Frcst 2'!C458</f>
        <v>3.5969373312429149</v>
      </c>
      <c r="AH50" s="49">
        <f>'Monthly Py Frcst 2'!C258</f>
        <v>160.87192421253701</v>
      </c>
      <c r="AI50" s="50">
        <f>'Monthly Py Frcst 2'!C658</f>
        <v>0.3124999999999995</v>
      </c>
      <c r="AJ50" s="51">
        <f>'Monthly Py Frcst 2'!E458</f>
        <v>3.5912667624520997</v>
      </c>
      <c r="AK50" s="51">
        <f>'Monthly Py Frcst 2'!E258</f>
        <v>148.74980967078176</v>
      </c>
      <c r="AL50" s="52">
        <f>'Monthly Py Frcst 2'!E658</f>
        <v>0.27788978494623628</v>
      </c>
      <c r="AM50" s="53">
        <f>'Monthly Py Frcst 2'!E458</f>
        <v>3.5912667624520997</v>
      </c>
      <c r="AN50" s="53">
        <f>'Monthly Py Frcst 2'!F258</f>
        <v>186.58722377677725</v>
      </c>
      <c r="AO50" s="54">
        <f>'Monthly Py Frcst 2'!F658</f>
        <v>0.35618279569892425</v>
      </c>
      <c r="AP50" s="9">
        <v>41</v>
      </c>
      <c r="AQ50" s="36">
        <f t="shared" si="37"/>
        <v>1162.4999999999982</v>
      </c>
      <c r="AR50" s="12">
        <f>'Monthly Py Frcst 2'!AF58</f>
        <v>82.114637096774103</v>
      </c>
      <c r="AS50" s="13">
        <f>'Monthly Py Frcst 2'!C858</f>
        <v>2.3321290459249644</v>
      </c>
      <c r="AT50" s="36">
        <f t="shared" si="38"/>
        <v>1033.7499999999991</v>
      </c>
      <c r="AU50" s="12">
        <f>'Monthly Py Frcst 2'!AH58</f>
        <v>73.1506586021505</v>
      </c>
      <c r="AV50" s="9">
        <f t="shared" si="39"/>
        <v>2.0334719128066574</v>
      </c>
      <c r="AW50" s="36">
        <f t="shared" si="40"/>
        <v>1324.9999999999982</v>
      </c>
      <c r="AX50" s="12">
        <f>'Monthly Py Frcst 2'!AI58</f>
        <v>64.935524193548304</v>
      </c>
      <c r="AY50" s="9">
        <f t="shared" si="41"/>
        <v>2.8734229236470181</v>
      </c>
      <c r="AZ50" s="42">
        <f t="shared" si="42"/>
        <v>187013.61189707398</v>
      </c>
      <c r="BA50" s="55">
        <v>1991433.4</v>
      </c>
      <c r="BB50" s="42">
        <f t="shared" si="43"/>
        <v>207.87979946320431</v>
      </c>
      <c r="BC50" s="42">
        <f t="shared" si="44"/>
        <v>241660.26687597463</v>
      </c>
      <c r="BD50" s="56">
        <f t="shared" si="45"/>
        <v>0.24091968552654</v>
      </c>
      <c r="BE50" s="9">
        <f t="shared" si="46"/>
        <v>4.2197512281195788</v>
      </c>
    </row>
    <row r="51" spans="1:57" x14ac:dyDescent="0.35">
      <c r="A51" s="10" t="str">
        <f>'Monthly Py Frcst 1'!A259</f>
        <v>2/28/2027</v>
      </c>
      <c r="B51" s="47">
        <f t="shared" si="25"/>
        <v>2027</v>
      </c>
      <c r="C51" s="48">
        <f t="shared" si="26"/>
        <v>0</v>
      </c>
      <c r="D51" s="49">
        <f>'Monthly Py Frcst 1'!C459</f>
        <v>3.5836619047619003</v>
      </c>
      <c r="E51" s="49">
        <f>'Monthly Py Frcst 1'!C259</f>
        <v>274.70860015568201</v>
      </c>
      <c r="F51" s="50">
        <f>'Monthly Py Frcst 1'!C659</f>
        <v>9.0773809499999997E-2</v>
      </c>
      <c r="G51" s="51">
        <f>'Monthly Py Frcst 1'!E459</f>
        <v>3.5772644230769224</v>
      </c>
      <c r="H51" s="51">
        <f>'Monthly Py Frcst 1'!E259</f>
        <v>187.76557494279101</v>
      </c>
      <c r="I51" s="52">
        <f>'Monthly Py Frcst 1'!E659</f>
        <v>5.0967261904761821E-2</v>
      </c>
      <c r="J51" s="53">
        <f>'Monthly Py Frcst 1'!F459</f>
        <v>3.5934333333333273</v>
      </c>
      <c r="K51" s="53">
        <f>'Monthly Py Frcst 1'!F259</f>
        <v>351.23581034482726</v>
      </c>
      <c r="L51" s="54">
        <f>'Monthly Py Frcst 1'!F659</f>
        <v>0.15104166666666599</v>
      </c>
      <c r="M51" s="9">
        <v>5</v>
      </c>
      <c r="N51" s="36">
        <f t="shared" si="27"/>
        <v>304.99999991999999</v>
      </c>
      <c r="O51" s="12">
        <f>'Monthly Py Frcst 1'!C59</f>
        <v>55.471629464285698</v>
      </c>
      <c r="P51" s="9">
        <f>'Monthly Py Frcst 1'!C859</f>
        <v>4.1622176640178861</v>
      </c>
      <c r="Q51" s="36">
        <f t="shared" si="28"/>
        <v>171.24999999999972</v>
      </c>
      <c r="R51" s="12">
        <f>'Monthly Py Frcst 1'!E59</f>
        <v>42.744538689285704</v>
      </c>
      <c r="S51" s="9">
        <f t="shared" si="29"/>
        <v>4.3927383637867194</v>
      </c>
      <c r="T51" s="36">
        <f t="shared" si="30"/>
        <v>507.49999999999773</v>
      </c>
      <c r="U51" s="12">
        <f>'Monthly Py Frcst 1'!F59</f>
        <v>80.815695684523746</v>
      </c>
      <c r="V51" s="9">
        <f t="shared" si="31"/>
        <v>4.3461335990465173</v>
      </c>
      <c r="W51" s="42">
        <f t="shared" si="24"/>
        <v>83786.123025506327</v>
      </c>
      <c r="X51" s="42">
        <f t="shared" si="47"/>
        <v>1991397.4000000004</v>
      </c>
      <c r="Y51" s="42">
        <f t="shared" si="32"/>
        <v>207.87979946320431</v>
      </c>
      <c r="Z51" s="42">
        <f t="shared" si="48"/>
        <v>63403.338819646931</v>
      </c>
      <c r="AA51" s="56">
        <f t="shared" si="33"/>
        <v>8.5566276164277019E-2</v>
      </c>
      <c r="AB51" s="9">
        <f t="shared" si="34"/>
        <v>4.2197512281195788</v>
      </c>
      <c r="AD51" s="57" t="str">
        <f>'Monthly Py Frcst 2'!A59</f>
        <v>2/28/2027</v>
      </c>
      <c r="AE51" s="47">
        <f t="shared" si="35"/>
        <v>2027</v>
      </c>
      <c r="AF51" s="48">
        <f t="shared" si="36"/>
        <v>0</v>
      </c>
      <c r="AG51" s="49">
        <f>'Monthly Py Frcst 2'!C459</f>
        <v>3.5835152258885499</v>
      </c>
      <c r="AH51" s="49">
        <f>'Monthly Py Frcst 2'!C259</f>
        <v>150.57521534556798</v>
      </c>
      <c r="AI51" s="50">
        <f>'Monthly Py Frcst 2'!C659</f>
        <v>0.23214285714285648</v>
      </c>
      <c r="AJ51" s="51">
        <f>'Monthly Py Frcst 2'!E459</f>
        <v>3.5786048172124825</v>
      </c>
      <c r="AK51" s="51">
        <f>'Monthly Py Frcst 2'!E259</f>
        <v>124.14746293639351</v>
      </c>
      <c r="AL51" s="52">
        <f>'Monthly Py Frcst 2'!E659</f>
        <v>0.14992559523809451</v>
      </c>
      <c r="AM51" s="53">
        <f>'Monthly Py Frcst 2'!E459</f>
        <v>3.5786048172124825</v>
      </c>
      <c r="AN51" s="53">
        <f>'Monthly Py Frcst 2'!F259</f>
        <v>189.01901670568125</v>
      </c>
      <c r="AO51" s="54">
        <f>'Monthly Py Frcst 2'!F659</f>
        <v>0.37648809523809501</v>
      </c>
      <c r="AP51" s="9">
        <v>42</v>
      </c>
      <c r="AQ51" s="36">
        <f t="shared" si="37"/>
        <v>779.99999999999784</v>
      </c>
      <c r="AR51" s="12">
        <f>'Monthly Py Frcst 2'!AF59</f>
        <v>76.730863095238007</v>
      </c>
      <c r="AS51" s="13">
        <f>'Monthly Py Frcst 2'!C859</f>
        <v>2.6924116355439631</v>
      </c>
      <c r="AT51" s="36">
        <f t="shared" si="38"/>
        <v>503.7499999999975</v>
      </c>
      <c r="AU51" s="12">
        <f>'Monthly Py Frcst 2'!AH59</f>
        <v>39.541279761904697</v>
      </c>
      <c r="AV51" s="9">
        <f t="shared" si="39"/>
        <v>3.1396925866825649</v>
      </c>
      <c r="AW51" s="36">
        <f t="shared" si="40"/>
        <v>1264.9999999999991</v>
      </c>
      <c r="AX51" s="12">
        <f>'Monthly Py Frcst 2'!AI59</f>
        <v>42.405922619047601</v>
      </c>
      <c r="AY51" s="9">
        <f t="shared" si="41"/>
        <v>4.4573730514892507</v>
      </c>
      <c r="AZ51" s="42">
        <f t="shared" si="42"/>
        <v>117448.6679695427</v>
      </c>
      <c r="BA51" s="55">
        <v>1991434.4</v>
      </c>
      <c r="BB51" s="42">
        <f t="shared" si="43"/>
        <v>207.87979946320431</v>
      </c>
      <c r="BC51" s="42">
        <f t="shared" si="44"/>
        <v>162146.24358129891</v>
      </c>
      <c r="BD51" s="56">
        <f t="shared" si="45"/>
        <v>0.24091968552654</v>
      </c>
      <c r="BE51" s="9">
        <f t="shared" si="46"/>
        <v>4.2197512281195788</v>
      </c>
    </row>
    <row r="52" spans="1:57" x14ac:dyDescent="0.35">
      <c r="A52" s="10" t="str">
        <f>'Monthly Py Frcst 1'!A260</f>
        <v>3/31/2027</v>
      </c>
      <c r="B52" s="47">
        <f t="shared" si="25"/>
        <v>2027</v>
      </c>
      <c r="C52" s="48">
        <f t="shared" si="26"/>
        <v>0</v>
      </c>
      <c r="D52" s="49">
        <f>'Monthly Py Frcst 1'!C460</f>
        <v>3.092132075471695</v>
      </c>
      <c r="E52" s="49">
        <f>'Monthly Py Frcst 1'!C260</f>
        <v>163.95905082417551</v>
      </c>
      <c r="F52" s="50">
        <f>'Monthly Py Frcst 1'!C660</f>
        <v>5.9811827999999997E-2</v>
      </c>
      <c r="G52" s="51">
        <f>'Monthly Py Frcst 1'!E460</f>
        <v>3.0869617706237378</v>
      </c>
      <c r="H52" s="51">
        <f>'Monthly Py Frcst 1'!E260</f>
        <v>129.34857142857101</v>
      </c>
      <c r="I52" s="52">
        <f>'Monthly Py Frcst 1'!E660</f>
        <v>3.7298387185483825E-2</v>
      </c>
      <c r="J52" s="53">
        <f>'Monthly Py Frcst 1'!F460</f>
        <v>3.09598663522012</v>
      </c>
      <c r="K52" s="53">
        <f>'Monthly Py Frcst 1'!F260</f>
        <v>258.16237854250926</v>
      </c>
      <c r="L52" s="54">
        <f>'Monthly Py Frcst 1'!F660</f>
        <v>9.3750000250000007E-2</v>
      </c>
      <c r="M52" s="9">
        <v>5</v>
      </c>
      <c r="N52" s="36">
        <f t="shared" si="27"/>
        <v>222.50000016000001</v>
      </c>
      <c r="O52" s="12">
        <f>'Monthly Py Frcst 1'!C60</f>
        <v>45.2371706989247</v>
      </c>
      <c r="P52" s="9">
        <f>'Monthly Py Frcst 1'!C860</f>
        <v>3.9118749350451978</v>
      </c>
      <c r="Q52" s="36">
        <f t="shared" si="28"/>
        <v>138.75000032999984</v>
      </c>
      <c r="R52" s="12">
        <f>'Monthly Py Frcst 1'!E60</f>
        <v>35.766263440860172</v>
      </c>
      <c r="S52" s="9">
        <f t="shared" si="29"/>
        <v>3.6164966363469864</v>
      </c>
      <c r="T52" s="36">
        <f t="shared" si="30"/>
        <v>348.75000093000006</v>
      </c>
      <c r="U52" s="12">
        <f>'Monthly Py Frcst 1'!F60</f>
        <v>58.030181451612854</v>
      </c>
      <c r="V52" s="9">
        <f t="shared" si="31"/>
        <v>4.4487604912587093</v>
      </c>
      <c r="W52" s="42">
        <f t="shared" si="24"/>
        <v>36480.888834612502</v>
      </c>
      <c r="X52" s="42">
        <f t="shared" si="47"/>
        <v>1991397.4000000004</v>
      </c>
      <c r="Y52" s="42">
        <f t="shared" si="32"/>
        <v>207.87979946320431</v>
      </c>
      <c r="Z52" s="42">
        <f t="shared" si="48"/>
        <v>46253.255413823732</v>
      </c>
      <c r="AA52" s="56">
        <f t="shared" si="33"/>
        <v>8.5566276164277019E-2</v>
      </c>
      <c r="AB52" s="9">
        <f t="shared" si="34"/>
        <v>4.2197512281195788</v>
      </c>
      <c r="AD52" s="57" t="str">
        <f>'Monthly Py Frcst 2'!A60</f>
        <v>3/31/2027</v>
      </c>
      <c r="AE52" s="47">
        <f t="shared" si="35"/>
        <v>2027</v>
      </c>
      <c r="AF52" s="48">
        <f t="shared" si="36"/>
        <v>0</v>
      </c>
      <c r="AG52" s="49">
        <f>'Monthly Py Frcst 2'!C460</f>
        <v>3.0920431848503247</v>
      </c>
      <c r="AH52" s="49">
        <f>'Monthly Py Frcst 2'!C260</f>
        <v>105.970571947674</v>
      </c>
      <c r="AI52" s="50">
        <f>'Monthly Py Frcst 2'!C660</f>
        <v>0.19623655913978399</v>
      </c>
      <c r="AJ52" s="51">
        <f>'Monthly Py Frcst 2'!E460</f>
        <v>3.0879008296353425</v>
      </c>
      <c r="AK52" s="51">
        <f>'Monthly Py Frcst 2'!E260</f>
        <v>88.939641801075197</v>
      </c>
      <c r="AL52" s="52">
        <f>'Monthly Py Frcst 2'!E660</f>
        <v>0.1579301075268815</v>
      </c>
      <c r="AM52" s="53">
        <f>'Monthly Py Frcst 2'!E460</f>
        <v>3.0879008296353425</v>
      </c>
      <c r="AN52" s="53">
        <f>'Monthly Py Frcst 2'!F260</f>
        <v>128.74173988789499</v>
      </c>
      <c r="AO52" s="54">
        <f>'Monthly Py Frcst 2'!F660</f>
        <v>0.31518817204300997</v>
      </c>
      <c r="AP52" s="9">
        <v>43</v>
      </c>
      <c r="AQ52" s="36">
        <f t="shared" si="37"/>
        <v>729.99999999999648</v>
      </c>
      <c r="AR52" s="12">
        <f>'Monthly Py Frcst 2'!AF60</f>
        <v>58.136478494623603</v>
      </c>
      <c r="AS52" s="13">
        <f>'Monthly Py Frcst 2'!C860</f>
        <v>2.4223222158496736</v>
      </c>
      <c r="AT52" s="36">
        <f t="shared" si="38"/>
        <v>587.4999999999992</v>
      </c>
      <c r="AU52" s="12">
        <f>'Monthly Py Frcst 2'!AH60</f>
        <v>64.195161290322503</v>
      </c>
      <c r="AV52" s="9">
        <f t="shared" si="39"/>
        <v>1.3854570969741133</v>
      </c>
      <c r="AW52" s="36">
        <f t="shared" si="40"/>
        <v>1172.4999999999973</v>
      </c>
      <c r="AX52" s="12">
        <f>'Monthly Py Frcst 2'!AI60</f>
        <v>57.711290322580602</v>
      </c>
      <c r="AY52" s="9">
        <f t="shared" si="41"/>
        <v>2.2307894896871234</v>
      </c>
      <c r="AZ52" s="42">
        <f t="shared" si="42"/>
        <v>77358.517521801652</v>
      </c>
      <c r="BA52" s="55">
        <v>1991435.4</v>
      </c>
      <c r="BB52" s="42">
        <f t="shared" si="43"/>
        <v>207.87979946320431</v>
      </c>
      <c r="BC52" s="42">
        <f t="shared" si="44"/>
        <v>151752.25360813842</v>
      </c>
      <c r="BD52" s="56">
        <f t="shared" si="45"/>
        <v>0.24091968552654</v>
      </c>
      <c r="BE52" s="9">
        <f t="shared" si="46"/>
        <v>4.2197512281195788</v>
      </c>
    </row>
    <row r="53" spans="1:57" x14ac:dyDescent="0.35">
      <c r="A53" s="10" t="str">
        <f>'Monthly Py Frcst 1'!A261</f>
        <v>4/30/2027</v>
      </c>
      <c r="B53" s="47">
        <f t="shared" si="25"/>
        <v>2027</v>
      </c>
      <c r="C53" s="48">
        <f t="shared" si="26"/>
        <v>0</v>
      </c>
      <c r="D53" s="49">
        <f>'Monthly Py Frcst 1'!C461</f>
        <v>2.59982758620689</v>
      </c>
      <c r="E53" s="49">
        <f>'Monthly Py Frcst 1'!C261</f>
        <v>156.48653177755651</v>
      </c>
      <c r="F53" s="50">
        <f>'Monthly Py Frcst 1'!C661</f>
        <v>5.5555555499999999E-2</v>
      </c>
      <c r="G53" s="51">
        <f>'Monthly Py Frcst 1'!E461</f>
        <v>2.5935500623182302</v>
      </c>
      <c r="H53" s="51">
        <f>'Monthly Py Frcst 1'!E261</f>
        <v>131.83692165709573</v>
      </c>
      <c r="I53" s="52">
        <f>'Monthly Py Frcst 1'!E661</f>
        <v>4.0277778E-2</v>
      </c>
      <c r="J53" s="53">
        <f>'Monthly Py Frcst 1'!F461</f>
        <v>2.6053092105263151</v>
      </c>
      <c r="K53" s="53">
        <f>'Monthly Py Frcst 1'!F261</f>
        <v>219.47050438596449</v>
      </c>
      <c r="L53" s="54">
        <f>'Monthly Py Frcst 1'!F661</f>
        <v>7.6388889000000001E-2</v>
      </c>
      <c r="M53" s="9">
        <v>5</v>
      </c>
      <c r="N53" s="36">
        <f t="shared" si="27"/>
        <v>199.99999979999998</v>
      </c>
      <c r="O53" s="12">
        <f>'Monthly Py Frcst 1'!C61</f>
        <v>38.505652777777698</v>
      </c>
      <c r="P53" s="9">
        <f>'Monthly Py Frcst 1'!C861</f>
        <v>4.3402490111046408</v>
      </c>
      <c r="Q53" s="36">
        <f t="shared" si="28"/>
        <v>145.00000079999998</v>
      </c>
      <c r="R53" s="12">
        <f>'Monthly Py Frcst 1'!E61</f>
        <v>33.863048611111054</v>
      </c>
      <c r="S53" s="9">
        <f t="shared" si="29"/>
        <v>3.8932384136801477</v>
      </c>
      <c r="T53" s="36">
        <f t="shared" si="30"/>
        <v>275.00000040000003</v>
      </c>
      <c r="U53" s="12">
        <f>'Monthly Py Frcst 1'!F61</f>
        <v>41.956958333333326</v>
      </c>
      <c r="V53" s="9">
        <f t="shared" si="31"/>
        <v>5.2308487818003453</v>
      </c>
      <c r="W53" s="42">
        <f t="shared" si="24"/>
        <v>31297.306324213994</v>
      </c>
      <c r="X53" s="42">
        <f t="shared" si="47"/>
        <v>1991397.4000000004</v>
      </c>
      <c r="Y53" s="42">
        <f t="shared" si="32"/>
        <v>207.87979946320431</v>
      </c>
      <c r="Z53" s="42">
        <f t="shared" si="48"/>
        <v>41575.959851064901</v>
      </c>
      <c r="AA53" s="56">
        <f t="shared" si="33"/>
        <v>8.5566276164277019E-2</v>
      </c>
      <c r="AB53" s="9">
        <f t="shared" si="34"/>
        <v>4.2197512281195788</v>
      </c>
      <c r="AD53" s="57" t="str">
        <f>'Monthly Py Frcst 2'!A61</f>
        <v>4/30/2027</v>
      </c>
      <c r="AE53" s="47">
        <f t="shared" si="35"/>
        <v>2027</v>
      </c>
      <c r="AF53" s="48">
        <f t="shared" si="36"/>
        <v>0</v>
      </c>
      <c r="AG53" s="49">
        <f>'Monthly Py Frcst 2'!C461</f>
        <v>2.5998857808857752</v>
      </c>
      <c r="AH53" s="49">
        <f>'Monthly Py Frcst 2'!C261</f>
        <v>98.627397513885199</v>
      </c>
      <c r="AI53" s="50">
        <f>'Monthly Py Frcst 2'!C661</f>
        <v>0.194444444444444</v>
      </c>
      <c r="AJ53" s="51">
        <f>'Monthly Py Frcst 2'!E461</f>
        <v>2.5970715648854927</v>
      </c>
      <c r="AK53" s="51">
        <f>'Monthly Py Frcst 2'!E261</f>
        <v>89.209931118999293</v>
      </c>
      <c r="AL53" s="52">
        <f>'Monthly Py Frcst 2'!E661</f>
        <v>0.16423611111111025</v>
      </c>
      <c r="AM53" s="53">
        <f>'Monthly Py Frcst 2'!E461</f>
        <v>2.5970715648854927</v>
      </c>
      <c r="AN53" s="53">
        <f>'Monthly Py Frcst 2'!F261</f>
        <v>119.16612466755251</v>
      </c>
      <c r="AO53" s="54">
        <f>'Monthly Py Frcst 2'!F661</f>
        <v>0.22743055555555475</v>
      </c>
      <c r="AP53" s="9">
        <v>44</v>
      </c>
      <c r="AQ53" s="36">
        <f t="shared" si="37"/>
        <v>699.99999999999841</v>
      </c>
      <c r="AR53" s="12">
        <f>'Monthly Py Frcst 2'!AF61</f>
        <v>40.812347222222201</v>
      </c>
      <c r="AS53" s="13">
        <f>'Monthly Py Frcst 2'!C861</f>
        <v>2.6731218172861944</v>
      </c>
      <c r="AT53" s="36">
        <f t="shared" si="38"/>
        <v>591.24999999999693</v>
      </c>
      <c r="AU53" s="12">
        <f>'Monthly Py Frcst 2'!AH61</f>
        <v>39.0872777777777</v>
      </c>
      <c r="AV53" s="9">
        <f t="shared" si="39"/>
        <v>2.2823265315682288</v>
      </c>
      <c r="AW53" s="36">
        <f t="shared" si="40"/>
        <v>818.74999999999704</v>
      </c>
      <c r="AX53" s="12">
        <f>'Monthly Py Frcst 2'!AI61</f>
        <v>41.972236111111101</v>
      </c>
      <c r="AY53" s="9">
        <f t="shared" si="41"/>
        <v>2.8391654986427146</v>
      </c>
      <c r="AZ53" s="42">
        <f t="shared" si="42"/>
        <v>69039.178259719483</v>
      </c>
      <c r="BA53" s="55">
        <v>1991436.4</v>
      </c>
      <c r="BB53" s="42">
        <f t="shared" si="43"/>
        <v>207.87979946320431</v>
      </c>
      <c r="BC53" s="42">
        <f t="shared" si="44"/>
        <v>145515.85962424267</v>
      </c>
      <c r="BD53" s="56">
        <f t="shared" si="45"/>
        <v>0.24091968552654</v>
      </c>
      <c r="BE53" s="9">
        <f t="shared" si="46"/>
        <v>4.2197512281195788</v>
      </c>
    </row>
    <row r="54" spans="1:57" x14ac:dyDescent="0.35">
      <c r="A54" s="10" t="str">
        <f>'Monthly Py Frcst 1'!A262</f>
        <v>5/31/2027</v>
      </c>
      <c r="B54" s="47">
        <f t="shared" si="25"/>
        <v>2027</v>
      </c>
      <c r="C54" s="48">
        <f t="shared" si="26"/>
        <v>0</v>
      </c>
      <c r="D54" s="49">
        <f>'Monthly Py Frcst 1'!C462</f>
        <v>2.5412499999999953</v>
      </c>
      <c r="E54" s="49">
        <f>'Monthly Py Frcst 1'!C262</f>
        <v>218.86814814814801</v>
      </c>
      <c r="F54" s="50">
        <f>'Monthly Py Frcst 1'!C662</f>
        <v>8.0645160000000007E-3</v>
      </c>
      <c r="G54" s="51">
        <f>'Monthly Py Frcst 1'!E462</f>
        <v>2.5215151515151502</v>
      </c>
      <c r="H54" s="51">
        <f>'Monthly Py Frcst 1'!E262</f>
        <v>109.80119047619</v>
      </c>
      <c r="I54" s="52">
        <f>'Monthly Py Frcst 1'!E662</f>
        <v>3.0241935000000003E-3</v>
      </c>
      <c r="J54" s="53">
        <f>'Monthly Py Frcst 1'!F462</f>
        <v>2.560267857142855</v>
      </c>
      <c r="K54" s="53">
        <f>'Monthly Py Frcst 1'!F262</f>
        <v>438.59479166666654</v>
      </c>
      <c r="L54" s="54">
        <f>'Monthly Py Frcst 1'!F662</f>
        <v>1.3440860215053699E-2</v>
      </c>
      <c r="M54" s="9">
        <v>5</v>
      </c>
      <c r="N54" s="36">
        <f t="shared" si="27"/>
        <v>29.999999520000003</v>
      </c>
      <c r="O54" s="12">
        <f>'Monthly Py Frcst 1'!C62</f>
        <v>31.357439516128949</v>
      </c>
      <c r="P54" s="9">
        <f>'Monthly Py Frcst 1'!C862</f>
        <v>5.9493629329196303</v>
      </c>
      <c r="Q54" s="36">
        <f t="shared" si="28"/>
        <v>11.249999820000001</v>
      </c>
      <c r="R54" s="12">
        <f>'Monthly Py Frcst 1'!E62</f>
        <v>24.9748521505376</v>
      </c>
      <c r="S54" s="9">
        <f t="shared" si="29"/>
        <v>4.396470089766936</v>
      </c>
      <c r="T54" s="36">
        <f t="shared" si="30"/>
        <v>49.999999999999758</v>
      </c>
      <c r="U54" s="12">
        <f>'Monthly Py Frcst 1'!F62</f>
        <v>34.128198922634397</v>
      </c>
      <c r="V54" s="9">
        <f t="shared" si="31"/>
        <v>12.8513899213059</v>
      </c>
      <c r="W54" s="42">
        <f t="shared" si="24"/>
        <v>6566.0443393877295</v>
      </c>
      <c r="X54" s="42">
        <f t="shared" si="47"/>
        <v>1991397.4000000004</v>
      </c>
      <c r="Y54" s="42">
        <f t="shared" si="32"/>
        <v>207.87979946320431</v>
      </c>
      <c r="Z54" s="42">
        <f t="shared" si="48"/>
        <v>6236.3938841138261</v>
      </c>
      <c r="AA54" s="56">
        <f t="shared" si="33"/>
        <v>8.5566276164277019E-2</v>
      </c>
      <c r="AB54" s="9">
        <f t="shared" si="34"/>
        <v>4.2197512281195788</v>
      </c>
      <c r="AD54" s="57" t="str">
        <f>'Monthly Py Frcst 2'!A62</f>
        <v>5/31/2027</v>
      </c>
      <c r="AE54" s="47">
        <f t="shared" si="35"/>
        <v>2027</v>
      </c>
      <c r="AF54" s="48">
        <f t="shared" si="36"/>
        <v>0</v>
      </c>
      <c r="AG54" s="49">
        <f>'Monthly Py Frcst 2'!C462</f>
        <v>2.5388323621694253</v>
      </c>
      <c r="AH54" s="49">
        <f>'Monthly Py Frcst 2'!C262</f>
        <v>77.7740079365079</v>
      </c>
      <c r="AI54" s="50">
        <f>'Monthly Py Frcst 2'!C662</f>
        <v>9.2741935483870955E-2</v>
      </c>
      <c r="AJ54" s="51">
        <f>'Monthly Py Frcst 2'!E462</f>
        <v>2.5308481781376475</v>
      </c>
      <c r="AK54" s="51">
        <f>'Monthly Py Frcst 2'!E262</f>
        <v>68.351789772727273</v>
      </c>
      <c r="AL54" s="52">
        <f>'Monthly Py Frcst 2'!E662</f>
        <v>3.7298387096774126E-2</v>
      </c>
      <c r="AM54" s="53">
        <f>'Monthly Py Frcst 2'!E462</f>
        <v>2.5308481781376475</v>
      </c>
      <c r="AN54" s="53">
        <f>'Monthly Py Frcst 2'!F262</f>
        <v>116.19935446570949</v>
      </c>
      <c r="AO54" s="54">
        <f>'Monthly Py Frcst 2'!F662</f>
        <v>0.12735215053763374</v>
      </c>
      <c r="AP54" s="9">
        <v>45</v>
      </c>
      <c r="AQ54" s="36">
        <f t="shared" si="37"/>
        <v>344.99999999999994</v>
      </c>
      <c r="AR54" s="12">
        <f>'Monthly Py Frcst 2'!AF62</f>
        <v>23.6969623655914</v>
      </c>
      <c r="AS54" s="13">
        <f>'Monthly Py Frcst 2'!C862</f>
        <v>2.9064557143487142</v>
      </c>
      <c r="AT54" s="36">
        <f t="shared" si="38"/>
        <v>138.74999999999974</v>
      </c>
      <c r="AU54" s="12">
        <f>'Monthly Py Frcst 2'!AH62</f>
        <v>32.976948924731097</v>
      </c>
      <c r="AV54" s="9">
        <f t="shared" si="39"/>
        <v>2.0727141837390173</v>
      </c>
      <c r="AW54" s="36">
        <f t="shared" si="40"/>
        <v>473.7499999999975</v>
      </c>
      <c r="AX54" s="12">
        <f>'Monthly Py Frcst 2'!AI62</f>
        <v>33.3851612903225</v>
      </c>
      <c r="AY54" s="9">
        <f t="shared" si="41"/>
        <v>3.4805689106972411</v>
      </c>
      <c r="AZ54" s="42">
        <f t="shared" si="42"/>
        <v>26832.032738095222</v>
      </c>
      <c r="BA54" s="55">
        <v>1991437.4</v>
      </c>
      <c r="BB54" s="42">
        <f t="shared" si="43"/>
        <v>207.87979946320431</v>
      </c>
      <c r="BC54" s="42">
        <f t="shared" si="44"/>
        <v>71718.530814805476</v>
      </c>
      <c r="BD54" s="56">
        <f t="shared" si="45"/>
        <v>0.24091968552654</v>
      </c>
      <c r="BE54" s="9">
        <f t="shared" si="46"/>
        <v>4.2197512281195788</v>
      </c>
    </row>
    <row r="55" spans="1:57" x14ac:dyDescent="0.35">
      <c r="A55" s="10" t="str">
        <f>'Monthly Py Frcst 1'!A263</f>
        <v>6/30/2027</v>
      </c>
      <c r="B55" s="47">
        <f t="shared" si="25"/>
        <v>2027</v>
      </c>
      <c r="C55" s="48">
        <f t="shared" si="26"/>
        <v>0</v>
      </c>
      <c r="D55" s="49">
        <f>'Monthly Py Frcst 1'!C463</f>
        <v>2.6076515151515096</v>
      </c>
      <c r="E55" s="49">
        <f>'Monthly Py Frcst 1'!C263</f>
        <v>241.00281609195349</v>
      </c>
      <c r="F55" s="50">
        <f>'Monthly Py Frcst 1'!C663</f>
        <v>2.0833333333333301E-2</v>
      </c>
      <c r="G55" s="51">
        <f>'Monthly Py Frcst 1'!E463</f>
        <v>2.5930416666666649</v>
      </c>
      <c r="H55" s="51">
        <f>'Monthly Py Frcst 1'!E263</f>
        <v>119.46458333333325</v>
      </c>
      <c r="I55" s="52">
        <f>'Monthly Py Frcst 1'!E663</f>
        <v>1.38888888888888E-2</v>
      </c>
      <c r="J55" s="53">
        <f>'Monthly Py Frcst 1'!F463</f>
        <v>2.6404166666666624</v>
      </c>
      <c r="K55" s="53">
        <f>'Monthly Py Frcst 1'!F263</f>
        <v>377.08458333333323</v>
      </c>
      <c r="L55" s="54">
        <f>'Monthly Py Frcst 1'!F663</f>
        <v>2.77777777777777E-2</v>
      </c>
      <c r="M55" s="9">
        <v>5</v>
      </c>
      <c r="N55" s="36">
        <f t="shared" si="27"/>
        <v>74.999999999999886</v>
      </c>
      <c r="O55" s="12">
        <f>'Monthly Py Frcst 1'!C63</f>
        <v>35.858562499999948</v>
      </c>
      <c r="P55" s="9">
        <f>'Monthly Py Frcst 1'!C863</f>
        <v>5.8955093343813374</v>
      </c>
      <c r="Q55" s="36">
        <f t="shared" si="28"/>
        <v>49.99999999999968</v>
      </c>
      <c r="R55" s="12">
        <f>'Monthly Py Frcst 1'!E63</f>
        <v>30.696829861111077</v>
      </c>
      <c r="S55" s="9">
        <f t="shared" si="29"/>
        <v>3.891756375946803</v>
      </c>
      <c r="T55" s="36">
        <f t="shared" si="30"/>
        <v>99.99999999999973</v>
      </c>
      <c r="U55" s="12">
        <f>'Monthly Py Frcst 1'!F63</f>
        <v>41.717465277777698</v>
      </c>
      <c r="V55" s="9">
        <f t="shared" si="31"/>
        <v>9.0390099403810336</v>
      </c>
      <c r="W55" s="42">
        <f t="shared" si="24"/>
        <v>18075.211206896485</v>
      </c>
      <c r="X55" s="42">
        <f t="shared" si="47"/>
        <v>1991397.4000000004</v>
      </c>
      <c r="Y55" s="42">
        <f t="shared" si="32"/>
        <v>207.87979946320431</v>
      </c>
      <c r="Z55" s="42">
        <f t="shared" si="48"/>
        <v>15590.984959740299</v>
      </c>
      <c r="AA55" s="56">
        <f t="shared" si="33"/>
        <v>8.5566276164277019E-2</v>
      </c>
      <c r="AB55" s="9">
        <f t="shared" si="34"/>
        <v>4.2197512281195788</v>
      </c>
      <c r="AD55" s="57" t="str">
        <f>'Monthly Py Frcst 2'!A63</f>
        <v>6/30/2027</v>
      </c>
      <c r="AE55" s="47">
        <f t="shared" si="35"/>
        <v>2027</v>
      </c>
      <c r="AF55" s="48">
        <f t="shared" si="36"/>
        <v>0</v>
      </c>
      <c r="AG55" s="49">
        <f>'Monthly Py Frcst 2'!C463</f>
        <v>2.6162383210151949</v>
      </c>
      <c r="AH55" s="49">
        <f>'Monthly Py Frcst 2'!C263</f>
        <v>97.555322272727253</v>
      </c>
      <c r="AI55" s="50">
        <f>'Monthly Py Frcst 2'!C663</f>
        <v>0.10763888888888851</v>
      </c>
      <c r="AJ55" s="51">
        <f>'Monthly Py Frcst 2'!E463</f>
        <v>2.6058743589743525</v>
      </c>
      <c r="AK55" s="51">
        <f>'Monthly Py Frcst 2'!E263</f>
        <v>74.729178675754554</v>
      </c>
      <c r="AL55" s="52">
        <f>'Monthly Py Frcst 2'!E663</f>
        <v>8.2291666666666624E-2</v>
      </c>
      <c r="AM55" s="53">
        <f>'Monthly Py Frcst 2'!E463</f>
        <v>2.6058743589743525</v>
      </c>
      <c r="AN55" s="53">
        <f>'Monthly Py Frcst 2'!F263</f>
        <v>132.04968549796101</v>
      </c>
      <c r="AO55" s="54">
        <f>'Monthly Py Frcst 2'!F663</f>
        <v>0.14131944444444375</v>
      </c>
      <c r="AP55" s="9">
        <v>46</v>
      </c>
      <c r="AQ55" s="36">
        <f t="shared" si="37"/>
        <v>387.49999999999864</v>
      </c>
      <c r="AR55" s="12">
        <f>'Monthly Py Frcst 2'!AF63</f>
        <v>30.645208333333301</v>
      </c>
      <c r="AS55" s="13">
        <f>'Monthly Py Frcst 2'!C863</f>
        <v>2.7509110030684631</v>
      </c>
      <c r="AT55" s="36">
        <f t="shared" si="38"/>
        <v>296.24999999999989</v>
      </c>
      <c r="AU55" s="12">
        <f>'Monthly Py Frcst 2'!AH63</f>
        <v>41.921138888888798</v>
      </c>
      <c r="AV55" s="9">
        <f t="shared" si="39"/>
        <v>1.7826132747448216</v>
      </c>
      <c r="AW55" s="36">
        <f t="shared" si="40"/>
        <v>508.7499999999975</v>
      </c>
      <c r="AX55" s="12">
        <f>'Monthly Py Frcst 2'!AI63</f>
        <v>39.736680555555502</v>
      </c>
      <c r="AY55" s="9">
        <f t="shared" si="41"/>
        <v>3.32311817826211</v>
      </c>
      <c r="AZ55" s="42">
        <f t="shared" si="42"/>
        <v>37802.68738068168</v>
      </c>
      <c r="BA55" s="55">
        <v>1991438.4</v>
      </c>
      <c r="BB55" s="42">
        <f t="shared" si="43"/>
        <v>207.87979946320431</v>
      </c>
      <c r="BC55" s="42">
        <f t="shared" si="44"/>
        <v>80553.422291991388</v>
      </c>
      <c r="BD55" s="56">
        <f t="shared" si="45"/>
        <v>0.24091968552654</v>
      </c>
      <c r="BE55" s="9">
        <f t="shared" si="46"/>
        <v>4.2197512281195788</v>
      </c>
    </row>
    <row r="56" spans="1:57" x14ac:dyDescent="0.35">
      <c r="A56" s="10" t="str">
        <f>'Monthly Py Frcst 1'!A264</f>
        <v>7/31/2027</v>
      </c>
      <c r="B56" s="47">
        <f t="shared" si="25"/>
        <v>2027</v>
      </c>
      <c r="C56" s="48">
        <f t="shared" si="26"/>
        <v>0</v>
      </c>
      <c r="D56" s="49">
        <f>'Monthly Py Frcst 1'!C464</f>
        <v>2.6896710526315752</v>
      </c>
      <c r="E56" s="49">
        <f>'Monthly Py Frcst 1'!C264</f>
        <v>258.36366659285704</v>
      </c>
      <c r="F56" s="50">
        <f>'Monthly Py Frcst 1'!C664</f>
        <v>0.12567204301075249</v>
      </c>
      <c r="G56" s="51">
        <f>'Monthly Py Frcst 1'!E464</f>
        <v>2.6830431688804475</v>
      </c>
      <c r="H56" s="51">
        <f>'Monthly Py Frcst 1'!E264</f>
        <v>187.50545591542902</v>
      </c>
      <c r="I56" s="52">
        <f>'Monthly Py Frcst 1'!E664</f>
        <v>9.7110215408601999E-2</v>
      </c>
      <c r="J56" s="53">
        <f>'Monthly Py Frcst 1'!F464</f>
        <v>2.6974290524290474</v>
      </c>
      <c r="K56" s="53">
        <f>'Monthly Py Frcst 1'!F264</f>
        <v>335.6926415579955</v>
      </c>
      <c r="L56" s="54">
        <f>'Monthly Py Frcst 1'!F664</f>
        <v>0.14348118279569849</v>
      </c>
      <c r="M56" s="9">
        <v>5</v>
      </c>
      <c r="N56" s="36">
        <f t="shared" si="27"/>
        <v>467.49999999999932</v>
      </c>
      <c r="O56" s="12">
        <f>'Monthly Py Frcst 1'!C64</f>
        <v>64.57006720430104</v>
      </c>
      <c r="P56" s="9">
        <f>'Monthly Py Frcst 1'!C864</f>
        <v>3.5603562548764356</v>
      </c>
      <c r="Q56" s="36">
        <f t="shared" si="28"/>
        <v>361.2500013199994</v>
      </c>
      <c r="R56" s="12">
        <f>'Monthly Py Frcst 1'!E64</f>
        <v>59.894519489247251</v>
      </c>
      <c r="S56" s="9">
        <f t="shared" si="29"/>
        <v>3.1305945437811138</v>
      </c>
      <c r="T56" s="36">
        <f t="shared" si="30"/>
        <v>533.74999999999841</v>
      </c>
      <c r="U56" s="12">
        <f>'Monthly Py Frcst 1'!F64</f>
        <v>81.220796373387074</v>
      </c>
      <c r="V56" s="9">
        <f t="shared" si="31"/>
        <v>4.133087294721344</v>
      </c>
      <c r="W56" s="42">
        <f t="shared" si="24"/>
        <v>120785.01413216049</v>
      </c>
      <c r="X56" s="42">
        <f t="shared" si="47"/>
        <v>1991397.4000000004</v>
      </c>
      <c r="Y56" s="42">
        <f t="shared" si="32"/>
        <v>207.87979946320431</v>
      </c>
      <c r="Z56" s="42">
        <f t="shared" si="48"/>
        <v>97183.806249047877</v>
      </c>
      <c r="AA56" s="56">
        <f t="shared" si="33"/>
        <v>8.5566276164277019E-2</v>
      </c>
      <c r="AB56" s="9">
        <f t="shared" si="34"/>
        <v>4.2197512281195788</v>
      </c>
      <c r="AD56" s="57" t="str">
        <f>'Monthly Py Frcst 2'!A64</f>
        <v>7/31/2027</v>
      </c>
      <c r="AE56" s="47">
        <f t="shared" si="35"/>
        <v>2027</v>
      </c>
      <c r="AF56" s="48">
        <f t="shared" si="36"/>
        <v>0</v>
      </c>
      <c r="AG56" s="49">
        <f>'Monthly Py Frcst 2'!C464</f>
        <v>2.6926578849757847</v>
      </c>
      <c r="AH56" s="49">
        <f>'Monthly Py Frcst 2'!C264</f>
        <v>125.2074477284235</v>
      </c>
      <c r="AI56" s="50">
        <f>'Monthly Py Frcst 2'!C664</f>
        <v>0.40053763440860202</v>
      </c>
      <c r="AJ56" s="51">
        <f>'Monthly Py Frcst 2'!E464</f>
        <v>2.6873472783030876</v>
      </c>
      <c r="AK56" s="51">
        <f>'Monthly Py Frcst 2'!E264</f>
        <v>104.237391203703</v>
      </c>
      <c r="AL56" s="52">
        <f>'Monthly Py Frcst 2'!E664</f>
        <v>0.3632392473118275</v>
      </c>
      <c r="AM56" s="53">
        <f>'Monthly Py Frcst 2'!E464</f>
        <v>2.6873472783030876</v>
      </c>
      <c r="AN56" s="53">
        <f>'Monthly Py Frcst 2'!F264</f>
        <v>150.10150151942673</v>
      </c>
      <c r="AO56" s="54">
        <f>'Monthly Py Frcst 2'!F664</f>
        <v>0.42775537634408578</v>
      </c>
      <c r="AP56" s="9">
        <v>47</v>
      </c>
      <c r="AQ56" s="36">
        <f t="shared" si="37"/>
        <v>1489.9999999999995</v>
      </c>
      <c r="AR56" s="12">
        <f>'Monthly Py Frcst 2'!AF64</f>
        <v>57.0369623655914</v>
      </c>
      <c r="AS56" s="13">
        <f>'Monthly Py Frcst 2'!C864</f>
        <v>1.7580361084617127</v>
      </c>
      <c r="AT56" s="36">
        <f t="shared" si="38"/>
        <v>1351.2499999999984</v>
      </c>
      <c r="AU56" s="12">
        <f>'Monthly Py Frcst 2'!AH64</f>
        <v>68.270094086021501</v>
      </c>
      <c r="AV56" s="9">
        <f t="shared" si="39"/>
        <v>1.5268382532527651</v>
      </c>
      <c r="AW56" s="36">
        <f t="shared" si="40"/>
        <v>1591.2499999999993</v>
      </c>
      <c r="AX56" s="12">
        <f>'Monthly Py Frcst 2'!AI64</f>
        <v>92.380389784946203</v>
      </c>
      <c r="AY56" s="9">
        <f t="shared" si="41"/>
        <v>1.6248199630771254</v>
      </c>
      <c r="AZ56" s="42">
        <f t="shared" si="42"/>
        <v>186559.09711535097</v>
      </c>
      <c r="BA56" s="55">
        <v>1991439.4</v>
      </c>
      <c r="BB56" s="42">
        <f t="shared" si="43"/>
        <v>207.87979946320431</v>
      </c>
      <c r="BC56" s="42">
        <f t="shared" si="44"/>
        <v>309740.9012001743</v>
      </c>
      <c r="BD56" s="56">
        <f t="shared" si="45"/>
        <v>0.24091968552654</v>
      </c>
      <c r="BE56" s="9">
        <f t="shared" si="46"/>
        <v>4.2197512281195788</v>
      </c>
    </row>
    <row r="57" spans="1:57" x14ac:dyDescent="0.35">
      <c r="A57" s="10" t="str">
        <f>'Monthly Py Frcst 1'!A265</f>
        <v>8/31/2027</v>
      </c>
      <c r="B57" s="47">
        <f t="shared" si="25"/>
        <v>2027</v>
      </c>
      <c r="C57" s="48">
        <f t="shared" si="26"/>
        <v>0</v>
      </c>
      <c r="D57" s="49">
        <f>'Monthly Py Frcst 1'!C465</f>
        <v>2.7222170686456346</v>
      </c>
      <c r="E57" s="49">
        <f>'Monthly Py Frcst 1'!C265</f>
        <v>224.65398039215648</v>
      </c>
      <c r="F57" s="50">
        <f>'Monthly Py Frcst 1'!C665</f>
        <v>0.10282258064516051</v>
      </c>
      <c r="G57" s="51">
        <f>'Monthly Py Frcst 1'!E465</f>
        <v>2.7114836641852724</v>
      </c>
      <c r="H57" s="51">
        <f>'Monthly Py Frcst 1'!E265</f>
        <v>195.41535586124348</v>
      </c>
      <c r="I57" s="52">
        <f>'Monthly Py Frcst 1'!E665</f>
        <v>7.8629032000000001E-2</v>
      </c>
      <c r="J57" s="53">
        <f>'Monthly Py Frcst 1'!F465</f>
        <v>2.7310443548387</v>
      </c>
      <c r="K57" s="53">
        <f>'Monthly Py Frcst 1'!F265</f>
        <v>308.63863809351176</v>
      </c>
      <c r="L57" s="54">
        <f>'Monthly Py Frcst 1'!F665</f>
        <v>0.11928763440860175</v>
      </c>
      <c r="M57" s="9">
        <v>5</v>
      </c>
      <c r="N57" s="36">
        <f t="shared" si="27"/>
        <v>382.49999999999704</v>
      </c>
      <c r="O57" s="12">
        <f>'Monthly Py Frcst 1'!C65</f>
        <v>66.598037634999997</v>
      </c>
      <c r="P57" s="9">
        <f>'Monthly Py Frcst 1'!C865</f>
        <v>3.6076967500414723</v>
      </c>
      <c r="Q57" s="36">
        <f t="shared" si="28"/>
        <v>292.49999903999998</v>
      </c>
      <c r="R57" s="12">
        <f>'Monthly Py Frcst 1'!E65</f>
        <v>59.259509408602128</v>
      </c>
      <c r="S57" s="9">
        <f t="shared" si="29"/>
        <v>3.2976202100126892</v>
      </c>
      <c r="T57" s="36">
        <f t="shared" si="30"/>
        <v>443.74999999999852</v>
      </c>
      <c r="U57" s="12">
        <f>'Monthly Py Frcst 1'!F65</f>
        <v>76.493961693548371</v>
      </c>
      <c r="V57" s="9">
        <f t="shared" si="31"/>
        <v>4.0348104773287332</v>
      </c>
      <c r="W57" s="42">
        <f t="shared" si="24"/>
        <v>85930.147499999191</v>
      </c>
      <c r="X57" s="42">
        <f t="shared" si="47"/>
        <v>1991397.4000000004</v>
      </c>
      <c r="Y57" s="42">
        <f t="shared" si="32"/>
        <v>207.87979946320431</v>
      </c>
      <c r="Z57" s="42">
        <f t="shared" si="48"/>
        <v>79514.023294675033</v>
      </c>
      <c r="AA57" s="56">
        <f t="shared" si="33"/>
        <v>8.5566276164277019E-2</v>
      </c>
      <c r="AB57" s="9">
        <f t="shared" si="34"/>
        <v>4.2197512281195788</v>
      </c>
      <c r="AD57" s="57" t="str">
        <f>'Monthly Py Frcst 2'!A65</f>
        <v>8/31/2027</v>
      </c>
      <c r="AE57" s="47">
        <f t="shared" si="35"/>
        <v>2027</v>
      </c>
      <c r="AF57" s="48">
        <f t="shared" si="36"/>
        <v>0</v>
      </c>
      <c r="AG57" s="49">
        <f>'Monthly Py Frcst 2'!C465</f>
        <v>2.7183899468176298</v>
      </c>
      <c r="AH57" s="49">
        <f>'Monthly Py Frcst 2'!C265</f>
        <v>125.27527914872701</v>
      </c>
      <c r="AI57" s="50">
        <f>'Monthly Py Frcst 2'!C665</f>
        <v>0.33602150537634401</v>
      </c>
      <c r="AJ57" s="51">
        <f>'Monthly Py Frcst 2'!E465</f>
        <v>2.7119114103472697</v>
      </c>
      <c r="AK57" s="51">
        <f>'Monthly Py Frcst 2'!E265</f>
        <v>105.67547824073999</v>
      </c>
      <c r="AL57" s="52">
        <f>'Monthly Py Frcst 2'!E665</f>
        <v>0.28830645161290275</v>
      </c>
      <c r="AM57" s="53">
        <f>'Monthly Py Frcst 2'!E465</f>
        <v>2.7119114103472697</v>
      </c>
      <c r="AN57" s="53">
        <f>'Monthly Py Frcst 2'!F265</f>
        <v>148.07346716723549</v>
      </c>
      <c r="AO57" s="54">
        <f>'Monthly Py Frcst 2'!F665</f>
        <v>0.38239247311827923</v>
      </c>
      <c r="AP57" s="9">
        <v>48</v>
      </c>
      <c r="AQ57" s="36">
        <f t="shared" si="37"/>
        <v>1249.9999999999998</v>
      </c>
      <c r="AR57" s="12">
        <f>'Monthly Py Frcst 2'!AF65</f>
        <v>62.907943548387102</v>
      </c>
      <c r="AS57" s="13">
        <f>'Monthly Py Frcst 2'!C865</f>
        <v>1.8789441434583667</v>
      </c>
      <c r="AT57" s="36">
        <f t="shared" si="38"/>
        <v>1072.4999999999982</v>
      </c>
      <c r="AU57" s="12">
        <f>'Monthly Py Frcst 2'!AH65</f>
        <v>62.662110215053701</v>
      </c>
      <c r="AV57" s="9">
        <f t="shared" si="39"/>
        <v>1.6864334424433878</v>
      </c>
      <c r="AW57" s="36">
        <f t="shared" si="40"/>
        <v>1422.4999999999989</v>
      </c>
      <c r="AX57" s="12">
        <f>'Monthly Py Frcst 2'!AI65</f>
        <v>65.0030510752688</v>
      </c>
      <c r="AY57" s="9">
        <f t="shared" si="41"/>
        <v>2.2779464150963804</v>
      </c>
      <c r="AZ57" s="42">
        <f t="shared" si="42"/>
        <v>156594.09893590873</v>
      </c>
      <c r="BA57" s="55">
        <v>1991440.4</v>
      </c>
      <c r="BB57" s="42">
        <f t="shared" si="43"/>
        <v>207.87979946320431</v>
      </c>
      <c r="BC57" s="42">
        <f t="shared" si="44"/>
        <v>259849.74932900534</v>
      </c>
      <c r="BD57" s="56">
        <f t="shared" si="45"/>
        <v>0.24091968552654</v>
      </c>
      <c r="BE57" s="9">
        <f t="shared" si="46"/>
        <v>4.2197512281195788</v>
      </c>
    </row>
    <row r="58" spans="1:57" x14ac:dyDescent="0.35">
      <c r="A58" s="10" t="str">
        <f>'Monthly Py Frcst 1'!A266</f>
        <v>9/30/2027</v>
      </c>
      <c r="B58" s="47">
        <f t="shared" si="25"/>
        <v>2027</v>
      </c>
      <c r="C58" s="48">
        <f t="shared" si="26"/>
        <v>0</v>
      </c>
      <c r="D58" s="49">
        <f>'Monthly Py Frcst 1'!C466</f>
        <v>2.6952785714285699</v>
      </c>
      <c r="E58" s="49">
        <f>'Monthly Py Frcst 1'!C266</f>
        <v>194.89692028985451</v>
      </c>
      <c r="F58" s="50">
        <f>'Monthly Py Frcst 1'!C666</f>
        <v>4.4444444444444398E-2</v>
      </c>
      <c r="G58" s="51">
        <f>'Monthly Py Frcst 1'!E466</f>
        <v>2.6864136904761873</v>
      </c>
      <c r="H58" s="51">
        <f>'Monthly Py Frcst 1'!E266</f>
        <v>143.10091818181749</v>
      </c>
      <c r="I58" s="52">
        <f>'Monthly Py Frcst 1'!E666</f>
        <v>3.5069444416666651E-2</v>
      </c>
      <c r="J58" s="53">
        <f>'Monthly Py Frcst 1'!F466</f>
        <v>2.70198387096774</v>
      </c>
      <c r="K58" s="53">
        <f>'Monthly Py Frcst 1'!F266</f>
        <v>248.0532379248655</v>
      </c>
      <c r="L58" s="54">
        <f>'Monthly Py Frcst 1'!F666</f>
        <v>6.8749999749999999E-2</v>
      </c>
      <c r="M58" s="9">
        <v>5</v>
      </c>
      <c r="N58" s="36">
        <f t="shared" si="27"/>
        <v>159.99999999999983</v>
      </c>
      <c r="O58" s="12">
        <f>'Monthly Py Frcst 1'!C66</f>
        <v>45.287659722222202</v>
      </c>
      <c r="P58" s="9">
        <f>'Monthly Py Frcst 1'!C866</f>
        <v>4.3923929945583602</v>
      </c>
      <c r="Q58" s="36">
        <f t="shared" si="28"/>
        <v>126.24999989999995</v>
      </c>
      <c r="R58" s="12">
        <f>'Monthly Py Frcst 1'!E66</f>
        <v>38.101749999999981</v>
      </c>
      <c r="S58" s="9">
        <f t="shared" si="29"/>
        <v>3.755757102542995</v>
      </c>
      <c r="T58" s="36">
        <f t="shared" si="30"/>
        <v>247.4999991</v>
      </c>
      <c r="U58" s="12">
        <f>'Monthly Py Frcst 1'!F66</f>
        <v>53.345968749999955</v>
      </c>
      <c r="V58" s="9">
        <f t="shared" si="31"/>
        <v>4.6498965852010272</v>
      </c>
      <c r="W58" s="42">
        <f t="shared" si="24"/>
        <v>31183.507246376688</v>
      </c>
      <c r="X58" s="42">
        <f t="shared" si="47"/>
        <v>1991397.4000000004</v>
      </c>
      <c r="Y58" s="42">
        <f t="shared" si="32"/>
        <v>207.87979946320431</v>
      </c>
      <c r="Z58" s="42">
        <f t="shared" si="48"/>
        <v>33260.767914112657</v>
      </c>
      <c r="AA58" s="56">
        <f t="shared" si="33"/>
        <v>8.5566276164277019E-2</v>
      </c>
      <c r="AB58" s="9">
        <f t="shared" si="34"/>
        <v>4.2197512281195788</v>
      </c>
      <c r="AD58" s="57" t="str">
        <f>'Monthly Py Frcst 2'!A66</f>
        <v>9/30/2027</v>
      </c>
      <c r="AE58" s="47">
        <f t="shared" si="35"/>
        <v>2027</v>
      </c>
      <c r="AF58" s="48">
        <f t="shared" si="36"/>
        <v>0</v>
      </c>
      <c r="AG58" s="49">
        <f>'Monthly Py Frcst 2'!C466</f>
        <v>2.6945961074120097</v>
      </c>
      <c r="AH58" s="49">
        <f>'Monthly Py Frcst 2'!C266</f>
        <v>92.076389276373106</v>
      </c>
      <c r="AI58" s="50">
        <f>'Monthly Py Frcst 2'!C666</f>
        <v>0.25624999999999948</v>
      </c>
      <c r="AJ58" s="51">
        <f>'Monthly Py Frcst 2'!E466</f>
        <v>2.69012507856693</v>
      </c>
      <c r="AK58" s="51">
        <f>'Monthly Py Frcst 2'!E266</f>
        <v>83.04940541037908</v>
      </c>
      <c r="AL58" s="52">
        <f>'Monthly Py Frcst 2'!E666</f>
        <v>0.21562499999999926</v>
      </c>
      <c r="AM58" s="53">
        <f>'Monthly Py Frcst 2'!E466</f>
        <v>2.69012507856693</v>
      </c>
      <c r="AN58" s="53">
        <f>'Monthly Py Frcst 2'!F266</f>
        <v>107.917472279783</v>
      </c>
      <c r="AO58" s="54">
        <f>'Monthly Py Frcst 2'!F666</f>
        <v>0.2965277777777775</v>
      </c>
      <c r="AP58" s="9">
        <v>49</v>
      </c>
      <c r="AQ58" s="36">
        <f t="shared" si="37"/>
        <v>922.49999999999807</v>
      </c>
      <c r="AR58" s="12">
        <f>'Monthly Py Frcst 2'!AF66</f>
        <v>62.5424583333333</v>
      </c>
      <c r="AS58" s="13">
        <f>'Monthly Py Frcst 2'!C866</f>
        <v>2.1404775353072076</v>
      </c>
      <c r="AT58" s="36">
        <f t="shared" si="38"/>
        <v>776.24999999999727</v>
      </c>
      <c r="AU58" s="12">
        <f>'Monthly Py Frcst 2'!AH66</f>
        <v>52.475624999999901</v>
      </c>
      <c r="AV58" s="9">
        <f t="shared" si="39"/>
        <v>1.582628228065492</v>
      </c>
      <c r="AW58" s="36">
        <f t="shared" si="40"/>
        <v>1067.4999999999991</v>
      </c>
      <c r="AX58" s="12">
        <f>'Monthly Py Frcst 2'!AI66</f>
        <v>45.312097222222199</v>
      </c>
      <c r="AY58" s="9">
        <f t="shared" si="41"/>
        <v>2.3816481446561149</v>
      </c>
      <c r="AZ58" s="42">
        <f t="shared" si="42"/>
        <v>84940.469107454017</v>
      </c>
      <c r="BA58" s="55">
        <v>1991441.4</v>
      </c>
      <c r="BB58" s="42">
        <f t="shared" si="43"/>
        <v>207.87979946320431</v>
      </c>
      <c r="BC58" s="42">
        <f t="shared" si="44"/>
        <v>191769.11500480559</v>
      </c>
      <c r="BD58" s="56">
        <f t="shared" si="45"/>
        <v>0.24091968552654</v>
      </c>
      <c r="BE58" s="9">
        <f t="shared" si="46"/>
        <v>4.2197512281195788</v>
      </c>
    </row>
    <row r="59" spans="1:57" x14ac:dyDescent="0.35">
      <c r="A59" s="10" t="str">
        <f>'Monthly Py Frcst 1'!A267</f>
        <v>10/31/2027</v>
      </c>
      <c r="B59" s="47">
        <f t="shared" si="25"/>
        <v>2027</v>
      </c>
      <c r="C59" s="48">
        <f t="shared" si="26"/>
        <v>0</v>
      </c>
      <c r="D59" s="49">
        <f>'Monthly Py Frcst 1'!C467</f>
        <v>2.9153260869565152</v>
      </c>
      <c r="E59" s="49">
        <f>'Monthly Py Frcst 1'!C267</f>
        <v>193.11448744877998</v>
      </c>
      <c r="F59" s="50">
        <f>'Monthly Py Frcst 1'!C667</f>
        <v>8.9381719999999998E-2</v>
      </c>
      <c r="G59" s="51">
        <f>'Monthly Py Frcst 1'!E467</f>
        <v>2.9085042013235274</v>
      </c>
      <c r="H59" s="51">
        <f>'Monthly Py Frcst 1'!E267</f>
        <v>153.48323702830126</v>
      </c>
      <c r="I59" s="52">
        <f>'Monthly Py Frcst 1'!E667</f>
        <v>5.9475806499999999E-2</v>
      </c>
      <c r="J59" s="53">
        <f>'Monthly Py Frcst 1'!F467</f>
        <v>2.9232491944146024</v>
      </c>
      <c r="K59" s="53">
        <f>'Monthly Py Frcst 1'!F267</f>
        <v>285.437085700757</v>
      </c>
      <c r="L59" s="54">
        <f>'Monthly Py Frcst 1'!F667</f>
        <v>0.13004032258064474</v>
      </c>
      <c r="M59" s="9">
        <v>5</v>
      </c>
      <c r="N59" s="36">
        <f t="shared" si="27"/>
        <v>332.49999839999998</v>
      </c>
      <c r="O59" s="12">
        <f>'Monthly Py Frcst 1'!C67</f>
        <v>50.100961021505299</v>
      </c>
      <c r="P59" s="9">
        <f>'Monthly Py Frcst 1'!C867</f>
        <v>4.078181708866027</v>
      </c>
      <c r="Q59" s="36">
        <f t="shared" si="28"/>
        <v>221.25000017999997</v>
      </c>
      <c r="R59" s="12">
        <f>'Monthly Py Frcst 1'!E67</f>
        <v>37.405779569892424</v>
      </c>
      <c r="S59" s="9">
        <f t="shared" si="29"/>
        <v>4.1031957839969344</v>
      </c>
      <c r="T59" s="36">
        <f t="shared" si="30"/>
        <v>483.74999999999847</v>
      </c>
      <c r="U59" s="12">
        <f>'Monthly Py Frcst 1'!F67</f>
        <v>62.238114919354771</v>
      </c>
      <c r="V59" s="9">
        <f t="shared" si="31"/>
        <v>4.5862103322154431</v>
      </c>
      <c r="W59" s="42">
        <f t="shared" si="24"/>
        <v>64210.566767736163</v>
      </c>
      <c r="X59" s="42">
        <f t="shared" si="47"/>
        <v>1991397.4000000004</v>
      </c>
      <c r="Y59" s="42">
        <f t="shared" si="32"/>
        <v>207.87979946320431</v>
      </c>
      <c r="Z59" s="42">
        <f t="shared" si="48"/>
        <v>69120.032988907755</v>
      </c>
      <c r="AA59" s="56">
        <f t="shared" si="33"/>
        <v>8.5566276164277019E-2</v>
      </c>
      <c r="AB59" s="9">
        <f t="shared" si="34"/>
        <v>4.2197512281195788</v>
      </c>
      <c r="AD59" s="57" t="str">
        <f>'Monthly Py Frcst 2'!A67</f>
        <v>10/31/2027</v>
      </c>
      <c r="AE59" s="47">
        <f t="shared" si="35"/>
        <v>2027</v>
      </c>
      <c r="AF59" s="48">
        <f t="shared" si="36"/>
        <v>0</v>
      </c>
      <c r="AG59" s="49">
        <f>'Monthly Py Frcst 2'!C467</f>
        <v>2.9149931469298203</v>
      </c>
      <c r="AH59" s="49">
        <f>'Monthly Py Frcst 2'!C267</f>
        <v>115.181224806201</v>
      </c>
      <c r="AI59" s="50">
        <f>'Monthly Py Frcst 2'!C667</f>
        <v>0.25403225806451601</v>
      </c>
      <c r="AJ59" s="51">
        <f>'Monthly Py Frcst 2'!E467</f>
        <v>2.9091049007135297</v>
      </c>
      <c r="AK59" s="51">
        <f>'Monthly Py Frcst 2'!E267</f>
        <v>100.1997320588235</v>
      </c>
      <c r="AL59" s="52">
        <f>'Monthly Py Frcst 2'!E667</f>
        <v>0.149865591397849</v>
      </c>
      <c r="AM59" s="53">
        <f>'Monthly Py Frcst 2'!E467</f>
        <v>2.9091049007135297</v>
      </c>
      <c r="AN59" s="53">
        <f>'Monthly Py Frcst 2'!F267</f>
        <v>156.72064895625499</v>
      </c>
      <c r="AO59" s="54">
        <f>'Monthly Py Frcst 2'!F667</f>
        <v>0.29973118279569799</v>
      </c>
      <c r="AP59" s="9">
        <v>50</v>
      </c>
      <c r="AQ59" s="36">
        <f t="shared" si="37"/>
        <v>944.99999999999955</v>
      </c>
      <c r="AR59" s="12">
        <f>'Monthly Py Frcst 2'!AF67</f>
        <v>27.9005913978494</v>
      </c>
      <c r="AS59" s="13">
        <f>'Monthly Py Frcst 2'!C867</f>
        <v>2.4582537763811088</v>
      </c>
      <c r="AT59" s="36">
        <f t="shared" si="38"/>
        <v>557.49999999999829</v>
      </c>
      <c r="AU59" s="12">
        <f>'Monthly Py Frcst 2'!AH67</f>
        <v>64.477325268817197</v>
      </c>
      <c r="AV59" s="9">
        <f t="shared" si="39"/>
        <v>1.5540305315252048</v>
      </c>
      <c r="AW59" s="36">
        <f t="shared" si="40"/>
        <v>1114.9999999999966</v>
      </c>
      <c r="AX59" s="12">
        <f>'Monthly Py Frcst 2'!AI67</f>
        <v>48.844596774193498</v>
      </c>
      <c r="AY59" s="9">
        <f t="shared" si="41"/>
        <v>3.2085565099609261</v>
      </c>
      <c r="AZ59" s="42">
        <f t="shared" si="42"/>
        <v>108846.2574418599</v>
      </c>
      <c r="BA59" s="55">
        <v>1991442.4</v>
      </c>
      <c r="BB59" s="42">
        <f t="shared" si="43"/>
        <v>207.87979946320431</v>
      </c>
      <c r="BC59" s="42">
        <f t="shared" si="44"/>
        <v>196446.41049272797</v>
      </c>
      <c r="BD59" s="56">
        <f t="shared" si="45"/>
        <v>0.24091968552654</v>
      </c>
      <c r="BE59" s="9">
        <f t="shared" si="46"/>
        <v>4.2197512281195788</v>
      </c>
    </row>
    <row r="60" spans="1:57" x14ac:dyDescent="0.35">
      <c r="A60" s="10" t="str">
        <f>'Monthly Py Frcst 1'!A268</f>
        <v>11/30/2027</v>
      </c>
      <c r="B60" s="47">
        <f t="shared" si="25"/>
        <v>2027</v>
      </c>
      <c r="C60" s="48">
        <f t="shared" si="26"/>
        <v>0</v>
      </c>
      <c r="D60" s="49">
        <f>'Monthly Py Frcst 1'!C468</f>
        <v>3.4751484593837501</v>
      </c>
      <c r="E60" s="49">
        <f>'Monthly Py Frcst 1'!C268</f>
        <v>211.19556691919149</v>
      </c>
      <c r="F60" s="50">
        <f>'Monthly Py Frcst 1'!C668</f>
        <v>8.3333333000000009E-2</v>
      </c>
      <c r="G60" s="51">
        <f>'Monthly Py Frcst 1'!E468</f>
        <v>3.4626648351648326</v>
      </c>
      <c r="H60" s="51">
        <f>'Monthly Py Frcst 1'!E268</f>
        <v>145.10384740259724</v>
      </c>
      <c r="I60" s="52">
        <f>'Monthly Py Frcst 1'!E668</f>
        <v>4.8611110999999999E-2</v>
      </c>
      <c r="J60" s="53">
        <f>'Monthly Py Frcst 1'!F468</f>
        <v>3.4919381443298949</v>
      </c>
      <c r="K60" s="53">
        <f>'Monthly Py Frcst 1'!F268</f>
        <v>285.40376704545452</v>
      </c>
      <c r="L60" s="54">
        <f>'Monthly Py Frcst 1'!F668</f>
        <v>0.10798611111111076</v>
      </c>
      <c r="M60" s="9">
        <v>5</v>
      </c>
      <c r="N60" s="36">
        <f t="shared" si="27"/>
        <v>299.99999880000001</v>
      </c>
      <c r="O60" s="12">
        <f>'Monthly Py Frcst 1'!C68</f>
        <v>47.507062499999947</v>
      </c>
      <c r="P60" s="9">
        <f>'Monthly Py Frcst 1'!C868</f>
        <v>4.4002802967511947</v>
      </c>
      <c r="Q60" s="36">
        <f t="shared" si="28"/>
        <v>174.9999996</v>
      </c>
      <c r="R60" s="12">
        <f>'Monthly Py Frcst 1'!E68</f>
        <v>36.1221145833333</v>
      </c>
      <c r="S60" s="9">
        <f t="shared" si="29"/>
        <v>4.0170363522834283</v>
      </c>
      <c r="T60" s="36">
        <f t="shared" si="30"/>
        <v>388.74999999999875</v>
      </c>
      <c r="U60" s="12">
        <f>'Monthly Py Frcst 1'!F68</f>
        <v>62.285243055555554</v>
      </c>
      <c r="V60" s="9">
        <f t="shared" si="31"/>
        <v>4.5822052390626071</v>
      </c>
      <c r="W60" s="42">
        <f t="shared" si="24"/>
        <v>63358.669822322772</v>
      </c>
      <c r="X60" s="42">
        <f t="shared" si="47"/>
        <v>1991397.4000000004</v>
      </c>
      <c r="Y60" s="42">
        <f t="shared" si="32"/>
        <v>207.87979946320431</v>
      </c>
      <c r="Z60" s="42">
        <f t="shared" si="48"/>
        <v>62363.939589505535</v>
      </c>
      <c r="AA60" s="56">
        <f t="shared" si="33"/>
        <v>8.5566276164277019E-2</v>
      </c>
      <c r="AB60" s="9">
        <f t="shared" si="34"/>
        <v>4.2197512281195788</v>
      </c>
      <c r="AD60" s="57" t="str">
        <f>'Monthly Py Frcst 2'!A68</f>
        <v>11/30/2027</v>
      </c>
      <c r="AE60" s="47">
        <f t="shared" si="35"/>
        <v>2027</v>
      </c>
      <c r="AF60" s="48">
        <f t="shared" si="36"/>
        <v>0</v>
      </c>
      <c r="AG60" s="49">
        <f>'Monthly Py Frcst 2'!C468</f>
        <v>3.47812879205736</v>
      </c>
      <c r="AH60" s="49">
        <f>'Monthly Py Frcst 2'!C268</f>
        <v>128.13258998435001</v>
      </c>
      <c r="AI60" s="50">
        <f>'Monthly Py Frcst 2'!C668</f>
        <v>0.20069444444444401</v>
      </c>
      <c r="AJ60" s="51">
        <f>'Monthly Py Frcst 2'!E468</f>
        <v>3.4692165802241877</v>
      </c>
      <c r="AK60" s="51">
        <f>'Monthly Py Frcst 2'!E268</f>
        <v>101.76588321260625</v>
      </c>
      <c r="AL60" s="52">
        <f>'Monthly Py Frcst 2'!E668</f>
        <v>0.148958333333333</v>
      </c>
      <c r="AM60" s="53">
        <f>'Monthly Py Frcst 2'!E468</f>
        <v>3.4692165802241877</v>
      </c>
      <c r="AN60" s="53">
        <f>'Monthly Py Frcst 2'!F268</f>
        <v>174.25174745524674</v>
      </c>
      <c r="AO60" s="54">
        <f>'Monthly Py Frcst 2'!F668</f>
        <v>0.25277777777777721</v>
      </c>
      <c r="AP60" s="9">
        <v>51</v>
      </c>
      <c r="AQ60" s="36">
        <f t="shared" si="37"/>
        <v>722.49999999999852</v>
      </c>
      <c r="AR60" s="12">
        <f>'Monthly Py Frcst 2'!AF68</f>
        <v>51.5725972222222</v>
      </c>
      <c r="AS60" s="13">
        <f>'Monthly Py Frcst 2'!C868</f>
        <v>2.8758928279969069</v>
      </c>
      <c r="AT60" s="36">
        <f t="shared" si="38"/>
        <v>536.24999999999875</v>
      </c>
      <c r="AU60" s="12">
        <f>'Monthly Py Frcst 2'!AH68</f>
        <v>39.555513888888797</v>
      </c>
      <c r="AV60" s="9">
        <f t="shared" si="39"/>
        <v>2.5727357126105357</v>
      </c>
      <c r="AW60" s="36">
        <f t="shared" si="40"/>
        <v>909.99999999999807</v>
      </c>
      <c r="AX60" s="12">
        <f>'Monthly Py Frcst 2'!AI68</f>
        <v>41.564138888888799</v>
      </c>
      <c r="AY60" s="9">
        <f t="shared" si="41"/>
        <v>4.1923579343497206</v>
      </c>
      <c r="AZ60" s="42">
        <f t="shared" si="42"/>
        <v>92575.796263692682</v>
      </c>
      <c r="BA60" s="55">
        <v>1991443.4</v>
      </c>
      <c r="BB60" s="42">
        <f t="shared" si="43"/>
        <v>207.87979946320431</v>
      </c>
      <c r="BC60" s="42">
        <f t="shared" si="44"/>
        <v>150193.15511216479</v>
      </c>
      <c r="BD60" s="56">
        <f t="shared" si="45"/>
        <v>0.24091968552654</v>
      </c>
      <c r="BE60" s="9">
        <f t="shared" si="46"/>
        <v>4.2197512281195788</v>
      </c>
    </row>
    <row r="61" spans="1:57" x14ac:dyDescent="0.35">
      <c r="A61" s="10" t="str">
        <f>'Monthly Py Frcst 1'!A269</f>
        <v>12/31/2027</v>
      </c>
      <c r="B61" s="47">
        <f t="shared" si="25"/>
        <v>2027</v>
      </c>
      <c r="C61" s="48">
        <f t="shared" si="26"/>
        <v>1.0612079999999999</v>
      </c>
      <c r="D61" s="49">
        <f>'Monthly Py Frcst 1'!C469</f>
        <v>3.8618702226653303</v>
      </c>
      <c r="E61" s="49">
        <f>'Monthly Py Frcst 1'!C269</f>
        <v>211.42454000000001</v>
      </c>
      <c r="F61" s="50">
        <f>'Monthly Py Frcst 1'!C669</f>
        <v>0.1579301075268815</v>
      </c>
      <c r="G61" s="51">
        <f>'Monthly Py Frcst 1'!E469</f>
        <v>3.8508612021450848</v>
      </c>
      <c r="H61" s="51">
        <f>'Monthly Py Frcst 1'!E269</f>
        <v>183.748611309523</v>
      </c>
      <c r="I61" s="52">
        <f>'Monthly Py Frcst 1'!E669</f>
        <v>0.13071236559139726</v>
      </c>
      <c r="J61" s="53">
        <f>'Monthly Py Frcst 1'!F469</f>
        <v>3.87145009689922</v>
      </c>
      <c r="K61" s="53">
        <f>'Monthly Py Frcst 1'!F269</f>
        <v>237.69473717034876</v>
      </c>
      <c r="L61" s="54">
        <f>'Monthly Py Frcst 1'!F669</f>
        <v>0.17607526881720401</v>
      </c>
      <c r="M61" s="9">
        <v>5</v>
      </c>
      <c r="N61" s="36">
        <f t="shared" si="27"/>
        <v>587.4999999999992</v>
      </c>
      <c r="O61" s="12">
        <f>'Monthly Py Frcst 1'!C69</f>
        <v>66.264166666666597</v>
      </c>
      <c r="P61" s="9">
        <f>'Monthly Py Frcst 1'!C869</f>
        <v>3.3154840100487446</v>
      </c>
      <c r="Q61" s="36">
        <f t="shared" si="28"/>
        <v>486.24999999999784</v>
      </c>
      <c r="R61" s="12">
        <f>'Monthly Py Frcst 1'!E69</f>
        <v>55.488383736559101</v>
      </c>
      <c r="S61" s="9">
        <f t="shared" si="29"/>
        <v>3.3114788886607687</v>
      </c>
      <c r="T61" s="36">
        <f t="shared" si="30"/>
        <v>654.99999999999898</v>
      </c>
      <c r="U61" s="12">
        <f>'Monthly Py Frcst 1'!F69</f>
        <v>72.561592741935414</v>
      </c>
      <c r="V61" s="9">
        <f t="shared" si="31"/>
        <v>3.2757651560338226</v>
      </c>
      <c r="W61" s="42">
        <f t="shared" si="24"/>
        <v>124211.91724999984</v>
      </c>
      <c r="X61" s="42">
        <f t="shared" si="47"/>
        <v>1991397.4000000004</v>
      </c>
      <c r="Y61" s="42">
        <f t="shared" si="32"/>
        <v>207.87979946320431</v>
      </c>
      <c r="Z61" s="42">
        <f t="shared" si="48"/>
        <v>122129.38218463237</v>
      </c>
      <c r="AA61" s="56">
        <f t="shared" si="33"/>
        <v>8.5566276164277019E-2</v>
      </c>
      <c r="AB61" s="9">
        <f t="shared" si="34"/>
        <v>4.2197512281195788</v>
      </c>
      <c r="AD61" s="57" t="str">
        <f>'Monthly Py Frcst 2'!A69</f>
        <v>12/31/2027</v>
      </c>
      <c r="AE61" s="47">
        <f t="shared" si="35"/>
        <v>2027</v>
      </c>
      <c r="AF61" s="48">
        <f t="shared" si="36"/>
        <v>1.0612079999999999</v>
      </c>
      <c r="AG61" s="49">
        <f>'Monthly Py Frcst 2'!C469</f>
        <v>3.8603900168703902</v>
      </c>
      <c r="AH61" s="49">
        <f>'Monthly Py Frcst 2'!C269</f>
        <v>149.02752949987701</v>
      </c>
      <c r="AI61" s="50">
        <f>'Monthly Py Frcst 2'!C669</f>
        <v>0.30779569892473102</v>
      </c>
      <c r="AJ61" s="51">
        <f>'Monthly Py Frcst 2'!E469</f>
        <v>3.8532149718237698</v>
      </c>
      <c r="AK61" s="51">
        <f>'Monthly Py Frcst 2'!E269</f>
        <v>134.10485801309176</v>
      </c>
      <c r="AL61" s="52">
        <f>'Monthly Py Frcst 2'!E669</f>
        <v>0.24932795698924648</v>
      </c>
      <c r="AM61" s="53">
        <f>'Monthly Py Frcst 2'!E469</f>
        <v>3.8532149718237698</v>
      </c>
      <c r="AN61" s="53">
        <f>'Monthly Py Frcst 2'!F269</f>
        <v>163.08133276586423</v>
      </c>
      <c r="AO61" s="54">
        <f>'Monthly Py Frcst 2'!F669</f>
        <v>0.32997311827956927</v>
      </c>
      <c r="AP61" s="9">
        <v>52</v>
      </c>
      <c r="AQ61" s="36">
        <f t="shared" si="37"/>
        <v>1144.9999999999993</v>
      </c>
      <c r="AR61" s="12">
        <f>'Monthly Py Frcst 2'!AF69</f>
        <v>62.186196236559098</v>
      </c>
      <c r="AS61" s="13">
        <f>'Monthly Py Frcst 2'!C869</f>
        <v>2.2664341051132704</v>
      </c>
      <c r="AT61" s="36">
        <f t="shared" si="38"/>
        <v>927.49999999999704</v>
      </c>
      <c r="AU61" s="12">
        <f>'Monthly Py Frcst 2'!AH69</f>
        <v>47.634475806451597</v>
      </c>
      <c r="AV61" s="9">
        <f t="shared" si="39"/>
        <v>2.8152898870554726</v>
      </c>
      <c r="AW61" s="36">
        <f t="shared" si="40"/>
        <v>1227.4999999999977</v>
      </c>
      <c r="AX61" s="12">
        <f>'Monthly Py Frcst 2'!AI69</f>
        <v>39.556370967741898</v>
      </c>
      <c r="AY61" s="9">
        <f t="shared" si="41"/>
        <v>4.1227576943005353</v>
      </c>
      <c r="AZ61" s="42">
        <f t="shared" si="42"/>
        <v>170636.52127735908</v>
      </c>
      <c r="BA61" s="55">
        <v>1991444.4</v>
      </c>
      <c r="BB61" s="42">
        <f t="shared" si="43"/>
        <v>207.87979946320431</v>
      </c>
      <c r="BC61" s="42">
        <f t="shared" si="44"/>
        <v>238022.37038536879</v>
      </c>
      <c r="BD61" s="56">
        <f t="shared" si="45"/>
        <v>0.24091968552654</v>
      </c>
      <c r="BE61" s="9">
        <f t="shared" si="46"/>
        <v>4.2197512281195788</v>
      </c>
    </row>
    <row r="62" spans="1:57" x14ac:dyDescent="0.35">
      <c r="A62" s="10" t="str">
        <f>'Monthly Py Frcst 1'!A270</f>
        <v>1/31/2028</v>
      </c>
      <c r="B62" s="47">
        <f t="shared" si="25"/>
        <v>2028</v>
      </c>
      <c r="C62" s="48">
        <f t="shared" si="26"/>
        <v>1.08243216</v>
      </c>
      <c r="D62" s="49">
        <f>'Monthly Py Frcst 1'!C470</f>
        <v>3.663178494704705</v>
      </c>
      <c r="E62" s="49">
        <f>'Monthly Py Frcst 1'!C270</f>
        <v>221.59174571603398</v>
      </c>
      <c r="F62" s="50">
        <f>'Monthly Py Frcst 1'!C670</f>
        <v>0.231182795698924</v>
      </c>
      <c r="G62" s="51">
        <f>'Monthly Py Frcst 1'!E470</f>
        <v>3.6541915732669099</v>
      </c>
      <c r="H62" s="51">
        <f>'Monthly Py Frcst 1'!E270</f>
        <v>206.03069786776126</v>
      </c>
      <c r="I62" s="52">
        <f>'Monthly Py Frcst 1'!E670</f>
        <v>0.18985215053763427</v>
      </c>
      <c r="J62" s="53">
        <f>'Monthly Py Frcst 1'!F470</f>
        <v>3.6703450423517676</v>
      </c>
      <c r="K62" s="53">
        <f>'Monthly Py Frcst 1'!F270</f>
        <v>269.38820171620398</v>
      </c>
      <c r="L62" s="54">
        <f>'Monthly Py Frcst 1'!F670</f>
        <v>0.25369623655913953</v>
      </c>
      <c r="M62" s="9">
        <v>5</v>
      </c>
      <c r="N62" s="36">
        <f t="shared" si="27"/>
        <v>859.99999999999727</v>
      </c>
      <c r="O62" s="12">
        <f>'Monthly Py Frcst 1'!C70</f>
        <v>81.985047043010695</v>
      </c>
      <c r="P62" s="9">
        <f>'Monthly Py Frcst 1'!C870</f>
        <v>2.8388126059149519</v>
      </c>
      <c r="Q62" s="36">
        <f t="shared" si="28"/>
        <v>706.24999999999943</v>
      </c>
      <c r="R62" s="12">
        <f>'Monthly Py Frcst 1'!E70</f>
        <v>68.954643817204229</v>
      </c>
      <c r="S62" s="9">
        <f t="shared" si="29"/>
        <v>2.9879162078472876</v>
      </c>
      <c r="T62" s="36">
        <f t="shared" si="30"/>
        <v>943.74999999999909</v>
      </c>
      <c r="U62" s="12">
        <f>'Monthly Py Frcst 1'!F70</f>
        <v>93.691646505376326</v>
      </c>
      <c r="V62" s="9">
        <f t="shared" si="31"/>
        <v>2.8752638230212511</v>
      </c>
      <c r="W62" s="42">
        <f t="shared" si="24"/>
        <v>190568.90131578862</v>
      </c>
      <c r="X62" s="42">
        <f t="shared" si="47"/>
        <v>1991397.4000000004</v>
      </c>
      <c r="Y62" s="42">
        <f t="shared" si="32"/>
        <v>212.03739545246842</v>
      </c>
      <c r="Z62" s="42">
        <f t="shared" si="48"/>
        <v>182352.16008912225</v>
      </c>
      <c r="AA62" s="56">
        <f t="shared" si="33"/>
        <v>7.9043008130674844E-2</v>
      </c>
      <c r="AB62" s="9">
        <f t="shared" si="34"/>
        <v>4.2535829562654568</v>
      </c>
      <c r="AD62" s="57" t="str">
        <f>'Monthly Py Frcst 2'!A70</f>
        <v>1/31/2028</v>
      </c>
      <c r="AE62" s="47">
        <f t="shared" si="35"/>
        <v>2028</v>
      </c>
      <c r="AF62" s="48">
        <f t="shared" si="36"/>
        <v>1.08243216</v>
      </c>
      <c r="AG62" s="49">
        <f>'Monthly Py Frcst 2'!C470</f>
        <v>3.6641355719557147</v>
      </c>
      <c r="AH62" s="49">
        <f>'Monthly Py Frcst 2'!C270</f>
        <v>176.65837676783701</v>
      </c>
      <c r="AI62" s="50">
        <f>'Monthly Py Frcst 2'!C670</f>
        <v>0.3447580645161285</v>
      </c>
      <c r="AJ62" s="51">
        <f>'Monthly Py Frcst 2'!E470</f>
        <v>3.6557635859687352</v>
      </c>
      <c r="AK62" s="51">
        <f>'Monthly Py Frcst 2'!E270</f>
        <v>158.51144420903898</v>
      </c>
      <c r="AL62" s="52">
        <f>'Monthly Py Frcst 2'!E670</f>
        <v>0.31787634408602072</v>
      </c>
      <c r="AM62" s="53">
        <f>'Monthly Py Frcst 2'!E470</f>
        <v>3.6557635859687352</v>
      </c>
      <c r="AN62" s="53">
        <f>'Monthly Py Frcst 2'!F270</f>
        <v>206.9225796879995</v>
      </c>
      <c r="AO62" s="54">
        <f>'Monthly Py Frcst 2'!F670</f>
        <v>0.37096774193548299</v>
      </c>
      <c r="AP62" s="9">
        <v>53</v>
      </c>
      <c r="AQ62" s="36">
        <f t="shared" si="37"/>
        <v>1282.4999999999982</v>
      </c>
      <c r="AR62" s="12">
        <f>'Monthly Py Frcst 2'!AF70</f>
        <v>102.00567204300999</v>
      </c>
      <c r="AS62" s="13">
        <f>'Monthly Py Frcst 2'!C870</f>
        <v>2.2363257969947865</v>
      </c>
      <c r="AT62" s="36">
        <f t="shared" si="38"/>
        <v>1182.499999999997</v>
      </c>
      <c r="AU62" s="12">
        <f>'Monthly Py Frcst 2'!AH70</f>
        <v>64.662405913978503</v>
      </c>
      <c r="AV62" s="9">
        <f t="shared" si="39"/>
        <v>2.4513694157917576</v>
      </c>
      <c r="AW62" s="36">
        <f t="shared" si="40"/>
        <v>1379.9999999999968</v>
      </c>
      <c r="AX62" s="12">
        <f>'Monthly Py Frcst 2'!AI70</f>
        <v>70.275752688172005</v>
      </c>
      <c r="AY62" s="9">
        <f t="shared" si="41"/>
        <v>2.9444377580153089</v>
      </c>
      <c r="AZ62" s="42">
        <f t="shared" si="42"/>
        <v>226564.36820475064</v>
      </c>
      <c r="BA62" s="55">
        <v>1991445.4</v>
      </c>
      <c r="BB62" s="42">
        <f t="shared" si="43"/>
        <v>212.03739545246842</v>
      </c>
      <c r="BC62" s="42">
        <f t="shared" si="44"/>
        <v>271937.95966779033</v>
      </c>
      <c r="BD62" s="56">
        <f t="shared" si="45"/>
        <v>0.23763131874922719</v>
      </c>
      <c r="BE62" s="9">
        <f t="shared" si="46"/>
        <v>4.2535829562654568</v>
      </c>
    </row>
    <row r="63" spans="1:57" x14ac:dyDescent="0.35">
      <c r="A63" s="10" t="str">
        <f>'Monthly Py Frcst 1'!A271</f>
        <v>2/29/2028</v>
      </c>
      <c r="B63" s="47">
        <f t="shared" si="25"/>
        <v>2028</v>
      </c>
      <c r="C63" s="48">
        <f t="shared" si="26"/>
        <v>0</v>
      </c>
      <c r="D63" s="49">
        <f>'Monthly Py Frcst 1'!C471</f>
        <v>3.6475948295326202</v>
      </c>
      <c r="E63" s="49">
        <f>'Monthly Py Frcst 1'!C271</f>
        <v>273.2502555555555</v>
      </c>
      <c r="F63" s="50">
        <f>'Monthly Py Frcst 1'!C671</f>
        <v>7.0402299000000002E-2</v>
      </c>
      <c r="G63" s="51">
        <f>'Monthly Py Frcst 1'!E471</f>
        <v>3.6403555718475049</v>
      </c>
      <c r="H63" s="51">
        <f>'Monthly Py Frcst 1'!E271</f>
        <v>194.59612637362551</v>
      </c>
      <c r="I63" s="52">
        <f>'Monthly Py Frcst 1'!E671</f>
        <v>4.3462643500000002E-2</v>
      </c>
      <c r="J63" s="53">
        <f>'Monthly Py Frcst 1'!F471</f>
        <v>3.6531315789473653</v>
      </c>
      <c r="K63" s="53">
        <f>'Monthly Py Frcst 1'!F271</f>
        <v>351.72597994987376</v>
      </c>
      <c r="L63" s="54">
        <f>'Monthly Py Frcst 1'!F671</f>
        <v>0.12284482758620625</v>
      </c>
      <c r="M63" s="9">
        <v>5</v>
      </c>
      <c r="N63" s="36">
        <f t="shared" si="27"/>
        <v>245.00000052000001</v>
      </c>
      <c r="O63" s="12">
        <f>'Monthly Py Frcst 1'!C71</f>
        <v>55.33770114942525</v>
      </c>
      <c r="P63" s="9">
        <f>'Monthly Py Frcst 1'!C871</f>
        <v>4.2835808157869293</v>
      </c>
      <c r="Q63" s="36">
        <f t="shared" si="28"/>
        <v>151.24999938000002</v>
      </c>
      <c r="R63" s="12">
        <f>'Monthly Py Frcst 1'!E71</f>
        <v>39.31015445402295</v>
      </c>
      <c r="S63" s="9">
        <f t="shared" si="29"/>
        <v>4.9502763109522911</v>
      </c>
      <c r="T63" s="36">
        <f t="shared" si="30"/>
        <v>427.49999999999773</v>
      </c>
      <c r="U63" s="12">
        <f>'Monthly Py Frcst 1'!F71</f>
        <v>79.498132183908027</v>
      </c>
      <c r="V63" s="9">
        <f t="shared" si="31"/>
        <v>4.4243301105012627</v>
      </c>
      <c r="W63" s="42">
        <f t="shared" si="24"/>
        <v>66946.312753201229</v>
      </c>
      <c r="X63" s="42">
        <f t="shared" si="47"/>
        <v>1991397.4000000004</v>
      </c>
      <c r="Y63" s="42">
        <f t="shared" si="32"/>
        <v>212.03739545246842</v>
      </c>
      <c r="Z63" s="42">
        <f t="shared" si="48"/>
        <v>51949.161996114213</v>
      </c>
      <c r="AA63" s="56">
        <f t="shared" si="33"/>
        <v>7.9043008130674844E-2</v>
      </c>
      <c r="AB63" s="9">
        <f t="shared" si="34"/>
        <v>4.2535829562654568</v>
      </c>
      <c r="AD63" s="57" t="str">
        <f>'Monthly Py Frcst 2'!A71</f>
        <v>2/29/2028</v>
      </c>
      <c r="AE63" s="47">
        <f t="shared" si="35"/>
        <v>2028</v>
      </c>
      <c r="AF63" s="48">
        <f t="shared" si="36"/>
        <v>0</v>
      </c>
      <c r="AG63" s="49">
        <f>'Monthly Py Frcst 2'!C471</f>
        <v>3.6484270756964801</v>
      </c>
      <c r="AH63" s="49">
        <f>'Monthly Py Frcst 2'!C271</f>
        <v>138.37477440063248</v>
      </c>
      <c r="AI63" s="50">
        <f>'Monthly Py Frcst 2'!C671</f>
        <v>0.19109195402298801</v>
      </c>
      <c r="AJ63" s="51">
        <f>'Monthly Py Frcst 2'!E471</f>
        <v>3.6425014800606226</v>
      </c>
      <c r="AK63" s="51">
        <f>'Monthly Py Frcst 2'!E271</f>
        <v>119.74672218596925</v>
      </c>
      <c r="AL63" s="52">
        <f>'Monthly Py Frcst 2'!E671</f>
        <v>0.14475574712643649</v>
      </c>
      <c r="AM63" s="53">
        <f>'Monthly Py Frcst 2'!E471</f>
        <v>3.6425014800606226</v>
      </c>
      <c r="AN63" s="53">
        <f>'Monthly Py Frcst 2'!F271</f>
        <v>172.95522142857101</v>
      </c>
      <c r="AO63" s="54">
        <f>'Monthly Py Frcst 2'!F671</f>
        <v>0.36745689655172398</v>
      </c>
      <c r="AP63" s="9">
        <v>54</v>
      </c>
      <c r="AQ63" s="36">
        <f t="shared" si="37"/>
        <v>664.99999999999829</v>
      </c>
      <c r="AR63" s="12">
        <f>'Monthly Py Frcst 2'!AF71</f>
        <v>79.627485632183905</v>
      </c>
      <c r="AS63" s="13">
        <f>'Monthly Py Frcst 2'!C871</f>
        <v>2.7143284575675617</v>
      </c>
      <c r="AT63" s="36">
        <f t="shared" si="38"/>
        <v>503.74999999999898</v>
      </c>
      <c r="AU63" s="12">
        <f>'Monthly Py Frcst 2'!AH71</f>
        <v>34.657097701149397</v>
      </c>
      <c r="AV63" s="9">
        <f t="shared" si="39"/>
        <v>3.4551860983442322</v>
      </c>
      <c r="AW63" s="36">
        <f t="shared" si="40"/>
        <v>1278.7499999999995</v>
      </c>
      <c r="AX63" s="12">
        <f>'Monthly Py Frcst 2'!AI71</f>
        <v>42.052270114942502</v>
      </c>
      <c r="AY63" s="9">
        <f t="shared" si="41"/>
        <v>4.1128628955304496</v>
      </c>
      <c r="AZ63" s="42">
        <f t="shared" si="42"/>
        <v>92019.224976420359</v>
      </c>
      <c r="BA63" s="55">
        <v>1991446.4</v>
      </c>
      <c r="BB63" s="42">
        <f t="shared" si="43"/>
        <v>212.03739545246842</v>
      </c>
      <c r="BC63" s="42">
        <f t="shared" si="44"/>
        <v>141004.86797589113</v>
      </c>
      <c r="BD63" s="56">
        <f t="shared" si="45"/>
        <v>0.23763131874922719</v>
      </c>
      <c r="BE63" s="9">
        <f t="shared" si="46"/>
        <v>4.2535829562654568</v>
      </c>
    </row>
    <row r="64" spans="1:57" x14ac:dyDescent="0.35">
      <c r="A64" s="10" t="str">
        <f>'Monthly Py Frcst 1'!A272</f>
        <v>3/31/2028</v>
      </c>
      <c r="B64" s="47">
        <f t="shared" si="25"/>
        <v>2028</v>
      </c>
      <c r="C64" s="48">
        <f t="shared" si="26"/>
        <v>0</v>
      </c>
      <c r="D64" s="49">
        <f>'Monthly Py Frcst 1'!C472</f>
        <v>3.15</v>
      </c>
      <c r="E64" s="49">
        <f>'Monthly Py Frcst 1'!C272</f>
        <v>259.30772727272699</v>
      </c>
      <c r="F64" s="50">
        <f>'Monthly Py Frcst 1'!C672</f>
        <v>4.5026882000000004E-2</v>
      </c>
      <c r="G64" s="51">
        <f>'Monthly Py Frcst 1'!E472</f>
        <v>3.1432222222222173</v>
      </c>
      <c r="H64" s="51">
        <f>'Monthly Py Frcst 1'!E272</f>
        <v>162.15052211302151</v>
      </c>
      <c r="I64" s="52">
        <f>'Monthly Py Frcst 1'!E672</f>
        <v>2.55376344086021E-2</v>
      </c>
      <c r="J64" s="53">
        <f>'Monthly Py Frcst 1'!F472</f>
        <v>3.15513554216867</v>
      </c>
      <c r="K64" s="53">
        <f>'Monthly Py Frcst 1'!F272</f>
        <v>380.88883838383822</v>
      </c>
      <c r="L64" s="54">
        <f>'Monthly Py Frcst 1'!F672</f>
        <v>7.2580644999999999E-2</v>
      </c>
      <c r="M64" s="9">
        <v>5</v>
      </c>
      <c r="N64" s="36">
        <f t="shared" si="27"/>
        <v>167.50000104</v>
      </c>
      <c r="O64" s="12">
        <f>'Monthly Py Frcst 1'!C72</f>
        <v>48.270544353440854</v>
      </c>
      <c r="P64" s="9">
        <f>'Monthly Py Frcst 1'!C872</f>
        <v>4.8918811155826889</v>
      </c>
      <c r="Q64" s="36">
        <f t="shared" si="28"/>
        <v>94.999999999999815</v>
      </c>
      <c r="R64" s="12">
        <f>'Monthly Py Frcst 1'!E72</f>
        <v>35.810252016129027</v>
      </c>
      <c r="S64" s="9">
        <f t="shared" si="29"/>
        <v>4.5280474999167417</v>
      </c>
      <c r="T64" s="36">
        <f t="shared" si="30"/>
        <v>269.99999939999998</v>
      </c>
      <c r="U64" s="12">
        <f>'Monthly Py Frcst 1'!F72</f>
        <v>62.259065860214974</v>
      </c>
      <c r="V64" s="9">
        <f t="shared" si="31"/>
        <v>6.1178052243670953</v>
      </c>
      <c r="W64" s="42">
        <f t="shared" si="24"/>
        <v>43434.044587861805</v>
      </c>
      <c r="X64" s="42">
        <f t="shared" si="47"/>
        <v>1991397.4000000004</v>
      </c>
      <c r="Y64" s="42">
        <f t="shared" si="32"/>
        <v>212.03739545246842</v>
      </c>
      <c r="Z64" s="42">
        <f t="shared" si="48"/>
        <v>35516.263958807351</v>
      </c>
      <c r="AA64" s="56">
        <f t="shared" si="33"/>
        <v>7.9043008130674844E-2</v>
      </c>
      <c r="AB64" s="9">
        <f t="shared" si="34"/>
        <v>4.2535829562654568</v>
      </c>
      <c r="AD64" s="57" t="str">
        <f>'Monthly Py Frcst 2'!A72</f>
        <v>3/31/2028</v>
      </c>
      <c r="AE64" s="47">
        <f t="shared" si="35"/>
        <v>2028</v>
      </c>
      <c r="AF64" s="48">
        <f t="shared" si="36"/>
        <v>0</v>
      </c>
      <c r="AG64" s="49">
        <f>'Monthly Py Frcst 2'!C472</f>
        <v>3.1485857795172851</v>
      </c>
      <c r="AH64" s="49">
        <f>'Monthly Py Frcst 2'!C272</f>
        <v>115.27241775716601</v>
      </c>
      <c r="AI64" s="50">
        <f>'Monthly Py Frcst 2'!C672</f>
        <v>0.192876344086021</v>
      </c>
      <c r="AJ64" s="51">
        <f>'Monthly Py Frcst 2'!E472</f>
        <v>3.1435537347560976</v>
      </c>
      <c r="AK64" s="51">
        <f>'Monthly Py Frcst 2'!E272</f>
        <v>95.906125857963247</v>
      </c>
      <c r="AL64" s="52">
        <f>'Monthly Py Frcst 2'!E672</f>
        <v>0.1320564516129025</v>
      </c>
      <c r="AM64" s="53">
        <f>'Monthly Py Frcst 2'!E472</f>
        <v>3.1435537347560976</v>
      </c>
      <c r="AN64" s="53">
        <f>'Monthly Py Frcst 2'!F272</f>
        <v>153.48562649450002</v>
      </c>
      <c r="AO64" s="54">
        <f>'Monthly Py Frcst 2'!F672</f>
        <v>0.28830645161290297</v>
      </c>
      <c r="AP64" s="9">
        <v>55</v>
      </c>
      <c r="AQ64" s="36">
        <f t="shared" si="37"/>
        <v>717.49999999999818</v>
      </c>
      <c r="AR64" s="12">
        <f>'Monthly Py Frcst 2'!AF72</f>
        <v>55.770013440860197</v>
      </c>
      <c r="AS64" s="13">
        <f>'Monthly Py Frcst 2'!C872</f>
        <v>2.5383349085786664</v>
      </c>
      <c r="AT64" s="36">
        <f t="shared" si="38"/>
        <v>491.24999999999727</v>
      </c>
      <c r="AU64" s="12">
        <f>'Monthly Py Frcst 2'!AH72</f>
        <v>63.926088709677401</v>
      </c>
      <c r="AV64" s="9">
        <f t="shared" si="39"/>
        <v>1.5002658193828238</v>
      </c>
      <c r="AW64" s="36">
        <f t="shared" si="40"/>
        <v>1072.4999999999991</v>
      </c>
      <c r="AX64" s="12">
        <f>'Monthly Py Frcst 2'!AI72</f>
        <v>62.727137096774101</v>
      </c>
      <c r="AY64" s="9">
        <f t="shared" si="41"/>
        <v>2.446877597134804</v>
      </c>
      <c r="AZ64" s="42">
        <f t="shared" si="42"/>
        <v>82707.959740766397</v>
      </c>
      <c r="BA64" s="55">
        <v>1991447.4</v>
      </c>
      <c r="BB64" s="42">
        <f t="shared" si="43"/>
        <v>212.03739545246842</v>
      </c>
      <c r="BC64" s="42">
        <f t="shared" si="44"/>
        <v>152136.8312371457</v>
      </c>
      <c r="BD64" s="56">
        <f t="shared" si="45"/>
        <v>0.23763131874922719</v>
      </c>
      <c r="BE64" s="9">
        <f t="shared" si="46"/>
        <v>4.2535829562654568</v>
      </c>
    </row>
    <row r="65" spans="1:57" x14ac:dyDescent="0.35">
      <c r="A65" s="10" t="str">
        <f>'Monthly Py Frcst 1'!A273</f>
        <v>4/30/2028</v>
      </c>
      <c r="B65" s="47">
        <f t="shared" si="25"/>
        <v>2028</v>
      </c>
      <c r="C65" s="48">
        <f t="shared" si="26"/>
        <v>0</v>
      </c>
      <c r="D65" s="49">
        <f>'Monthly Py Frcst 1'!C473</f>
        <v>2.6454315789473601</v>
      </c>
      <c r="E65" s="49">
        <f>'Monthly Py Frcst 1'!C273</f>
        <v>142.31072727272701</v>
      </c>
      <c r="F65" s="50">
        <f>'Monthly Py Frcst 1'!C673</f>
        <v>4.4444444444444398E-2</v>
      </c>
      <c r="G65" s="51">
        <f>'Monthly Py Frcst 1'!E473</f>
        <v>2.6415319293478228</v>
      </c>
      <c r="H65" s="51">
        <f>'Monthly Py Frcst 1'!E273</f>
        <v>122.11357158786726</v>
      </c>
      <c r="I65" s="52">
        <f>'Monthly Py Frcst 1'!E673</f>
        <v>3.0208333249999952E-2</v>
      </c>
      <c r="J65" s="53">
        <f>'Monthly Py Frcst 1'!F473</f>
        <v>2.6493286290322526</v>
      </c>
      <c r="K65" s="53">
        <f>'Monthly Py Frcst 1'!F273</f>
        <v>200.86690104166598</v>
      </c>
      <c r="L65" s="54">
        <f>'Monthly Py Frcst 1'!F673</f>
        <v>7.4652777749999996E-2</v>
      </c>
      <c r="M65" s="9">
        <v>5</v>
      </c>
      <c r="N65" s="36">
        <f t="shared" si="27"/>
        <v>159.99999999999983</v>
      </c>
      <c r="O65" s="12">
        <f>'Monthly Py Frcst 1'!C73</f>
        <v>36.659277777777746</v>
      </c>
      <c r="P65" s="9">
        <f>'Monthly Py Frcst 1'!C873</f>
        <v>4.0853408291761184</v>
      </c>
      <c r="Q65" s="36">
        <f t="shared" si="28"/>
        <v>108.74999969999983</v>
      </c>
      <c r="R65" s="12">
        <f>'Monthly Py Frcst 1'!E73</f>
        <v>32.303111111111072</v>
      </c>
      <c r="S65" s="9">
        <f t="shared" si="29"/>
        <v>3.7802418215335525</v>
      </c>
      <c r="T65" s="36">
        <f t="shared" si="30"/>
        <v>268.74999989999998</v>
      </c>
      <c r="U65" s="12">
        <f>'Monthly Py Frcst 1'!F73</f>
        <v>41.473208333333275</v>
      </c>
      <c r="V65" s="9">
        <f t="shared" si="31"/>
        <v>4.8432930345594496</v>
      </c>
      <c r="W65" s="42">
        <f t="shared" si="24"/>
        <v>22769.716363636297</v>
      </c>
      <c r="X65" s="42">
        <f t="shared" si="47"/>
        <v>1991397.4000000004</v>
      </c>
      <c r="Y65" s="42">
        <f t="shared" si="32"/>
        <v>212.03739545246842</v>
      </c>
      <c r="Z65" s="42">
        <f t="shared" si="48"/>
        <v>33925.983272394908</v>
      </c>
      <c r="AA65" s="56">
        <f t="shared" si="33"/>
        <v>7.9043008130674844E-2</v>
      </c>
      <c r="AB65" s="9">
        <f t="shared" si="34"/>
        <v>4.2535829562654568</v>
      </c>
      <c r="AD65" s="57" t="str">
        <f>'Monthly Py Frcst 2'!A73</f>
        <v>4/30/2028</v>
      </c>
      <c r="AE65" s="47">
        <f t="shared" si="35"/>
        <v>2028</v>
      </c>
      <c r="AF65" s="48">
        <f t="shared" si="36"/>
        <v>0</v>
      </c>
      <c r="AG65" s="49">
        <f>'Monthly Py Frcst 2'!C473</f>
        <v>2.6463633583541801</v>
      </c>
      <c r="AH65" s="49">
        <f>'Monthly Py Frcst 2'!C273</f>
        <v>96.011969050743602</v>
      </c>
      <c r="AI65" s="50">
        <f>'Monthly Py Frcst 2'!C673</f>
        <v>0.16736111111111049</v>
      </c>
      <c r="AJ65" s="51">
        <f>'Monthly Py Frcst 2'!E473</f>
        <v>2.6450173611111101</v>
      </c>
      <c r="AK65" s="51">
        <f>'Monthly Py Frcst 2'!E273</f>
        <v>88.279364434576351</v>
      </c>
      <c r="AL65" s="52">
        <f>'Monthly Py Frcst 2'!E673</f>
        <v>0.13750000000000001</v>
      </c>
      <c r="AM65" s="53">
        <f>'Monthly Py Frcst 2'!E473</f>
        <v>2.6450173611111101</v>
      </c>
      <c r="AN65" s="53">
        <f>'Monthly Py Frcst 2'!F273</f>
        <v>116.06216996699649</v>
      </c>
      <c r="AO65" s="54">
        <f>'Monthly Py Frcst 2'!F673</f>
        <v>0.2</v>
      </c>
      <c r="AP65" s="9">
        <v>56</v>
      </c>
      <c r="AQ65" s="36">
        <f t="shared" si="37"/>
        <v>602.49999999999773</v>
      </c>
      <c r="AR65" s="12">
        <f>'Monthly Py Frcst 2'!AF73</f>
        <v>29.333819444444401</v>
      </c>
      <c r="AS65" s="13">
        <f>'Monthly Py Frcst 2'!C873</f>
        <v>2.6911762777503663</v>
      </c>
      <c r="AT65" s="36">
        <f t="shared" si="38"/>
        <v>495</v>
      </c>
      <c r="AU65" s="12">
        <f>'Monthly Py Frcst 2'!AH73</f>
        <v>49.02675</v>
      </c>
      <c r="AV65" s="9">
        <f t="shared" si="39"/>
        <v>1.8006366817008337</v>
      </c>
      <c r="AW65" s="36">
        <f t="shared" si="40"/>
        <v>720</v>
      </c>
      <c r="AX65" s="12">
        <f>'Monthly Py Frcst 2'!AI73</f>
        <v>46.465972222222199</v>
      </c>
      <c r="AY65" s="9">
        <f t="shared" si="41"/>
        <v>2.497788476520677</v>
      </c>
      <c r="AZ65" s="42">
        <f t="shared" si="42"/>
        <v>57847.211353072802</v>
      </c>
      <c r="BA65" s="55">
        <v>1991448.4</v>
      </c>
      <c r="BB65" s="42">
        <f t="shared" si="43"/>
        <v>212.03739545246842</v>
      </c>
      <c r="BC65" s="42">
        <f t="shared" si="44"/>
        <v>127752.53076011174</v>
      </c>
      <c r="BD65" s="56">
        <f t="shared" si="45"/>
        <v>0.23763131874922719</v>
      </c>
      <c r="BE65" s="9">
        <f t="shared" si="46"/>
        <v>4.2535829562654568</v>
      </c>
    </row>
    <row r="66" spans="1:57" x14ac:dyDescent="0.35">
      <c r="A66" s="10" t="str">
        <f>'Monthly Py Frcst 1'!A274</f>
        <v>5/31/2028</v>
      </c>
      <c r="B66" s="47">
        <f t="shared" si="25"/>
        <v>2028</v>
      </c>
      <c r="C66" s="48">
        <f t="shared" si="26"/>
        <v>0</v>
      </c>
      <c r="D66" s="49">
        <f>'Monthly Py Frcst 1'!C474</f>
        <v>2.5863636363636351</v>
      </c>
      <c r="E66" s="49">
        <f>'Monthly Py Frcst 1'!C274</f>
        <v>174.3713888888885</v>
      </c>
      <c r="F66" s="50">
        <f>'Monthly Py Frcst 1'!C674</f>
        <v>6.0483870000000006E-3</v>
      </c>
      <c r="G66" s="51">
        <f>'Monthly Py Frcst 1'!E474</f>
        <v>2.5652499999999998</v>
      </c>
      <c r="H66" s="51">
        <f>'Monthly Py Frcst 1'!E274</f>
        <v>121.58399999999925</v>
      </c>
      <c r="I66" s="52">
        <f>'Monthly Py Frcst 1'!E674</f>
        <v>1.344086E-3</v>
      </c>
      <c r="J66" s="53">
        <f>'Monthly Py Frcst 1'!F474</f>
        <v>2.6109374999999999</v>
      </c>
      <c r="K66" s="53">
        <f>'Monthly Py Frcst 1'!F274</f>
        <v>390.35566666666648</v>
      </c>
      <c r="L66" s="54">
        <f>'Monthly Py Frcst 1'!F674</f>
        <v>1.1760752688171975E-2</v>
      </c>
      <c r="M66" s="9">
        <v>5</v>
      </c>
      <c r="N66" s="36">
        <f t="shared" si="27"/>
        <v>22.499999640000002</v>
      </c>
      <c r="O66" s="12">
        <f>'Monthly Py Frcst 1'!C74</f>
        <v>30.995107526881647</v>
      </c>
      <c r="P66" s="9">
        <f>'Monthly Py Frcst 1'!C874</f>
        <v>5.4600716491601231</v>
      </c>
      <c r="Q66" s="36">
        <f t="shared" si="28"/>
        <v>4.9999999199999996</v>
      </c>
      <c r="R66" s="12">
        <f>'Monthly Py Frcst 1'!E74</f>
        <v>24.769640456290301</v>
      </c>
      <c r="S66" s="9">
        <f t="shared" si="29"/>
        <v>4.9085896185918498</v>
      </c>
      <c r="T66" s="36">
        <f t="shared" si="30"/>
        <v>43.749999999999751</v>
      </c>
      <c r="U66" s="12">
        <f>'Monthly Py Frcst 1'!F74</f>
        <v>34.995561155913947</v>
      </c>
      <c r="V66" s="9">
        <f t="shared" si="31"/>
        <v>11.154433698820679</v>
      </c>
      <c r="W66" s="42">
        <f t="shared" si="24"/>
        <v>3923.3561872262917</v>
      </c>
      <c r="X66" s="42">
        <f t="shared" si="47"/>
        <v>1991397.4000000004</v>
      </c>
      <c r="Y66" s="42">
        <f t="shared" si="32"/>
        <v>212.03739545246842</v>
      </c>
      <c r="Z66" s="42">
        <f t="shared" si="48"/>
        <v>4770.8413213470776</v>
      </c>
      <c r="AA66" s="56">
        <f t="shared" si="33"/>
        <v>7.9043008130674844E-2</v>
      </c>
      <c r="AB66" s="9">
        <f t="shared" si="34"/>
        <v>4.2535829562654568</v>
      </c>
      <c r="AD66" s="57" t="str">
        <f>'Monthly Py Frcst 2'!A74</f>
        <v>5/31/2028</v>
      </c>
      <c r="AE66" s="47">
        <f t="shared" si="35"/>
        <v>2028</v>
      </c>
      <c r="AF66" s="48">
        <f t="shared" si="36"/>
        <v>0</v>
      </c>
      <c r="AG66" s="49">
        <f>'Monthly Py Frcst 2'!C474</f>
        <v>2.58374526515151</v>
      </c>
      <c r="AH66" s="49">
        <f>'Monthly Py Frcst 2'!C274</f>
        <v>76.333222222222204</v>
      </c>
      <c r="AI66" s="50">
        <f>'Monthly Py Frcst 2'!C674</f>
        <v>7.4596774193548349E-2</v>
      </c>
      <c r="AJ66" s="51">
        <f>'Monthly Py Frcst 2'!E474</f>
        <v>2.5756831831831826</v>
      </c>
      <c r="AK66" s="51">
        <f>'Monthly Py Frcst 2'!E274</f>
        <v>69.799982142857118</v>
      </c>
      <c r="AL66" s="52">
        <f>'Monthly Py Frcst 2'!E674</f>
        <v>4.90591397849462E-2</v>
      </c>
      <c r="AM66" s="53">
        <f>'Monthly Py Frcst 2'!E474</f>
        <v>2.5756831831831826</v>
      </c>
      <c r="AN66" s="53">
        <f>'Monthly Py Frcst 2'!F274</f>
        <v>99.15675202546295</v>
      </c>
      <c r="AO66" s="54">
        <f>'Monthly Py Frcst 2'!F674</f>
        <v>0.10987903225806375</v>
      </c>
      <c r="AP66" s="9">
        <v>57</v>
      </c>
      <c r="AQ66" s="36">
        <f t="shared" si="37"/>
        <v>277.49999999999989</v>
      </c>
      <c r="AR66" s="12">
        <f>'Monthly Py Frcst 2'!AF74</f>
        <v>34.555927419354802</v>
      </c>
      <c r="AS66" s="13">
        <f>'Monthly Py Frcst 2'!C874</f>
        <v>2.8436300499957383</v>
      </c>
      <c r="AT66" s="36">
        <f t="shared" si="38"/>
        <v>182.49999999999986</v>
      </c>
      <c r="AU66" s="12">
        <f>'Monthly Py Frcst 2'!AH74</f>
        <v>35.807271505376299</v>
      </c>
      <c r="AV66" s="9">
        <f t="shared" si="39"/>
        <v>1.9493242352290643</v>
      </c>
      <c r="AW66" s="36">
        <f t="shared" si="40"/>
        <v>408.74999999999716</v>
      </c>
      <c r="AX66" s="12">
        <f>'Monthly Py Frcst 2'!AI74</f>
        <v>35.670389784946202</v>
      </c>
      <c r="AY66" s="9">
        <f t="shared" si="41"/>
        <v>2.7798056770130835</v>
      </c>
      <c r="AZ66" s="42">
        <f t="shared" si="42"/>
        <v>21182.469166666651</v>
      </c>
      <c r="BA66" s="55">
        <v>1991449.4</v>
      </c>
      <c r="BB66" s="42">
        <f t="shared" si="43"/>
        <v>212.03739545246842</v>
      </c>
      <c r="BC66" s="42">
        <f t="shared" si="44"/>
        <v>58840.377238059962</v>
      </c>
      <c r="BD66" s="56">
        <f t="shared" si="45"/>
        <v>0.23763131874922719</v>
      </c>
      <c r="BE66" s="9">
        <f t="shared" si="46"/>
        <v>4.2535829562654568</v>
      </c>
    </row>
    <row r="67" spans="1:57" x14ac:dyDescent="0.35">
      <c r="A67" s="10" t="str">
        <f>'Monthly Py Frcst 1'!A275</f>
        <v>6/30/2028</v>
      </c>
      <c r="B67" s="47">
        <f t="shared" si="25"/>
        <v>2028</v>
      </c>
      <c r="C67" s="48">
        <f t="shared" si="26"/>
        <v>0</v>
      </c>
      <c r="D67" s="49">
        <f>'Monthly Py Frcst 1'!C475</f>
        <v>2.6585714285714248</v>
      </c>
      <c r="E67" s="49">
        <f>'Monthly Py Frcst 1'!C275</f>
        <v>237.92188259109301</v>
      </c>
      <c r="F67" s="50">
        <f>'Monthly Py Frcst 1'!C675</f>
        <v>7.6388884999999997E-3</v>
      </c>
      <c r="G67" s="51">
        <f>'Monthly Py Frcst 1'!E475</f>
        <v>2.6402083333333275</v>
      </c>
      <c r="H67" s="51">
        <f>'Monthly Py Frcst 1'!E275</f>
        <v>124.3037499999995</v>
      </c>
      <c r="I67" s="52">
        <f>'Monthly Py Frcst 1'!E675</f>
        <v>4.1666669999999998E-3</v>
      </c>
      <c r="J67" s="53">
        <f>'Monthly Py Frcst 1'!F475</f>
        <v>2.6865277777777723</v>
      </c>
      <c r="K67" s="53">
        <f>'Monthly Py Frcst 1'!F275</f>
        <v>491.61833333333249</v>
      </c>
      <c r="L67" s="54">
        <f>'Monthly Py Frcst 1'!F675</f>
        <v>1.8055555555555498E-2</v>
      </c>
      <c r="M67" s="9">
        <v>5</v>
      </c>
      <c r="N67" s="36">
        <f t="shared" si="27"/>
        <v>27.499998599999998</v>
      </c>
      <c r="O67" s="12">
        <f>'Monthly Py Frcst 1'!C75</f>
        <v>31.47834027777775</v>
      </c>
      <c r="P67" s="9">
        <f>'Monthly Py Frcst 1'!C875</f>
        <v>5.348332564760387</v>
      </c>
      <c r="Q67" s="36">
        <f t="shared" si="28"/>
        <v>15.000001199999998</v>
      </c>
      <c r="R67" s="12">
        <f>'Monthly Py Frcst 1'!E75</f>
        <v>28.354281249999925</v>
      </c>
      <c r="S67" s="9">
        <f t="shared" si="29"/>
        <v>4.3839499546474956</v>
      </c>
      <c r="T67" s="36">
        <f t="shared" si="30"/>
        <v>64.999999999999787</v>
      </c>
      <c r="U67" s="12">
        <f>'Monthly Py Frcst 1'!F75</f>
        <v>37.1549097222222</v>
      </c>
      <c r="V67" s="9">
        <f t="shared" si="31"/>
        <v>13.231584654861846</v>
      </c>
      <c r="W67" s="42">
        <f t="shared" si="24"/>
        <v>6542.8514381644218</v>
      </c>
      <c r="X67" s="42">
        <f t="shared" si="47"/>
        <v>1991397.4000000004</v>
      </c>
      <c r="Y67" s="42">
        <f t="shared" si="32"/>
        <v>212.03739545246842</v>
      </c>
      <c r="Z67" s="42">
        <f t="shared" si="48"/>
        <v>5831.0280780905277</v>
      </c>
      <c r="AA67" s="56">
        <f t="shared" si="33"/>
        <v>7.9043008130674844E-2</v>
      </c>
      <c r="AB67" s="9">
        <f t="shared" si="34"/>
        <v>4.2535829562654568</v>
      </c>
      <c r="AD67" s="57" t="str">
        <f>'Monthly Py Frcst 2'!A75</f>
        <v>6/30/2028</v>
      </c>
      <c r="AE67" s="47">
        <f t="shared" si="35"/>
        <v>2028</v>
      </c>
      <c r="AF67" s="48">
        <f t="shared" si="36"/>
        <v>0</v>
      </c>
      <c r="AG67" s="49">
        <f>'Monthly Py Frcst 2'!C475</f>
        <v>2.6635119047618998</v>
      </c>
      <c r="AH67" s="49">
        <f>'Monthly Py Frcst 2'!C275</f>
        <v>84.534230123180251</v>
      </c>
      <c r="AI67" s="50">
        <f>'Monthly Py Frcst 2'!C675</f>
        <v>7.6388888888888895E-2</v>
      </c>
      <c r="AJ67" s="51">
        <f>'Monthly Py Frcst 2'!E475</f>
        <v>2.6485797342192625</v>
      </c>
      <c r="AK67" s="51">
        <f>'Monthly Py Frcst 2'!E275</f>
        <v>73.701727395411552</v>
      </c>
      <c r="AL67" s="52">
        <f>'Monthly Py Frcst 2'!E675</f>
        <v>5.9722222222222197E-2</v>
      </c>
      <c r="AM67" s="53">
        <f>'Monthly Py Frcst 2'!E475</f>
        <v>2.6485797342192625</v>
      </c>
      <c r="AN67" s="53">
        <f>'Monthly Py Frcst 2'!F275</f>
        <v>132.24268915866674</v>
      </c>
      <c r="AO67" s="54">
        <f>'Monthly Py Frcst 2'!F675</f>
        <v>9.4097222222222179E-2</v>
      </c>
      <c r="AP67" s="9">
        <v>58</v>
      </c>
      <c r="AQ67" s="36">
        <f t="shared" si="37"/>
        <v>275</v>
      </c>
      <c r="AR67" s="12">
        <f>'Monthly Py Frcst 2'!AF75</f>
        <v>31.389444444444401</v>
      </c>
      <c r="AS67" s="13">
        <f>'Monthly Py Frcst 2'!C875</f>
        <v>2.7918507285793153</v>
      </c>
      <c r="AT67" s="36">
        <f t="shared" si="38"/>
        <v>214.99999999999991</v>
      </c>
      <c r="AU67" s="12">
        <f>'Monthly Py Frcst 2'!AH75</f>
        <v>37.39575</v>
      </c>
      <c r="AV67" s="9">
        <f t="shared" si="39"/>
        <v>1.9708583835171525</v>
      </c>
      <c r="AW67" s="36">
        <f t="shared" si="40"/>
        <v>338.74999999999983</v>
      </c>
      <c r="AX67" s="12">
        <f>'Monthly Py Frcst 2'!AI75</f>
        <v>36.432388888888802</v>
      </c>
      <c r="AY67" s="9">
        <f t="shared" si="41"/>
        <v>3.6298110882044927</v>
      </c>
      <c r="AZ67" s="42">
        <f t="shared" si="42"/>
        <v>23246.913283874568</v>
      </c>
      <c r="BA67" s="55">
        <v>1991450.4</v>
      </c>
      <c r="BB67" s="42">
        <f t="shared" si="43"/>
        <v>212.03739545246842</v>
      </c>
      <c r="BC67" s="42">
        <f t="shared" si="44"/>
        <v>58310.283749428818</v>
      </c>
      <c r="BD67" s="56">
        <f t="shared" si="45"/>
        <v>0.23763131874922719</v>
      </c>
      <c r="BE67" s="9">
        <f t="shared" si="46"/>
        <v>4.2535829562654568</v>
      </c>
    </row>
    <row r="68" spans="1:57" x14ac:dyDescent="0.35">
      <c r="A68" s="10" t="str">
        <f>'Monthly Py Frcst 1'!A276</f>
        <v>7/31/2028</v>
      </c>
      <c r="B68" s="47">
        <f t="shared" si="25"/>
        <v>2028</v>
      </c>
      <c r="C68" s="48">
        <f t="shared" si="26"/>
        <v>0</v>
      </c>
      <c r="D68" s="49">
        <f>'Monthly Py Frcst 1'!C476</f>
        <v>2.7424130434782601</v>
      </c>
      <c r="E68" s="49">
        <f>'Monthly Py Frcst 1'!C276</f>
        <v>280.96785714285699</v>
      </c>
      <c r="F68" s="50">
        <f>'Monthly Py Frcst 1'!C676</f>
        <v>7.8629032000000001E-2</v>
      </c>
      <c r="G68" s="51">
        <f>'Monthly Py Frcst 1'!E476</f>
        <v>2.735375712250705</v>
      </c>
      <c r="H68" s="51">
        <f>'Monthly Py Frcst 1'!E276</f>
        <v>201.01780055833274</v>
      </c>
      <c r="I68" s="52">
        <f>'Monthly Py Frcst 1'!E676</f>
        <v>6.2163978500000001E-2</v>
      </c>
      <c r="J68" s="53">
        <f>'Monthly Py Frcst 1'!F476</f>
        <v>2.7527694462755399</v>
      </c>
      <c r="K68" s="53">
        <f>'Monthly Py Frcst 1'!F276</f>
        <v>329.23448533639976</v>
      </c>
      <c r="L68" s="54">
        <f>'Monthly Py Frcst 1'!F676</f>
        <v>9.8790322999999999E-2</v>
      </c>
      <c r="M68" s="9">
        <v>5</v>
      </c>
      <c r="N68" s="36">
        <f t="shared" si="27"/>
        <v>292.49999903999998</v>
      </c>
      <c r="O68" s="12">
        <f>'Monthly Py Frcst 1'!C76</f>
        <v>63.892560483870952</v>
      </c>
      <c r="P68" s="9">
        <f>'Monthly Py Frcst 1'!C876</f>
        <v>4.10681345821199</v>
      </c>
      <c r="Q68" s="36">
        <f t="shared" si="28"/>
        <v>231.25000002000002</v>
      </c>
      <c r="R68" s="12">
        <f>'Monthly Py Frcst 1'!E76</f>
        <v>58.725974462365571</v>
      </c>
      <c r="S68" s="9">
        <f t="shared" si="29"/>
        <v>3.4229793953807377</v>
      </c>
      <c r="T68" s="36">
        <f t="shared" si="30"/>
        <v>367.50000155999999</v>
      </c>
      <c r="U68" s="12">
        <f>'Monthly Py Frcst 1'!F76</f>
        <v>72.301925403225738</v>
      </c>
      <c r="V68" s="9">
        <f t="shared" si="31"/>
        <v>4.5536060554441473</v>
      </c>
      <c r="W68" s="42">
        <f t="shared" si="24"/>
        <v>82183.097944556517</v>
      </c>
      <c r="X68" s="42">
        <f t="shared" si="47"/>
        <v>1991397.4000000004</v>
      </c>
      <c r="Y68" s="42">
        <f t="shared" si="32"/>
        <v>212.03739545246842</v>
      </c>
      <c r="Z68" s="42">
        <f t="shared" si="48"/>
        <v>62020.937966291109</v>
      </c>
      <c r="AA68" s="56">
        <f t="shared" si="33"/>
        <v>7.9043008130674844E-2</v>
      </c>
      <c r="AB68" s="9">
        <f t="shared" si="34"/>
        <v>4.2535829562654568</v>
      </c>
      <c r="AD68" s="57" t="str">
        <f>'Monthly Py Frcst 2'!A76</f>
        <v>7/31/2028</v>
      </c>
      <c r="AE68" s="47">
        <f t="shared" si="35"/>
        <v>2028</v>
      </c>
      <c r="AF68" s="48">
        <f t="shared" si="36"/>
        <v>0</v>
      </c>
      <c r="AG68" s="49">
        <f>'Monthly Py Frcst 2'!C476</f>
        <v>2.7432511377511299</v>
      </c>
      <c r="AH68" s="49">
        <f>'Monthly Py Frcst 2'!C276</f>
        <v>115.81493204577899</v>
      </c>
      <c r="AI68" s="50">
        <f>'Monthly Py Frcst 2'!C676</f>
        <v>0.36827956989247301</v>
      </c>
      <c r="AJ68" s="51">
        <f>'Monthly Py Frcst 2'!E476</f>
        <v>2.7375417078799851</v>
      </c>
      <c r="AK68" s="51">
        <f>'Monthly Py Frcst 2'!E276</f>
        <v>99.277558625120349</v>
      </c>
      <c r="AL68" s="52">
        <f>'Monthly Py Frcst 2'!E676</f>
        <v>0.32123655913978399</v>
      </c>
      <c r="AM68" s="53">
        <f>'Monthly Py Frcst 2'!E476</f>
        <v>2.7375417078799851</v>
      </c>
      <c r="AN68" s="53">
        <f>'Monthly Py Frcst 2'!F276</f>
        <v>135.290580763159</v>
      </c>
      <c r="AO68" s="54">
        <f>'Monthly Py Frcst 2'!F676</f>
        <v>0.39684139784946199</v>
      </c>
      <c r="AP68" s="9">
        <v>59</v>
      </c>
      <c r="AQ68" s="36">
        <f t="shared" si="37"/>
        <v>1369.9999999999995</v>
      </c>
      <c r="AR68" s="12">
        <f>'Monthly Py Frcst 2'!AF76</f>
        <v>58.989139784946197</v>
      </c>
      <c r="AS68" s="13">
        <f>'Monthly Py Frcst 2'!C876</f>
        <v>1.8132068389381635</v>
      </c>
      <c r="AT68" s="36">
        <f t="shared" si="38"/>
        <v>1194.9999999999966</v>
      </c>
      <c r="AU68" s="12">
        <f>'Monthly Py Frcst 2'!AH76</f>
        <v>59.998494623655901</v>
      </c>
      <c r="AV68" s="9">
        <f t="shared" si="39"/>
        <v>1.654667492040337</v>
      </c>
      <c r="AW68" s="36">
        <f t="shared" si="40"/>
        <v>1476.2499999999986</v>
      </c>
      <c r="AX68" s="12">
        <f>'Monthly Py Frcst 2'!AI76</f>
        <v>79.494583333333296</v>
      </c>
      <c r="AY68" s="9">
        <f t="shared" si="41"/>
        <v>1.701884267961558</v>
      </c>
      <c r="AZ68" s="42">
        <f t="shared" si="42"/>
        <v>158666.45690271715</v>
      </c>
      <c r="BA68" s="55">
        <v>1991451.4</v>
      </c>
      <c r="BB68" s="42">
        <f t="shared" si="43"/>
        <v>212.03739545246842</v>
      </c>
      <c r="BC68" s="42">
        <f t="shared" si="44"/>
        <v>290491.23176988162</v>
      </c>
      <c r="BD68" s="56">
        <f t="shared" si="45"/>
        <v>0.23763131874922719</v>
      </c>
      <c r="BE68" s="9">
        <f t="shared" si="46"/>
        <v>4.2535829562654568</v>
      </c>
    </row>
    <row r="69" spans="1:57" x14ac:dyDescent="0.35">
      <c r="A69" s="10" t="str">
        <f>'Monthly Py Frcst 1'!A277</f>
        <v>8/31/2028</v>
      </c>
      <c r="B69" s="47">
        <f t="shared" si="25"/>
        <v>2028</v>
      </c>
      <c r="C69" s="48">
        <f t="shared" si="26"/>
        <v>0</v>
      </c>
      <c r="D69" s="49">
        <f>'Monthly Py Frcst 1'!C477</f>
        <v>2.7668573232323199</v>
      </c>
      <c r="E69" s="49">
        <f>'Monthly Py Frcst 1'!C277</f>
        <v>257.07776310660347</v>
      </c>
      <c r="F69" s="50">
        <f>'Monthly Py Frcst 1'!C677</f>
        <v>0.11491935483870899</v>
      </c>
      <c r="G69" s="51">
        <f>'Monthly Py Frcst 1'!E477</f>
        <v>2.7586948529411726</v>
      </c>
      <c r="H69" s="51">
        <f>'Monthly Py Frcst 1'!E277</f>
        <v>201.22918458781325</v>
      </c>
      <c r="I69" s="52">
        <f>'Monthly Py Frcst 1'!E677</f>
        <v>9.0389784500000001E-2</v>
      </c>
      <c r="J69" s="53">
        <f>'Monthly Py Frcst 1'!F477</f>
        <v>2.7782649344341901</v>
      </c>
      <c r="K69" s="53">
        <f>'Monthly Py Frcst 1'!F277</f>
        <v>335.60630524027954</v>
      </c>
      <c r="L69" s="54">
        <f>'Monthly Py Frcst 1'!F677</f>
        <v>0.13575268800000001</v>
      </c>
      <c r="M69" s="9">
        <v>5</v>
      </c>
      <c r="N69" s="36">
        <f t="shared" si="27"/>
        <v>427.49999999999744</v>
      </c>
      <c r="O69" s="12">
        <f>'Monthly Py Frcst 1'!C77</f>
        <v>74.159334677419309</v>
      </c>
      <c r="P69" s="9">
        <f>'Monthly Py Frcst 1'!C877</f>
        <v>3.5312503562538433</v>
      </c>
      <c r="Q69" s="36">
        <f t="shared" si="28"/>
        <v>336.24999833999999</v>
      </c>
      <c r="R69" s="12">
        <f>'Monthly Py Frcst 1'!E77</f>
        <v>60.193128361209652</v>
      </c>
      <c r="S69" s="9">
        <f t="shared" si="29"/>
        <v>3.3430590844235248</v>
      </c>
      <c r="T69" s="36">
        <f t="shared" si="30"/>
        <v>504.99999936</v>
      </c>
      <c r="U69" s="12">
        <f>'Monthly Py Frcst 1'!F77</f>
        <v>86.939526209677368</v>
      </c>
      <c r="V69" s="9">
        <f t="shared" si="31"/>
        <v>3.8602269861797649</v>
      </c>
      <c r="W69" s="42">
        <f t="shared" si="24"/>
        <v>109900.74372807232</v>
      </c>
      <c r="X69" s="42">
        <f t="shared" si="47"/>
        <v>1991397.4000000004</v>
      </c>
      <c r="Y69" s="42">
        <f t="shared" si="32"/>
        <v>212.03739545246842</v>
      </c>
      <c r="Z69" s="42">
        <f t="shared" si="48"/>
        <v>90645.986555929703</v>
      </c>
      <c r="AA69" s="56">
        <f t="shared" si="33"/>
        <v>7.9043008130674844E-2</v>
      </c>
      <c r="AB69" s="9">
        <f t="shared" si="34"/>
        <v>4.2535829562654568</v>
      </c>
      <c r="AD69" s="57" t="str">
        <f>'Monthly Py Frcst 2'!A77</f>
        <v>8/31/2028</v>
      </c>
      <c r="AE69" s="47">
        <f t="shared" si="35"/>
        <v>2028</v>
      </c>
      <c r="AF69" s="48">
        <f t="shared" si="36"/>
        <v>0</v>
      </c>
      <c r="AG69" s="49">
        <f>'Monthly Py Frcst 2'!C477</f>
        <v>2.7685437627811798</v>
      </c>
      <c r="AH69" s="49">
        <f>'Monthly Py Frcst 2'!C277</f>
        <v>135.5427421098635</v>
      </c>
      <c r="AI69" s="50">
        <f>'Monthly Py Frcst 2'!C677</f>
        <v>0.36021505376344054</v>
      </c>
      <c r="AJ69" s="51">
        <f>'Monthly Py Frcst 2'!E477</f>
        <v>2.7587963018210422</v>
      </c>
      <c r="AK69" s="51">
        <f>'Monthly Py Frcst 2'!E277</f>
        <v>106.68502781084875</v>
      </c>
      <c r="AL69" s="52">
        <f>'Monthly Py Frcst 2'!E677</f>
        <v>0.29065860215053674</v>
      </c>
      <c r="AM69" s="53">
        <f>'Monthly Py Frcst 2'!E477</f>
        <v>2.7587963018210422</v>
      </c>
      <c r="AN69" s="53">
        <f>'Monthly Py Frcst 2'!F277</f>
        <v>164.79053077342977</v>
      </c>
      <c r="AO69" s="54">
        <f>'Monthly Py Frcst 2'!F677</f>
        <v>0.40826612903225773</v>
      </c>
      <c r="AP69" s="9">
        <v>60</v>
      </c>
      <c r="AQ69" s="36">
        <f t="shared" si="37"/>
        <v>1339.9999999999989</v>
      </c>
      <c r="AR69" s="12">
        <f>'Monthly Py Frcst 2'!AF77</f>
        <v>68.152956989247301</v>
      </c>
      <c r="AS69" s="13">
        <f>'Monthly Py Frcst 2'!C877</f>
        <v>1.9035040771603757</v>
      </c>
      <c r="AT69" s="36">
        <f t="shared" si="38"/>
        <v>1081.2499999999966</v>
      </c>
      <c r="AU69" s="12">
        <f>'Monthly Py Frcst 2'!AH77</f>
        <v>74.378360215053704</v>
      </c>
      <c r="AV69" s="9">
        <f t="shared" si="39"/>
        <v>1.4343557387173533</v>
      </c>
      <c r="AW69" s="36">
        <f t="shared" si="40"/>
        <v>1518.7499999999989</v>
      </c>
      <c r="AX69" s="12">
        <f>'Monthly Py Frcst 2'!AI77</f>
        <v>73.940309139784901</v>
      </c>
      <c r="AY69" s="9">
        <f t="shared" si="41"/>
        <v>2.2286968054446676</v>
      </c>
      <c r="AZ69" s="42">
        <f t="shared" si="42"/>
        <v>181627.27442721694</v>
      </c>
      <c r="BA69" s="55">
        <v>1991452.4</v>
      </c>
      <c r="BB69" s="42">
        <f t="shared" si="43"/>
        <v>212.03739545246842</v>
      </c>
      <c r="BC69" s="42">
        <f t="shared" si="44"/>
        <v>284130.10990630742</v>
      </c>
      <c r="BD69" s="56">
        <f t="shared" si="45"/>
        <v>0.23763131874922719</v>
      </c>
      <c r="BE69" s="9">
        <f t="shared" si="46"/>
        <v>4.2535829562654568</v>
      </c>
    </row>
    <row r="70" spans="1:57" x14ac:dyDescent="0.35">
      <c r="A70" s="10" t="str">
        <f>'Monthly Py Frcst 1'!A278</f>
        <v>9/30/2028</v>
      </c>
      <c r="B70" s="47">
        <f t="shared" si="25"/>
        <v>2028</v>
      </c>
      <c r="C70" s="48">
        <f t="shared" si="26"/>
        <v>0</v>
      </c>
      <c r="D70" s="49">
        <f>'Monthly Py Frcst 1'!C478</f>
        <v>2.7449353448275851</v>
      </c>
      <c r="E70" s="49">
        <f>'Monthly Py Frcst 1'!C278</f>
        <v>196.80728571428551</v>
      </c>
      <c r="F70" s="50">
        <f>'Monthly Py Frcst 1'!C678</f>
        <v>6.1805555499999998E-2</v>
      </c>
      <c r="G70" s="51">
        <f>'Monthly Py Frcst 1'!E478</f>
        <v>2.7365723981900403</v>
      </c>
      <c r="H70" s="51">
        <f>'Monthly Py Frcst 1'!E278</f>
        <v>158.38249999999999</v>
      </c>
      <c r="I70" s="52">
        <f>'Monthly Py Frcst 1'!E678</f>
        <v>4.0972222388888875E-2</v>
      </c>
      <c r="J70" s="53">
        <f>'Monthly Py Frcst 1'!F478</f>
        <v>2.7565740740740674</v>
      </c>
      <c r="K70" s="53">
        <f>'Monthly Py Frcst 1'!F278</f>
        <v>248.61299469604174</v>
      </c>
      <c r="L70" s="54">
        <f>'Monthly Py Frcst 1'!F678</f>
        <v>8.4722222E-2</v>
      </c>
      <c r="M70" s="9">
        <v>5</v>
      </c>
      <c r="N70" s="36">
        <f t="shared" si="27"/>
        <v>222.49999979999998</v>
      </c>
      <c r="O70" s="12">
        <f>'Monthly Py Frcst 1'!C78</f>
        <v>49.534381944444405</v>
      </c>
      <c r="P70" s="9">
        <f>'Monthly Py Frcst 1'!C878</f>
        <v>4.3413175101779107</v>
      </c>
      <c r="Q70" s="36">
        <f t="shared" si="28"/>
        <v>147.50000059999994</v>
      </c>
      <c r="R70" s="12">
        <f>'Monthly Py Frcst 1'!E78</f>
        <v>40.075913194444425</v>
      </c>
      <c r="S70" s="9">
        <f t="shared" si="29"/>
        <v>3.95206215842278</v>
      </c>
      <c r="T70" s="36">
        <f t="shared" si="30"/>
        <v>304.99999919999999</v>
      </c>
      <c r="U70" s="12">
        <f>'Monthly Py Frcst 1'!F78</f>
        <v>56.304059027777754</v>
      </c>
      <c r="V70" s="9">
        <f t="shared" si="31"/>
        <v>4.4155430174827695</v>
      </c>
      <c r="W70" s="42">
        <f t="shared" si="24"/>
        <v>43789.621032067065</v>
      </c>
      <c r="X70" s="42">
        <f t="shared" si="47"/>
        <v>1991397.4000000004</v>
      </c>
      <c r="Y70" s="42">
        <f t="shared" si="32"/>
        <v>212.03739545246842</v>
      </c>
      <c r="Z70" s="42">
        <f t="shared" si="48"/>
        <v>47178.320445766738</v>
      </c>
      <c r="AA70" s="56">
        <f t="shared" si="33"/>
        <v>7.9043008130674844E-2</v>
      </c>
      <c r="AB70" s="9">
        <f t="shared" si="34"/>
        <v>4.2535829562654568</v>
      </c>
      <c r="AD70" s="57" t="str">
        <f>'Monthly Py Frcst 2'!A78</f>
        <v>9/30/2028</v>
      </c>
      <c r="AE70" s="47">
        <f t="shared" si="35"/>
        <v>2028</v>
      </c>
      <c r="AF70" s="48">
        <f t="shared" si="36"/>
        <v>0</v>
      </c>
      <c r="AG70" s="49">
        <f>'Monthly Py Frcst 2'!C478</f>
        <v>2.7441836039811349</v>
      </c>
      <c r="AH70" s="49">
        <f>'Monthly Py Frcst 2'!C278</f>
        <v>102.4595576752435</v>
      </c>
      <c r="AI70" s="50">
        <f>'Monthly Py Frcst 2'!C678</f>
        <v>0.27361111111111103</v>
      </c>
      <c r="AJ70" s="51">
        <f>'Monthly Py Frcst 2'!E478</f>
        <v>2.7370526925623451</v>
      </c>
      <c r="AK70" s="51">
        <f>'Monthly Py Frcst 2'!E278</f>
        <v>90.246820098039152</v>
      </c>
      <c r="AL70" s="52">
        <f>'Monthly Py Frcst 2'!E678</f>
        <v>0.23090277777777724</v>
      </c>
      <c r="AM70" s="53">
        <f>'Monthly Py Frcst 2'!E478</f>
        <v>2.7370526925623451</v>
      </c>
      <c r="AN70" s="53">
        <f>'Monthly Py Frcst 2'!F278</f>
        <v>122.80381718795925</v>
      </c>
      <c r="AO70" s="54">
        <f>'Monthly Py Frcst 2'!F678</f>
        <v>0.30798611111111074</v>
      </c>
      <c r="AP70" s="9">
        <v>61</v>
      </c>
      <c r="AQ70" s="36">
        <f t="shared" si="37"/>
        <v>984.99999999999966</v>
      </c>
      <c r="AR70" s="12">
        <f>'Monthly Py Frcst 2'!AF78</f>
        <v>58.139194444444399</v>
      </c>
      <c r="AS70" s="13">
        <f>'Monthly Py Frcst 2'!C878</f>
        <v>2.1307420695481207</v>
      </c>
      <c r="AT70" s="36">
        <f t="shared" si="38"/>
        <v>831.24999999999807</v>
      </c>
      <c r="AU70" s="12">
        <f>'Monthly Py Frcst 2'!AH78</f>
        <v>52.960791666666601</v>
      </c>
      <c r="AV70" s="9">
        <f t="shared" si="39"/>
        <v>1.7040307982186054</v>
      </c>
      <c r="AW70" s="36">
        <f t="shared" si="40"/>
        <v>1108.7499999999986</v>
      </c>
      <c r="AX70" s="12">
        <f>'Monthly Py Frcst 2'!AI78</f>
        <v>48.8881805555555</v>
      </c>
      <c r="AY70" s="9">
        <f t="shared" si="41"/>
        <v>2.5119326551416159</v>
      </c>
      <c r="AZ70" s="42">
        <f t="shared" si="42"/>
        <v>100922.66431011482</v>
      </c>
      <c r="BA70" s="55">
        <v>1991453.4</v>
      </c>
      <c r="BB70" s="42">
        <f t="shared" si="43"/>
        <v>212.03739545246842</v>
      </c>
      <c r="BC70" s="42">
        <f t="shared" si="44"/>
        <v>208856.83452068132</v>
      </c>
      <c r="BD70" s="56">
        <f t="shared" si="45"/>
        <v>0.23763131874922719</v>
      </c>
      <c r="BE70" s="9">
        <f t="shared" si="46"/>
        <v>4.2535829562654568</v>
      </c>
    </row>
    <row r="71" spans="1:57" x14ac:dyDescent="0.35">
      <c r="A71" s="10" t="str">
        <f>'Monthly Py Frcst 1'!A279</f>
        <v>10/31/2028</v>
      </c>
      <c r="B71" s="47">
        <f t="shared" si="25"/>
        <v>2028</v>
      </c>
      <c r="C71" s="48">
        <f t="shared" si="26"/>
        <v>0</v>
      </c>
      <c r="D71" s="49">
        <f>'Monthly Py Frcst 1'!C479</f>
        <v>2.969452586206895</v>
      </c>
      <c r="E71" s="49">
        <f>'Monthly Py Frcst 1'!C279</f>
        <v>231.29268881034449</v>
      </c>
      <c r="F71" s="50">
        <f>'Monthly Py Frcst 1'!C679</f>
        <v>5.7795698951612899E-2</v>
      </c>
      <c r="G71" s="51">
        <f>'Monthly Py Frcst 1'!E479</f>
        <v>2.9585240334378198</v>
      </c>
      <c r="H71" s="51">
        <f>'Monthly Py Frcst 1'!E279</f>
        <v>161.52085048426125</v>
      </c>
      <c r="I71" s="52">
        <f>'Monthly Py Frcst 1'!E679</f>
        <v>4.0322581000000003E-2</v>
      </c>
      <c r="J71" s="53">
        <f>'Monthly Py Frcst 1'!F479</f>
        <v>2.9800701357466028</v>
      </c>
      <c r="K71" s="53">
        <f>'Monthly Py Frcst 1'!F279</f>
        <v>320.66448298513501</v>
      </c>
      <c r="L71" s="54">
        <f>'Monthly Py Frcst 1'!F679</f>
        <v>8.6021504999999998E-2</v>
      </c>
      <c r="M71" s="9">
        <v>5</v>
      </c>
      <c r="N71" s="36">
        <f t="shared" si="27"/>
        <v>215.00000009999997</v>
      </c>
      <c r="O71" s="12">
        <f>'Monthly Py Frcst 1'!C79</f>
        <v>47.955356182795647</v>
      </c>
      <c r="P71" s="9">
        <f>'Monthly Py Frcst 1'!C879</f>
        <v>4.6070536653121561</v>
      </c>
      <c r="Q71" s="36">
        <f t="shared" si="28"/>
        <v>150.00000132</v>
      </c>
      <c r="R71" s="12">
        <f>'Monthly Py Frcst 1'!E79</f>
        <v>39.089371639784872</v>
      </c>
      <c r="S71" s="9">
        <f t="shared" si="29"/>
        <v>4.1320912490664474</v>
      </c>
      <c r="T71" s="36">
        <f t="shared" si="30"/>
        <v>319.99999859999997</v>
      </c>
      <c r="U71" s="12">
        <f>'Monthly Py Frcst 1'!F79</f>
        <v>55.874637096774151</v>
      </c>
      <c r="V71" s="9">
        <f t="shared" si="31"/>
        <v>5.7389989384583968</v>
      </c>
      <c r="W71" s="42">
        <f t="shared" si="24"/>
        <v>49727.928117353324</v>
      </c>
      <c r="X71" s="42">
        <f t="shared" si="47"/>
        <v>1991397.4000000004</v>
      </c>
      <c r="Y71" s="42">
        <f t="shared" si="32"/>
        <v>212.03739545246842</v>
      </c>
      <c r="Z71" s="42">
        <f t="shared" si="48"/>
        <v>45588.040043484441</v>
      </c>
      <c r="AA71" s="56">
        <f t="shared" si="33"/>
        <v>7.9043008130674844E-2</v>
      </c>
      <c r="AB71" s="9">
        <f t="shared" si="34"/>
        <v>4.2535829562654568</v>
      </c>
      <c r="AD71" s="57" t="str">
        <f>'Monthly Py Frcst 2'!A79</f>
        <v>10/31/2028</v>
      </c>
      <c r="AE71" s="47">
        <f t="shared" si="35"/>
        <v>2028</v>
      </c>
      <c r="AF71" s="48">
        <f t="shared" si="36"/>
        <v>0</v>
      </c>
      <c r="AG71" s="49">
        <f>'Monthly Py Frcst 2'!C479</f>
        <v>2.9689923301336298</v>
      </c>
      <c r="AH71" s="49">
        <f>'Monthly Py Frcst 2'!C279</f>
        <v>114.227756021486</v>
      </c>
      <c r="AI71" s="50">
        <f>'Monthly Py Frcst 2'!C679</f>
        <v>0.23118279569892403</v>
      </c>
      <c r="AJ71" s="51">
        <f>'Monthly Py Frcst 2'!E479</f>
        <v>2.9619842455520828</v>
      </c>
      <c r="AK71" s="51">
        <f>'Monthly Py Frcst 2'!E279</f>
        <v>98.75843836161188</v>
      </c>
      <c r="AL71" s="52">
        <f>'Monthly Py Frcst 2'!E679</f>
        <v>0.141801075268817</v>
      </c>
      <c r="AM71" s="53">
        <f>'Monthly Py Frcst 2'!E479</f>
        <v>2.9619842455520828</v>
      </c>
      <c r="AN71" s="53">
        <f>'Monthly Py Frcst 2'!F279</f>
        <v>150.89479550530376</v>
      </c>
      <c r="AO71" s="54">
        <f>'Monthly Py Frcst 2'!F679</f>
        <v>0.27352150537634379</v>
      </c>
      <c r="AP71" s="9">
        <v>62</v>
      </c>
      <c r="AQ71" s="36">
        <f t="shared" si="37"/>
        <v>859.99999999999739</v>
      </c>
      <c r="AR71" s="12">
        <f>'Monthly Py Frcst 2'!AF79</f>
        <v>32.0903091397849</v>
      </c>
      <c r="AS71" s="13">
        <f>'Monthly Py Frcst 2'!C879</f>
        <v>2.5062369527239339</v>
      </c>
      <c r="AT71" s="36">
        <f t="shared" si="38"/>
        <v>527.4999999999992</v>
      </c>
      <c r="AU71" s="12">
        <f>'Monthly Py Frcst 2'!AH79</f>
        <v>45.7299193548387</v>
      </c>
      <c r="AV71" s="9">
        <f t="shared" si="39"/>
        <v>2.159602285656824</v>
      </c>
      <c r="AW71" s="36">
        <f t="shared" si="40"/>
        <v>1017.4999999999989</v>
      </c>
      <c r="AX71" s="12">
        <f>'Monthly Py Frcst 2'!AI79</f>
        <v>52.887137096774097</v>
      </c>
      <c r="AY71" s="9">
        <f t="shared" si="41"/>
        <v>2.8531473584813827</v>
      </c>
      <c r="AZ71" s="42">
        <f t="shared" si="42"/>
        <v>98235.870178477664</v>
      </c>
      <c r="BA71" s="55">
        <v>1991454.4</v>
      </c>
      <c r="BB71" s="42">
        <f t="shared" si="43"/>
        <v>212.03739545246842</v>
      </c>
      <c r="BC71" s="42">
        <f t="shared" si="44"/>
        <v>182352.16008912228</v>
      </c>
      <c r="BD71" s="56">
        <f t="shared" si="45"/>
        <v>0.23763131874922719</v>
      </c>
      <c r="BE71" s="9">
        <f t="shared" si="46"/>
        <v>4.2535829562654568</v>
      </c>
    </row>
    <row r="72" spans="1:57" x14ac:dyDescent="0.35">
      <c r="A72" s="10" t="str">
        <f>'Monthly Py Frcst 1'!A280</f>
        <v>11/30/2028</v>
      </c>
      <c r="B72" s="47">
        <f t="shared" si="25"/>
        <v>2028</v>
      </c>
      <c r="C72" s="48">
        <f t="shared" si="26"/>
        <v>0</v>
      </c>
      <c r="D72" s="49">
        <f>'Monthly Py Frcst 1'!C480</f>
        <v>3.540506548246265</v>
      </c>
      <c r="E72" s="49">
        <f>'Monthly Py Frcst 1'!C280</f>
        <v>190.33866071428548</v>
      </c>
      <c r="F72" s="50">
        <f>'Monthly Py Frcst 1'!C680</f>
        <v>6.5972221999999997E-2</v>
      </c>
      <c r="G72" s="51">
        <f>'Monthly Py Frcst 1'!E480</f>
        <v>3.521967171717165</v>
      </c>
      <c r="H72" s="51">
        <f>'Monthly Py Frcst 1'!E280</f>
        <v>148.31831359649101</v>
      </c>
      <c r="I72" s="52">
        <f>'Monthly Py Frcst 1'!E680</f>
        <v>3.8541666666666648E-2</v>
      </c>
      <c r="J72" s="53">
        <f>'Monthly Py Frcst 1'!F480</f>
        <v>3.5546306818181774</v>
      </c>
      <c r="K72" s="53">
        <f>'Monthly Py Frcst 1'!F280</f>
        <v>303.44854515050122</v>
      </c>
      <c r="L72" s="54">
        <f>'Monthly Py Frcst 1'!F680</f>
        <v>0.101041666666666</v>
      </c>
      <c r="M72" s="9">
        <v>5</v>
      </c>
      <c r="N72" s="36">
        <f t="shared" si="27"/>
        <v>237.49999919999996</v>
      </c>
      <c r="O72" s="12">
        <f>'Monthly Py Frcst 1'!C80</f>
        <v>44.672354166666594</v>
      </c>
      <c r="P72" s="9">
        <f>'Monthly Py Frcst 1'!C880</f>
        <v>4.3884773827684063</v>
      </c>
      <c r="Q72" s="36">
        <f t="shared" si="28"/>
        <v>138.74999999999991</v>
      </c>
      <c r="R72" s="12">
        <f>'Monthly Py Frcst 1'!E80</f>
        <v>36.764663194444402</v>
      </c>
      <c r="S72" s="9">
        <f t="shared" si="29"/>
        <v>4.0342628140519388</v>
      </c>
      <c r="T72" s="36">
        <f t="shared" si="30"/>
        <v>363.74999999999761</v>
      </c>
      <c r="U72" s="12">
        <f>'Monthly Py Frcst 1'!F80</f>
        <v>57.157201388888851</v>
      </c>
      <c r="V72" s="9">
        <f t="shared" si="31"/>
        <v>5.3090168478663564</v>
      </c>
      <c r="W72" s="42">
        <f t="shared" si="24"/>
        <v>45205.431767371869</v>
      </c>
      <c r="X72" s="42">
        <f t="shared" si="47"/>
        <v>1991397.4000000004</v>
      </c>
      <c r="Y72" s="42">
        <f t="shared" si="32"/>
        <v>212.03739545246842</v>
      </c>
      <c r="Z72" s="42">
        <f t="shared" si="48"/>
        <v>50358.881250331324</v>
      </c>
      <c r="AA72" s="56">
        <f t="shared" si="33"/>
        <v>7.9043008130674844E-2</v>
      </c>
      <c r="AB72" s="9">
        <f t="shared" si="34"/>
        <v>4.2535829562654568</v>
      </c>
      <c r="AD72" s="57" t="str">
        <f>'Monthly Py Frcst 2'!A80</f>
        <v>11/30/2028</v>
      </c>
      <c r="AE72" s="47">
        <f t="shared" si="35"/>
        <v>2028</v>
      </c>
      <c r="AF72" s="48">
        <f t="shared" si="36"/>
        <v>0</v>
      </c>
      <c r="AG72" s="49">
        <f>'Monthly Py Frcst 2'!C480</f>
        <v>3.5377269380104348</v>
      </c>
      <c r="AH72" s="49">
        <f>'Monthly Py Frcst 2'!C280</f>
        <v>119.59509637188199</v>
      </c>
      <c r="AI72" s="50">
        <f>'Monthly Py Frcst 2'!C680</f>
        <v>0.186805555555555</v>
      </c>
      <c r="AJ72" s="51">
        <f>'Monthly Py Frcst 2'!E480</f>
        <v>3.5285987947810651</v>
      </c>
      <c r="AK72" s="51">
        <f>'Monthly Py Frcst 2'!E280</f>
        <v>101.90869624060124</v>
      </c>
      <c r="AL72" s="52">
        <f>'Monthly Py Frcst 2'!E680</f>
        <v>0.120833333333333</v>
      </c>
      <c r="AM72" s="53">
        <f>'Monthly Py Frcst 2'!E480</f>
        <v>3.5285987947810651</v>
      </c>
      <c r="AN72" s="53">
        <f>'Monthly Py Frcst 2'!F280</f>
        <v>156.80798554216801</v>
      </c>
      <c r="AO72" s="54">
        <f>'Monthly Py Frcst 2'!F680</f>
        <v>0.25486111111111048</v>
      </c>
      <c r="AP72" s="9">
        <v>63</v>
      </c>
      <c r="AQ72" s="36">
        <f t="shared" si="37"/>
        <v>672.49999999999795</v>
      </c>
      <c r="AR72" s="12">
        <f>'Monthly Py Frcst 2'!AF80</f>
        <v>57.341319444444402</v>
      </c>
      <c r="AS72" s="13">
        <f>'Monthly Py Frcst 2'!C880</f>
        <v>2.7451523517428407</v>
      </c>
      <c r="AT72" s="36">
        <f t="shared" si="38"/>
        <v>434.99999999999875</v>
      </c>
      <c r="AU72" s="12">
        <f>'Monthly Py Frcst 2'!AH80</f>
        <v>41.845305555555498</v>
      </c>
      <c r="AV72" s="9">
        <f t="shared" si="39"/>
        <v>2.4353674776087653</v>
      </c>
      <c r="AW72" s="36">
        <f t="shared" si="40"/>
        <v>917.49999999999773</v>
      </c>
      <c r="AX72" s="12">
        <f>'Monthly Py Frcst 2'!AI80</f>
        <v>39.680069444444399</v>
      </c>
      <c r="AY72" s="9">
        <f t="shared" si="41"/>
        <v>3.9518072356630585</v>
      </c>
      <c r="AZ72" s="42">
        <f t="shared" si="42"/>
        <v>80427.70231009039</v>
      </c>
      <c r="BA72" s="55">
        <v>1991455.4</v>
      </c>
      <c r="BB72" s="42">
        <f t="shared" si="43"/>
        <v>212.03739545246842</v>
      </c>
      <c r="BC72" s="42">
        <f t="shared" si="44"/>
        <v>142595.14844178458</v>
      </c>
      <c r="BD72" s="56">
        <f t="shared" si="45"/>
        <v>0.23763131874922719</v>
      </c>
      <c r="BE72" s="9">
        <f t="shared" si="46"/>
        <v>4.2535829562654568</v>
      </c>
    </row>
    <row r="73" spans="1:57" x14ac:dyDescent="0.35">
      <c r="A73" s="10" t="str">
        <f>'Monthly Py Frcst 1'!A281</f>
        <v>12/31/2028</v>
      </c>
      <c r="B73" s="47">
        <f t="shared" si="25"/>
        <v>2028</v>
      </c>
      <c r="C73" s="48">
        <f t="shared" si="26"/>
        <v>1.08243216</v>
      </c>
      <c r="D73" s="49">
        <f>'Monthly Py Frcst 1'!C481</f>
        <v>3.9269623655913901</v>
      </c>
      <c r="E73" s="49">
        <f>'Monthly Py Frcst 1'!C281</f>
        <v>230.14589850205201</v>
      </c>
      <c r="F73" s="50">
        <f>'Monthly Py Frcst 1'!C681</f>
        <v>0.16465053763440801</v>
      </c>
      <c r="G73" s="51">
        <f>'Monthly Py Frcst 1'!E481</f>
        <v>3.9200726744186025</v>
      </c>
      <c r="H73" s="51">
        <f>'Monthly Py Frcst 1'!E281</f>
        <v>188.63802083333326</v>
      </c>
      <c r="I73" s="52">
        <f>'Monthly Py Frcst 1'!E681</f>
        <v>0.10080645193548375</v>
      </c>
      <c r="J73" s="53">
        <f>'Monthly Py Frcst 1'!F481</f>
        <v>3.936815191092105</v>
      </c>
      <c r="K73" s="53">
        <f>'Monthly Py Frcst 1'!F281</f>
        <v>268.02557704688303</v>
      </c>
      <c r="L73" s="54">
        <f>'Monthly Py Frcst 1'!F681</f>
        <v>0.20396505376344048</v>
      </c>
      <c r="M73" s="9">
        <v>5</v>
      </c>
      <c r="N73" s="36">
        <f t="shared" si="27"/>
        <v>612.49999999999784</v>
      </c>
      <c r="O73" s="12">
        <f>'Monthly Py Frcst 1'!C81</f>
        <v>76.905181455000005</v>
      </c>
      <c r="P73" s="9">
        <f>'Monthly Py Frcst 1'!C881</f>
        <v>3.1600635220799767</v>
      </c>
      <c r="Q73" s="36">
        <f t="shared" si="28"/>
        <v>375.00000119999953</v>
      </c>
      <c r="R73" s="12">
        <f>'Monthly Py Frcst 1'!E81</f>
        <v>56.114122983870899</v>
      </c>
      <c r="S73" s="9">
        <f t="shared" si="29"/>
        <v>3.3616852728421724</v>
      </c>
      <c r="T73" s="36">
        <f t="shared" si="30"/>
        <v>758.74999999999864</v>
      </c>
      <c r="U73" s="12">
        <f>'Monthly Py Frcst 1'!F81</f>
        <v>88.392395833333296</v>
      </c>
      <c r="V73" s="9">
        <f t="shared" si="31"/>
        <v>3.0322243731491776</v>
      </c>
      <c r="W73" s="42">
        <f t="shared" si="24"/>
        <v>140964.36283250636</v>
      </c>
      <c r="X73" s="42">
        <f t="shared" si="47"/>
        <v>1991397.4000000004</v>
      </c>
      <c r="Y73" s="42">
        <f t="shared" si="32"/>
        <v>212.03739545246842</v>
      </c>
      <c r="Z73" s="42">
        <f t="shared" si="48"/>
        <v>129872.90471463645</v>
      </c>
      <c r="AA73" s="56">
        <f t="shared" si="33"/>
        <v>7.9043008130674844E-2</v>
      </c>
      <c r="AB73" s="9">
        <f t="shared" si="34"/>
        <v>4.2535829562654568</v>
      </c>
      <c r="AD73" s="57" t="str">
        <f>'Monthly Py Frcst 2'!A81</f>
        <v>12/31/2028</v>
      </c>
      <c r="AE73" s="47">
        <f t="shared" si="35"/>
        <v>2028</v>
      </c>
      <c r="AF73" s="48">
        <f t="shared" si="36"/>
        <v>1.08243216</v>
      </c>
      <c r="AG73" s="49">
        <f>'Monthly Py Frcst 2'!C481</f>
        <v>3.9291397030833597</v>
      </c>
      <c r="AH73" s="49">
        <f>'Monthly Py Frcst 2'!C281</f>
        <v>154.00848208701851</v>
      </c>
      <c r="AI73" s="50">
        <f>'Monthly Py Frcst 2'!C681</f>
        <v>0.38440860215053752</v>
      </c>
      <c r="AJ73" s="51">
        <f>'Monthly Py Frcst 2'!E481</f>
        <v>3.9211683982683949</v>
      </c>
      <c r="AK73" s="51">
        <f>'Monthly Py Frcst 2'!E281</f>
        <v>124.81444122942325</v>
      </c>
      <c r="AL73" s="52">
        <f>'Monthly Py Frcst 2'!E681</f>
        <v>0.27419354838709625</v>
      </c>
      <c r="AM73" s="53">
        <f>'Monthly Py Frcst 2'!E481</f>
        <v>3.9211683982683949</v>
      </c>
      <c r="AN73" s="53">
        <f>'Monthly Py Frcst 2'!F281</f>
        <v>172.46508494771101</v>
      </c>
      <c r="AO73" s="54">
        <f>'Monthly Py Frcst 2'!F681</f>
        <v>0.42069892473118253</v>
      </c>
      <c r="AP73" s="9">
        <v>64</v>
      </c>
      <c r="AQ73" s="36">
        <f t="shared" si="37"/>
        <v>1429.9999999999995</v>
      </c>
      <c r="AR73" s="12">
        <f>'Monthly Py Frcst 2'!AF81</f>
        <v>75.3185887096774</v>
      </c>
      <c r="AS73" s="13">
        <f>'Monthly Py Frcst 2'!C881</f>
        <v>2.034528354345166</v>
      </c>
      <c r="AT73" s="36">
        <f t="shared" si="38"/>
        <v>1019.9999999999981</v>
      </c>
      <c r="AU73" s="12">
        <f>'Monthly Py Frcst 2'!AH81</f>
        <v>45.615927419354797</v>
      </c>
      <c r="AV73" s="9">
        <f t="shared" si="39"/>
        <v>2.7362030827956945</v>
      </c>
      <c r="AW73" s="36">
        <f t="shared" si="40"/>
        <v>1564.9999999999991</v>
      </c>
      <c r="AX73" s="12">
        <f>'Monthly Py Frcst 2'!AI81</f>
        <v>52.195161290322503</v>
      </c>
      <c r="AY73" s="9">
        <f t="shared" si="41"/>
        <v>3.3042351184320937</v>
      </c>
      <c r="AZ73" s="42">
        <f t="shared" si="42"/>
        <v>220232.12938443638</v>
      </c>
      <c r="BA73" s="55">
        <v>1991456.4</v>
      </c>
      <c r="BB73" s="42">
        <f t="shared" si="43"/>
        <v>212.03739545246842</v>
      </c>
      <c r="BC73" s="42">
        <f t="shared" si="44"/>
        <v>303213.47549702972</v>
      </c>
      <c r="BD73" s="56">
        <f t="shared" si="45"/>
        <v>0.23763131874922719</v>
      </c>
      <c r="BE73" s="9">
        <f t="shared" si="46"/>
        <v>4.2535829562654568</v>
      </c>
    </row>
    <row r="74" spans="1:57" x14ac:dyDescent="0.35">
      <c r="A74" s="10" t="str">
        <f>'Monthly Py Frcst 1'!A282</f>
        <v>1/31/2029</v>
      </c>
      <c r="B74" s="47">
        <f t="shared" si="25"/>
        <v>2029</v>
      </c>
      <c r="C74" s="48">
        <f t="shared" si="26"/>
        <v>1.1040808032</v>
      </c>
      <c r="D74" s="49">
        <f>'Monthly Py Frcst 1'!C482</f>
        <v>3.7370324798482653</v>
      </c>
      <c r="E74" s="49">
        <f>'Monthly Py Frcst 1'!C282</f>
        <v>225.63859252262051</v>
      </c>
      <c r="F74" s="50">
        <f>'Monthly Py Frcst 1'!C682</f>
        <v>0.16129032258064499</v>
      </c>
      <c r="G74" s="51">
        <f>'Monthly Py Frcst 1'!E482</f>
        <v>3.7263953488372024</v>
      </c>
      <c r="H74" s="51">
        <f>'Monthly Py Frcst 1'!E282</f>
        <v>205.32315789473651</v>
      </c>
      <c r="I74" s="52">
        <f>'Monthly Py Frcst 1'!E682</f>
        <v>0.13978494623655852</v>
      </c>
      <c r="J74" s="53">
        <f>'Monthly Py Frcst 1'!F482</f>
        <v>3.7479003156872248</v>
      </c>
      <c r="K74" s="53">
        <f>'Monthly Py Frcst 1'!F282</f>
        <v>250.720519417475</v>
      </c>
      <c r="L74" s="54">
        <f>'Monthly Py Frcst 1'!F682</f>
        <v>0.19422043010752627</v>
      </c>
      <c r="M74" s="9">
        <v>5</v>
      </c>
      <c r="N74" s="36">
        <f t="shared" si="27"/>
        <v>599.99999999999943</v>
      </c>
      <c r="O74" s="12">
        <f>'Monthly Py Frcst 1'!C82</f>
        <v>68.055584678817198</v>
      </c>
      <c r="P74" s="9">
        <f>'Monthly Py Frcst 1'!C882</f>
        <v>3.2291343103322232</v>
      </c>
      <c r="Q74" s="36">
        <f t="shared" si="28"/>
        <v>519.99999999999773</v>
      </c>
      <c r="R74" s="12">
        <f>'Monthly Py Frcst 1'!E82</f>
        <v>62.33237230973117</v>
      </c>
      <c r="S74" s="9">
        <f t="shared" si="29"/>
        <v>3.2940051900235794</v>
      </c>
      <c r="T74" s="36">
        <f t="shared" si="30"/>
        <v>722.49999999999773</v>
      </c>
      <c r="U74" s="12">
        <f>'Monthly Py Frcst 1'!F82</f>
        <v>83.487731854838643</v>
      </c>
      <c r="V74" s="9">
        <f t="shared" si="31"/>
        <v>3.0030821756351758</v>
      </c>
      <c r="W74" s="42">
        <f t="shared" si="24"/>
        <v>135383.15551357219</v>
      </c>
      <c r="X74" s="42">
        <f t="shared" si="47"/>
        <v>1991397.4000000004</v>
      </c>
      <c r="Y74" s="42">
        <f t="shared" si="32"/>
        <v>216.27814336151778</v>
      </c>
      <c r="Z74" s="42">
        <f t="shared" si="48"/>
        <v>129766.88601691055</v>
      </c>
      <c r="AA74" s="56">
        <f t="shared" si="33"/>
        <v>7.9604428078852971E-2</v>
      </c>
      <c r="AB74" s="9">
        <f t="shared" si="34"/>
        <v>4.1529264762779068</v>
      </c>
      <c r="AD74" s="57" t="str">
        <f>'Monthly Py Frcst 2'!A82</f>
        <v>1/31/2029</v>
      </c>
      <c r="AE74" s="47">
        <f t="shared" si="35"/>
        <v>2029</v>
      </c>
      <c r="AF74" s="48">
        <f t="shared" si="36"/>
        <v>1.1040808032</v>
      </c>
      <c r="AG74" s="49">
        <f>'Monthly Py Frcst 2'!C482</f>
        <v>3.7364351725482501</v>
      </c>
      <c r="AH74" s="49">
        <f>'Monthly Py Frcst 2'!C282</f>
        <v>157.77100565002002</v>
      </c>
      <c r="AI74" s="50">
        <f>'Monthly Py Frcst 2'!C682</f>
        <v>0.307123655913978</v>
      </c>
      <c r="AJ74" s="51">
        <f>'Monthly Py Frcst 2'!E482</f>
        <v>3.7306633589788398</v>
      </c>
      <c r="AK74" s="51">
        <f>'Monthly Py Frcst 2'!E282</f>
        <v>147.91404699131473</v>
      </c>
      <c r="AL74" s="52">
        <f>'Monthly Py Frcst 2'!E682</f>
        <v>0.28897849462365499</v>
      </c>
      <c r="AM74" s="53">
        <f>'Monthly Py Frcst 2'!E482</f>
        <v>3.7306633589788398</v>
      </c>
      <c r="AN74" s="53">
        <f>'Monthly Py Frcst 2'!F282</f>
        <v>177.55344054921926</v>
      </c>
      <c r="AO74" s="54">
        <f>'Monthly Py Frcst 2'!F682</f>
        <v>0.34576612903225779</v>
      </c>
      <c r="AP74" s="9">
        <v>65</v>
      </c>
      <c r="AQ74" s="36">
        <f t="shared" si="37"/>
        <v>1142.4999999999982</v>
      </c>
      <c r="AR74" s="12">
        <f>'Monthly Py Frcst 2'!AF82</f>
        <v>65.528897849462297</v>
      </c>
      <c r="AS74" s="13">
        <f>'Monthly Py Frcst 2'!C882</f>
        <v>2.2815604623271275</v>
      </c>
      <c r="AT74" s="36">
        <f t="shared" si="38"/>
        <v>1074.9999999999966</v>
      </c>
      <c r="AU74" s="12">
        <f>'Monthly Py Frcst 2'!AH82</f>
        <v>52.482163978494597</v>
      </c>
      <c r="AV74" s="9">
        <f t="shared" si="39"/>
        <v>2.8183679135624984</v>
      </c>
      <c r="AW74" s="36">
        <f t="shared" si="40"/>
        <v>1286.2499999999989</v>
      </c>
      <c r="AX74" s="12">
        <f>'Monthly Py Frcst 2'!AI82</f>
        <v>88.320416666666603</v>
      </c>
      <c r="AY74" s="9">
        <f t="shared" si="41"/>
        <v>2.0103329133888752</v>
      </c>
      <c r="AZ74" s="42">
        <f t="shared" si="42"/>
        <v>180253.37395514757</v>
      </c>
      <c r="BA74" s="55">
        <v>1991457.4</v>
      </c>
      <c r="BB74" s="42">
        <f t="shared" si="43"/>
        <v>216.27814336151778</v>
      </c>
      <c r="BC74" s="42">
        <f t="shared" si="44"/>
        <v>247097.77879053366</v>
      </c>
      <c r="BD74" s="56">
        <f t="shared" si="45"/>
        <v>0.24794906874039893</v>
      </c>
      <c r="BE74" s="9">
        <f t="shared" si="46"/>
        <v>4.1529264762779068</v>
      </c>
    </row>
    <row r="75" spans="1:57" x14ac:dyDescent="0.35">
      <c r="A75" s="10" t="str">
        <f>'Monthly Py Frcst 1'!A283</f>
        <v>2/28/2029</v>
      </c>
      <c r="B75" s="47">
        <f t="shared" si="25"/>
        <v>2029</v>
      </c>
      <c r="C75" s="48">
        <f t="shared" si="26"/>
        <v>0</v>
      </c>
      <c r="D75" s="49">
        <f>'Monthly Py Frcst 1'!C483</f>
        <v>3.7268768472906348</v>
      </c>
      <c r="E75" s="49">
        <f>'Monthly Py Frcst 1'!C283</f>
        <v>257.57396122068201</v>
      </c>
      <c r="F75" s="50">
        <f>'Monthly Py Frcst 1'!C683</f>
        <v>9.8958333499999995E-2</v>
      </c>
      <c r="G75" s="51">
        <f>'Monthly Py Frcst 1'!E483</f>
        <v>3.7176811414391975</v>
      </c>
      <c r="H75" s="51">
        <f>'Monthly Py Frcst 1'!E283</f>
        <v>165.47487206823001</v>
      </c>
      <c r="I75" s="52">
        <f>'Monthly Py Frcst 1'!E683</f>
        <v>5.0595238095237999E-2</v>
      </c>
      <c r="J75" s="53">
        <f>'Monthly Py Frcst 1'!F483</f>
        <v>3.73373721227621</v>
      </c>
      <c r="K75" s="53">
        <f>'Monthly Py Frcst 1'!F283</f>
        <v>325.7427857142855</v>
      </c>
      <c r="L75" s="54">
        <f>'Monthly Py Frcst 1'!F683</f>
        <v>0.129464285714285</v>
      </c>
      <c r="M75" s="9">
        <v>5</v>
      </c>
      <c r="N75" s="36">
        <f t="shared" si="27"/>
        <v>332.50000055999999</v>
      </c>
      <c r="O75" s="12">
        <f>'Monthly Py Frcst 1'!C83</f>
        <v>61.903749999999945</v>
      </c>
      <c r="P75" s="9">
        <f>'Monthly Py Frcst 1'!C883</f>
        <v>3.8366790428863489</v>
      </c>
      <c r="Q75" s="36">
        <f t="shared" si="28"/>
        <v>169.99999999999969</v>
      </c>
      <c r="R75" s="12">
        <f>'Monthly Py Frcst 1'!E83</f>
        <v>41.791737351190449</v>
      </c>
      <c r="S75" s="9">
        <f t="shared" si="29"/>
        <v>3.9595116775760562</v>
      </c>
      <c r="T75" s="36">
        <f t="shared" si="30"/>
        <v>434.99999999999761</v>
      </c>
      <c r="U75" s="12">
        <f>'Monthly Py Frcst 1'!F83</f>
        <v>84.86066220238088</v>
      </c>
      <c r="V75" s="9">
        <f t="shared" si="31"/>
        <v>3.8385604974120313</v>
      </c>
      <c r="W75" s="42">
        <f t="shared" si="24"/>
        <v>85643.342250118178</v>
      </c>
      <c r="X75" s="42">
        <f t="shared" si="47"/>
        <v>1991397.4000000004</v>
      </c>
      <c r="Y75" s="42">
        <f t="shared" si="32"/>
        <v>216.27814336151778</v>
      </c>
      <c r="Z75" s="42">
        <f t="shared" si="48"/>
        <v>71912.482788820416</v>
      </c>
      <c r="AA75" s="56">
        <f t="shared" si="33"/>
        <v>7.9604428078852971E-2</v>
      </c>
      <c r="AB75" s="9">
        <f t="shared" si="34"/>
        <v>4.1529264762779068</v>
      </c>
      <c r="AD75" s="57" t="str">
        <f>'Monthly Py Frcst 2'!A83</f>
        <v>2/28/2029</v>
      </c>
      <c r="AE75" s="47">
        <f t="shared" si="35"/>
        <v>2029</v>
      </c>
      <c r="AF75" s="48">
        <f t="shared" si="36"/>
        <v>0</v>
      </c>
      <c r="AG75" s="49">
        <f>'Monthly Py Frcst 2'!C483</f>
        <v>3.725664629488155</v>
      </c>
      <c r="AH75" s="49">
        <f>'Monthly Py Frcst 2'!C283</f>
        <v>141.81985588972401</v>
      </c>
      <c r="AI75" s="50">
        <f>'Monthly Py Frcst 2'!C683</f>
        <v>0.27901785714285648</v>
      </c>
      <c r="AJ75" s="51">
        <f>'Monthly Py Frcst 2'!E483</f>
        <v>3.71946625697481</v>
      </c>
      <c r="AK75" s="51">
        <f>'Monthly Py Frcst 2'!E283</f>
        <v>110.41275201612899</v>
      </c>
      <c r="AL75" s="52">
        <f>'Monthly Py Frcst 2'!E683</f>
        <v>0.15513392857142799</v>
      </c>
      <c r="AM75" s="53">
        <f>'Monthly Py Frcst 2'!E483</f>
        <v>3.71946625697481</v>
      </c>
      <c r="AN75" s="53">
        <f>'Monthly Py Frcst 2'!F283</f>
        <v>172.40460333141377</v>
      </c>
      <c r="AO75" s="54">
        <f>'Monthly Py Frcst 2'!F683</f>
        <v>0.37872023809523747</v>
      </c>
      <c r="AP75" s="9">
        <v>66</v>
      </c>
      <c r="AQ75" s="36">
        <f t="shared" si="37"/>
        <v>937.49999999999784</v>
      </c>
      <c r="AR75" s="12">
        <f>'Monthly Py Frcst 2'!AF83</f>
        <v>80.012916666666598</v>
      </c>
      <c r="AS75" s="13">
        <f>'Monthly Py Frcst 2'!C883</f>
        <v>2.3162337219618427</v>
      </c>
      <c r="AT75" s="36">
        <f t="shared" si="38"/>
        <v>521.24999999999807</v>
      </c>
      <c r="AU75" s="12">
        <f>'Monthly Py Frcst 2'!AH83</f>
        <v>37.522574404761897</v>
      </c>
      <c r="AV75" s="9">
        <f t="shared" si="39"/>
        <v>2.942568674129054</v>
      </c>
      <c r="AW75" s="36">
        <f t="shared" si="40"/>
        <v>1272.499999999998</v>
      </c>
      <c r="AX75" s="12">
        <f>'Monthly Py Frcst 2'!AI83</f>
        <v>40.239151785714199</v>
      </c>
      <c r="AY75" s="9">
        <f t="shared" si="41"/>
        <v>4.2844989439519265</v>
      </c>
      <c r="AZ75" s="42">
        <f t="shared" si="42"/>
        <v>132956.11489661597</v>
      </c>
      <c r="BA75" s="55">
        <v>1991458.4</v>
      </c>
      <c r="BB75" s="42">
        <f t="shared" si="43"/>
        <v>216.27814336151778</v>
      </c>
      <c r="BC75" s="42">
        <f t="shared" si="44"/>
        <v>202760.75940142246</v>
      </c>
      <c r="BD75" s="56">
        <f t="shared" si="45"/>
        <v>0.24794906874039893</v>
      </c>
      <c r="BE75" s="9">
        <f t="shared" si="46"/>
        <v>4.1529264762779068</v>
      </c>
    </row>
    <row r="76" spans="1:57" x14ac:dyDescent="0.35">
      <c r="A76" s="10" t="str">
        <f>'Monthly Py Frcst 1'!A284</f>
        <v>3/31/2029</v>
      </c>
      <c r="B76" s="47">
        <f t="shared" si="25"/>
        <v>2029</v>
      </c>
      <c r="C76" s="48">
        <f t="shared" si="26"/>
        <v>0</v>
      </c>
      <c r="D76" s="49">
        <f>'Monthly Py Frcst 1'!C484</f>
        <v>3.2086165577342003</v>
      </c>
      <c r="E76" s="49">
        <f>'Monthly Py Frcst 1'!C284</f>
        <v>250.03686538461449</v>
      </c>
      <c r="F76" s="50">
        <f>'Monthly Py Frcst 1'!C684</f>
        <v>5.2419354838709645E-2</v>
      </c>
      <c r="G76" s="51">
        <f>'Monthly Py Frcst 1'!E484</f>
        <v>3.2022644230769224</v>
      </c>
      <c r="H76" s="51">
        <f>'Monthly Py Frcst 1'!E284</f>
        <v>181.45897321428501</v>
      </c>
      <c r="I76" s="52">
        <f>'Monthly Py Frcst 1'!E684</f>
        <v>2.5873655913978451E-2</v>
      </c>
      <c r="J76" s="53">
        <f>'Monthly Py Frcst 1'!F484</f>
        <v>3.2159640984267823</v>
      </c>
      <c r="K76" s="53">
        <f>'Monthly Py Frcst 1'!F284</f>
        <v>336.06014736070301</v>
      </c>
      <c r="L76" s="54">
        <f>'Monthly Py Frcst 1'!F684</f>
        <v>7.7956989000000004E-2</v>
      </c>
      <c r="M76" s="9">
        <v>5</v>
      </c>
      <c r="N76" s="36">
        <f t="shared" si="27"/>
        <v>194.99999999999986</v>
      </c>
      <c r="O76" s="12">
        <f>'Monthly Py Frcst 1'!C84</f>
        <v>57.22027553763435</v>
      </c>
      <c r="P76" s="9">
        <f>'Monthly Py Frcst 1'!C884</f>
        <v>4.302885320679974</v>
      </c>
      <c r="Q76" s="36">
        <f t="shared" si="28"/>
        <v>96.249999999999829</v>
      </c>
      <c r="R76" s="12">
        <f>'Monthly Py Frcst 1'!E84</f>
        <v>38.718692876344022</v>
      </c>
      <c r="S76" s="9">
        <f t="shared" si="29"/>
        <v>4.6865986358013414</v>
      </c>
      <c r="T76" s="36">
        <f t="shared" si="30"/>
        <v>289.99999908000001</v>
      </c>
      <c r="U76" s="12">
        <f>'Monthly Py Frcst 1'!F84</f>
        <v>64.386139112903194</v>
      </c>
      <c r="V76" s="9">
        <f t="shared" si="31"/>
        <v>5.2194486575971046</v>
      </c>
      <c r="W76" s="42">
        <f t="shared" si="24"/>
        <v>48757.18874999979</v>
      </c>
      <c r="X76" s="42">
        <f t="shared" si="47"/>
        <v>1991397.4000000004</v>
      </c>
      <c r="Y76" s="42">
        <f t="shared" si="32"/>
        <v>216.27814336151778</v>
      </c>
      <c r="Z76" s="42">
        <f t="shared" si="48"/>
        <v>42174.237955495933</v>
      </c>
      <c r="AA76" s="56">
        <f t="shared" si="33"/>
        <v>7.9604428078852971E-2</v>
      </c>
      <c r="AB76" s="9">
        <f t="shared" si="34"/>
        <v>4.1529264762779068</v>
      </c>
      <c r="AD76" s="57" t="str">
        <f>'Monthly Py Frcst 2'!A84</f>
        <v>3/31/2029</v>
      </c>
      <c r="AE76" s="47">
        <f t="shared" si="35"/>
        <v>2029</v>
      </c>
      <c r="AF76" s="48">
        <f t="shared" si="36"/>
        <v>0</v>
      </c>
      <c r="AG76" s="49">
        <f>'Monthly Py Frcst 2'!C484</f>
        <v>3.2098987601462801</v>
      </c>
      <c r="AH76" s="49">
        <f>'Monthly Py Frcst 2'!C284</f>
        <v>117.7168413904115</v>
      </c>
      <c r="AI76" s="50">
        <f>'Monthly Py Frcst 2'!C684</f>
        <v>0.24865591397849401</v>
      </c>
      <c r="AJ76" s="51">
        <f>'Monthly Py Frcst 2'!E484</f>
        <v>3.2067922908863853</v>
      </c>
      <c r="AK76" s="51">
        <f>'Monthly Py Frcst 2'!E284</f>
        <v>97.480553571428501</v>
      </c>
      <c r="AL76" s="52">
        <f>'Monthly Py Frcst 2'!E684</f>
        <v>0.14852150537634373</v>
      </c>
      <c r="AM76" s="53">
        <f>'Monthly Py Frcst 2'!E484</f>
        <v>3.2067922908863853</v>
      </c>
      <c r="AN76" s="53">
        <f>'Monthly Py Frcst 2'!F284</f>
        <v>153.13639993635175</v>
      </c>
      <c r="AO76" s="54">
        <f>'Monthly Py Frcst 2'!F684</f>
        <v>0.29569892473118198</v>
      </c>
      <c r="AP76" s="9">
        <v>67</v>
      </c>
      <c r="AQ76" s="36">
        <f t="shared" si="37"/>
        <v>924.99999999999773</v>
      </c>
      <c r="AR76" s="12">
        <f>'Monthly Py Frcst 2'!AF84</f>
        <v>38.439744623655898</v>
      </c>
      <c r="AS76" s="13">
        <f>'Monthly Py Frcst 2'!C884</f>
        <v>2.3768491350802416</v>
      </c>
      <c r="AT76" s="36">
        <f t="shared" si="38"/>
        <v>552.49999999999875</v>
      </c>
      <c r="AU76" s="12">
        <f>'Monthly Py Frcst 2'!AH84</f>
        <v>38.6726344086021</v>
      </c>
      <c r="AV76" s="9">
        <f t="shared" si="39"/>
        <v>2.5206597652872991</v>
      </c>
      <c r="AW76" s="36">
        <f t="shared" si="40"/>
        <v>1099.999999999997</v>
      </c>
      <c r="AX76" s="12">
        <f>'Monthly Py Frcst 2'!AI84</f>
        <v>33.222849462365502</v>
      </c>
      <c r="AY76" s="9">
        <f t="shared" si="41"/>
        <v>4.6093698287325733</v>
      </c>
      <c r="AZ76" s="42">
        <f t="shared" si="42"/>
        <v>108888.07828613037</v>
      </c>
      <c r="BA76" s="55">
        <v>1991459.4</v>
      </c>
      <c r="BB76" s="42">
        <f t="shared" si="43"/>
        <v>216.27814336151778</v>
      </c>
      <c r="BC76" s="42">
        <f t="shared" si="44"/>
        <v>200057.28260940345</v>
      </c>
      <c r="BD76" s="56">
        <f t="shared" si="45"/>
        <v>0.24794906874039893</v>
      </c>
      <c r="BE76" s="9">
        <f t="shared" si="46"/>
        <v>4.1529264762779068</v>
      </c>
    </row>
    <row r="77" spans="1:57" x14ac:dyDescent="0.35">
      <c r="A77" s="10" t="str">
        <f>'Monthly Py Frcst 1'!A285</f>
        <v>4/30/2029</v>
      </c>
      <c r="B77" s="47">
        <f t="shared" si="25"/>
        <v>2029</v>
      </c>
      <c r="C77" s="48">
        <f t="shared" si="26"/>
        <v>0</v>
      </c>
      <c r="D77" s="49">
        <f>'Monthly Py Frcst 1'!C485</f>
        <v>2.7031114864864851</v>
      </c>
      <c r="E77" s="49">
        <f>'Monthly Py Frcst 1'!C285</f>
        <v>171.22647916666651</v>
      </c>
      <c r="F77" s="50">
        <f>'Monthly Py Frcst 1'!C685</f>
        <v>5.5555555999999999E-2</v>
      </c>
      <c r="G77" s="51">
        <f>'Monthly Py Frcst 1'!E485</f>
        <v>2.6991176470588174</v>
      </c>
      <c r="H77" s="51">
        <f>'Monthly Py Frcst 1'!E285</f>
        <v>134.46793693812725</v>
      </c>
      <c r="I77" s="52">
        <f>'Monthly Py Frcst 1'!E685</f>
        <v>4.0625000166666647E-2</v>
      </c>
      <c r="J77" s="53">
        <f>'Monthly Py Frcst 1'!F485</f>
        <v>2.707125</v>
      </c>
      <c r="K77" s="53">
        <f>'Monthly Py Frcst 1'!F285</f>
        <v>233.97734508899126</v>
      </c>
      <c r="L77" s="54">
        <f>'Monthly Py Frcst 1'!F685</f>
        <v>7.9166666999999996E-2</v>
      </c>
      <c r="M77" s="9">
        <v>5</v>
      </c>
      <c r="N77" s="36">
        <f t="shared" si="27"/>
        <v>200.00000159999999</v>
      </c>
      <c r="O77" s="12">
        <f>'Monthly Py Frcst 1'!C85</f>
        <v>41.443749999999952</v>
      </c>
      <c r="P77" s="9">
        <f>'Monthly Py Frcst 1'!C885</f>
        <v>4.1490699876862998</v>
      </c>
      <c r="Q77" s="36">
        <f t="shared" si="28"/>
        <v>146.25000059999994</v>
      </c>
      <c r="R77" s="12">
        <f>'Monthly Py Frcst 1'!E85</f>
        <v>33.719802083333249</v>
      </c>
      <c r="S77" s="9">
        <f t="shared" si="29"/>
        <v>3.9878032678190296</v>
      </c>
      <c r="T77" s="36">
        <f t="shared" si="30"/>
        <v>285.00000119999999</v>
      </c>
      <c r="U77" s="12">
        <f>'Monthly Py Frcst 1'!F85</f>
        <v>47.484468749999948</v>
      </c>
      <c r="V77" s="9">
        <f t="shared" si="31"/>
        <v>4.9274499904559113</v>
      </c>
      <c r="W77" s="42">
        <f t="shared" si="24"/>
        <v>34245.296107295668</v>
      </c>
      <c r="X77" s="42">
        <f t="shared" si="47"/>
        <v>1991397.4000000004</v>
      </c>
      <c r="Y77" s="42">
        <f t="shared" si="32"/>
        <v>216.27814336151778</v>
      </c>
      <c r="Z77" s="42">
        <f t="shared" si="48"/>
        <v>43255.629018348583</v>
      </c>
      <c r="AA77" s="56">
        <f t="shared" si="33"/>
        <v>7.9604428078852971E-2</v>
      </c>
      <c r="AB77" s="9">
        <f t="shared" si="34"/>
        <v>4.1529264762779068</v>
      </c>
      <c r="AD77" s="57" t="str">
        <f>'Monthly Py Frcst 2'!A85</f>
        <v>4/30/2029</v>
      </c>
      <c r="AE77" s="47">
        <f t="shared" si="35"/>
        <v>2029</v>
      </c>
      <c r="AF77" s="48">
        <f t="shared" si="36"/>
        <v>0</v>
      </c>
      <c r="AG77" s="49">
        <f>'Monthly Py Frcst 2'!C485</f>
        <v>2.7021627511065702</v>
      </c>
      <c r="AH77" s="49">
        <f>'Monthly Py Frcst 2'!C285</f>
        <v>103.665346016407</v>
      </c>
      <c r="AI77" s="50">
        <f>'Monthly Py Frcst 2'!C685</f>
        <v>0.19861111111111099</v>
      </c>
      <c r="AJ77" s="51">
        <f>'Monthly Py Frcst 2'!E485</f>
        <v>2.6984349162011121</v>
      </c>
      <c r="AK77" s="51">
        <f>'Monthly Py Frcst 2'!E285</f>
        <v>89.379958567227959</v>
      </c>
      <c r="AL77" s="52">
        <f>'Monthly Py Frcst 2'!E685</f>
        <v>0.16319444444444425</v>
      </c>
      <c r="AM77" s="53">
        <f>'Monthly Py Frcst 2'!E485</f>
        <v>2.6984349162011121</v>
      </c>
      <c r="AN77" s="53">
        <f>'Monthly Py Frcst 2'!F285</f>
        <v>125.02741258741175</v>
      </c>
      <c r="AO77" s="54">
        <f>'Monthly Py Frcst 2'!F685</f>
        <v>0.23888888888888801</v>
      </c>
      <c r="AP77" s="9">
        <v>68</v>
      </c>
      <c r="AQ77" s="36">
        <f t="shared" si="37"/>
        <v>714.99999999999955</v>
      </c>
      <c r="AR77" s="12">
        <f>'Monthly Py Frcst 2'!AF85</f>
        <v>70.922124999999994</v>
      </c>
      <c r="AS77" s="13">
        <f>'Monthly Py Frcst 2'!C885</f>
        <v>2.5648944937176532</v>
      </c>
      <c r="AT77" s="36">
        <f t="shared" si="38"/>
        <v>587.49999999999932</v>
      </c>
      <c r="AU77" s="12">
        <f>'Monthly Py Frcst 2'!AH85</f>
        <v>33.527749999999997</v>
      </c>
      <c r="AV77" s="9">
        <f t="shared" si="39"/>
        <v>2.6658501858081132</v>
      </c>
      <c r="AW77" s="36">
        <f t="shared" si="40"/>
        <v>859.99999999999682</v>
      </c>
      <c r="AX77" s="12">
        <f>'Monthly Py Frcst 2'!AI85</f>
        <v>30.759875000000001</v>
      </c>
      <c r="AY77" s="9">
        <f t="shared" si="41"/>
        <v>4.0646268096801998</v>
      </c>
      <c r="AZ77" s="42">
        <f t="shared" si="42"/>
        <v>74120.722401730964</v>
      </c>
      <c r="BA77" s="55">
        <v>1991460.4</v>
      </c>
      <c r="BB77" s="42">
        <f t="shared" si="43"/>
        <v>216.27814336151778</v>
      </c>
      <c r="BC77" s="42">
        <f t="shared" si="44"/>
        <v>154638.87250348512</v>
      </c>
      <c r="BD77" s="56">
        <f t="shared" si="45"/>
        <v>0.24794906874039893</v>
      </c>
      <c r="BE77" s="9">
        <f t="shared" si="46"/>
        <v>4.1529264762779068</v>
      </c>
    </row>
    <row r="78" spans="1:57" x14ac:dyDescent="0.35">
      <c r="A78" s="10" t="str">
        <f>'Monthly Py Frcst 1'!A286</f>
        <v>5/31/2029</v>
      </c>
      <c r="B78" s="47">
        <f t="shared" si="25"/>
        <v>2029</v>
      </c>
      <c r="C78" s="48">
        <f t="shared" si="26"/>
        <v>0</v>
      </c>
      <c r="D78" s="49">
        <f>'Monthly Py Frcst 1'!C486</f>
        <v>2.6371428571428499</v>
      </c>
      <c r="E78" s="49">
        <f>'Monthly Py Frcst 1'!C286</f>
        <v>215.67250000000001</v>
      </c>
      <c r="F78" s="50">
        <f>'Monthly Py Frcst 1'!C686</f>
        <v>1.20967741935483E-2</v>
      </c>
      <c r="G78" s="51">
        <f>'Monthly Py Frcst 1'!E486</f>
        <v>2.62</v>
      </c>
      <c r="H78" s="51">
        <f>'Monthly Py Frcst 1'!E286</f>
        <v>130.9613636363635</v>
      </c>
      <c r="I78" s="52">
        <f>'Monthly Py Frcst 1'!E686</f>
        <v>2.688172E-3</v>
      </c>
      <c r="J78" s="53">
        <f>'Monthly Py Frcst 1'!F486</f>
        <v>2.6550000000000002</v>
      </c>
      <c r="K78" s="53">
        <f>'Monthly Py Frcst 1'!F286</f>
        <v>379.39152597402551</v>
      </c>
      <c r="L78" s="54">
        <f>'Monthly Py Frcst 1'!F686</f>
        <v>1.7473117999999999E-2</v>
      </c>
      <c r="M78" s="9">
        <v>5</v>
      </c>
      <c r="N78" s="36">
        <f t="shared" si="27"/>
        <v>44.999999999999673</v>
      </c>
      <c r="O78" s="12">
        <f>'Monthly Py Frcst 1'!C86</f>
        <v>36.350544354838647</v>
      </c>
      <c r="P78" s="9">
        <f>'Monthly Py Frcst 1'!C886</f>
        <v>5.3464042360322219</v>
      </c>
      <c r="Q78" s="36">
        <f t="shared" si="28"/>
        <v>9.9999998399999992</v>
      </c>
      <c r="R78" s="12">
        <f>'Monthly Py Frcst 1'!E86</f>
        <v>27.689808467741901</v>
      </c>
      <c r="S78" s="9">
        <f t="shared" si="29"/>
        <v>4.7295871977204538</v>
      </c>
      <c r="T78" s="36">
        <f t="shared" si="30"/>
        <v>64.999998959999999</v>
      </c>
      <c r="U78" s="12">
        <f>'Monthly Py Frcst 1'!F86</f>
        <v>39.427076612903178</v>
      </c>
      <c r="V78" s="9">
        <f t="shared" si="31"/>
        <v>9.6226136596154124</v>
      </c>
      <c r="W78" s="42">
        <f t="shared" ref="W78:W141" si="49">N78*E78</f>
        <v>9705.2624999999298</v>
      </c>
      <c r="X78" s="42">
        <f t="shared" si="47"/>
        <v>1991397.4000000004</v>
      </c>
      <c r="Y78" s="42">
        <f t="shared" si="32"/>
        <v>216.27814336151778</v>
      </c>
      <c r="Z78" s="42">
        <f t="shared" si="48"/>
        <v>9732.5164512682295</v>
      </c>
      <c r="AA78" s="56">
        <f t="shared" si="33"/>
        <v>7.9604428078852971E-2</v>
      </c>
      <c r="AB78" s="9">
        <f t="shared" si="34"/>
        <v>4.1529264762779068</v>
      </c>
      <c r="AD78" s="57" t="str">
        <f>'Monthly Py Frcst 2'!A86</f>
        <v>5/31/2029</v>
      </c>
      <c r="AE78" s="47">
        <f t="shared" si="35"/>
        <v>2029</v>
      </c>
      <c r="AF78" s="48">
        <f t="shared" si="36"/>
        <v>0</v>
      </c>
      <c r="AG78" s="49">
        <f>'Monthly Py Frcst 2'!C486</f>
        <v>2.639349537037035</v>
      </c>
      <c r="AH78" s="49">
        <f>'Monthly Py Frcst 2'!C286</f>
        <v>88.075946275946251</v>
      </c>
      <c r="AI78" s="50">
        <f>'Monthly Py Frcst 2'!C686</f>
        <v>9.4758064516129004E-2</v>
      </c>
      <c r="AJ78" s="51">
        <f>'Monthly Py Frcst 2'!E486</f>
        <v>2.6297811447811377</v>
      </c>
      <c r="AK78" s="51">
        <f>'Monthly Py Frcst 2'!E286</f>
        <v>76.201376278772358</v>
      </c>
      <c r="AL78" s="52">
        <f>'Monthly Py Frcst 2'!E686</f>
        <v>4.2674731182795647E-2</v>
      </c>
      <c r="AM78" s="53">
        <f>'Monthly Py Frcst 2'!E486</f>
        <v>2.6297811447811377</v>
      </c>
      <c r="AN78" s="53">
        <f>'Monthly Py Frcst 2'!F286</f>
        <v>116.22762039311975</v>
      </c>
      <c r="AO78" s="54">
        <f>'Monthly Py Frcst 2'!F686</f>
        <v>0.12130376344086</v>
      </c>
      <c r="AP78" s="9">
        <v>69</v>
      </c>
      <c r="AQ78" s="36">
        <f t="shared" si="37"/>
        <v>352.49999999999989</v>
      </c>
      <c r="AR78" s="12">
        <f>'Monthly Py Frcst 2'!AF86</f>
        <v>39.539139784946201</v>
      </c>
      <c r="AS78" s="13">
        <f>'Monthly Py Frcst 2'!C886</f>
        <v>2.9011372518816119</v>
      </c>
      <c r="AT78" s="36">
        <f t="shared" si="38"/>
        <v>158.7499999999998</v>
      </c>
      <c r="AU78" s="12">
        <f>'Monthly Py Frcst 2'!AH86</f>
        <v>25.528091397849401</v>
      </c>
      <c r="AV78" s="9">
        <f t="shared" si="39"/>
        <v>2.9850009188384488</v>
      </c>
      <c r="AW78" s="36">
        <f t="shared" si="40"/>
        <v>451.2499999999992</v>
      </c>
      <c r="AX78" s="12">
        <f>'Monthly Py Frcst 2'!AI86</f>
        <v>27.1410080645161</v>
      </c>
      <c r="AY78" s="9">
        <f t="shared" si="41"/>
        <v>4.2823619563738555</v>
      </c>
      <c r="AZ78" s="42">
        <f t="shared" si="42"/>
        <v>31046.771062271044</v>
      </c>
      <c r="BA78" s="55">
        <v>1991461.4</v>
      </c>
      <c r="BB78" s="42">
        <f t="shared" si="43"/>
        <v>216.27814336151778</v>
      </c>
      <c r="BC78" s="42">
        <f t="shared" si="44"/>
        <v>76238.045534934994</v>
      </c>
      <c r="BD78" s="56">
        <f t="shared" si="45"/>
        <v>0.24794906874039893</v>
      </c>
      <c r="BE78" s="9">
        <f t="shared" si="46"/>
        <v>4.1529264762779068</v>
      </c>
    </row>
    <row r="79" spans="1:57" x14ac:dyDescent="0.35">
      <c r="A79" s="10" t="str">
        <f>'Monthly Py Frcst 1'!A287</f>
        <v>6/30/2029</v>
      </c>
      <c r="B79" s="47">
        <f t="shared" ref="B79:B142" si="50">YEAR(A79)</f>
        <v>2029</v>
      </c>
      <c r="C79" s="48">
        <f t="shared" ref="C79:C142" si="51">IF(MONTH(A79)=1,C78*(1+0.02),IF(MONTH(A79)=12,C68,0))</f>
        <v>0</v>
      </c>
      <c r="D79" s="49">
        <f>'Monthly Py Frcst 1'!C487</f>
        <v>2.71857142857142</v>
      </c>
      <c r="E79" s="49">
        <f>'Monthly Py Frcst 1'!C287</f>
        <v>231.13333333333301</v>
      </c>
      <c r="F79" s="50">
        <f>'Monthly Py Frcst 1'!C687</f>
        <v>1.6666666666666601E-2</v>
      </c>
      <c r="G79" s="51">
        <f>'Monthly Py Frcst 1'!E487</f>
        <v>2.7050000000000001</v>
      </c>
      <c r="H79" s="51">
        <f>'Monthly Py Frcst 1'!E287</f>
        <v>117.71299999999999</v>
      </c>
      <c r="I79" s="52">
        <f>'Monthly Py Frcst 1'!E687</f>
        <v>1.1111111111111099E-2</v>
      </c>
      <c r="J79" s="53">
        <f>'Monthly Py Frcst 1'!F487</f>
        <v>2.7494736842105199</v>
      </c>
      <c r="K79" s="53">
        <f>'Monthly Py Frcst 1'!F287</f>
        <v>363.84208333333299</v>
      </c>
      <c r="L79" s="54">
        <f>'Monthly Py Frcst 1'!F687</f>
        <v>2.6041666749999998E-2</v>
      </c>
      <c r="M79" s="9">
        <v>5</v>
      </c>
      <c r="N79" s="36">
        <f t="shared" ref="N79:N142" si="52">F79*M79*(_xlfn.DAYS(A79,A78)*24)</f>
        <v>59.999999999999766</v>
      </c>
      <c r="O79" s="12">
        <f>'Monthly Py Frcst 1'!C87</f>
        <v>35.500694444444399</v>
      </c>
      <c r="P79" s="9">
        <f>'Monthly Py Frcst 1'!C887</f>
        <v>5.7924635713184109</v>
      </c>
      <c r="Q79" s="36">
        <f t="shared" ref="Q79:Q142" si="53">I79*$M79*(_xlfn.DAYS($A79,$A78)*24)</f>
        <v>39.999999999999957</v>
      </c>
      <c r="R79" s="12">
        <f>'Monthly Py Frcst 1'!E87</f>
        <v>31.5588333333333</v>
      </c>
      <c r="S79" s="9">
        <f t="shared" ref="S79:S142" si="54">IFERROR(H79/R79,0)</f>
        <v>3.7299541068797466</v>
      </c>
      <c r="T79" s="36">
        <f t="shared" ref="T79:T142" si="55">L79*$M79*(_xlfn.DAYS($A79,$A78)*24)</f>
        <v>93.750000299999996</v>
      </c>
      <c r="U79" s="12">
        <f>'Monthly Py Frcst 1'!F87</f>
        <v>43.446270833333301</v>
      </c>
      <c r="V79" s="9">
        <f t="shared" ref="V79:V142" si="56">IFERROR(K79/U79,0)</f>
        <v>8.3745296513269967</v>
      </c>
      <c r="W79" s="42">
        <f t="shared" si="49"/>
        <v>13867.999999999927</v>
      </c>
      <c r="X79" s="42">
        <f t="shared" si="47"/>
        <v>1991397.4000000004</v>
      </c>
      <c r="Y79" s="42">
        <f t="shared" ref="Y79:Y142" si="57">IFERROR(IF(MONTH(A79)=1,$Y$13*$C79,Y78)*(M79&gt;0),0)</f>
        <v>216.27814336151778</v>
      </c>
      <c r="Z79" s="42">
        <f t="shared" si="48"/>
        <v>12976.688601691016</v>
      </c>
      <c r="AA79" s="56">
        <f t="shared" ref="AA79:AA142" si="58">AVERAGEIFS($F$14:$F$192,$B$14:$B$192,$B79)</f>
        <v>7.9604428078852971E-2</v>
      </c>
      <c r="AB79" s="9">
        <f t="shared" ref="AB79:AB142" si="59">AVERAGEIFS($P$14:$P$192,$B$14:$B$192,$B79)</f>
        <v>4.1529264762779068</v>
      </c>
      <c r="AD79" s="57" t="str">
        <f>'Monthly Py Frcst 2'!A87</f>
        <v>6/30/2029</v>
      </c>
      <c r="AE79" s="47">
        <f t="shared" ref="AE79:AE142" si="60">YEAR(AD79)</f>
        <v>2029</v>
      </c>
      <c r="AF79" s="48">
        <f t="shared" ref="AF79:AF142" si="61">IF(MONTH(AD79)=1,AF78*(1+0.02),IF(MONTH(AD79)=12,AF68,0))</f>
        <v>0</v>
      </c>
      <c r="AG79" s="49">
        <f>'Monthly Py Frcst 2'!C487</f>
        <v>2.72973679191302</v>
      </c>
      <c r="AH79" s="49">
        <f>'Monthly Py Frcst 2'!C287</f>
        <v>100.33386660569624</v>
      </c>
      <c r="AI79" s="50">
        <f>'Monthly Py Frcst 2'!C687</f>
        <v>9.8611111111111094E-2</v>
      </c>
      <c r="AJ79" s="51">
        <f>'Monthly Py Frcst 2'!E487</f>
        <v>2.719919230769225</v>
      </c>
      <c r="AK79" s="51">
        <f>'Monthly Py Frcst 2'!E287</f>
        <v>80.863466569767368</v>
      </c>
      <c r="AL79" s="52">
        <f>'Monthly Py Frcst 2'!E687</f>
        <v>6.9444444444444406E-2</v>
      </c>
      <c r="AM79" s="53">
        <f>'Monthly Py Frcst 2'!E487</f>
        <v>2.719919230769225</v>
      </c>
      <c r="AN79" s="53">
        <f>'Monthly Py Frcst 2'!F287</f>
        <v>119.69967247832901</v>
      </c>
      <c r="AO79" s="54">
        <f>'Monthly Py Frcst 2'!F687</f>
        <v>0.13854166666666601</v>
      </c>
      <c r="AP79" s="9">
        <v>70</v>
      </c>
      <c r="AQ79" s="36">
        <f t="shared" ref="AQ79:AQ142" si="62">AI79*$M79*(_xlfn.DAYS($A79,$A78)*24)</f>
        <v>354.99999999999994</v>
      </c>
      <c r="AR79" s="12">
        <f>'Monthly Py Frcst 2'!AF87</f>
        <v>43.874222222222201</v>
      </c>
      <c r="AS79" s="13">
        <f>'Monthly Py Frcst 2'!C887</f>
        <v>2.6970625220760285</v>
      </c>
      <c r="AT79" s="36">
        <f t="shared" ref="AT79:AT142" si="63">AL79*$M79*(_xlfn.DAYS($A79,$A78)*24)</f>
        <v>249.99999999999986</v>
      </c>
      <c r="AU79" s="12">
        <f>'Monthly Py Frcst 2'!AH87</f>
        <v>33.669777777777703</v>
      </c>
      <c r="AV79" s="9">
        <f t="shared" ref="AV79:AV142" si="64">IFERROR(AK79/AU79,0)</f>
        <v>2.4016632097624901</v>
      </c>
      <c r="AW79" s="36">
        <f t="shared" ref="AW79:AW142" si="65">AO79*$M79*(_xlfn.DAYS($A79,$A78)*24)</f>
        <v>498.74999999999761</v>
      </c>
      <c r="AX79" s="12">
        <f>'Monthly Py Frcst 2'!AI87</f>
        <v>26.172902777777701</v>
      </c>
      <c r="AY79" s="9">
        <f t="shared" ref="AY79:AY142" si="66">IFERROR(AN79/AX79,0)</f>
        <v>4.5734198264000323</v>
      </c>
      <c r="AZ79" s="42">
        <f t="shared" ref="AZ79:AZ142" si="67">AQ79*AH79</f>
        <v>35618.52264502216</v>
      </c>
      <c r="BA79" s="55">
        <v>1991462.4</v>
      </c>
      <c r="BB79" s="42">
        <f t="shared" ref="BB79:BB142" si="68">IFERROR(IF(MONTH(AD79)=1,$Y$13*$C79,BB78)*(AP79&gt;0),0)</f>
        <v>216.27814336151778</v>
      </c>
      <c r="BC79" s="42">
        <f t="shared" ref="BC79:BC142" si="69">BB79*AQ79</f>
        <v>76778.740893338792</v>
      </c>
      <c r="BD79" s="56">
        <f t="shared" ref="BD79:BD142" si="70">AVERAGEIFS($AI$14:$AI$192,$B$14:$B$192,$B79)</f>
        <v>0.24794906874039893</v>
      </c>
      <c r="BE79" s="9">
        <f t="shared" ref="BE79:BE142" si="71">AVERAGEIFS($P$14:$P$192,$B$14:$B$192,$B79)</f>
        <v>4.1529264762779068</v>
      </c>
    </row>
    <row r="80" spans="1:57" x14ac:dyDescent="0.35">
      <c r="A80" s="10" t="str">
        <f>'Monthly Py Frcst 1'!A288</f>
        <v>7/31/2029</v>
      </c>
      <c r="B80" s="47">
        <f t="shared" si="50"/>
        <v>2029</v>
      </c>
      <c r="C80" s="48">
        <f t="shared" si="51"/>
        <v>0</v>
      </c>
      <c r="D80" s="49">
        <f>'Monthly Py Frcst 1'!C488</f>
        <v>2.802301470588235</v>
      </c>
      <c r="E80" s="49">
        <f>'Monthly Py Frcst 1'!C288</f>
        <v>274.70577777777748</v>
      </c>
      <c r="F80" s="50">
        <f>'Monthly Py Frcst 1'!C688</f>
        <v>7.7956989000000004E-2</v>
      </c>
      <c r="G80" s="51">
        <f>'Monthly Py Frcst 1'!E488</f>
        <v>2.7889221014492676</v>
      </c>
      <c r="H80" s="51">
        <f>'Monthly Py Frcst 1'!E288</f>
        <v>223.56436694847002</v>
      </c>
      <c r="I80" s="52">
        <f>'Monthly Py Frcst 1'!E688</f>
        <v>6.1491935500000004E-2</v>
      </c>
      <c r="J80" s="53">
        <f>'Monthly Py Frcst 1'!F488</f>
        <v>2.8092277167277073</v>
      </c>
      <c r="K80" s="53">
        <f>'Monthly Py Frcst 1'!F288</f>
        <v>326.14172307692252</v>
      </c>
      <c r="L80" s="54">
        <f>'Monthly Py Frcst 1'!F688</f>
        <v>9.5094086500000008E-2</v>
      </c>
      <c r="M80" s="9">
        <v>5</v>
      </c>
      <c r="N80" s="36">
        <f t="shared" si="52"/>
        <v>289.99999908000001</v>
      </c>
      <c r="O80" s="12">
        <f>'Monthly Py Frcst 1'!C88</f>
        <v>66.1155913978494</v>
      </c>
      <c r="P80" s="9">
        <f>'Monthly Py Frcst 1'!C888</f>
        <v>4.0502996117001437</v>
      </c>
      <c r="Q80" s="36">
        <f t="shared" si="53"/>
        <v>228.75000006000002</v>
      </c>
      <c r="R80" s="12">
        <f>'Monthly Py Frcst 1'!E88</f>
        <v>60.797147177419326</v>
      </c>
      <c r="S80" s="9">
        <f t="shared" si="54"/>
        <v>3.6772180493282107</v>
      </c>
      <c r="T80" s="36">
        <f t="shared" si="55"/>
        <v>353.75000178000005</v>
      </c>
      <c r="U80" s="12">
        <f>'Monthly Py Frcst 1'!F88</f>
        <v>73.886703625725801</v>
      </c>
      <c r="V80" s="9">
        <f t="shared" si="56"/>
        <v>4.4140786782016734</v>
      </c>
      <c r="W80" s="42">
        <f t="shared" si="49"/>
        <v>79664.675302826159</v>
      </c>
      <c r="X80" s="42">
        <f t="shared" ref="X80:X143" si="72">X79*(N80&gt;0)</f>
        <v>1991397.4000000004</v>
      </c>
      <c r="Y80" s="42">
        <f t="shared" si="57"/>
        <v>216.27814336151778</v>
      </c>
      <c r="Z80" s="42">
        <f t="shared" ref="Z80:Z143" si="73">Y80*N80</f>
        <v>62720.661375864263</v>
      </c>
      <c r="AA80" s="56">
        <f t="shared" si="58"/>
        <v>7.9604428078852971E-2</v>
      </c>
      <c r="AB80" s="9">
        <f t="shared" si="59"/>
        <v>4.1529264762779068</v>
      </c>
      <c r="AD80" s="57" t="str">
        <f>'Monthly Py Frcst 2'!A88</f>
        <v>7/31/2029</v>
      </c>
      <c r="AE80" s="47">
        <f t="shared" si="60"/>
        <v>2029</v>
      </c>
      <c r="AF80" s="48">
        <f t="shared" si="61"/>
        <v>0</v>
      </c>
      <c r="AG80" s="49">
        <f>'Monthly Py Frcst 2'!C488</f>
        <v>2.8001716626698601</v>
      </c>
      <c r="AH80" s="49">
        <f>'Monthly Py Frcst 2'!C288</f>
        <v>115.82879744476901</v>
      </c>
      <c r="AI80" s="50">
        <f>'Monthly Py Frcst 2'!C688</f>
        <v>0.37701612903225801</v>
      </c>
      <c r="AJ80" s="51">
        <f>'Monthly Py Frcst 2'!E488</f>
        <v>2.7944079975443623</v>
      </c>
      <c r="AK80" s="51">
        <f>'Monthly Py Frcst 2'!E288</f>
        <v>102.52787272727251</v>
      </c>
      <c r="AL80" s="52">
        <f>'Monthly Py Frcst 2'!E688</f>
        <v>0.35483870967741898</v>
      </c>
      <c r="AM80" s="53">
        <f>'Monthly Py Frcst 2'!E488</f>
        <v>2.7944079975443623</v>
      </c>
      <c r="AN80" s="53">
        <f>'Monthly Py Frcst 2'!F288</f>
        <v>129.31035035552648</v>
      </c>
      <c r="AO80" s="54">
        <f>'Monthly Py Frcst 2'!F688</f>
        <v>0.43212365591397828</v>
      </c>
      <c r="AP80" s="9">
        <v>71</v>
      </c>
      <c r="AQ80" s="36">
        <f t="shared" si="62"/>
        <v>1402.4999999999998</v>
      </c>
      <c r="AR80" s="12">
        <f>'Monthly Py Frcst 2'!AF88</f>
        <v>59.0968010752688</v>
      </c>
      <c r="AS80" s="13">
        <f>'Monthly Py Frcst 2'!C888</f>
        <v>1.7184329793024888</v>
      </c>
      <c r="AT80" s="36">
        <f t="shared" si="63"/>
        <v>1319.9999999999986</v>
      </c>
      <c r="AU80" s="12">
        <f>'Monthly Py Frcst 2'!AH88</f>
        <v>67.723870967741902</v>
      </c>
      <c r="AV80" s="9">
        <f t="shared" si="64"/>
        <v>1.5139104020812451</v>
      </c>
      <c r="AW80" s="36">
        <f t="shared" si="65"/>
        <v>1607.4999999999991</v>
      </c>
      <c r="AX80" s="12">
        <f>'Monthly Py Frcst 2'!AI88</f>
        <v>43.649435483870903</v>
      </c>
      <c r="AY80" s="9">
        <f t="shared" si="66"/>
        <v>2.9624747473150834</v>
      </c>
      <c r="AZ80" s="42">
        <f t="shared" si="67"/>
        <v>162449.88841628851</v>
      </c>
      <c r="BA80" s="55">
        <v>1991463.4</v>
      </c>
      <c r="BB80" s="42">
        <f t="shared" si="68"/>
        <v>216.27814336151778</v>
      </c>
      <c r="BC80" s="42">
        <f t="shared" si="69"/>
        <v>303330.09606452862</v>
      </c>
      <c r="BD80" s="56">
        <f t="shared" si="70"/>
        <v>0.24794906874039893</v>
      </c>
      <c r="BE80" s="9">
        <f t="shared" si="71"/>
        <v>4.1529264762779068</v>
      </c>
    </row>
    <row r="81" spans="1:57" x14ac:dyDescent="0.35">
      <c r="A81" s="10" t="str">
        <f>'Monthly Py Frcst 1'!A289</f>
        <v>8/31/2029</v>
      </c>
      <c r="B81" s="47">
        <f t="shared" si="50"/>
        <v>2029</v>
      </c>
      <c r="C81" s="48">
        <f t="shared" si="51"/>
        <v>0</v>
      </c>
      <c r="D81" s="49">
        <f>'Monthly Py Frcst 1'!C489</f>
        <v>2.8279411764705848</v>
      </c>
      <c r="E81" s="49">
        <f>'Monthly Py Frcst 1'!C289</f>
        <v>249.46005602240848</v>
      </c>
      <c r="F81" s="50">
        <f>'Monthly Py Frcst 1'!C689</f>
        <v>0.115591397849462</v>
      </c>
      <c r="G81" s="51">
        <f>'Monthly Py Frcst 1'!E489</f>
        <v>2.8130463089362525</v>
      </c>
      <c r="H81" s="51">
        <f>'Monthly Py Frcst 1'!E289</f>
        <v>203.48612687557326</v>
      </c>
      <c r="I81" s="52">
        <f>'Monthly Py Frcst 1'!E689</f>
        <v>8.7029569500000001E-2</v>
      </c>
      <c r="J81" s="53">
        <f>'Monthly Py Frcst 1'!F489</f>
        <v>2.8407968328840925</v>
      </c>
      <c r="K81" s="53">
        <f>'Monthly Py Frcst 1'!F289</f>
        <v>295.13164478060702</v>
      </c>
      <c r="L81" s="54">
        <f>'Monthly Py Frcst 1'!F689</f>
        <v>0.13911290322580624</v>
      </c>
      <c r="M81" s="9">
        <v>5</v>
      </c>
      <c r="N81" s="36">
        <f t="shared" si="52"/>
        <v>429.99999999999864</v>
      </c>
      <c r="O81" s="12">
        <f>'Monthly Py Frcst 1'!C89</f>
        <v>72.909334677419295</v>
      </c>
      <c r="P81" s="9">
        <f>'Monthly Py Frcst 1'!C889</f>
        <v>3.3922745571892845</v>
      </c>
      <c r="Q81" s="36">
        <f t="shared" si="53"/>
        <v>323.74999854000004</v>
      </c>
      <c r="R81" s="12">
        <f>'Monthly Py Frcst 1'!E89</f>
        <v>63.474459005376296</v>
      </c>
      <c r="S81" s="9">
        <f t="shared" si="54"/>
        <v>3.2057953713057712</v>
      </c>
      <c r="T81" s="36">
        <f t="shared" si="55"/>
        <v>517.4999999999992</v>
      </c>
      <c r="U81" s="12">
        <f>'Monthly Py Frcst 1'!F89</f>
        <v>81.768598790322528</v>
      </c>
      <c r="V81" s="9">
        <f t="shared" si="56"/>
        <v>3.6093518679145622</v>
      </c>
      <c r="W81" s="42">
        <f t="shared" si="49"/>
        <v>107267.82408963531</v>
      </c>
      <c r="X81" s="42">
        <f t="shared" si="72"/>
        <v>1991397.4000000004</v>
      </c>
      <c r="Y81" s="42">
        <f t="shared" si="57"/>
        <v>216.27814336151778</v>
      </c>
      <c r="Z81" s="42">
        <f t="shared" si="73"/>
        <v>92999.601645452349</v>
      </c>
      <c r="AA81" s="56">
        <f t="shared" si="58"/>
        <v>7.9604428078852971E-2</v>
      </c>
      <c r="AB81" s="9">
        <f t="shared" si="59"/>
        <v>4.1529264762779068</v>
      </c>
      <c r="AD81" s="57" t="str">
        <f>'Monthly Py Frcst 2'!A89</f>
        <v>8/31/2029</v>
      </c>
      <c r="AE81" s="47">
        <f t="shared" si="60"/>
        <v>2029</v>
      </c>
      <c r="AF81" s="48">
        <f t="shared" si="61"/>
        <v>0</v>
      </c>
      <c r="AG81" s="49">
        <f>'Monthly Py Frcst 2'!C489</f>
        <v>2.8253590544156948</v>
      </c>
      <c r="AH81" s="49">
        <f>'Monthly Py Frcst 2'!C289</f>
        <v>135.5715799709285</v>
      </c>
      <c r="AI81" s="50">
        <f>'Monthly Py Frcst 2'!C689</f>
        <v>0.35954301075268746</v>
      </c>
      <c r="AJ81" s="51">
        <f>'Monthly Py Frcst 2'!E489</f>
        <v>2.8166264592056773</v>
      </c>
      <c r="AK81" s="51">
        <f>'Monthly Py Frcst 2'!E289</f>
        <v>111.88498051786326</v>
      </c>
      <c r="AL81" s="52">
        <f>'Monthly Py Frcst 2'!E689</f>
        <v>0.30712365591397828</v>
      </c>
      <c r="AM81" s="53">
        <f>'Monthly Py Frcst 2'!E489</f>
        <v>2.8166264592056773</v>
      </c>
      <c r="AN81" s="53">
        <f>'Monthly Py Frcst 2'!F289</f>
        <v>149.41901948119025</v>
      </c>
      <c r="AO81" s="54">
        <f>'Monthly Py Frcst 2'!F689</f>
        <v>0.39482526881720376</v>
      </c>
      <c r="AP81" s="9">
        <v>72</v>
      </c>
      <c r="AQ81" s="36">
        <f t="shared" si="62"/>
        <v>1337.4999999999975</v>
      </c>
      <c r="AR81" s="12">
        <f>'Monthly Py Frcst 2'!AF89</f>
        <v>60.1261424731182</v>
      </c>
      <c r="AS81" s="13">
        <f>'Monthly Py Frcst 2'!C889</f>
        <v>1.8661167633664517</v>
      </c>
      <c r="AT81" s="36">
        <f t="shared" si="63"/>
        <v>1142.4999999999991</v>
      </c>
      <c r="AU81" s="12">
        <f>'Monthly Py Frcst 2'!AH89</f>
        <v>69.137405913978498</v>
      </c>
      <c r="AV81" s="9">
        <f t="shared" si="64"/>
        <v>1.6182987926546124</v>
      </c>
      <c r="AW81" s="36">
        <f t="shared" si="65"/>
        <v>1468.749999999998</v>
      </c>
      <c r="AX81" s="12">
        <f>'Monthly Py Frcst 2'!AI89</f>
        <v>50.964650537634398</v>
      </c>
      <c r="AY81" s="9">
        <f t="shared" si="66"/>
        <v>2.9318168162627365</v>
      </c>
      <c r="AZ81" s="42">
        <f t="shared" si="67"/>
        <v>181326.98821111652</v>
      </c>
      <c r="BA81" s="55">
        <v>1991464.4</v>
      </c>
      <c r="BB81" s="42">
        <f t="shared" si="68"/>
        <v>216.27814336151778</v>
      </c>
      <c r="BC81" s="42">
        <f t="shared" si="69"/>
        <v>289272.01674602949</v>
      </c>
      <c r="BD81" s="56">
        <f t="shared" si="70"/>
        <v>0.24794906874039893</v>
      </c>
      <c r="BE81" s="9">
        <f t="shared" si="71"/>
        <v>4.1529264762779068</v>
      </c>
    </row>
    <row r="82" spans="1:57" x14ac:dyDescent="0.35">
      <c r="A82" s="10" t="str">
        <f>'Monthly Py Frcst 1'!A290</f>
        <v>9/30/2029</v>
      </c>
      <c r="B82" s="47">
        <f t="shared" si="50"/>
        <v>2029</v>
      </c>
      <c r="C82" s="48">
        <f t="shared" si="51"/>
        <v>0</v>
      </c>
      <c r="D82" s="49">
        <f>'Monthly Py Frcst 1'!C490</f>
        <v>2.8004336734693798</v>
      </c>
      <c r="E82" s="49">
        <f>'Monthly Py Frcst 1'!C290</f>
        <v>207.66807341269799</v>
      </c>
      <c r="F82" s="50">
        <f>'Monthly Py Frcst 1'!C690</f>
        <v>5.4861111500000004E-2</v>
      </c>
      <c r="G82" s="51">
        <f>'Monthly Py Frcst 1'!E490</f>
        <v>2.7932246039142523</v>
      </c>
      <c r="H82" s="51">
        <f>'Monthly Py Frcst 1'!E290</f>
        <v>146.98316666666625</v>
      </c>
      <c r="I82" s="52">
        <f>'Monthly Py Frcst 1'!E690</f>
        <v>4.2361111111111051E-2</v>
      </c>
      <c r="J82" s="53">
        <f>'Monthly Py Frcst 1'!F490</f>
        <v>2.8126704545454526</v>
      </c>
      <c r="K82" s="53">
        <f>'Monthly Py Frcst 1'!F290</f>
        <v>247.27875159642349</v>
      </c>
      <c r="L82" s="54">
        <f>'Monthly Py Frcst 1'!F690</f>
        <v>8.7847222500000002E-2</v>
      </c>
      <c r="M82" s="9">
        <v>5</v>
      </c>
      <c r="N82" s="36">
        <f t="shared" si="52"/>
        <v>197.5000014</v>
      </c>
      <c r="O82" s="12">
        <f>'Monthly Py Frcst 1'!C90</f>
        <v>52.2977430555555</v>
      </c>
      <c r="P82" s="9">
        <f>'Monthly Py Frcst 1'!C890</f>
        <v>3.8185744358737539</v>
      </c>
      <c r="Q82" s="36">
        <f t="shared" si="53"/>
        <v>152.49999999999977</v>
      </c>
      <c r="R82" s="12">
        <f>'Monthly Py Frcst 1'!E90</f>
        <v>45.728472222222173</v>
      </c>
      <c r="S82" s="9">
        <f t="shared" si="54"/>
        <v>3.2142592901942266</v>
      </c>
      <c r="T82" s="36">
        <f t="shared" si="55"/>
        <v>316.250001</v>
      </c>
      <c r="U82" s="12">
        <f>'Monthly Py Frcst 1'!F90</f>
        <v>56.900541666666648</v>
      </c>
      <c r="V82" s="9">
        <f t="shared" si="56"/>
        <v>4.3458066365172021</v>
      </c>
      <c r="W82" s="42">
        <f t="shared" si="49"/>
        <v>41014.44478974316</v>
      </c>
      <c r="X82" s="42">
        <f t="shared" si="72"/>
        <v>1991397.4000000004</v>
      </c>
      <c r="Y82" s="42">
        <f t="shared" si="57"/>
        <v>216.27814336151778</v>
      </c>
      <c r="Z82" s="42">
        <f t="shared" si="73"/>
        <v>42714.933616689159</v>
      </c>
      <c r="AA82" s="56">
        <f t="shared" si="58"/>
        <v>7.9604428078852971E-2</v>
      </c>
      <c r="AB82" s="9">
        <f t="shared" si="59"/>
        <v>4.1529264762779068</v>
      </c>
      <c r="AD82" s="57" t="str">
        <f>'Monthly Py Frcst 2'!A90</f>
        <v>9/30/2029</v>
      </c>
      <c r="AE82" s="47">
        <f t="shared" si="60"/>
        <v>2029</v>
      </c>
      <c r="AF82" s="48">
        <f t="shared" si="61"/>
        <v>0</v>
      </c>
      <c r="AG82" s="49">
        <f>'Monthly Py Frcst 2'!C490</f>
        <v>2.8021153978563698</v>
      </c>
      <c r="AH82" s="49">
        <f>'Monthly Py Frcst 2'!C290</f>
        <v>114.2363072758905</v>
      </c>
      <c r="AI82" s="50">
        <f>'Monthly Py Frcst 2'!C690</f>
        <v>0.22916666666666599</v>
      </c>
      <c r="AJ82" s="51">
        <f>'Monthly Py Frcst 2'!E490</f>
        <v>2.7932945376536802</v>
      </c>
      <c r="AK82" s="51">
        <f>'Monthly Py Frcst 2'!E290</f>
        <v>91.108016886421424</v>
      </c>
      <c r="AL82" s="52">
        <f>'Monthly Py Frcst 2'!E690</f>
        <v>0.2</v>
      </c>
      <c r="AM82" s="53">
        <f>'Monthly Py Frcst 2'!E490</f>
        <v>2.7932945376536802</v>
      </c>
      <c r="AN82" s="53">
        <f>'Monthly Py Frcst 2'!F290</f>
        <v>126.47985745613974</v>
      </c>
      <c r="AO82" s="54">
        <f>'Monthly Py Frcst 2'!F690</f>
        <v>0.30034722222222177</v>
      </c>
      <c r="AP82" s="9">
        <v>73</v>
      </c>
      <c r="AQ82" s="36">
        <f t="shared" si="62"/>
        <v>824.9999999999975</v>
      </c>
      <c r="AR82" s="12">
        <f>'Monthly Py Frcst 2'!AF90</f>
        <v>32.534999999999997</v>
      </c>
      <c r="AS82" s="13">
        <f>'Monthly Py Frcst 2'!C890</f>
        <v>2.1719151596033681</v>
      </c>
      <c r="AT82" s="36">
        <f t="shared" si="63"/>
        <v>720</v>
      </c>
      <c r="AU82" s="12">
        <f>'Monthly Py Frcst 2'!AH90</f>
        <v>50.526013888888798</v>
      </c>
      <c r="AV82" s="9">
        <f t="shared" si="64"/>
        <v>1.8031902751476905</v>
      </c>
      <c r="AW82" s="36">
        <f t="shared" si="65"/>
        <v>1081.2499999999984</v>
      </c>
      <c r="AX82" s="12">
        <f>'Monthly Py Frcst 2'!AI90</f>
        <v>34.610847222222198</v>
      </c>
      <c r="AY82" s="9">
        <f t="shared" si="66"/>
        <v>3.6543415607270151</v>
      </c>
      <c r="AZ82" s="42">
        <f t="shared" si="67"/>
        <v>94244.95350260938</v>
      </c>
      <c r="BA82" s="55">
        <v>1991465.4</v>
      </c>
      <c r="BB82" s="42">
        <f t="shared" si="68"/>
        <v>216.27814336151778</v>
      </c>
      <c r="BC82" s="42">
        <f t="shared" si="69"/>
        <v>178429.46827325164</v>
      </c>
      <c r="BD82" s="56">
        <f t="shared" si="70"/>
        <v>0.24794906874039893</v>
      </c>
      <c r="BE82" s="9">
        <f t="shared" si="71"/>
        <v>4.1529264762779068</v>
      </c>
    </row>
    <row r="83" spans="1:57" x14ac:dyDescent="0.35">
      <c r="A83" s="10" t="str">
        <f>'Monthly Py Frcst 1'!A291</f>
        <v>10/31/2029</v>
      </c>
      <c r="B83" s="47">
        <f t="shared" si="50"/>
        <v>2029</v>
      </c>
      <c r="C83" s="48">
        <f t="shared" si="51"/>
        <v>0</v>
      </c>
      <c r="D83" s="49">
        <f>'Monthly Py Frcst 1'!C491</f>
        <v>3.02807987711213</v>
      </c>
      <c r="E83" s="49">
        <f>'Monthly Py Frcst 1'!C291</f>
        <v>195.634671101256</v>
      </c>
      <c r="F83" s="50">
        <f>'Monthly Py Frcst 1'!C691</f>
        <v>4.9059140000000001E-2</v>
      </c>
      <c r="G83" s="51">
        <f>'Monthly Py Frcst 1'!E491</f>
        <v>3.0155852991710526</v>
      </c>
      <c r="H83" s="51">
        <f>'Monthly Py Frcst 1'!E291</f>
        <v>157.1831896551715</v>
      </c>
      <c r="I83" s="52">
        <f>'Monthly Py Frcst 1'!E691</f>
        <v>3.4274193548387073E-2</v>
      </c>
      <c r="J83" s="53">
        <f>'Monthly Py Frcst 1'!F491</f>
        <v>3.0369017094017021</v>
      </c>
      <c r="K83" s="53">
        <f>'Monthly Py Frcst 1'!F291</f>
        <v>280.06414407313923</v>
      </c>
      <c r="L83" s="54">
        <f>'Monthly Py Frcst 1'!F691</f>
        <v>8.8709677000000001E-2</v>
      </c>
      <c r="M83" s="9">
        <v>5</v>
      </c>
      <c r="N83" s="36">
        <f t="shared" si="52"/>
        <v>182.50000080000001</v>
      </c>
      <c r="O83" s="12">
        <f>'Monthly Py Frcst 1'!C91</f>
        <v>45.167103494623603</v>
      </c>
      <c r="P83" s="9">
        <f>'Monthly Py Frcst 1'!C891</f>
        <v>4.7445071602389044</v>
      </c>
      <c r="Q83" s="36">
        <f t="shared" si="53"/>
        <v>127.4999999999999</v>
      </c>
      <c r="R83" s="12">
        <f>'Monthly Py Frcst 1'!E91</f>
        <v>35.780702284946202</v>
      </c>
      <c r="S83" s="9">
        <f t="shared" si="54"/>
        <v>4.3929598810949617</v>
      </c>
      <c r="T83" s="36">
        <f t="shared" si="55"/>
        <v>329.99999844000001</v>
      </c>
      <c r="U83" s="12">
        <f>'Monthly Py Frcst 1'!F91</f>
        <v>59.284290994623625</v>
      </c>
      <c r="V83" s="9">
        <f t="shared" si="56"/>
        <v>4.7240869271513715</v>
      </c>
      <c r="W83" s="42">
        <f t="shared" si="49"/>
        <v>35703.327632486958</v>
      </c>
      <c r="X83" s="42">
        <f t="shared" si="72"/>
        <v>1991397.4000000004</v>
      </c>
      <c r="Y83" s="42">
        <f t="shared" si="57"/>
        <v>216.27814336151778</v>
      </c>
      <c r="Z83" s="42">
        <f t="shared" si="73"/>
        <v>39470.761336499512</v>
      </c>
      <c r="AA83" s="56">
        <f t="shared" si="58"/>
        <v>7.9604428078852971E-2</v>
      </c>
      <c r="AB83" s="9">
        <f t="shared" si="59"/>
        <v>4.1529264762779068</v>
      </c>
      <c r="AD83" s="57" t="str">
        <f>'Monthly Py Frcst 2'!A91</f>
        <v>10/31/2029</v>
      </c>
      <c r="AE83" s="47">
        <f t="shared" si="60"/>
        <v>2029</v>
      </c>
      <c r="AF83" s="48">
        <f t="shared" si="61"/>
        <v>0</v>
      </c>
      <c r="AG83" s="49">
        <f>'Monthly Py Frcst 2'!C491</f>
        <v>3.0269230769230697</v>
      </c>
      <c r="AH83" s="49">
        <f>'Monthly Py Frcst 2'!C291</f>
        <v>114.752397431755</v>
      </c>
      <c r="AI83" s="50">
        <f>'Monthly Py Frcst 2'!C691</f>
        <v>0.19758064516128948</v>
      </c>
      <c r="AJ83" s="51">
        <f>'Monthly Py Frcst 2'!E491</f>
        <v>3.0209063299232675</v>
      </c>
      <c r="AK83" s="51">
        <f>'Monthly Py Frcst 2'!E291</f>
        <v>101.38367538424801</v>
      </c>
      <c r="AL83" s="52">
        <f>'Monthly Py Frcst 2'!E691</f>
        <v>0.12836021505376274</v>
      </c>
      <c r="AM83" s="53">
        <f>'Monthly Py Frcst 2'!E491</f>
        <v>3.0209063299232675</v>
      </c>
      <c r="AN83" s="53">
        <f>'Monthly Py Frcst 2'!F291</f>
        <v>146.053138523391</v>
      </c>
      <c r="AO83" s="54">
        <f>'Monthly Py Frcst 2'!F691</f>
        <v>0.25907258064516075</v>
      </c>
      <c r="AP83" s="9">
        <v>74</v>
      </c>
      <c r="AQ83" s="36">
        <f t="shared" si="62"/>
        <v>734.99999999999682</v>
      </c>
      <c r="AR83" s="12">
        <f>'Monthly Py Frcst 2'!AF91</f>
        <v>40.374502688172001</v>
      </c>
      <c r="AS83" s="13">
        <f>'Monthly Py Frcst 2'!C891</f>
        <v>2.6969329157864319</v>
      </c>
      <c r="AT83" s="36">
        <f t="shared" si="63"/>
        <v>477.49999999999739</v>
      </c>
      <c r="AU83" s="12">
        <f>'Monthly Py Frcst 2'!AH91</f>
        <v>58.373655913978403</v>
      </c>
      <c r="AV83" s="9">
        <f t="shared" si="64"/>
        <v>1.736805307066098</v>
      </c>
      <c r="AW83" s="36">
        <f t="shared" si="65"/>
        <v>963.74999999999807</v>
      </c>
      <c r="AX83" s="12">
        <f>'Monthly Py Frcst 2'!AI91</f>
        <v>40.534879032257997</v>
      </c>
      <c r="AY83" s="9">
        <f t="shared" si="66"/>
        <v>3.6031472650297212</v>
      </c>
      <c r="AZ83" s="42">
        <f t="shared" si="67"/>
        <v>84343.012112339566</v>
      </c>
      <c r="BA83" s="55">
        <v>1991466.4</v>
      </c>
      <c r="BB83" s="42">
        <f t="shared" si="68"/>
        <v>216.27814336151778</v>
      </c>
      <c r="BC83" s="42">
        <f t="shared" si="69"/>
        <v>158964.43537071487</v>
      </c>
      <c r="BD83" s="56">
        <f t="shared" si="70"/>
        <v>0.24794906874039893</v>
      </c>
      <c r="BE83" s="9">
        <f t="shared" si="71"/>
        <v>4.1529264762779068</v>
      </c>
    </row>
    <row r="84" spans="1:57" x14ac:dyDescent="0.35">
      <c r="A84" s="10" t="str">
        <f>'Monthly Py Frcst 1'!A292</f>
        <v>11/30/2029</v>
      </c>
      <c r="B84" s="47">
        <f t="shared" si="50"/>
        <v>2029</v>
      </c>
      <c r="C84" s="48">
        <f t="shared" si="51"/>
        <v>0</v>
      </c>
      <c r="D84" s="49">
        <f>'Monthly Py Frcst 1'!C492</f>
        <v>3.6044725063938601</v>
      </c>
      <c r="E84" s="49">
        <f>'Monthly Py Frcst 1'!C292</f>
        <v>221.987226247987</v>
      </c>
      <c r="F84" s="50">
        <f>'Monthly Py Frcst 1'!C692</f>
        <v>8.4722222E-2</v>
      </c>
      <c r="G84" s="51">
        <f>'Monthly Py Frcst 1'!E492</f>
        <v>3.5927794511378774</v>
      </c>
      <c r="H84" s="51">
        <f>'Monthly Py Frcst 1'!E292</f>
        <v>183.38184380032123</v>
      </c>
      <c r="I84" s="52">
        <f>'Monthly Py Frcst 1'!E692</f>
        <v>5.8680555555555527E-2</v>
      </c>
      <c r="J84" s="53">
        <f>'Monthly Py Frcst 1'!F492</f>
        <v>3.61944822071171</v>
      </c>
      <c r="K84" s="53">
        <f>'Monthly Py Frcst 1'!F292</f>
        <v>273.803928571428</v>
      </c>
      <c r="L84" s="54">
        <f>'Monthly Py Frcst 1'!F692</f>
        <v>0.10763888888888851</v>
      </c>
      <c r="M84" s="9">
        <v>5</v>
      </c>
      <c r="N84" s="36">
        <f t="shared" si="52"/>
        <v>304.99999919999999</v>
      </c>
      <c r="O84" s="12">
        <f>'Monthly Py Frcst 1'!C92</f>
        <v>54.474409722222148</v>
      </c>
      <c r="P84" s="9">
        <f>'Monthly Py Frcst 1'!C892</f>
        <v>4.1644440226022645</v>
      </c>
      <c r="Q84" s="36">
        <f t="shared" si="53"/>
        <v>211.24999999999989</v>
      </c>
      <c r="R84" s="12">
        <f>'Monthly Py Frcst 1'!E92</f>
        <v>43.141041666666624</v>
      </c>
      <c r="S84" s="9">
        <f t="shared" si="54"/>
        <v>4.2507514124772081</v>
      </c>
      <c r="T84" s="36">
        <f t="shared" si="55"/>
        <v>387.49999999999864</v>
      </c>
      <c r="U84" s="12">
        <f>'Monthly Py Frcst 1'!F92</f>
        <v>61.814760416666601</v>
      </c>
      <c r="V84" s="9">
        <f t="shared" si="56"/>
        <v>4.4294263493999484</v>
      </c>
      <c r="W84" s="42">
        <f t="shared" si="49"/>
        <v>67706.103828046253</v>
      </c>
      <c r="X84" s="42">
        <f t="shared" si="72"/>
        <v>1991397.4000000004</v>
      </c>
      <c r="Y84" s="42">
        <f t="shared" si="57"/>
        <v>216.27814336151778</v>
      </c>
      <c r="Z84" s="42">
        <f t="shared" si="73"/>
        <v>65964.833552240409</v>
      </c>
      <c r="AA84" s="56">
        <f t="shared" si="58"/>
        <v>7.9604428078852971E-2</v>
      </c>
      <c r="AB84" s="9">
        <f t="shared" si="59"/>
        <v>4.1529264762779068</v>
      </c>
      <c r="AD84" s="57" t="str">
        <f>'Monthly Py Frcst 2'!A92</f>
        <v>11/30/2029</v>
      </c>
      <c r="AE84" s="47">
        <f t="shared" si="60"/>
        <v>2029</v>
      </c>
      <c r="AF84" s="48">
        <f t="shared" si="61"/>
        <v>0</v>
      </c>
      <c r="AG84" s="49">
        <f>'Monthly Py Frcst 2'!C492</f>
        <v>3.6062128261266153</v>
      </c>
      <c r="AH84" s="49">
        <f>'Monthly Py Frcst 2'!C292</f>
        <v>137.13160600255401</v>
      </c>
      <c r="AI84" s="50">
        <f>'Monthly Py Frcst 2'!C692</f>
        <v>0.227777777777777</v>
      </c>
      <c r="AJ84" s="51">
        <f>'Monthly Py Frcst 2'!E492</f>
        <v>3.5979674375961146</v>
      </c>
      <c r="AK84" s="51">
        <f>'Monthly Py Frcst 2'!E292</f>
        <v>124.39692982248999</v>
      </c>
      <c r="AL84" s="52">
        <f>'Monthly Py Frcst 2'!E692</f>
        <v>0.15277777777777751</v>
      </c>
      <c r="AM84" s="53">
        <f>'Monthly Py Frcst 2'!E492</f>
        <v>3.5979674375961146</v>
      </c>
      <c r="AN84" s="53">
        <f>'Monthly Py Frcst 2'!F292</f>
        <v>166.67243911719873</v>
      </c>
      <c r="AO84" s="54">
        <f>'Monthly Py Frcst 2'!F692</f>
        <v>0.24652777777777751</v>
      </c>
      <c r="AP84" s="9">
        <v>75</v>
      </c>
      <c r="AQ84" s="36">
        <f t="shared" si="62"/>
        <v>819.99999999999727</v>
      </c>
      <c r="AR84" s="12">
        <f>'Monthly Py Frcst 2'!AF92</f>
        <v>31.996361111111099</v>
      </c>
      <c r="AS84" s="13">
        <f>'Monthly Py Frcst 2'!C892</f>
        <v>2.6724876196027036</v>
      </c>
      <c r="AT84" s="36">
        <f t="shared" si="63"/>
        <v>549.99999999999898</v>
      </c>
      <c r="AU84" s="12">
        <f>'Monthly Py Frcst 2'!AH92</f>
        <v>56.697069444444402</v>
      </c>
      <c r="AV84" s="9">
        <f t="shared" si="64"/>
        <v>2.1940627803414507</v>
      </c>
      <c r="AW84" s="36">
        <f t="shared" si="65"/>
        <v>887.49999999999898</v>
      </c>
      <c r="AX84" s="12">
        <f>'Monthly Py Frcst 2'!AI92</f>
        <v>32.792555555555502</v>
      </c>
      <c r="AY84" s="9">
        <f t="shared" si="66"/>
        <v>5.0826303803871173</v>
      </c>
      <c r="AZ84" s="42">
        <f t="shared" si="67"/>
        <v>112447.91692209391</v>
      </c>
      <c r="BA84" s="55">
        <v>1991467.4</v>
      </c>
      <c r="BB84" s="42">
        <f t="shared" si="68"/>
        <v>216.27814336151778</v>
      </c>
      <c r="BC84" s="42">
        <f t="shared" si="69"/>
        <v>177348.07755644398</v>
      </c>
      <c r="BD84" s="56">
        <f t="shared" si="70"/>
        <v>0.24794906874039893</v>
      </c>
      <c r="BE84" s="9">
        <f t="shared" si="71"/>
        <v>4.1529264762779068</v>
      </c>
    </row>
    <row r="85" spans="1:57" x14ac:dyDescent="0.35">
      <c r="A85" s="10" t="str">
        <f>'Monthly Py Frcst 1'!A293</f>
        <v>12/31/2029</v>
      </c>
      <c r="B85" s="47">
        <f t="shared" si="50"/>
        <v>2029</v>
      </c>
      <c r="C85" s="48">
        <f t="shared" si="51"/>
        <v>1.1040808032</v>
      </c>
      <c r="D85" s="49">
        <f>'Monthly Py Frcst 1'!C493</f>
        <v>4.0047705314009603</v>
      </c>
      <c r="E85" s="49">
        <f>'Monthly Py Frcst 1'!C293</f>
        <v>210.467219530303</v>
      </c>
      <c r="F85" s="50">
        <f>'Monthly Py Frcst 1'!C693</f>
        <v>0.17607526881720401</v>
      </c>
      <c r="G85" s="51">
        <f>'Monthly Py Frcst 1'!E493</f>
        <v>3.9972544401923202</v>
      </c>
      <c r="H85" s="51">
        <f>'Monthly Py Frcst 1'!E293</f>
        <v>191.53215063520798</v>
      </c>
      <c r="I85" s="52">
        <f>'Monthly Py Frcst 1'!E693</f>
        <v>0.14616935483870924</v>
      </c>
      <c r="J85" s="53">
        <f>'Monthly Py Frcst 1'!F493</f>
        <v>4.0121854838709652</v>
      </c>
      <c r="K85" s="53">
        <f>'Monthly Py Frcst 1'!F293</f>
        <v>244.85727818383123</v>
      </c>
      <c r="L85" s="54">
        <f>'Monthly Py Frcst 1'!F693</f>
        <v>0.19690860215053727</v>
      </c>
      <c r="M85" s="9">
        <v>5</v>
      </c>
      <c r="N85" s="36">
        <f t="shared" si="52"/>
        <v>654.99999999999898</v>
      </c>
      <c r="O85" s="12">
        <f>'Monthly Py Frcst 1'!C93</f>
        <v>73.779885751075255</v>
      </c>
      <c r="P85" s="9">
        <f>'Monthly Py Frcst 1'!C893</f>
        <v>3.0083814587950526</v>
      </c>
      <c r="Q85" s="36">
        <f t="shared" si="53"/>
        <v>543.74999999999841</v>
      </c>
      <c r="R85" s="12">
        <f>'Monthly Py Frcst 1'!E93</f>
        <v>63.560601478494576</v>
      </c>
      <c r="S85" s="9">
        <f t="shared" si="54"/>
        <v>3.0133785109005298</v>
      </c>
      <c r="T85" s="36">
        <f t="shared" si="55"/>
        <v>732.49999999999864</v>
      </c>
      <c r="U85" s="12">
        <f>'Monthly Py Frcst 1'!F93</f>
        <v>83.79024865591397</v>
      </c>
      <c r="V85" s="9">
        <f t="shared" si="56"/>
        <v>2.9222646084909196</v>
      </c>
      <c r="W85" s="42">
        <f t="shared" si="49"/>
        <v>137856.02879234825</v>
      </c>
      <c r="X85" s="42">
        <f t="shared" si="72"/>
        <v>1991397.4000000004</v>
      </c>
      <c r="Y85" s="42">
        <f t="shared" si="57"/>
        <v>216.27814336151778</v>
      </c>
      <c r="Z85" s="42">
        <f t="shared" si="73"/>
        <v>141662.18390179393</v>
      </c>
      <c r="AA85" s="56">
        <f t="shared" si="58"/>
        <v>7.9604428078852971E-2</v>
      </c>
      <c r="AB85" s="9">
        <f t="shared" si="59"/>
        <v>4.1529264762779068</v>
      </c>
      <c r="AD85" s="57" t="str">
        <f>'Monthly Py Frcst 2'!A93</f>
        <v>12/31/2029</v>
      </c>
      <c r="AE85" s="47">
        <f t="shared" si="60"/>
        <v>2029</v>
      </c>
      <c r="AF85" s="48">
        <f t="shared" si="61"/>
        <v>1.1040808032</v>
      </c>
      <c r="AG85" s="49">
        <f>'Monthly Py Frcst 2'!C493</f>
        <v>4.0057364178478245</v>
      </c>
      <c r="AH85" s="49">
        <f>'Monthly Py Frcst 2'!C293</f>
        <v>144.69605585548149</v>
      </c>
      <c r="AI85" s="50">
        <f>'Monthly Py Frcst 2'!C693</f>
        <v>0.35752688172042951</v>
      </c>
      <c r="AJ85" s="51">
        <f>'Monthly Py Frcst 2'!E493</f>
        <v>4.0014092059284252</v>
      </c>
      <c r="AK85" s="51">
        <f>'Monthly Py Frcst 2'!E293</f>
        <v>134.63926758413476</v>
      </c>
      <c r="AL85" s="52">
        <f>'Monthly Py Frcst 2'!E693</f>
        <v>0.28158602150537576</v>
      </c>
      <c r="AM85" s="53">
        <f>'Monthly Py Frcst 2'!E493</f>
        <v>4.0014092059284252</v>
      </c>
      <c r="AN85" s="53">
        <f>'Monthly Py Frcst 2'!F293</f>
        <v>177.09362457802723</v>
      </c>
      <c r="AO85" s="54">
        <f>'Monthly Py Frcst 2'!F693</f>
        <v>0.40053763440860202</v>
      </c>
      <c r="AP85" s="9">
        <v>76</v>
      </c>
      <c r="AQ85" s="36">
        <f t="shared" si="62"/>
        <v>1329.9999999999977</v>
      </c>
      <c r="AR85" s="12">
        <f>'Monthly Py Frcst 2'!AF93</f>
        <v>77.791330645161295</v>
      </c>
      <c r="AS85" s="13">
        <f>'Monthly Py Frcst 2'!C893</f>
        <v>2.0719231700000793</v>
      </c>
      <c r="AT85" s="36">
        <f t="shared" si="63"/>
        <v>1047.499999999998</v>
      </c>
      <c r="AU85" s="12">
        <f>'Monthly Py Frcst 2'!AH93</f>
        <v>83.128575268817201</v>
      </c>
      <c r="AV85" s="9">
        <f t="shared" si="64"/>
        <v>1.6196508498881972</v>
      </c>
      <c r="AW85" s="36">
        <f t="shared" si="65"/>
        <v>1489.9999999999995</v>
      </c>
      <c r="AX85" s="12">
        <f>'Monthly Py Frcst 2'!AI93</f>
        <v>51.330376344085998</v>
      </c>
      <c r="AY85" s="9">
        <f t="shared" si="66"/>
        <v>3.4500745404807649</v>
      </c>
      <c r="AZ85" s="42">
        <f t="shared" si="67"/>
        <v>192445.75428779004</v>
      </c>
      <c r="BA85" s="55">
        <v>1991468.4</v>
      </c>
      <c r="BB85" s="42">
        <f t="shared" si="68"/>
        <v>216.27814336151778</v>
      </c>
      <c r="BC85" s="42">
        <f t="shared" si="69"/>
        <v>287649.93067081814</v>
      </c>
      <c r="BD85" s="56">
        <f t="shared" si="70"/>
        <v>0.24794906874039893</v>
      </c>
      <c r="BE85" s="9">
        <f t="shared" si="71"/>
        <v>4.1529264762779068</v>
      </c>
    </row>
    <row r="86" spans="1:57" x14ac:dyDescent="0.35">
      <c r="A86" s="10" t="str">
        <f>'Monthly Py Frcst 1'!A294</f>
        <v>1/31/2030</v>
      </c>
      <c r="B86" s="47">
        <f t="shared" si="50"/>
        <v>2030</v>
      </c>
      <c r="C86" s="48">
        <f t="shared" si="51"/>
        <v>1.1261624192640001</v>
      </c>
      <c r="D86" s="49">
        <f>'Monthly Py Frcst 1'!C494</f>
        <v>3.80171145833333</v>
      </c>
      <c r="E86" s="49">
        <f>'Monthly Py Frcst 1'!C294</f>
        <v>230.42786824191802</v>
      </c>
      <c r="F86" s="50">
        <f>'Monthly Py Frcst 1'!C694</f>
        <v>0.192876344086021</v>
      </c>
      <c r="G86" s="51">
        <f>'Monthly Py Frcst 1'!E494</f>
        <v>3.7991255522827649</v>
      </c>
      <c r="H86" s="51">
        <f>'Monthly Py Frcst 1'!E294</f>
        <v>200.61494944852925</v>
      </c>
      <c r="I86" s="52">
        <f>'Monthly Py Frcst 1'!E694</f>
        <v>0.15927419354838673</v>
      </c>
      <c r="J86" s="53">
        <f>'Monthly Py Frcst 1'!F494</f>
        <v>3.8123088877688152</v>
      </c>
      <c r="K86" s="53">
        <f>'Monthly Py Frcst 1'!F294</f>
        <v>280.67096825363399</v>
      </c>
      <c r="L86" s="54">
        <f>'Monthly Py Frcst 1'!F694</f>
        <v>0.24025537638709651</v>
      </c>
      <c r="M86" s="9">
        <v>5</v>
      </c>
      <c r="N86" s="36">
        <f t="shared" si="52"/>
        <v>717.49999999999818</v>
      </c>
      <c r="O86" s="12">
        <f>'Monthly Py Frcst 1'!C94</f>
        <v>80.380819892473056</v>
      </c>
      <c r="P86" s="9">
        <f>'Monthly Py Frcst 1'!C894</f>
        <v>3.0121037686254235</v>
      </c>
      <c r="Q86" s="36">
        <f t="shared" si="53"/>
        <v>592.49999999999864</v>
      </c>
      <c r="R86" s="12">
        <f>'Monthly Py Frcst 1'!E94</f>
        <v>65.924747983467725</v>
      </c>
      <c r="S86" s="9">
        <f t="shared" si="54"/>
        <v>3.0430901229814098</v>
      </c>
      <c r="T86" s="36">
        <f t="shared" si="55"/>
        <v>893.7500001599991</v>
      </c>
      <c r="U86" s="12">
        <f>'Monthly Py Frcst 1'!F94</f>
        <v>92.945409943252685</v>
      </c>
      <c r="V86" s="9">
        <f t="shared" si="56"/>
        <v>3.0197399573039285</v>
      </c>
      <c r="W86" s="42">
        <f t="shared" si="49"/>
        <v>165331.99546357576</v>
      </c>
      <c r="X86" s="42">
        <f t="shared" si="72"/>
        <v>1991397.4000000004</v>
      </c>
      <c r="Y86" s="42">
        <f t="shared" si="57"/>
        <v>220.60370622874814</v>
      </c>
      <c r="Z86" s="42">
        <f t="shared" si="73"/>
        <v>158283.15921912639</v>
      </c>
      <c r="AA86" s="56">
        <f t="shared" si="58"/>
        <v>7.4741050147550642E-2</v>
      </c>
      <c r="AB86" s="9">
        <f t="shared" si="59"/>
        <v>4.2603132477985861</v>
      </c>
      <c r="AD86" s="57" t="str">
        <f>'Monthly Py Frcst 2'!A94</f>
        <v>1/31/2030</v>
      </c>
      <c r="AE86" s="47">
        <f t="shared" si="60"/>
        <v>2030</v>
      </c>
      <c r="AF86" s="48">
        <f t="shared" si="61"/>
        <v>1.1261624192640001</v>
      </c>
      <c r="AG86" s="49">
        <f>'Monthly Py Frcst 2'!C494</f>
        <v>3.8041882148792601</v>
      </c>
      <c r="AH86" s="49">
        <f>'Monthly Py Frcst 2'!C294</f>
        <v>172.12685831751998</v>
      </c>
      <c r="AI86" s="50">
        <f>'Monthly Py Frcst 2'!C694</f>
        <v>0.33131720430107447</v>
      </c>
      <c r="AJ86" s="51">
        <f>'Monthly Py Frcst 2'!E494</f>
        <v>3.7989445475306827</v>
      </c>
      <c r="AK86" s="51">
        <f>'Monthly Py Frcst 2'!E294</f>
        <v>153.29884365031825</v>
      </c>
      <c r="AL86" s="52">
        <f>'Monthly Py Frcst 2'!E694</f>
        <v>0.28763440860215028</v>
      </c>
      <c r="AM86" s="53">
        <f>'Monthly Py Frcst 2'!E494</f>
        <v>3.7989445475306827</v>
      </c>
      <c r="AN86" s="53">
        <f>'Monthly Py Frcst 2'!F294</f>
        <v>208.00138187316577</v>
      </c>
      <c r="AO86" s="54">
        <f>'Monthly Py Frcst 2'!F694</f>
        <v>0.38911290322580627</v>
      </c>
      <c r="AP86" s="9">
        <v>77</v>
      </c>
      <c r="AQ86" s="36">
        <f t="shared" si="62"/>
        <v>1232.499999999997</v>
      </c>
      <c r="AR86" s="12">
        <f>'Monthly Py Frcst 2'!AF94</f>
        <v>51.9115725806451</v>
      </c>
      <c r="AS86" s="13">
        <f>'Monthly Py Frcst 2'!C894</f>
        <v>2.2411919443391817</v>
      </c>
      <c r="AT86" s="36">
        <f t="shared" si="63"/>
        <v>1069.9999999999991</v>
      </c>
      <c r="AU86" s="12">
        <f>'Monthly Py Frcst 2'!AH94</f>
        <v>63.582661290322498</v>
      </c>
      <c r="AV86" s="9">
        <f t="shared" si="64"/>
        <v>2.4110164711468416</v>
      </c>
      <c r="AW86" s="36">
        <f t="shared" si="65"/>
        <v>1447.4999999999993</v>
      </c>
      <c r="AX86" s="12">
        <f>'Monthly Py Frcst 2'!AI94</f>
        <v>90.811021505376303</v>
      </c>
      <c r="AY86" s="9">
        <f t="shared" si="66"/>
        <v>2.2904860932640365</v>
      </c>
      <c r="AZ86" s="42">
        <f t="shared" si="67"/>
        <v>212146.35287634286</v>
      </c>
      <c r="BA86" s="55">
        <v>1991469.4</v>
      </c>
      <c r="BB86" s="42">
        <f t="shared" si="68"/>
        <v>220.60370622874814</v>
      </c>
      <c r="BC86" s="42">
        <f t="shared" si="69"/>
        <v>271894.06792693143</v>
      </c>
      <c r="BD86" s="56">
        <f t="shared" si="70"/>
        <v>0.22066825610172344</v>
      </c>
      <c r="BE86" s="9">
        <f t="shared" si="71"/>
        <v>4.2603132477985861</v>
      </c>
    </row>
    <row r="87" spans="1:57" x14ac:dyDescent="0.35">
      <c r="A87" s="10" t="str">
        <f>'Monthly Py Frcst 1'!A295</f>
        <v>2/28/2030</v>
      </c>
      <c r="B87" s="47">
        <f t="shared" si="50"/>
        <v>2030</v>
      </c>
      <c r="C87" s="48">
        <f t="shared" si="51"/>
        <v>0</v>
      </c>
      <c r="D87" s="49">
        <f>'Monthly Py Frcst 1'!C495</f>
        <v>3.7858613445378149</v>
      </c>
      <c r="E87" s="49">
        <f>'Monthly Py Frcst 1'!C295</f>
        <v>215.59329026701101</v>
      </c>
      <c r="F87" s="50">
        <f>'Monthly Py Frcst 1'!C695</f>
        <v>5.6547619E-2</v>
      </c>
      <c r="G87" s="51">
        <f>'Monthly Py Frcst 1'!E495</f>
        <v>3.7774281011780975</v>
      </c>
      <c r="H87" s="51">
        <f>'Monthly Py Frcst 1'!E295</f>
        <v>144.8125</v>
      </c>
      <c r="I87" s="52">
        <f>'Monthly Py Frcst 1'!E695</f>
        <v>2.2693452380952325E-2</v>
      </c>
      <c r="J87" s="53">
        <f>'Monthly Py Frcst 1'!F495</f>
        <v>3.7966765501456452</v>
      </c>
      <c r="K87" s="53">
        <f>'Monthly Py Frcst 1'!F295</f>
        <v>294.11786951013477</v>
      </c>
      <c r="L87" s="54">
        <f>'Monthly Py Frcst 1'!F695</f>
        <v>0.1249999999999995</v>
      </c>
      <c r="M87" s="9">
        <v>5</v>
      </c>
      <c r="N87" s="36">
        <f t="shared" si="52"/>
        <v>189.99999984000002</v>
      </c>
      <c r="O87" s="12">
        <f>'Monthly Py Frcst 1'!C95</f>
        <v>51.29061011904755</v>
      </c>
      <c r="P87" s="9">
        <f>'Monthly Py Frcst 1'!C895</f>
        <v>3.723687265988624</v>
      </c>
      <c r="Q87" s="36">
        <f t="shared" si="53"/>
        <v>76.249999999999815</v>
      </c>
      <c r="R87" s="12">
        <f>'Monthly Py Frcst 1'!E95</f>
        <v>38.786837797619</v>
      </c>
      <c r="S87" s="9">
        <f t="shared" si="54"/>
        <v>3.7335474666844219</v>
      </c>
      <c r="T87" s="36">
        <f t="shared" si="55"/>
        <v>419.99999999999835</v>
      </c>
      <c r="U87" s="12">
        <f>'Monthly Py Frcst 1'!F95</f>
        <v>75.302362351190425</v>
      </c>
      <c r="V87" s="9">
        <f t="shared" si="56"/>
        <v>3.9058252666555977</v>
      </c>
      <c r="W87" s="42">
        <f t="shared" si="49"/>
        <v>40962.725116237169</v>
      </c>
      <c r="X87" s="42">
        <f t="shared" si="72"/>
        <v>1991397.4000000004</v>
      </c>
      <c r="Y87" s="42">
        <f t="shared" si="57"/>
        <v>220.60370622874814</v>
      </c>
      <c r="Z87" s="42">
        <f t="shared" si="73"/>
        <v>41914.704148165554</v>
      </c>
      <c r="AA87" s="56">
        <f t="shared" si="58"/>
        <v>7.4741050147550642E-2</v>
      </c>
      <c r="AB87" s="9">
        <f t="shared" si="59"/>
        <v>4.2603132477985861</v>
      </c>
      <c r="AD87" s="57" t="str">
        <f>'Monthly Py Frcst 2'!A95</f>
        <v>2/28/2030</v>
      </c>
      <c r="AE87" s="47">
        <f t="shared" si="60"/>
        <v>2030</v>
      </c>
      <c r="AF87" s="48">
        <f t="shared" si="61"/>
        <v>0</v>
      </c>
      <c r="AG87" s="49">
        <f>'Monthly Py Frcst 2'!C495</f>
        <v>3.7899932026736103</v>
      </c>
      <c r="AH87" s="49">
        <f>'Monthly Py Frcst 2'!C295</f>
        <v>121.28660078248549</v>
      </c>
      <c r="AI87" s="50">
        <f>'Monthly Py Frcst 2'!C695</f>
        <v>0.1755952380952375</v>
      </c>
      <c r="AJ87" s="51">
        <f>'Monthly Py Frcst 2'!E495</f>
        <v>3.7833664772727227</v>
      </c>
      <c r="AK87" s="51">
        <f>'Monthly Py Frcst 2'!E295</f>
        <v>98.852219495620602</v>
      </c>
      <c r="AL87" s="52">
        <f>'Monthly Py Frcst 2'!E695</f>
        <v>0.12686011904761876</v>
      </c>
      <c r="AM87" s="53">
        <f>'Monthly Py Frcst 2'!E495</f>
        <v>3.7833664772727227</v>
      </c>
      <c r="AN87" s="53">
        <f>'Monthly Py Frcst 2'!F295</f>
        <v>168.0839454486055</v>
      </c>
      <c r="AO87" s="54">
        <f>'Monthly Py Frcst 2'!F695</f>
        <v>0.35602678571428548</v>
      </c>
      <c r="AP87" s="9">
        <v>78</v>
      </c>
      <c r="AQ87" s="36">
        <f t="shared" si="62"/>
        <v>589.99999999999795</v>
      </c>
      <c r="AR87" s="12">
        <f>'Monthly Py Frcst 2'!AF95</f>
        <v>43.633764880952299</v>
      </c>
      <c r="AS87" s="13">
        <f>'Monthly Py Frcst 2'!C895</f>
        <v>2.4493296538711444</v>
      </c>
      <c r="AT87" s="36">
        <f t="shared" si="63"/>
        <v>426.24999999999903</v>
      </c>
      <c r="AU87" s="12">
        <f>'Monthly Py Frcst 2'!AH95</f>
        <v>36.752574404761901</v>
      </c>
      <c r="AV87" s="9">
        <f t="shared" si="64"/>
        <v>2.6896678966470624</v>
      </c>
      <c r="AW87" s="36">
        <f t="shared" si="65"/>
        <v>1196.2499999999993</v>
      </c>
      <c r="AX87" s="12">
        <f>'Monthly Py Frcst 2'!AI95</f>
        <v>153.94556547619001</v>
      </c>
      <c r="AY87" s="9">
        <f t="shared" si="66"/>
        <v>1.0918401249732796</v>
      </c>
      <c r="AZ87" s="42">
        <f t="shared" si="67"/>
        <v>71559.094461666187</v>
      </c>
      <c r="BA87" s="55">
        <v>1991470.4</v>
      </c>
      <c r="BB87" s="42">
        <f t="shared" si="68"/>
        <v>220.60370622874814</v>
      </c>
      <c r="BC87" s="42">
        <f t="shared" si="69"/>
        <v>130156.18667496095</v>
      </c>
      <c r="BD87" s="56">
        <f t="shared" si="70"/>
        <v>0.22066825610172344</v>
      </c>
      <c r="BE87" s="9">
        <f t="shared" si="71"/>
        <v>4.2603132477985861</v>
      </c>
    </row>
    <row r="88" spans="1:57" x14ac:dyDescent="0.35">
      <c r="A88" s="10" t="str">
        <f>'Monthly Py Frcst 1'!A296</f>
        <v>3/31/2030</v>
      </c>
      <c r="B88" s="47">
        <f t="shared" si="50"/>
        <v>2030</v>
      </c>
      <c r="C88" s="48">
        <f t="shared" si="51"/>
        <v>0</v>
      </c>
      <c r="D88" s="49">
        <f>'Monthly Py Frcst 1'!C496</f>
        <v>3.2678900709219798</v>
      </c>
      <c r="E88" s="49">
        <f>'Monthly Py Frcst 1'!C296</f>
        <v>232.97998447204901</v>
      </c>
      <c r="F88" s="50">
        <f>'Monthly Py Frcst 1'!C696</f>
        <v>3.4274193790322552E-2</v>
      </c>
      <c r="G88" s="51">
        <f>'Monthly Py Frcst 1'!E496</f>
        <v>3.2609943181818175</v>
      </c>
      <c r="H88" s="51">
        <f>'Monthly Py Frcst 1'!E296</f>
        <v>137.46297054597625</v>
      </c>
      <c r="I88" s="52">
        <f>'Monthly Py Frcst 1'!E696</f>
        <v>1.3776881661290274E-2</v>
      </c>
      <c r="J88" s="53">
        <f>'Monthly Py Frcst 1'!F496</f>
        <v>3.2737178217821774</v>
      </c>
      <c r="K88" s="53">
        <f>'Monthly Py Frcst 1'!F296</f>
        <v>324.80156538067575</v>
      </c>
      <c r="L88" s="54">
        <f>'Monthly Py Frcst 1'!F696</f>
        <v>6.5188172000000003E-2</v>
      </c>
      <c r="M88" s="9">
        <v>5</v>
      </c>
      <c r="N88" s="36">
        <f t="shared" si="52"/>
        <v>127.50000089999989</v>
      </c>
      <c r="O88" s="12">
        <f>'Monthly Py Frcst 1'!C96</f>
        <v>43.586290322580595</v>
      </c>
      <c r="P88" s="9">
        <f>'Monthly Py Frcst 1'!C896</f>
        <v>4.4975158690219459</v>
      </c>
      <c r="Q88" s="36">
        <f t="shared" si="53"/>
        <v>51.249999779999818</v>
      </c>
      <c r="R88" s="12">
        <f>'Monthly Py Frcst 1'!E96</f>
        <v>36.384459005376321</v>
      </c>
      <c r="S88" s="9">
        <f t="shared" si="54"/>
        <v>3.7780682825506391</v>
      </c>
      <c r="T88" s="36">
        <f t="shared" si="55"/>
        <v>242.49999983999999</v>
      </c>
      <c r="U88" s="12">
        <f>'Monthly Py Frcst 1'!F96</f>
        <v>64.95881384508057</v>
      </c>
      <c r="V88" s="9">
        <f t="shared" si="56"/>
        <v>5.0001153985861073</v>
      </c>
      <c r="W88" s="42">
        <f t="shared" si="49"/>
        <v>29704.948229868209</v>
      </c>
      <c r="X88" s="42">
        <f t="shared" si="72"/>
        <v>1991397.4000000004</v>
      </c>
      <c r="Y88" s="42">
        <f t="shared" si="57"/>
        <v>220.60370622874814</v>
      </c>
      <c r="Z88" s="42">
        <f t="shared" si="73"/>
        <v>28126.972742708698</v>
      </c>
      <c r="AA88" s="56">
        <f t="shared" si="58"/>
        <v>7.4741050147550642E-2</v>
      </c>
      <c r="AB88" s="9">
        <f t="shared" si="59"/>
        <v>4.2603132477985861</v>
      </c>
      <c r="AD88" s="57" t="str">
        <f>'Monthly Py Frcst 2'!A96</f>
        <v>3/31/2030</v>
      </c>
      <c r="AE88" s="47">
        <f t="shared" si="60"/>
        <v>2030</v>
      </c>
      <c r="AF88" s="48">
        <f t="shared" si="61"/>
        <v>0</v>
      </c>
      <c r="AG88" s="49">
        <f>'Monthly Py Frcst 2'!C496</f>
        <v>3.2677371697795703</v>
      </c>
      <c r="AH88" s="49">
        <f>'Monthly Py Frcst 2'!C296</f>
        <v>109.3680422934375</v>
      </c>
      <c r="AI88" s="50">
        <f>'Monthly Py Frcst 2'!C696</f>
        <v>0.1659946236559135</v>
      </c>
      <c r="AJ88" s="51">
        <f>'Monthly Py Frcst 2'!E496</f>
        <v>3.262475649350645</v>
      </c>
      <c r="AK88" s="51">
        <f>'Monthly Py Frcst 2'!E296</f>
        <v>91.421778083028045</v>
      </c>
      <c r="AL88" s="52">
        <f>'Monthly Py Frcst 2'!E696</f>
        <v>0.133064516129032</v>
      </c>
      <c r="AM88" s="53">
        <f>'Monthly Py Frcst 2'!E496</f>
        <v>3.262475649350645</v>
      </c>
      <c r="AN88" s="53">
        <f>'Monthly Py Frcst 2'!F296</f>
        <v>141.06016423466275</v>
      </c>
      <c r="AO88" s="54">
        <f>'Monthly Py Frcst 2'!F696</f>
        <v>0.31418010752688152</v>
      </c>
      <c r="AP88" s="9">
        <v>79</v>
      </c>
      <c r="AQ88" s="36">
        <f t="shared" si="62"/>
        <v>617.49999999999829</v>
      </c>
      <c r="AR88" s="12">
        <f>'Monthly Py Frcst 2'!AF96</f>
        <v>38.500026881720402</v>
      </c>
      <c r="AS88" s="13">
        <f>'Monthly Py Frcst 2'!C896</f>
        <v>2.4054449805343951</v>
      </c>
      <c r="AT88" s="36">
        <f t="shared" si="63"/>
        <v>494.99999999999909</v>
      </c>
      <c r="AU88" s="12">
        <f>'Monthly Py Frcst 2'!AH96</f>
        <v>51.889838709677399</v>
      </c>
      <c r="AV88" s="9">
        <f t="shared" si="64"/>
        <v>1.7618435585150121</v>
      </c>
      <c r="AW88" s="36">
        <f t="shared" si="65"/>
        <v>1168.7499999999993</v>
      </c>
      <c r="AX88" s="12">
        <f>'Monthly Py Frcst 2'!AI96</f>
        <v>67.738387096774105</v>
      </c>
      <c r="AY88" s="9">
        <f t="shared" si="66"/>
        <v>2.0824257895768592</v>
      </c>
      <c r="AZ88" s="42">
        <f t="shared" si="67"/>
        <v>67534.766116197468</v>
      </c>
      <c r="BA88" s="55">
        <v>1991471.4</v>
      </c>
      <c r="BB88" s="42">
        <f t="shared" si="68"/>
        <v>220.60370622874814</v>
      </c>
      <c r="BC88" s="42">
        <f t="shared" si="69"/>
        <v>136222.7885962516</v>
      </c>
      <c r="BD88" s="56">
        <f t="shared" si="70"/>
        <v>0.22066825610172344</v>
      </c>
      <c r="BE88" s="9">
        <f t="shared" si="71"/>
        <v>4.2603132477985861</v>
      </c>
    </row>
    <row r="89" spans="1:57" x14ac:dyDescent="0.35">
      <c r="A89" s="10" t="str">
        <f>'Monthly Py Frcst 1'!A297</f>
        <v>4/30/2030</v>
      </c>
      <c r="B89" s="47">
        <f t="shared" si="50"/>
        <v>2030</v>
      </c>
      <c r="C89" s="48">
        <f t="shared" si="51"/>
        <v>0</v>
      </c>
      <c r="D89" s="49">
        <f>'Monthly Py Frcst 1'!C497</f>
        <v>2.7476707372229701</v>
      </c>
      <c r="E89" s="49">
        <f>'Monthly Py Frcst 1'!C297</f>
        <v>149.57333846153801</v>
      </c>
      <c r="F89" s="50">
        <f>'Monthly Py Frcst 1'!C697</f>
        <v>5.2777777999999997E-2</v>
      </c>
      <c r="G89" s="51">
        <f>'Monthly Py Frcst 1'!E497</f>
        <v>2.7426756756756698</v>
      </c>
      <c r="H89" s="51">
        <f>'Monthly Py Frcst 1'!E297</f>
        <v>128.20408730158675</v>
      </c>
      <c r="I89" s="52">
        <f>'Monthly Py Frcst 1'!E697</f>
        <v>3.784722225E-2</v>
      </c>
      <c r="J89" s="53">
        <f>'Monthly Py Frcst 1'!F497</f>
        <v>2.7502984774999923</v>
      </c>
      <c r="K89" s="53">
        <f>'Monthly Py Frcst 1'!F297</f>
        <v>194.70534615384548</v>
      </c>
      <c r="L89" s="54">
        <f>'Monthly Py Frcst 1'!F697</f>
        <v>7.0833332999999998E-2</v>
      </c>
      <c r="M89" s="9">
        <v>5</v>
      </c>
      <c r="N89" s="36">
        <f t="shared" si="52"/>
        <v>190.00000079999998</v>
      </c>
      <c r="O89" s="12">
        <f>'Monthly Py Frcst 1'!C97</f>
        <v>39.966868055555501</v>
      </c>
      <c r="P89" s="9">
        <f>'Monthly Py Frcst 1'!C897</f>
        <v>3.8144716898709379</v>
      </c>
      <c r="Q89" s="36">
        <f t="shared" si="53"/>
        <v>136.25000009999999</v>
      </c>
      <c r="R89" s="12">
        <f>'Monthly Py Frcst 1'!E97</f>
        <v>36.169843749999956</v>
      </c>
      <c r="S89" s="9">
        <f t="shared" si="54"/>
        <v>3.544502104784097</v>
      </c>
      <c r="T89" s="36">
        <f t="shared" si="55"/>
        <v>254.99999879999999</v>
      </c>
      <c r="U89" s="12">
        <f>'Monthly Py Frcst 1'!F97</f>
        <v>45.026569444444426</v>
      </c>
      <c r="V89" s="9">
        <f t="shared" si="56"/>
        <v>4.3242323045303435</v>
      </c>
      <c r="W89" s="42">
        <f t="shared" si="49"/>
        <v>28418.93442735089</v>
      </c>
      <c r="X89" s="42">
        <f t="shared" si="72"/>
        <v>1991397.4000000004</v>
      </c>
      <c r="Y89" s="42">
        <f t="shared" si="57"/>
        <v>220.60370622874814</v>
      </c>
      <c r="Z89" s="42">
        <f t="shared" si="73"/>
        <v>41914.704359945106</v>
      </c>
      <c r="AA89" s="56">
        <f t="shared" si="58"/>
        <v>7.4741050147550642E-2</v>
      </c>
      <c r="AB89" s="9">
        <f t="shared" si="59"/>
        <v>4.2603132477985861</v>
      </c>
      <c r="AD89" s="57" t="str">
        <f>'Monthly Py Frcst 2'!A97</f>
        <v>4/30/2030</v>
      </c>
      <c r="AE89" s="47">
        <f t="shared" si="60"/>
        <v>2030</v>
      </c>
      <c r="AF89" s="48">
        <f t="shared" si="61"/>
        <v>0</v>
      </c>
      <c r="AG89" s="49">
        <f>'Monthly Py Frcst 2'!C497</f>
        <v>2.7479985918624452</v>
      </c>
      <c r="AH89" s="49">
        <f>'Monthly Py Frcst 2'!C297</f>
        <v>103.481936022844</v>
      </c>
      <c r="AI89" s="50">
        <f>'Monthly Py Frcst 2'!C697</f>
        <v>0.188194444444444</v>
      </c>
      <c r="AJ89" s="51">
        <f>'Monthly Py Frcst 2'!E497</f>
        <v>2.7451673562878649</v>
      </c>
      <c r="AK89" s="51">
        <f>'Monthly Py Frcst 2'!E297</f>
        <v>91.201879509379452</v>
      </c>
      <c r="AL89" s="52">
        <f>'Monthly Py Frcst 2'!E697</f>
        <v>0.15486111111111051</v>
      </c>
      <c r="AM89" s="53">
        <f>'Monthly Py Frcst 2'!E497</f>
        <v>2.7451673562878649</v>
      </c>
      <c r="AN89" s="53">
        <f>'Monthly Py Frcst 2'!F297</f>
        <v>112.70205324325676</v>
      </c>
      <c r="AO89" s="54">
        <f>'Monthly Py Frcst 2'!F697</f>
        <v>0.21493055555555476</v>
      </c>
      <c r="AP89" s="9">
        <v>80</v>
      </c>
      <c r="AQ89" s="36">
        <f t="shared" si="62"/>
        <v>677.49999999999841</v>
      </c>
      <c r="AR89" s="12">
        <f>'Monthly Py Frcst 2'!AF97</f>
        <v>34.842944444444399</v>
      </c>
      <c r="AS89" s="13">
        <f>'Monthly Py Frcst 2'!C897</f>
        <v>2.53951523526128</v>
      </c>
      <c r="AT89" s="36">
        <f t="shared" si="63"/>
        <v>557.49999999999773</v>
      </c>
      <c r="AU89" s="12">
        <f>'Monthly Py Frcst 2'!AH97</f>
        <v>39.587611111111102</v>
      </c>
      <c r="AV89" s="9">
        <f t="shared" si="64"/>
        <v>2.3037985104330208</v>
      </c>
      <c r="AW89" s="36">
        <f t="shared" si="65"/>
        <v>773.74999999999716</v>
      </c>
      <c r="AX89" s="12">
        <f>'Monthly Py Frcst 2'!AI97</f>
        <v>40.014222222222202</v>
      </c>
      <c r="AY89" s="9">
        <f t="shared" si="66"/>
        <v>2.816549891120133</v>
      </c>
      <c r="AZ89" s="42">
        <f t="shared" si="67"/>
        <v>70109.011655476643</v>
      </c>
      <c r="BA89" s="55">
        <v>1991472.4</v>
      </c>
      <c r="BB89" s="42">
        <f t="shared" si="68"/>
        <v>220.60370622874814</v>
      </c>
      <c r="BC89" s="42">
        <f t="shared" si="69"/>
        <v>149459.01096997652</v>
      </c>
      <c r="BD89" s="56">
        <f t="shared" si="70"/>
        <v>0.22066825610172344</v>
      </c>
      <c r="BE89" s="9">
        <f t="shared" si="71"/>
        <v>4.2603132477985861</v>
      </c>
    </row>
    <row r="90" spans="1:57" x14ac:dyDescent="0.35">
      <c r="A90" s="10" t="str">
        <f>'Monthly Py Frcst 1'!A298</f>
        <v>5/31/2030</v>
      </c>
      <c r="B90" s="47">
        <f t="shared" si="50"/>
        <v>2030</v>
      </c>
      <c r="C90" s="48">
        <f t="shared" si="51"/>
        <v>0</v>
      </c>
      <c r="D90" s="49">
        <f>'Monthly Py Frcst 1'!C498</f>
        <v>2.6850000000000001</v>
      </c>
      <c r="E90" s="49">
        <f>'Monthly Py Frcst 1'!C298</f>
        <v>242.52666666666599</v>
      </c>
      <c r="F90" s="50">
        <f>'Monthly Py Frcst 1'!C698</f>
        <v>1.0752688172042999E-2</v>
      </c>
      <c r="G90" s="51">
        <f>'Monthly Py Frcst 1'!E498</f>
        <v>2.6576</v>
      </c>
      <c r="H90" s="51">
        <f>'Monthly Py Frcst 1'!E298</f>
        <v>151.46423076923</v>
      </c>
      <c r="I90" s="52">
        <f>'Monthly Py Frcst 1'!E698</f>
        <v>1.6801074999999999E-3</v>
      </c>
      <c r="J90" s="53">
        <f>'Monthly Py Frcst 1'!F498</f>
        <v>2.7046666666666601</v>
      </c>
      <c r="K90" s="53">
        <f>'Monthly Py Frcst 1'!F298</f>
        <v>342.75</v>
      </c>
      <c r="L90" s="54">
        <f>'Monthly Py Frcst 1'!F698</f>
        <v>1.8481182499999999E-2</v>
      </c>
      <c r="M90" s="9">
        <v>5</v>
      </c>
      <c r="N90" s="36">
        <f t="shared" si="52"/>
        <v>39.999999999999957</v>
      </c>
      <c r="O90" s="12">
        <f>'Monthly Py Frcst 1'!C98</f>
        <v>36.951229838709601</v>
      </c>
      <c r="P90" s="9">
        <f>'Monthly Py Frcst 1'!C898</f>
        <v>6.665962157930247</v>
      </c>
      <c r="Q90" s="36">
        <f t="shared" si="53"/>
        <v>6.2499998999999997</v>
      </c>
      <c r="R90" s="12">
        <f>'Monthly Py Frcst 1'!E98</f>
        <v>28.863413978494599</v>
      </c>
      <c r="S90" s="9">
        <f t="shared" si="54"/>
        <v>5.2476200799421084</v>
      </c>
      <c r="T90" s="36">
        <f t="shared" si="55"/>
        <v>68.749998899999994</v>
      </c>
      <c r="U90" s="12">
        <f>'Monthly Py Frcst 1'!F98</f>
        <v>41.251878360215002</v>
      </c>
      <c r="V90" s="9">
        <f t="shared" si="56"/>
        <v>8.3087125635123105</v>
      </c>
      <c r="W90" s="42">
        <f t="shared" si="49"/>
        <v>9701.0666666666293</v>
      </c>
      <c r="X90" s="42">
        <f t="shared" si="72"/>
        <v>1991397.4000000004</v>
      </c>
      <c r="Y90" s="42">
        <f t="shared" si="57"/>
        <v>220.60370622874814</v>
      </c>
      <c r="Z90" s="42">
        <f t="shared" si="73"/>
        <v>8824.1482491499155</v>
      </c>
      <c r="AA90" s="56">
        <f t="shared" si="58"/>
        <v>7.4741050147550642E-2</v>
      </c>
      <c r="AB90" s="9">
        <f t="shared" si="59"/>
        <v>4.2603132477985861</v>
      </c>
      <c r="AD90" s="57" t="str">
        <f>'Monthly Py Frcst 2'!A98</f>
        <v>5/31/2030</v>
      </c>
      <c r="AE90" s="47">
        <f t="shared" si="60"/>
        <v>2030</v>
      </c>
      <c r="AF90" s="48">
        <f t="shared" si="61"/>
        <v>0</v>
      </c>
      <c r="AG90" s="49">
        <f>'Monthly Py Frcst 2'!C498</f>
        <v>2.6833704793944402</v>
      </c>
      <c r="AH90" s="49">
        <f>'Monthly Py Frcst 2'!C298</f>
        <v>91.025983709273149</v>
      </c>
      <c r="AI90" s="50">
        <f>'Monthly Py Frcst 2'!C698</f>
        <v>9.81182795698924E-2</v>
      </c>
      <c r="AJ90" s="51">
        <f>'Monthly Py Frcst 2'!E498</f>
        <v>2.6710868251410074</v>
      </c>
      <c r="AK90" s="51">
        <f>'Monthly Py Frcst 2'!E298</f>
        <v>76.995053571428514</v>
      </c>
      <c r="AL90" s="52">
        <f>'Monthly Py Frcst 2'!E698</f>
        <v>3.9314516129032223E-2</v>
      </c>
      <c r="AM90" s="53">
        <f>'Monthly Py Frcst 2'!E498</f>
        <v>2.6710868251410074</v>
      </c>
      <c r="AN90" s="53">
        <f>'Monthly Py Frcst 2'!F298</f>
        <v>112.8119449200905</v>
      </c>
      <c r="AO90" s="54">
        <f>'Monthly Py Frcst 2'!F698</f>
        <v>0.1219758064516125</v>
      </c>
      <c r="AP90" s="9">
        <v>81</v>
      </c>
      <c r="AQ90" s="36">
        <f t="shared" si="62"/>
        <v>364.99999999999972</v>
      </c>
      <c r="AR90" s="12">
        <f>'Monthly Py Frcst 2'!AF98</f>
        <v>24.992137096774101</v>
      </c>
      <c r="AS90" s="13">
        <f>'Monthly Py Frcst 2'!C898</f>
        <v>2.672533091855831</v>
      </c>
      <c r="AT90" s="36">
        <f t="shared" si="63"/>
        <v>146.24999999999986</v>
      </c>
      <c r="AU90" s="12">
        <f>'Monthly Py Frcst 2'!AH98</f>
        <v>40.757661290322503</v>
      </c>
      <c r="AV90" s="9">
        <f t="shared" si="64"/>
        <v>1.889094004265407</v>
      </c>
      <c r="AW90" s="36">
        <f t="shared" si="65"/>
        <v>453.74999999999852</v>
      </c>
      <c r="AX90" s="12">
        <f>'Monthly Py Frcst 2'!AI98</f>
        <v>41.717177419354798</v>
      </c>
      <c r="AY90" s="9">
        <f t="shared" si="66"/>
        <v>2.7042084795447137</v>
      </c>
      <c r="AZ90" s="42">
        <f t="shared" si="67"/>
        <v>33224.484053884677</v>
      </c>
      <c r="BA90" s="55">
        <v>1991473.4</v>
      </c>
      <c r="BB90" s="42">
        <f t="shared" si="68"/>
        <v>220.60370622874814</v>
      </c>
      <c r="BC90" s="42">
        <f t="shared" si="69"/>
        <v>80520.35277349301</v>
      </c>
      <c r="BD90" s="56">
        <f t="shared" si="70"/>
        <v>0.22066825610172344</v>
      </c>
      <c r="BE90" s="9">
        <f t="shared" si="71"/>
        <v>4.2603132477985861</v>
      </c>
    </row>
    <row r="91" spans="1:57" x14ac:dyDescent="0.35">
      <c r="A91" s="10" t="str">
        <f>'Monthly Py Frcst 1'!A299</f>
        <v>6/30/2030</v>
      </c>
      <c r="B91" s="47">
        <f t="shared" si="50"/>
        <v>2030</v>
      </c>
      <c r="C91" s="48">
        <f t="shared" si="51"/>
        <v>0</v>
      </c>
      <c r="D91" s="49">
        <f>'Monthly Py Frcst 1'!C499</f>
        <v>2.7555158730158649</v>
      </c>
      <c r="E91" s="49">
        <f>'Monthly Py Frcst 1'!C299</f>
        <v>282.96574519230751</v>
      </c>
      <c r="F91" s="50">
        <f>'Monthly Py Frcst 1'!C699</f>
        <v>1.38888888888888E-2</v>
      </c>
      <c r="G91" s="51">
        <f>'Monthly Py Frcst 1'!E499</f>
        <v>2.7261742424242374</v>
      </c>
      <c r="H91" s="51">
        <f>'Monthly Py Frcst 1'!E299</f>
        <v>147.89571428571426</v>
      </c>
      <c r="I91" s="52">
        <f>'Monthly Py Frcst 1'!E699</f>
        <v>8.3333330000000001E-3</v>
      </c>
      <c r="J91" s="53">
        <f>'Monthly Py Frcst 1'!F499</f>
        <v>2.7794642857142802</v>
      </c>
      <c r="K91" s="53">
        <f>'Monthly Py Frcst 1'!F299</f>
        <v>446.06416666666649</v>
      </c>
      <c r="L91" s="54">
        <f>'Monthly Py Frcst 1'!F699</f>
        <v>2.1180555555555522E-2</v>
      </c>
      <c r="M91" s="9">
        <v>5</v>
      </c>
      <c r="N91" s="36">
        <f t="shared" si="52"/>
        <v>49.99999999999968</v>
      </c>
      <c r="O91" s="12">
        <f>'Monthly Py Frcst 1'!C99</f>
        <v>36.468201388888851</v>
      </c>
      <c r="P91" s="9">
        <f>'Monthly Py Frcst 1'!C899</f>
        <v>6.7646848565109963</v>
      </c>
      <c r="Q91" s="36">
        <f t="shared" si="53"/>
        <v>29.9999988</v>
      </c>
      <c r="R91" s="12">
        <f>'Monthly Py Frcst 1'!E99</f>
        <v>32.978274305555523</v>
      </c>
      <c r="S91" s="9">
        <f t="shared" si="54"/>
        <v>4.4846407945851716</v>
      </c>
      <c r="T91" s="36">
        <f t="shared" si="55"/>
        <v>76.249999999999872</v>
      </c>
      <c r="U91" s="12">
        <f>'Monthly Py Frcst 1'!F99</f>
        <v>42.710329861111049</v>
      </c>
      <c r="V91" s="9">
        <f t="shared" si="56"/>
        <v>10.443941035276817</v>
      </c>
      <c r="W91" s="42">
        <f t="shared" si="49"/>
        <v>14148.287259615285</v>
      </c>
      <c r="X91" s="42">
        <f t="shared" si="72"/>
        <v>1991397.4000000004</v>
      </c>
      <c r="Y91" s="42">
        <f t="shared" si="57"/>
        <v>220.60370622874814</v>
      </c>
      <c r="Z91" s="42">
        <f t="shared" si="73"/>
        <v>11030.185311437337</v>
      </c>
      <c r="AA91" s="56">
        <f t="shared" si="58"/>
        <v>7.4741050147550642E-2</v>
      </c>
      <c r="AB91" s="9">
        <f t="shared" si="59"/>
        <v>4.2603132477985861</v>
      </c>
      <c r="AD91" s="57" t="str">
        <f>'Monthly Py Frcst 2'!A99</f>
        <v>6/30/2030</v>
      </c>
      <c r="AE91" s="47">
        <f t="shared" si="60"/>
        <v>2030</v>
      </c>
      <c r="AF91" s="48">
        <f t="shared" si="61"/>
        <v>0</v>
      </c>
      <c r="AG91" s="49">
        <f>'Monthly Py Frcst 2'!C499</f>
        <v>2.761052138034505</v>
      </c>
      <c r="AH91" s="49">
        <f>'Monthly Py Frcst 2'!C299</f>
        <v>105.8807912457905</v>
      </c>
      <c r="AI91" s="50">
        <f>'Monthly Py Frcst 2'!C699</f>
        <v>9.652777777777774E-2</v>
      </c>
      <c r="AJ91" s="51">
        <f>'Monthly Py Frcst 2'!E499</f>
        <v>2.7465512519561801</v>
      </c>
      <c r="AK91" s="51">
        <f>'Monthly Py Frcst 2'!E299</f>
        <v>85.39874373433581</v>
      </c>
      <c r="AL91" s="52">
        <f>'Monthly Py Frcst 2'!E699</f>
        <v>7.1180555555555525E-2</v>
      </c>
      <c r="AM91" s="53">
        <f>'Monthly Py Frcst 2'!E499</f>
        <v>2.7465512519561801</v>
      </c>
      <c r="AN91" s="53">
        <f>'Monthly Py Frcst 2'!F299</f>
        <v>136.22962451076276</v>
      </c>
      <c r="AO91" s="54">
        <f>'Monthly Py Frcst 2'!F699</f>
        <v>0.120833333333333</v>
      </c>
      <c r="AP91" s="9">
        <v>82</v>
      </c>
      <c r="AQ91" s="36">
        <f t="shared" si="62"/>
        <v>347.49999999999989</v>
      </c>
      <c r="AR91" s="12">
        <f>'Monthly Py Frcst 2'!AF99</f>
        <v>34.458972222222201</v>
      </c>
      <c r="AS91" s="13">
        <f>'Monthly Py Frcst 2'!C899</f>
        <v>2.8351616626446896</v>
      </c>
      <c r="AT91" s="36">
        <f t="shared" si="63"/>
        <v>256.24999999999989</v>
      </c>
      <c r="AU91" s="12">
        <f>'Monthly Py Frcst 2'!AH99</f>
        <v>60.454930555555499</v>
      </c>
      <c r="AV91" s="9">
        <f t="shared" si="64"/>
        <v>1.4126018002097944</v>
      </c>
      <c r="AW91" s="36">
        <f t="shared" si="65"/>
        <v>434.99999999999875</v>
      </c>
      <c r="AX91" s="12">
        <f>'Monthly Py Frcst 2'!AI99</f>
        <v>37.982236111111099</v>
      </c>
      <c r="AY91" s="9">
        <f t="shared" si="66"/>
        <v>3.5866667805508943</v>
      </c>
      <c r="AZ91" s="42">
        <f t="shared" si="67"/>
        <v>36793.574957912191</v>
      </c>
      <c r="BA91" s="55">
        <v>1991474.4</v>
      </c>
      <c r="BB91" s="42">
        <f t="shared" si="68"/>
        <v>220.60370622874814</v>
      </c>
      <c r="BC91" s="42">
        <f t="shared" si="69"/>
        <v>76659.787914489949</v>
      </c>
      <c r="BD91" s="56">
        <f t="shared" si="70"/>
        <v>0.22066825610172344</v>
      </c>
      <c r="BE91" s="9">
        <f t="shared" si="71"/>
        <v>4.2603132477985861</v>
      </c>
    </row>
    <row r="92" spans="1:57" x14ac:dyDescent="0.35">
      <c r="A92" s="10" t="str">
        <f>'Monthly Py Frcst 1'!A300</f>
        <v>7/31/2030</v>
      </c>
      <c r="B92" s="47">
        <f t="shared" si="50"/>
        <v>2030</v>
      </c>
      <c r="C92" s="48">
        <f t="shared" si="51"/>
        <v>0</v>
      </c>
      <c r="D92" s="49">
        <f>'Monthly Py Frcst 1'!C500</f>
        <v>2.851824699352445</v>
      </c>
      <c r="E92" s="49">
        <f>'Monthly Py Frcst 1'!C300</f>
        <v>324.17761578044554</v>
      </c>
      <c r="F92" s="50">
        <f>'Monthly Py Frcst 1'!C700</f>
        <v>7.1236559000000005E-2</v>
      </c>
      <c r="G92" s="51">
        <f>'Monthly Py Frcst 1'!E500</f>
        <v>2.8385981238832625</v>
      </c>
      <c r="H92" s="51">
        <f>'Monthly Py Frcst 1'!E300</f>
        <v>218.75966856060552</v>
      </c>
      <c r="I92" s="52">
        <f>'Monthly Py Frcst 1'!E700</f>
        <v>5.9811827999999997E-2</v>
      </c>
      <c r="J92" s="53">
        <f>'Monthly Py Frcst 1'!F500</f>
        <v>2.8591015625000002</v>
      </c>
      <c r="K92" s="53">
        <f>'Monthly Py Frcst 1'!F300</f>
        <v>442.91827011936823</v>
      </c>
      <c r="L92" s="54">
        <f>'Monthly Py Frcst 1'!F700</f>
        <v>8.9381719999999998E-2</v>
      </c>
      <c r="M92" s="9">
        <v>5</v>
      </c>
      <c r="N92" s="36">
        <f t="shared" si="52"/>
        <v>264.99999948000004</v>
      </c>
      <c r="O92" s="12">
        <f>'Monthly Py Frcst 1'!C100</f>
        <v>71.897419354838647</v>
      </c>
      <c r="P92" s="9">
        <f>'Monthly Py Frcst 1'!C900</f>
        <v>4.3162862184997008</v>
      </c>
      <c r="Q92" s="36">
        <f t="shared" si="53"/>
        <v>222.50000016000001</v>
      </c>
      <c r="R92" s="12">
        <f>'Monthly Py Frcst 1'!E100</f>
        <v>63.834139784946146</v>
      </c>
      <c r="S92" s="9">
        <f t="shared" si="54"/>
        <v>3.427001120365925</v>
      </c>
      <c r="T92" s="36">
        <f t="shared" si="55"/>
        <v>332.49999839999998</v>
      </c>
      <c r="U92" s="12">
        <f>'Monthly Py Frcst 1'!F100</f>
        <v>80.657533602150451</v>
      </c>
      <c r="V92" s="9">
        <f t="shared" si="56"/>
        <v>5.4913440857750127</v>
      </c>
      <c r="W92" s="42">
        <f t="shared" si="49"/>
        <v>85907.06801324572</v>
      </c>
      <c r="X92" s="42">
        <f t="shared" si="72"/>
        <v>1991397.4000000004</v>
      </c>
      <c r="Y92" s="42">
        <f t="shared" si="57"/>
        <v>220.60370622874814</v>
      </c>
      <c r="Z92" s="42">
        <f t="shared" si="73"/>
        <v>58459.982035904337</v>
      </c>
      <c r="AA92" s="56">
        <f t="shared" si="58"/>
        <v>7.4741050147550642E-2</v>
      </c>
      <c r="AB92" s="9">
        <f t="shared" si="59"/>
        <v>4.2603132477985861</v>
      </c>
      <c r="AD92" s="57" t="str">
        <f>'Monthly Py Frcst 2'!A100</f>
        <v>7/31/2030</v>
      </c>
      <c r="AE92" s="47">
        <f t="shared" si="60"/>
        <v>2030</v>
      </c>
      <c r="AF92" s="48">
        <f t="shared" si="61"/>
        <v>0</v>
      </c>
      <c r="AG92" s="49">
        <f>'Monthly Py Frcst 2'!C500</f>
        <v>2.847884328914045</v>
      </c>
      <c r="AH92" s="49">
        <f>'Monthly Py Frcst 2'!C300</f>
        <v>133.41439137500998</v>
      </c>
      <c r="AI92" s="50">
        <f>'Monthly Py Frcst 2'!C700</f>
        <v>0.34879032258064446</v>
      </c>
      <c r="AJ92" s="51">
        <f>'Monthly Py Frcst 2'!E500</f>
        <v>2.8416452259688501</v>
      </c>
      <c r="AK92" s="51">
        <f>'Monthly Py Frcst 2'!E300</f>
        <v>107.68241933579876</v>
      </c>
      <c r="AL92" s="52">
        <f>'Monthly Py Frcst 2'!E700</f>
        <v>0.307123655913978</v>
      </c>
      <c r="AM92" s="53">
        <f>'Monthly Py Frcst 2'!E500</f>
        <v>2.8416452259688501</v>
      </c>
      <c r="AN92" s="53">
        <f>'Monthly Py Frcst 2'!F300</f>
        <v>155.50340039468875</v>
      </c>
      <c r="AO92" s="54">
        <f>'Monthly Py Frcst 2'!F700</f>
        <v>0.39079301075268774</v>
      </c>
      <c r="AP92" s="9">
        <v>83</v>
      </c>
      <c r="AQ92" s="36">
        <f t="shared" si="62"/>
        <v>1297.4999999999975</v>
      </c>
      <c r="AR92" s="12">
        <f>'Monthly Py Frcst 2'!AF100</f>
        <v>94.281505376344001</v>
      </c>
      <c r="AS92" s="13">
        <f>'Monthly Py Frcst 2'!C900</f>
        <v>1.8438981670630967</v>
      </c>
      <c r="AT92" s="36">
        <f t="shared" si="63"/>
        <v>1142.4999999999982</v>
      </c>
      <c r="AU92" s="12">
        <f>'Monthly Py Frcst 2'!AH100</f>
        <v>57.852499999999999</v>
      </c>
      <c r="AV92" s="9">
        <f t="shared" si="64"/>
        <v>1.8613269838952293</v>
      </c>
      <c r="AW92" s="36">
        <f t="shared" si="65"/>
        <v>1453.7499999999984</v>
      </c>
      <c r="AX92" s="12">
        <f>'Monthly Py Frcst 2'!AI100</f>
        <v>69.149999999999906</v>
      </c>
      <c r="AY92" s="9">
        <f t="shared" si="66"/>
        <v>2.2487838090338244</v>
      </c>
      <c r="AZ92" s="42">
        <f t="shared" si="67"/>
        <v>173105.17280907513</v>
      </c>
      <c r="BA92" s="55">
        <v>1991475.4</v>
      </c>
      <c r="BB92" s="42">
        <f t="shared" si="68"/>
        <v>220.60370622874814</v>
      </c>
      <c r="BC92" s="42">
        <f t="shared" si="69"/>
        <v>286233.30883180018</v>
      </c>
      <c r="BD92" s="56">
        <f t="shared" si="70"/>
        <v>0.22066825610172344</v>
      </c>
      <c r="BE92" s="9">
        <f t="shared" si="71"/>
        <v>4.2603132477985861</v>
      </c>
    </row>
    <row r="93" spans="1:57" x14ac:dyDescent="0.35">
      <c r="A93" s="10" t="str">
        <f>'Monthly Py Frcst 1'!A301</f>
        <v>8/31/2030</v>
      </c>
      <c r="B93" s="47">
        <f t="shared" si="50"/>
        <v>2030</v>
      </c>
      <c r="C93" s="48">
        <f t="shared" si="51"/>
        <v>0</v>
      </c>
      <c r="D93" s="49">
        <f>'Monthly Py Frcst 1'!C501</f>
        <v>2.8695672268907551</v>
      </c>
      <c r="E93" s="49">
        <f>'Monthly Py Frcst 1'!C301</f>
        <v>216.23493206521701</v>
      </c>
      <c r="F93" s="50">
        <f>'Monthly Py Frcst 1'!C701</f>
        <v>0.102150537634408</v>
      </c>
      <c r="G93" s="51">
        <f>'Monthly Py Frcst 1'!E501</f>
        <v>2.85914045618247</v>
      </c>
      <c r="H93" s="51">
        <f>'Monthly Py Frcst 1'!E301</f>
        <v>184.2193740981235</v>
      </c>
      <c r="I93" s="52">
        <f>'Monthly Py Frcst 1'!E701</f>
        <v>7.9301074999999999E-2</v>
      </c>
      <c r="J93" s="53">
        <f>'Monthly Py Frcst 1'!F501</f>
        <v>2.8854337899543325</v>
      </c>
      <c r="K93" s="53">
        <f>'Monthly Py Frcst 1'!F301</f>
        <v>266.35414886237476</v>
      </c>
      <c r="L93" s="54">
        <f>'Monthly Py Frcst 1'!F701</f>
        <v>0.1246639784946235</v>
      </c>
      <c r="M93" s="9">
        <v>5</v>
      </c>
      <c r="N93" s="36">
        <f t="shared" si="52"/>
        <v>379.99999999999778</v>
      </c>
      <c r="O93" s="12">
        <f>'Monthly Py Frcst 1'!C101</f>
        <v>68.860873655913906</v>
      </c>
      <c r="P93" s="9">
        <f>'Monthly Py Frcst 1'!C901</f>
        <v>3.3077643147978231</v>
      </c>
      <c r="Q93" s="36">
        <f t="shared" si="53"/>
        <v>294.999999</v>
      </c>
      <c r="R93" s="12">
        <f>'Monthly Py Frcst 1'!E101</f>
        <v>61.365063844085952</v>
      </c>
      <c r="S93" s="9">
        <f t="shared" si="54"/>
        <v>3.002023668812293</v>
      </c>
      <c r="T93" s="36">
        <f t="shared" si="55"/>
        <v>463.74999999999937</v>
      </c>
      <c r="U93" s="12">
        <f>'Monthly Py Frcst 1'!F101</f>
        <v>78.553393817204253</v>
      </c>
      <c r="V93" s="9">
        <f t="shared" si="56"/>
        <v>3.3907401821770762</v>
      </c>
      <c r="W93" s="42">
        <f t="shared" si="49"/>
        <v>82169.274184781985</v>
      </c>
      <c r="X93" s="42">
        <f t="shared" si="72"/>
        <v>1991397.4000000004</v>
      </c>
      <c r="Y93" s="42">
        <f t="shared" si="57"/>
        <v>220.60370622874814</v>
      </c>
      <c r="Z93" s="42">
        <f t="shared" si="73"/>
        <v>83829.408366923803</v>
      </c>
      <c r="AA93" s="56">
        <f t="shared" si="58"/>
        <v>7.4741050147550642E-2</v>
      </c>
      <c r="AB93" s="9">
        <f t="shared" si="59"/>
        <v>4.2603132477985861</v>
      </c>
      <c r="AD93" s="57" t="str">
        <f>'Monthly Py Frcst 2'!A101</f>
        <v>8/31/2030</v>
      </c>
      <c r="AE93" s="47">
        <f t="shared" si="60"/>
        <v>2030</v>
      </c>
      <c r="AF93" s="48">
        <f t="shared" si="61"/>
        <v>0</v>
      </c>
      <c r="AG93" s="49">
        <f>'Monthly Py Frcst 2'!C501</f>
        <v>2.8715720044429451</v>
      </c>
      <c r="AH93" s="49">
        <f>'Monthly Py Frcst 2'!C301</f>
        <v>124.3799638381805</v>
      </c>
      <c r="AI93" s="50">
        <f>'Monthly Py Frcst 2'!C701</f>
        <v>0.34543010752688152</v>
      </c>
      <c r="AJ93" s="51">
        <f>'Monthly Py Frcst 2'!E501</f>
        <v>2.8628542800967924</v>
      </c>
      <c r="AK93" s="51">
        <f>'Monthly Py Frcst 2'!E301</f>
        <v>106.8316602860605</v>
      </c>
      <c r="AL93" s="52">
        <f>'Monthly Py Frcst 2'!E701</f>
        <v>0.30712365591397772</v>
      </c>
      <c r="AM93" s="53">
        <f>'Monthly Py Frcst 2'!E501</f>
        <v>2.8628542800967924</v>
      </c>
      <c r="AN93" s="53">
        <f>'Monthly Py Frcst 2'!F301</f>
        <v>141.85532647907576</v>
      </c>
      <c r="AO93" s="54">
        <f>'Monthly Py Frcst 2'!F701</f>
        <v>0.37331989247311775</v>
      </c>
      <c r="AP93" s="9">
        <v>84</v>
      </c>
      <c r="AQ93" s="36">
        <f t="shared" si="62"/>
        <v>1284.9999999999993</v>
      </c>
      <c r="AR93" s="12">
        <f>'Monthly Py Frcst 2'!AF101</f>
        <v>69.386491935483804</v>
      </c>
      <c r="AS93" s="13">
        <f>'Monthly Py Frcst 2'!C901</f>
        <v>1.8054714591818493</v>
      </c>
      <c r="AT93" s="36">
        <f t="shared" si="63"/>
        <v>1142.499999999997</v>
      </c>
      <c r="AU93" s="12">
        <f>'Monthly Py Frcst 2'!AH101</f>
        <v>61.234905913978402</v>
      </c>
      <c r="AV93" s="9">
        <f t="shared" si="64"/>
        <v>1.7446203058780807</v>
      </c>
      <c r="AW93" s="36">
        <f t="shared" si="65"/>
        <v>1388.7499999999982</v>
      </c>
      <c r="AX93" s="12">
        <f>'Monthly Py Frcst 2'!AI101</f>
        <v>81.551760752688097</v>
      </c>
      <c r="AY93" s="9">
        <f t="shared" si="66"/>
        <v>1.7394514253256015</v>
      </c>
      <c r="AZ93" s="42">
        <f t="shared" si="67"/>
        <v>159828.25353206185</v>
      </c>
      <c r="BA93" s="55">
        <v>1991476.4</v>
      </c>
      <c r="BB93" s="42">
        <f t="shared" si="68"/>
        <v>220.60370622874814</v>
      </c>
      <c r="BC93" s="42">
        <f t="shared" si="69"/>
        <v>283475.76250394119</v>
      </c>
      <c r="BD93" s="56">
        <f t="shared" si="70"/>
        <v>0.22066825610172344</v>
      </c>
      <c r="BE93" s="9">
        <f t="shared" si="71"/>
        <v>4.2603132477985861</v>
      </c>
    </row>
    <row r="94" spans="1:57" x14ac:dyDescent="0.35">
      <c r="A94" s="10" t="str">
        <f>'Monthly Py Frcst 1'!A302</f>
        <v>9/30/2030</v>
      </c>
      <c r="B94" s="47">
        <f t="shared" si="50"/>
        <v>2030</v>
      </c>
      <c r="C94" s="48">
        <f t="shared" si="51"/>
        <v>0</v>
      </c>
      <c r="D94" s="49">
        <f>'Monthly Py Frcst 1'!C502</f>
        <v>2.84932987711213</v>
      </c>
      <c r="E94" s="49">
        <f>'Monthly Py Frcst 1'!C302</f>
        <v>161.778736721217</v>
      </c>
      <c r="F94" s="50">
        <f>'Monthly Py Frcst 1'!C702</f>
        <v>5.2777777999999997E-2</v>
      </c>
      <c r="G94" s="51">
        <f>'Monthly Py Frcst 1'!E502</f>
        <v>2.8308640350877123</v>
      </c>
      <c r="H94" s="51">
        <f>'Monthly Py Frcst 1'!E302</f>
        <v>146.33591666666601</v>
      </c>
      <c r="I94" s="52">
        <f>'Monthly Py Frcst 1'!E702</f>
        <v>2.5000000000000001E-2</v>
      </c>
      <c r="J94" s="53">
        <f>'Monthly Py Frcst 1'!F502</f>
        <v>2.859839221014485</v>
      </c>
      <c r="K94" s="53">
        <f>'Monthly Py Frcst 1'!F302</f>
        <v>220.7598076923075</v>
      </c>
      <c r="L94" s="54">
        <f>'Monthly Py Frcst 1'!F702</f>
        <v>6.9791666500000002E-2</v>
      </c>
      <c r="M94" s="9">
        <v>5</v>
      </c>
      <c r="N94" s="36">
        <f t="shared" si="52"/>
        <v>190.00000079999998</v>
      </c>
      <c r="O94" s="12">
        <f>'Monthly Py Frcst 1'!C102</f>
        <v>48.3122569444444</v>
      </c>
      <c r="P94" s="9">
        <f>'Monthly Py Frcst 1'!C902</f>
        <v>3.7880546644644664</v>
      </c>
      <c r="Q94" s="36">
        <f t="shared" si="53"/>
        <v>90</v>
      </c>
      <c r="R94" s="12">
        <f>'Monthly Py Frcst 1'!E102</f>
        <v>38.969614583333275</v>
      </c>
      <c r="S94" s="9">
        <f t="shared" si="54"/>
        <v>3.7551286619409292</v>
      </c>
      <c r="T94" s="36">
        <f t="shared" si="55"/>
        <v>251.24999940000001</v>
      </c>
      <c r="U94" s="12">
        <f>'Monthly Py Frcst 1'!F102</f>
        <v>56.681638888888855</v>
      </c>
      <c r="V94" s="9">
        <f t="shared" si="56"/>
        <v>3.8947322628595065</v>
      </c>
      <c r="W94" s="42">
        <f t="shared" si="49"/>
        <v>30737.960106454215</v>
      </c>
      <c r="X94" s="42">
        <f t="shared" si="72"/>
        <v>1991397.4000000004</v>
      </c>
      <c r="Y94" s="42">
        <f t="shared" si="57"/>
        <v>220.60370622874814</v>
      </c>
      <c r="Z94" s="42">
        <f t="shared" si="73"/>
        <v>41914.704359945106</v>
      </c>
      <c r="AA94" s="56">
        <f t="shared" si="58"/>
        <v>7.4741050147550642E-2</v>
      </c>
      <c r="AB94" s="9">
        <f t="shared" si="59"/>
        <v>4.2603132477985861</v>
      </c>
      <c r="AD94" s="57" t="str">
        <f>'Monthly Py Frcst 2'!A102</f>
        <v>9/30/2030</v>
      </c>
      <c r="AE94" s="47">
        <f t="shared" si="60"/>
        <v>2030</v>
      </c>
      <c r="AF94" s="48">
        <f t="shared" si="61"/>
        <v>0</v>
      </c>
      <c r="AG94" s="49">
        <f>'Monthly Py Frcst 2'!C502</f>
        <v>2.8481160506160448</v>
      </c>
      <c r="AH94" s="49">
        <f>'Monthly Py Frcst 2'!C302</f>
        <v>103.1818319394655</v>
      </c>
      <c r="AI94" s="50">
        <f>'Monthly Py Frcst 2'!C702</f>
        <v>0.17499999999999999</v>
      </c>
      <c r="AJ94" s="51">
        <f>'Monthly Py Frcst 2'!E502</f>
        <v>2.8363384146341426</v>
      </c>
      <c r="AK94" s="51">
        <f>'Monthly Py Frcst 2'!E302</f>
        <v>95.764214541934678</v>
      </c>
      <c r="AL94" s="52">
        <f>'Monthly Py Frcst 2'!E702</f>
        <v>0.12847222222222149</v>
      </c>
      <c r="AM94" s="53">
        <f>'Monthly Py Frcst 2'!E502</f>
        <v>2.8363384146341426</v>
      </c>
      <c r="AN94" s="53">
        <f>'Monthly Py Frcst 2'!F302</f>
        <v>124.73799700299675</v>
      </c>
      <c r="AO94" s="54">
        <f>'Monthly Py Frcst 2'!F702</f>
        <v>0.22777777777777725</v>
      </c>
      <c r="AP94" s="9">
        <v>85</v>
      </c>
      <c r="AQ94" s="36">
        <f t="shared" si="62"/>
        <v>630</v>
      </c>
      <c r="AR94" s="12">
        <f>'Monthly Py Frcst 2'!AF102</f>
        <v>50.226944444444399</v>
      </c>
      <c r="AS94" s="13">
        <f>'Monthly Py Frcst 2'!C902</f>
        <v>2.3280066114009195</v>
      </c>
      <c r="AT94" s="36">
        <f t="shared" si="63"/>
        <v>462.49999999999733</v>
      </c>
      <c r="AU94" s="12">
        <f>'Monthly Py Frcst 2'!AH102</f>
        <v>47.498680555555502</v>
      </c>
      <c r="AV94" s="9">
        <f t="shared" si="64"/>
        <v>2.0161447312189389</v>
      </c>
      <c r="AW94" s="36">
        <f t="shared" si="65"/>
        <v>819.99999999999807</v>
      </c>
      <c r="AX94" s="12">
        <f>'Monthly Py Frcst 2'!AI102</f>
        <v>58.209375000000001</v>
      </c>
      <c r="AY94" s="9">
        <f t="shared" si="66"/>
        <v>2.1429193665624608</v>
      </c>
      <c r="AZ94" s="42">
        <f t="shared" si="67"/>
        <v>65004.554121863264</v>
      </c>
      <c r="BA94" s="55">
        <v>1991477.4</v>
      </c>
      <c r="BB94" s="42">
        <f t="shared" si="68"/>
        <v>220.60370622874814</v>
      </c>
      <c r="BC94" s="42">
        <f t="shared" si="69"/>
        <v>138980.33492411132</v>
      </c>
      <c r="BD94" s="56">
        <f t="shared" si="70"/>
        <v>0.22066825610172344</v>
      </c>
      <c r="BE94" s="9">
        <f t="shared" si="71"/>
        <v>4.2603132477985861</v>
      </c>
    </row>
    <row r="95" spans="1:57" x14ac:dyDescent="0.35">
      <c r="A95" s="10" t="str">
        <f>'Monthly Py Frcst 1'!A303</f>
        <v>10/31/2030</v>
      </c>
      <c r="B95" s="47">
        <f t="shared" si="50"/>
        <v>2030</v>
      </c>
      <c r="C95" s="48">
        <f t="shared" si="51"/>
        <v>0</v>
      </c>
      <c r="D95" s="49">
        <f>'Monthly Py Frcst 1'!C503</f>
        <v>3.0811437908496702</v>
      </c>
      <c r="E95" s="49">
        <f>'Monthly Py Frcst 1'!C303</f>
        <v>179.672623626373</v>
      </c>
      <c r="F95" s="50">
        <f>'Monthly Py Frcst 1'!C703</f>
        <v>6.3844085999999994E-2</v>
      </c>
      <c r="G95" s="51">
        <f>'Monthly Py Frcst 1'!E503</f>
        <v>3.0690576102418126</v>
      </c>
      <c r="H95" s="51">
        <f>'Monthly Py Frcst 1'!E303</f>
        <v>154.27465260196874</v>
      </c>
      <c r="I95" s="52">
        <f>'Monthly Py Frcst 1'!E703</f>
        <v>3.7634409000000001E-2</v>
      </c>
      <c r="J95" s="53">
        <f>'Monthly Py Frcst 1'!F503</f>
        <v>3.0875574712643603</v>
      </c>
      <c r="K95" s="53">
        <f>'Monthly Py Frcst 1'!F303</f>
        <v>247.52719720989174</v>
      </c>
      <c r="L95" s="54">
        <f>'Monthly Py Frcst 1'!F703</f>
        <v>9.2741935750000004E-2</v>
      </c>
      <c r="M95" s="9">
        <v>5</v>
      </c>
      <c r="N95" s="36">
        <f t="shared" si="52"/>
        <v>237.49999991999999</v>
      </c>
      <c r="O95" s="12">
        <f>'Monthly Py Frcst 1'!C103</f>
        <v>49.4637836021505</v>
      </c>
      <c r="P95" s="9">
        <f>'Monthly Py Frcst 1'!C903</f>
        <v>4.0060084904698847</v>
      </c>
      <c r="Q95" s="36">
        <f t="shared" si="53"/>
        <v>140.00000148000001</v>
      </c>
      <c r="R95" s="12">
        <f>'Monthly Py Frcst 1'!E103</f>
        <v>38.237570564516126</v>
      </c>
      <c r="S95" s="9">
        <f t="shared" si="54"/>
        <v>4.0346353161132376</v>
      </c>
      <c r="T95" s="36">
        <f t="shared" si="55"/>
        <v>345.00000098999999</v>
      </c>
      <c r="U95" s="12">
        <f>'Monthly Py Frcst 1'!F103</f>
        <v>58.882752016129004</v>
      </c>
      <c r="V95" s="9">
        <f t="shared" si="56"/>
        <v>4.2037301032072989</v>
      </c>
      <c r="W95" s="42">
        <f t="shared" si="49"/>
        <v>42672.248096889773</v>
      </c>
      <c r="X95" s="42">
        <f t="shared" si="72"/>
        <v>1991397.4000000004</v>
      </c>
      <c r="Y95" s="42">
        <f t="shared" si="57"/>
        <v>220.60370622874814</v>
      </c>
      <c r="Z95" s="42">
        <f t="shared" si="73"/>
        <v>52393.380211679381</v>
      </c>
      <c r="AA95" s="56">
        <f t="shared" si="58"/>
        <v>7.4741050147550642E-2</v>
      </c>
      <c r="AB95" s="9">
        <f t="shared" si="59"/>
        <v>4.2603132477985861</v>
      </c>
      <c r="AD95" s="57" t="str">
        <f>'Monthly Py Frcst 2'!A103</f>
        <v>10/31/2030</v>
      </c>
      <c r="AE95" s="47">
        <f t="shared" si="60"/>
        <v>2030</v>
      </c>
      <c r="AF95" s="48">
        <f t="shared" si="61"/>
        <v>0</v>
      </c>
      <c r="AG95" s="49">
        <f>'Monthly Py Frcst 2'!C503</f>
        <v>3.0833078693051048</v>
      </c>
      <c r="AH95" s="49">
        <f>'Monthly Py Frcst 2'!C303</f>
        <v>108.635715828275</v>
      </c>
      <c r="AI95" s="50">
        <f>'Monthly Py Frcst 2'!C703</f>
        <v>0.214381720430107</v>
      </c>
      <c r="AJ95" s="51">
        <f>'Monthly Py Frcst 2'!E503</f>
        <v>3.0741771672519427</v>
      </c>
      <c r="AK95" s="51">
        <f>'Monthly Py Frcst 2'!E303</f>
        <v>99.258211546985791</v>
      </c>
      <c r="AL95" s="52">
        <f>'Monthly Py Frcst 2'!E703</f>
        <v>0.15154569892473099</v>
      </c>
      <c r="AM95" s="53">
        <f>'Monthly Py Frcst 2'!E503</f>
        <v>3.0741771672519427</v>
      </c>
      <c r="AN95" s="53">
        <f>'Monthly Py Frcst 2'!F303</f>
        <v>131.66290217747849</v>
      </c>
      <c r="AO95" s="54">
        <f>'Monthly Py Frcst 2'!F703</f>
        <v>0.276881720430107</v>
      </c>
      <c r="AP95" s="9">
        <v>86</v>
      </c>
      <c r="AQ95" s="36">
        <f t="shared" si="62"/>
        <v>797.49999999999807</v>
      </c>
      <c r="AR95" s="12">
        <f>'Monthly Py Frcst 2'!AF103</f>
        <v>56.637768817204297</v>
      </c>
      <c r="AS95" s="13">
        <f>'Monthly Py Frcst 2'!C903</f>
        <v>2.2817593503980094</v>
      </c>
      <c r="AT95" s="36">
        <f t="shared" si="63"/>
        <v>563.74999999999932</v>
      </c>
      <c r="AU95" s="12">
        <f>'Monthly Py Frcst 2'!AH103</f>
        <v>45.7977688172043</v>
      </c>
      <c r="AV95" s="9">
        <f t="shared" si="64"/>
        <v>2.1673154415701283</v>
      </c>
      <c r="AW95" s="36">
        <f t="shared" si="65"/>
        <v>1029.9999999999982</v>
      </c>
      <c r="AX95" s="12">
        <f>'Monthly Py Frcst 2'!AI103</f>
        <v>34.957768817204297</v>
      </c>
      <c r="AY95" s="9">
        <f t="shared" si="66"/>
        <v>3.7663416926277407</v>
      </c>
      <c r="AZ95" s="42">
        <f t="shared" si="67"/>
        <v>86636.983373049094</v>
      </c>
      <c r="BA95" s="55">
        <v>1991478.4</v>
      </c>
      <c r="BB95" s="42">
        <f t="shared" si="68"/>
        <v>220.60370622874814</v>
      </c>
      <c r="BC95" s="42">
        <f t="shared" si="69"/>
        <v>175931.4557174262</v>
      </c>
      <c r="BD95" s="56">
        <f t="shared" si="70"/>
        <v>0.22066825610172344</v>
      </c>
      <c r="BE95" s="9">
        <f t="shared" si="71"/>
        <v>4.2603132477985861</v>
      </c>
    </row>
    <row r="96" spans="1:57" x14ac:dyDescent="0.35">
      <c r="A96" s="10" t="str">
        <f>'Monthly Py Frcst 1'!A304</f>
        <v>11/30/2030</v>
      </c>
      <c r="B96" s="47">
        <f t="shared" si="50"/>
        <v>2030</v>
      </c>
      <c r="C96" s="48">
        <f t="shared" si="51"/>
        <v>0</v>
      </c>
      <c r="D96" s="49">
        <f>'Monthly Py Frcst 1'!C504</f>
        <v>3.6710303030303</v>
      </c>
      <c r="E96" s="49">
        <f>'Monthly Py Frcst 1'!C304</f>
        <v>243.88513888888849</v>
      </c>
      <c r="F96" s="50">
        <f>'Monthly Py Frcst 1'!C704</f>
        <v>7.7083333500000004E-2</v>
      </c>
      <c r="G96" s="51">
        <f>'Monthly Py Frcst 1'!E504</f>
        <v>3.6592548435171297</v>
      </c>
      <c r="H96" s="51">
        <f>'Monthly Py Frcst 1'!E304</f>
        <v>168.26875686813125</v>
      </c>
      <c r="I96" s="52">
        <f>'Monthly Py Frcst 1'!E704</f>
        <v>5.6250000333333328E-2</v>
      </c>
      <c r="J96" s="53">
        <f>'Monthly Py Frcst 1'!F504</f>
        <v>3.6818718905472601</v>
      </c>
      <c r="K96" s="53">
        <f>'Monthly Py Frcst 1'!F304</f>
        <v>304.16907142857099</v>
      </c>
      <c r="L96" s="54">
        <f>'Monthly Py Frcst 1'!F704</f>
        <v>9.6874999749999996E-2</v>
      </c>
      <c r="M96" s="9">
        <v>5</v>
      </c>
      <c r="N96" s="36">
        <f t="shared" si="52"/>
        <v>277.50000060000002</v>
      </c>
      <c r="O96" s="12">
        <f>'Monthly Py Frcst 1'!C104</f>
        <v>53.024013888888852</v>
      </c>
      <c r="P96" s="9">
        <f>'Monthly Py Frcst 1'!C904</f>
        <v>4.2090978557770082</v>
      </c>
      <c r="Q96" s="36">
        <f t="shared" si="53"/>
        <v>202.50000119999999</v>
      </c>
      <c r="R96" s="12">
        <f>'Monthly Py Frcst 1'!E104</f>
        <v>43.383763888888851</v>
      </c>
      <c r="S96" s="9">
        <f t="shared" si="54"/>
        <v>3.8786113002801743</v>
      </c>
      <c r="T96" s="36">
        <f t="shared" si="55"/>
        <v>348.74999910000003</v>
      </c>
      <c r="U96" s="12">
        <f>'Monthly Py Frcst 1'!F104</f>
        <v>67.797430555833316</v>
      </c>
      <c r="V96" s="9">
        <f t="shared" si="56"/>
        <v>4.4864395145193328</v>
      </c>
      <c r="W96" s="42">
        <f t="shared" si="49"/>
        <v>67678.126187997652</v>
      </c>
      <c r="X96" s="42">
        <f t="shared" si="72"/>
        <v>1991397.4000000004</v>
      </c>
      <c r="Y96" s="42">
        <f t="shared" si="57"/>
        <v>220.60370622874814</v>
      </c>
      <c r="Z96" s="42">
        <f t="shared" si="73"/>
        <v>61217.528610839836</v>
      </c>
      <c r="AA96" s="56">
        <f t="shared" si="58"/>
        <v>7.4741050147550642E-2</v>
      </c>
      <c r="AB96" s="9">
        <f t="shared" si="59"/>
        <v>4.2603132477985861</v>
      </c>
      <c r="AD96" s="57" t="str">
        <f>'Monthly Py Frcst 2'!A104</f>
        <v>11/30/2030</v>
      </c>
      <c r="AE96" s="47">
        <f t="shared" si="60"/>
        <v>2030</v>
      </c>
      <c r="AF96" s="48">
        <f t="shared" si="61"/>
        <v>0</v>
      </c>
      <c r="AG96" s="49">
        <f>'Monthly Py Frcst 2'!C504</f>
        <v>3.670002072002065</v>
      </c>
      <c r="AH96" s="49">
        <f>'Monthly Py Frcst 2'!C304</f>
        <v>144.800179140127</v>
      </c>
      <c r="AI96" s="50">
        <f>'Monthly Py Frcst 2'!C704</f>
        <v>0.18541666666666651</v>
      </c>
      <c r="AJ96" s="51">
        <f>'Monthly Py Frcst 2'!E504</f>
        <v>3.6558671845395949</v>
      </c>
      <c r="AK96" s="51">
        <f>'Monthly Py Frcst 2'!E304</f>
        <v>121.99246584440199</v>
      </c>
      <c r="AL96" s="52">
        <f>'Monthly Py Frcst 2'!E704</f>
        <v>0.15416666666666601</v>
      </c>
      <c r="AM96" s="53">
        <f>'Monthly Py Frcst 2'!E504</f>
        <v>3.6558671845395949</v>
      </c>
      <c r="AN96" s="53">
        <f>'Monthly Py Frcst 2'!F304</f>
        <v>194.15794117646999</v>
      </c>
      <c r="AO96" s="54">
        <f>'Monthly Py Frcst 2'!F704</f>
        <v>0.21736111111111051</v>
      </c>
      <c r="AP96" s="9">
        <v>87</v>
      </c>
      <c r="AQ96" s="36">
        <f t="shared" si="62"/>
        <v>667.49999999999943</v>
      </c>
      <c r="AR96" s="12">
        <f>'Monthly Py Frcst 2'!AF104</f>
        <v>70.679583333333298</v>
      </c>
      <c r="AS96" s="13">
        <f>'Monthly Py Frcst 2'!C904</f>
        <v>2.7474356612391739</v>
      </c>
      <c r="AT96" s="36">
        <f t="shared" si="63"/>
        <v>554.99999999999761</v>
      </c>
      <c r="AU96" s="12">
        <f>'Monthly Py Frcst 2'!AH104</f>
        <v>37.794541666666603</v>
      </c>
      <c r="AV96" s="9">
        <f t="shared" si="64"/>
        <v>3.2277800037986664</v>
      </c>
      <c r="AW96" s="36">
        <f t="shared" si="65"/>
        <v>782.49999999999773</v>
      </c>
      <c r="AX96" s="12">
        <f>'Monthly Py Frcst 2'!AI104</f>
        <v>74.364472222222204</v>
      </c>
      <c r="AY96" s="9">
        <f t="shared" si="66"/>
        <v>2.6108965124672814</v>
      </c>
      <c r="AZ96" s="42">
        <f t="shared" si="67"/>
        <v>96654.119576034689</v>
      </c>
      <c r="BA96" s="55">
        <v>1991479.4</v>
      </c>
      <c r="BB96" s="42">
        <f t="shared" si="68"/>
        <v>220.60370622874814</v>
      </c>
      <c r="BC96" s="42">
        <f t="shared" si="69"/>
        <v>147252.97390768924</v>
      </c>
      <c r="BD96" s="56">
        <f t="shared" si="70"/>
        <v>0.22066825610172344</v>
      </c>
      <c r="BE96" s="9">
        <f t="shared" si="71"/>
        <v>4.2603132477985861</v>
      </c>
    </row>
    <row r="97" spans="1:57" x14ac:dyDescent="0.35">
      <c r="A97" s="10" t="str">
        <f>'Monthly Py Frcst 1'!A305</f>
        <v>12/31/2030</v>
      </c>
      <c r="B97" s="47">
        <f t="shared" si="50"/>
        <v>2030</v>
      </c>
      <c r="C97" s="48">
        <f t="shared" si="51"/>
        <v>1.1261624192640001</v>
      </c>
      <c r="D97" s="49">
        <f>'Monthly Py Frcst 1'!C505</f>
        <v>4.081092765957445</v>
      </c>
      <c r="E97" s="49">
        <f>'Monthly Py Frcst 1'!C305</f>
        <v>226.7526742424235</v>
      </c>
      <c r="F97" s="50">
        <f>'Monthly Py Frcst 1'!C705</f>
        <v>0.1686827956989245</v>
      </c>
      <c r="G97" s="51">
        <f>'Monthly Py Frcst 1'!E505</f>
        <v>4.0686293087472176</v>
      </c>
      <c r="H97" s="51">
        <f>'Monthly Py Frcst 1'!E305</f>
        <v>193.3220798898065</v>
      </c>
      <c r="I97" s="52">
        <f>'Monthly Py Frcst 1'!E705</f>
        <v>0.138440860215053</v>
      </c>
      <c r="J97" s="53">
        <f>'Monthly Py Frcst 1'!F505</f>
        <v>4.0891954500965326</v>
      </c>
      <c r="K97" s="53">
        <f>'Monthly Py Frcst 1'!F305</f>
        <v>254.16597105704625</v>
      </c>
      <c r="L97" s="54">
        <f>'Monthly Py Frcst 1'!F705</f>
        <v>0.19052419354838673</v>
      </c>
      <c r="M97" s="9">
        <v>5</v>
      </c>
      <c r="N97" s="36">
        <f t="shared" si="52"/>
        <v>627.4999999999992</v>
      </c>
      <c r="O97" s="12">
        <f>'Monthly Py Frcst 1'!C105</f>
        <v>78.500759408010751</v>
      </c>
      <c r="P97" s="9">
        <f>'Monthly Py Frcst 1'!C905</f>
        <v>3.0181218216259786</v>
      </c>
      <c r="Q97" s="36">
        <f t="shared" si="53"/>
        <v>514.99999999999716</v>
      </c>
      <c r="R97" s="12">
        <f>'Monthly Py Frcst 1'!E105</f>
        <v>65.37639784975805</v>
      </c>
      <c r="S97" s="9">
        <f t="shared" si="54"/>
        <v>2.9570622770327804</v>
      </c>
      <c r="T97" s="36">
        <f t="shared" si="55"/>
        <v>708.74999999999864</v>
      </c>
      <c r="U97" s="12">
        <f>'Monthly Py Frcst 1'!F105</f>
        <v>88.643605510752622</v>
      </c>
      <c r="V97" s="9">
        <f t="shared" si="56"/>
        <v>2.8672792537326957</v>
      </c>
      <c r="W97" s="42">
        <f t="shared" si="49"/>
        <v>142287.30308712056</v>
      </c>
      <c r="X97" s="42">
        <f t="shared" si="72"/>
        <v>1991397.4000000004</v>
      </c>
      <c r="Y97" s="42">
        <f t="shared" si="57"/>
        <v>220.60370622874814</v>
      </c>
      <c r="Z97" s="42">
        <f t="shared" si="73"/>
        <v>138428.82565853928</v>
      </c>
      <c r="AA97" s="56">
        <f t="shared" si="58"/>
        <v>7.4741050147550642E-2</v>
      </c>
      <c r="AB97" s="9">
        <f t="shared" si="59"/>
        <v>4.2603132477985861</v>
      </c>
      <c r="AD97" s="57" t="str">
        <f>'Monthly Py Frcst 2'!A105</f>
        <v>12/31/2030</v>
      </c>
      <c r="AE97" s="47">
        <f t="shared" si="60"/>
        <v>2030</v>
      </c>
      <c r="AF97" s="48">
        <f t="shared" si="61"/>
        <v>1.1261624192640001</v>
      </c>
      <c r="AG97" s="49">
        <f>'Monthly Py Frcst 2'!C505</f>
        <v>4.0768515336369049</v>
      </c>
      <c r="AH97" s="49">
        <f>'Monthly Py Frcst 2'!C305</f>
        <v>158.69286891485149</v>
      </c>
      <c r="AI97" s="50">
        <f>'Monthly Py Frcst 2'!C705</f>
        <v>0.3232526881720425</v>
      </c>
      <c r="AJ97" s="51">
        <f>'Monthly Py Frcst 2'!E505</f>
        <v>4.0696088080668726</v>
      </c>
      <c r="AK97" s="51">
        <f>'Monthly Py Frcst 2'!E305</f>
        <v>144.25013034188001</v>
      </c>
      <c r="AL97" s="52">
        <f>'Monthly Py Frcst 2'!E705</f>
        <v>0.27587365591397828</v>
      </c>
      <c r="AM97" s="53">
        <f>'Monthly Py Frcst 2'!E505</f>
        <v>4.0696088080668726</v>
      </c>
      <c r="AN97" s="53">
        <f>'Monthly Py Frcst 2'!F305</f>
        <v>187.3165031144425</v>
      </c>
      <c r="AO97" s="54">
        <f>'Monthly Py Frcst 2'!F705</f>
        <v>0.37029569892473047</v>
      </c>
      <c r="AP97" s="9">
        <v>88</v>
      </c>
      <c r="AQ97" s="36">
        <f t="shared" si="62"/>
        <v>1202.4999999999982</v>
      </c>
      <c r="AR97" s="12">
        <f>'Monthly Py Frcst 2'!AF105</f>
        <v>89.730873655913896</v>
      </c>
      <c r="AS97" s="13">
        <f>'Monthly Py Frcst 2'!C905</f>
        <v>2.2330029808856482</v>
      </c>
      <c r="AT97" s="36">
        <f t="shared" si="63"/>
        <v>1026.2499999999991</v>
      </c>
      <c r="AU97" s="12">
        <f>'Monthly Py Frcst 2'!AH105</f>
        <v>48.575094086021501</v>
      </c>
      <c r="AV97" s="9">
        <f t="shared" si="64"/>
        <v>2.9696315170574419</v>
      </c>
      <c r="AW97" s="36">
        <f t="shared" si="65"/>
        <v>1377.4999999999975</v>
      </c>
      <c r="AX97" s="12">
        <f>'Monthly Py Frcst 2'!AI105</f>
        <v>88.088252688172005</v>
      </c>
      <c r="AY97" s="9">
        <f t="shared" si="66"/>
        <v>2.1264640561952515</v>
      </c>
      <c r="AZ97" s="42">
        <f t="shared" si="67"/>
        <v>190828.17487010863</v>
      </c>
      <c r="BA97" s="55">
        <v>1991480.4</v>
      </c>
      <c r="BB97" s="42">
        <f t="shared" si="68"/>
        <v>220.60370622874814</v>
      </c>
      <c r="BC97" s="42">
        <f t="shared" si="69"/>
        <v>265275.95674006926</v>
      </c>
      <c r="BD97" s="56">
        <f t="shared" si="70"/>
        <v>0.22066825610172344</v>
      </c>
      <c r="BE97" s="9">
        <f t="shared" si="71"/>
        <v>4.2603132477985861</v>
      </c>
    </row>
    <row r="98" spans="1:57" x14ac:dyDescent="0.35">
      <c r="A98" s="10" t="str">
        <f>'Monthly Py Frcst 1'!A306</f>
        <v>1/31/2031</v>
      </c>
      <c r="B98" s="47">
        <f t="shared" si="50"/>
        <v>2031</v>
      </c>
      <c r="C98" s="48">
        <f t="shared" si="51"/>
        <v>1.14868566764928</v>
      </c>
      <c r="D98" s="49">
        <f>'Monthly Py Frcst 1'!C506</f>
        <v>3.883534866295125</v>
      </c>
      <c r="E98" s="49">
        <f>'Monthly Py Frcst 1'!C306</f>
        <v>242.363509169244</v>
      </c>
      <c r="F98" s="50">
        <f>'Monthly Py Frcst 1'!C706</f>
        <v>0.17741935483870952</v>
      </c>
      <c r="G98" s="51">
        <f>'Monthly Py Frcst 1'!E506</f>
        <v>3.8782846236140798</v>
      </c>
      <c r="H98" s="51">
        <f>'Monthly Py Frcst 1'!E306</f>
        <v>206.35362789051402</v>
      </c>
      <c r="I98" s="52">
        <f>'Monthly Py Frcst 1'!E706</f>
        <v>0.149193548387096</v>
      </c>
      <c r="J98" s="53">
        <f>'Monthly Py Frcst 1'!F506</f>
        <v>3.8917402186421124</v>
      </c>
      <c r="K98" s="53">
        <f>'Monthly Py Frcst 1'!F306</f>
        <v>275.77574291374549</v>
      </c>
      <c r="L98" s="54">
        <f>'Monthly Py Frcst 1'!F706</f>
        <v>0.21841397849462327</v>
      </c>
      <c r="M98" s="9">
        <v>5</v>
      </c>
      <c r="N98" s="36">
        <f t="shared" si="52"/>
        <v>659.99999999999943</v>
      </c>
      <c r="O98" s="12">
        <f>'Monthly Py Frcst 1'!C106</f>
        <v>76.301747311827938</v>
      </c>
      <c r="P98" s="9">
        <f>'Monthly Py Frcst 1'!C906</f>
        <v>3.0554898746565766</v>
      </c>
      <c r="Q98" s="36">
        <f t="shared" si="53"/>
        <v>554.99999999999716</v>
      </c>
      <c r="R98" s="12">
        <f>'Monthly Py Frcst 1'!E106</f>
        <v>67.606622983870935</v>
      </c>
      <c r="S98" s="9">
        <f t="shared" si="54"/>
        <v>3.052269419517438</v>
      </c>
      <c r="T98" s="36">
        <f t="shared" si="55"/>
        <v>812.49999999999852</v>
      </c>
      <c r="U98" s="12">
        <f>'Monthly Py Frcst 1'!F106</f>
        <v>94.024858870080635</v>
      </c>
      <c r="V98" s="9">
        <f t="shared" si="56"/>
        <v>2.9330088471049995</v>
      </c>
      <c r="W98" s="42">
        <f t="shared" si="49"/>
        <v>159959.91605170089</v>
      </c>
      <c r="X98" s="42">
        <f t="shared" si="72"/>
        <v>1991397.4000000004</v>
      </c>
      <c r="Y98" s="42">
        <f t="shared" si="57"/>
        <v>225.01578035332309</v>
      </c>
      <c r="Z98" s="42">
        <f t="shared" si="73"/>
        <v>148510.4150331931</v>
      </c>
      <c r="AA98" s="56">
        <f t="shared" si="58"/>
        <v>7.5930726213261523E-2</v>
      </c>
      <c r="AB98" s="9">
        <f t="shared" si="59"/>
        <v>4.3086034664408954</v>
      </c>
      <c r="AD98" s="57" t="str">
        <f>'Monthly Py Frcst 2'!A106</f>
        <v>1/31/2031</v>
      </c>
      <c r="AE98" s="47">
        <f t="shared" si="60"/>
        <v>2031</v>
      </c>
      <c r="AF98" s="48">
        <f t="shared" si="61"/>
        <v>1.14868566764928</v>
      </c>
      <c r="AG98" s="49">
        <f>'Monthly Py Frcst 2'!C506</f>
        <v>3.883998410174875</v>
      </c>
      <c r="AH98" s="49">
        <f>'Monthly Py Frcst 2'!C306</f>
        <v>175.10932432432401</v>
      </c>
      <c r="AI98" s="50">
        <f>'Monthly Py Frcst 2'!C706</f>
        <v>0.32728494623655852</v>
      </c>
      <c r="AJ98" s="51">
        <f>'Monthly Py Frcst 2'!E506</f>
        <v>3.8796383673469372</v>
      </c>
      <c r="AK98" s="51">
        <f>'Monthly Py Frcst 2'!E306</f>
        <v>147.80156590540176</v>
      </c>
      <c r="AL98" s="52">
        <f>'Monthly Py Frcst 2'!E706</f>
        <v>0.30208333333333298</v>
      </c>
      <c r="AM98" s="53">
        <f>'Monthly Py Frcst 2'!E506</f>
        <v>3.8796383673469372</v>
      </c>
      <c r="AN98" s="53">
        <f>'Monthly Py Frcst 2'!F306</f>
        <v>202.079486860185</v>
      </c>
      <c r="AO98" s="54">
        <f>'Monthly Py Frcst 2'!F706</f>
        <v>0.34778225806451574</v>
      </c>
      <c r="AP98" s="9">
        <v>89</v>
      </c>
      <c r="AQ98" s="36">
        <f t="shared" si="62"/>
        <v>1217.4999999999977</v>
      </c>
      <c r="AR98" s="12">
        <f>'Monthly Py Frcst 2'!AF106</f>
        <v>79.691465053763395</v>
      </c>
      <c r="AS98" s="13">
        <f>'Monthly Py Frcst 2'!C906</f>
        <v>2.2559776560993359</v>
      </c>
      <c r="AT98" s="36">
        <f t="shared" si="63"/>
        <v>1123.7499999999986</v>
      </c>
      <c r="AU98" s="12">
        <f>'Monthly Py Frcst 2'!AH106</f>
        <v>103.81606182795601</v>
      </c>
      <c r="AV98" s="9">
        <f t="shared" si="64"/>
        <v>1.4236868872018911</v>
      </c>
      <c r="AW98" s="36">
        <f t="shared" si="65"/>
        <v>1293.7499999999986</v>
      </c>
      <c r="AX98" s="12">
        <f>'Monthly Py Frcst 2'!AI106</f>
        <v>65.991814516128997</v>
      </c>
      <c r="AY98" s="9">
        <f t="shared" si="66"/>
        <v>3.0621901874026354</v>
      </c>
      <c r="AZ98" s="42">
        <f t="shared" si="67"/>
        <v>213195.60236486408</v>
      </c>
      <c r="BA98" s="55">
        <v>1991481.4</v>
      </c>
      <c r="BB98" s="42">
        <f t="shared" si="68"/>
        <v>225.01578035332309</v>
      </c>
      <c r="BC98" s="42">
        <f t="shared" si="69"/>
        <v>273956.71258017037</v>
      </c>
      <c r="BD98" s="56">
        <f t="shared" si="70"/>
        <v>0.23857353537293013</v>
      </c>
      <c r="BE98" s="9">
        <f t="shared" si="71"/>
        <v>4.3086034664408954</v>
      </c>
    </row>
    <row r="99" spans="1:57" x14ac:dyDescent="0.35">
      <c r="A99" s="10" t="str">
        <f>'Monthly Py Frcst 1'!A307</f>
        <v>2/28/2031</v>
      </c>
      <c r="B99" s="47">
        <f t="shared" si="50"/>
        <v>2031</v>
      </c>
      <c r="C99" s="48">
        <f t="shared" si="51"/>
        <v>0</v>
      </c>
      <c r="D99" s="49">
        <f>'Monthly Py Frcst 1'!C507</f>
        <v>3.8779009433962202</v>
      </c>
      <c r="E99" s="49">
        <f>'Monthly Py Frcst 1'!C307</f>
        <v>262.54147163120501</v>
      </c>
      <c r="F99" s="50">
        <f>'Monthly Py Frcst 1'!C707</f>
        <v>8.1845238000000001E-2</v>
      </c>
      <c r="G99" s="51">
        <f>'Monthly Py Frcst 1'!E507</f>
        <v>3.8701851851851852</v>
      </c>
      <c r="H99" s="51">
        <f>'Monthly Py Frcst 1'!E307</f>
        <v>215.1891219158195</v>
      </c>
      <c r="I99" s="52">
        <f>'Monthly Py Frcst 1'!E707</f>
        <v>2.9761904642857124E-2</v>
      </c>
      <c r="J99" s="53">
        <f>'Monthly Py Frcst 1'!F507</f>
        <v>3.8858653846153799</v>
      </c>
      <c r="K99" s="53">
        <f>'Monthly Py Frcst 1'!F307</f>
        <v>381.51818240768972</v>
      </c>
      <c r="L99" s="54">
        <f>'Monthly Py Frcst 1'!F707</f>
        <v>0.10230654761904724</v>
      </c>
      <c r="M99" s="9">
        <v>5</v>
      </c>
      <c r="N99" s="36">
        <f t="shared" si="52"/>
        <v>274.99999967999997</v>
      </c>
      <c r="O99" s="12">
        <f>'Monthly Py Frcst 1'!C107</f>
        <v>66.337812500238044</v>
      </c>
      <c r="P99" s="9">
        <f>'Monthly Py Frcst 1'!C907</f>
        <v>4.3260083427061655</v>
      </c>
      <c r="Q99" s="36">
        <f t="shared" si="53"/>
        <v>99.999999599999938</v>
      </c>
      <c r="R99" s="12">
        <f>'Monthly Py Frcst 1'!E107</f>
        <v>44.445279017857075</v>
      </c>
      <c r="S99" s="9">
        <f t="shared" si="54"/>
        <v>4.841664326808738</v>
      </c>
      <c r="T99" s="36">
        <f t="shared" si="55"/>
        <v>343.74999999999875</v>
      </c>
      <c r="U99" s="12">
        <f>'Monthly Py Frcst 1'!F107</f>
        <v>81.870375744047607</v>
      </c>
      <c r="V99" s="9">
        <f t="shared" si="56"/>
        <v>4.6600272557736249</v>
      </c>
      <c r="W99" s="42">
        <f t="shared" si="49"/>
        <v>72198.904614568106</v>
      </c>
      <c r="X99" s="42">
        <f t="shared" si="72"/>
        <v>1991397.4000000004</v>
      </c>
      <c r="Y99" s="42">
        <f t="shared" si="57"/>
        <v>225.01578035332309</v>
      </c>
      <c r="Z99" s="42">
        <f t="shared" si="73"/>
        <v>61879.339525158794</v>
      </c>
      <c r="AA99" s="56">
        <f t="shared" si="58"/>
        <v>7.5930726213261523E-2</v>
      </c>
      <c r="AB99" s="9">
        <f t="shared" si="59"/>
        <v>4.3086034664408954</v>
      </c>
      <c r="AD99" s="57" t="str">
        <f>'Monthly Py Frcst 2'!A107</f>
        <v>2/28/2031</v>
      </c>
      <c r="AE99" s="47">
        <f t="shared" si="60"/>
        <v>2031</v>
      </c>
      <c r="AF99" s="48">
        <f t="shared" si="61"/>
        <v>0</v>
      </c>
      <c r="AG99" s="49">
        <f>'Monthly Py Frcst 2'!C507</f>
        <v>3.877572072072065</v>
      </c>
      <c r="AH99" s="49">
        <f>'Monthly Py Frcst 2'!C307</f>
        <v>137.88603140096549</v>
      </c>
      <c r="AI99" s="50">
        <f>'Monthly Py Frcst 2'!C707</f>
        <v>0.26413690476190455</v>
      </c>
      <c r="AJ99" s="51">
        <f>'Monthly Py Frcst 2'!E507</f>
        <v>3.8728089285714273</v>
      </c>
      <c r="AK99" s="51">
        <f>'Monthly Py Frcst 2'!E307</f>
        <v>118.88856081699875</v>
      </c>
      <c r="AL99" s="52">
        <f>'Monthly Py Frcst 2'!E707</f>
        <v>0.15401785714285676</v>
      </c>
      <c r="AM99" s="53">
        <f>'Monthly Py Frcst 2'!E507</f>
        <v>3.8728089285714273</v>
      </c>
      <c r="AN99" s="53">
        <f>'Monthly Py Frcst 2'!F307</f>
        <v>184.62558521584899</v>
      </c>
      <c r="AO99" s="54">
        <f>'Monthly Py Frcst 2'!F707</f>
        <v>0.37388392857142771</v>
      </c>
      <c r="AP99" s="9">
        <v>90</v>
      </c>
      <c r="AQ99" s="36">
        <f t="shared" si="62"/>
        <v>887.49999999999932</v>
      </c>
      <c r="AR99" s="12">
        <f>'Monthly Py Frcst 2'!AF107</f>
        <v>119.21336309523799</v>
      </c>
      <c r="AS99" s="13">
        <f>'Monthly Py Frcst 2'!C907</f>
        <v>2.202277395329638</v>
      </c>
      <c r="AT99" s="36">
        <f t="shared" si="63"/>
        <v>517.49999999999875</v>
      </c>
      <c r="AU99" s="12">
        <f>'Monthly Py Frcst 2'!AH107</f>
        <v>43.967916666666603</v>
      </c>
      <c r="AV99" s="9">
        <f t="shared" si="64"/>
        <v>2.7039844011333778</v>
      </c>
      <c r="AW99" s="36">
        <f t="shared" si="65"/>
        <v>1256.249999999997</v>
      </c>
      <c r="AX99" s="12">
        <f>'Monthly Py Frcst 2'!AI107</f>
        <v>64.480505952380895</v>
      </c>
      <c r="AY99" s="9">
        <f t="shared" si="66"/>
        <v>2.8632775517021485</v>
      </c>
      <c r="AZ99" s="42">
        <f t="shared" si="67"/>
        <v>122373.85286835679</v>
      </c>
      <c r="BA99" s="55">
        <v>1991482.4</v>
      </c>
      <c r="BB99" s="42">
        <f t="shared" si="68"/>
        <v>225.01578035332309</v>
      </c>
      <c r="BC99" s="42">
        <f t="shared" si="69"/>
        <v>199701.50506357409</v>
      </c>
      <c r="BD99" s="56">
        <f t="shared" si="70"/>
        <v>0.23857353537293013</v>
      </c>
      <c r="BE99" s="9">
        <f t="shared" si="71"/>
        <v>4.3086034664408954</v>
      </c>
    </row>
    <row r="100" spans="1:57" x14ac:dyDescent="0.35">
      <c r="A100" s="10" t="str">
        <f>'Monthly Py Frcst 1'!A308</f>
        <v>3/31/2031</v>
      </c>
      <c r="B100" s="47">
        <f t="shared" si="50"/>
        <v>2031</v>
      </c>
      <c r="C100" s="48">
        <f t="shared" si="51"/>
        <v>0</v>
      </c>
      <c r="D100" s="49">
        <f>'Monthly Py Frcst 1'!C508</f>
        <v>3.34380952380952</v>
      </c>
      <c r="E100" s="49">
        <f>'Monthly Py Frcst 1'!C308</f>
        <v>229.31363372093</v>
      </c>
      <c r="F100" s="50">
        <f>'Monthly Py Frcst 1'!C708</f>
        <v>4.3682795833333302E-2</v>
      </c>
      <c r="G100" s="51">
        <f>'Monthly Py Frcst 1'!E508</f>
        <v>3.3357357142857103</v>
      </c>
      <c r="H100" s="51">
        <f>'Monthly Py Frcst 1'!E308</f>
        <v>161.05374999999998</v>
      </c>
      <c r="I100" s="52">
        <f>'Monthly Py Frcst 1'!E708</f>
        <v>2.0161290322580599E-2</v>
      </c>
      <c r="J100" s="53">
        <f>'Monthly Py Frcst 1'!F508</f>
        <v>3.3503462441314502</v>
      </c>
      <c r="K100" s="53">
        <f>'Monthly Py Frcst 1'!F308</f>
        <v>334.29813405797051</v>
      </c>
      <c r="L100" s="54">
        <f>'Monthly Py Frcst 1'!F708</f>
        <v>7.5268817000000002E-2</v>
      </c>
      <c r="M100" s="9">
        <v>5</v>
      </c>
      <c r="N100" s="36">
        <f t="shared" si="52"/>
        <v>162.50000049999989</v>
      </c>
      <c r="O100" s="12">
        <f>'Monthly Py Frcst 1'!C108</f>
        <v>55.4238978494623</v>
      </c>
      <c r="P100" s="9">
        <f>'Monthly Py Frcst 1'!C908</f>
        <v>3.9768996433608601</v>
      </c>
      <c r="Q100" s="36">
        <f t="shared" si="53"/>
        <v>74.999999999999829</v>
      </c>
      <c r="R100" s="12">
        <f>'Monthly Py Frcst 1'!E108</f>
        <v>38.30888104838705</v>
      </c>
      <c r="S100" s="9">
        <f t="shared" si="54"/>
        <v>4.204083898889575</v>
      </c>
      <c r="T100" s="36">
        <f t="shared" si="55"/>
        <v>279.99999924000002</v>
      </c>
      <c r="U100" s="12">
        <f>'Monthly Py Frcst 1'!F108</f>
        <v>69.763645833333271</v>
      </c>
      <c r="V100" s="9">
        <f t="shared" si="56"/>
        <v>4.7918673123336379</v>
      </c>
      <c r="W100" s="42">
        <f t="shared" si="49"/>
        <v>37263.465594307912</v>
      </c>
      <c r="X100" s="42">
        <f t="shared" si="72"/>
        <v>1991397.4000000004</v>
      </c>
      <c r="Y100" s="42">
        <f t="shared" si="57"/>
        <v>225.01578035332309</v>
      </c>
      <c r="Z100" s="42">
        <f t="shared" si="73"/>
        <v>36565.06441992287</v>
      </c>
      <c r="AA100" s="56">
        <f t="shared" si="58"/>
        <v>7.5930726213261523E-2</v>
      </c>
      <c r="AB100" s="9">
        <f t="shared" si="59"/>
        <v>4.3086034664408954</v>
      </c>
      <c r="AD100" s="57" t="str">
        <f>'Monthly Py Frcst 2'!A108</f>
        <v>3/31/2031</v>
      </c>
      <c r="AE100" s="47">
        <f t="shared" si="60"/>
        <v>2031</v>
      </c>
      <c r="AF100" s="48">
        <f t="shared" si="61"/>
        <v>0</v>
      </c>
      <c r="AG100" s="49">
        <f>'Monthly Py Frcst 2'!C508</f>
        <v>3.3410259811046501</v>
      </c>
      <c r="AH100" s="49">
        <f>'Monthly Py Frcst 2'!C308</f>
        <v>114.3268351869755</v>
      </c>
      <c r="AI100" s="50">
        <f>'Monthly Py Frcst 2'!C708</f>
        <v>0.26680107526881702</v>
      </c>
      <c r="AJ100" s="51">
        <f>'Monthly Py Frcst 2'!E508</f>
        <v>3.3367280468749998</v>
      </c>
      <c r="AK100" s="51">
        <f>'Monthly Py Frcst 2'!E308</f>
        <v>95.577913847723295</v>
      </c>
      <c r="AL100" s="52">
        <f>'Monthly Py Frcst 2'!E708</f>
        <v>0.14616935483870899</v>
      </c>
      <c r="AM100" s="53">
        <f>'Monthly Py Frcst 2'!E508</f>
        <v>3.3367280468749998</v>
      </c>
      <c r="AN100" s="53">
        <f>'Monthly Py Frcst 2'!F308</f>
        <v>137.69606511520075</v>
      </c>
      <c r="AO100" s="54">
        <f>'Monthly Py Frcst 2'!F708</f>
        <v>0.31821236559139754</v>
      </c>
      <c r="AP100" s="9">
        <v>91</v>
      </c>
      <c r="AQ100" s="36">
        <f t="shared" si="62"/>
        <v>992.49999999999932</v>
      </c>
      <c r="AR100" s="12">
        <f>'Monthly Py Frcst 2'!AF108</f>
        <v>58.1786021505376</v>
      </c>
      <c r="AS100" s="13">
        <f>'Monthly Py Frcst 2'!C908</f>
        <v>2.1347268464573852</v>
      </c>
      <c r="AT100" s="36">
        <f t="shared" si="63"/>
        <v>543.74999999999739</v>
      </c>
      <c r="AU100" s="12">
        <f>'Monthly Py Frcst 2'!AH108</f>
        <v>38.223736559139702</v>
      </c>
      <c r="AV100" s="9">
        <f t="shared" si="64"/>
        <v>2.5004858878682703</v>
      </c>
      <c r="AW100" s="36">
        <f t="shared" si="65"/>
        <v>1183.7499999999989</v>
      </c>
      <c r="AX100" s="12">
        <f>'Monthly Py Frcst 2'!AI108</f>
        <v>33.247513440860203</v>
      </c>
      <c r="AY100" s="9">
        <f t="shared" si="66"/>
        <v>4.141544761238487</v>
      </c>
      <c r="AZ100" s="42">
        <f t="shared" si="67"/>
        <v>113469.38392307311</v>
      </c>
      <c r="BA100" s="55">
        <v>1991483.4</v>
      </c>
      <c r="BB100" s="42">
        <f t="shared" si="68"/>
        <v>225.01578035332309</v>
      </c>
      <c r="BC100" s="42">
        <f t="shared" si="69"/>
        <v>223328.16200067301</v>
      </c>
      <c r="BD100" s="56">
        <f t="shared" si="70"/>
        <v>0.23857353537293013</v>
      </c>
      <c r="BE100" s="9">
        <f t="shared" si="71"/>
        <v>4.3086034664408954</v>
      </c>
    </row>
    <row r="101" spans="1:57" x14ac:dyDescent="0.35">
      <c r="A101" s="10" t="str">
        <f>'Monthly Py Frcst 1'!A309</f>
        <v>4/30/2031</v>
      </c>
      <c r="B101" s="47">
        <f t="shared" si="50"/>
        <v>2031</v>
      </c>
      <c r="C101" s="48">
        <f t="shared" si="51"/>
        <v>0</v>
      </c>
      <c r="D101" s="49">
        <f>'Monthly Py Frcst 1'!C509</f>
        <v>2.8091255040322549</v>
      </c>
      <c r="E101" s="49">
        <f>'Monthly Py Frcst 1'!C309</f>
        <v>170.84656744185997</v>
      </c>
      <c r="F101" s="50">
        <f>'Monthly Py Frcst 1'!C709</f>
        <v>4.8611110999999999E-2</v>
      </c>
      <c r="G101" s="51">
        <f>'Monthly Py Frcst 1'!E509</f>
        <v>2.8042862266857922</v>
      </c>
      <c r="H101" s="51">
        <f>'Monthly Py Frcst 1'!E309</f>
        <v>134.23142551892499</v>
      </c>
      <c r="I101" s="52">
        <f>'Monthly Py Frcst 1'!E709</f>
        <v>2.708333341666665E-2</v>
      </c>
      <c r="J101" s="53">
        <f>'Monthly Py Frcst 1'!F509</f>
        <v>2.8162923076923025</v>
      </c>
      <c r="K101" s="53">
        <f>'Monthly Py Frcst 1'!F309</f>
        <v>257.48315856777475</v>
      </c>
      <c r="L101" s="54">
        <f>'Monthly Py Frcst 1'!F709</f>
        <v>6.5972222499999997E-2</v>
      </c>
      <c r="M101" s="9">
        <v>5</v>
      </c>
      <c r="N101" s="36">
        <f t="shared" si="52"/>
        <v>174.9999996</v>
      </c>
      <c r="O101" s="12">
        <f>'Monthly Py Frcst 1'!C109</f>
        <v>43.170479166666652</v>
      </c>
      <c r="P101" s="9">
        <f>'Monthly Py Frcst 1'!C909</f>
        <v>4.0134957309741583</v>
      </c>
      <c r="Q101" s="36">
        <f t="shared" si="53"/>
        <v>97.50000029999994</v>
      </c>
      <c r="R101" s="12">
        <f>'Monthly Py Frcst 1'!E109</f>
        <v>38.067246527777748</v>
      </c>
      <c r="S101" s="9">
        <f t="shared" si="54"/>
        <v>3.5261658712556487</v>
      </c>
      <c r="T101" s="36">
        <f t="shared" si="55"/>
        <v>237.500001</v>
      </c>
      <c r="U101" s="12">
        <f>'Monthly Py Frcst 1'!F109</f>
        <v>49.744274305555521</v>
      </c>
      <c r="V101" s="9">
        <f t="shared" si="56"/>
        <v>5.176136593855559</v>
      </c>
      <c r="W101" s="42">
        <f t="shared" si="49"/>
        <v>29898.149233986867</v>
      </c>
      <c r="X101" s="42">
        <f t="shared" si="72"/>
        <v>1991397.4000000004</v>
      </c>
      <c r="Y101" s="42">
        <f t="shared" si="57"/>
        <v>225.01578035332309</v>
      </c>
      <c r="Z101" s="42">
        <f t="shared" si="73"/>
        <v>39377.76147182523</v>
      </c>
      <c r="AA101" s="56">
        <f t="shared" si="58"/>
        <v>7.5930726213261523E-2</v>
      </c>
      <c r="AB101" s="9">
        <f t="shared" si="59"/>
        <v>4.3086034664408954</v>
      </c>
      <c r="AD101" s="57" t="str">
        <f>'Monthly Py Frcst 2'!A109</f>
        <v>4/30/2031</v>
      </c>
      <c r="AE101" s="47">
        <f t="shared" si="60"/>
        <v>2031</v>
      </c>
      <c r="AF101" s="48">
        <f t="shared" si="61"/>
        <v>0</v>
      </c>
      <c r="AG101" s="49">
        <f>'Monthly Py Frcst 2'!C509</f>
        <v>2.809069801833775</v>
      </c>
      <c r="AH101" s="49">
        <f>'Monthly Py Frcst 2'!C309</f>
        <v>106.288090186547</v>
      </c>
      <c r="AI101" s="50">
        <f>'Monthly Py Frcst 2'!C709</f>
        <v>0.19097222222222149</v>
      </c>
      <c r="AJ101" s="51">
        <f>'Monthly Py Frcst 2'!E509</f>
        <v>2.8063194686664321</v>
      </c>
      <c r="AK101" s="51">
        <f>'Monthly Py Frcst 2'!E309</f>
        <v>92.314715296495905</v>
      </c>
      <c r="AL101" s="52">
        <f>'Monthly Py Frcst 2'!E709</f>
        <v>0.156944444444444</v>
      </c>
      <c r="AM101" s="53">
        <f>'Monthly Py Frcst 2'!E509</f>
        <v>2.8063194686664321</v>
      </c>
      <c r="AN101" s="53">
        <f>'Monthly Py Frcst 2'!F309</f>
        <v>129.43835345855624</v>
      </c>
      <c r="AO101" s="54">
        <f>'Monthly Py Frcst 2'!F709</f>
        <v>0.2187499999999995</v>
      </c>
      <c r="AP101" s="9">
        <v>92</v>
      </c>
      <c r="AQ101" s="36">
        <f t="shared" si="62"/>
        <v>687.49999999999727</v>
      </c>
      <c r="AR101" s="12">
        <f>'Monthly Py Frcst 2'!AF109</f>
        <v>43.432861111111102</v>
      </c>
      <c r="AS101" s="13">
        <f>'Monthly Py Frcst 2'!C909</f>
        <v>2.5146720512753618</v>
      </c>
      <c r="AT101" s="36">
        <f t="shared" si="63"/>
        <v>564.99999999999841</v>
      </c>
      <c r="AU101" s="12">
        <f>'Monthly Py Frcst 2'!AH109</f>
        <v>45.117847222222203</v>
      </c>
      <c r="AV101" s="9">
        <f t="shared" si="64"/>
        <v>2.0460797883775692</v>
      </c>
      <c r="AW101" s="36">
        <f t="shared" si="65"/>
        <v>787.49999999999829</v>
      </c>
      <c r="AX101" s="12">
        <f>'Monthly Py Frcst 2'!AI109</f>
        <v>43.7237222222222</v>
      </c>
      <c r="AY101" s="9">
        <f t="shared" si="66"/>
        <v>2.9603690372172915</v>
      </c>
      <c r="AZ101" s="42">
        <f t="shared" si="67"/>
        <v>73073.062003250772</v>
      </c>
      <c r="BA101" s="55">
        <v>1991484.4</v>
      </c>
      <c r="BB101" s="42">
        <f t="shared" si="68"/>
        <v>225.01578035332309</v>
      </c>
      <c r="BC101" s="42">
        <f t="shared" si="69"/>
        <v>154698.34899290901</v>
      </c>
      <c r="BD101" s="56">
        <f t="shared" si="70"/>
        <v>0.23857353537293013</v>
      </c>
      <c r="BE101" s="9">
        <f t="shared" si="71"/>
        <v>4.3086034664408954</v>
      </c>
    </row>
    <row r="102" spans="1:57" x14ac:dyDescent="0.35">
      <c r="A102" s="10" t="str">
        <f>'Monthly Py Frcst 1'!A310</f>
        <v>5/31/2031</v>
      </c>
      <c r="B102" s="47">
        <f t="shared" si="50"/>
        <v>2031</v>
      </c>
      <c r="C102" s="48">
        <f t="shared" si="51"/>
        <v>0</v>
      </c>
      <c r="D102" s="49">
        <f>'Monthly Py Frcst 1'!C510</f>
        <v>2.74</v>
      </c>
      <c r="E102" s="49">
        <f>'Monthly Py Frcst 1'!C310</f>
        <v>294.19</v>
      </c>
      <c r="F102" s="50">
        <f>'Monthly Py Frcst 1'!C710</f>
        <v>8.0645160000000007E-3</v>
      </c>
      <c r="G102" s="51">
        <f>'Monthly Py Frcst 1'!E510</f>
        <v>2.72272727272727</v>
      </c>
      <c r="H102" s="51">
        <f>'Monthly Py Frcst 1'!E310</f>
        <v>168.71444444444401</v>
      </c>
      <c r="I102" s="52">
        <f>'Monthly Py Frcst 1'!E710</f>
        <v>3.0241935000000003E-3</v>
      </c>
      <c r="J102" s="53">
        <f>'Monthly Py Frcst 1'!F510</f>
        <v>2.7526666666666602</v>
      </c>
      <c r="K102" s="53">
        <f>'Monthly Py Frcst 1'!F310</f>
        <v>494.72285714285698</v>
      </c>
      <c r="L102" s="54">
        <f>'Monthly Py Frcst 1'!F710</f>
        <v>1.4784946E-2</v>
      </c>
      <c r="M102" s="9">
        <v>5</v>
      </c>
      <c r="N102" s="36">
        <f t="shared" si="52"/>
        <v>29.999999520000003</v>
      </c>
      <c r="O102" s="12">
        <f>'Monthly Py Frcst 1'!C110</f>
        <v>38.910322582043001</v>
      </c>
      <c r="P102" s="9">
        <f>'Monthly Py Frcst 1'!C910</f>
        <v>6.8932882028859996</v>
      </c>
      <c r="Q102" s="36">
        <f t="shared" si="53"/>
        <v>11.249999820000001</v>
      </c>
      <c r="R102" s="12">
        <f>'Monthly Py Frcst 1'!E110</f>
        <v>34.090934139784899</v>
      </c>
      <c r="S102" s="9">
        <f t="shared" si="54"/>
        <v>4.9489534007092635</v>
      </c>
      <c r="T102" s="36">
        <f t="shared" si="55"/>
        <v>54.999999119999998</v>
      </c>
      <c r="U102" s="12">
        <f>'Monthly Py Frcst 1'!F110</f>
        <v>41.13096102150535</v>
      </c>
      <c r="V102" s="9">
        <f t="shared" si="56"/>
        <v>12.027991684516946</v>
      </c>
      <c r="W102" s="42">
        <f t="shared" si="49"/>
        <v>8825.6998587888011</v>
      </c>
      <c r="X102" s="42">
        <f t="shared" si="72"/>
        <v>1991397.4000000004</v>
      </c>
      <c r="Y102" s="42">
        <f t="shared" si="57"/>
        <v>225.01578035332309</v>
      </c>
      <c r="Z102" s="42">
        <f t="shared" si="73"/>
        <v>6750.4733025921187</v>
      </c>
      <c r="AA102" s="56">
        <f t="shared" si="58"/>
        <v>7.5930726213261523E-2</v>
      </c>
      <c r="AB102" s="9">
        <f t="shared" si="59"/>
        <v>4.3086034664408954</v>
      </c>
      <c r="AD102" s="57" t="str">
        <f>'Monthly Py Frcst 2'!A110</f>
        <v>5/31/2031</v>
      </c>
      <c r="AE102" s="47">
        <f t="shared" si="60"/>
        <v>2031</v>
      </c>
      <c r="AF102" s="48">
        <f t="shared" si="61"/>
        <v>0</v>
      </c>
      <c r="AG102" s="49">
        <f>'Monthly Py Frcst 2'!C510</f>
        <v>2.7415476190476151</v>
      </c>
      <c r="AH102" s="49">
        <f>'Monthly Py Frcst 2'!C310</f>
        <v>101.98792016806649</v>
      </c>
      <c r="AI102" s="50">
        <f>'Monthly Py Frcst 2'!C710</f>
        <v>9.5430107526881705E-2</v>
      </c>
      <c r="AJ102" s="51">
        <f>'Monthly Py Frcst 2'!E510</f>
        <v>2.7321827620303201</v>
      </c>
      <c r="AK102" s="51">
        <f>'Monthly Py Frcst 2'!E310</f>
        <v>78.17203315548781</v>
      </c>
      <c r="AL102" s="52">
        <f>'Monthly Py Frcst 2'!E710</f>
        <v>5.6787634408602128E-2</v>
      </c>
      <c r="AM102" s="53">
        <f>'Monthly Py Frcst 2'!E510</f>
        <v>2.7321827620303201</v>
      </c>
      <c r="AN102" s="53">
        <f>'Monthly Py Frcst 2'!F310</f>
        <v>121.291220864661</v>
      </c>
      <c r="AO102" s="54">
        <f>'Monthly Py Frcst 2'!F710</f>
        <v>0.11021505376344</v>
      </c>
      <c r="AP102" s="9">
        <v>93</v>
      </c>
      <c r="AQ102" s="36">
        <f t="shared" si="62"/>
        <v>354.99999999999994</v>
      </c>
      <c r="AR102" s="12">
        <f>'Monthly Py Frcst 2'!AF110</f>
        <v>42.536653225806397</v>
      </c>
      <c r="AS102" s="13">
        <f>'Monthly Py Frcst 2'!C910</f>
        <v>2.685943607782229</v>
      </c>
      <c r="AT102" s="36">
        <f t="shared" si="63"/>
        <v>211.24999999999991</v>
      </c>
      <c r="AU102" s="12">
        <f>'Monthly Py Frcst 2'!AH110</f>
        <v>28.465685483870899</v>
      </c>
      <c r="AV102" s="9">
        <f t="shared" si="64"/>
        <v>2.7461848125800907</v>
      </c>
      <c r="AW102" s="36">
        <f t="shared" si="65"/>
        <v>409.99999999999682</v>
      </c>
      <c r="AX102" s="12">
        <f>'Monthly Py Frcst 2'!AI110</f>
        <v>32.457580645161201</v>
      </c>
      <c r="AY102" s="9">
        <f t="shared" si="66"/>
        <v>3.7369150273602778</v>
      </c>
      <c r="AZ102" s="42">
        <f t="shared" si="67"/>
        <v>36205.711659663597</v>
      </c>
      <c r="BA102" s="55">
        <v>1991485.4</v>
      </c>
      <c r="BB102" s="42">
        <f t="shared" si="68"/>
        <v>225.01578035332309</v>
      </c>
      <c r="BC102" s="42">
        <f t="shared" si="69"/>
        <v>79880.602025429689</v>
      </c>
      <c r="BD102" s="56">
        <f t="shared" si="70"/>
        <v>0.23857353537293013</v>
      </c>
      <c r="BE102" s="9">
        <f t="shared" si="71"/>
        <v>4.3086034664408954</v>
      </c>
    </row>
    <row r="103" spans="1:57" x14ac:dyDescent="0.35">
      <c r="A103" s="10" t="str">
        <f>'Monthly Py Frcst 1'!A311</f>
        <v>6/30/2031</v>
      </c>
      <c r="B103" s="47">
        <f t="shared" si="50"/>
        <v>2031</v>
      </c>
      <c r="C103" s="48">
        <f t="shared" si="51"/>
        <v>0</v>
      </c>
      <c r="D103" s="49">
        <f>'Monthly Py Frcst 1'!C511</f>
        <v>2.835</v>
      </c>
      <c r="E103" s="49">
        <f>'Monthly Py Frcst 1'!C311</f>
        <v>310.56611111111101</v>
      </c>
      <c r="F103" s="50">
        <f>'Monthly Py Frcst 1'!C711</f>
        <v>1.2499999999999949E-2</v>
      </c>
      <c r="G103" s="51">
        <f>'Monthly Py Frcst 1'!E511</f>
        <v>2.81</v>
      </c>
      <c r="H103" s="51">
        <f>'Monthly Py Frcst 1'!E311</f>
        <v>180.59285714285701</v>
      </c>
      <c r="I103" s="52">
        <f>'Monthly Py Frcst 1'!E711</f>
        <v>7.2916662500000003E-3</v>
      </c>
      <c r="J103" s="53">
        <f>'Monthly Py Frcst 1'!F511</f>
        <v>2.8538888888888798</v>
      </c>
      <c r="K103" s="53">
        <f>'Monthly Py Frcst 1'!F311</f>
        <v>523.41545454545405</v>
      </c>
      <c r="L103" s="54">
        <f>'Monthly Py Frcst 1'!F711</f>
        <v>2.3611111000000001E-2</v>
      </c>
      <c r="M103" s="9">
        <v>5</v>
      </c>
      <c r="N103" s="36">
        <f t="shared" si="52"/>
        <v>44.999999999999815</v>
      </c>
      <c r="O103" s="12">
        <f>'Monthly Py Frcst 1'!C111</f>
        <v>40.221868055555504</v>
      </c>
      <c r="P103" s="9">
        <f>'Monthly Py Frcst 1'!C911</f>
        <v>7.2588297914745583</v>
      </c>
      <c r="Q103" s="36">
        <f t="shared" si="53"/>
        <v>26.249998500000004</v>
      </c>
      <c r="R103" s="12">
        <f>'Monthly Py Frcst 1'!E111</f>
        <v>35.038909722222201</v>
      </c>
      <c r="S103" s="9">
        <f t="shared" si="54"/>
        <v>5.1540661103482428</v>
      </c>
      <c r="T103" s="36">
        <f t="shared" si="55"/>
        <v>84.99999960000001</v>
      </c>
      <c r="U103" s="12">
        <f>'Monthly Py Frcst 1'!F111</f>
        <v>46.038812499999949</v>
      </c>
      <c r="V103" s="9">
        <f t="shared" si="56"/>
        <v>11.369004240616645</v>
      </c>
      <c r="W103" s="42">
        <f t="shared" si="49"/>
        <v>13975.474999999939</v>
      </c>
      <c r="X103" s="42">
        <f t="shared" si="72"/>
        <v>1991397.4000000004</v>
      </c>
      <c r="Y103" s="42">
        <f t="shared" si="57"/>
        <v>225.01578035332309</v>
      </c>
      <c r="Z103" s="42">
        <f t="shared" si="73"/>
        <v>10125.710115899497</v>
      </c>
      <c r="AA103" s="56">
        <f t="shared" si="58"/>
        <v>7.5930726213261523E-2</v>
      </c>
      <c r="AB103" s="9">
        <f t="shared" si="59"/>
        <v>4.3086034664408954</v>
      </c>
      <c r="AD103" s="57" t="str">
        <f>'Monthly Py Frcst 2'!A111</f>
        <v>6/30/2031</v>
      </c>
      <c r="AE103" s="47">
        <f t="shared" si="60"/>
        <v>2031</v>
      </c>
      <c r="AF103" s="48">
        <f t="shared" si="61"/>
        <v>0</v>
      </c>
      <c r="AG103" s="49">
        <f>'Monthly Py Frcst 2'!C511</f>
        <v>2.82943302180685</v>
      </c>
      <c r="AH103" s="49">
        <f>'Monthly Py Frcst 2'!C311</f>
        <v>103.27276209357601</v>
      </c>
      <c r="AI103" s="50">
        <f>'Monthly Py Frcst 2'!C711</f>
        <v>0.109722222222222</v>
      </c>
      <c r="AJ103" s="51">
        <f>'Monthly Py Frcst 2'!E511</f>
        <v>2.8201925830469552</v>
      </c>
      <c r="AK103" s="51">
        <f>'Monthly Py Frcst 2'!E311</f>
        <v>88.671588435374076</v>
      </c>
      <c r="AL103" s="52">
        <f>'Monthly Py Frcst 2'!E711</f>
        <v>9.1666666666666605E-2</v>
      </c>
      <c r="AM103" s="53">
        <f>'Monthly Py Frcst 2'!E511</f>
        <v>2.8201925830469552</v>
      </c>
      <c r="AN103" s="53">
        <f>'Monthly Py Frcst 2'!F311</f>
        <v>135.08473618300201</v>
      </c>
      <c r="AO103" s="54">
        <f>'Monthly Py Frcst 2'!F711</f>
        <v>0.147222222222222</v>
      </c>
      <c r="AP103" s="9">
        <v>94</v>
      </c>
      <c r="AQ103" s="36">
        <f t="shared" si="62"/>
        <v>394.99999999999926</v>
      </c>
      <c r="AR103" s="12">
        <f>'Monthly Py Frcst 2'!AF111</f>
        <v>41.717194444444402</v>
      </c>
      <c r="AS103" s="13">
        <f>'Monthly Py Frcst 2'!C911</f>
        <v>2.6965407582013121</v>
      </c>
      <c r="AT103" s="36">
        <f t="shared" si="63"/>
        <v>329.99999999999977</v>
      </c>
      <c r="AU103" s="12">
        <f>'Monthly Py Frcst 2'!AH111</f>
        <v>33.077777777777698</v>
      </c>
      <c r="AV103" s="9">
        <f t="shared" si="64"/>
        <v>2.6806996839716781</v>
      </c>
      <c r="AW103" s="36">
        <f t="shared" si="65"/>
        <v>529.9999999999992</v>
      </c>
      <c r="AX103" s="12">
        <f>'Monthly Py Frcst 2'!AI111</f>
        <v>62.730291666666602</v>
      </c>
      <c r="AY103" s="9">
        <f t="shared" si="66"/>
        <v>2.1534211398347898</v>
      </c>
      <c r="AZ103" s="42">
        <f t="shared" si="67"/>
        <v>40792.741026962445</v>
      </c>
      <c r="BA103" s="55">
        <v>1991486.4</v>
      </c>
      <c r="BB103" s="42">
        <f t="shared" si="68"/>
        <v>225.01578035332309</v>
      </c>
      <c r="BC103" s="42">
        <f t="shared" si="69"/>
        <v>88881.233239562454</v>
      </c>
      <c r="BD103" s="56">
        <f t="shared" si="70"/>
        <v>0.23857353537293013</v>
      </c>
      <c r="BE103" s="9">
        <f t="shared" si="71"/>
        <v>4.3086034664408954</v>
      </c>
    </row>
    <row r="104" spans="1:57" x14ac:dyDescent="0.35">
      <c r="A104" s="10" t="str">
        <f>'Monthly Py Frcst 1'!A312</f>
        <v>7/31/2031</v>
      </c>
      <c r="B104" s="47">
        <f t="shared" si="50"/>
        <v>2031</v>
      </c>
      <c r="C104" s="48">
        <f t="shared" si="51"/>
        <v>0</v>
      </c>
      <c r="D104" s="49">
        <f>'Monthly Py Frcst 1'!C512</f>
        <v>2.91490207156308</v>
      </c>
      <c r="E104" s="49">
        <f>'Monthly Py Frcst 1'!C312</f>
        <v>283.69856170598848</v>
      </c>
      <c r="F104" s="50">
        <f>'Monthly Py Frcst 1'!C712</f>
        <v>7.6612902999999996E-2</v>
      </c>
      <c r="G104" s="51">
        <f>'Monthly Py Frcst 1'!E512</f>
        <v>2.9038828502415424</v>
      </c>
      <c r="H104" s="51">
        <f>'Monthly Py Frcst 1'!E312</f>
        <v>203.96909632034601</v>
      </c>
      <c r="I104" s="52">
        <f>'Monthly Py Frcst 1'!E712</f>
        <v>6.1827957000000003E-2</v>
      </c>
      <c r="J104" s="53">
        <f>'Monthly Py Frcst 1'!F512</f>
        <v>2.9217941176470501</v>
      </c>
      <c r="K104" s="53">
        <f>'Monthly Py Frcst 1'!F312</f>
        <v>440.77679390997275</v>
      </c>
      <c r="L104" s="54">
        <f>'Monthly Py Frcst 1'!F712</f>
        <v>9.8118280000000002E-2</v>
      </c>
      <c r="M104" s="9">
        <v>5</v>
      </c>
      <c r="N104" s="36">
        <f t="shared" si="52"/>
        <v>284.99999916000002</v>
      </c>
      <c r="O104" s="12">
        <f>'Monthly Py Frcst 1'!C112</f>
        <v>70.012083333333294</v>
      </c>
      <c r="P104" s="9">
        <f>'Monthly Py Frcst 1'!C912</f>
        <v>3.9659362810307739</v>
      </c>
      <c r="Q104" s="36">
        <f t="shared" si="53"/>
        <v>230.00000004</v>
      </c>
      <c r="R104" s="12">
        <f>'Monthly Py Frcst 1'!E112</f>
        <v>62.895030244032249</v>
      </c>
      <c r="S104" s="9">
        <f t="shared" si="54"/>
        <v>3.2430081602464842</v>
      </c>
      <c r="T104" s="36">
        <f t="shared" si="55"/>
        <v>365.00000160000002</v>
      </c>
      <c r="U104" s="12">
        <f>'Monthly Py Frcst 1'!F112</f>
        <v>85.82248991935478</v>
      </c>
      <c r="V104" s="9">
        <f t="shared" si="56"/>
        <v>5.1359124435117129</v>
      </c>
      <c r="W104" s="42">
        <f t="shared" si="49"/>
        <v>80854.08984789993</v>
      </c>
      <c r="X104" s="42">
        <f t="shared" si="72"/>
        <v>1991397.4000000004</v>
      </c>
      <c r="Y104" s="42">
        <f t="shared" si="57"/>
        <v>225.01578035332309</v>
      </c>
      <c r="Z104" s="42">
        <f t="shared" si="73"/>
        <v>64129.497211683833</v>
      </c>
      <c r="AA104" s="56">
        <f t="shared" si="58"/>
        <v>7.5930726213261523E-2</v>
      </c>
      <c r="AB104" s="9">
        <f t="shared" si="59"/>
        <v>4.3086034664408954</v>
      </c>
      <c r="AD104" s="57" t="str">
        <f>'Monthly Py Frcst 2'!A112</f>
        <v>7/31/2031</v>
      </c>
      <c r="AE104" s="47">
        <f t="shared" si="60"/>
        <v>2031</v>
      </c>
      <c r="AF104" s="48">
        <f t="shared" si="61"/>
        <v>0</v>
      </c>
      <c r="AG104" s="49">
        <f>'Monthly Py Frcst 2'!C512</f>
        <v>2.9123348214285651</v>
      </c>
      <c r="AH104" s="49">
        <f>'Monthly Py Frcst 2'!C312</f>
        <v>127.2659644572235</v>
      </c>
      <c r="AI104" s="50">
        <f>'Monthly Py Frcst 2'!C712</f>
        <v>0.36155913978494553</v>
      </c>
      <c r="AJ104" s="51">
        <f>'Monthly Py Frcst 2'!E512</f>
        <v>2.9050114678899073</v>
      </c>
      <c r="AK104" s="51">
        <f>'Monthly Py Frcst 2'!E312</f>
        <v>108.16734470870026</v>
      </c>
      <c r="AL104" s="52">
        <f>'Monthly Py Frcst 2'!E712</f>
        <v>0.30712365591397822</v>
      </c>
      <c r="AM104" s="53">
        <f>'Monthly Py Frcst 2'!E512</f>
        <v>2.9050114678899073</v>
      </c>
      <c r="AN104" s="53">
        <f>'Monthly Py Frcst 2'!F312</f>
        <v>165.73196809050273</v>
      </c>
      <c r="AO104" s="54">
        <f>'Monthly Py Frcst 2'!F712</f>
        <v>0.39616935483870952</v>
      </c>
      <c r="AP104" s="9">
        <v>95</v>
      </c>
      <c r="AQ104" s="36">
        <f t="shared" si="62"/>
        <v>1344.9999999999975</v>
      </c>
      <c r="AR104" s="12">
        <f>'Monthly Py Frcst 2'!AF112</f>
        <v>75.508400537634401</v>
      </c>
      <c r="AS104" s="13">
        <f>'Monthly Py Frcst 2'!C912</f>
        <v>1.7740467566633713</v>
      </c>
      <c r="AT104" s="36">
        <f t="shared" si="63"/>
        <v>1142.4999999999991</v>
      </c>
      <c r="AU104" s="12">
        <f>'Monthly Py Frcst 2'!AH112</f>
        <v>102.847069892473</v>
      </c>
      <c r="AV104" s="9">
        <f t="shared" si="64"/>
        <v>1.0517299600444585</v>
      </c>
      <c r="AW104" s="36">
        <f t="shared" si="65"/>
        <v>1473.7499999999993</v>
      </c>
      <c r="AX104" s="12">
        <f>'Monthly Py Frcst 2'!AI112</f>
        <v>58.420026881720403</v>
      </c>
      <c r="AY104" s="9">
        <f t="shared" si="66"/>
        <v>2.8369033178647882</v>
      </c>
      <c r="AZ104" s="42">
        <f t="shared" si="67"/>
        <v>171172.72219496529</v>
      </c>
      <c r="BA104" s="55">
        <v>1991487.4</v>
      </c>
      <c r="BB104" s="42">
        <f t="shared" si="68"/>
        <v>225.01578035332309</v>
      </c>
      <c r="BC104" s="42">
        <f t="shared" si="69"/>
        <v>302646.22457521898</v>
      </c>
      <c r="BD104" s="56">
        <f t="shared" si="70"/>
        <v>0.23857353537293013</v>
      </c>
      <c r="BE104" s="9">
        <f t="shared" si="71"/>
        <v>4.3086034664408954</v>
      </c>
    </row>
    <row r="105" spans="1:57" x14ac:dyDescent="0.35">
      <c r="A105" s="10" t="str">
        <f>'Monthly Py Frcst 1'!A313</f>
        <v>8/31/2031</v>
      </c>
      <c r="B105" s="47">
        <f t="shared" si="50"/>
        <v>2031</v>
      </c>
      <c r="C105" s="48">
        <f t="shared" si="51"/>
        <v>0</v>
      </c>
      <c r="D105" s="49">
        <f>'Monthly Py Frcst 1'!C513</f>
        <v>2.939700263504605</v>
      </c>
      <c r="E105" s="49">
        <f>'Monthly Py Frcst 1'!C313</f>
        <v>236.25157530453998</v>
      </c>
      <c r="F105" s="50">
        <f>'Monthly Py Frcst 1'!C713</f>
        <v>0.10416666666666599</v>
      </c>
      <c r="G105" s="51">
        <f>'Monthly Py Frcst 1'!E513</f>
        <v>2.9266552936310952</v>
      </c>
      <c r="H105" s="51">
        <f>'Monthly Py Frcst 1'!E313</f>
        <v>206.32467441020651</v>
      </c>
      <c r="I105" s="52">
        <f>'Monthly Py Frcst 1'!E713</f>
        <v>8.3333332999999996E-2</v>
      </c>
      <c r="J105" s="53">
        <f>'Monthly Py Frcst 1'!F513</f>
        <v>2.9478210590383425</v>
      </c>
      <c r="K105" s="53">
        <f>'Monthly Py Frcst 1'!F313</f>
        <v>296.03674251152052</v>
      </c>
      <c r="L105" s="54">
        <f>'Monthly Py Frcst 1'!F713</f>
        <v>0.11491935483870924</v>
      </c>
      <c r="M105" s="9">
        <v>5</v>
      </c>
      <c r="N105" s="36">
        <f t="shared" si="52"/>
        <v>387.49999999999744</v>
      </c>
      <c r="O105" s="12">
        <f>'Monthly Py Frcst 1'!C113</f>
        <v>71.175208333333245</v>
      </c>
      <c r="P105" s="9">
        <f>'Monthly Py Frcst 1'!C913</f>
        <v>3.4349770007498486</v>
      </c>
      <c r="Q105" s="36">
        <f t="shared" si="53"/>
        <v>309.99999875999998</v>
      </c>
      <c r="R105" s="12">
        <f>'Monthly Py Frcst 1'!E113</f>
        <v>66.256407929919305</v>
      </c>
      <c r="S105" s="9">
        <f t="shared" si="54"/>
        <v>3.1140335079505088</v>
      </c>
      <c r="T105" s="36">
        <f t="shared" si="55"/>
        <v>427.49999999999841</v>
      </c>
      <c r="U105" s="12">
        <f>'Monthly Py Frcst 1'!F113</f>
        <v>79.926969086021458</v>
      </c>
      <c r="V105" s="9">
        <f t="shared" si="56"/>
        <v>3.7038404670757723</v>
      </c>
      <c r="W105" s="42">
        <f t="shared" si="49"/>
        <v>91547.485430508634</v>
      </c>
      <c r="X105" s="42">
        <f t="shared" si="72"/>
        <v>1991397.4000000004</v>
      </c>
      <c r="Y105" s="42">
        <f t="shared" si="57"/>
        <v>225.01578035332309</v>
      </c>
      <c r="Z105" s="42">
        <f t="shared" si="73"/>
        <v>87193.614886912124</v>
      </c>
      <c r="AA105" s="56">
        <f t="shared" si="58"/>
        <v>7.5930726213261523E-2</v>
      </c>
      <c r="AB105" s="9">
        <f t="shared" si="59"/>
        <v>4.3086034664408954</v>
      </c>
      <c r="AD105" s="57" t="str">
        <f>'Monthly Py Frcst 2'!A113</f>
        <v>8/31/2031</v>
      </c>
      <c r="AE105" s="47">
        <f t="shared" si="60"/>
        <v>2031</v>
      </c>
      <c r="AF105" s="48">
        <f t="shared" si="61"/>
        <v>0</v>
      </c>
      <c r="AG105" s="49">
        <f>'Monthly Py Frcst 2'!C513</f>
        <v>2.9346937476026</v>
      </c>
      <c r="AH105" s="49">
        <f>'Monthly Py Frcst 2'!C313</f>
        <v>128.64989667338699</v>
      </c>
      <c r="AI105" s="50">
        <f>'Monthly Py Frcst 2'!C713</f>
        <v>0.3534946236559135</v>
      </c>
      <c r="AJ105" s="51">
        <f>'Monthly Py Frcst 2'!E513</f>
        <v>2.92879534993908</v>
      </c>
      <c r="AK105" s="51">
        <f>'Monthly Py Frcst 2'!E313</f>
        <v>112.33432384219475</v>
      </c>
      <c r="AL105" s="52">
        <f>'Monthly Py Frcst 2'!E713</f>
        <v>0.30577956989247251</v>
      </c>
      <c r="AM105" s="53">
        <f>'Monthly Py Frcst 2'!E513</f>
        <v>2.92879534993908</v>
      </c>
      <c r="AN105" s="53">
        <f>'Monthly Py Frcst 2'!F313</f>
        <v>147.14537950081748</v>
      </c>
      <c r="AO105" s="54">
        <f>'Monthly Py Frcst 2'!F713</f>
        <v>0.38239247311827923</v>
      </c>
      <c r="AP105" s="9">
        <v>96</v>
      </c>
      <c r="AQ105" s="36">
        <f t="shared" si="62"/>
        <v>1314.9999999999982</v>
      </c>
      <c r="AR105" s="12">
        <f>'Monthly Py Frcst 2'!AF113</f>
        <v>89.047997311827899</v>
      </c>
      <c r="AS105" s="13">
        <f>'Monthly Py Frcst 2'!C913</f>
        <v>1.8112604820962532</v>
      </c>
      <c r="AT105" s="36">
        <f t="shared" si="63"/>
        <v>1137.4999999999977</v>
      </c>
      <c r="AU105" s="12">
        <f>'Monthly Py Frcst 2'!AH113</f>
        <v>51.880618279569802</v>
      </c>
      <c r="AV105" s="9">
        <f t="shared" si="64"/>
        <v>2.1652464362868082</v>
      </c>
      <c r="AW105" s="36">
        <f t="shared" si="65"/>
        <v>1422.4999999999989</v>
      </c>
      <c r="AX105" s="12">
        <f>'Monthly Py Frcst 2'!AI113</f>
        <v>116.70280913978399</v>
      </c>
      <c r="AY105" s="9">
        <f t="shared" si="66"/>
        <v>1.260855506267806</v>
      </c>
      <c r="AZ105" s="42">
        <f t="shared" si="67"/>
        <v>169174.61412550366</v>
      </c>
      <c r="BA105" s="55">
        <v>1991488.4</v>
      </c>
      <c r="BB105" s="42">
        <f t="shared" si="68"/>
        <v>225.01578035332309</v>
      </c>
      <c r="BC105" s="42">
        <f t="shared" si="69"/>
        <v>295895.75116461946</v>
      </c>
      <c r="BD105" s="56">
        <f t="shared" si="70"/>
        <v>0.23857353537293013</v>
      </c>
      <c r="BE105" s="9">
        <f t="shared" si="71"/>
        <v>4.3086034664408954</v>
      </c>
    </row>
    <row r="106" spans="1:57" x14ac:dyDescent="0.35">
      <c r="A106" s="10" t="str">
        <f>'Monthly Py Frcst 1'!A314</f>
        <v>9/30/2031</v>
      </c>
      <c r="B106" s="47">
        <f t="shared" si="50"/>
        <v>2031</v>
      </c>
      <c r="C106" s="48">
        <f t="shared" si="51"/>
        <v>0</v>
      </c>
      <c r="D106" s="49">
        <f>'Monthly Py Frcst 1'!C514</f>
        <v>2.9157833655705954</v>
      </c>
      <c r="E106" s="49">
        <f>'Monthly Py Frcst 1'!C314</f>
        <v>189.79267733835499</v>
      </c>
      <c r="F106" s="50">
        <f>'Monthly Py Frcst 1'!C714</f>
        <v>5.0694444500000005E-2</v>
      </c>
      <c r="G106" s="51">
        <f>'Monthly Py Frcst 1'!E514</f>
        <v>2.9044330669330622</v>
      </c>
      <c r="H106" s="51">
        <f>'Monthly Py Frcst 1'!E314</f>
        <v>152.57600000000002</v>
      </c>
      <c r="I106" s="52">
        <f>'Monthly Py Frcst 1'!E714</f>
        <v>2.8472222222222149E-2</v>
      </c>
      <c r="J106" s="53">
        <f>'Monthly Py Frcst 1'!F514</f>
        <v>2.9265792487402602</v>
      </c>
      <c r="K106" s="53">
        <f>'Monthly Py Frcst 1'!F314</f>
        <v>229.50250394736824</v>
      </c>
      <c r="L106" s="54">
        <f>'Monthly Py Frcst 1'!F714</f>
        <v>8.4027777499999998E-2</v>
      </c>
      <c r="M106" s="9">
        <v>5</v>
      </c>
      <c r="N106" s="36">
        <f t="shared" si="52"/>
        <v>182.50000020000002</v>
      </c>
      <c r="O106" s="12">
        <f>'Monthly Py Frcst 1'!C114</f>
        <v>52.596395833333297</v>
      </c>
      <c r="P106" s="9">
        <f>'Monthly Py Frcst 1'!C914</f>
        <v>3.6098255888721837</v>
      </c>
      <c r="Q106" s="36">
        <f t="shared" si="53"/>
        <v>102.49999999999973</v>
      </c>
      <c r="R106" s="12">
        <f>'Monthly Py Frcst 1'!E114</f>
        <v>43.625315972222175</v>
      </c>
      <c r="S106" s="9">
        <f t="shared" si="54"/>
        <v>3.4974187945630173</v>
      </c>
      <c r="T106" s="36">
        <f t="shared" si="55"/>
        <v>302.499999</v>
      </c>
      <c r="U106" s="12">
        <f>'Monthly Py Frcst 1'!F114</f>
        <v>62.401854166666624</v>
      </c>
      <c r="V106" s="9">
        <f t="shared" si="56"/>
        <v>3.6778154593675878</v>
      </c>
      <c r="W106" s="42">
        <f t="shared" si="49"/>
        <v>34637.163652208328</v>
      </c>
      <c r="X106" s="42">
        <f t="shared" si="72"/>
        <v>1991397.4000000004</v>
      </c>
      <c r="Y106" s="42">
        <f t="shared" si="57"/>
        <v>225.01578035332309</v>
      </c>
      <c r="Z106" s="42">
        <f t="shared" si="73"/>
        <v>41065.379959484628</v>
      </c>
      <c r="AA106" s="56">
        <f t="shared" si="58"/>
        <v>7.5930726213261523E-2</v>
      </c>
      <c r="AB106" s="9">
        <f t="shared" si="59"/>
        <v>4.3086034664408954</v>
      </c>
      <c r="AD106" s="57" t="str">
        <f>'Monthly Py Frcst 2'!A114</f>
        <v>9/30/2031</v>
      </c>
      <c r="AE106" s="47">
        <f t="shared" si="60"/>
        <v>2031</v>
      </c>
      <c r="AF106" s="48">
        <f t="shared" si="61"/>
        <v>0</v>
      </c>
      <c r="AG106" s="49">
        <f>'Monthly Py Frcst 2'!C514</f>
        <v>2.9118912762629998</v>
      </c>
      <c r="AH106" s="49">
        <f>'Monthly Py Frcst 2'!C314</f>
        <v>111.747849080267</v>
      </c>
      <c r="AI106" s="50">
        <f>'Monthly Py Frcst 2'!C714</f>
        <v>0.19999999999999951</v>
      </c>
      <c r="AJ106" s="51">
        <f>'Monthly Py Frcst 2'!E514</f>
        <v>2.9057471437638798</v>
      </c>
      <c r="AK106" s="51">
        <f>'Monthly Py Frcst 2'!E314</f>
        <v>94.256724837662318</v>
      </c>
      <c r="AL106" s="52">
        <f>'Monthly Py Frcst 2'!E714</f>
        <v>0.14895833333333325</v>
      </c>
      <c r="AM106" s="53">
        <f>'Monthly Py Frcst 2'!E514</f>
        <v>2.9057471437638798</v>
      </c>
      <c r="AN106" s="53">
        <f>'Monthly Py Frcst 2'!F314</f>
        <v>138.36576415094248</v>
      </c>
      <c r="AO106" s="54">
        <f>'Monthly Py Frcst 2'!F714</f>
        <v>0.27048611111111076</v>
      </c>
      <c r="AP106" s="9">
        <v>97</v>
      </c>
      <c r="AQ106" s="36">
        <f t="shared" si="62"/>
        <v>719.99999999999829</v>
      </c>
      <c r="AR106" s="12">
        <f>'Monthly Py Frcst 2'!AF114</f>
        <v>54.144680555555503</v>
      </c>
      <c r="AS106" s="13">
        <f>'Monthly Py Frcst 2'!C914</f>
        <v>2.2257272128298977</v>
      </c>
      <c r="AT106" s="36">
        <f t="shared" si="63"/>
        <v>536.24999999999977</v>
      </c>
      <c r="AU106" s="12">
        <f>'Monthly Py Frcst 2'!AH114</f>
        <v>43.447944444444403</v>
      </c>
      <c r="AV106" s="9">
        <f t="shared" si="64"/>
        <v>2.1694173577805413</v>
      </c>
      <c r="AW106" s="36">
        <f t="shared" si="65"/>
        <v>973.74999999999875</v>
      </c>
      <c r="AX106" s="12">
        <f>'Monthly Py Frcst 2'!AI114</f>
        <v>41.179583333333298</v>
      </c>
      <c r="AY106" s="9">
        <f t="shared" si="66"/>
        <v>3.3600574107543406</v>
      </c>
      <c r="AZ106" s="42">
        <f t="shared" si="67"/>
        <v>80458.451337792052</v>
      </c>
      <c r="BA106" s="55">
        <v>1991489.4</v>
      </c>
      <c r="BB106" s="42">
        <f t="shared" si="68"/>
        <v>225.01578035332309</v>
      </c>
      <c r="BC106" s="42">
        <f t="shared" si="69"/>
        <v>162011.36185439225</v>
      </c>
      <c r="BD106" s="56">
        <f t="shared" si="70"/>
        <v>0.23857353537293013</v>
      </c>
      <c r="BE106" s="9">
        <f t="shared" si="71"/>
        <v>4.3086034664408954</v>
      </c>
    </row>
    <row r="107" spans="1:57" x14ac:dyDescent="0.35">
      <c r="A107" s="10" t="str">
        <f>'Monthly Py Frcst 1'!A315</f>
        <v>10/31/2031</v>
      </c>
      <c r="B107" s="47">
        <f t="shared" si="50"/>
        <v>2031</v>
      </c>
      <c r="C107" s="48">
        <f t="shared" si="51"/>
        <v>0</v>
      </c>
      <c r="D107" s="49">
        <f>'Monthly Py Frcst 1'!C515</f>
        <v>3.1480792682926797</v>
      </c>
      <c r="E107" s="49">
        <f>'Monthly Py Frcst 1'!C315</f>
        <v>209.81873952576149</v>
      </c>
      <c r="F107" s="50">
        <f>'Monthly Py Frcst 1'!C715</f>
        <v>6.1155914000000006E-2</v>
      </c>
      <c r="G107" s="51">
        <f>'Monthly Py Frcst 1'!E515</f>
        <v>3.1360381122729701</v>
      </c>
      <c r="H107" s="51">
        <f>'Monthly Py Frcst 1'!E315</f>
        <v>169.56409178433825</v>
      </c>
      <c r="I107" s="52">
        <f>'Monthly Py Frcst 1'!E715</f>
        <v>4.4690860499999999E-2</v>
      </c>
      <c r="J107" s="53">
        <f>'Monthly Py Frcst 1'!F515</f>
        <v>3.1606390369242425</v>
      </c>
      <c r="K107" s="53">
        <f>'Monthly Py Frcst 1'!F315</f>
        <v>267.20771592909199</v>
      </c>
      <c r="L107" s="54">
        <f>'Monthly Py Frcst 1'!F715</f>
        <v>9.8454301499999994E-2</v>
      </c>
      <c r="M107" s="9">
        <v>5</v>
      </c>
      <c r="N107" s="36">
        <f t="shared" si="52"/>
        <v>227.50000008000001</v>
      </c>
      <c r="O107" s="12">
        <f>'Monthly Py Frcst 1'!C115</f>
        <v>49.979966397849395</v>
      </c>
      <c r="P107" s="9">
        <f>'Monthly Py Frcst 1'!C915</f>
        <v>4.0868860708466759</v>
      </c>
      <c r="Q107" s="36">
        <f t="shared" si="53"/>
        <v>166.25000105999999</v>
      </c>
      <c r="R107" s="12">
        <f>'Monthly Py Frcst 1'!E115</f>
        <v>39.342059811827923</v>
      </c>
      <c r="S107" s="9">
        <f t="shared" si="54"/>
        <v>4.3099952721173986</v>
      </c>
      <c r="T107" s="36">
        <f t="shared" si="55"/>
        <v>366.25000158</v>
      </c>
      <c r="U107" s="12">
        <f>'Monthly Py Frcst 1'!F115</f>
        <v>63.522977150537578</v>
      </c>
      <c r="V107" s="9">
        <f t="shared" si="56"/>
        <v>4.2064734355233329</v>
      </c>
      <c r="W107" s="42">
        <f t="shared" si="49"/>
        <v>47733.763258896237</v>
      </c>
      <c r="X107" s="42">
        <f t="shared" si="72"/>
        <v>1991397.4000000004</v>
      </c>
      <c r="Y107" s="42">
        <f t="shared" si="57"/>
        <v>225.01578035332309</v>
      </c>
      <c r="Z107" s="42">
        <f t="shared" si="73"/>
        <v>51191.09004838227</v>
      </c>
      <c r="AA107" s="56">
        <f t="shared" si="58"/>
        <v>7.5930726213261523E-2</v>
      </c>
      <c r="AB107" s="9">
        <f t="shared" si="59"/>
        <v>4.3086034664408954</v>
      </c>
      <c r="AD107" s="57" t="str">
        <f>'Monthly Py Frcst 2'!A115</f>
        <v>10/31/2031</v>
      </c>
      <c r="AE107" s="47">
        <f t="shared" si="60"/>
        <v>2031</v>
      </c>
      <c r="AF107" s="48">
        <f t="shared" si="61"/>
        <v>0</v>
      </c>
      <c r="AG107" s="49">
        <f>'Monthly Py Frcst 2'!C515</f>
        <v>3.1477227808599153</v>
      </c>
      <c r="AH107" s="49">
        <f>'Monthly Py Frcst 2'!C315</f>
        <v>128.83597686584449</v>
      </c>
      <c r="AI107" s="50">
        <f>'Monthly Py Frcst 2'!C715</f>
        <v>0.19758064516128998</v>
      </c>
      <c r="AJ107" s="51">
        <f>'Monthly Py Frcst 2'!E515</f>
        <v>3.1368470764617649</v>
      </c>
      <c r="AK107" s="51">
        <f>'Monthly Py Frcst 2'!E315</f>
        <v>112.30880274936025</v>
      </c>
      <c r="AL107" s="52">
        <f>'Monthly Py Frcst 2'!E715</f>
        <v>0.119623655913978</v>
      </c>
      <c r="AM107" s="53">
        <f>'Monthly Py Frcst 2'!E515</f>
        <v>3.1368470764617649</v>
      </c>
      <c r="AN107" s="53">
        <f>'Monthly Py Frcst 2'!F315</f>
        <v>159.10797454751076</v>
      </c>
      <c r="AO107" s="54">
        <f>'Monthly Py Frcst 2'!F715</f>
        <v>0.25</v>
      </c>
      <c r="AP107" s="9">
        <v>98</v>
      </c>
      <c r="AQ107" s="36">
        <f t="shared" si="62"/>
        <v>734.99999999999875</v>
      </c>
      <c r="AR107" s="12">
        <f>'Monthly Py Frcst 2'!AF115</f>
        <v>35.339354838709603</v>
      </c>
      <c r="AS107" s="13">
        <f>'Monthly Py Frcst 2'!C915</f>
        <v>2.6121788124422372</v>
      </c>
      <c r="AT107" s="36">
        <f t="shared" si="63"/>
        <v>444.99999999999818</v>
      </c>
      <c r="AU107" s="12">
        <f>'Monthly Py Frcst 2'!AH115</f>
        <v>54.275215053763397</v>
      </c>
      <c r="AV107" s="9">
        <f t="shared" si="64"/>
        <v>2.0692465730096239</v>
      </c>
      <c r="AW107" s="36">
        <f t="shared" si="65"/>
        <v>930</v>
      </c>
      <c r="AX107" s="12">
        <f>'Monthly Py Frcst 2'!AI115</f>
        <v>37.565940860215001</v>
      </c>
      <c r="AY107" s="9">
        <f t="shared" si="66"/>
        <v>4.2354316411123731</v>
      </c>
      <c r="AZ107" s="42">
        <f t="shared" si="67"/>
        <v>94694.442996395534</v>
      </c>
      <c r="BA107" s="55">
        <v>1991490.4</v>
      </c>
      <c r="BB107" s="42">
        <f t="shared" si="68"/>
        <v>225.01578035332309</v>
      </c>
      <c r="BC107" s="42">
        <f t="shared" si="69"/>
        <v>165386.59855969218</v>
      </c>
      <c r="BD107" s="56">
        <f t="shared" si="70"/>
        <v>0.23857353537293013</v>
      </c>
      <c r="BE107" s="9">
        <f t="shared" si="71"/>
        <v>4.3086034664408954</v>
      </c>
    </row>
    <row r="108" spans="1:57" x14ac:dyDescent="0.35">
      <c r="A108" s="10" t="str">
        <f>'Monthly Py Frcst 1'!A316</f>
        <v>11/30/2031</v>
      </c>
      <c r="B108" s="47">
        <f t="shared" si="50"/>
        <v>2031</v>
      </c>
      <c r="C108" s="48">
        <f t="shared" si="51"/>
        <v>0</v>
      </c>
      <c r="D108" s="49">
        <f>'Monthly Py Frcst 1'!C516</f>
        <v>3.7508362026561697</v>
      </c>
      <c r="E108" s="49">
        <f>'Monthly Py Frcst 1'!C316</f>
        <v>231.32028361344499</v>
      </c>
      <c r="F108" s="50">
        <f>'Monthly Py Frcst 1'!C716</f>
        <v>7.6388889000000001E-2</v>
      </c>
      <c r="G108" s="51">
        <f>'Monthly Py Frcst 1'!E516</f>
        <v>3.7365446428571398</v>
      </c>
      <c r="H108" s="51">
        <f>'Monthly Py Frcst 1'!E316</f>
        <v>181.79913461538399</v>
      </c>
      <c r="I108" s="52">
        <f>'Monthly Py Frcst 1'!E716</f>
        <v>4.51388888333333E-2</v>
      </c>
      <c r="J108" s="53">
        <f>'Monthly Py Frcst 1'!F516</f>
        <v>3.7690468749999928</v>
      </c>
      <c r="K108" s="53">
        <f>'Monthly Py Frcst 1'!F316</f>
        <v>303.23803175</v>
      </c>
      <c r="L108" s="54">
        <f>'Monthly Py Frcst 1'!F716</f>
        <v>0.1253472222222215</v>
      </c>
      <c r="M108" s="9">
        <v>5</v>
      </c>
      <c r="N108" s="36">
        <f t="shared" si="52"/>
        <v>275.00000040000003</v>
      </c>
      <c r="O108" s="12">
        <f>'Monthly Py Frcst 1'!C116</f>
        <v>52.221520832777749</v>
      </c>
      <c r="P108" s="9">
        <f>'Monthly Py Frcst 1'!C916</f>
        <v>4.0526691272315318</v>
      </c>
      <c r="Q108" s="36">
        <f t="shared" si="53"/>
        <v>162.4999997999999</v>
      </c>
      <c r="R108" s="12">
        <f>'Monthly Py Frcst 1'!E116</f>
        <v>45.738458333333298</v>
      </c>
      <c r="S108" s="9">
        <f t="shared" si="54"/>
        <v>3.9747543148583198</v>
      </c>
      <c r="T108" s="36">
        <f t="shared" si="55"/>
        <v>451.24999999999739</v>
      </c>
      <c r="U108" s="12">
        <f>'Monthly Py Frcst 1'!F116</f>
        <v>71.573013888888823</v>
      </c>
      <c r="V108" s="9">
        <f t="shared" si="56"/>
        <v>4.2367648820930182</v>
      </c>
      <c r="W108" s="42">
        <f t="shared" si="49"/>
        <v>63613.078086225491</v>
      </c>
      <c r="X108" s="42">
        <f t="shared" si="72"/>
        <v>1991397.4000000004</v>
      </c>
      <c r="Y108" s="42">
        <f t="shared" si="57"/>
        <v>225.01578035332309</v>
      </c>
      <c r="Z108" s="42">
        <f t="shared" si="73"/>
        <v>61879.33968717017</v>
      </c>
      <c r="AA108" s="56">
        <f t="shared" si="58"/>
        <v>7.5930726213261523E-2</v>
      </c>
      <c r="AB108" s="9">
        <f t="shared" si="59"/>
        <v>4.3086034664408954</v>
      </c>
      <c r="AD108" s="57" t="str">
        <f>'Monthly Py Frcst 2'!A116</f>
        <v>11/30/2031</v>
      </c>
      <c r="AE108" s="47">
        <f t="shared" si="60"/>
        <v>2031</v>
      </c>
      <c r="AF108" s="48">
        <f t="shared" si="61"/>
        <v>0</v>
      </c>
      <c r="AG108" s="49">
        <f>'Monthly Py Frcst 2'!C516</f>
        <v>3.7495617030965351</v>
      </c>
      <c r="AH108" s="49">
        <f>'Monthly Py Frcst 2'!C316</f>
        <v>145.97764297350551</v>
      </c>
      <c r="AI108" s="50">
        <f>'Monthly Py Frcst 2'!C716</f>
        <v>0.18541666666666651</v>
      </c>
      <c r="AJ108" s="51">
        <f>'Monthly Py Frcst 2'!E516</f>
        <v>3.7377812499999976</v>
      </c>
      <c r="AK108" s="51">
        <f>'Monthly Py Frcst 2'!E316</f>
        <v>123.1166073726195</v>
      </c>
      <c r="AL108" s="52">
        <f>'Monthly Py Frcst 2'!E716</f>
        <v>0.13020833333333276</v>
      </c>
      <c r="AM108" s="53">
        <f>'Monthly Py Frcst 2'!E516</f>
        <v>3.7377812499999976</v>
      </c>
      <c r="AN108" s="53">
        <f>'Monthly Py Frcst 2'!F316</f>
        <v>206.151344525105</v>
      </c>
      <c r="AO108" s="54">
        <f>'Monthly Py Frcst 2'!F716</f>
        <v>0.23124999999999951</v>
      </c>
      <c r="AP108" s="9">
        <v>99</v>
      </c>
      <c r="AQ108" s="36">
        <f t="shared" si="62"/>
        <v>667.49999999999943</v>
      </c>
      <c r="AR108" s="12">
        <f>'Monthly Py Frcst 2'!AF116</f>
        <v>64.583194444444402</v>
      </c>
      <c r="AS108" s="13">
        <f>'Monthly Py Frcst 2'!C916</f>
        <v>2.773638652738029</v>
      </c>
      <c r="AT108" s="36">
        <f t="shared" si="63"/>
        <v>468.74999999999795</v>
      </c>
      <c r="AU108" s="12">
        <f>'Monthly Py Frcst 2'!AH116</f>
        <v>47.919791666666598</v>
      </c>
      <c r="AV108" s="9">
        <f t="shared" si="64"/>
        <v>2.5692225089171332</v>
      </c>
      <c r="AW108" s="36">
        <f t="shared" si="65"/>
        <v>832.49999999999829</v>
      </c>
      <c r="AX108" s="12">
        <f>'Monthly Py Frcst 2'!AI116</f>
        <v>36.241916666666597</v>
      </c>
      <c r="AY108" s="9">
        <f t="shared" si="66"/>
        <v>5.6882020457464417</v>
      </c>
      <c r="AZ108" s="42">
        <f t="shared" si="67"/>
        <v>97440.076684814849</v>
      </c>
      <c r="BA108" s="55">
        <v>1991491.4</v>
      </c>
      <c r="BB108" s="42">
        <f t="shared" si="68"/>
        <v>225.01578035332309</v>
      </c>
      <c r="BC108" s="42">
        <f t="shared" si="69"/>
        <v>150198.03338584304</v>
      </c>
      <c r="BD108" s="56">
        <f t="shared" si="70"/>
        <v>0.23857353537293013</v>
      </c>
      <c r="BE108" s="9">
        <f t="shared" si="71"/>
        <v>4.3086034664408954</v>
      </c>
    </row>
    <row r="109" spans="1:57" x14ac:dyDescent="0.35">
      <c r="A109" s="10" t="str">
        <f>'Monthly Py Frcst 1'!A317</f>
        <v>12/31/2031</v>
      </c>
      <c r="B109" s="47">
        <f t="shared" si="50"/>
        <v>2031</v>
      </c>
      <c r="C109" s="48">
        <f t="shared" si="51"/>
        <v>1.14868566764928</v>
      </c>
      <c r="D109" s="49">
        <f>'Monthly Py Frcst 1'!C517</f>
        <v>4.1671836180124195</v>
      </c>
      <c r="E109" s="49">
        <f>'Monthly Py Frcst 1'!C317</f>
        <v>204.08689880952352</v>
      </c>
      <c r="F109" s="50">
        <f>'Monthly Py Frcst 1'!C717</f>
        <v>0.17002688172042951</v>
      </c>
      <c r="G109" s="51">
        <f>'Monthly Py Frcst 1'!E517</f>
        <v>4.1577997750281197</v>
      </c>
      <c r="H109" s="51">
        <f>'Monthly Py Frcst 1'!E317</f>
        <v>188.279263110307</v>
      </c>
      <c r="I109" s="52">
        <f>'Monthly Py Frcst 1'!E717</f>
        <v>0.138440860215053</v>
      </c>
      <c r="J109" s="53">
        <f>'Monthly Py Frcst 1'!F517</f>
        <v>4.1783386467143693</v>
      </c>
      <c r="K109" s="53">
        <f>'Monthly Py Frcst 1'!F317</f>
        <v>226.88796384319576</v>
      </c>
      <c r="L109" s="54">
        <f>'Monthly Py Frcst 1'!F717</f>
        <v>0.19455645161290275</v>
      </c>
      <c r="M109" s="9">
        <v>5</v>
      </c>
      <c r="N109" s="36">
        <f t="shared" si="52"/>
        <v>632.49999999999784</v>
      </c>
      <c r="O109" s="12">
        <f>'Monthly Py Frcst 1'!C117</f>
        <v>77.52795026881715</v>
      </c>
      <c r="P109" s="9">
        <f>'Monthly Py Frcst 1'!C917</f>
        <v>3.0289359425014095</v>
      </c>
      <c r="Q109" s="36">
        <f t="shared" si="53"/>
        <v>514.99999999999716</v>
      </c>
      <c r="R109" s="12">
        <f>'Monthly Py Frcst 1'!E117</f>
        <v>63.702197580241872</v>
      </c>
      <c r="S109" s="9">
        <f t="shared" si="54"/>
        <v>2.9556164506435247</v>
      </c>
      <c r="T109" s="36">
        <f t="shared" si="55"/>
        <v>723.74999999999829</v>
      </c>
      <c r="U109" s="12">
        <f>'Monthly Py Frcst 1'!F117</f>
        <v>84.122147177419265</v>
      </c>
      <c r="V109" s="9">
        <f t="shared" si="56"/>
        <v>2.6971252096629654</v>
      </c>
      <c r="W109" s="42">
        <f t="shared" si="49"/>
        <v>129084.96349702319</v>
      </c>
      <c r="X109" s="42">
        <f t="shared" si="72"/>
        <v>1991397.4000000004</v>
      </c>
      <c r="Y109" s="42">
        <f t="shared" si="57"/>
        <v>225.01578035332309</v>
      </c>
      <c r="Z109" s="42">
        <f t="shared" si="73"/>
        <v>142322.48107347637</v>
      </c>
      <c r="AA109" s="56">
        <f t="shared" si="58"/>
        <v>7.5930726213261523E-2</v>
      </c>
      <c r="AB109" s="9">
        <f t="shared" si="59"/>
        <v>4.3086034664408954</v>
      </c>
      <c r="AD109" s="57" t="str">
        <f>'Monthly Py Frcst 2'!A117</f>
        <v>12/31/2031</v>
      </c>
      <c r="AE109" s="47">
        <f t="shared" si="60"/>
        <v>2031</v>
      </c>
      <c r="AF109" s="48">
        <f t="shared" si="61"/>
        <v>1.14868566764928</v>
      </c>
      <c r="AG109" s="49">
        <f>'Monthly Py Frcst 2'!C517</f>
        <v>4.1664192452372255</v>
      </c>
      <c r="AH109" s="49">
        <f>'Monthly Py Frcst 2'!C317</f>
        <v>152.49467943130998</v>
      </c>
      <c r="AI109" s="50">
        <f>'Monthly Py Frcst 2'!C717</f>
        <v>0.31048387096774149</v>
      </c>
      <c r="AJ109" s="51">
        <f>'Monthly Py Frcst 2'!E517</f>
        <v>4.1589001243781025</v>
      </c>
      <c r="AK109" s="51">
        <f>'Monthly Py Frcst 2'!E317</f>
        <v>140.10481511975973</v>
      </c>
      <c r="AL109" s="52">
        <f>'Monthly Py Frcst 2'!E717</f>
        <v>0.26747311827956899</v>
      </c>
      <c r="AM109" s="53">
        <f>'Monthly Py Frcst 2'!E517</f>
        <v>4.1589001243781025</v>
      </c>
      <c r="AN109" s="53">
        <f>'Monthly Py Frcst 2'!F317</f>
        <v>165.55854300845775</v>
      </c>
      <c r="AO109" s="54">
        <f>'Monthly Py Frcst 2'!F717</f>
        <v>0.35551075268817151</v>
      </c>
      <c r="AP109" s="9">
        <v>100</v>
      </c>
      <c r="AQ109" s="36">
        <f t="shared" si="62"/>
        <v>1154.9999999999984</v>
      </c>
      <c r="AR109" s="12">
        <f>'Monthly Py Frcst 2'!AF117</f>
        <v>86.248104838709594</v>
      </c>
      <c r="AS109" s="13">
        <f>'Monthly Py Frcst 2'!C917</f>
        <v>2.2171224693654352</v>
      </c>
      <c r="AT109" s="36">
        <f t="shared" si="63"/>
        <v>994.9999999999967</v>
      </c>
      <c r="AU109" s="12">
        <f>'Monthly Py Frcst 2'!AH117</f>
        <v>60.523803763440803</v>
      </c>
      <c r="AV109" s="9">
        <f t="shared" si="64"/>
        <v>2.3148712805190472</v>
      </c>
      <c r="AW109" s="36">
        <f t="shared" si="65"/>
        <v>1322.499999999998</v>
      </c>
      <c r="AX109" s="12">
        <f>'Monthly Py Frcst 2'!AI117</f>
        <v>81.744865591397797</v>
      </c>
      <c r="AY109" s="9">
        <f t="shared" si="66"/>
        <v>2.0253081561844279</v>
      </c>
      <c r="AZ109" s="42">
        <f t="shared" si="67"/>
        <v>176131.35474316278</v>
      </c>
      <c r="BA109" s="55">
        <v>1991492.4</v>
      </c>
      <c r="BB109" s="42">
        <f t="shared" si="68"/>
        <v>225.01578035332309</v>
      </c>
      <c r="BC109" s="42">
        <f t="shared" si="69"/>
        <v>259893.22630808782</v>
      </c>
      <c r="BD109" s="56">
        <f t="shared" si="70"/>
        <v>0.23857353537293013</v>
      </c>
      <c r="BE109" s="9">
        <f t="shared" si="71"/>
        <v>4.3086034664408954</v>
      </c>
    </row>
    <row r="110" spans="1:57" x14ac:dyDescent="0.35">
      <c r="A110" s="10" t="str">
        <f>'Monthly Py Frcst 1'!A318</f>
        <v>1/31/2032</v>
      </c>
      <c r="B110" s="47">
        <f t="shared" si="50"/>
        <v>2032</v>
      </c>
      <c r="C110" s="48">
        <f t="shared" si="51"/>
        <v>1.1716593810022657</v>
      </c>
      <c r="D110" s="49">
        <f>'Monthly Py Frcst 1'!C518</f>
        <v>3.9634380861548202</v>
      </c>
      <c r="E110" s="49">
        <f>'Monthly Py Frcst 1'!C318</f>
        <v>293.72806164383496</v>
      </c>
      <c r="F110" s="50">
        <f>'Monthly Py Frcst 1'!C718</f>
        <v>0.20497311827956949</v>
      </c>
      <c r="G110" s="51">
        <f>'Monthly Py Frcst 1'!E518</f>
        <v>3.9558542108987922</v>
      </c>
      <c r="H110" s="51">
        <f>'Monthly Py Frcst 1'!E318</f>
        <v>244.25218302861651</v>
      </c>
      <c r="I110" s="52">
        <f>'Monthly Py Frcst 1'!E718</f>
        <v>0.19086021505376299</v>
      </c>
      <c r="J110" s="53">
        <f>'Monthly Py Frcst 1'!F518</f>
        <v>3.9692537509870949</v>
      </c>
      <c r="K110" s="53">
        <f>'Monthly Py Frcst 1'!F318</f>
        <v>352.27328244274804</v>
      </c>
      <c r="L110" s="54">
        <f>'Monthly Py Frcst 1'!F718</f>
        <v>0.25268817204301025</v>
      </c>
      <c r="M110" s="9">
        <v>5</v>
      </c>
      <c r="N110" s="36">
        <f t="shared" si="52"/>
        <v>762.49999999999852</v>
      </c>
      <c r="O110" s="12">
        <f>'Monthly Py Frcst 1'!C118</f>
        <v>97.358709677419299</v>
      </c>
      <c r="P110" s="9">
        <f>'Monthly Py Frcst 1'!C918</f>
        <v>2.9123017358708712</v>
      </c>
      <c r="Q110" s="36">
        <f t="shared" si="53"/>
        <v>709.99999999999841</v>
      </c>
      <c r="R110" s="12">
        <f>'Monthly Py Frcst 1'!E118</f>
        <v>82.790006720430057</v>
      </c>
      <c r="S110" s="9">
        <f t="shared" si="54"/>
        <v>2.9502616644714257</v>
      </c>
      <c r="T110" s="36">
        <f t="shared" si="55"/>
        <v>939.99999999999818</v>
      </c>
      <c r="U110" s="12">
        <f>'Monthly Py Frcst 1'!F118</f>
        <v>122.99362567204275</v>
      </c>
      <c r="V110" s="9">
        <f t="shared" si="56"/>
        <v>2.8641588579726052</v>
      </c>
      <c r="W110" s="42">
        <f t="shared" si="49"/>
        <v>223967.64700342371</v>
      </c>
      <c r="X110" s="42">
        <f t="shared" si="72"/>
        <v>1991397.4000000004</v>
      </c>
      <c r="Y110" s="42">
        <f t="shared" si="57"/>
        <v>229.51609596038958</v>
      </c>
      <c r="Z110" s="42">
        <f t="shared" si="73"/>
        <v>175006.02316979671</v>
      </c>
      <c r="AA110" s="56">
        <f t="shared" si="58"/>
        <v>7.423687054480281E-2</v>
      </c>
      <c r="AB110" s="9">
        <f t="shared" si="59"/>
        <v>4.0165571416075592</v>
      </c>
      <c r="AD110" s="57" t="str">
        <f>'Monthly Py Frcst 2'!A118</f>
        <v>1/31/2032</v>
      </c>
      <c r="AE110" s="47">
        <f t="shared" si="60"/>
        <v>2032</v>
      </c>
      <c r="AF110" s="48">
        <f t="shared" si="61"/>
        <v>1.1716593810022657</v>
      </c>
      <c r="AG110" s="49">
        <f>'Monthly Py Frcst 2'!C518</f>
        <v>3.9621369907168598</v>
      </c>
      <c r="AH110" s="49">
        <f>'Monthly Py Frcst 2'!C318</f>
        <v>220.99589292313351</v>
      </c>
      <c r="AI110" s="50">
        <f>'Monthly Py Frcst 2'!C718</f>
        <v>0.36693548387096703</v>
      </c>
      <c r="AJ110" s="51">
        <f>'Monthly Py Frcst 2'!E518</f>
        <v>3.95718742167919</v>
      </c>
      <c r="AK110" s="51">
        <f>'Monthly Py Frcst 2'!E318</f>
        <v>175.44347735597648</v>
      </c>
      <c r="AL110" s="52">
        <f>'Monthly Py Frcst 2'!E718</f>
        <v>0.32997311827956954</v>
      </c>
      <c r="AM110" s="53">
        <f>'Monthly Py Frcst 2'!E518</f>
        <v>3.95718742167919</v>
      </c>
      <c r="AN110" s="53">
        <f>'Monthly Py Frcst 2'!F318</f>
        <v>257.45010044042021</v>
      </c>
      <c r="AO110" s="54">
        <f>'Monthly Py Frcst 2'!F718</f>
        <v>0.40490591397849401</v>
      </c>
      <c r="AP110" s="9">
        <v>101</v>
      </c>
      <c r="AQ110" s="36">
        <f t="shared" si="62"/>
        <v>1364.9999999999973</v>
      </c>
      <c r="AR110" s="12">
        <f>'Monthly Py Frcst 2'!AF118</f>
        <v>130.823602150537</v>
      </c>
      <c r="AS110" s="13">
        <f>'Monthly Py Frcst 2'!C918</f>
        <v>2.1381909846390608</v>
      </c>
      <c r="AT110" s="36">
        <f t="shared" si="63"/>
        <v>1227.4999999999986</v>
      </c>
      <c r="AU110" s="12">
        <f>'Monthly Py Frcst 2'!AH118</f>
        <v>77.855483870967703</v>
      </c>
      <c r="AV110" s="9">
        <f t="shared" si="64"/>
        <v>2.2534504781544276</v>
      </c>
      <c r="AW110" s="36">
        <f t="shared" si="65"/>
        <v>1506.2499999999975</v>
      </c>
      <c r="AX110" s="12">
        <f>'Monthly Py Frcst 2'!AI118</f>
        <v>159.095483870967</v>
      </c>
      <c r="AY110" s="9">
        <f t="shared" si="66"/>
        <v>1.6182112413022538</v>
      </c>
      <c r="AZ110" s="42">
        <f t="shared" si="67"/>
        <v>301659.39384007663</v>
      </c>
      <c r="BA110" s="55">
        <v>1991493.4</v>
      </c>
      <c r="BB110" s="42">
        <f t="shared" si="68"/>
        <v>229.51609596038958</v>
      </c>
      <c r="BC110" s="42">
        <f t="shared" si="69"/>
        <v>313289.47098593117</v>
      </c>
      <c r="BD110" s="56">
        <f t="shared" si="70"/>
        <v>0.23215712932064392</v>
      </c>
      <c r="BE110" s="9">
        <f t="shared" si="71"/>
        <v>4.0165571416075592</v>
      </c>
    </row>
    <row r="111" spans="1:57" x14ac:dyDescent="0.35">
      <c r="A111" s="10" t="str">
        <f>'Monthly Py Frcst 1'!A319</f>
        <v>2/29/2032</v>
      </c>
      <c r="B111" s="47">
        <f t="shared" si="50"/>
        <v>2032</v>
      </c>
      <c r="C111" s="48">
        <f t="shared" si="51"/>
        <v>0</v>
      </c>
      <c r="D111" s="49">
        <f>'Monthly Py Frcst 1'!C519</f>
        <v>3.9472198059551649</v>
      </c>
      <c r="E111" s="49">
        <f>'Monthly Py Frcst 1'!C319</f>
        <v>286.81804290947105</v>
      </c>
      <c r="F111" s="50">
        <f>'Monthly Py Frcst 1'!C719</f>
        <v>6.4655171999999997E-2</v>
      </c>
      <c r="G111" s="51">
        <f>'Monthly Py Frcst 1'!E519</f>
        <v>3.94138759689922</v>
      </c>
      <c r="H111" s="51">
        <f>'Monthly Py Frcst 1'!E319</f>
        <v>220.85195235906775</v>
      </c>
      <c r="I111" s="52">
        <f>'Monthly Py Frcst 1'!E719</f>
        <v>2.765804597701145E-2</v>
      </c>
      <c r="J111" s="53">
        <f>'Monthly Py Frcst 1'!F519</f>
        <v>3.9597685185185174</v>
      </c>
      <c r="K111" s="53">
        <f>'Monthly Py Frcst 1'!F319</f>
        <v>396.79069007263877</v>
      </c>
      <c r="L111" s="54">
        <f>'Monthly Py Frcst 1'!F719</f>
        <v>8.5847701499999998E-2</v>
      </c>
      <c r="M111" s="9">
        <v>5</v>
      </c>
      <c r="N111" s="36">
        <f t="shared" si="52"/>
        <v>224.99999855999997</v>
      </c>
      <c r="O111" s="12">
        <f>'Monthly Py Frcst 1'!C119</f>
        <v>61.299008620689605</v>
      </c>
      <c r="P111" s="9">
        <f>'Monthly Py Frcst 1'!C919</f>
        <v>4.338941660955923</v>
      </c>
      <c r="Q111" s="36">
        <f t="shared" si="53"/>
        <v>96.249999999999829</v>
      </c>
      <c r="R111" s="12">
        <f>'Monthly Py Frcst 1'!E119</f>
        <v>44.145732758620653</v>
      </c>
      <c r="S111" s="9">
        <f t="shared" si="54"/>
        <v>5.0027927629299667</v>
      </c>
      <c r="T111" s="36">
        <f t="shared" si="55"/>
        <v>298.75000122</v>
      </c>
      <c r="U111" s="12">
        <f>'Monthly Py Frcst 1'!F119</f>
        <v>72.267679597701118</v>
      </c>
      <c r="V111" s="9">
        <f t="shared" si="56"/>
        <v>5.4905691213760921</v>
      </c>
      <c r="W111" s="42">
        <f t="shared" si="49"/>
        <v>64534.059241612995</v>
      </c>
      <c r="X111" s="42">
        <f t="shared" si="72"/>
        <v>1991397.4000000004</v>
      </c>
      <c r="Y111" s="42">
        <f t="shared" si="57"/>
        <v>229.51609596038958</v>
      </c>
      <c r="Z111" s="42">
        <f t="shared" si="73"/>
        <v>51641.12126058447</v>
      </c>
      <c r="AA111" s="56">
        <f t="shared" si="58"/>
        <v>7.423687054480281E-2</v>
      </c>
      <c r="AB111" s="9">
        <f t="shared" si="59"/>
        <v>4.0165571416075592</v>
      </c>
      <c r="AD111" s="57" t="str">
        <f>'Monthly Py Frcst 2'!A119</f>
        <v>2/29/2032</v>
      </c>
      <c r="AE111" s="47">
        <f t="shared" si="60"/>
        <v>2032</v>
      </c>
      <c r="AF111" s="48">
        <f t="shared" si="61"/>
        <v>0</v>
      </c>
      <c r="AG111" s="49">
        <f>'Monthly Py Frcst 2'!C519</f>
        <v>3.947775248634255</v>
      </c>
      <c r="AH111" s="49">
        <f>'Monthly Py Frcst 2'!C319</f>
        <v>142.38119037444551</v>
      </c>
      <c r="AI111" s="50">
        <f>'Monthly Py Frcst 2'!C719</f>
        <v>0.22844827586206801</v>
      </c>
      <c r="AJ111" s="51">
        <f>'Monthly Py Frcst 2'!E519</f>
        <v>3.9427265953716626</v>
      </c>
      <c r="AK111" s="51">
        <f>'Monthly Py Frcst 2'!E319</f>
        <v>126.565777338603</v>
      </c>
      <c r="AL111" s="52">
        <f>'Monthly Py Frcst 2'!E719</f>
        <v>0.12392241379310301</v>
      </c>
      <c r="AM111" s="53">
        <f>'Monthly Py Frcst 2'!E519</f>
        <v>3.9427265953716626</v>
      </c>
      <c r="AN111" s="53">
        <f>'Monthly Py Frcst 2'!F319</f>
        <v>184.94918417667225</v>
      </c>
      <c r="AO111" s="54">
        <f>'Monthly Py Frcst 2'!F719</f>
        <v>0.30567528735632127</v>
      </c>
      <c r="AP111" s="9">
        <v>102</v>
      </c>
      <c r="AQ111" s="36">
        <f t="shared" si="62"/>
        <v>794.9999999999967</v>
      </c>
      <c r="AR111" s="12">
        <f>'Monthly Py Frcst 2'!AF119</f>
        <v>50.634181034482701</v>
      </c>
      <c r="AS111" s="13">
        <f>'Monthly Py Frcst 2'!C919</f>
        <v>2.392492605147257</v>
      </c>
      <c r="AT111" s="36">
        <f t="shared" si="63"/>
        <v>431.24999999999847</v>
      </c>
      <c r="AU111" s="12">
        <f>'Monthly Py Frcst 2'!AH119</f>
        <v>61.4779597701149</v>
      </c>
      <c r="AV111" s="9">
        <f t="shared" si="64"/>
        <v>2.0587179179639592</v>
      </c>
      <c r="AW111" s="36">
        <f t="shared" si="65"/>
        <v>1063.749999999998</v>
      </c>
      <c r="AX111" s="12">
        <f>'Monthly Py Frcst 2'!AI119</f>
        <v>35.122255747126403</v>
      </c>
      <c r="AY111" s="9">
        <f t="shared" si="66"/>
        <v>5.2658686135728692</v>
      </c>
      <c r="AZ111" s="42">
        <f t="shared" si="67"/>
        <v>113193.04634768372</v>
      </c>
      <c r="BA111" s="55">
        <v>1991494.4</v>
      </c>
      <c r="BB111" s="42">
        <f t="shared" si="68"/>
        <v>229.51609596038958</v>
      </c>
      <c r="BC111" s="42">
        <f t="shared" si="69"/>
        <v>182465.29628850895</v>
      </c>
      <c r="BD111" s="56">
        <f t="shared" si="70"/>
        <v>0.23215712932064392</v>
      </c>
      <c r="BE111" s="9">
        <f t="shared" si="71"/>
        <v>4.0165571416075592</v>
      </c>
    </row>
    <row r="112" spans="1:57" x14ac:dyDescent="0.35">
      <c r="A112" s="10" t="str">
        <f>'Monthly Py Frcst 1'!A320</f>
        <v>3/31/2032</v>
      </c>
      <c r="B112" s="47">
        <f t="shared" si="50"/>
        <v>2032</v>
      </c>
      <c r="C112" s="48">
        <f t="shared" si="51"/>
        <v>0</v>
      </c>
      <c r="D112" s="49">
        <f>'Monthly Py Frcst 1'!C520</f>
        <v>3.4033333333333302</v>
      </c>
      <c r="E112" s="49">
        <f>'Monthly Py Frcst 1'!C320</f>
        <v>237.26124999999999</v>
      </c>
      <c r="F112" s="50">
        <f>'Monthly Py Frcst 1'!C720</f>
        <v>3.0241935247311801E-2</v>
      </c>
      <c r="G112" s="51">
        <f>'Monthly Py Frcst 1'!E520</f>
        <v>3.3966666666666598</v>
      </c>
      <c r="H112" s="51">
        <f>'Monthly Py Frcst 1'!E320</f>
        <v>159.158999999999</v>
      </c>
      <c r="I112" s="52">
        <f>'Monthly Py Frcst 1'!E720</f>
        <v>9.4086020000000003E-3</v>
      </c>
      <c r="J112" s="53">
        <f>'Monthly Py Frcst 1'!F520</f>
        <v>3.4140579710144898</v>
      </c>
      <c r="K112" s="53">
        <f>'Monthly Py Frcst 1'!F320</f>
        <v>421.96212121212102</v>
      </c>
      <c r="L112" s="54">
        <f>'Monthly Py Frcst 1'!F720</f>
        <v>5.4771505465053751E-2</v>
      </c>
      <c r="M112" s="9">
        <v>5</v>
      </c>
      <c r="N112" s="36">
        <f t="shared" si="52"/>
        <v>112.4999991199999</v>
      </c>
      <c r="O112" s="12">
        <f>'Monthly Py Frcst 1'!C120</f>
        <v>51.621908602150498</v>
      </c>
      <c r="P112" s="9">
        <f>'Monthly Py Frcst 1'!C920</f>
        <v>4.6012498852703736</v>
      </c>
      <c r="Q112" s="36">
        <f t="shared" si="53"/>
        <v>34.999999440000003</v>
      </c>
      <c r="R112" s="12">
        <f>'Monthly Py Frcst 1'!E120</f>
        <v>38.065255375645151</v>
      </c>
      <c r="S112" s="9">
        <f t="shared" si="54"/>
        <v>4.1812145598222319</v>
      </c>
      <c r="T112" s="36">
        <f t="shared" si="55"/>
        <v>203.75000032999995</v>
      </c>
      <c r="U112" s="12">
        <f>'Monthly Py Frcst 1'!F120</f>
        <v>71.064640456989196</v>
      </c>
      <c r="V112" s="9">
        <f t="shared" si="56"/>
        <v>5.9377225931018005</v>
      </c>
      <c r="W112" s="42">
        <f t="shared" si="49"/>
        <v>26691.890416210073</v>
      </c>
      <c r="X112" s="42">
        <f t="shared" si="72"/>
        <v>1991397.4000000004</v>
      </c>
      <c r="Y112" s="42">
        <f t="shared" si="57"/>
        <v>229.51609596038958</v>
      </c>
      <c r="Z112" s="42">
        <f t="shared" si="73"/>
        <v>25820.56059356964</v>
      </c>
      <c r="AA112" s="56">
        <f t="shared" si="58"/>
        <v>7.423687054480281E-2</v>
      </c>
      <c r="AB112" s="9">
        <f t="shared" si="59"/>
        <v>4.0165571416075592</v>
      </c>
      <c r="AD112" s="57" t="str">
        <f>'Monthly Py Frcst 2'!A120</f>
        <v>3/31/2032</v>
      </c>
      <c r="AE112" s="47">
        <f t="shared" si="60"/>
        <v>2032</v>
      </c>
      <c r="AF112" s="48">
        <f t="shared" si="61"/>
        <v>0</v>
      </c>
      <c r="AG112" s="49">
        <f>'Monthly Py Frcst 2'!C520</f>
        <v>3.4031584832279949</v>
      </c>
      <c r="AH112" s="49">
        <f>'Monthly Py Frcst 2'!C320</f>
        <v>108.9260903174595</v>
      </c>
      <c r="AI112" s="50">
        <f>'Monthly Py Frcst 2'!C720</f>
        <v>0.18413978494623601</v>
      </c>
      <c r="AJ112" s="51">
        <f>'Monthly Py Frcst 2'!E520</f>
        <v>3.4001724770911599</v>
      </c>
      <c r="AK112" s="51">
        <f>'Monthly Py Frcst 2'!E320</f>
        <v>86.814464285714223</v>
      </c>
      <c r="AL112" s="52">
        <f>'Monthly Py Frcst 2'!E720</f>
        <v>0.12768817204301</v>
      </c>
      <c r="AM112" s="53">
        <f>'Monthly Py Frcst 2'!E520</f>
        <v>3.4001724770911599</v>
      </c>
      <c r="AN112" s="53">
        <f>'Monthly Py Frcst 2'!F320</f>
        <v>152.7234339622635</v>
      </c>
      <c r="AO112" s="54">
        <f>'Monthly Py Frcst 2'!F720</f>
        <v>0.33702956989247274</v>
      </c>
      <c r="AP112" s="9">
        <v>103</v>
      </c>
      <c r="AQ112" s="36">
        <f t="shared" si="62"/>
        <v>684.99999999999795</v>
      </c>
      <c r="AR112" s="12">
        <f>'Monthly Py Frcst 2'!AF120</f>
        <v>42.6463306451612</v>
      </c>
      <c r="AS112" s="13">
        <f>'Monthly Py Frcst 2'!C920</f>
        <v>2.215167423436518</v>
      </c>
      <c r="AT112" s="36">
        <f t="shared" si="63"/>
        <v>474.99999999999716</v>
      </c>
      <c r="AU112" s="12">
        <f>'Monthly Py Frcst 2'!AH120</f>
        <v>36.392096774193497</v>
      </c>
      <c r="AV112" s="9">
        <f t="shared" si="64"/>
        <v>2.3855307053172168</v>
      </c>
      <c r="AW112" s="36">
        <f t="shared" si="65"/>
        <v>1253.7499999999986</v>
      </c>
      <c r="AX112" s="12">
        <f>'Monthly Py Frcst 2'!AI120</f>
        <v>37.901720430107503</v>
      </c>
      <c r="AY112" s="9">
        <f t="shared" si="66"/>
        <v>4.0294591440484204</v>
      </c>
      <c r="AZ112" s="42">
        <f t="shared" si="67"/>
        <v>74614.371867459529</v>
      </c>
      <c r="BA112" s="55">
        <v>1991495.4</v>
      </c>
      <c r="BB112" s="42">
        <f t="shared" si="68"/>
        <v>229.51609596038958</v>
      </c>
      <c r="BC112" s="42">
        <f t="shared" si="69"/>
        <v>157218.5257328664</v>
      </c>
      <c r="BD112" s="56">
        <f t="shared" si="70"/>
        <v>0.23215712932064392</v>
      </c>
      <c r="BE112" s="9">
        <f t="shared" si="71"/>
        <v>4.0165571416075592</v>
      </c>
    </row>
    <row r="113" spans="1:57" x14ac:dyDescent="0.35">
      <c r="A113" s="10" t="str">
        <f>'Monthly Py Frcst 1'!A321</f>
        <v>4/30/2032</v>
      </c>
      <c r="B113" s="47">
        <f t="shared" si="50"/>
        <v>2032</v>
      </c>
      <c r="C113" s="48">
        <f t="shared" si="51"/>
        <v>0</v>
      </c>
      <c r="D113" s="49">
        <f>'Monthly Py Frcst 1'!C521</f>
        <v>2.8647877758913349</v>
      </c>
      <c r="E113" s="49">
        <f>'Monthly Py Frcst 1'!C321</f>
        <v>150.035400238948</v>
      </c>
      <c r="F113" s="50">
        <f>'Monthly Py Frcst 1'!C721</f>
        <v>4.9305555500000001E-2</v>
      </c>
      <c r="G113" s="51">
        <f>'Monthly Py Frcst 1'!E521</f>
        <v>2.8576623376623322</v>
      </c>
      <c r="H113" s="51">
        <f>'Monthly Py Frcst 1'!E321</f>
        <v>132.19463571428474</v>
      </c>
      <c r="I113" s="52">
        <f>'Monthly Py Frcst 1'!E721</f>
        <v>2.9166666666666601E-2</v>
      </c>
      <c r="J113" s="53">
        <f>'Monthly Py Frcst 1'!F521</f>
        <v>2.8685714285714199</v>
      </c>
      <c r="K113" s="53">
        <f>'Monthly Py Frcst 1'!F321</f>
        <v>193.95499999999976</v>
      </c>
      <c r="L113" s="54">
        <f>'Monthly Py Frcst 1'!F721</f>
        <v>7.4999999999999997E-2</v>
      </c>
      <c r="M113" s="9">
        <v>5</v>
      </c>
      <c r="N113" s="36">
        <f t="shared" si="52"/>
        <v>177.49999979999998</v>
      </c>
      <c r="O113" s="12">
        <f>'Monthly Py Frcst 1'!C121</f>
        <v>43.734749999999948</v>
      </c>
      <c r="P113" s="9">
        <f>'Monthly Py Frcst 1'!C921</f>
        <v>3.5255672785624288</v>
      </c>
      <c r="Q113" s="36">
        <f t="shared" si="53"/>
        <v>104.99999999999977</v>
      </c>
      <c r="R113" s="12">
        <f>'Monthly Py Frcst 1'!E121</f>
        <v>39.095361111111046</v>
      </c>
      <c r="S113" s="9">
        <f t="shared" si="54"/>
        <v>3.3813381423586479</v>
      </c>
      <c r="T113" s="36">
        <f t="shared" si="55"/>
        <v>270</v>
      </c>
      <c r="U113" s="12">
        <f>'Monthly Py Frcst 1'!F121</f>
        <v>47.1061006944444</v>
      </c>
      <c r="V113" s="9">
        <f t="shared" si="56"/>
        <v>4.1174072389921763</v>
      </c>
      <c r="W113" s="42">
        <f t="shared" si="49"/>
        <v>26631.283512406186</v>
      </c>
      <c r="X113" s="42">
        <f t="shared" si="72"/>
        <v>1991397.4000000004</v>
      </c>
      <c r="Y113" s="42">
        <f t="shared" si="57"/>
        <v>229.51609596038958</v>
      </c>
      <c r="Z113" s="42">
        <f t="shared" si="73"/>
        <v>40739.106987065927</v>
      </c>
      <c r="AA113" s="56">
        <f t="shared" si="58"/>
        <v>7.423687054480281E-2</v>
      </c>
      <c r="AB113" s="9">
        <f t="shared" si="59"/>
        <v>4.0165571416075592</v>
      </c>
      <c r="AD113" s="57" t="str">
        <f>'Monthly Py Frcst 2'!A121</f>
        <v>4/30/2032</v>
      </c>
      <c r="AE113" s="47">
        <f t="shared" si="60"/>
        <v>2032</v>
      </c>
      <c r="AF113" s="48">
        <f t="shared" si="61"/>
        <v>0</v>
      </c>
      <c r="AG113" s="49">
        <f>'Monthly Py Frcst 2'!C521</f>
        <v>2.8635925925925849</v>
      </c>
      <c r="AH113" s="49">
        <f>'Monthly Py Frcst 2'!C321</f>
        <v>101.668993506493</v>
      </c>
      <c r="AI113" s="50">
        <f>'Monthly Py Frcst 2'!C721</f>
        <v>0.1965277777777775</v>
      </c>
      <c r="AJ113" s="51">
        <f>'Monthly Py Frcst 2'!E521</f>
        <v>2.8608089524435649</v>
      </c>
      <c r="AK113" s="51">
        <f>'Monthly Py Frcst 2'!E321</f>
        <v>91.796130689146821</v>
      </c>
      <c r="AL113" s="52">
        <f>'Monthly Py Frcst 2'!E721</f>
        <v>0.16423611111111025</v>
      </c>
      <c r="AM113" s="53">
        <f>'Monthly Py Frcst 2'!E521</f>
        <v>2.8608089524435649</v>
      </c>
      <c r="AN113" s="53">
        <f>'Monthly Py Frcst 2'!F321</f>
        <v>114.81989284887675</v>
      </c>
      <c r="AO113" s="54">
        <f>'Monthly Py Frcst 2'!F721</f>
        <v>0.21666666666666626</v>
      </c>
      <c r="AP113" s="9">
        <v>104</v>
      </c>
      <c r="AQ113" s="36">
        <f t="shared" si="62"/>
        <v>707.49999999999898</v>
      </c>
      <c r="AR113" s="12">
        <f>'Monthly Py Frcst 2'!AF121</f>
        <v>37.167652777777697</v>
      </c>
      <c r="AS113" s="13">
        <f>'Monthly Py Frcst 2'!C921</f>
        <v>2.3694854843283708</v>
      </c>
      <c r="AT113" s="36">
        <f t="shared" si="63"/>
        <v>591.24999999999693</v>
      </c>
      <c r="AU113" s="12">
        <f>'Monthly Py Frcst 2'!AH121</f>
        <v>43.091666666666598</v>
      </c>
      <c r="AV113" s="9">
        <f t="shared" si="64"/>
        <v>2.1302525010051512</v>
      </c>
      <c r="AW113" s="36">
        <f t="shared" si="65"/>
        <v>779.99999999999852</v>
      </c>
      <c r="AX113" s="12">
        <f>'Monthly Py Frcst 2'!AI121</f>
        <v>38.030736111111104</v>
      </c>
      <c r="AY113" s="9">
        <f t="shared" si="66"/>
        <v>3.019134115979702</v>
      </c>
      <c r="AZ113" s="42">
        <f t="shared" si="67"/>
        <v>71930.81290584369</v>
      </c>
      <c r="BA113" s="55">
        <v>1991496.4</v>
      </c>
      <c r="BB113" s="42">
        <f t="shared" si="68"/>
        <v>229.51609596038958</v>
      </c>
      <c r="BC113" s="42">
        <f t="shared" si="69"/>
        <v>162382.63789197538</v>
      </c>
      <c r="BD113" s="56">
        <f t="shared" si="70"/>
        <v>0.23215712932064392</v>
      </c>
      <c r="BE113" s="9">
        <f t="shared" si="71"/>
        <v>4.0165571416075592</v>
      </c>
    </row>
    <row r="114" spans="1:57" x14ac:dyDescent="0.35">
      <c r="A114" s="10" t="str">
        <f>'Monthly Py Frcst 1'!A322</f>
        <v>5/31/2032</v>
      </c>
      <c r="B114" s="47">
        <f t="shared" si="50"/>
        <v>2032</v>
      </c>
      <c r="C114" s="48">
        <f t="shared" si="51"/>
        <v>0</v>
      </c>
      <c r="D114" s="49">
        <f>'Monthly Py Frcst 1'!C522</f>
        <v>2.79</v>
      </c>
      <c r="E114" s="49">
        <f>'Monthly Py Frcst 1'!C322</f>
        <v>184.81377272727201</v>
      </c>
      <c r="F114" s="50">
        <f>'Monthly Py Frcst 1'!C722</f>
        <v>8.7365590000000014E-3</v>
      </c>
      <c r="G114" s="51">
        <f>'Monthly Py Frcst 1'!E522</f>
        <v>2.7769999999999953</v>
      </c>
      <c r="H114" s="51">
        <f>'Monthly Py Frcst 1'!E322</f>
        <v>139.01963541666623</v>
      </c>
      <c r="I114" s="52">
        <f>'Monthly Py Frcst 1'!E722</f>
        <v>1.344086E-3</v>
      </c>
      <c r="J114" s="53">
        <f>'Monthly Py Frcst 1'!F522</f>
        <v>2.8059126984126923</v>
      </c>
      <c r="K114" s="53">
        <f>'Monthly Py Frcst 1'!F322</f>
        <v>331.50737499999946</v>
      </c>
      <c r="L114" s="54">
        <f>'Monthly Py Frcst 1'!F722</f>
        <v>1.6129032258064498E-2</v>
      </c>
      <c r="M114" s="9">
        <v>5</v>
      </c>
      <c r="N114" s="36">
        <f t="shared" si="52"/>
        <v>32.499999480000007</v>
      </c>
      <c r="O114" s="12">
        <f>'Monthly Py Frcst 1'!C122</f>
        <v>37.334032258064454</v>
      </c>
      <c r="P114" s="9">
        <f>'Monthly Py Frcst 1'!C922</f>
        <v>4.8309016774645475</v>
      </c>
      <c r="Q114" s="36">
        <f t="shared" si="53"/>
        <v>4.9999999199999996</v>
      </c>
      <c r="R114" s="12">
        <f>'Monthly Py Frcst 1'!E122</f>
        <v>34.727311827956974</v>
      </c>
      <c r="S114" s="9">
        <f t="shared" si="54"/>
        <v>4.0031787114817643</v>
      </c>
      <c r="T114" s="36">
        <f t="shared" si="55"/>
        <v>59.999999999999936</v>
      </c>
      <c r="U114" s="12">
        <f>'Monthly Py Frcst 1'!F122</f>
        <v>40.251649865591375</v>
      </c>
      <c r="V114" s="9">
        <f t="shared" si="56"/>
        <v>8.2358704825012516</v>
      </c>
      <c r="W114" s="42">
        <f t="shared" si="49"/>
        <v>6006.44751753318</v>
      </c>
      <c r="X114" s="42">
        <f t="shared" si="72"/>
        <v>1991397.4000000004</v>
      </c>
      <c r="Y114" s="42">
        <f t="shared" si="57"/>
        <v>229.51609596038958</v>
      </c>
      <c r="Z114" s="42">
        <f t="shared" si="73"/>
        <v>7459.2729993642934</v>
      </c>
      <c r="AA114" s="56">
        <f t="shared" si="58"/>
        <v>7.423687054480281E-2</v>
      </c>
      <c r="AB114" s="9">
        <f t="shared" si="59"/>
        <v>4.0165571416075592</v>
      </c>
      <c r="AD114" s="57" t="str">
        <f>'Monthly Py Frcst 2'!A122</f>
        <v>5/31/2032</v>
      </c>
      <c r="AE114" s="47">
        <f t="shared" si="60"/>
        <v>2032</v>
      </c>
      <c r="AF114" s="48">
        <f t="shared" si="61"/>
        <v>0</v>
      </c>
      <c r="AG114" s="49">
        <f>'Monthly Py Frcst 2'!C522</f>
        <v>2.79814302884615</v>
      </c>
      <c r="AH114" s="49">
        <f>'Monthly Py Frcst 2'!C322</f>
        <v>85.546574052812801</v>
      </c>
      <c r="AI114" s="50">
        <f>'Monthly Py Frcst 2'!C722</f>
        <v>9.81182795698924E-2</v>
      </c>
      <c r="AJ114" s="51">
        <f>'Monthly Py Frcst 2'!E522</f>
        <v>2.7898734817813673</v>
      </c>
      <c r="AK114" s="51">
        <f>'Monthly Py Frcst 2'!E322</f>
        <v>77.677958333333265</v>
      </c>
      <c r="AL114" s="52">
        <f>'Monthly Py Frcst 2'!E722</f>
        <v>8.2661290322580599E-2</v>
      </c>
      <c r="AM114" s="53">
        <f>'Monthly Py Frcst 2'!E522</f>
        <v>2.7898734817813673</v>
      </c>
      <c r="AN114" s="53">
        <f>'Monthly Py Frcst 2'!F322</f>
        <v>104.44883333333325</v>
      </c>
      <c r="AO114" s="54">
        <f>'Monthly Py Frcst 2'!F722</f>
        <v>0.1045026881720425</v>
      </c>
      <c r="AP114" s="9">
        <v>105</v>
      </c>
      <c r="AQ114" s="36">
        <f t="shared" si="62"/>
        <v>364.99999999999972</v>
      </c>
      <c r="AR114" s="12">
        <f>'Monthly Py Frcst 2'!AF122</f>
        <v>27.427688172042998</v>
      </c>
      <c r="AS114" s="13">
        <f>'Monthly Py Frcst 2'!C922</f>
        <v>2.5397772642959375</v>
      </c>
      <c r="AT114" s="36">
        <f t="shared" si="63"/>
        <v>307.49999999999983</v>
      </c>
      <c r="AU114" s="12">
        <f>'Monthly Py Frcst 2'!AH122</f>
        <v>38.023776881720401</v>
      </c>
      <c r="AV114" s="9">
        <f t="shared" si="64"/>
        <v>2.042878553989103</v>
      </c>
      <c r="AW114" s="36">
        <f t="shared" si="65"/>
        <v>388.74999999999812</v>
      </c>
      <c r="AX114" s="12">
        <f>'Monthly Py Frcst 2'!AI122</f>
        <v>35.877432795698901</v>
      </c>
      <c r="AY114" s="9">
        <f t="shared" si="66"/>
        <v>2.9112683153253625</v>
      </c>
      <c r="AZ114" s="42">
        <f t="shared" si="67"/>
        <v>31224.499529276647</v>
      </c>
      <c r="BA114" s="55">
        <v>1991497.4</v>
      </c>
      <c r="BB114" s="42">
        <f t="shared" si="68"/>
        <v>229.51609596038958</v>
      </c>
      <c r="BC114" s="42">
        <f t="shared" si="69"/>
        <v>83773.375025542133</v>
      </c>
      <c r="BD114" s="56">
        <f t="shared" si="70"/>
        <v>0.23215712932064392</v>
      </c>
      <c r="BE114" s="9">
        <f t="shared" si="71"/>
        <v>4.0165571416075592</v>
      </c>
    </row>
    <row r="115" spans="1:57" x14ac:dyDescent="0.35">
      <c r="A115" s="10" t="str">
        <f>'Monthly Py Frcst 1'!A323</f>
        <v>6/30/2032</v>
      </c>
      <c r="B115" s="47">
        <f t="shared" si="50"/>
        <v>2032</v>
      </c>
      <c r="C115" s="48">
        <f t="shared" si="51"/>
        <v>0</v>
      </c>
      <c r="D115" s="49">
        <f>'Monthly Py Frcst 1'!C523</f>
        <v>2.8983333333333299</v>
      </c>
      <c r="E115" s="49">
        <f>'Monthly Py Frcst 1'!C323</f>
        <v>183.869242424242</v>
      </c>
      <c r="F115" s="50">
        <f>'Monthly Py Frcst 1'!C723</f>
        <v>6.9444440000000001E-3</v>
      </c>
      <c r="G115" s="51">
        <f>'Monthly Py Frcst 1'!E523</f>
        <v>2.8546153846153799</v>
      </c>
      <c r="H115" s="51">
        <f>'Monthly Py Frcst 1'!E323</f>
        <v>131.9375</v>
      </c>
      <c r="I115" s="52">
        <f>'Monthly Py Frcst 1'!E723</f>
        <v>4.1666669999999998E-3</v>
      </c>
      <c r="J115" s="53">
        <f>'Monthly Py Frcst 1'!F523</f>
        <v>2.92</v>
      </c>
      <c r="K115" s="53">
        <f>'Monthly Py Frcst 1'!F323</f>
        <v>352.44562499999927</v>
      </c>
      <c r="L115" s="54">
        <f>'Monthly Py Frcst 1'!F723</f>
        <v>1.4583333333333275E-2</v>
      </c>
      <c r="M115" s="9">
        <v>5</v>
      </c>
      <c r="N115" s="36">
        <f t="shared" si="52"/>
        <v>24.999998399999999</v>
      </c>
      <c r="O115" s="12">
        <f>'Monthly Py Frcst 1'!C123</f>
        <v>36.1017916666666</v>
      </c>
      <c r="P115" s="9">
        <f>'Monthly Py Frcst 1'!C923</f>
        <v>4.9846825754395327</v>
      </c>
      <c r="Q115" s="36">
        <f t="shared" si="53"/>
        <v>15.000001199999998</v>
      </c>
      <c r="R115" s="12">
        <f>'Monthly Py Frcst 1'!E123</f>
        <v>32.746388888888852</v>
      </c>
      <c r="S115" s="9">
        <f t="shared" si="54"/>
        <v>4.0290702113040497</v>
      </c>
      <c r="T115" s="36">
        <f t="shared" si="55"/>
        <v>52.499999999999794</v>
      </c>
      <c r="U115" s="12">
        <f>'Monthly Py Frcst 1'!F123</f>
        <v>41.455708333333277</v>
      </c>
      <c r="V115" s="9">
        <f t="shared" si="56"/>
        <v>8.5017393061068134</v>
      </c>
      <c r="W115" s="42">
        <f t="shared" si="49"/>
        <v>4596.7307664152622</v>
      </c>
      <c r="X115" s="42">
        <f t="shared" si="72"/>
        <v>1991397.4000000004</v>
      </c>
      <c r="Y115" s="42">
        <f t="shared" si="57"/>
        <v>229.51609596038958</v>
      </c>
      <c r="Z115" s="42">
        <f t="shared" si="73"/>
        <v>5737.9020317839859</v>
      </c>
      <c r="AA115" s="56">
        <f t="shared" si="58"/>
        <v>7.423687054480281E-2</v>
      </c>
      <c r="AB115" s="9">
        <f t="shared" si="59"/>
        <v>4.0165571416075592</v>
      </c>
      <c r="AD115" s="57" t="str">
        <f>'Monthly Py Frcst 2'!A123</f>
        <v>6/30/2032</v>
      </c>
      <c r="AE115" s="47">
        <f t="shared" si="60"/>
        <v>2032</v>
      </c>
      <c r="AF115" s="48">
        <f t="shared" si="61"/>
        <v>0</v>
      </c>
      <c r="AG115" s="49">
        <f>'Monthly Py Frcst 2'!C523</f>
        <v>2.887999999999995</v>
      </c>
      <c r="AH115" s="49">
        <f>'Monthly Py Frcst 2'!C323</f>
        <v>89.004729498373507</v>
      </c>
      <c r="AI115" s="50">
        <f>'Monthly Py Frcst 2'!C723</f>
        <v>8.0555555555555505E-2</v>
      </c>
      <c r="AJ115" s="51">
        <f>'Monthly Py Frcst 2'!E523</f>
        <v>2.8698619271445347</v>
      </c>
      <c r="AK115" s="51">
        <f>'Monthly Py Frcst 2'!E323</f>
        <v>83.757398648648618</v>
      </c>
      <c r="AL115" s="52">
        <f>'Monthly Py Frcst 2'!E723</f>
        <v>5.8680555555555527E-2</v>
      </c>
      <c r="AM115" s="53">
        <f>'Monthly Py Frcst 2'!E523</f>
        <v>2.8698619271445347</v>
      </c>
      <c r="AN115" s="53">
        <f>'Monthly Py Frcst 2'!F323</f>
        <v>106.83412856071925</v>
      </c>
      <c r="AO115" s="54">
        <f>'Monthly Py Frcst 2'!F723</f>
        <v>0.11111111111111099</v>
      </c>
      <c r="AP115" s="9">
        <v>106</v>
      </c>
      <c r="AQ115" s="36">
        <f t="shared" si="62"/>
        <v>289.99999999999983</v>
      </c>
      <c r="AR115" s="12">
        <f>'Monthly Py Frcst 2'!AF123</f>
        <v>31.989124999999898</v>
      </c>
      <c r="AS115" s="13">
        <f>'Monthly Py Frcst 2'!C923</f>
        <v>2.6590819528192169</v>
      </c>
      <c r="AT115" s="36">
        <f t="shared" si="63"/>
        <v>211.24999999999989</v>
      </c>
      <c r="AU115" s="12">
        <f>'Monthly Py Frcst 2'!AH123</f>
        <v>35.609680555555499</v>
      </c>
      <c r="AV115" s="9">
        <f t="shared" si="64"/>
        <v>2.3520963216161608</v>
      </c>
      <c r="AW115" s="36">
        <f t="shared" si="65"/>
        <v>399.99999999999955</v>
      </c>
      <c r="AX115" s="12">
        <f>'Monthly Py Frcst 2'!AI123</f>
        <v>31.454125000000001</v>
      </c>
      <c r="AY115" s="9">
        <f t="shared" si="66"/>
        <v>3.3965061358635551</v>
      </c>
      <c r="AZ115" s="42">
        <f t="shared" si="67"/>
        <v>25811.371554528301</v>
      </c>
      <c r="BA115" s="55">
        <v>1991498.4</v>
      </c>
      <c r="BB115" s="42">
        <f t="shared" si="68"/>
        <v>229.51609596038958</v>
      </c>
      <c r="BC115" s="42">
        <f t="shared" si="69"/>
        <v>66559.667828512946</v>
      </c>
      <c r="BD115" s="56">
        <f t="shared" si="70"/>
        <v>0.23215712932064392</v>
      </c>
      <c r="BE115" s="9">
        <f t="shared" si="71"/>
        <v>4.0165571416075592</v>
      </c>
    </row>
    <row r="116" spans="1:57" x14ac:dyDescent="0.35">
      <c r="A116" s="10" t="str">
        <f>'Monthly Py Frcst 1'!A324</f>
        <v>7/31/2032</v>
      </c>
      <c r="B116" s="47">
        <f t="shared" si="50"/>
        <v>2032</v>
      </c>
      <c r="C116" s="48">
        <f t="shared" si="51"/>
        <v>0</v>
      </c>
      <c r="D116" s="49">
        <f>'Monthly Py Frcst 1'!C524</f>
        <v>2.9647002507408198</v>
      </c>
      <c r="E116" s="49">
        <f>'Monthly Py Frcst 1'!C324</f>
        <v>305.10231372548998</v>
      </c>
      <c r="F116" s="50">
        <f>'Monthly Py Frcst 1'!C724</f>
        <v>6.3844085999999994E-2</v>
      </c>
      <c r="G116" s="51">
        <f>'Monthly Py Frcst 1'!E524</f>
        <v>2.9528107606678997</v>
      </c>
      <c r="H116" s="51">
        <f>'Monthly Py Frcst 1'!E324</f>
        <v>179.7942690417685</v>
      </c>
      <c r="I116" s="52">
        <f>'Monthly Py Frcst 1'!E724</f>
        <v>4.9731182999999998E-2</v>
      </c>
      <c r="J116" s="53">
        <f>'Monthly Py Frcst 1'!F524</f>
        <v>2.9736639492753603</v>
      </c>
      <c r="K116" s="53">
        <f>'Monthly Py Frcst 1'!F324</f>
        <v>435.89379460093824</v>
      </c>
      <c r="L116" s="54">
        <f>'Monthly Py Frcst 1'!F724</f>
        <v>8.6021504999999998E-2</v>
      </c>
      <c r="M116" s="9">
        <v>5</v>
      </c>
      <c r="N116" s="36">
        <f t="shared" si="52"/>
        <v>237.49999991999999</v>
      </c>
      <c r="O116" s="12">
        <f>'Monthly Py Frcst 1'!C124</f>
        <v>67.067278225806405</v>
      </c>
      <c r="P116" s="9">
        <f>'Monthly Py Frcst 1'!C924</f>
        <v>4.2117347314710809</v>
      </c>
      <c r="Q116" s="36">
        <f t="shared" si="53"/>
        <v>185.00000076000001</v>
      </c>
      <c r="R116" s="12">
        <f>'Monthly Py Frcst 1'!E124</f>
        <v>59.892852822580629</v>
      </c>
      <c r="S116" s="9">
        <f t="shared" si="54"/>
        <v>3.0019319596341383</v>
      </c>
      <c r="T116" s="36">
        <f t="shared" si="55"/>
        <v>319.99999859999997</v>
      </c>
      <c r="U116" s="12">
        <f>'Monthly Py Frcst 1'!F124</f>
        <v>82.977133735672027</v>
      </c>
      <c r="V116" s="9">
        <f t="shared" si="56"/>
        <v>5.2531797011632211</v>
      </c>
      <c r="W116" s="42">
        <f t="shared" si="49"/>
        <v>72461.799485395677</v>
      </c>
      <c r="X116" s="42">
        <f t="shared" si="72"/>
        <v>1991397.4000000004</v>
      </c>
      <c r="Y116" s="42">
        <f t="shared" si="57"/>
        <v>229.51609596038958</v>
      </c>
      <c r="Z116" s="42">
        <f t="shared" si="73"/>
        <v>54510.072772231237</v>
      </c>
      <c r="AA116" s="56">
        <f t="shared" si="58"/>
        <v>7.423687054480281E-2</v>
      </c>
      <c r="AB116" s="9">
        <f t="shared" si="59"/>
        <v>4.0165571416075592</v>
      </c>
      <c r="AD116" s="57" t="str">
        <f>'Monthly Py Frcst 2'!A124</f>
        <v>7/31/2032</v>
      </c>
      <c r="AE116" s="47">
        <f t="shared" si="60"/>
        <v>2032</v>
      </c>
      <c r="AF116" s="48">
        <f t="shared" si="61"/>
        <v>0</v>
      </c>
      <c r="AG116" s="49">
        <f>'Monthly Py Frcst 2'!C524</f>
        <v>2.9654839823253201</v>
      </c>
      <c r="AH116" s="49">
        <f>'Monthly Py Frcst 2'!C324</f>
        <v>116.429927766275</v>
      </c>
      <c r="AI116" s="50">
        <f>'Monthly Py Frcst 2'!C724</f>
        <v>0.35013440860215</v>
      </c>
      <c r="AJ116" s="51">
        <f>'Monthly Py Frcst 2'!E524</f>
        <v>2.9613381410256401</v>
      </c>
      <c r="AK116" s="51">
        <f>'Monthly Py Frcst 2'!E324</f>
        <v>97.152892747580481</v>
      </c>
      <c r="AL116" s="52">
        <f>'Monthly Py Frcst 2'!E724</f>
        <v>0.29603494623655902</v>
      </c>
      <c r="AM116" s="53">
        <f>'Monthly Py Frcst 2'!E524</f>
        <v>2.9613381410256401</v>
      </c>
      <c r="AN116" s="53">
        <f>'Monthly Py Frcst 2'!F324</f>
        <v>158.4040468027095</v>
      </c>
      <c r="AO116" s="54">
        <f>'Monthly Py Frcst 2'!F724</f>
        <v>0.37163978494623628</v>
      </c>
      <c r="AP116" s="9">
        <v>107</v>
      </c>
      <c r="AQ116" s="36">
        <f t="shared" si="62"/>
        <v>1302.499999999998</v>
      </c>
      <c r="AR116" s="12">
        <f>'Monthly Py Frcst 2'!AF124</f>
        <v>58.529663978494597</v>
      </c>
      <c r="AS116" s="13">
        <f>'Monthly Py Frcst 2'!C924</f>
        <v>1.728269975490258</v>
      </c>
      <c r="AT116" s="36">
        <f t="shared" si="63"/>
        <v>1101.2499999999995</v>
      </c>
      <c r="AU116" s="12">
        <f>'Monthly Py Frcst 2'!AH124</f>
        <v>63.479516129032199</v>
      </c>
      <c r="AV116" s="9">
        <f t="shared" si="64"/>
        <v>1.5304605118618391</v>
      </c>
      <c r="AW116" s="36">
        <f t="shared" si="65"/>
        <v>1382.4999999999991</v>
      </c>
      <c r="AX116" s="12">
        <f>'Monthly Py Frcst 2'!AI124</f>
        <v>56.532284946236501</v>
      </c>
      <c r="AY116" s="9">
        <f t="shared" si="66"/>
        <v>2.802010337161418</v>
      </c>
      <c r="AZ116" s="42">
        <f t="shared" si="67"/>
        <v>151649.98091557296</v>
      </c>
      <c r="BA116" s="55">
        <v>1991499.4</v>
      </c>
      <c r="BB116" s="42">
        <f t="shared" si="68"/>
        <v>229.51609596038958</v>
      </c>
      <c r="BC116" s="42">
        <f t="shared" si="69"/>
        <v>298944.71498840698</v>
      </c>
      <c r="BD116" s="56">
        <f t="shared" si="70"/>
        <v>0.23215712932064392</v>
      </c>
      <c r="BE116" s="9">
        <f t="shared" si="71"/>
        <v>4.0165571416075592</v>
      </c>
    </row>
    <row r="117" spans="1:57" x14ac:dyDescent="0.35">
      <c r="A117" s="10" t="str">
        <f>'Monthly Py Frcst 1'!A325</f>
        <v>8/31/2032</v>
      </c>
      <c r="B117" s="47">
        <f t="shared" si="50"/>
        <v>2032</v>
      </c>
      <c r="C117" s="48">
        <f t="shared" si="51"/>
        <v>0</v>
      </c>
      <c r="D117" s="49">
        <f>'Monthly Py Frcst 1'!C525</f>
        <v>2.9890775593382797</v>
      </c>
      <c r="E117" s="49">
        <f>'Monthly Py Frcst 1'!C325</f>
        <v>267.4234468085105</v>
      </c>
      <c r="F117" s="50">
        <f>'Monthly Py Frcst 1'!C725</f>
        <v>9.4086021500000006E-2</v>
      </c>
      <c r="G117" s="51">
        <f>'Monthly Py Frcst 1'!E525</f>
        <v>2.977763157894735</v>
      </c>
      <c r="H117" s="51">
        <f>'Monthly Py Frcst 1'!E325</f>
        <v>197.49329133064498</v>
      </c>
      <c r="I117" s="52">
        <f>'Monthly Py Frcst 1'!E725</f>
        <v>7.8629032000000001E-2</v>
      </c>
      <c r="J117" s="53">
        <f>'Monthly Py Frcst 1'!F525</f>
        <v>3.0094783591731225</v>
      </c>
      <c r="K117" s="53">
        <f>'Monthly Py Frcst 1'!F325</f>
        <v>314.85026209677346</v>
      </c>
      <c r="L117" s="54">
        <f>'Monthly Py Frcst 1'!F725</f>
        <v>0.115591397849462</v>
      </c>
      <c r="M117" s="9">
        <v>5</v>
      </c>
      <c r="N117" s="36">
        <f t="shared" si="52"/>
        <v>349.99999998000004</v>
      </c>
      <c r="O117" s="12">
        <f>'Monthly Py Frcst 1'!C125</f>
        <v>70.946350806451548</v>
      </c>
      <c r="P117" s="9">
        <f>'Monthly Py Frcst 1'!C925</f>
        <v>3.3790204529289838</v>
      </c>
      <c r="Q117" s="36">
        <f t="shared" si="53"/>
        <v>292.49999903999998</v>
      </c>
      <c r="R117" s="12">
        <f>'Monthly Py Frcst 1'!E125</f>
        <v>63.45419018817195</v>
      </c>
      <c r="S117" s="9">
        <f t="shared" si="54"/>
        <v>3.1123758847915819</v>
      </c>
      <c r="T117" s="36">
        <f t="shared" si="55"/>
        <v>429.99999999999864</v>
      </c>
      <c r="U117" s="12">
        <f>'Monthly Py Frcst 1'!F125</f>
        <v>80.468188844085958</v>
      </c>
      <c r="V117" s="9">
        <f t="shared" si="56"/>
        <v>3.9127295720153827</v>
      </c>
      <c r="W117" s="42">
        <f t="shared" si="49"/>
        <v>93598.206377630224</v>
      </c>
      <c r="X117" s="42">
        <f t="shared" si="72"/>
        <v>1991397.4000000004</v>
      </c>
      <c r="Y117" s="42">
        <f t="shared" si="57"/>
        <v>229.51609596038958</v>
      </c>
      <c r="Z117" s="42">
        <f t="shared" si="73"/>
        <v>80330.633581546033</v>
      </c>
      <c r="AA117" s="56">
        <f t="shared" si="58"/>
        <v>7.423687054480281E-2</v>
      </c>
      <c r="AB117" s="9">
        <f t="shared" si="59"/>
        <v>4.0165571416075592</v>
      </c>
      <c r="AD117" s="57" t="str">
        <f>'Monthly Py Frcst 2'!A125</f>
        <v>8/31/2032</v>
      </c>
      <c r="AE117" s="47">
        <f t="shared" si="60"/>
        <v>2032</v>
      </c>
      <c r="AF117" s="48">
        <f t="shared" si="61"/>
        <v>0</v>
      </c>
      <c r="AG117" s="49">
        <f>'Monthly Py Frcst 2'!C525</f>
        <v>2.9926033524405051</v>
      </c>
      <c r="AH117" s="49">
        <f>'Monthly Py Frcst 2'!C325</f>
        <v>132.8998086770975</v>
      </c>
      <c r="AI117" s="50">
        <f>'Monthly Py Frcst 2'!C725</f>
        <v>0.34610215053763399</v>
      </c>
      <c r="AJ117" s="51">
        <f>'Monthly Py Frcst 2'!E525</f>
        <v>2.9832694647201925</v>
      </c>
      <c r="AK117" s="51">
        <f>'Monthly Py Frcst 2'!E325</f>
        <v>111.41891904906674</v>
      </c>
      <c r="AL117" s="52">
        <f>'Monthly Py Frcst 2'!E725</f>
        <v>0.30241935483870902</v>
      </c>
      <c r="AM117" s="53">
        <f>'Monthly Py Frcst 2'!E525</f>
        <v>2.9832694647201925</v>
      </c>
      <c r="AN117" s="53">
        <f>'Monthly Py Frcst 2'!F325</f>
        <v>146.69137208637125</v>
      </c>
      <c r="AO117" s="54">
        <f>'Monthly Py Frcst 2'!F725</f>
        <v>0.39112903225806372</v>
      </c>
      <c r="AP117" s="9">
        <v>108</v>
      </c>
      <c r="AQ117" s="36">
        <f t="shared" si="62"/>
        <v>1287.4999999999984</v>
      </c>
      <c r="AR117" s="12">
        <f>'Monthly Py Frcst 2'!AF125</f>
        <v>51.5220967741935</v>
      </c>
      <c r="AS117" s="13">
        <f>'Monthly Py Frcst 2'!C925</f>
        <v>1.815288322234901</v>
      </c>
      <c r="AT117" s="36">
        <f t="shared" si="63"/>
        <v>1124.9999999999975</v>
      </c>
      <c r="AU117" s="12">
        <f>'Monthly Py Frcst 2'!AH125</f>
        <v>65.1819086021505</v>
      </c>
      <c r="AV117" s="9">
        <f t="shared" si="64"/>
        <v>1.7093534300925761</v>
      </c>
      <c r="AW117" s="36">
        <f t="shared" si="65"/>
        <v>1454.999999999997</v>
      </c>
      <c r="AX117" s="12">
        <f>'Monthly Py Frcst 2'!AI125</f>
        <v>64.867782258064494</v>
      </c>
      <c r="AY117" s="9">
        <f t="shared" si="66"/>
        <v>2.2613902769603977</v>
      </c>
      <c r="AZ117" s="42">
        <f t="shared" si="67"/>
        <v>171108.50367176282</v>
      </c>
      <c r="BA117" s="55">
        <v>1991500.4</v>
      </c>
      <c r="BB117" s="42">
        <f t="shared" si="68"/>
        <v>229.51609596038958</v>
      </c>
      <c r="BC117" s="42">
        <f t="shared" si="69"/>
        <v>295501.97354900121</v>
      </c>
      <c r="BD117" s="56">
        <f t="shared" si="70"/>
        <v>0.23215712932064392</v>
      </c>
      <c r="BE117" s="9">
        <f t="shared" si="71"/>
        <v>4.0165571416075592</v>
      </c>
    </row>
    <row r="118" spans="1:57" x14ac:dyDescent="0.35">
      <c r="A118" s="10" t="str">
        <f>'Monthly Py Frcst 1'!A326</f>
        <v>9/30/2032</v>
      </c>
      <c r="B118" s="47">
        <f t="shared" si="50"/>
        <v>2032</v>
      </c>
      <c r="C118" s="48">
        <f t="shared" si="51"/>
        <v>0</v>
      </c>
      <c r="D118" s="49">
        <f>'Monthly Py Frcst 1'!C526</f>
        <v>2.9641267537493898</v>
      </c>
      <c r="E118" s="49">
        <f>'Monthly Py Frcst 1'!C326</f>
        <v>181.170853376503</v>
      </c>
      <c r="F118" s="50">
        <f>'Monthly Py Frcst 1'!C726</f>
        <v>4.8611110999999999E-2</v>
      </c>
      <c r="G118" s="51">
        <f>'Monthly Py Frcst 1'!E526</f>
        <v>2.9525546218487353</v>
      </c>
      <c r="H118" s="51">
        <f>'Monthly Py Frcst 1'!E326</f>
        <v>150.16001109877877</v>
      </c>
      <c r="I118" s="52">
        <f>'Monthly Py Frcst 1'!E726</f>
        <v>2.708333341666665E-2</v>
      </c>
      <c r="J118" s="53">
        <f>'Monthly Py Frcst 1'!F526</f>
        <v>2.9772489850659651</v>
      </c>
      <c r="K118" s="53">
        <f>'Monthly Py Frcst 1'!F326</f>
        <v>232.2945499999995</v>
      </c>
      <c r="L118" s="54">
        <f>'Monthly Py Frcst 1'!F726</f>
        <v>8.2986110749999994E-2</v>
      </c>
      <c r="M118" s="9">
        <v>5</v>
      </c>
      <c r="N118" s="36">
        <f t="shared" si="52"/>
        <v>174.9999996</v>
      </c>
      <c r="O118" s="12">
        <f>'Monthly Py Frcst 1'!C126</f>
        <v>52.080312499999948</v>
      </c>
      <c r="P118" s="9">
        <f>'Monthly Py Frcst 1'!C926</f>
        <v>3.5647630029414539</v>
      </c>
      <c r="Q118" s="36">
        <f t="shared" si="53"/>
        <v>97.50000029999994</v>
      </c>
      <c r="R118" s="12">
        <f>'Monthly Py Frcst 1'!E126</f>
        <v>40.857940972222146</v>
      </c>
      <c r="S118" s="9">
        <f t="shared" si="54"/>
        <v>3.675173235011211</v>
      </c>
      <c r="T118" s="36">
        <f t="shared" si="55"/>
        <v>298.74999869999999</v>
      </c>
      <c r="U118" s="12">
        <f>'Monthly Py Frcst 1'!F126</f>
        <v>58.301666666666648</v>
      </c>
      <c r="V118" s="9">
        <f t="shared" si="56"/>
        <v>3.9843552214058988</v>
      </c>
      <c r="W118" s="42">
        <f t="shared" si="49"/>
        <v>31704.899268419682</v>
      </c>
      <c r="X118" s="42">
        <f t="shared" si="72"/>
        <v>1991397.4000000004</v>
      </c>
      <c r="Y118" s="42">
        <f t="shared" si="57"/>
        <v>229.51609596038958</v>
      </c>
      <c r="Z118" s="42">
        <f t="shared" si="73"/>
        <v>40165.316701261734</v>
      </c>
      <c r="AA118" s="56">
        <f t="shared" si="58"/>
        <v>7.423687054480281E-2</v>
      </c>
      <c r="AB118" s="9">
        <f t="shared" si="59"/>
        <v>4.0165571416075592</v>
      </c>
      <c r="AD118" s="57" t="str">
        <f>'Monthly Py Frcst 2'!A126</f>
        <v>9/30/2032</v>
      </c>
      <c r="AE118" s="47">
        <f t="shared" si="60"/>
        <v>2032</v>
      </c>
      <c r="AF118" s="48">
        <f t="shared" si="61"/>
        <v>0</v>
      </c>
      <c r="AG118" s="49">
        <f>'Monthly Py Frcst 2'!C526</f>
        <v>2.9642612623320996</v>
      </c>
      <c r="AH118" s="49">
        <f>'Monthly Py Frcst 2'!C326</f>
        <v>110.81274402907499</v>
      </c>
      <c r="AI118" s="50">
        <f>'Monthly Py Frcst 2'!C726</f>
        <v>0.204166666666666</v>
      </c>
      <c r="AJ118" s="51">
        <f>'Monthly Py Frcst 2'!E526</f>
        <v>2.9569239299179397</v>
      </c>
      <c r="AK118" s="51">
        <f>'Monthly Py Frcst 2'!E326</f>
        <v>99.64255430911669</v>
      </c>
      <c r="AL118" s="52">
        <f>'Monthly Py Frcst 2'!E726</f>
        <v>0.12638888888888875</v>
      </c>
      <c r="AM118" s="53">
        <f>'Monthly Py Frcst 2'!E526</f>
        <v>2.9569239299179397</v>
      </c>
      <c r="AN118" s="53">
        <f>'Monthly Py Frcst 2'!F326</f>
        <v>130.30005698720151</v>
      </c>
      <c r="AO118" s="54">
        <f>'Monthly Py Frcst 2'!F726</f>
        <v>0.24791666666666651</v>
      </c>
      <c r="AP118" s="9">
        <v>109</v>
      </c>
      <c r="AQ118" s="36">
        <f t="shared" si="62"/>
        <v>734.9999999999975</v>
      </c>
      <c r="AR118" s="12">
        <f>'Monthly Py Frcst 2'!AF126</f>
        <v>44.952916666666603</v>
      </c>
      <c r="AS118" s="13">
        <f>'Monthly Py Frcst 2'!C926</f>
        <v>2.21895093139134</v>
      </c>
      <c r="AT118" s="36">
        <f t="shared" si="63"/>
        <v>454.99999999999949</v>
      </c>
      <c r="AU118" s="12">
        <f>'Monthly Py Frcst 2'!AH126</f>
        <v>35.503124999999997</v>
      </c>
      <c r="AV118" s="9">
        <f t="shared" si="64"/>
        <v>2.8065854571707898</v>
      </c>
      <c r="AW118" s="36">
        <f t="shared" si="65"/>
        <v>892.49999999999943</v>
      </c>
      <c r="AX118" s="12">
        <f>'Monthly Py Frcst 2'!AI126</f>
        <v>41.999597222222199</v>
      </c>
      <c r="AY118" s="9">
        <f t="shared" si="66"/>
        <v>3.1024120611866035</v>
      </c>
      <c r="AZ118" s="42">
        <f t="shared" si="67"/>
        <v>81447.366861369839</v>
      </c>
      <c r="BA118" s="55">
        <v>1991501.4</v>
      </c>
      <c r="BB118" s="42">
        <f t="shared" si="68"/>
        <v>229.51609596038958</v>
      </c>
      <c r="BC118" s="42">
        <f t="shared" si="69"/>
        <v>168694.33053088575</v>
      </c>
      <c r="BD118" s="56">
        <f t="shared" si="70"/>
        <v>0.23215712932064392</v>
      </c>
      <c r="BE118" s="9">
        <f t="shared" si="71"/>
        <v>4.0165571416075592</v>
      </c>
    </row>
    <row r="119" spans="1:57" x14ac:dyDescent="0.35">
      <c r="A119" s="10" t="str">
        <f>'Monthly Py Frcst 1'!A327</f>
        <v>10/31/2032</v>
      </c>
      <c r="B119" s="47">
        <f t="shared" si="50"/>
        <v>2032</v>
      </c>
      <c r="C119" s="48">
        <f t="shared" si="51"/>
        <v>0</v>
      </c>
      <c r="D119" s="49">
        <f>'Monthly Py Frcst 1'!C527</f>
        <v>3.211183035714285</v>
      </c>
      <c r="E119" s="49">
        <f>'Monthly Py Frcst 1'!C327</f>
        <v>246.15089677419348</v>
      </c>
      <c r="F119" s="50">
        <f>'Monthly Py Frcst 1'!C727</f>
        <v>6.1827957000000003E-2</v>
      </c>
      <c r="G119" s="51">
        <f>'Monthly Py Frcst 1'!E527</f>
        <v>3.2000892857142773</v>
      </c>
      <c r="H119" s="51">
        <f>'Monthly Py Frcst 1'!E327</f>
        <v>183.11810227272673</v>
      </c>
      <c r="I119" s="52">
        <f>'Monthly Py Frcst 1'!E727</f>
        <v>4.2002688172042953E-2</v>
      </c>
      <c r="J119" s="53">
        <f>'Monthly Py Frcst 1'!F527</f>
        <v>3.2194296187683227</v>
      </c>
      <c r="K119" s="53">
        <f>'Monthly Py Frcst 1'!F327</f>
        <v>316.56312169312099</v>
      </c>
      <c r="L119" s="54">
        <f>'Monthly Py Frcst 1'!F727</f>
        <v>7.3924730999999994E-2</v>
      </c>
      <c r="M119" s="9">
        <v>5</v>
      </c>
      <c r="N119" s="36">
        <f t="shared" si="52"/>
        <v>230.00000004</v>
      </c>
      <c r="O119" s="12">
        <f>'Monthly Py Frcst 1'!C127</f>
        <v>57.934354838709602</v>
      </c>
      <c r="P119" s="9">
        <f>'Monthly Py Frcst 1'!C927</f>
        <v>4.3739475072291958</v>
      </c>
      <c r="Q119" s="36">
        <f t="shared" si="53"/>
        <v>156.24999999999977</v>
      </c>
      <c r="R119" s="12">
        <f>'Monthly Py Frcst 1'!E127</f>
        <v>47.461693548387025</v>
      </c>
      <c r="S119" s="9">
        <f t="shared" si="54"/>
        <v>3.8582294179207595</v>
      </c>
      <c r="T119" s="36">
        <f t="shared" si="55"/>
        <v>274.99999931999997</v>
      </c>
      <c r="U119" s="12">
        <f>'Monthly Py Frcst 1'!F127</f>
        <v>64.317405913978419</v>
      </c>
      <c r="V119" s="9">
        <f t="shared" si="56"/>
        <v>4.9218888292309186</v>
      </c>
      <c r="W119" s="42">
        <f t="shared" si="49"/>
        <v>56614.706267910537</v>
      </c>
      <c r="X119" s="42">
        <f t="shared" si="72"/>
        <v>1991397.4000000004</v>
      </c>
      <c r="Y119" s="42">
        <f t="shared" si="57"/>
        <v>229.51609596038958</v>
      </c>
      <c r="Z119" s="42">
        <f t="shared" si="73"/>
        <v>52788.702080070245</v>
      </c>
      <c r="AA119" s="56">
        <f t="shared" si="58"/>
        <v>7.423687054480281E-2</v>
      </c>
      <c r="AB119" s="9">
        <f t="shared" si="59"/>
        <v>4.0165571416075592</v>
      </c>
      <c r="AD119" s="57" t="str">
        <f>'Monthly Py Frcst 2'!A127</f>
        <v>10/31/2032</v>
      </c>
      <c r="AE119" s="47">
        <f t="shared" si="60"/>
        <v>2032</v>
      </c>
      <c r="AF119" s="48">
        <f t="shared" si="61"/>
        <v>0</v>
      </c>
      <c r="AG119" s="49">
        <f>'Monthly Py Frcst 2'!C527</f>
        <v>3.2085177621580501</v>
      </c>
      <c r="AH119" s="49">
        <f>'Monthly Py Frcst 2'!C327</f>
        <v>131.4195318570315</v>
      </c>
      <c r="AI119" s="50">
        <f>'Monthly Py Frcst 2'!C727</f>
        <v>0.21908602150537548</v>
      </c>
      <c r="AJ119" s="51">
        <f>'Monthly Py Frcst 2'!E527</f>
        <v>3.2021407624633351</v>
      </c>
      <c r="AK119" s="51">
        <f>'Monthly Py Frcst 2'!E327</f>
        <v>115.6853630174285</v>
      </c>
      <c r="AL119" s="52">
        <f>'Monthly Py Frcst 2'!E727</f>
        <v>0.14213709677419301</v>
      </c>
      <c r="AM119" s="53">
        <f>'Monthly Py Frcst 2'!E527</f>
        <v>3.2021407624633351</v>
      </c>
      <c r="AN119" s="53">
        <f>'Monthly Py Frcst 2'!F327</f>
        <v>162.647184338703</v>
      </c>
      <c r="AO119" s="54">
        <f>'Monthly Py Frcst 2'!F727</f>
        <v>0.25</v>
      </c>
      <c r="AP119" s="9">
        <v>110</v>
      </c>
      <c r="AQ119" s="36">
        <f t="shared" si="62"/>
        <v>814.99999999999693</v>
      </c>
      <c r="AR119" s="12">
        <f>'Monthly Py Frcst 2'!AF127</f>
        <v>64.595967741935397</v>
      </c>
      <c r="AS119" s="13">
        <f>'Monthly Py Frcst 2'!C927</f>
        <v>2.4438699458322977</v>
      </c>
      <c r="AT119" s="36">
        <f t="shared" si="63"/>
        <v>528.74999999999807</v>
      </c>
      <c r="AU119" s="12">
        <f>'Monthly Py Frcst 2'!AH127</f>
        <v>43.815994623655897</v>
      </c>
      <c r="AV119" s="9">
        <f t="shared" si="64"/>
        <v>2.640254181402764</v>
      </c>
      <c r="AW119" s="36">
        <f t="shared" si="65"/>
        <v>930</v>
      </c>
      <c r="AX119" s="12">
        <f>'Monthly Py Frcst 2'!AI127</f>
        <v>83.718387096774194</v>
      </c>
      <c r="AY119" s="9">
        <f t="shared" si="66"/>
        <v>1.9427892722143718</v>
      </c>
      <c r="AZ119" s="42">
        <f t="shared" si="67"/>
        <v>107106.91846348027</v>
      </c>
      <c r="BA119" s="55">
        <v>1991502.4</v>
      </c>
      <c r="BB119" s="42">
        <f t="shared" si="68"/>
        <v>229.51609596038958</v>
      </c>
      <c r="BC119" s="42">
        <f t="shared" si="69"/>
        <v>187055.61820771679</v>
      </c>
      <c r="BD119" s="56">
        <f t="shared" si="70"/>
        <v>0.23215712932064392</v>
      </c>
      <c r="BE119" s="9">
        <f t="shared" si="71"/>
        <v>4.0165571416075592</v>
      </c>
    </row>
    <row r="120" spans="1:57" x14ac:dyDescent="0.35">
      <c r="A120" s="10" t="str">
        <f>'Monthly Py Frcst 1'!A328</f>
        <v>11/30/2032</v>
      </c>
      <c r="B120" s="47">
        <f t="shared" si="50"/>
        <v>2032</v>
      </c>
      <c r="C120" s="48">
        <f t="shared" si="51"/>
        <v>0</v>
      </c>
      <c r="D120" s="49">
        <f>'Monthly Py Frcst 1'!C528</f>
        <v>3.8204819524200149</v>
      </c>
      <c r="E120" s="49">
        <f>'Monthly Py Frcst 1'!C328</f>
        <v>282.82422161481452</v>
      </c>
      <c r="F120" s="50">
        <f>'Monthly Py Frcst 1'!C728</f>
        <v>6.9444443999999994E-2</v>
      </c>
      <c r="G120" s="51">
        <f>'Monthly Py Frcst 1'!E528</f>
        <v>3.8029140986132477</v>
      </c>
      <c r="H120" s="51">
        <f>'Monthly Py Frcst 1'!E328</f>
        <v>213.21832096474876</v>
      </c>
      <c r="I120" s="52">
        <f>'Monthly Py Frcst 1'!E728</f>
        <v>4.1666666749999998E-2</v>
      </c>
      <c r="J120" s="53">
        <f>'Monthly Py Frcst 1'!F528</f>
        <v>3.8377387057386976</v>
      </c>
      <c r="K120" s="53">
        <f>'Monthly Py Frcst 1'!F328</f>
        <v>376.14556708991</v>
      </c>
      <c r="L120" s="54">
        <f>'Monthly Py Frcst 1'!F728</f>
        <v>0.11527777777777699</v>
      </c>
      <c r="M120" s="9">
        <v>5</v>
      </c>
      <c r="N120" s="36">
        <f t="shared" si="52"/>
        <v>249.99999839999998</v>
      </c>
      <c r="O120" s="12">
        <f>'Monthly Py Frcst 1'!C128</f>
        <v>58.438909722222199</v>
      </c>
      <c r="P120" s="9">
        <f>'Monthly Py Frcst 1'!C928</f>
        <v>4.4436920940585418</v>
      </c>
      <c r="Q120" s="36">
        <f t="shared" si="53"/>
        <v>150.00000029999998</v>
      </c>
      <c r="R120" s="12">
        <f>'Monthly Py Frcst 1'!E128</f>
        <v>44.800704861111072</v>
      </c>
      <c r="S120" s="9">
        <f t="shared" si="54"/>
        <v>4.7592626416427519</v>
      </c>
      <c r="T120" s="36">
        <f t="shared" si="55"/>
        <v>414.99999999999716</v>
      </c>
      <c r="U120" s="12">
        <f>'Monthly Py Frcst 1'!F128</f>
        <v>73.438197916666596</v>
      </c>
      <c r="V120" s="9">
        <f t="shared" si="56"/>
        <v>5.1219335136292177</v>
      </c>
      <c r="W120" s="42">
        <f t="shared" si="49"/>
        <v>70706.054951184866</v>
      </c>
      <c r="X120" s="42">
        <f t="shared" si="72"/>
        <v>1991397.4000000004</v>
      </c>
      <c r="Y120" s="42">
        <f t="shared" si="57"/>
        <v>229.51609596038958</v>
      </c>
      <c r="Z120" s="42">
        <f t="shared" si="73"/>
        <v>57379.023622871639</v>
      </c>
      <c r="AA120" s="56">
        <f t="shared" si="58"/>
        <v>7.423687054480281E-2</v>
      </c>
      <c r="AB120" s="9">
        <f t="shared" si="59"/>
        <v>4.0165571416075592</v>
      </c>
      <c r="AD120" s="57" t="str">
        <f>'Monthly Py Frcst 2'!A128</f>
        <v>11/30/2032</v>
      </c>
      <c r="AE120" s="47">
        <f t="shared" si="60"/>
        <v>2032</v>
      </c>
      <c r="AF120" s="48">
        <f t="shared" si="61"/>
        <v>0</v>
      </c>
      <c r="AG120" s="49">
        <f>'Monthly Py Frcst 2'!C528</f>
        <v>3.8214923469387698</v>
      </c>
      <c r="AH120" s="49">
        <f>'Monthly Py Frcst 2'!C328</f>
        <v>167.59783154253699</v>
      </c>
      <c r="AI120" s="50">
        <f>'Monthly Py Frcst 2'!C728</f>
        <v>0.17430555555555549</v>
      </c>
      <c r="AJ120" s="51">
        <f>'Monthly Py Frcst 2'!E528</f>
        <v>3.8051283744604052</v>
      </c>
      <c r="AK120" s="51">
        <f>'Monthly Py Frcst 2'!E328</f>
        <v>137.22691640786724</v>
      </c>
      <c r="AL120" s="52">
        <f>'Monthly Py Frcst 2'!E728</f>
        <v>0.118055555555555</v>
      </c>
      <c r="AM120" s="53">
        <f>'Monthly Py Frcst 2'!E528</f>
        <v>3.8051283744604052</v>
      </c>
      <c r="AN120" s="53">
        <f>'Monthly Py Frcst 2'!F328</f>
        <v>230.4373772660245</v>
      </c>
      <c r="AO120" s="54">
        <f>'Monthly Py Frcst 2'!F728</f>
        <v>0.23993055555555476</v>
      </c>
      <c r="AP120" s="9">
        <v>111</v>
      </c>
      <c r="AQ120" s="36">
        <f t="shared" si="62"/>
        <v>627.49999999999977</v>
      </c>
      <c r="AR120" s="12">
        <f>'Monthly Py Frcst 2'!AF128</f>
        <v>44.598472222222199</v>
      </c>
      <c r="AS120" s="13">
        <f>'Monthly Py Frcst 2'!C928</f>
        <v>2.78861683520089</v>
      </c>
      <c r="AT120" s="36">
        <f t="shared" si="63"/>
        <v>424.99999999999801</v>
      </c>
      <c r="AU120" s="12">
        <f>'Monthly Py Frcst 2'!AH128</f>
        <v>37.599763888888802</v>
      </c>
      <c r="AV120" s="9">
        <f t="shared" si="64"/>
        <v>3.649674950443492</v>
      </c>
      <c r="AW120" s="36">
        <f t="shared" si="65"/>
        <v>863.74999999999704</v>
      </c>
      <c r="AX120" s="12">
        <f>'Monthly Py Frcst 2'!AI128</f>
        <v>69.597444444444406</v>
      </c>
      <c r="AY120" s="9">
        <f t="shared" si="66"/>
        <v>3.3110034298740563</v>
      </c>
      <c r="AZ120" s="42">
        <f t="shared" si="67"/>
        <v>105167.63929294192</v>
      </c>
      <c r="BA120" s="55">
        <v>1991503.4</v>
      </c>
      <c r="BB120" s="42">
        <f t="shared" si="68"/>
        <v>229.51609596038958</v>
      </c>
      <c r="BC120" s="42">
        <f t="shared" si="69"/>
        <v>144021.3502151444</v>
      </c>
      <c r="BD120" s="56">
        <f t="shared" si="70"/>
        <v>0.23215712932064392</v>
      </c>
      <c r="BE120" s="9">
        <f t="shared" si="71"/>
        <v>4.0165571416075592</v>
      </c>
    </row>
    <row r="121" spans="1:57" x14ac:dyDescent="0.35">
      <c r="A121" s="10" t="str">
        <f>'Monthly Py Frcst 1'!A329</f>
        <v>12/31/2032</v>
      </c>
      <c r="B121" s="47">
        <f t="shared" si="50"/>
        <v>2032</v>
      </c>
      <c r="C121" s="48">
        <f t="shared" si="51"/>
        <v>1.1716593810022657</v>
      </c>
      <c r="D121" s="49">
        <f>'Monthly Py Frcst 1'!C529</f>
        <v>4.253459252157235</v>
      </c>
      <c r="E121" s="49">
        <f>'Monthly Py Frcst 1'!C329</f>
        <v>234.20423293455252</v>
      </c>
      <c r="F121" s="50">
        <f>'Monthly Py Frcst 1'!C729</f>
        <v>0.18817204301075252</v>
      </c>
      <c r="G121" s="51">
        <f>'Monthly Py Frcst 1'!E529</f>
        <v>4.2433326942740219</v>
      </c>
      <c r="H121" s="51">
        <f>'Monthly Py Frcst 1'!E329</f>
        <v>203.47411305147</v>
      </c>
      <c r="I121" s="52">
        <f>'Monthly Py Frcst 1'!E729</f>
        <v>0.13575268800000001</v>
      </c>
      <c r="J121" s="53">
        <f>'Monthly Py Frcst 1'!F529</f>
        <v>4.2620124113475102</v>
      </c>
      <c r="K121" s="53">
        <f>'Monthly Py Frcst 1'!F329</f>
        <v>268.84047890295301</v>
      </c>
      <c r="L121" s="54">
        <f>'Monthly Py Frcst 1'!F729</f>
        <v>0.20362903225806425</v>
      </c>
      <c r="M121" s="9">
        <v>5</v>
      </c>
      <c r="N121" s="36">
        <f t="shared" si="52"/>
        <v>699.99999999999943</v>
      </c>
      <c r="O121" s="12">
        <f>'Monthly Py Frcst 1'!C129</f>
        <v>86.315168010752643</v>
      </c>
      <c r="P121" s="9">
        <f>'Monthly Py Frcst 1'!C929</f>
        <v>3.0318830970977744</v>
      </c>
      <c r="Q121" s="36">
        <f t="shared" si="53"/>
        <v>504.99999936</v>
      </c>
      <c r="R121" s="12">
        <f>'Monthly Py Frcst 1'!E129</f>
        <v>70.473192200994589</v>
      </c>
      <c r="S121" s="9">
        <f t="shared" si="54"/>
        <v>2.8872555179726676</v>
      </c>
      <c r="T121" s="36">
        <f t="shared" si="55"/>
        <v>757.49999999999898</v>
      </c>
      <c r="U121" s="12">
        <f>'Monthly Py Frcst 1'!F129</f>
        <v>97.34563508064511</v>
      </c>
      <c r="V121" s="9">
        <f t="shared" si="56"/>
        <v>2.7617106681797754</v>
      </c>
      <c r="W121" s="42">
        <f t="shared" si="49"/>
        <v>163942.96305418664</v>
      </c>
      <c r="X121" s="42">
        <f t="shared" si="72"/>
        <v>1991397.4000000004</v>
      </c>
      <c r="Y121" s="42">
        <f t="shared" si="57"/>
        <v>229.51609596038958</v>
      </c>
      <c r="Z121" s="42">
        <f t="shared" si="73"/>
        <v>160661.26717227258</v>
      </c>
      <c r="AA121" s="56">
        <f t="shared" si="58"/>
        <v>7.423687054480281E-2</v>
      </c>
      <c r="AB121" s="9">
        <f t="shared" si="59"/>
        <v>4.0165571416075592</v>
      </c>
      <c r="AD121" s="57" t="str">
        <f>'Monthly Py Frcst 2'!A129</f>
        <v>12/31/2032</v>
      </c>
      <c r="AE121" s="47">
        <f t="shared" si="60"/>
        <v>2032</v>
      </c>
      <c r="AF121" s="48">
        <f t="shared" si="61"/>
        <v>1.1716593810022657</v>
      </c>
      <c r="AG121" s="49">
        <f>'Monthly Py Frcst 2'!C529</f>
        <v>4.25213873256667</v>
      </c>
      <c r="AH121" s="49">
        <f>'Monthly Py Frcst 2'!C329</f>
        <v>170.85572803441949</v>
      </c>
      <c r="AI121" s="50">
        <f>'Monthly Py Frcst 2'!C729</f>
        <v>0.33736559139784905</v>
      </c>
      <c r="AJ121" s="51">
        <f>'Monthly Py Frcst 2'!E529</f>
        <v>4.2431041666666625</v>
      </c>
      <c r="AK121" s="51">
        <f>'Monthly Py Frcst 2'!E329</f>
        <v>147.32131678145899</v>
      </c>
      <c r="AL121" s="52">
        <f>'Monthly Py Frcst 2'!E729</f>
        <v>0.25873655913978472</v>
      </c>
      <c r="AM121" s="53">
        <f>'Monthly Py Frcst 2'!E529</f>
        <v>4.2431041666666625</v>
      </c>
      <c r="AN121" s="53">
        <f>'Monthly Py Frcst 2'!F329</f>
        <v>198.07077205117474</v>
      </c>
      <c r="AO121" s="54">
        <f>'Monthly Py Frcst 2'!F729</f>
        <v>0.37197580645161255</v>
      </c>
      <c r="AP121" s="9">
        <v>112</v>
      </c>
      <c r="AQ121" s="36">
        <f t="shared" si="62"/>
        <v>1254.9999999999984</v>
      </c>
      <c r="AR121" s="12">
        <f>'Monthly Py Frcst 2'!AF129</f>
        <v>67.313198924731097</v>
      </c>
      <c r="AS121" s="13">
        <f>'Monthly Py Frcst 2'!C929</f>
        <v>2.2054619509416296</v>
      </c>
      <c r="AT121" s="36">
        <f t="shared" si="63"/>
        <v>962.4999999999992</v>
      </c>
      <c r="AU121" s="12">
        <f>'Monthly Py Frcst 2'!AH129</f>
        <v>97.711760752688093</v>
      </c>
      <c r="AV121" s="9">
        <f t="shared" si="64"/>
        <v>1.5077132542349168</v>
      </c>
      <c r="AW121" s="36">
        <f t="shared" si="65"/>
        <v>1383.7499999999986</v>
      </c>
      <c r="AX121" s="12">
        <f>'Monthly Py Frcst 2'!AI129</f>
        <v>116.272069892473</v>
      </c>
      <c r="AY121" s="9">
        <f t="shared" si="66"/>
        <v>1.7035111891819608</v>
      </c>
      <c r="AZ121" s="42">
        <f t="shared" si="67"/>
        <v>214423.93868319617</v>
      </c>
      <c r="BA121" s="55">
        <v>1991504.4</v>
      </c>
      <c r="BB121" s="42">
        <f t="shared" si="68"/>
        <v>229.51609596038958</v>
      </c>
      <c r="BC121" s="42">
        <f t="shared" si="69"/>
        <v>288042.70043028856</v>
      </c>
      <c r="BD121" s="56">
        <f t="shared" si="70"/>
        <v>0.23215712932064392</v>
      </c>
      <c r="BE121" s="9">
        <f t="shared" si="71"/>
        <v>4.0165571416075592</v>
      </c>
    </row>
    <row r="122" spans="1:57" x14ac:dyDescent="0.35">
      <c r="A122" s="10" t="str">
        <f>'Monthly Py Frcst 1'!A330</f>
        <v>1/31/2033</v>
      </c>
      <c r="B122" s="47">
        <f t="shared" si="50"/>
        <v>2033</v>
      </c>
      <c r="C122" s="48">
        <f t="shared" si="51"/>
        <v>1.1950925686223111</v>
      </c>
      <c r="D122" s="49">
        <f>'Monthly Py Frcst 1'!C530</f>
        <v>4.04543892339544</v>
      </c>
      <c r="E122" s="49">
        <f>'Monthly Py Frcst 1'!C330</f>
        <v>254.35628723302349</v>
      </c>
      <c r="F122" s="50">
        <f>'Monthly Py Frcst 1'!C730</f>
        <v>0.220430107526881</v>
      </c>
      <c r="G122" s="51">
        <f>'Monthly Py Frcst 1'!E530</f>
        <v>4.0371441803465498</v>
      </c>
      <c r="H122" s="51">
        <f>'Monthly Py Frcst 1'!E330</f>
        <v>219.76815117974525</v>
      </c>
      <c r="I122" s="52">
        <f>'Monthly Py Frcst 1'!E730</f>
        <v>0.18749999999999975</v>
      </c>
      <c r="J122" s="53">
        <f>'Monthly Py Frcst 1'!F530</f>
        <v>4.0540969536010625</v>
      </c>
      <c r="K122" s="53">
        <f>'Monthly Py Frcst 1'!F330</f>
        <v>309.18608675744503</v>
      </c>
      <c r="L122" s="54">
        <f>'Monthly Py Frcst 1'!F730</f>
        <v>0.26377688167741925</v>
      </c>
      <c r="M122" s="9">
        <v>5</v>
      </c>
      <c r="N122" s="36">
        <f t="shared" si="52"/>
        <v>819.99999999999727</v>
      </c>
      <c r="O122" s="12">
        <f>'Monthly Py Frcst 1'!C130</f>
        <v>95.267889784946206</v>
      </c>
      <c r="P122" s="9">
        <f>'Monthly Py Frcst 1'!C930</f>
        <v>2.7643179340171358</v>
      </c>
      <c r="Q122" s="36">
        <f t="shared" si="53"/>
        <v>697.49999999999909</v>
      </c>
      <c r="R122" s="12">
        <f>'Monthly Py Frcst 1'!E130</f>
        <v>74.847221102258032</v>
      </c>
      <c r="S122" s="9">
        <f t="shared" si="54"/>
        <v>2.9362232550957748</v>
      </c>
      <c r="T122" s="36">
        <f t="shared" si="55"/>
        <v>981.24999983999965</v>
      </c>
      <c r="U122" s="12">
        <f>'Monthly Py Frcst 1'!F130</f>
        <v>108.90129032258049</v>
      </c>
      <c r="V122" s="9">
        <f t="shared" si="56"/>
        <v>2.839140710285375</v>
      </c>
      <c r="W122" s="42">
        <f t="shared" si="49"/>
        <v>208572.15553107858</v>
      </c>
      <c r="X122" s="42">
        <f t="shared" si="72"/>
        <v>1991397.4000000004</v>
      </c>
      <c r="Y122" s="42">
        <f t="shared" si="57"/>
        <v>234.10641787959739</v>
      </c>
      <c r="Z122" s="42">
        <f t="shared" si="73"/>
        <v>191967.26266126923</v>
      </c>
      <c r="AA122" s="56">
        <f t="shared" si="58"/>
        <v>7.3504037530017774E-2</v>
      </c>
      <c r="AB122" s="9">
        <f t="shared" si="59"/>
        <v>4.5252065871059575</v>
      </c>
      <c r="AD122" s="57" t="str">
        <f>'Monthly Py Frcst 2'!A130</f>
        <v>1/31/2033</v>
      </c>
      <c r="AE122" s="47">
        <f t="shared" si="60"/>
        <v>2033</v>
      </c>
      <c r="AF122" s="48">
        <f t="shared" si="61"/>
        <v>1.1950925686223111</v>
      </c>
      <c r="AG122" s="49">
        <f>'Monthly Py Frcst 2'!C530</f>
        <v>4.0461453980499247</v>
      </c>
      <c r="AH122" s="49">
        <f>'Monthly Py Frcst 2'!C330</f>
        <v>192.86166648007151</v>
      </c>
      <c r="AI122" s="50">
        <f>'Monthly Py Frcst 2'!C730</f>
        <v>0.358870967741935</v>
      </c>
      <c r="AJ122" s="51">
        <f>'Monthly Py Frcst 2'!E530</f>
        <v>4.0368696307640706</v>
      </c>
      <c r="AK122" s="51">
        <f>'Monthly Py Frcst 2'!E330</f>
        <v>173.29104599608252</v>
      </c>
      <c r="AL122" s="52">
        <f>'Monthly Py Frcst 2'!E730</f>
        <v>0.337365591397849</v>
      </c>
      <c r="AM122" s="53">
        <f>'Monthly Py Frcst 2'!E530</f>
        <v>4.0368696307640706</v>
      </c>
      <c r="AN122" s="53">
        <f>'Monthly Py Frcst 2'!F330</f>
        <v>238.0025175966835</v>
      </c>
      <c r="AO122" s="54">
        <f>'Monthly Py Frcst 2'!F730</f>
        <v>0.40927419354838679</v>
      </c>
      <c r="AP122" s="9">
        <v>113</v>
      </c>
      <c r="AQ122" s="36">
        <f t="shared" si="62"/>
        <v>1334.9999999999982</v>
      </c>
      <c r="AR122" s="12">
        <f>'Monthly Py Frcst 2'!AF130</f>
        <v>73.114932795698905</v>
      </c>
      <c r="AS122" s="13">
        <f>'Monthly Py Frcst 2'!C930</f>
        <v>2.116956295368146</v>
      </c>
      <c r="AT122" s="36">
        <f t="shared" si="63"/>
        <v>1254.9999999999984</v>
      </c>
      <c r="AU122" s="12">
        <f>'Monthly Py Frcst 2'!AH130</f>
        <v>70.661868279569802</v>
      </c>
      <c r="AV122" s="9">
        <f t="shared" si="64"/>
        <v>2.45239830498772</v>
      </c>
      <c r="AW122" s="36">
        <f t="shared" si="65"/>
        <v>1522.4999999999991</v>
      </c>
      <c r="AX122" s="12">
        <f>'Monthly Py Frcst 2'!AI130</f>
        <v>122.434059139784</v>
      </c>
      <c r="AY122" s="9">
        <f t="shared" si="66"/>
        <v>1.943924094887306</v>
      </c>
      <c r="AZ122" s="42">
        <f t="shared" si="67"/>
        <v>257470.32475089512</v>
      </c>
      <c r="BA122" s="55">
        <v>1991505.4</v>
      </c>
      <c r="BB122" s="42">
        <f t="shared" si="68"/>
        <v>234.10641787959739</v>
      </c>
      <c r="BC122" s="42">
        <f t="shared" si="69"/>
        <v>312532.06786926207</v>
      </c>
      <c r="BD122" s="56">
        <f t="shared" si="70"/>
        <v>0.22298027073732671</v>
      </c>
      <c r="BE122" s="9">
        <f t="shared" si="71"/>
        <v>4.5252065871059575</v>
      </c>
    </row>
    <row r="123" spans="1:57" x14ac:dyDescent="0.35">
      <c r="A123" s="10" t="str">
        <f>'Monthly Py Frcst 1'!A331</f>
        <v>2/28/2033</v>
      </c>
      <c r="B123" s="47">
        <f t="shared" si="50"/>
        <v>2033</v>
      </c>
      <c r="C123" s="48">
        <f t="shared" si="51"/>
        <v>0</v>
      </c>
      <c r="D123" s="49">
        <f>'Monthly Py Frcst 1'!C531</f>
        <v>4.0318984962405953</v>
      </c>
      <c r="E123" s="49">
        <f>'Monthly Py Frcst 1'!C331</f>
        <v>343.67666666666599</v>
      </c>
      <c r="F123" s="50">
        <f>'Monthly Py Frcst 1'!C731</f>
        <v>7.5148809499999997E-2</v>
      </c>
      <c r="G123" s="51">
        <f>'Monthly Py Frcst 1'!E531</f>
        <v>4.0231904761904751</v>
      </c>
      <c r="H123" s="51">
        <f>'Monthly Py Frcst 1'!E331</f>
        <v>256.01624074074005</v>
      </c>
      <c r="I123" s="52">
        <f>'Monthly Py Frcst 1'!E731</f>
        <v>3.6086309749999997E-2</v>
      </c>
      <c r="J123" s="53">
        <f>'Monthly Py Frcst 1'!F531</f>
        <v>4.0371849593495899</v>
      </c>
      <c r="K123" s="53">
        <f>'Monthly Py Frcst 1'!F331</f>
        <v>454.78157684460996</v>
      </c>
      <c r="L123" s="54">
        <f>'Monthly Py Frcst 1'!F731</f>
        <v>0.118675595238095</v>
      </c>
      <c r="M123" s="9">
        <v>5</v>
      </c>
      <c r="N123" s="36">
        <f t="shared" si="52"/>
        <v>252.49999991999999</v>
      </c>
      <c r="O123" s="12">
        <f>'Monthly Py Frcst 1'!C131</f>
        <v>72.165952383333305</v>
      </c>
      <c r="P123" s="9">
        <f>'Monthly Py Frcst 1'!C931</f>
        <v>4.9533689589914065</v>
      </c>
      <c r="Q123" s="36">
        <f t="shared" si="53"/>
        <v>121.25000075999998</v>
      </c>
      <c r="R123" s="12">
        <f>'Monthly Py Frcst 1'!E131</f>
        <v>47.538404017857125</v>
      </c>
      <c r="S123" s="9">
        <f t="shared" si="54"/>
        <v>5.3854614186158036</v>
      </c>
      <c r="T123" s="36">
        <f t="shared" si="55"/>
        <v>398.74999999999915</v>
      </c>
      <c r="U123" s="12">
        <f>'Monthly Py Frcst 1'!F131</f>
        <v>87.32353050595232</v>
      </c>
      <c r="V123" s="9">
        <f t="shared" si="56"/>
        <v>5.20800721420225</v>
      </c>
      <c r="W123" s="42">
        <f t="shared" si="49"/>
        <v>86778.358305839021</v>
      </c>
      <c r="X123" s="42">
        <f t="shared" si="72"/>
        <v>1991397.4000000004</v>
      </c>
      <c r="Y123" s="42">
        <f t="shared" si="57"/>
        <v>234.10641787959739</v>
      </c>
      <c r="Z123" s="42">
        <f t="shared" si="73"/>
        <v>59111.870495869822</v>
      </c>
      <c r="AA123" s="56">
        <f t="shared" si="58"/>
        <v>7.3504037530017774E-2</v>
      </c>
      <c r="AB123" s="9">
        <f t="shared" si="59"/>
        <v>4.5252065871059575</v>
      </c>
      <c r="AD123" s="57" t="str">
        <f>'Monthly Py Frcst 2'!A131</f>
        <v>2/28/2033</v>
      </c>
      <c r="AE123" s="47">
        <f t="shared" si="60"/>
        <v>2033</v>
      </c>
      <c r="AF123" s="48">
        <f t="shared" si="61"/>
        <v>0</v>
      </c>
      <c r="AG123" s="49">
        <f>'Monthly Py Frcst 2'!C531</f>
        <v>4.0312481203007451</v>
      </c>
      <c r="AH123" s="49">
        <f>'Monthly Py Frcst 2'!C331</f>
        <v>179.261968383376</v>
      </c>
      <c r="AI123" s="50">
        <f>'Monthly Py Frcst 2'!C731</f>
        <v>0.23288690476190399</v>
      </c>
      <c r="AJ123" s="51">
        <f>'Monthly Py Frcst 2'!E531</f>
        <v>4.0260140740740731</v>
      </c>
      <c r="AK123" s="51">
        <f>'Monthly Py Frcst 2'!E331</f>
        <v>144.24581216269524</v>
      </c>
      <c r="AL123" s="52">
        <f>'Monthly Py Frcst 2'!E731</f>
        <v>0.14769345238095175</v>
      </c>
      <c r="AM123" s="53">
        <f>'Monthly Py Frcst 2'!E531</f>
        <v>4.0260140740740731</v>
      </c>
      <c r="AN123" s="53">
        <f>'Monthly Py Frcst 2'!F331</f>
        <v>229.83121879699223</v>
      </c>
      <c r="AO123" s="54">
        <f>'Monthly Py Frcst 2'!F731</f>
        <v>0.34933035714285621</v>
      </c>
      <c r="AP123" s="9">
        <v>114</v>
      </c>
      <c r="AQ123" s="36">
        <f t="shared" si="62"/>
        <v>782.49999999999739</v>
      </c>
      <c r="AR123" s="12">
        <f>'Monthly Py Frcst 2'!AF131</f>
        <v>73.910476190476103</v>
      </c>
      <c r="AS123" s="13">
        <f>'Monthly Py Frcst 2'!C931</f>
        <v>2.6463546613687905</v>
      </c>
      <c r="AT123" s="36">
        <f t="shared" si="63"/>
        <v>496.2499999999979</v>
      </c>
      <c r="AU123" s="12">
        <f>'Monthly Py Frcst 2'!AH131</f>
        <v>50.565372023809502</v>
      </c>
      <c r="AV123" s="9">
        <f t="shared" si="64"/>
        <v>2.8526599605511622</v>
      </c>
      <c r="AW123" s="36">
        <f t="shared" si="65"/>
        <v>1173.7499999999968</v>
      </c>
      <c r="AX123" s="12">
        <f>'Monthly Py Frcst 2'!AI131</f>
        <v>44.300327380952297</v>
      </c>
      <c r="AY123" s="9">
        <f t="shared" si="66"/>
        <v>5.188025289759195</v>
      </c>
      <c r="AZ123" s="42">
        <f t="shared" si="67"/>
        <v>140272.49025999126</v>
      </c>
      <c r="BA123" s="55">
        <v>1991506.4</v>
      </c>
      <c r="BB123" s="42">
        <f t="shared" si="68"/>
        <v>234.10641787959739</v>
      </c>
      <c r="BC123" s="42">
        <f t="shared" si="69"/>
        <v>183188.27199078436</v>
      </c>
      <c r="BD123" s="56">
        <f t="shared" si="70"/>
        <v>0.22298027073732671</v>
      </c>
      <c r="BE123" s="9">
        <f t="shared" si="71"/>
        <v>4.5252065871059575</v>
      </c>
    </row>
    <row r="124" spans="1:57" x14ac:dyDescent="0.35">
      <c r="A124" s="10" t="str">
        <f>'Monthly Py Frcst 1'!A332</f>
        <v>3/31/2033</v>
      </c>
      <c r="B124" s="47">
        <f t="shared" si="50"/>
        <v>2033</v>
      </c>
      <c r="C124" s="48">
        <f t="shared" si="51"/>
        <v>0</v>
      </c>
      <c r="D124" s="49">
        <f>'Monthly Py Frcst 1'!C532</f>
        <v>3.4750000000000001</v>
      </c>
      <c r="E124" s="49">
        <f>'Monthly Py Frcst 1'!C332</f>
        <v>258.04093749999998</v>
      </c>
      <c r="F124" s="50">
        <f>'Monthly Py Frcst 1'!C732</f>
        <v>2.3521505193548349E-2</v>
      </c>
      <c r="G124" s="51">
        <f>'Monthly Py Frcst 1'!E532</f>
        <v>3.4649999999999999</v>
      </c>
      <c r="H124" s="51">
        <f>'Monthly Py Frcst 1'!E332</f>
        <v>147.768333333333</v>
      </c>
      <c r="I124" s="52">
        <f>'Monthly Py Frcst 1'!E732</f>
        <v>1.3440860215053699E-2</v>
      </c>
      <c r="J124" s="53">
        <f>'Monthly Py Frcst 1'!F532</f>
        <v>3.4827777777777702</v>
      </c>
      <c r="K124" s="53">
        <f>'Monthly Py Frcst 1'!F332</f>
        <v>495.33017857142801</v>
      </c>
      <c r="L124" s="54">
        <f>'Monthly Py Frcst 1'!F732</f>
        <v>4.2002688172042973E-2</v>
      </c>
      <c r="M124" s="9">
        <v>5</v>
      </c>
      <c r="N124" s="36">
        <f t="shared" si="52"/>
        <v>87.499999319999858</v>
      </c>
      <c r="O124" s="12">
        <f>'Monthly Py Frcst 1'!C132</f>
        <v>46.632802419354803</v>
      </c>
      <c r="P124" s="9">
        <f>'Monthly Py Frcst 1'!C932</f>
        <v>4.7583888051599867</v>
      </c>
      <c r="Q124" s="36">
        <f t="shared" si="53"/>
        <v>49.999999999999758</v>
      </c>
      <c r="R124" s="12">
        <f>'Monthly Py Frcst 1'!E132</f>
        <v>39.622933467741845</v>
      </c>
      <c r="S124" s="9">
        <f t="shared" si="54"/>
        <v>3.7293637901301628</v>
      </c>
      <c r="T124" s="36">
        <f t="shared" si="55"/>
        <v>156.24999999999986</v>
      </c>
      <c r="U124" s="12">
        <f>'Monthly Py Frcst 1'!F132</f>
        <v>63.775403225806372</v>
      </c>
      <c r="V124" s="9">
        <f t="shared" si="56"/>
        <v>7.7667902281642549</v>
      </c>
      <c r="W124" s="42">
        <f t="shared" si="49"/>
        <v>22578.581855782126</v>
      </c>
      <c r="X124" s="42">
        <f t="shared" si="72"/>
        <v>1991397.4000000004</v>
      </c>
      <c r="Y124" s="42">
        <f t="shared" si="57"/>
        <v>234.10641787959739</v>
      </c>
      <c r="Z124" s="42">
        <f t="shared" si="73"/>
        <v>20484.311405272376</v>
      </c>
      <c r="AA124" s="56">
        <f t="shared" si="58"/>
        <v>7.3504037530017774E-2</v>
      </c>
      <c r="AB124" s="9">
        <f t="shared" si="59"/>
        <v>4.5252065871059575</v>
      </c>
      <c r="AD124" s="57" t="str">
        <f>'Monthly Py Frcst 2'!A132</f>
        <v>3/31/2033</v>
      </c>
      <c r="AE124" s="47">
        <f t="shared" si="60"/>
        <v>2033</v>
      </c>
      <c r="AF124" s="48">
        <f t="shared" si="61"/>
        <v>0</v>
      </c>
      <c r="AG124" s="49">
        <f>'Monthly Py Frcst 2'!C532</f>
        <v>3.474955097087375</v>
      </c>
      <c r="AH124" s="49">
        <f>'Monthly Py Frcst 2'!C332</f>
        <v>107.27405907172951</v>
      </c>
      <c r="AI124" s="50">
        <f>'Monthly Py Frcst 2'!C732</f>
        <v>0.159946236559139</v>
      </c>
      <c r="AJ124" s="51">
        <f>'Monthly Py Frcst 2'!E532</f>
        <v>3.4706060283687874</v>
      </c>
      <c r="AK124" s="51">
        <f>'Monthly Py Frcst 2'!E332</f>
        <v>92.01913408793186</v>
      </c>
      <c r="AL124" s="52">
        <f>'Monthly Py Frcst 2'!E732</f>
        <v>0.115591397849462</v>
      </c>
      <c r="AM124" s="53">
        <f>'Monthly Py Frcst 2'!E532</f>
        <v>3.4706060283687874</v>
      </c>
      <c r="AN124" s="53">
        <f>'Monthly Py Frcst 2'!F332</f>
        <v>151.415711759901</v>
      </c>
      <c r="AO124" s="54">
        <f>'Monthly Py Frcst 2'!F732</f>
        <v>0.24798387096774122</v>
      </c>
      <c r="AP124" s="9">
        <v>115</v>
      </c>
      <c r="AQ124" s="36">
        <f t="shared" si="62"/>
        <v>594.99999999999704</v>
      </c>
      <c r="AR124" s="12">
        <f>'Monthly Py Frcst 2'!AF132</f>
        <v>41.789838709677397</v>
      </c>
      <c r="AS124" s="13">
        <f>'Monthly Py Frcst 2'!C932</f>
        <v>2.3384456900701163</v>
      </c>
      <c r="AT124" s="36">
        <f t="shared" si="63"/>
        <v>429.99999999999864</v>
      </c>
      <c r="AU124" s="12">
        <f>'Monthly Py Frcst 2'!AH132</f>
        <v>39.780685483870897</v>
      </c>
      <c r="AV124" s="9">
        <f t="shared" si="64"/>
        <v>2.3131610973682459</v>
      </c>
      <c r="AW124" s="36">
        <f t="shared" si="65"/>
        <v>922.49999999999727</v>
      </c>
      <c r="AX124" s="12">
        <f>'Monthly Py Frcst 2'!AI132</f>
        <v>37.284771505376298</v>
      </c>
      <c r="AY124" s="9">
        <f t="shared" si="66"/>
        <v>4.0610604717818246</v>
      </c>
      <c r="AZ124" s="42">
        <f t="shared" si="67"/>
        <v>63828.065147678739</v>
      </c>
      <c r="BA124" s="55">
        <v>1991507.4</v>
      </c>
      <c r="BB124" s="42">
        <f t="shared" si="68"/>
        <v>234.10641787959739</v>
      </c>
      <c r="BC124" s="42">
        <f t="shared" si="69"/>
        <v>139293.31863835975</v>
      </c>
      <c r="BD124" s="56">
        <f t="shared" si="70"/>
        <v>0.22298027073732671</v>
      </c>
      <c r="BE124" s="9">
        <f t="shared" si="71"/>
        <v>4.5252065871059575</v>
      </c>
    </row>
    <row r="125" spans="1:57" x14ac:dyDescent="0.35">
      <c r="A125" s="10" t="str">
        <f>'Monthly Py Frcst 1'!A333</f>
        <v>4/30/2033</v>
      </c>
      <c r="B125" s="47">
        <f t="shared" si="50"/>
        <v>2033</v>
      </c>
      <c r="C125" s="48">
        <f t="shared" si="51"/>
        <v>0</v>
      </c>
      <c r="D125" s="49">
        <f>'Monthly Py Frcst 1'!C533</f>
        <v>2.9250909090908999</v>
      </c>
      <c r="E125" s="49">
        <f>'Monthly Py Frcst 1'!C333</f>
        <v>142.39281249999999</v>
      </c>
      <c r="F125" s="50">
        <f>'Monthly Py Frcst 1'!C733</f>
        <v>4.2361111222222199E-2</v>
      </c>
      <c r="G125" s="51">
        <f>'Monthly Py Frcst 1'!E533</f>
        <v>2.91818181818181</v>
      </c>
      <c r="H125" s="51">
        <f>'Monthly Py Frcst 1'!E333</f>
        <v>126.32652173913</v>
      </c>
      <c r="I125" s="52">
        <f>'Monthly Py Frcst 1'!E733</f>
        <v>1.9791666666666624E-2</v>
      </c>
      <c r="J125" s="53">
        <f>'Monthly Py Frcst 1'!F533</f>
        <v>2.9318181818181799</v>
      </c>
      <c r="K125" s="53">
        <f>'Monthly Py Frcst 1'!F333</f>
        <v>193.41300000000001</v>
      </c>
      <c r="L125" s="54">
        <f>'Monthly Py Frcst 1'!F733</f>
        <v>6.0763888805555555E-2</v>
      </c>
      <c r="M125" s="9">
        <v>5</v>
      </c>
      <c r="N125" s="36">
        <f t="shared" si="52"/>
        <v>152.50000039999992</v>
      </c>
      <c r="O125" s="12">
        <f>'Monthly Py Frcst 1'!C133</f>
        <v>42.403180555555501</v>
      </c>
      <c r="P125" s="9">
        <f>'Monthly Py Frcst 1'!C933</f>
        <v>3.5703380898412682</v>
      </c>
      <c r="Q125" s="36">
        <f t="shared" si="53"/>
        <v>71.249999999999844</v>
      </c>
      <c r="R125" s="12">
        <f>'Monthly Py Frcst 1'!E133</f>
        <v>38.306204861111098</v>
      </c>
      <c r="S125" s="9">
        <f t="shared" si="54"/>
        <v>3.2978083367213999</v>
      </c>
      <c r="T125" s="36">
        <f t="shared" si="55"/>
        <v>218.74999969999999</v>
      </c>
      <c r="U125" s="12">
        <f>'Monthly Py Frcst 1'!F133</f>
        <v>47.733118055555522</v>
      </c>
      <c r="V125" s="9">
        <f t="shared" si="56"/>
        <v>4.051966598429436</v>
      </c>
      <c r="W125" s="42">
        <f t="shared" si="49"/>
        <v>21714.903963207111</v>
      </c>
      <c r="X125" s="42">
        <f t="shared" si="72"/>
        <v>1991397.4000000004</v>
      </c>
      <c r="Y125" s="42">
        <f t="shared" si="57"/>
        <v>234.10641787959739</v>
      </c>
      <c r="Z125" s="42">
        <f t="shared" si="73"/>
        <v>35701.228820281147</v>
      </c>
      <c r="AA125" s="56">
        <f t="shared" si="58"/>
        <v>7.3504037530017774E-2</v>
      </c>
      <c r="AB125" s="9">
        <f t="shared" si="59"/>
        <v>4.5252065871059575</v>
      </c>
      <c r="AD125" s="57" t="str">
        <f>'Monthly Py Frcst 2'!A133</f>
        <v>4/30/2033</v>
      </c>
      <c r="AE125" s="47">
        <f t="shared" si="60"/>
        <v>2033</v>
      </c>
      <c r="AF125" s="48">
        <f t="shared" si="61"/>
        <v>0</v>
      </c>
      <c r="AG125" s="49">
        <f>'Monthly Py Frcst 2'!C533</f>
        <v>2.924554595443825</v>
      </c>
      <c r="AH125" s="49">
        <f>'Monthly Py Frcst 2'!C333</f>
        <v>96.097083333333302</v>
      </c>
      <c r="AI125" s="50">
        <f>'Monthly Py Frcst 2'!C733</f>
        <v>0.165277777777777</v>
      </c>
      <c r="AJ125" s="51">
        <f>'Monthly Py Frcst 2'!E533</f>
        <v>2.9205924381238875</v>
      </c>
      <c r="AK125" s="51">
        <f>'Monthly Py Frcst 2'!E333</f>
        <v>90.577941874497128</v>
      </c>
      <c r="AL125" s="52">
        <f>'Monthly Py Frcst 2'!E733</f>
        <v>0.14548611111111073</v>
      </c>
      <c r="AM125" s="53">
        <f>'Monthly Py Frcst 2'!E533</f>
        <v>2.9205924381238875</v>
      </c>
      <c r="AN125" s="53">
        <f>'Monthly Py Frcst 2'!F333</f>
        <v>111.71528924961275</v>
      </c>
      <c r="AO125" s="54">
        <f>'Monthly Py Frcst 2'!F733</f>
        <v>0.21493055555555501</v>
      </c>
      <c r="AP125" s="9">
        <v>116</v>
      </c>
      <c r="AQ125" s="36">
        <f t="shared" si="62"/>
        <v>594.99999999999716</v>
      </c>
      <c r="AR125" s="12">
        <f>'Monthly Py Frcst 2'!AF133</f>
        <v>35.666013888888799</v>
      </c>
      <c r="AS125" s="13">
        <f>'Monthly Py Frcst 2'!C933</f>
        <v>2.371221821133858</v>
      </c>
      <c r="AT125" s="36">
        <f t="shared" si="63"/>
        <v>523.74999999999864</v>
      </c>
      <c r="AU125" s="12">
        <f>'Monthly Py Frcst 2'!AH133</f>
        <v>33.914499999999997</v>
      </c>
      <c r="AV125" s="9">
        <f t="shared" si="64"/>
        <v>2.6707733233424387</v>
      </c>
      <c r="AW125" s="36">
        <f t="shared" si="65"/>
        <v>773.74999999999795</v>
      </c>
      <c r="AX125" s="12">
        <f>'Monthly Py Frcst 2'!AI133</f>
        <v>38.251375000000003</v>
      </c>
      <c r="AY125" s="9">
        <f t="shared" si="66"/>
        <v>2.9205561695393367</v>
      </c>
      <c r="AZ125" s="42">
        <f t="shared" si="67"/>
        <v>57177.764583333039</v>
      </c>
      <c r="BA125" s="55">
        <v>1991508.4</v>
      </c>
      <c r="BB125" s="42">
        <f t="shared" si="68"/>
        <v>234.10641787959739</v>
      </c>
      <c r="BC125" s="42">
        <f t="shared" si="69"/>
        <v>139293.31863835978</v>
      </c>
      <c r="BD125" s="56">
        <f t="shared" si="70"/>
        <v>0.22298027073732671</v>
      </c>
      <c r="BE125" s="9">
        <f t="shared" si="71"/>
        <v>4.5252065871059575</v>
      </c>
    </row>
    <row r="126" spans="1:57" x14ac:dyDescent="0.35">
      <c r="A126" s="10" t="str">
        <f>'Monthly Py Frcst 1'!A334</f>
        <v>5/31/2033</v>
      </c>
      <c r="B126" s="47">
        <f t="shared" si="50"/>
        <v>2033</v>
      </c>
      <c r="C126" s="48">
        <f t="shared" si="51"/>
        <v>0</v>
      </c>
      <c r="D126" s="49">
        <f>'Monthly Py Frcst 1'!C534</f>
        <v>2.8633333333333302</v>
      </c>
      <c r="E126" s="49">
        <f>'Monthly Py Frcst 1'!C334</f>
        <v>179.19</v>
      </c>
      <c r="F126" s="50">
        <f>'Monthly Py Frcst 1'!C734</f>
        <v>2.688172E-3</v>
      </c>
      <c r="G126" s="51">
        <f>'Monthly Py Frcst 1'!E534</f>
        <v>2.8319999999999999</v>
      </c>
      <c r="H126" s="51">
        <f>'Monthly Py Frcst 1'!E334</f>
        <v>129.03145833333249</v>
      </c>
      <c r="I126" s="52">
        <f>'Monthly Py Frcst 1'!E734</f>
        <v>1.344086E-3</v>
      </c>
      <c r="J126" s="53">
        <f>'Monthly Py Frcst 1'!F534</f>
        <v>2.8828571428571399</v>
      </c>
      <c r="K126" s="53">
        <f>'Monthly Py Frcst 1'!F334</f>
        <v>348.39942857142853</v>
      </c>
      <c r="L126" s="54">
        <f>'Monthly Py Frcst 1'!F734</f>
        <v>1.041666662903225E-2</v>
      </c>
      <c r="M126" s="9">
        <v>5</v>
      </c>
      <c r="N126" s="36">
        <f t="shared" si="52"/>
        <v>9.9999998399999992</v>
      </c>
      <c r="O126" s="12">
        <f>'Monthly Py Frcst 1'!C134</f>
        <v>37.222291666666599</v>
      </c>
      <c r="P126" s="9">
        <f>'Monthly Py Frcst 1'!C934</f>
        <v>4.1099420380183576</v>
      </c>
      <c r="Q126" s="36">
        <f t="shared" si="53"/>
        <v>4.9999999199999996</v>
      </c>
      <c r="R126" s="12">
        <f>'Monthly Py Frcst 1'!E134</f>
        <v>31.651444892473048</v>
      </c>
      <c r="S126" s="9">
        <f t="shared" si="54"/>
        <v>4.0766372205654706</v>
      </c>
      <c r="T126" s="36">
        <f t="shared" si="55"/>
        <v>38.749999859999967</v>
      </c>
      <c r="U126" s="12">
        <f>'Monthly Py Frcst 1'!F134</f>
        <v>41.486646505376271</v>
      </c>
      <c r="V126" s="9">
        <f t="shared" si="56"/>
        <v>8.3978691439010209</v>
      </c>
      <c r="W126" s="42">
        <f t="shared" si="49"/>
        <v>1791.8999713295998</v>
      </c>
      <c r="X126" s="42">
        <f t="shared" si="72"/>
        <v>1991397.4000000004</v>
      </c>
      <c r="Y126" s="42">
        <f t="shared" si="57"/>
        <v>234.10641787959739</v>
      </c>
      <c r="Z126" s="42">
        <f t="shared" si="73"/>
        <v>2341.0641413389467</v>
      </c>
      <c r="AA126" s="56">
        <f t="shared" si="58"/>
        <v>7.3504037530017774E-2</v>
      </c>
      <c r="AB126" s="9">
        <f t="shared" si="59"/>
        <v>4.5252065871059575</v>
      </c>
      <c r="AD126" s="57" t="str">
        <f>'Monthly Py Frcst 2'!A134</f>
        <v>5/31/2033</v>
      </c>
      <c r="AE126" s="47">
        <f t="shared" si="60"/>
        <v>2033</v>
      </c>
      <c r="AF126" s="48">
        <f t="shared" si="61"/>
        <v>0</v>
      </c>
      <c r="AG126" s="49">
        <f>'Monthly Py Frcst 2'!C534</f>
        <v>2.8535785007072101</v>
      </c>
      <c r="AH126" s="49">
        <f>'Monthly Py Frcst 2'!C334</f>
        <v>79.561921269095109</v>
      </c>
      <c r="AI126" s="50">
        <f>'Monthly Py Frcst 2'!C734</f>
        <v>9.6102150537634351E-2</v>
      </c>
      <c r="AJ126" s="51">
        <f>'Monthly Py Frcst 2'!E534</f>
        <v>2.8468105590062076</v>
      </c>
      <c r="AK126" s="51">
        <f>'Monthly Py Frcst 2'!E334</f>
        <v>77.014375000000001</v>
      </c>
      <c r="AL126" s="52">
        <f>'Monthly Py Frcst 2'!E734</f>
        <v>3.1249999999999951E-2</v>
      </c>
      <c r="AM126" s="53">
        <f>'Monthly Py Frcst 2'!E534</f>
        <v>2.8468105590062076</v>
      </c>
      <c r="AN126" s="53">
        <f>'Monthly Py Frcst 2'!F334</f>
        <v>94.360668922614153</v>
      </c>
      <c r="AO126" s="54">
        <f>'Monthly Py Frcst 2'!F734</f>
        <v>0.12029569892473049</v>
      </c>
      <c r="AP126" s="9">
        <v>117</v>
      </c>
      <c r="AQ126" s="36">
        <f t="shared" si="62"/>
        <v>357.49999999999983</v>
      </c>
      <c r="AR126" s="12">
        <f>'Monthly Py Frcst 2'!AF134</f>
        <v>27.128642473118202</v>
      </c>
      <c r="AS126" s="13">
        <f>'Monthly Py Frcst 2'!C934</f>
        <v>2.3479388000022769</v>
      </c>
      <c r="AT126" s="36">
        <f t="shared" si="63"/>
        <v>116.24999999999982</v>
      </c>
      <c r="AU126" s="12">
        <f>'Monthly Py Frcst 2'!AH134</f>
        <v>26.989865591397798</v>
      </c>
      <c r="AV126" s="9">
        <f t="shared" si="64"/>
        <v>2.8534552993307978</v>
      </c>
      <c r="AW126" s="36">
        <f t="shared" si="65"/>
        <v>447.49999999999739</v>
      </c>
      <c r="AX126" s="12">
        <f>'Monthly Py Frcst 2'!AI134</f>
        <v>37.300672043010699</v>
      </c>
      <c r="AY126" s="9">
        <f t="shared" si="66"/>
        <v>2.5297310679498923</v>
      </c>
      <c r="AZ126" s="42">
        <f t="shared" si="67"/>
        <v>28443.38685370149</v>
      </c>
      <c r="BA126" s="55">
        <v>1991509.4</v>
      </c>
      <c r="BB126" s="42">
        <f t="shared" si="68"/>
        <v>234.10641787959739</v>
      </c>
      <c r="BC126" s="42">
        <f t="shared" si="69"/>
        <v>83693.04439195602</v>
      </c>
      <c r="BD126" s="56">
        <f t="shared" si="70"/>
        <v>0.22298027073732671</v>
      </c>
      <c r="BE126" s="9">
        <f t="shared" si="71"/>
        <v>4.5252065871059575</v>
      </c>
    </row>
    <row r="127" spans="1:57" x14ac:dyDescent="0.35">
      <c r="A127" s="10" t="str">
        <f>'Monthly Py Frcst 1'!A335</f>
        <v>6/30/2033</v>
      </c>
      <c r="B127" s="47">
        <f t="shared" si="50"/>
        <v>2033</v>
      </c>
      <c r="C127" s="48">
        <f t="shared" si="51"/>
        <v>0</v>
      </c>
      <c r="D127" s="49">
        <f>'Monthly Py Frcst 1'!C535</f>
        <v>2.96</v>
      </c>
      <c r="E127" s="49">
        <f>'Monthly Py Frcst 1'!C335</f>
        <v>422.28989010989</v>
      </c>
      <c r="F127" s="50">
        <f>'Monthly Py Frcst 1'!C735</f>
        <v>1.1111111111111099E-2</v>
      </c>
      <c r="G127" s="51">
        <f>'Monthly Py Frcst 1'!E535</f>
        <v>2.9191666666666576</v>
      </c>
      <c r="H127" s="51">
        <f>'Monthly Py Frcst 1'!E335</f>
        <v>143.21118749999999</v>
      </c>
      <c r="I127" s="52">
        <f>'Monthly Py Frcst 1'!E735</f>
        <v>5.5555559999999997E-3</v>
      </c>
      <c r="J127" s="53">
        <f>'Monthly Py Frcst 1'!F535</f>
        <v>2.9746323529411676</v>
      </c>
      <c r="K127" s="53">
        <f>'Monthly Py Frcst 1'!F335</f>
        <v>643.19944642857104</v>
      </c>
      <c r="L127" s="54">
        <f>'Monthly Py Frcst 1'!F735</f>
        <v>2.0833333333333301E-2</v>
      </c>
      <c r="M127" s="9">
        <v>5</v>
      </c>
      <c r="N127" s="36">
        <f t="shared" si="52"/>
        <v>39.999999999999957</v>
      </c>
      <c r="O127" s="12">
        <f>'Monthly Py Frcst 1'!C135</f>
        <v>40.920020833333297</v>
      </c>
      <c r="P127" s="9">
        <f>'Monthly Py Frcst 1'!C935</f>
        <v>8.7856587812531828</v>
      </c>
      <c r="Q127" s="36">
        <f t="shared" si="53"/>
        <v>20.000001599999997</v>
      </c>
      <c r="R127" s="12">
        <f>'Monthly Py Frcst 1'!E135</f>
        <v>35.862493055555525</v>
      </c>
      <c r="S127" s="9">
        <f t="shared" si="54"/>
        <v>3.9933416585999137</v>
      </c>
      <c r="T127" s="36">
        <f t="shared" si="55"/>
        <v>74.999999999999886</v>
      </c>
      <c r="U127" s="12">
        <f>'Monthly Py Frcst 1'!F135</f>
        <v>50.3892013888888</v>
      </c>
      <c r="V127" s="9">
        <f t="shared" si="56"/>
        <v>12.764628704165203</v>
      </c>
      <c r="W127" s="42">
        <f t="shared" si="49"/>
        <v>16891.595604395581</v>
      </c>
      <c r="X127" s="42">
        <f t="shared" si="72"/>
        <v>1991397.4000000004</v>
      </c>
      <c r="Y127" s="42">
        <f t="shared" si="57"/>
        <v>234.10641787959739</v>
      </c>
      <c r="Z127" s="42">
        <f t="shared" si="73"/>
        <v>9364.2567151838848</v>
      </c>
      <c r="AA127" s="56">
        <f t="shared" si="58"/>
        <v>7.3504037530017774E-2</v>
      </c>
      <c r="AB127" s="9">
        <f t="shared" si="59"/>
        <v>4.5252065871059575</v>
      </c>
      <c r="AD127" s="57" t="str">
        <f>'Monthly Py Frcst 2'!A135</f>
        <v>6/30/2033</v>
      </c>
      <c r="AE127" s="47">
        <f t="shared" si="60"/>
        <v>2033</v>
      </c>
      <c r="AF127" s="48">
        <f t="shared" si="61"/>
        <v>0</v>
      </c>
      <c r="AG127" s="49">
        <f>'Monthly Py Frcst 2'!C535</f>
        <v>2.9473643147896853</v>
      </c>
      <c r="AH127" s="49">
        <f>'Monthly Py Frcst 2'!C335</f>
        <v>119.7273118279565</v>
      </c>
      <c r="AI127" s="50">
        <f>'Monthly Py Frcst 2'!C735</f>
        <v>8.5416666666666641E-2</v>
      </c>
      <c r="AJ127" s="51">
        <f>'Monthly Py Frcst 2'!E535</f>
        <v>2.9326082130965574</v>
      </c>
      <c r="AK127" s="51">
        <f>'Monthly Py Frcst 2'!E335</f>
        <v>84.99066630747123</v>
      </c>
      <c r="AL127" s="52">
        <f>'Monthly Py Frcst 2'!E735</f>
        <v>6.6666666666666596E-2</v>
      </c>
      <c r="AM127" s="53">
        <f>'Monthly Py Frcst 2'!E535</f>
        <v>2.9326082130965574</v>
      </c>
      <c r="AN127" s="53">
        <f>'Monthly Py Frcst 2'!F335</f>
        <v>193.21153095238026</v>
      </c>
      <c r="AO127" s="54">
        <f>'Monthly Py Frcst 2'!F735</f>
        <v>0.108333333333333</v>
      </c>
      <c r="AP127" s="9">
        <v>118</v>
      </c>
      <c r="AQ127" s="36">
        <f t="shared" si="62"/>
        <v>307.49999999999989</v>
      </c>
      <c r="AR127" s="12">
        <f>'Monthly Py Frcst 2'!AF135</f>
        <v>35.723833333333303</v>
      </c>
      <c r="AS127" s="13">
        <f>'Monthly Py Frcst 2'!C935</f>
        <v>2.9147761644870185</v>
      </c>
      <c r="AT127" s="36">
        <f t="shared" si="63"/>
        <v>239.99999999999974</v>
      </c>
      <c r="AU127" s="12">
        <f>'Monthly Py Frcst 2'!AH135</f>
        <v>51.103013888888803</v>
      </c>
      <c r="AV127" s="9">
        <f t="shared" si="64"/>
        <v>1.6631243412034946</v>
      </c>
      <c r="AW127" s="36">
        <f t="shared" si="65"/>
        <v>389.99999999999875</v>
      </c>
      <c r="AX127" s="12">
        <f>'Monthly Py Frcst 2'!AI135</f>
        <v>36.976680555555497</v>
      </c>
      <c r="AY127" s="9">
        <f t="shared" si="66"/>
        <v>5.2252264954419099</v>
      </c>
      <c r="AZ127" s="42">
        <f t="shared" si="67"/>
        <v>36816.148387096611</v>
      </c>
      <c r="BA127" s="55">
        <v>1991510.4</v>
      </c>
      <c r="BB127" s="42">
        <f t="shared" si="68"/>
        <v>234.10641787959739</v>
      </c>
      <c r="BC127" s="42">
        <f t="shared" si="69"/>
        <v>71987.723497976171</v>
      </c>
      <c r="BD127" s="56">
        <f t="shared" si="70"/>
        <v>0.22298027073732671</v>
      </c>
      <c r="BE127" s="9">
        <f t="shared" si="71"/>
        <v>4.5252065871059575</v>
      </c>
    </row>
    <row r="128" spans="1:57" x14ac:dyDescent="0.35">
      <c r="A128" s="10" t="str">
        <f>'Monthly Py Frcst 1'!A336</f>
        <v>7/31/2033</v>
      </c>
      <c r="B128" s="47">
        <f t="shared" si="50"/>
        <v>2033</v>
      </c>
      <c r="C128" s="48">
        <f t="shared" si="51"/>
        <v>0</v>
      </c>
      <c r="D128" s="49">
        <f>'Monthly Py Frcst 1'!C536</f>
        <v>3.0262281976744152</v>
      </c>
      <c r="E128" s="49">
        <f>'Monthly Py Frcst 1'!C336</f>
        <v>468.01014114832503</v>
      </c>
      <c r="F128" s="50">
        <f>'Monthly Py Frcst 1'!C736</f>
        <v>7.3924730999999994E-2</v>
      </c>
      <c r="G128" s="51">
        <f>'Monthly Py Frcst 1'!E536</f>
        <v>3.0097509057970973</v>
      </c>
      <c r="H128" s="51">
        <f>'Monthly Py Frcst 1'!E336</f>
        <v>282.95264860139798</v>
      </c>
      <c r="I128" s="52">
        <f>'Monthly Py Frcst 1'!E736</f>
        <v>6.4852150500000011E-2</v>
      </c>
      <c r="J128" s="53">
        <f>'Monthly Py Frcst 1'!F536</f>
        <v>3.0414427923387075</v>
      </c>
      <c r="K128" s="53">
        <f>'Monthly Py Frcst 1'!F336</f>
        <v>614.99928781317624</v>
      </c>
      <c r="L128" s="54">
        <f>'Monthly Py Frcst 1'!F736</f>
        <v>9.1061827499999998E-2</v>
      </c>
      <c r="M128" s="9">
        <v>5</v>
      </c>
      <c r="N128" s="36">
        <f t="shared" si="52"/>
        <v>274.99999931999997</v>
      </c>
      <c r="O128" s="12">
        <f>'Monthly Py Frcst 1'!C136</f>
        <v>82.158676075268801</v>
      </c>
      <c r="P128" s="9">
        <f>'Monthly Py Frcst 1'!C936</f>
        <v>4.984165598841833</v>
      </c>
      <c r="Q128" s="36">
        <f t="shared" si="53"/>
        <v>241.24999986000006</v>
      </c>
      <c r="R128" s="12">
        <f>'Monthly Py Frcst 1'!E136</f>
        <v>68.167758735672038</v>
      </c>
      <c r="S128" s="9">
        <f t="shared" si="54"/>
        <v>4.1508281018681856</v>
      </c>
      <c r="T128" s="36">
        <f t="shared" si="55"/>
        <v>338.74999830000002</v>
      </c>
      <c r="U128" s="12">
        <f>'Monthly Py Frcst 1'!F136</f>
        <v>106.3505141129025</v>
      </c>
      <c r="V128" s="9">
        <f t="shared" si="56"/>
        <v>5.782758014317527</v>
      </c>
      <c r="W128" s="42">
        <f t="shared" si="49"/>
        <v>128702.78849754248</v>
      </c>
      <c r="X128" s="42">
        <f t="shared" si="72"/>
        <v>1991397.4000000004</v>
      </c>
      <c r="Y128" s="42">
        <f t="shared" si="57"/>
        <v>234.10641787959739</v>
      </c>
      <c r="Z128" s="42">
        <f t="shared" si="73"/>
        <v>64379.26475769691</v>
      </c>
      <c r="AA128" s="56">
        <f t="shared" si="58"/>
        <v>7.3504037530017774E-2</v>
      </c>
      <c r="AB128" s="9">
        <f t="shared" si="59"/>
        <v>4.5252065871059575</v>
      </c>
      <c r="AD128" s="57" t="str">
        <f>'Monthly Py Frcst 2'!A136</f>
        <v>7/31/2033</v>
      </c>
      <c r="AE128" s="47">
        <f t="shared" si="60"/>
        <v>2033</v>
      </c>
      <c r="AF128" s="48">
        <f t="shared" si="61"/>
        <v>0</v>
      </c>
      <c r="AG128" s="49">
        <f>'Monthly Py Frcst 2'!C536</f>
        <v>3.0285185707918547</v>
      </c>
      <c r="AH128" s="49">
        <f>'Monthly Py Frcst 2'!C336</f>
        <v>179.54030522177652</v>
      </c>
      <c r="AI128" s="50">
        <f>'Monthly Py Frcst 2'!C736</f>
        <v>0.348118279569892</v>
      </c>
      <c r="AJ128" s="51">
        <f>'Monthly Py Frcst 2'!E536</f>
        <v>3.0220291281639202</v>
      </c>
      <c r="AK128" s="51">
        <f>'Monthly Py Frcst 2'!E336</f>
        <v>123.94000723677725</v>
      </c>
      <c r="AL128" s="52">
        <f>'Monthly Py Frcst 2'!E736</f>
        <v>0.31317204301075202</v>
      </c>
      <c r="AM128" s="53">
        <f>'Monthly Py Frcst 2'!E536</f>
        <v>3.0220291281639202</v>
      </c>
      <c r="AN128" s="53">
        <f>'Monthly Py Frcst 2'!F336</f>
        <v>217.90515881009898</v>
      </c>
      <c r="AO128" s="54">
        <f>'Monthly Py Frcst 2'!F736</f>
        <v>0.37735215053763427</v>
      </c>
      <c r="AP128" s="9">
        <v>119</v>
      </c>
      <c r="AQ128" s="36">
        <f t="shared" si="62"/>
        <v>1294.9999999999982</v>
      </c>
      <c r="AR128" s="12">
        <f>'Monthly Py Frcst 2'!AF136</f>
        <v>72.672056451612903</v>
      </c>
      <c r="AS128" s="13">
        <f>'Monthly Py Frcst 2'!C936</f>
        <v>1.8794484316885334</v>
      </c>
      <c r="AT128" s="36">
        <f t="shared" si="63"/>
        <v>1164.9999999999975</v>
      </c>
      <c r="AU128" s="12">
        <f>'Monthly Py Frcst 2'!AH136</f>
        <v>107.46755376343999</v>
      </c>
      <c r="AV128" s="9">
        <f t="shared" si="64"/>
        <v>1.1532783886529769</v>
      </c>
      <c r="AW128" s="36">
        <f t="shared" si="65"/>
        <v>1403.7499999999995</v>
      </c>
      <c r="AX128" s="12">
        <f>'Monthly Py Frcst 2'!AI136</f>
        <v>94.9245295698924</v>
      </c>
      <c r="AY128" s="9">
        <f t="shared" si="66"/>
        <v>2.2955621670967212</v>
      </c>
      <c r="AZ128" s="42">
        <f t="shared" si="67"/>
        <v>232504.69526220026</v>
      </c>
      <c r="BA128" s="55">
        <v>1991511.4</v>
      </c>
      <c r="BB128" s="42">
        <f t="shared" si="68"/>
        <v>234.10641787959739</v>
      </c>
      <c r="BC128" s="42">
        <f t="shared" si="69"/>
        <v>303167.81115407817</v>
      </c>
      <c r="BD128" s="56">
        <f t="shared" si="70"/>
        <v>0.22298027073732671</v>
      </c>
      <c r="BE128" s="9">
        <f t="shared" si="71"/>
        <v>4.5252065871059575</v>
      </c>
    </row>
    <row r="129" spans="1:57" x14ac:dyDescent="0.35">
      <c r="A129" s="10" t="str">
        <f>'Monthly Py Frcst 1'!A337</f>
        <v>8/31/2033</v>
      </c>
      <c r="B129" s="47">
        <f t="shared" si="50"/>
        <v>2033</v>
      </c>
      <c r="C129" s="48">
        <f t="shared" si="51"/>
        <v>0</v>
      </c>
      <c r="D129" s="49">
        <f>'Monthly Py Frcst 1'!C537</f>
        <v>3.0566869212962953</v>
      </c>
      <c r="E129" s="49">
        <f>'Monthly Py Frcst 1'!C337</f>
        <v>287.17646654285699</v>
      </c>
      <c r="F129" s="50">
        <f>'Monthly Py Frcst 1'!C737</f>
        <v>8.8709677000000001E-2</v>
      </c>
      <c r="G129" s="51">
        <f>'Monthly Py Frcst 1'!E537</f>
        <v>3.0483757549611674</v>
      </c>
      <c r="H129" s="51">
        <f>'Monthly Py Frcst 1'!E337</f>
        <v>223.47865141113576</v>
      </c>
      <c r="I129" s="52">
        <f>'Monthly Py Frcst 1'!E737</f>
        <v>7.3252687999999996E-2</v>
      </c>
      <c r="J129" s="53">
        <f>'Monthly Py Frcst 1'!F537</f>
        <v>3.0697727272727251</v>
      </c>
      <c r="K129" s="53">
        <f>'Monthly Py Frcst 1'!F337</f>
        <v>376.50644532500002</v>
      </c>
      <c r="L129" s="54">
        <f>'Monthly Py Frcst 1'!F737</f>
        <v>0.103494623655913</v>
      </c>
      <c r="M129" s="9">
        <v>5</v>
      </c>
      <c r="N129" s="36">
        <f t="shared" si="52"/>
        <v>329.99999844000001</v>
      </c>
      <c r="O129" s="12">
        <f>'Monthly Py Frcst 1'!C137</f>
        <v>76.871592741935444</v>
      </c>
      <c r="P129" s="9">
        <f>'Monthly Py Frcst 1'!C937</f>
        <v>3.6774794020613415</v>
      </c>
      <c r="Q129" s="36">
        <f t="shared" si="53"/>
        <v>272.49999936</v>
      </c>
      <c r="R129" s="12">
        <f>'Monthly Py Frcst 1'!E137</f>
        <v>66.793356854838649</v>
      </c>
      <c r="S129" s="9">
        <f t="shared" si="54"/>
        <v>3.3458215297790725</v>
      </c>
      <c r="T129" s="36">
        <f t="shared" si="55"/>
        <v>384.99999999999636</v>
      </c>
      <c r="U129" s="12">
        <f>'Monthly Py Frcst 1'!F137</f>
        <v>83.472258064516083</v>
      </c>
      <c r="V129" s="9">
        <f t="shared" si="56"/>
        <v>4.5105578075292572</v>
      </c>
      <c r="W129" s="42">
        <f t="shared" si="49"/>
        <v>94768.233511147526</v>
      </c>
      <c r="X129" s="42">
        <f t="shared" si="72"/>
        <v>1991397.4000000004</v>
      </c>
      <c r="Y129" s="42">
        <f t="shared" si="57"/>
        <v>234.10641787959739</v>
      </c>
      <c r="Z129" s="42">
        <f t="shared" si="73"/>
        <v>77255.11753506113</v>
      </c>
      <c r="AA129" s="56">
        <f t="shared" si="58"/>
        <v>7.3504037530017774E-2</v>
      </c>
      <c r="AB129" s="9">
        <f t="shared" si="59"/>
        <v>4.5252065871059575</v>
      </c>
      <c r="AD129" s="57" t="str">
        <f>'Monthly Py Frcst 2'!A137</f>
        <v>8/31/2033</v>
      </c>
      <c r="AE129" s="47">
        <f t="shared" si="60"/>
        <v>2033</v>
      </c>
      <c r="AF129" s="48">
        <f t="shared" si="61"/>
        <v>0</v>
      </c>
      <c r="AG129" s="49">
        <f>'Monthly Py Frcst 2'!C537</f>
        <v>3.0573329959514099</v>
      </c>
      <c r="AH129" s="49">
        <f>'Monthly Py Frcst 2'!C337</f>
        <v>133.79303407092951</v>
      </c>
      <c r="AI129" s="50">
        <f>'Monthly Py Frcst 2'!C737</f>
        <v>0.35080645161290303</v>
      </c>
      <c r="AJ129" s="51">
        <f>'Monthly Py Frcst 2'!E537</f>
        <v>3.0474291869613999</v>
      </c>
      <c r="AK129" s="51">
        <f>'Monthly Py Frcst 2'!E337</f>
        <v>114.68597277622575</v>
      </c>
      <c r="AL129" s="52">
        <f>'Monthly Py Frcst 2'!E737</f>
        <v>0.29469086021505353</v>
      </c>
      <c r="AM129" s="53">
        <f>'Monthly Py Frcst 2'!E537</f>
        <v>3.0474291869613999</v>
      </c>
      <c r="AN129" s="53">
        <f>'Monthly Py Frcst 2'!F337</f>
        <v>159.497783868608</v>
      </c>
      <c r="AO129" s="54">
        <f>'Monthly Py Frcst 2'!F737</f>
        <v>0.37768817204300997</v>
      </c>
      <c r="AP129" s="9">
        <v>120</v>
      </c>
      <c r="AQ129" s="36">
        <f t="shared" si="62"/>
        <v>1304.9999999999993</v>
      </c>
      <c r="AR129" s="12">
        <f>'Monthly Py Frcst 2'!AF137</f>
        <v>71.464408602150499</v>
      </c>
      <c r="AS129" s="13">
        <f>'Monthly Py Frcst 2'!C937</f>
        <v>1.8021350121260817</v>
      </c>
      <c r="AT129" s="36">
        <f t="shared" si="63"/>
        <v>1096.2499999999991</v>
      </c>
      <c r="AU129" s="12">
        <f>'Monthly Py Frcst 2'!AH137</f>
        <v>76.936438172042998</v>
      </c>
      <c r="AV129" s="9">
        <f t="shared" si="64"/>
        <v>1.4906587242805334</v>
      </c>
      <c r="AW129" s="36">
        <f t="shared" si="65"/>
        <v>1404.9999999999973</v>
      </c>
      <c r="AX129" s="12">
        <f>'Monthly Py Frcst 2'!AI137</f>
        <v>81.822500000000005</v>
      </c>
      <c r="AY129" s="9">
        <f t="shared" si="66"/>
        <v>1.9493144779077636</v>
      </c>
      <c r="AZ129" s="42">
        <f t="shared" si="67"/>
        <v>174599.90946256291</v>
      </c>
      <c r="BA129" s="55">
        <v>1991512.4</v>
      </c>
      <c r="BB129" s="42">
        <f t="shared" si="68"/>
        <v>234.10641787959739</v>
      </c>
      <c r="BC129" s="42">
        <f t="shared" si="69"/>
        <v>305508.87533287442</v>
      </c>
      <c r="BD129" s="56">
        <f t="shared" si="70"/>
        <v>0.22298027073732671</v>
      </c>
      <c r="BE129" s="9">
        <f t="shared" si="71"/>
        <v>4.5252065871059575</v>
      </c>
    </row>
    <row r="130" spans="1:57" x14ac:dyDescent="0.35">
      <c r="A130" s="10" t="str">
        <f>'Monthly Py Frcst 1'!A338</f>
        <v>9/30/2033</v>
      </c>
      <c r="B130" s="47">
        <f t="shared" si="50"/>
        <v>2033</v>
      </c>
      <c r="C130" s="48">
        <f t="shared" si="51"/>
        <v>0</v>
      </c>
      <c r="D130" s="49">
        <f>'Monthly Py Frcst 1'!C538</f>
        <v>3.0308333333333302</v>
      </c>
      <c r="E130" s="49">
        <f>'Monthly Py Frcst 1'!C338</f>
        <v>180.58216650438101</v>
      </c>
      <c r="F130" s="50">
        <f>'Monthly Py Frcst 1'!C738</f>
        <v>3.6805555500000003E-2</v>
      </c>
      <c r="G130" s="51">
        <f>'Monthly Py Frcst 1'!E538</f>
        <v>3.0150016447368353</v>
      </c>
      <c r="H130" s="51">
        <f>'Monthly Py Frcst 1'!E338</f>
        <v>142.57346153846126</v>
      </c>
      <c r="I130" s="52">
        <f>'Monthly Py Frcst 1'!E738</f>
        <v>2.1180555555555525E-2</v>
      </c>
      <c r="J130" s="53">
        <f>'Monthly Py Frcst 1'!F538</f>
        <v>3.0465899511978649</v>
      </c>
      <c r="K130" s="53">
        <f>'Monthly Py Frcst 1'!F338</f>
        <v>261.82296428571425</v>
      </c>
      <c r="L130" s="54">
        <f>'Monthly Py Frcst 1'!F738</f>
        <v>6.4236111499999998E-2</v>
      </c>
      <c r="M130" s="9">
        <v>5</v>
      </c>
      <c r="N130" s="36">
        <f t="shared" si="52"/>
        <v>132.49999980000001</v>
      </c>
      <c r="O130" s="12">
        <f>'Monthly Py Frcst 1'!C138</f>
        <v>50.052249999999944</v>
      </c>
      <c r="P130" s="9">
        <f>'Monthly Py Frcst 1'!C938</f>
        <v>3.7389350338513054</v>
      </c>
      <c r="Q130" s="36">
        <f t="shared" si="53"/>
        <v>76.249999999999886</v>
      </c>
      <c r="R130" s="12">
        <f>'Monthly Py Frcst 1'!E138</f>
        <v>41.362409722222196</v>
      </c>
      <c r="S130" s="9">
        <f t="shared" si="54"/>
        <v>3.4469331573267317</v>
      </c>
      <c r="T130" s="36">
        <f t="shared" si="55"/>
        <v>231.25000139999997</v>
      </c>
      <c r="U130" s="12">
        <f>'Monthly Py Frcst 1'!F138</f>
        <v>57.945885416666648</v>
      </c>
      <c r="V130" s="9">
        <f t="shared" si="56"/>
        <v>4.5184047564903995</v>
      </c>
      <c r="W130" s="42">
        <f t="shared" si="49"/>
        <v>23927.137025714052</v>
      </c>
      <c r="X130" s="42">
        <f t="shared" si="72"/>
        <v>1991397.4000000004</v>
      </c>
      <c r="Y130" s="42">
        <f t="shared" si="57"/>
        <v>234.10641787959739</v>
      </c>
      <c r="Z130" s="42">
        <f t="shared" si="73"/>
        <v>31019.100322225375</v>
      </c>
      <c r="AA130" s="56">
        <f t="shared" si="58"/>
        <v>7.3504037530017774E-2</v>
      </c>
      <c r="AB130" s="9">
        <f t="shared" si="59"/>
        <v>4.5252065871059575</v>
      </c>
      <c r="AD130" s="57" t="str">
        <f>'Monthly Py Frcst 2'!A138</f>
        <v>9/30/2033</v>
      </c>
      <c r="AE130" s="47">
        <f t="shared" si="60"/>
        <v>2033</v>
      </c>
      <c r="AF130" s="48">
        <f t="shared" si="61"/>
        <v>0</v>
      </c>
      <c r="AG130" s="49">
        <f>'Monthly Py Frcst 2'!C538</f>
        <v>3.0318858672972548</v>
      </c>
      <c r="AH130" s="49">
        <f>'Monthly Py Frcst 2'!C338</f>
        <v>99.014282672780851</v>
      </c>
      <c r="AI130" s="50">
        <f>'Monthly Py Frcst 2'!C738</f>
        <v>0.16874999999999951</v>
      </c>
      <c r="AJ130" s="51">
        <f>'Monthly Py Frcst 2'!E538</f>
        <v>3.0264424331376372</v>
      </c>
      <c r="AK130" s="51">
        <f>'Monthly Py Frcst 2'!E338</f>
        <v>93.913520569620204</v>
      </c>
      <c r="AL130" s="52">
        <f>'Monthly Py Frcst 2'!E738</f>
        <v>0.12048611111111075</v>
      </c>
      <c r="AM130" s="53">
        <f>'Monthly Py Frcst 2'!E538</f>
        <v>3.0264424331376372</v>
      </c>
      <c r="AN130" s="53">
        <f>'Monthly Py Frcst 2'!F338</f>
        <v>131.61010439560425</v>
      </c>
      <c r="AO130" s="54">
        <f>'Monthly Py Frcst 2'!F738</f>
        <v>0.23958333333333276</v>
      </c>
      <c r="AP130" s="9">
        <v>121</v>
      </c>
      <c r="AQ130" s="36">
        <f t="shared" si="62"/>
        <v>607.49999999999829</v>
      </c>
      <c r="AR130" s="12">
        <f>'Monthly Py Frcst 2'!AF138</f>
        <v>57.806791666666598</v>
      </c>
      <c r="AS130" s="13">
        <f>'Monthly Py Frcst 2'!C938</f>
        <v>2.2601946010447458</v>
      </c>
      <c r="AT130" s="36">
        <f t="shared" si="63"/>
        <v>433.74999999999875</v>
      </c>
      <c r="AU130" s="12">
        <f>'Monthly Py Frcst 2'!AH138</f>
        <v>47.996486111111103</v>
      </c>
      <c r="AV130" s="9">
        <f t="shared" si="64"/>
        <v>1.9566749189141033</v>
      </c>
      <c r="AW130" s="36">
        <f t="shared" si="65"/>
        <v>862.49999999999795</v>
      </c>
      <c r="AX130" s="12">
        <f>'Monthly Py Frcst 2'!AI138</f>
        <v>37.670569444444403</v>
      </c>
      <c r="AY130" s="9">
        <f t="shared" si="66"/>
        <v>3.4937115720987304</v>
      </c>
      <c r="AZ130" s="42">
        <f t="shared" si="67"/>
        <v>60151.176723714198</v>
      </c>
      <c r="BA130" s="55">
        <v>1991513.4</v>
      </c>
      <c r="BB130" s="42">
        <f t="shared" si="68"/>
        <v>234.10641787959739</v>
      </c>
      <c r="BC130" s="42">
        <f t="shared" si="69"/>
        <v>142219.64886185501</v>
      </c>
      <c r="BD130" s="56">
        <f t="shared" si="70"/>
        <v>0.22298027073732671</v>
      </c>
      <c r="BE130" s="9">
        <f t="shared" si="71"/>
        <v>4.5252065871059575</v>
      </c>
    </row>
    <row r="131" spans="1:57" x14ac:dyDescent="0.35">
      <c r="A131" s="10" t="str">
        <f>'Monthly Py Frcst 1'!A339</f>
        <v>10/31/2033</v>
      </c>
      <c r="B131" s="47">
        <f t="shared" si="50"/>
        <v>2033</v>
      </c>
      <c r="C131" s="48">
        <f t="shared" si="51"/>
        <v>0</v>
      </c>
      <c r="D131" s="49">
        <f>'Monthly Py Frcst 1'!C539</f>
        <v>3.2768702553485101</v>
      </c>
      <c r="E131" s="49">
        <f>'Monthly Py Frcst 1'!C339</f>
        <v>288.5169247967475</v>
      </c>
      <c r="F131" s="50">
        <f>'Monthly Py Frcst 1'!C739</f>
        <v>5.1075268817204297E-2</v>
      </c>
      <c r="G131" s="51">
        <f>'Monthly Py Frcst 1'!E539</f>
        <v>3.2651023391812775</v>
      </c>
      <c r="H131" s="51">
        <f>'Monthly Py Frcst 1'!E339</f>
        <v>176.84303335777048</v>
      </c>
      <c r="I131" s="52">
        <f>'Monthly Py Frcst 1'!E739</f>
        <v>4.1666666666666602E-2</v>
      </c>
      <c r="J131" s="53">
        <f>'Monthly Py Frcst 1'!F539</f>
        <v>3.288181818181815</v>
      </c>
      <c r="K131" s="53">
        <f>'Monthly Py Frcst 1'!F339</f>
        <v>439.4599489795915</v>
      </c>
      <c r="L131" s="54">
        <f>'Monthly Py Frcst 1'!F739</f>
        <v>6.5860215E-2</v>
      </c>
      <c r="M131" s="9">
        <v>5</v>
      </c>
      <c r="N131" s="36">
        <f t="shared" si="52"/>
        <v>190</v>
      </c>
      <c r="O131" s="12">
        <f>'Monthly Py Frcst 1'!C139</f>
        <v>56.68775537634405</v>
      </c>
      <c r="P131" s="9">
        <f>'Monthly Py Frcst 1'!C939</f>
        <v>5.1253030110895583</v>
      </c>
      <c r="Q131" s="36">
        <f t="shared" si="53"/>
        <v>154.99999999999977</v>
      </c>
      <c r="R131" s="12">
        <f>'Monthly Py Frcst 1'!E139</f>
        <v>47.707594086021452</v>
      </c>
      <c r="S131" s="9">
        <f t="shared" si="54"/>
        <v>3.706810975185737</v>
      </c>
      <c r="T131" s="36">
        <f t="shared" si="55"/>
        <v>244.99999980000001</v>
      </c>
      <c r="U131" s="12">
        <f>'Monthly Py Frcst 1'!F139</f>
        <v>64.983125000000001</v>
      </c>
      <c r="V131" s="9">
        <f t="shared" si="56"/>
        <v>6.7626779872404024</v>
      </c>
      <c r="W131" s="42">
        <f t="shared" si="49"/>
        <v>54818.215711382029</v>
      </c>
      <c r="X131" s="42">
        <f t="shared" si="72"/>
        <v>1991397.4000000004</v>
      </c>
      <c r="Y131" s="42">
        <f t="shared" si="57"/>
        <v>234.10641787959739</v>
      </c>
      <c r="Z131" s="42">
        <f t="shared" si="73"/>
        <v>44480.219397123503</v>
      </c>
      <c r="AA131" s="56">
        <f t="shared" si="58"/>
        <v>7.3504037530017774E-2</v>
      </c>
      <c r="AB131" s="9">
        <f t="shared" si="59"/>
        <v>4.5252065871059575</v>
      </c>
      <c r="AD131" s="57" t="str">
        <f>'Monthly Py Frcst 2'!A139</f>
        <v>10/31/2033</v>
      </c>
      <c r="AE131" s="47">
        <f t="shared" si="60"/>
        <v>2033</v>
      </c>
      <c r="AF131" s="48">
        <f t="shared" si="61"/>
        <v>0</v>
      </c>
      <c r="AG131" s="49">
        <f>'Monthly Py Frcst 2'!C539</f>
        <v>3.2753975078975053</v>
      </c>
      <c r="AH131" s="49">
        <f>'Monthly Py Frcst 2'!C339</f>
        <v>150.9888658536585</v>
      </c>
      <c r="AI131" s="50">
        <f>'Monthly Py Frcst 2'!C739</f>
        <v>0.18682795698924648</v>
      </c>
      <c r="AJ131" s="51">
        <f>'Monthly Py Frcst 2'!E539</f>
        <v>3.2706867236024775</v>
      </c>
      <c r="AK131" s="51">
        <f>'Monthly Py Frcst 2'!E339</f>
        <v>111.5878474264705</v>
      </c>
      <c r="AL131" s="52">
        <f>'Monthly Py Frcst 2'!E739</f>
        <v>0.13172043010752599</v>
      </c>
      <c r="AM131" s="53">
        <f>'Monthly Py Frcst 2'!E539</f>
        <v>3.2706867236024775</v>
      </c>
      <c r="AN131" s="53">
        <f>'Monthly Py Frcst 2'!F339</f>
        <v>196.18440947462202</v>
      </c>
      <c r="AO131" s="54">
        <f>'Monthly Py Frcst 2'!F739</f>
        <v>0.23353494623655827</v>
      </c>
      <c r="AP131" s="9">
        <v>122</v>
      </c>
      <c r="AQ131" s="36">
        <f t="shared" si="62"/>
        <v>694.99999999999693</v>
      </c>
      <c r="AR131" s="12">
        <f>'Monthly Py Frcst 2'!AF139</f>
        <v>62.490349462365501</v>
      </c>
      <c r="AS131" s="13">
        <f>'Monthly Py Frcst 2'!C939</f>
        <v>2.61129603805953</v>
      </c>
      <c r="AT131" s="36">
        <f t="shared" si="63"/>
        <v>489.99999999999665</v>
      </c>
      <c r="AU131" s="12">
        <f>'Monthly Py Frcst 2'!AH139</f>
        <v>55.980470430107502</v>
      </c>
      <c r="AV131" s="9">
        <f t="shared" si="64"/>
        <v>1.9933352929891808</v>
      </c>
      <c r="AW131" s="36">
        <f t="shared" si="65"/>
        <v>868.7499999999967</v>
      </c>
      <c r="AX131" s="12">
        <f>'Monthly Py Frcst 2'!AI139</f>
        <v>58.185053763440798</v>
      </c>
      <c r="AY131" s="9">
        <f t="shared" si="66"/>
        <v>3.3717320305698477</v>
      </c>
      <c r="AZ131" s="42">
        <f t="shared" si="67"/>
        <v>104937.26176829218</v>
      </c>
      <c r="BA131" s="55">
        <v>1991514.4</v>
      </c>
      <c r="BB131" s="42">
        <f t="shared" si="68"/>
        <v>234.10641787959739</v>
      </c>
      <c r="BC131" s="42">
        <f t="shared" si="69"/>
        <v>162703.96042631948</v>
      </c>
      <c r="BD131" s="56">
        <f t="shared" si="70"/>
        <v>0.22298027073732671</v>
      </c>
      <c r="BE131" s="9">
        <f t="shared" si="71"/>
        <v>4.5252065871059575</v>
      </c>
    </row>
    <row r="132" spans="1:57" x14ac:dyDescent="0.35">
      <c r="A132" s="10" t="str">
        <f>'Monthly Py Frcst 1'!A340</f>
        <v>11/30/2033</v>
      </c>
      <c r="B132" s="47">
        <f t="shared" si="50"/>
        <v>2033</v>
      </c>
      <c r="C132" s="48">
        <f t="shared" si="51"/>
        <v>0</v>
      </c>
      <c r="D132" s="49">
        <f>'Monthly Py Frcst 1'!C540</f>
        <v>3.9112666666666653</v>
      </c>
      <c r="E132" s="49">
        <f>'Monthly Py Frcst 1'!C340</f>
        <v>356.56463888888851</v>
      </c>
      <c r="F132" s="50">
        <f>'Monthly Py Frcst 1'!C740</f>
        <v>6.9444444500000008E-2</v>
      </c>
      <c r="G132" s="51">
        <f>'Monthly Py Frcst 1'!E540</f>
        <v>3.8905466751918096</v>
      </c>
      <c r="H132" s="51">
        <f>'Monthly Py Frcst 1'!E340</f>
        <v>237.63069411764673</v>
      </c>
      <c r="I132" s="52">
        <f>'Monthly Py Frcst 1'!E740</f>
        <v>4.0625000166666647E-2</v>
      </c>
      <c r="J132" s="53">
        <f>'Monthly Py Frcst 1'!F540</f>
        <v>3.9318558403805426</v>
      </c>
      <c r="K132" s="53">
        <f>'Monthly Py Frcst 1'!F340</f>
        <v>485.15181412337597</v>
      </c>
      <c r="L132" s="54">
        <f>'Monthly Py Frcst 1'!F740</f>
        <v>9.3055555999999998E-2</v>
      </c>
      <c r="M132" s="9">
        <v>5</v>
      </c>
      <c r="N132" s="36">
        <f t="shared" si="52"/>
        <v>250.00000020000002</v>
      </c>
      <c r="O132" s="12">
        <f>'Monthly Py Frcst 1'!C140</f>
        <v>64.955499999999944</v>
      </c>
      <c r="P132" s="9">
        <f>'Monthly Py Frcst 1'!C940</f>
        <v>4.9163479234472707</v>
      </c>
      <c r="Q132" s="36">
        <f t="shared" si="53"/>
        <v>146.25000059999994</v>
      </c>
      <c r="R132" s="12">
        <f>'Monthly Py Frcst 1'!E140</f>
        <v>52.8108402777777</v>
      </c>
      <c r="S132" s="9">
        <f t="shared" si="54"/>
        <v>4.4996575109909669</v>
      </c>
      <c r="T132" s="36">
        <f t="shared" si="55"/>
        <v>335.00000159999996</v>
      </c>
      <c r="U132" s="12">
        <f>'Monthly Py Frcst 1'!F140</f>
        <v>81.015003471388866</v>
      </c>
      <c r="V132" s="9">
        <f t="shared" si="56"/>
        <v>5.9884193462351876</v>
      </c>
      <c r="W132" s="42">
        <f t="shared" si="49"/>
        <v>89141.159793535058</v>
      </c>
      <c r="X132" s="42">
        <f t="shared" si="72"/>
        <v>1991397.4000000004</v>
      </c>
      <c r="Y132" s="42">
        <f t="shared" si="57"/>
        <v>234.10641787959739</v>
      </c>
      <c r="Z132" s="42">
        <f t="shared" si="73"/>
        <v>58526.604516720632</v>
      </c>
      <c r="AA132" s="56">
        <f t="shared" si="58"/>
        <v>7.3504037530017774E-2</v>
      </c>
      <c r="AB132" s="9">
        <f t="shared" si="59"/>
        <v>4.5252065871059575</v>
      </c>
      <c r="AD132" s="57" t="str">
        <f>'Monthly Py Frcst 2'!A140</f>
        <v>11/30/2033</v>
      </c>
      <c r="AE132" s="47">
        <f t="shared" si="60"/>
        <v>2033</v>
      </c>
      <c r="AF132" s="48">
        <f t="shared" si="61"/>
        <v>0</v>
      </c>
      <c r="AG132" s="49">
        <f>'Monthly Py Frcst 2'!C540</f>
        <v>3.910344364937385</v>
      </c>
      <c r="AH132" s="49">
        <f>'Monthly Py Frcst 2'!C340</f>
        <v>192.30381599804849</v>
      </c>
      <c r="AI132" s="50">
        <f>'Monthly Py Frcst 2'!C740</f>
        <v>0.18472222222222201</v>
      </c>
      <c r="AJ132" s="51">
        <f>'Monthly Py Frcst 2'!E540</f>
        <v>3.8930270146520125</v>
      </c>
      <c r="AK132" s="51">
        <f>'Monthly Py Frcst 2'!E340</f>
        <v>144.52803240066049</v>
      </c>
      <c r="AL132" s="52">
        <f>'Monthly Py Frcst 2'!E740</f>
        <v>0.11770833333333325</v>
      </c>
      <c r="AM132" s="53">
        <f>'Monthly Py Frcst 2'!E540</f>
        <v>3.8930270146520125</v>
      </c>
      <c r="AN132" s="53">
        <f>'Monthly Py Frcst 2'!F340</f>
        <v>272.45310183727975</v>
      </c>
      <c r="AO132" s="54">
        <f>'Monthly Py Frcst 2'!F740</f>
        <v>0.20173611111111051</v>
      </c>
      <c r="AP132" s="9">
        <v>123</v>
      </c>
      <c r="AQ132" s="36">
        <f t="shared" si="62"/>
        <v>664.9999999999992</v>
      </c>
      <c r="AR132" s="12">
        <f>'Monthly Py Frcst 2'!AF140</f>
        <v>85.913277777777694</v>
      </c>
      <c r="AS132" s="13">
        <f>'Monthly Py Frcst 2'!C940</f>
        <v>2.8997461616593974</v>
      </c>
      <c r="AT132" s="36">
        <f t="shared" si="63"/>
        <v>423.74999999999972</v>
      </c>
      <c r="AU132" s="12">
        <f>'Monthly Py Frcst 2'!AH140</f>
        <v>66.296833333333296</v>
      </c>
      <c r="AV132" s="9">
        <f t="shared" si="64"/>
        <v>2.1800141143090381</v>
      </c>
      <c r="AW132" s="36">
        <f t="shared" si="65"/>
        <v>726.24999999999773</v>
      </c>
      <c r="AX132" s="12">
        <f>'Monthly Py Frcst 2'!AI140</f>
        <v>93.408680555555506</v>
      </c>
      <c r="AY132" s="9">
        <f t="shared" si="66"/>
        <v>2.9167856800550376</v>
      </c>
      <c r="AZ132" s="42">
        <f t="shared" si="67"/>
        <v>127882.0376387021</v>
      </c>
      <c r="BA132" s="55">
        <v>1991515.4</v>
      </c>
      <c r="BB132" s="42">
        <f t="shared" si="68"/>
        <v>234.10641787959739</v>
      </c>
      <c r="BC132" s="42">
        <f t="shared" si="69"/>
        <v>155680.76788993209</v>
      </c>
      <c r="BD132" s="56">
        <f t="shared" si="70"/>
        <v>0.22298027073732671</v>
      </c>
      <c r="BE132" s="9">
        <f t="shared" si="71"/>
        <v>4.5252065871059575</v>
      </c>
    </row>
    <row r="133" spans="1:57" x14ac:dyDescent="0.35">
      <c r="A133" s="10" t="str">
        <f>'Monthly Py Frcst 1'!A341</f>
        <v>12/31/2033</v>
      </c>
      <c r="B133" s="47">
        <f t="shared" si="50"/>
        <v>2033</v>
      </c>
      <c r="C133" s="48">
        <f t="shared" si="51"/>
        <v>1.1950925686223111</v>
      </c>
      <c r="D133" s="49">
        <f>'Monthly Py Frcst 1'!C541</f>
        <v>4.3385581225134207</v>
      </c>
      <c r="E133" s="49">
        <f>'Monthly Py Frcst 1'!C341</f>
        <v>257.74250554323646</v>
      </c>
      <c r="F133" s="50">
        <f>'Monthly Py Frcst 1'!C741</f>
        <v>0.18682795698924648</v>
      </c>
      <c r="G133" s="51">
        <f>'Monthly Py Frcst 1'!E541</f>
        <v>4.3297823693481998</v>
      </c>
      <c r="H133" s="51">
        <f>'Monthly Py Frcst 1'!E341</f>
        <v>208.307273270987</v>
      </c>
      <c r="I133" s="52">
        <f>'Monthly Py Frcst 1'!E741</f>
        <v>0.16028225806451551</v>
      </c>
      <c r="J133" s="53">
        <f>'Monthly Py Frcst 1'!F541</f>
        <v>4.3543816988191422</v>
      </c>
      <c r="K133" s="53">
        <f>'Monthly Py Frcst 1'!F341</f>
        <v>298.7308887362633</v>
      </c>
      <c r="L133" s="54">
        <f>'Monthly Py Frcst 1'!F741</f>
        <v>0.20026881720430101</v>
      </c>
      <c r="M133" s="9">
        <v>5</v>
      </c>
      <c r="N133" s="36">
        <f t="shared" si="52"/>
        <v>694.99999999999693</v>
      </c>
      <c r="O133" s="12">
        <f>'Monthly Py Frcst 1'!C141</f>
        <v>87.469361559139742</v>
      </c>
      <c r="P133" s="9">
        <f>'Monthly Py Frcst 1'!C941</f>
        <v>2.9182334686988454</v>
      </c>
      <c r="Q133" s="36">
        <f t="shared" si="53"/>
        <v>596.24999999999773</v>
      </c>
      <c r="R133" s="12">
        <f>'Monthly Py Frcst 1'!E141</f>
        <v>74.12974462365591</v>
      </c>
      <c r="S133" s="9">
        <f t="shared" si="54"/>
        <v>2.810036299578901</v>
      </c>
      <c r="T133" s="36">
        <f t="shared" si="55"/>
        <v>744.99999999999977</v>
      </c>
      <c r="U133" s="12">
        <f>'Monthly Py Frcst 1'!F141</f>
        <v>99.970772849462122</v>
      </c>
      <c r="V133" s="9">
        <f t="shared" si="56"/>
        <v>2.9881822478865687</v>
      </c>
      <c r="W133" s="42">
        <f t="shared" si="49"/>
        <v>179131.04135254855</v>
      </c>
      <c r="X133" s="42">
        <f t="shared" si="72"/>
        <v>1991397.4000000004</v>
      </c>
      <c r="Y133" s="42">
        <f t="shared" si="57"/>
        <v>234.10641787959739</v>
      </c>
      <c r="Z133" s="42">
        <f t="shared" si="73"/>
        <v>162703.96042631948</v>
      </c>
      <c r="AA133" s="56">
        <f t="shared" si="58"/>
        <v>7.3504037530017774E-2</v>
      </c>
      <c r="AB133" s="9">
        <f t="shared" si="59"/>
        <v>4.5252065871059575</v>
      </c>
      <c r="AD133" s="57" t="str">
        <f>'Monthly Py Frcst 2'!A141</f>
        <v>12/31/2033</v>
      </c>
      <c r="AE133" s="47">
        <f t="shared" si="60"/>
        <v>2033</v>
      </c>
      <c r="AF133" s="48">
        <f t="shared" si="61"/>
        <v>1.1950925686223111</v>
      </c>
      <c r="AG133" s="49">
        <f>'Monthly Py Frcst 2'!C541</f>
        <v>4.3400661886376151</v>
      </c>
      <c r="AH133" s="49">
        <f>'Monthly Py Frcst 2'!C341</f>
        <v>183.68293866982651</v>
      </c>
      <c r="AI133" s="50">
        <f>'Monthly Py Frcst 2'!C741</f>
        <v>0.33803763440860146</v>
      </c>
      <c r="AJ133" s="51">
        <f>'Monthly Py Frcst 2'!E541</f>
        <v>4.3312787407145379</v>
      </c>
      <c r="AK133" s="51">
        <f>'Monthly Py Frcst 2'!E341</f>
        <v>152.37299309335475</v>
      </c>
      <c r="AL133" s="52">
        <f>'Monthly Py Frcst 2'!E741</f>
        <v>0.28393817204301025</v>
      </c>
      <c r="AM133" s="53">
        <f>'Monthly Py Frcst 2'!E541</f>
        <v>4.3312787407145379</v>
      </c>
      <c r="AN133" s="53">
        <f>'Monthly Py Frcst 2'!F341</f>
        <v>205.93158457613748</v>
      </c>
      <c r="AO133" s="54">
        <f>'Monthly Py Frcst 2'!F741</f>
        <v>0.37130376344086002</v>
      </c>
      <c r="AP133" s="9">
        <v>124</v>
      </c>
      <c r="AQ133" s="36">
        <f t="shared" si="62"/>
        <v>1257.4999999999975</v>
      </c>
      <c r="AR133" s="12">
        <f>'Monthly Py Frcst 2'!AF141</f>
        <v>117.92844086021501</v>
      </c>
      <c r="AS133" s="13">
        <f>'Monthly Py Frcst 2'!C941</f>
        <v>2.1442099859011714</v>
      </c>
      <c r="AT133" s="36">
        <f t="shared" si="63"/>
        <v>1056.2499999999982</v>
      </c>
      <c r="AU133" s="12">
        <f>'Monthly Py Frcst 2'!AH141</f>
        <v>115.249220430107</v>
      </c>
      <c r="AV133" s="9">
        <f t="shared" si="64"/>
        <v>1.3221173429607838</v>
      </c>
      <c r="AW133" s="36">
        <f t="shared" si="65"/>
        <v>1381.2499999999993</v>
      </c>
      <c r="AX133" s="12">
        <f>'Monthly Py Frcst 2'!AI141</f>
        <v>97.095591397849404</v>
      </c>
      <c r="AY133" s="9">
        <f t="shared" si="66"/>
        <v>2.1209159098926782</v>
      </c>
      <c r="AZ133" s="42">
        <f t="shared" si="67"/>
        <v>230981.29537730638</v>
      </c>
      <c r="BA133" s="55">
        <v>1991516.4</v>
      </c>
      <c r="BB133" s="42">
        <f t="shared" si="68"/>
        <v>234.10641787959739</v>
      </c>
      <c r="BC133" s="42">
        <f t="shared" si="69"/>
        <v>294388.82048359315</v>
      </c>
      <c r="BD133" s="56">
        <f t="shared" si="70"/>
        <v>0.22298027073732671</v>
      </c>
      <c r="BE133" s="9">
        <f t="shared" si="71"/>
        <v>4.5252065871059575</v>
      </c>
    </row>
    <row r="134" spans="1:57" x14ac:dyDescent="0.35">
      <c r="A134" s="10" t="str">
        <f>'Monthly Py Frcst 1'!A342</f>
        <v>1/31/2034</v>
      </c>
      <c r="B134" s="47">
        <f t="shared" si="50"/>
        <v>2034</v>
      </c>
      <c r="C134" s="48">
        <f t="shared" si="51"/>
        <v>1.2189944199947573</v>
      </c>
      <c r="D134" s="49">
        <f>'Monthly Py Frcst 1'!C542</f>
        <v>4.1278079841040451</v>
      </c>
      <c r="E134" s="49">
        <f>'Monthly Py Frcst 1'!C342</f>
        <v>319.313158865248</v>
      </c>
      <c r="F134" s="50">
        <f>'Monthly Py Frcst 1'!C742</f>
        <v>0.23319892473118251</v>
      </c>
      <c r="G134" s="51">
        <f>'Monthly Py Frcst 1'!E542</f>
        <v>4.1200165562913904</v>
      </c>
      <c r="H134" s="51">
        <f>'Monthly Py Frcst 1'!E342</f>
        <v>269.45795833723798</v>
      </c>
      <c r="I134" s="52">
        <f>'Monthly Py Frcst 1'!E742</f>
        <v>0.1885080645161285</v>
      </c>
      <c r="J134" s="53">
        <f>'Monthly Py Frcst 1'!F542</f>
        <v>4.1358300915331778</v>
      </c>
      <c r="K134" s="53">
        <f>'Monthly Py Frcst 1'!F342</f>
        <v>383.09755237553151</v>
      </c>
      <c r="L134" s="54">
        <f>'Monthly Py Frcst 1'!F742</f>
        <v>0.28629032258064502</v>
      </c>
      <c r="M134" s="9">
        <v>5</v>
      </c>
      <c r="N134" s="36">
        <f t="shared" si="52"/>
        <v>867.49999999999886</v>
      </c>
      <c r="O134" s="12">
        <f>'Monthly Py Frcst 1'!C142</f>
        <v>116.43059811827899</v>
      </c>
      <c r="P134" s="9">
        <f>'Monthly Py Frcst 1'!C942</f>
        <v>2.9613239238480178</v>
      </c>
      <c r="Q134" s="36">
        <f t="shared" si="53"/>
        <v>701.24999999999807</v>
      </c>
      <c r="R134" s="12">
        <f>'Monthly Py Frcst 1'!E142</f>
        <v>92.167718413978449</v>
      </c>
      <c r="S134" s="9">
        <f t="shared" si="54"/>
        <v>2.9235611228537381</v>
      </c>
      <c r="T134" s="36">
        <f t="shared" si="55"/>
        <v>1064.9999999999995</v>
      </c>
      <c r="U134" s="12">
        <f>'Monthly Py Frcst 1'!F142</f>
        <v>138.230463709677</v>
      </c>
      <c r="V134" s="9">
        <f t="shared" si="56"/>
        <v>2.7714408394096437</v>
      </c>
      <c r="W134" s="42">
        <f t="shared" si="49"/>
        <v>277004.16531560227</v>
      </c>
      <c r="X134" s="42">
        <f t="shared" si="72"/>
        <v>1991397.4000000004</v>
      </c>
      <c r="Y134" s="42">
        <f t="shared" si="57"/>
        <v>238.78854623718934</v>
      </c>
      <c r="Z134" s="42">
        <f t="shared" si="73"/>
        <v>207149.06386076147</v>
      </c>
      <c r="AA134" s="56">
        <f t="shared" si="58"/>
        <v>7.3811523916474553E-2</v>
      </c>
      <c r="AB134" s="9">
        <f t="shared" si="59"/>
        <v>4.3265495856182898</v>
      </c>
      <c r="AD134" s="57" t="str">
        <f>'Monthly Py Frcst 2'!A142</f>
        <v>1/31/2034</v>
      </c>
      <c r="AE134" s="47">
        <f t="shared" si="60"/>
        <v>2034</v>
      </c>
      <c r="AF134" s="48">
        <f t="shared" si="61"/>
        <v>1.2189944199947573</v>
      </c>
      <c r="AG134" s="49">
        <f>'Monthly Py Frcst 2'!C542</f>
        <v>4.1296157213874096</v>
      </c>
      <c r="AH134" s="49">
        <f>'Monthly Py Frcst 2'!C342</f>
        <v>226.13933631310948</v>
      </c>
      <c r="AI134" s="50">
        <f>'Monthly Py Frcst 2'!C742</f>
        <v>0.37903225806451546</v>
      </c>
      <c r="AJ134" s="51">
        <f>'Monthly Py Frcst 2'!E542</f>
        <v>4.1191522035100494</v>
      </c>
      <c r="AK134" s="51">
        <f>'Monthly Py Frcst 2'!E342</f>
        <v>204.77597714070748</v>
      </c>
      <c r="AL134" s="52">
        <f>'Monthly Py Frcst 2'!E742</f>
        <v>0.34879032258064474</v>
      </c>
      <c r="AM134" s="53">
        <f>'Monthly Py Frcst 2'!E542</f>
        <v>4.1191522035100494</v>
      </c>
      <c r="AN134" s="53">
        <f>'Monthly Py Frcst 2'!F342</f>
        <v>288.23538439108</v>
      </c>
      <c r="AO134" s="54">
        <f>'Monthly Py Frcst 2'!F742</f>
        <v>0.42775537634408578</v>
      </c>
      <c r="AP134" s="9">
        <v>125</v>
      </c>
      <c r="AQ134" s="36">
        <f t="shared" si="62"/>
        <v>1409.9999999999975</v>
      </c>
      <c r="AR134" s="12">
        <f>'Monthly Py Frcst 2'!AF142</f>
        <v>128.49388440860201</v>
      </c>
      <c r="AS134" s="13">
        <f>'Monthly Py Frcst 2'!C942</f>
        <v>2.1265278143583259</v>
      </c>
      <c r="AT134" s="36">
        <f t="shared" si="63"/>
        <v>1297.4999999999984</v>
      </c>
      <c r="AU134" s="12">
        <f>'Monthly Py Frcst 2'!AH142</f>
        <v>130.529233870967</v>
      </c>
      <c r="AV134" s="9">
        <f t="shared" si="64"/>
        <v>1.5688131391557552</v>
      </c>
      <c r="AW134" s="36">
        <f t="shared" si="65"/>
        <v>1591.2499999999993</v>
      </c>
      <c r="AX134" s="12">
        <f>'Monthly Py Frcst 2'!AI142</f>
        <v>76.7558467741935</v>
      </c>
      <c r="AY134" s="9">
        <f t="shared" si="66"/>
        <v>3.7552238233920336</v>
      </c>
      <c r="AZ134" s="42">
        <f t="shared" si="67"/>
        <v>318856.46420148382</v>
      </c>
      <c r="BA134" s="55">
        <v>1991517.4</v>
      </c>
      <c r="BB134" s="42">
        <f t="shared" si="68"/>
        <v>238.78854623718934</v>
      </c>
      <c r="BC134" s="42">
        <f t="shared" si="69"/>
        <v>336691.85019443638</v>
      </c>
      <c r="BD134" s="56">
        <f t="shared" si="70"/>
        <v>0.22530628626898749</v>
      </c>
      <c r="BE134" s="9">
        <f t="shared" si="71"/>
        <v>4.3265495856182898</v>
      </c>
    </row>
    <row r="135" spans="1:57" x14ac:dyDescent="0.35">
      <c r="A135" s="10" t="str">
        <f>'Monthly Py Frcst 1'!A343</f>
        <v>2/28/2034</v>
      </c>
      <c r="B135" s="47">
        <f t="shared" si="50"/>
        <v>2034</v>
      </c>
      <c r="C135" s="48">
        <f t="shared" si="51"/>
        <v>0</v>
      </c>
      <c r="D135" s="49">
        <f>'Monthly Py Frcst 1'!C543</f>
        <v>4.1120007575757551</v>
      </c>
      <c r="E135" s="49">
        <f>'Monthly Py Frcst 1'!C343</f>
        <v>480.75002646436053</v>
      </c>
      <c r="F135" s="50">
        <f>'Monthly Py Frcst 1'!C743</f>
        <v>0.11235119047618999</v>
      </c>
      <c r="G135" s="51">
        <f>'Monthly Py Frcst 1'!E543</f>
        <v>4.1012499999999976</v>
      </c>
      <c r="H135" s="51">
        <f>'Monthly Py Frcst 1'!E343</f>
        <v>379.68447527472472</v>
      </c>
      <c r="I135" s="52">
        <f>'Monthly Py Frcst 1'!E743</f>
        <v>3.7202381E-2</v>
      </c>
      <c r="J135" s="53">
        <f>'Monthly Py Frcst 1'!F543</f>
        <v>4.1222225859247104</v>
      </c>
      <c r="K135" s="53">
        <f>'Monthly Py Frcst 1'!F343</f>
        <v>531.77033680717227</v>
      </c>
      <c r="L135" s="54">
        <f>'Monthly Py Frcst 1'!F743</f>
        <v>0.1521577380952375</v>
      </c>
      <c r="M135" s="9">
        <v>5</v>
      </c>
      <c r="N135" s="36">
        <f t="shared" si="52"/>
        <v>377.49999999999841</v>
      </c>
      <c r="O135" s="12">
        <f>'Monthly Py Frcst 1'!C143</f>
        <v>90.689293157142856</v>
      </c>
      <c r="P135" s="9">
        <f>'Monthly Py Frcst 1'!C943</f>
        <v>5.1515581604631091</v>
      </c>
      <c r="Q135" s="36">
        <f t="shared" si="53"/>
        <v>125.00000016</v>
      </c>
      <c r="R135" s="12">
        <f>'Monthly Py Frcst 1'!E143</f>
        <v>55.982514880952294</v>
      </c>
      <c r="S135" s="9">
        <f t="shared" si="54"/>
        <v>6.7821975501123841</v>
      </c>
      <c r="T135" s="36">
        <f t="shared" si="55"/>
        <v>511.24999999999795</v>
      </c>
      <c r="U135" s="12">
        <f>'Monthly Py Frcst 1'!F143</f>
        <v>115.44034226190401</v>
      </c>
      <c r="V135" s="9">
        <f t="shared" si="56"/>
        <v>4.6064514916347372</v>
      </c>
      <c r="W135" s="42">
        <f t="shared" si="49"/>
        <v>181483.13499029534</v>
      </c>
      <c r="X135" s="42">
        <f t="shared" si="72"/>
        <v>1991397.4000000004</v>
      </c>
      <c r="Y135" s="42">
        <f t="shared" si="57"/>
        <v>238.78854623718934</v>
      </c>
      <c r="Z135" s="42">
        <f t="shared" si="73"/>
        <v>90142.676204538599</v>
      </c>
      <c r="AA135" s="56">
        <f t="shared" si="58"/>
        <v>7.3811523916474553E-2</v>
      </c>
      <c r="AB135" s="9">
        <f t="shared" si="59"/>
        <v>4.3265495856182898</v>
      </c>
      <c r="AD135" s="57" t="str">
        <f>'Monthly Py Frcst 2'!A143</f>
        <v>2/28/2034</v>
      </c>
      <c r="AE135" s="47">
        <f t="shared" si="60"/>
        <v>2034</v>
      </c>
      <c r="AF135" s="48">
        <f t="shared" si="61"/>
        <v>0</v>
      </c>
      <c r="AG135" s="49">
        <f>'Monthly Py Frcst 2'!C543</f>
        <v>4.1144757281553348</v>
      </c>
      <c r="AH135" s="49">
        <f>'Monthly Py Frcst 2'!C343</f>
        <v>215.1843440014965</v>
      </c>
      <c r="AI135" s="50">
        <f>'Monthly Py Frcst 2'!C743</f>
        <v>0.28497023809523747</v>
      </c>
      <c r="AJ135" s="51">
        <f>'Monthly Py Frcst 2'!E543</f>
        <v>4.1074745832280826</v>
      </c>
      <c r="AK135" s="51">
        <f>'Monthly Py Frcst 2'!E343</f>
        <v>167.42213634485574</v>
      </c>
      <c r="AL135" s="52">
        <f>'Monthly Py Frcst 2'!E743</f>
        <v>0.15104166666666652</v>
      </c>
      <c r="AM135" s="53">
        <f>'Monthly Py Frcst 2'!E543</f>
        <v>4.1074745832280826</v>
      </c>
      <c r="AN135" s="53">
        <f>'Monthly Py Frcst 2'!F343</f>
        <v>252.3765117269385</v>
      </c>
      <c r="AO135" s="54">
        <f>'Monthly Py Frcst 2'!F743</f>
        <v>0.41555059523809446</v>
      </c>
      <c r="AP135" s="9">
        <v>126</v>
      </c>
      <c r="AQ135" s="36">
        <f t="shared" si="62"/>
        <v>957.49999999999795</v>
      </c>
      <c r="AR135" s="12">
        <f>'Monthly Py Frcst 2'!AF143</f>
        <v>51.543601190476103</v>
      </c>
      <c r="AS135" s="13">
        <f>'Monthly Py Frcst 2'!C943</f>
        <v>2.5522390033714064</v>
      </c>
      <c r="AT135" s="36">
        <f t="shared" si="63"/>
        <v>507.49999999999949</v>
      </c>
      <c r="AU135" s="12">
        <f>'Monthly Py Frcst 2'!AH143</f>
        <v>54.229389880952297</v>
      </c>
      <c r="AV135" s="9">
        <f t="shared" si="64"/>
        <v>3.0872952233538151</v>
      </c>
      <c r="AW135" s="36">
        <f t="shared" si="65"/>
        <v>1396.2499999999973</v>
      </c>
      <c r="AX135" s="12">
        <f>'Monthly Py Frcst 2'!AI143</f>
        <v>59.553735119047602</v>
      </c>
      <c r="AY135" s="9">
        <f t="shared" si="66"/>
        <v>4.2377948456539158</v>
      </c>
      <c r="AZ135" s="42">
        <f t="shared" si="67"/>
        <v>206039.00938143246</v>
      </c>
      <c r="BA135" s="55">
        <v>1991518.4</v>
      </c>
      <c r="BB135" s="42">
        <f t="shared" si="68"/>
        <v>238.78854623718934</v>
      </c>
      <c r="BC135" s="42">
        <f t="shared" si="69"/>
        <v>228640.03302210831</v>
      </c>
      <c r="BD135" s="56">
        <f t="shared" si="70"/>
        <v>0.22530628626898749</v>
      </c>
      <c r="BE135" s="9">
        <f t="shared" si="71"/>
        <v>4.3265495856182898</v>
      </c>
    </row>
    <row r="136" spans="1:57" x14ac:dyDescent="0.35">
      <c r="A136" s="10" t="str">
        <f>'Monthly Py Frcst 1'!A344</f>
        <v>3/31/2034</v>
      </c>
      <c r="B136" s="47">
        <f t="shared" si="50"/>
        <v>2034</v>
      </c>
      <c r="C136" s="48">
        <f t="shared" si="51"/>
        <v>0</v>
      </c>
      <c r="D136" s="49">
        <f>'Monthly Py Frcst 1'!C544</f>
        <v>3.5473441558441499</v>
      </c>
      <c r="E136" s="49">
        <f>'Monthly Py Frcst 1'!C344</f>
        <v>361.51059523809499</v>
      </c>
      <c r="F136" s="50">
        <f>'Monthly Py Frcst 1'!C744</f>
        <v>2.6209677419354802E-2</v>
      </c>
      <c r="G136" s="51">
        <f>'Monthly Py Frcst 1'!E544</f>
        <v>3.5361962365591375</v>
      </c>
      <c r="H136" s="51">
        <f>'Monthly Py Frcst 1'!E344</f>
        <v>219.22291666666601</v>
      </c>
      <c r="I136" s="52">
        <f>'Monthly Py Frcst 1'!E744</f>
        <v>1.6129032258064498E-2</v>
      </c>
      <c r="J136" s="53">
        <f>'Monthly Py Frcst 1'!F544</f>
        <v>3.5547222222222175</v>
      </c>
      <c r="K136" s="53">
        <f>'Monthly Py Frcst 1'!F344</f>
        <v>547.30071596244102</v>
      </c>
      <c r="L136" s="54">
        <f>'Monthly Py Frcst 1'!F744</f>
        <v>4.4354839E-2</v>
      </c>
      <c r="M136" s="9">
        <v>5</v>
      </c>
      <c r="N136" s="36">
        <f t="shared" si="52"/>
        <v>97.499999999999872</v>
      </c>
      <c r="O136" s="12">
        <f>'Monthly Py Frcst 1'!C144</f>
        <v>57.3948051075268</v>
      </c>
      <c r="P136" s="9">
        <f>'Monthly Py Frcst 1'!C944</f>
        <v>5.9725651221177269</v>
      </c>
      <c r="Q136" s="36">
        <f t="shared" si="53"/>
        <v>59.999999999999936</v>
      </c>
      <c r="R136" s="12">
        <f>'Monthly Py Frcst 1'!E144</f>
        <v>43.480225134408528</v>
      </c>
      <c r="S136" s="9">
        <f t="shared" si="54"/>
        <v>5.0418992999459356</v>
      </c>
      <c r="T136" s="36">
        <f t="shared" si="55"/>
        <v>165.00000108</v>
      </c>
      <c r="U136" s="12">
        <f>'Monthly Py Frcst 1'!F144</f>
        <v>68.341643145161243</v>
      </c>
      <c r="V136" s="9">
        <f t="shared" si="56"/>
        <v>8.0083049042286785</v>
      </c>
      <c r="W136" s="42">
        <f t="shared" si="49"/>
        <v>35247.283035714216</v>
      </c>
      <c r="X136" s="42">
        <f t="shared" si="72"/>
        <v>1991397.4000000004</v>
      </c>
      <c r="Y136" s="42">
        <f t="shared" si="57"/>
        <v>238.78854623718934</v>
      </c>
      <c r="Z136" s="42">
        <f t="shared" si="73"/>
        <v>23281.88325812593</v>
      </c>
      <c r="AA136" s="56">
        <f t="shared" si="58"/>
        <v>7.3811523916474553E-2</v>
      </c>
      <c r="AB136" s="9">
        <f t="shared" si="59"/>
        <v>4.3265495856182898</v>
      </c>
      <c r="AD136" s="57" t="str">
        <f>'Monthly Py Frcst 2'!A144</f>
        <v>3/31/2034</v>
      </c>
      <c r="AE136" s="47">
        <f t="shared" si="60"/>
        <v>2034</v>
      </c>
      <c r="AF136" s="48">
        <f t="shared" si="61"/>
        <v>0</v>
      </c>
      <c r="AG136" s="49">
        <f>'Monthly Py Frcst 2'!C544</f>
        <v>3.5480444386694296</v>
      </c>
      <c r="AH136" s="49">
        <f>'Monthly Py Frcst 2'!C344</f>
        <v>126.652021778624</v>
      </c>
      <c r="AI136" s="50">
        <f>'Monthly Py Frcst 2'!C744</f>
        <v>0.19422043010752649</v>
      </c>
      <c r="AJ136" s="51">
        <f>'Monthly Py Frcst 2'!E544</f>
        <v>3.5428749999999951</v>
      </c>
      <c r="AK136" s="51">
        <f>'Monthly Py Frcst 2'!E344</f>
        <v>100.24296478873225</v>
      </c>
      <c r="AL136" s="52">
        <f>'Monthly Py Frcst 2'!E744</f>
        <v>0.151881720430107</v>
      </c>
      <c r="AM136" s="53">
        <f>'Monthly Py Frcst 2'!E544</f>
        <v>3.5428749999999951</v>
      </c>
      <c r="AN136" s="53">
        <f>'Monthly Py Frcst 2'!F344</f>
        <v>168.3087605444785</v>
      </c>
      <c r="AO136" s="54">
        <f>'Monthly Py Frcst 2'!F744</f>
        <v>0.25235215053763427</v>
      </c>
      <c r="AP136" s="9">
        <v>127</v>
      </c>
      <c r="AQ136" s="36">
        <f t="shared" si="62"/>
        <v>722.49999999999852</v>
      </c>
      <c r="AR136" s="12">
        <f>'Monthly Py Frcst 2'!AF144</f>
        <v>41.367782258064501</v>
      </c>
      <c r="AS136" s="13">
        <f>'Monthly Py Frcst 2'!C944</f>
        <v>2.3248269402320898</v>
      </c>
      <c r="AT136" s="36">
        <f t="shared" si="63"/>
        <v>564.99999999999807</v>
      </c>
      <c r="AU136" s="12">
        <f>'Monthly Py Frcst 2'!AH144</f>
        <v>74.082298387096699</v>
      </c>
      <c r="AV136" s="9">
        <f t="shared" si="64"/>
        <v>1.3531297890481229</v>
      </c>
      <c r="AW136" s="36">
        <f t="shared" si="65"/>
        <v>938.74999999999943</v>
      </c>
      <c r="AX136" s="12">
        <f>'Monthly Py Frcst 2'!AI144</f>
        <v>87.647701612903205</v>
      </c>
      <c r="AY136" s="9">
        <f t="shared" si="66"/>
        <v>1.920287211726504</v>
      </c>
      <c r="AZ136" s="42">
        <f t="shared" si="67"/>
        <v>91506.085735055662</v>
      </c>
      <c r="BA136" s="55">
        <v>1991519.4</v>
      </c>
      <c r="BB136" s="42">
        <f t="shared" si="68"/>
        <v>238.78854623718934</v>
      </c>
      <c r="BC136" s="42">
        <f t="shared" si="69"/>
        <v>172524.72465636896</v>
      </c>
      <c r="BD136" s="56">
        <f t="shared" si="70"/>
        <v>0.22530628626898749</v>
      </c>
      <c r="BE136" s="9">
        <f t="shared" si="71"/>
        <v>4.3265495856182898</v>
      </c>
    </row>
    <row r="137" spans="1:57" x14ac:dyDescent="0.35">
      <c r="A137" s="10" t="str">
        <f>'Monthly Py Frcst 1'!A345</f>
        <v>4/30/2034</v>
      </c>
      <c r="B137" s="47">
        <f t="shared" si="50"/>
        <v>2034</v>
      </c>
      <c r="C137" s="48">
        <f t="shared" si="51"/>
        <v>0</v>
      </c>
      <c r="D137" s="49">
        <f>'Monthly Py Frcst 1'!C545</f>
        <v>2.9832203389830498</v>
      </c>
      <c r="E137" s="49">
        <f>'Monthly Py Frcst 1'!C345</f>
        <v>133.88479166666599</v>
      </c>
      <c r="F137" s="50">
        <f>'Monthly Py Frcst 1'!C745</f>
        <v>3.8888888999999996E-2</v>
      </c>
      <c r="G137" s="51">
        <f>'Monthly Py Frcst 1'!E545</f>
        <v>2.9737931034482701</v>
      </c>
      <c r="H137" s="51">
        <f>'Monthly Py Frcst 1'!E345</f>
        <v>122.91999999999901</v>
      </c>
      <c r="I137" s="52">
        <f>'Monthly Py Frcst 1'!E745</f>
        <v>2.1180555555555525E-2</v>
      </c>
      <c r="J137" s="53">
        <f>'Monthly Py Frcst 1'!F545</f>
        <v>2.9908695652173898</v>
      </c>
      <c r="K137" s="53">
        <f>'Monthly Py Frcst 1'!F345</f>
        <v>194.83444444444399</v>
      </c>
      <c r="L137" s="54">
        <f>'Monthly Py Frcst 1'!F745</f>
        <v>5.6597221999999996E-2</v>
      </c>
      <c r="M137" s="9">
        <v>5</v>
      </c>
      <c r="N137" s="36">
        <f t="shared" si="52"/>
        <v>140.00000039999998</v>
      </c>
      <c r="O137" s="12">
        <f>'Monthly Py Frcst 1'!C145</f>
        <v>44.134361111111048</v>
      </c>
      <c r="P137" s="9">
        <f>'Monthly Py Frcst 1'!C945</f>
        <v>3.2683992214074555</v>
      </c>
      <c r="Q137" s="36">
        <f t="shared" si="53"/>
        <v>76.249999999999886</v>
      </c>
      <c r="R137" s="12">
        <f>'Monthly Py Frcst 1'!E145</f>
        <v>40.558843749999923</v>
      </c>
      <c r="S137" s="9">
        <f t="shared" si="54"/>
        <v>3.0306583875433883</v>
      </c>
      <c r="T137" s="36">
        <f t="shared" si="55"/>
        <v>203.74999919999996</v>
      </c>
      <c r="U137" s="12">
        <f>'Monthly Py Frcst 1'!F145</f>
        <v>47.414118055555477</v>
      </c>
      <c r="V137" s="9">
        <f t="shared" si="56"/>
        <v>4.1092073929574102</v>
      </c>
      <c r="W137" s="42">
        <f t="shared" si="49"/>
        <v>18743.870886887151</v>
      </c>
      <c r="X137" s="42">
        <f t="shared" si="72"/>
        <v>1991397.4000000004</v>
      </c>
      <c r="Y137" s="42">
        <f t="shared" si="57"/>
        <v>238.78854623718934</v>
      </c>
      <c r="Z137" s="42">
        <f t="shared" si="73"/>
        <v>33430.396568721917</v>
      </c>
      <c r="AA137" s="56">
        <f t="shared" si="58"/>
        <v>7.3811523916474553E-2</v>
      </c>
      <c r="AB137" s="9">
        <f t="shared" si="59"/>
        <v>4.3265495856182898</v>
      </c>
      <c r="AD137" s="57" t="str">
        <f>'Monthly Py Frcst 2'!A145</f>
        <v>4/30/2034</v>
      </c>
      <c r="AE137" s="47">
        <f t="shared" si="60"/>
        <v>2034</v>
      </c>
      <c r="AF137" s="48">
        <f t="shared" si="61"/>
        <v>0</v>
      </c>
      <c r="AG137" s="49">
        <f>'Monthly Py Frcst 2'!C545</f>
        <v>2.9842314049586749</v>
      </c>
      <c r="AH137" s="49">
        <f>'Monthly Py Frcst 2'!C345</f>
        <v>96.017754218818055</v>
      </c>
      <c r="AI137" s="50">
        <f>'Monthly Py Frcst 2'!C745</f>
        <v>0.179166666666666</v>
      </c>
      <c r="AJ137" s="51">
        <f>'Monthly Py Frcst 2'!E545</f>
        <v>2.9802629731379726</v>
      </c>
      <c r="AK137" s="51">
        <f>'Monthly Py Frcst 2'!E345</f>
        <v>89.981089110127755</v>
      </c>
      <c r="AL137" s="52">
        <f>'Monthly Py Frcst 2'!E745</f>
        <v>0.14687499999999976</v>
      </c>
      <c r="AM137" s="53">
        <f>'Monthly Py Frcst 2'!E545</f>
        <v>2.9802629731379726</v>
      </c>
      <c r="AN137" s="53">
        <f>'Monthly Py Frcst 2'!F345</f>
        <v>112.1240696576145</v>
      </c>
      <c r="AO137" s="54">
        <f>'Monthly Py Frcst 2'!F745</f>
        <v>0.21284722222222149</v>
      </c>
      <c r="AP137" s="9">
        <v>128</v>
      </c>
      <c r="AQ137" s="36">
        <f t="shared" si="62"/>
        <v>644.99999999999761</v>
      </c>
      <c r="AR137" s="12">
        <f>'Monthly Py Frcst 2'!AF145</f>
        <v>40.740263888888798</v>
      </c>
      <c r="AS137" s="13">
        <f>'Monthly Py Frcst 2'!C945</f>
        <v>2.2600580025812196</v>
      </c>
      <c r="AT137" s="36">
        <f t="shared" si="63"/>
        <v>528.74999999999909</v>
      </c>
      <c r="AU137" s="12">
        <f>'Monthly Py Frcst 2'!AH145</f>
        <v>43.5145138888888</v>
      </c>
      <c r="AV137" s="9">
        <f t="shared" si="64"/>
        <v>2.0678408436295079</v>
      </c>
      <c r="AW137" s="36">
        <f t="shared" si="65"/>
        <v>766.24999999999727</v>
      </c>
      <c r="AX137" s="12">
        <f>'Monthly Py Frcst 2'!AI145</f>
        <v>35.9756111111111</v>
      </c>
      <c r="AY137" s="9">
        <f t="shared" si="66"/>
        <v>3.1166689375009637</v>
      </c>
      <c r="AZ137" s="42">
        <f t="shared" si="67"/>
        <v>61931.451471137414</v>
      </c>
      <c r="BA137" s="55">
        <v>1991520.4</v>
      </c>
      <c r="BB137" s="42">
        <f t="shared" si="68"/>
        <v>238.78854623718934</v>
      </c>
      <c r="BC137" s="42">
        <f t="shared" si="69"/>
        <v>154018.61232298656</v>
      </c>
      <c r="BD137" s="56">
        <f t="shared" si="70"/>
        <v>0.22530628626898749</v>
      </c>
      <c r="BE137" s="9">
        <f t="shared" si="71"/>
        <v>4.3265495856182898</v>
      </c>
    </row>
    <row r="138" spans="1:57" x14ac:dyDescent="0.35">
      <c r="A138" s="10" t="str">
        <f>'Monthly Py Frcst 1'!A346</f>
        <v>5/31/2034</v>
      </c>
      <c r="B138" s="47">
        <f t="shared" si="50"/>
        <v>2034</v>
      </c>
      <c r="C138" s="48">
        <f t="shared" si="51"/>
        <v>0</v>
      </c>
      <c r="D138" s="49">
        <f>'Monthly Py Frcst 1'!C546</f>
        <v>2.92</v>
      </c>
      <c r="E138" s="49">
        <f>'Monthly Py Frcst 1'!C346</f>
        <v>174.48500000000001</v>
      </c>
      <c r="F138" s="50">
        <f>'Monthly Py Frcst 1'!C746</f>
        <v>2.688172E-3</v>
      </c>
      <c r="G138" s="51">
        <f>'Monthly Py Frcst 1'!E546</f>
        <v>2.9053571428571372</v>
      </c>
      <c r="H138" s="51">
        <f>'Monthly Py Frcst 1'!E346</f>
        <v>136.92374999999998</v>
      </c>
      <c r="I138" s="52">
        <f>'Monthly Py Frcst 1'!E746</f>
        <v>0</v>
      </c>
      <c r="J138" s="53">
        <f>'Monthly Py Frcst 1'!F546</f>
        <v>2.9402499999999998</v>
      </c>
      <c r="K138" s="53">
        <f>'Monthly Py Frcst 1'!F346</f>
        <v>354.22174999999976</v>
      </c>
      <c r="L138" s="54">
        <f>'Monthly Py Frcst 1'!F746</f>
        <v>1.1088709645161225E-2</v>
      </c>
      <c r="M138" s="9">
        <v>5</v>
      </c>
      <c r="N138" s="36">
        <f t="shared" si="52"/>
        <v>9.9999998399999992</v>
      </c>
      <c r="O138" s="12">
        <f>'Monthly Py Frcst 1'!C146</f>
        <v>35.514872311827901</v>
      </c>
      <c r="P138" s="9">
        <f>'Monthly Py Frcst 1'!C946</f>
        <v>3.8997342986535366</v>
      </c>
      <c r="Q138" s="36">
        <f t="shared" si="53"/>
        <v>0</v>
      </c>
      <c r="R138" s="12">
        <f>'Monthly Py Frcst 1'!E146</f>
        <v>33.029448924731149</v>
      </c>
      <c r="S138" s="9">
        <f t="shared" si="54"/>
        <v>4.1455051312550628</v>
      </c>
      <c r="T138" s="36">
        <f t="shared" si="55"/>
        <v>41.249999879999756</v>
      </c>
      <c r="U138" s="12">
        <f>'Monthly Py Frcst 1'!F146</f>
        <v>42.951817876344023</v>
      </c>
      <c r="V138" s="9">
        <f t="shared" si="56"/>
        <v>8.2469559500318503</v>
      </c>
      <c r="W138" s="42">
        <f t="shared" si="49"/>
        <v>1744.8499720824</v>
      </c>
      <c r="X138" s="42">
        <f t="shared" si="72"/>
        <v>1991397.4000000004</v>
      </c>
      <c r="Y138" s="42">
        <f t="shared" si="57"/>
        <v>238.78854623718934</v>
      </c>
      <c r="Z138" s="42">
        <f t="shared" si="73"/>
        <v>2387.8854241657259</v>
      </c>
      <c r="AA138" s="56">
        <f t="shared" si="58"/>
        <v>7.3811523916474553E-2</v>
      </c>
      <c r="AB138" s="9">
        <f t="shared" si="59"/>
        <v>4.3265495856182898</v>
      </c>
      <c r="AD138" s="57" t="str">
        <f>'Monthly Py Frcst 2'!A146</f>
        <v>5/31/2034</v>
      </c>
      <c r="AE138" s="47">
        <f t="shared" si="60"/>
        <v>2034</v>
      </c>
      <c r="AF138" s="48">
        <f t="shared" si="61"/>
        <v>0</v>
      </c>
      <c r="AG138" s="49">
        <f>'Monthly Py Frcst 2'!C546</f>
        <v>2.9164689034369848</v>
      </c>
      <c r="AH138" s="49">
        <f>'Monthly Py Frcst 2'!C346</f>
        <v>80.145631868131858</v>
      </c>
      <c r="AI138" s="50">
        <f>'Monthly Py Frcst 2'!C746</f>
        <v>6.7876344086021445E-2</v>
      </c>
      <c r="AJ138" s="51">
        <f>'Monthly Py Frcst 2'!E546</f>
        <v>2.902772349272345</v>
      </c>
      <c r="AK138" s="51">
        <f>'Monthly Py Frcst 2'!E346</f>
        <v>77.004087837837801</v>
      </c>
      <c r="AL138" s="52">
        <f>'Monthly Py Frcst 2'!E746</f>
        <v>3.2258064516128997E-2</v>
      </c>
      <c r="AM138" s="53">
        <f>'Monthly Py Frcst 2'!E546</f>
        <v>2.902772349272345</v>
      </c>
      <c r="AN138" s="53">
        <f>'Monthly Py Frcst 2'!F346</f>
        <v>97.672590240641711</v>
      </c>
      <c r="AO138" s="54">
        <f>'Monthly Py Frcst 2'!F746</f>
        <v>0.114583333333333</v>
      </c>
      <c r="AP138" s="9">
        <v>129</v>
      </c>
      <c r="AQ138" s="36">
        <f t="shared" si="62"/>
        <v>252.49999999999977</v>
      </c>
      <c r="AR138" s="12">
        <f>'Monthly Py Frcst 2'!AF146</f>
        <v>31.077123655913901</v>
      </c>
      <c r="AS138" s="13">
        <f>'Monthly Py Frcst 2'!C946</f>
        <v>2.3711031008712902</v>
      </c>
      <c r="AT138" s="36">
        <f t="shared" si="63"/>
        <v>119.99999999999987</v>
      </c>
      <c r="AU138" s="12">
        <f>'Monthly Py Frcst 2'!AH146</f>
        <v>31.0053225806451</v>
      </c>
      <c r="AV138" s="9">
        <f t="shared" si="64"/>
        <v>2.4835764129706934</v>
      </c>
      <c r="AW138" s="36">
        <f t="shared" si="65"/>
        <v>426.24999999999875</v>
      </c>
      <c r="AX138" s="12">
        <f>'Monthly Py Frcst 2'!AI146</f>
        <v>29.0629435483871</v>
      </c>
      <c r="AY138" s="9">
        <f t="shared" si="66"/>
        <v>3.3607260076057308</v>
      </c>
      <c r="AZ138" s="42">
        <f t="shared" si="67"/>
        <v>20236.772046703274</v>
      </c>
      <c r="BA138" s="55">
        <v>1991521.4</v>
      </c>
      <c r="BB138" s="42">
        <f t="shared" si="68"/>
        <v>238.78854623718934</v>
      </c>
      <c r="BC138" s="42">
        <f t="shared" si="69"/>
        <v>60294.107924890253</v>
      </c>
      <c r="BD138" s="56">
        <f t="shared" si="70"/>
        <v>0.22530628626898749</v>
      </c>
      <c r="BE138" s="9">
        <f t="shared" si="71"/>
        <v>4.3265495856182898</v>
      </c>
    </row>
    <row r="139" spans="1:57" x14ac:dyDescent="0.35">
      <c r="A139" s="10" t="str">
        <f>'Monthly Py Frcst 1'!A347</f>
        <v>6/30/2034</v>
      </c>
      <c r="B139" s="47">
        <f t="shared" si="50"/>
        <v>2034</v>
      </c>
      <c r="C139" s="48">
        <f t="shared" si="51"/>
        <v>0</v>
      </c>
      <c r="D139" s="49">
        <f>'Monthly Py Frcst 1'!C547</f>
        <v>3.0033333333333299</v>
      </c>
      <c r="E139" s="49">
        <f>'Monthly Py Frcst 1'!C347</f>
        <v>291.435</v>
      </c>
      <c r="F139" s="50">
        <f>'Monthly Py Frcst 1'!C747</f>
        <v>1.1111111111111099E-2</v>
      </c>
      <c r="G139" s="51">
        <f>'Monthly Py Frcst 1'!E547</f>
        <v>2.9660000000000002</v>
      </c>
      <c r="H139" s="51">
        <f>'Monthly Py Frcst 1'!E347</f>
        <v>163.35599999999999</v>
      </c>
      <c r="I139" s="52">
        <f>'Monthly Py Frcst 1'!E747</f>
        <v>1.7361112499999999E-3</v>
      </c>
      <c r="J139" s="53">
        <f>'Monthly Py Frcst 1'!F547</f>
        <v>3.03</v>
      </c>
      <c r="K139" s="53">
        <f>'Monthly Py Frcst 1'!F347</f>
        <v>550.20249999999999</v>
      </c>
      <c r="L139" s="54">
        <f>'Monthly Py Frcst 1'!F747</f>
        <v>1.7708333333333274E-2</v>
      </c>
      <c r="M139" s="9">
        <v>5</v>
      </c>
      <c r="N139" s="36">
        <f t="shared" si="52"/>
        <v>39.999999999999957</v>
      </c>
      <c r="O139" s="12">
        <f>'Monthly Py Frcst 1'!C147</f>
        <v>40.6403055555555</v>
      </c>
      <c r="P139" s="9">
        <f>'Monthly Py Frcst 1'!C947</f>
        <v>5.5215775320418512</v>
      </c>
      <c r="Q139" s="36">
        <f t="shared" si="53"/>
        <v>6.2500004999999987</v>
      </c>
      <c r="R139" s="12">
        <f>'Monthly Py Frcst 1'!E147</f>
        <v>35.677736111111045</v>
      </c>
      <c r="S139" s="9">
        <f t="shared" si="54"/>
        <v>4.57865374336704</v>
      </c>
      <c r="T139" s="36">
        <f t="shared" si="55"/>
        <v>63.749999999999787</v>
      </c>
      <c r="U139" s="12">
        <f>'Monthly Py Frcst 1'!F147</f>
        <v>46.372024305555477</v>
      </c>
      <c r="V139" s="9">
        <f t="shared" si="56"/>
        <v>11.864966178198186</v>
      </c>
      <c r="W139" s="42">
        <f t="shared" si="49"/>
        <v>11657.399999999987</v>
      </c>
      <c r="X139" s="42">
        <f t="shared" si="72"/>
        <v>1991397.4000000004</v>
      </c>
      <c r="Y139" s="42">
        <f t="shared" si="57"/>
        <v>238.78854623718934</v>
      </c>
      <c r="Z139" s="42">
        <f t="shared" si="73"/>
        <v>9551.541849487563</v>
      </c>
      <c r="AA139" s="56">
        <f t="shared" si="58"/>
        <v>7.3811523916474553E-2</v>
      </c>
      <c r="AB139" s="9">
        <f t="shared" si="59"/>
        <v>4.3265495856182898</v>
      </c>
      <c r="AD139" s="57" t="str">
        <f>'Monthly Py Frcst 2'!A147</f>
        <v>6/30/2034</v>
      </c>
      <c r="AE139" s="47">
        <f t="shared" si="60"/>
        <v>2034</v>
      </c>
      <c r="AF139" s="48">
        <f t="shared" si="61"/>
        <v>0</v>
      </c>
      <c r="AG139" s="49">
        <f>'Monthly Py Frcst 2'!C547</f>
        <v>3.0042125915591198</v>
      </c>
      <c r="AH139" s="49">
        <f>'Monthly Py Frcst 2'!C347</f>
        <v>95.757448350292947</v>
      </c>
      <c r="AI139" s="50">
        <f>'Monthly Py Frcst 2'!C747</f>
        <v>8.4722222222222199E-2</v>
      </c>
      <c r="AJ139" s="51">
        <f>'Monthly Py Frcst 2'!E547</f>
        <v>2.9841249999999948</v>
      </c>
      <c r="AK139" s="51">
        <f>'Monthly Py Frcst 2'!E347</f>
        <v>82.608971809062524</v>
      </c>
      <c r="AL139" s="52">
        <f>'Monthly Py Frcst 2'!E747</f>
        <v>5.5902777777777725E-2</v>
      </c>
      <c r="AM139" s="53">
        <f>'Monthly Py Frcst 2'!E547</f>
        <v>2.9841249999999948</v>
      </c>
      <c r="AN139" s="53">
        <f>'Monthly Py Frcst 2'!F347</f>
        <v>168.03264862104126</v>
      </c>
      <c r="AO139" s="54">
        <f>'Monthly Py Frcst 2'!F747</f>
        <v>0.10937499999999975</v>
      </c>
      <c r="AP139" s="9">
        <v>130</v>
      </c>
      <c r="AQ139" s="36">
        <f t="shared" si="62"/>
        <v>304.99999999999994</v>
      </c>
      <c r="AR139" s="12">
        <f>'Monthly Py Frcst 2'!AF147</f>
        <v>34.832013888888802</v>
      </c>
      <c r="AS139" s="13">
        <f>'Monthly Py Frcst 2'!C947</f>
        <v>2.4305391600278488</v>
      </c>
      <c r="AT139" s="36">
        <f t="shared" si="63"/>
        <v>201.2499999999998</v>
      </c>
      <c r="AU139" s="12">
        <f>'Monthly Py Frcst 2'!AH147</f>
        <v>39.633638888888797</v>
      </c>
      <c r="AV139" s="9">
        <f t="shared" si="64"/>
        <v>2.0843145904582019</v>
      </c>
      <c r="AW139" s="36">
        <f t="shared" si="65"/>
        <v>393.74999999999915</v>
      </c>
      <c r="AX139" s="12">
        <f>'Monthly Py Frcst 2'!AI147</f>
        <v>48.9463333333333</v>
      </c>
      <c r="AY139" s="9">
        <f t="shared" si="66"/>
        <v>3.4329976767965196</v>
      </c>
      <c r="AZ139" s="42">
        <f t="shared" si="67"/>
        <v>29206.021746839342</v>
      </c>
      <c r="BA139" s="55">
        <v>1991522.4</v>
      </c>
      <c r="BB139" s="42">
        <f t="shared" si="68"/>
        <v>238.78854623718934</v>
      </c>
      <c r="BC139" s="42">
        <f t="shared" si="69"/>
        <v>72830.506602342735</v>
      </c>
      <c r="BD139" s="56">
        <f t="shared" si="70"/>
        <v>0.22530628626898749</v>
      </c>
      <c r="BE139" s="9">
        <f t="shared" si="71"/>
        <v>4.3265495856182898</v>
      </c>
    </row>
    <row r="140" spans="1:57" x14ac:dyDescent="0.35">
      <c r="A140" s="10" t="str">
        <f>'Monthly Py Frcst 1'!A348</f>
        <v>7/31/2034</v>
      </c>
      <c r="B140" s="47">
        <f t="shared" si="50"/>
        <v>2034</v>
      </c>
      <c r="C140" s="48">
        <f t="shared" si="51"/>
        <v>0</v>
      </c>
      <c r="D140" s="49">
        <f>'Monthly Py Frcst 1'!C548</f>
        <v>3.0904522357723501</v>
      </c>
      <c r="E140" s="49">
        <f>'Monthly Py Frcst 1'!C348</f>
        <v>407.33684510555548</v>
      </c>
      <c r="F140" s="50">
        <f>'Monthly Py Frcst 1'!C748</f>
        <v>6.25E-2</v>
      </c>
      <c r="G140" s="51">
        <f>'Monthly Py Frcst 1'!E548</f>
        <v>3.0787433282500927</v>
      </c>
      <c r="H140" s="51">
        <f>'Monthly Py Frcst 1'!E348</f>
        <v>266.55878777472503</v>
      </c>
      <c r="I140" s="52">
        <f>'Monthly Py Frcst 1'!E748</f>
        <v>5.1075268817204297E-2</v>
      </c>
      <c r="J140" s="53">
        <f>'Monthly Py Frcst 1'!F548</f>
        <v>3.1049466065495928</v>
      </c>
      <c r="K140" s="53">
        <f>'Monthly Py Frcst 1'!F348</f>
        <v>548.97554542253499</v>
      </c>
      <c r="L140" s="54">
        <f>'Monthly Py Frcst 1'!F748</f>
        <v>7.6276881500000004E-2</v>
      </c>
      <c r="M140" s="9">
        <v>5</v>
      </c>
      <c r="N140" s="36">
        <f t="shared" si="52"/>
        <v>232.5</v>
      </c>
      <c r="O140" s="12">
        <f>'Monthly Py Frcst 1'!C148</f>
        <v>73.510705645161252</v>
      </c>
      <c r="P140" s="9">
        <f>'Monthly Py Frcst 1'!C948</f>
        <v>4.8417452280756592</v>
      </c>
      <c r="Q140" s="36">
        <f t="shared" si="53"/>
        <v>190</v>
      </c>
      <c r="R140" s="12">
        <f>'Monthly Py Frcst 1'!E148</f>
        <v>66.458276209677365</v>
      </c>
      <c r="S140" s="9">
        <f t="shared" si="54"/>
        <v>4.010919376447954</v>
      </c>
      <c r="T140" s="36">
        <f t="shared" si="55"/>
        <v>283.74999918000003</v>
      </c>
      <c r="U140" s="12">
        <f>'Monthly Py Frcst 1'!F148</f>
        <v>91.659680779569825</v>
      </c>
      <c r="V140" s="9">
        <f t="shared" si="56"/>
        <v>5.9892805730226479</v>
      </c>
      <c r="W140" s="42">
        <f t="shared" si="49"/>
        <v>94705.816487041651</v>
      </c>
      <c r="X140" s="42">
        <f t="shared" si="72"/>
        <v>1991397.4000000004</v>
      </c>
      <c r="Y140" s="42">
        <f t="shared" si="57"/>
        <v>238.78854623718934</v>
      </c>
      <c r="Z140" s="42">
        <f t="shared" si="73"/>
        <v>55518.337000146523</v>
      </c>
      <c r="AA140" s="56">
        <f t="shared" si="58"/>
        <v>7.3811523916474553E-2</v>
      </c>
      <c r="AB140" s="9">
        <f t="shared" si="59"/>
        <v>4.3265495856182898</v>
      </c>
      <c r="AD140" s="57" t="str">
        <f>'Monthly Py Frcst 2'!A148</f>
        <v>7/31/2034</v>
      </c>
      <c r="AE140" s="47">
        <f t="shared" si="60"/>
        <v>2034</v>
      </c>
      <c r="AF140" s="48">
        <f t="shared" si="61"/>
        <v>0</v>
      </c>
      <c r="AG140" s="49">
        <f>'Monthly Py Frcst 2'!C548</f>
        <v>3.0925716743119249</v>
      </c>
      <c r="AH140" s="49">
        <f>'Monthly Py Frcst 2'!C348</f>
        <v>153.31332877786701</v>
      </c>
      <c r="AI140" s="50">
        <f>'Monthly Py Frcst 2'!C748</f>
        <v>0.30577956989247246</v>
      </c>
      <c r="AJ140" s="51">
        <f>'Monthly Py Frcst 2'!E548</f>
        <v>3.0840771043771</v>
      </c>
      <c r="AK140" s="51">
        <f>'Monthly Py Frcst 2'!E348</f>
        <v>116.03740319584875</v>
      </c>
      <c r="AL140" s="52">
        <f>'Monthly Py Frcst 2'!E748</f>
        <v>0.26176075268817151</v>
      </c>
      <c r="AM140" s="53">
        <f>'Monthly Py Frcst 2'!E548</f>
        <v>3.0840771043771</v>
      </c>
      <c r="AN140" s="53">
        <f>'Monthly Py Frcst 2'!F348</f>
        <v>195.07056727994149</v>
      </c>
      <c r="AO140" s="54">
        <f>'Monthly Py Frcst 2'!F748</f>
        <v>0.36491935483870902</v>
      </c>
      <c r="AP140" s="9">
        <v>131</v>
      </c>
      <c r="AQ140" s="36">
        <f t="shared" si="62"/>
        <v>1137.4999999999977</v>
      </c>
      <c r="AR140" s="12">
        <f>'Monthly Py Frcst 2'!AF148</f>
        <v>60.114086021505301</v>
      </c>
      <c r="AS140" s="13">
        <f>'Monthly Py Frcst 2'!C948</f>
        <v>1.9377693192460343</v>
      </c>
      <c r="AT140" s="36">
        <f t="shared" si="63"/>
        <v>973.74999999999807</v>
      </c>
      <c r="AU140" s="12">
        <f>'Monthly Py Frcst 2'!AH148</f>
        <v>107.51026881720399</v>
      </c>
      <c r="AV140" s="9">
        <f t="shared" si="64"/>
        <v>1.079314603827688</v>
      </c>
      <c r="AW140" s="36">
        <f t="shared" si="65"/>
        <v>1357.4999999999975</v>
      </c>
      <c r="AX140" s="12">
        <f>'Monthly Py Frcst 2'!AI148</f>
        <v>103.776572580645</v>
      </c>
      <c r="AY140" s="9">
        <f t="shared" si="66"/>
        <v>1.8797168034081269</v>
      </c>
      <c r="AZ140" s="42">
        <f t="shared" si="67"/>
        <v>174393.91148482339</v>
      </c>
      <c r="BA140" s="55">
        <v>1991523.4</v>
      </c>
      <c r="BB140" s="42">
        <f t="shared" si="68"/>
        <v>238.78854623718934</v>
      </c>
      <c r="BC140" s="42">
        <f t="shared" si="69"/>
        <v>271621.97134480235</v>
      </c>
      <c r="BD140" s="56">
        <f t="shared" si="70"/>
        <v>0.22530628626898749</v>
      </c>
      <c r="BE140" s="9">
        <f t="shared" si="71"/>
        <v>4.3265495856182898</v>
      </c>
    </row>
    <row r="141" spans="1:57" x14ac:dyDescent="0.35">
      <c r="A141" s="10" t="str">
        <f>'Monthly Py Frcst 1'!A349</f>
        <v>8/31/2034</v>
      </c>
      <c r="B141" s="47">
        <f t="shared" si="50"/>
        <v>2034</v>
      </c>
      <c r="C141" s="48">
        <f t="shared" si="51"/>
        <v>0</v>
      </c>
      <c r="D141" s="49">
        <f>'Monthly Py Frcst 1'!C549</f>
        <v>3.1152606837606802</v>
      </c>
      <c r="E141" s="49">
        <f>'Monthly Py Frcst 1'!C349</f>
        <v>278.89640993265948</v>
      </c>
      <c r="F141" s="50">
        <f>'Monthly Py Frcst 1'!C749</f>
        <v>7.7956989000000004E-2</v>
      </c>
      <c r="G141" s="51">
        <f>'Monthly Py Frcst 1'!E549</f>
        <v>3.0992796266233724</v>
      </c>
      <c r="H141" s="51">
        <f>'Monthly Py Frcst 1'!E349</f>
        <v>200.61138508371323</v>
      </c>
      <c r="I141" s="52">
        <f>'Monthly Py Frcst 1'!E749</f>
        <v>5.2083333362903224E-2</v>
      </c>
      <c r="J141" s="53">
        <f>'Monthly Py Frcst 1'!F549</f>
        <v>3.1318703703703701</v>
      </c>
      <c r="K141" s="53">
        <f>'Monthly Py Frcst 1'!F349</f>
        <v>372.20456153846123</v>
      </c>
      <c r="L141" s="54">
        <f>'Monthly Py Frcst 1'!F749</f>
        <v>0.10013440870967724</v>
      </c>
      <c r="M141" s="9">
        <v>5</v>
      </c>
      <c r="N141" s="36">
        <f t="shared" si="52"/>
        <v>289.99999908000001</v>
      </c>
      <c r="O141" s="12">
        <f>'Monthly Py Frcst 1'!C149</f>
        <v>72.819986558548351</v>
      </c>
      <c r="P141" s="9">
        <f>'Monthly Py Frcst 1'!C949</f>
        <v>3.63929502399571</v>
      </c>
      <c r="Q141" s="36">
        <f t="shared" si="53"/>
        <v>193.75000011</v>
      </c>
      <c r="R141" s="12">
        <f>'Monthly Py Frcst 1'!E149</f>
        <v>59.315554435483826</v>
      </c>
      <c r="S141" s="9">
        <f t="shared" si="54"/>
        <v>3.3821041882347007</v>
      </c>
      <c r="T141" s="36">
        <f t="shared" si="55"/>
        <v>372.50000039999935</v>
      </c>
      <c r="U141" s="12">
        <f>'Monthly Py Frcst 1'!F149</f>
        <v>85.182856182795646</v>
      </c>
      <c r="V141" s="9">
        <f t="shared" si="56"/>
        <v>4.369477359854427</v>
      </c>
      <c r="W141" s="42">
        <f t="shared" si="49"/>
        <v>80879.95862388656</v>
      </c>
      <c r="X141" s="42">
        <f t="shared" si="72"/>
        <v>1991397.4000000004</v>
      </c>
      <c r="Y141" s="42">
        <f t="shared" si="57"/>
        <v>238.78854623718934</v>
      </c>
      <c r="Z141" s="42">
        <f t="shared" si="73"/>
        <v>69248.678189099446</v>
      </c>
      <c r="AA141" s="56">
        <f t="shared" si="58"/>
        <v>7.3811523916474553E-2</v>
      </c>
      <c r="AB141" s="9">
        <f t="shared" si="59"/>
        <v>4.3265495856182898</v>
      </c>
      <c r="AD141" s="57" t="str">
        <f>'Monthly Py Frcst 2'!A149</f>
        <v>8/31/2034</v>
      </c>
      <c r="AE141" s="47">
        <f t="shared" si="60"/>
        <v>2034</v>
      </c>
      <c r="AF141" s="48">
        <f t="shared" si="61"/>
        <v>0</v>
      </c>
      <c r="AG141" s="49">
        <f>'Monthly Py Frcst 2'!C549</f>
        <v>3.12355439533754</v>
      </c>
      <c r="AH141" s="49">
        <f>'Monthly Py Frcst 2'!C349</f>
        <v>136.345074467774</v>
      </c>
      <c r="AI141" s="50">
        <f>'Monthly Py Frcst 2'!C749</f>
        <v>0.32594086021505353</v>
      </c>
      <c r="AJ141" s="51">
        <f>'Monthly Py Frcst 2'!E549</f>
        <v>3.1061145815258224</v>
      </c>
      <c r="AK141" s="51">
        <f>'Monthly Py Frcst 2'!E349</f>
        <v>108.86831084120524</v>
      </c>
      <c r="AL141" s="52">
        <f>'Monthly Py Frcst 2'!E749</f>
        <v>0.2463037634408595</v>
      </c>
      <c r="AM141" s="53">
        <f>'Monthly Py Frcst 2'!E549</f>
        <v>3.1061145815258224</v>
      </c>
      <c r="AN141" s="53">
        <f>'Monthly Py Frcst 2'!F349</f>
        <v>157.81364546899826</v>
      </c>
      <c r="AO141" s="54">
        <f>'Monthly Py Frcst 2'!F749</f>
        <v>0.35987903225806372</v>
      </c>
      <c r="AP141" s="9">
        <v>132</v>
      </c>
      <c r="AQ141" s="36">
        <f t="shared" si="62"/>
        <v>1212.4999999999991</v>
      </c>
      <c r="AR141" s="12">
        <f>'Monthly Py Frcst 2'!AF149</f>
        <v>51.946129032258</v>
      </c>
      <c r="AS141" s="13">
        <f>'Monthly Py Frcst 2'!C949</f>
        <v>1.7857548233163962</v>
      </c>
      <c r="AT141" s="36">
        <f t="shared" si="63"/>
        <v>916.24999999999727</v>
      </c>
      <c r="AU141" s="12">
        <f>'Monthly Py Frcst 2'!AH149</f>
        <v>54.655094086021499</v>
      </c>
      <c r="AV141" s="9">
        <f t="shared" si="64"/>
        <v>1.991915166587358</v>
      </c>
      <c r="AW141" s="36">
        <f t="shared" si="65"/>
        <v>1338.749999999997</v>
      </c>
      <c r="AX141" s="12">
        <f>'Monthly Py Frcst 2'!AI149</f>
        <v>93.166935483870901</v>
      </c>
      <c r="AY141" s="9">
        <f t="shared" si="66"/>
        <v>1.6938803948995298</v>
      </c>
      <c r="AZ141" s="42">
        <f t="shared" si="67"/>
        <v>165318.40279217585</v>
      </c>
      <c r="BA141" s="55">
        <v>1991524.4</v>
      </c>
      <c r="BB141" s="42">
        <f t="shared" si="68"/>
        <v>238.78854623718934</v>
      </c>
      <c r="BC141" s="42">
        <f t="shared" si="69"/>
        <v>289531.11231259187</v>
      </c>
      <c r="BD141" s="56">
        <f t="shared" si="70"/>
        <v>0.22530628626898749</v>
      </c>
      <c r="BE141" s="9">
        <f t="shared" si="71"/>
        <v>4.3265495856182898</v>
      </c>
    </row>
    <row r="142" spans="1:57" x14ac:dyDescent="0.35">
      <c r="A142" s="10" t="str">
        <f>'Monthly Py Frcst 1'!A350</f>
        <v>9/30/2034</v>
      </c>
      <c r="B142" s="47">
        <f t="shared" si="50"/>
        <v>2034</v>
      </c>
      <c r="C142" s="48">
        <f t="shared" si="51"/>
        <v>0</v>
      </c>
      <c r="D142" s="49">
        <f>'Monthly Py Frcst 1'!C550</f>
        <v>3.0911557059961252</v>
      </c>
      <c r="E142" s="49">
        <f>'Monthly Py Frcst 1'!C350</f>
        <v>176.687171717171</v>
      </c>
      <c r="F142" s="50">
        <f>'Monthly Py Frcst 1'!C750</f>
        <v>4.5833333222222203E-2</v>
      </c>
      <c r="G142" s="51">
        <f>'Monthly Py Frcst 1'!E550</f>
        <v>3.0739236111111099</v>
      </c>
      <c r="H142" s="51">
        <f>'Monthly Py Frcst 1'!E350</f>
        <v>149.12397058823501</v>
      </c>
      <c r="I142" s="52">
        <f>'Monthly Py Frcst 1'!E750</f>
        <v>2.6388888999999999E-2</v>
      </c>
      <c r="J142" s="53">
        <f>'Monthly Py Frcst 1'!F550</f>
        <v>3.1037415433403748</v>
      </c>
      <c r="K142" s="53">
        <f>'Monthly Py Frcst 1'!F350</f>
        <v>302.4760597826085</v>
      </c>
      <c r="L142" s="54">
        <f>'Monthly Py Frcst 1'!F750</f>
        <v>7.4652777749999996E-2</v>
      </c>
      <c r="M142" s="9">
        <v>5</v>
      </c>
      <c r="N142" s="36">
        <f t="shared" si="52"/>
        <v>164.99999959999994</v>
      </c>
      <c r="O142" s="12">
        <f>'Monthly Py Frcst 1'!C150</f>
        <v>52.766694444444397</v>
      </c>
      <c r="P142" s="9">
        <f>'Monthly Py Frcst 1'!C950</f>
        <v>3.4876980868519931</v>
      </c>
      <c r="Q142" s="36">
        <f t="shared" si="53"/>
        <v>95.00000039999999</v>
      </c>
      <c r="R142" s="12">
        <f>'Monthly Py Frcst 1'!E150</f>
        <v>44.246006944444375</v>
      </c>
      <c r="S142" s="9">
        <f t="shared" si="54"/>
        <v>3.3703373679680566</v>
      </c>
      <c r="T142" s="36">
        <f t="shared" si="55"/>
        <v>268.74999989999998</v>
      </c>
      <c r="U142" s="12">
        <f>'Monthly Py Frcst 1'!F150</f>
        <v>64.171559027777718</v>
      </c>
      <c r="V142" s="9">
        <f t="shared" si="56"/>
        <v>4.7135532370606228</v>
      </c>
      <c r="W142" s="42">
        <f t="shared" ref="W142:W192" si="74">N142*E142</f>
        <v>29153.383262658335</v>
      </c>
      <c r="X142" s="42">
        <f t="shared" si="72"/>
        <v>1991397.4000000004</v>
      </c>
      <c r="Y142" s="42">
        <f t="shared" si="57"/>
        <v>238.78854623718934</v>
      </c>
      <c r="Z142" s="42">
        <f t="shared" si="73"/>
        <v>39400.110033620811</v>
      </c>
      <c r="AA142" s="56">
        <f t="shared" si="58"/>
        <v>7.3811523916474553E-2</v>
      </c>
      <c r="AB142" s="9">
        <f t="shared" si="59"/>
        <v>4.3265495856182898</v>
      </c>
      <c r="AD142" s="57" t="str">
        <f>'Monthly Py Frcst 2'!A150</f>
        <v>9/30/2034</v>
      </c>
      <c r="AE142" s="47">
        <f t="shared" si="60"/>
        <v>2034</v>
      </c>
      <c r="AF142" s="48">
        <f t="shared" si="61"/>
        <v>0</v>
      </c>
      <c r="AG142" s="49">
        <f>'Monthly Py Frcst 2'!C550</f>
        <v>3.0953832275971402</v>
      </c>
      <c r="AH142" s="49">
        <f>'Monthly Py Frcst 2'!C350</f>
        <v>108.13961538461501</v>
      </c>
      <c r="AI142" s="50">
        <f>'Monthly Py Frcst 2'!C750</f>
        <v>0.19791666666666652</v>
      </c>
      <c r="AJ142" s="51">
        <f>'Monthly Py Frcst 2'!E550</f>
        <v>3.085930851063825</v>
      </c>
      <c r="AK142" s="51">
        <f>'Monthly Py Frcst 2'!E350</f>
        <v>97.855728741496506</v>
      </c>
      <c r="AL142" s="52">
        <f>'Monthly Py Frcst 2'!E750</f>
        <v>0.13888888888888801</v>
      </c>
      <c r="AM142" s="53">
        <f>'Monthly Py Frcst 2'!E550</f>
        <v>3.085930851063825</v>
      </c>
      <c r="AN142" s="53">
        <f>'Monthly Py Frcst 2'!F350</f>
        <v>139.95192069314402</v>
      </c>
      <c r="AO142" s="54">
        <f>'Monthly Py Frcst 2'!F750</f>
        <v>0.26388888888888851</v>
      </c>
      <c r="AP142" s="9">
        <v>133</v>
      </c>
      <c r="AQ142" s="36">
        <f t="shared" si="62"/>
        <v>712.49999999999943</v>
      </c>
      <c r="AR142" s="12">
        <f>'Monthly Py Frcst 2'!AF150</f>
        <v>74.464694444444405</v>
      </c>
      <c r="AS142" s="13">
        <f>'Monthly Py Frcst 2'!C950</f>
        <v>2.2056665258668211</v>
      </c>
      <c r="AT142" s="36">
        <f t="shared" si="63"/>
        <v>499.99999999999676</v>
      </c>
      <c r="AU142" s="12">
        <f>'Monthly Py Frcst 2'!AH150</f>
        <v>42.660361111111101</v>
      </c>
      <c r="AV142" s="9">
        <f t="shared" si="64"/>
        <v>2.2938326397806676</v>
      </c>
      <c r="AW142" s="36">
        <f t="shared" si="65"/>
        <v>949.99999999999852</v>
      </c>
      <c r="AX142" s="12">
        <f>'Monthly Py Frcst 2'!AI150</f>
        <v>54.386763888888801</v>
      </c>
      <c r="AY142" s="9">
        <f t="shared" si="66"/>
        <v>2.5732717059441765</v>
      </c>
      <c r="AZ142" s="42">
        <f t="shared" si="67"/>
        <v>77049.475961538134</v>
      </c>
      <c r="BA142" s="55">
        <v>1991525.4</v>
      </c>
      <c r="BB142" s="42">
        <f t="shared" si="68"/>
        <v>238.78854623718934</v>
      </c>
      <c r="BC142" s="42">
        <f t="shared" si="69"/>
        <v>170136.83919399726</v>
      </c>
      <c r="BD142" s="56">
        <f t="shared" si="70"/>
        <v>0.22530628626898749</v>
      </c>
      <c r="BE142" s="9">
        <f t="shared" si="71"/>
        <v>4.3265495856182898</v>
      </c>
    </row>
    <row r="143" spans="1:57" x14ac:dyDescent="0.35">
      <c r="A143" s="10" t="str">
        <f>'Monthly Py Frcst 1'!A351</f>
        <v>10/31/2034</v>
      </c>
      <c r="B143" s="47">
        <f t="shared" ref="B143:B192" si="75">YEAR(A143)</f>
        <v>2034</v>
      </c>
      <c r="C143" s="48">
        <f t="shared" ref="C143:C192" si="76">IF(MONTH(A143)=1,C142*(1+0.02),IF(MONTH(A143)=12,C132,0))</f>
        <v>0</v>
      </c>
      <c r="D143" s="49">
        <f>'Monthly Py Frcst 1'!C551</f>
        <v>3.3406578947368399</v>
      </c>
      <c r="E143" s="49">
        <f>'Monthly Py Frcst 1'!C351</f>
        <v>254.90403110047799</v>
      </c>
      <c r="F143" s="50">
        <f>'Monthly Py Frcst 1'!C751</f>
        <v>4.9731182999999998E-2</v>
      </c>
      <c r="G143" s="51">
        <f>'Monthly Py Frcst 1'!E551</f>
        <v>3.3298124999999974</v>
      </c>
      <c r="H143" s="51">
        <f>'Monthly Py Frcst 1'!E351</f>
        <v>209.69119272237148</v>
      </c>
      <c r="I143" s="52">
        <f>'Monthly Py Frcst 1'!E751</f>
        <v>3.36021505376344E-2</v>
      </c>
      <c r="J143" s="53">
        <f>'Monthly Py Frcst 1'!F551</f>
        <v>3.3544444444444399</v>
      </c>
      <c r="K143" s="53">
        <f>'Monthly Py Frcst 1'!F351</f>
        <v>406.28854761904699</v>
      </c>
      <c r="L143" s="54">
        <f>'Monthly Py Frcst 1'!F751</f>
        <v>7.2244623499999994E-2</v>
      </c>
      <c r="M143" s="9">
        <v>5</v>
      </c>
      <c r="N143" s="36">
        <f t="shared" ref="N143:N192" si="77">F143*M143*(_xlfn.DAYS(A143,A142)*24)</f>
        <v>185.00000076000001</v>
      </c>
      <c r="O143" s="12">
        <f>'Monthly Py Frcst 1'!C151</f>
        <v>54.471444892473052</v>
      </c>
      <c r="P143" s="9">
        <f>'Monthly Py Frcst 1'!C951</f>
        <v>4.8083687764802852</v>
      </c>
      <c r="Q143" s="36">
        <f t="shared" ref="Q143:Q192" si="78">I143*$M143*(_xlfn.DAYS($A143,$A142)*24)</f>
        <v>124.99999999999997</v>
      </c>
      <c r="R143" s="12">
        <f>'Monthly Py Frcst 1'!E151</f>
        <v>43.538981854838624</v>
      </c>
      <c r="S143" s="9">
        <f t="shared" ref="S143:S192" si="79">IFERROR(H143/R143,0)</f>
        <v>4.8161712513511112</v>
      </c>
      <c r="T143" s="36">
        <f t="shared" ref="T143:T192" si="80">L143*$M143*(_xlfn.DAYS($A143,$A142)*24)</f>
        <v>268.74999941999999</v>
      </c>
      <c r="U143" s="12">
        <f>'Monthly Py Frcst 1'!F151</f>
        <v>71.010164650537547</v>
      </c>
      <c r="V143" s="9">
        <f t="shared" ref="V143:V192" si="81">IFERROR(K143/U143,0)</f>
        <v>5.7215547889307903</v>
      </c>
      <c r="W143" s="42">
        <f t="shared" si="74"/>
        <v>47157.245947315496</v>
      </c>
      <c r="X143" s="42">
        <f t="shared" si="72"/>
        <v>1991397.4000000004</v>
      </c>
      <c r="Y143" s="42">
        <f t="shared" ref="Y143:Y192" si="82">IFERROR(IF(MONTH(A143)=1,$Y$13*$C143,Y142)*(M143&gt;0),0)</f>
        <v>238.78854623718934</v>
      </c>
      <c r="Z143" s="42">
        <f t="shared" si="73"/>
        <v>44175.881235359324</v>
      </c>
      <c r="AA143" s="56">
        <f t="shared" ref="AA143:AA192" si="83">AVERAGEIFS($F$14:$F$192,$B$14:$B$192,$B143)</f>
        <v>7.3811523916474553E-2</v>
      </c>
      <c r="AB143" s="9">
        <f t="shared" ref="AB143:AB192" si="84">AVERAGEIFS($P$14:$P$192,$B$14:$B$192,$B143)</f>
        <v>4.3265495856182898</v>
      </c>
      <c r="AD143" s="57" t="str">
        <f>'Monthly Py Frcst 2'!A151</f>
        <v>10/31/2034</v>
      </c>
      <c r="AE143" s="47">
        <f t="shared" ref="AE143:AE192" si="85">YEAR(AD143)</f>
        <v>2034</v>
      </c>
      <c r="AF143" s="48">
        <f t="shared" ref="AF143:AF192" si="86">IF(MONTH(AD143)=1,AF142*(1+0.02),IF(MONTH(AD143)=12,AF132,0))</f>
        <v>0</v>
      </c>
      <c r="AG143" s="49">
        <f>'Monthly Py Frcst 2'!C551</f>
        <v>3.341867469879515</v>
      </c>
      <c r="AH143" s="49">
        <f>'Monthly Py Frcst 2'!C351</f>
        <v>142.52998365917648</v>
      </c>
      <c r="AI143" s="50">
        <f>'Monthly Py Frcst 2'!C751</f>
        <v>0.17271505376344048</v>
      </c>
      <c r="AJ143" s="51">
        <f>'Monthly Py Frcst 2'!E551</f>
        <v>3.3341723484848451</v>
      </c>
      <c r="AK143" s="51">
        <f>'Monthly Py Frcst 2'!E351</f>
        <v>120.70538001336826</v>
      </c>
      <c r="AL143" s="52">
        <f>'Monthly Py Frcst 2'!E751</f>
        <v>0.12802419354838651</v>
      </c>
      <c r="AM143" s="53">
        <f>'Monthly Py Frcst 2'!E551</f>
        <v>3.3341723484848451</v>
      </c>
      <c r="AN143" s="53">
        <f>'Monthly Py Frcst 2'!F351</f>
        <v>185.19773008591798</v>
      </c>
      <c r="AO143" s="54">
        <f>'Monthly Py Frcst 2'!F751</f>
        <v>0.21337365591397825</v>
      </c>
      <c r="AP143" s="9">
        <v>134</v>
      </c>
      <c r="AQ143" s="36">
        <f t="shared" ref="AQ143:AQ192" si="87">AI143*$M143*(_xlfn.DAYS($A143,$A142)*24)</f>
        <v>642.49999999999864</v>
      </c>
      <c r="AR143" s="12">
        <f>'Monthly Py Frcst 2'!AF151</f>
        <v>71.220793010752601</v>
      </c>
      <c r="AS143" s="13">
        <f>'Monthly Py Frcst 2'!C951</f>
        <v>2.8031207941708782</v>
      </c>
      <c r="AT143" s="36">
        <f t="shared" ref="AT143:AT192" si="88">AL143*$M143*(_xlfn.DAYS($A143,$A142)*24)</f>
        <v>476.24999999999784</v>
      </c>
      <c r="AU143" s="12">
        <f>'Monthly Py Frcst 2'!AH151</f>
        <v>134.91926075268799</v>
      </c>
      <c r="AV143" s="9">
        <f t="shared" ref="AV143:AV192" si="89">IFERROR(AK143/AU143,0)</f>
        <v>0.89464898740162602</v>
      </c>
      <c r="AW143" s="36">
        <f t="shared" ref="AW143:AW192" si="90">AO143*$M143*(_xlfn.DAYS($A143,$A142)*24)</f>
        <v>793.74999999999898</v>
      </c>
      <c r="AX143" s="12">
        <f>'Monthly Py Frcst 2'!AI151</f>
        <v>56.612943548387001</v>
      </c>
      <c r="AY143" s="9">
        <f t="shared" ref="AY143:AY192" si="91">IFERROR(AN143/AX143,0)</f>
        <v>3.2712966060072421</v>
      </c>
      <c r="AZ143" s="42">
        <f t="shared" ref="AZ143:AZ192" si="92">AQ143*AH143</f>
        <v>91575.514501020691</v>
      </c>
      <c r="BA143" s="55">
        <v>1991526.3999999999</v>
      </c>
      <c r="BB143" s="42">
        <f t="shared" ref="BB143:BB192" si="93">IFERROR(IF(MONTH(AD143)=1,$Y$13*$C143,BB142)*(AP143&gt;0),0)</f>
        <v>238.78854623718934</v>
      </c>
      <c r="BC143" s="42">
        <f t="shared" ref="BC143:BC192" si="94">BB143*AQ143</f>
        <v>153421.64095739383</v>
      </c>
      <c r="BD143" s="56">
        <f t="shared" ref="BD143:BD192" si="95">AVERAGEIFS($AI$14:$AI$192,$B$14:$B$192,$B143)</f>
        <v>0.22530628626898749</v>
      </c>
      <c r="BE143" s="9">
        <f t="shared" ref="BE143:BE192" si="96">AVERAGEIFS($P$14:$P$192,$B$14:$B$192,$B143)</f>
        <v>4.3265495856182898</v>
      </c>
    </row>
    <row r="144" spans="1:57" x14ac:dyDescent="0.35">
      <c r="A144" s="10" t="str">
        <f>'Monthly Py Frcst 1'!A352</f>
        <v>11/30/2034</v>
      </c>
      <c r="B144" s="47">
        <f t="shared" si="75"/>
        <v>2034</v>
      </c>
      <c r="C144" s="48">
        <f t="shared" si="76"/>
        <v>0</v>
      </c>
      <c r="D144" s="49">
        <f>'Monthly Py Frcst 1'!C552</f>
        <v>3.9732898481973402</v>
      </c>
      <c r="E144" s="49">
        <f>'Monthly Py Frcst 1'!C352</f>
        <v>425.67370689655149</v>
      </c>
      <c r="F144" s="50">
        <f>'Monthly Py Frcst 1'!C752</f>
        <v>6.6666666499999999E-2</v>
      </c>
      <c r="G144" s="51">
        <f>'Monthly Py Frcst 1'!E552</f>
        <v>3.9540657578187601</v>
      </c>
      <c r="H144" s="51">
        <f>'Monthly Py Frcst 1'!E352</f>
        <v>349.3923709677415</v>
      </c>
      <c r="I144" s="52">
        <f>'Monthly Py Frcst 1'!E752</f>
        <v>5.0347222250000004E-2</v>
      </c>
      <c r="J144" s="53">
        <f>'Monthly Py Frcst 1'!F552</f>
        <v>3.9935146103896075</v>
      </c>
      <c r="K144" s="53">
        <f>'Monthly Py Frcst 1'!F352</f>
        <v>548.24144345238028</v>
      </c>
      <c r="L144" s="54">
        <f>'Monthly Py Frcst 1'!F752</f>
        <v>9.0277778000000003E-2</v>
      </c>
      <c r="M144" s="9">
        <v>5</v>
      </c>
      <c r="N144" s="36">
        <f t="shared" si="77"/>
        <v>239.99999939999998</v>
      </c>
      <c r="O144" s="12">
        <f>'Monthly Py Frcst 1'!C152</f>
        <v>72.93581249999994</v>
      </c>
      <c r="P144" s="9">
        <f>'Monthly Py Frcst 1'!C952</f>
        <v>5.3662269202747677</v>
      </c>
      <c r="Q144" s="36">
        <f t="shared" si="78"/>
        <v>181.25000009999999</v>
      </c>
      <c r="R144" s="12">
        <f>'Monthly Py Frcst 1'!E152</f>
        <v>57.130187499999977</v>
      </c>
      <c r="S144" s="9">
        <f t="shared" si="79"/>
        <v>6.1157224622751611</v>
      </c>
      <c r="T144" s="36">
        <f t="shared" si="80"/>
        <v>325.00000080000001</v>
      </c>
      <c r="U144" s="12">
        <f>'Monthly Py Frcst 1'!F152</f>
        <v>91.443777777777754</v>
      </c>
      <c r="V144" s="9">
        <f t="shared" si="81"/>
        <v>5.9953936372214427</v>
      </c>
      <c r="W144" s="42">
        <f t="shared" si="74"/>
        <v>102161.68939976812</v>
      </c>
      <c r="X144" s="42">
        <f t="shared" ref="X144:X192" si="97">X143*(N144&gt;0)</f>
        <v>1991397.4000000004</v>
      </c>
      <c r="Y144" s="42">
        <f t="shared" si="82"/>
        <v>238.78854623718934</v>
      </c>
      <c r="Z144" s="42">
        <f t="shared" ref="Z144:Z192" si="98">Y144*N144</f>
        <v>57309.250953652307</v>
      </c>
      <c r="AA144" s="56">
        <f t="shared" si="83"/>
        <v>7.3811523916474553E-2</v>
      </c>
      <c r="AB144" s="9">
        <f t="shared" si="84"/>
        <v>4.3265495856182898</v>
      </c>
      <c r="AD144" s="57" t="str">
        <f>'Monthly Py Frcst 2'!A152</f>
        <v>11/30/2034</v>
      </c>
      <c r="AE144" s="47">
        <f t="shared" si="85"/>
        <v>2034</v>
      </c>
      <c r="AF144" s="48">
        <f t="shared" si="86"/>
        <v>0</v>
      </c>
      <c r="AG144" s="49">
        <f>'Monthly Py Frcst 2'!C552</f>
        <v>3.9822474319601797</v>
      </c>
      <c r="AH144" s="49">
        <f>'Monthly Py Frcst 2'!C352</f>
        <v>230.72002311481549</v>
      </c>
      <c r="AI144" s="50">
        <f>'Monthly Py Frcst 2'!C752</f>
        <v>0.18472222222222201</v>
      </c>
      <c r="AJ144" s="51">
        <f>'Monthly Py Frcst 2'!E552</f>
        <v>3.9665123079608926</v>
      </c>
      <c r="AK144" s="51">
        <f>'Monthly Py Frcst 2'!E352</f>
        <v>177.03234894102951</v>
      </c>
      <c r="AL144" s="52">
        <f>'Monthly Py Frcst 2'!E752</f>
        <v>0.11701388888888825</v>
      </c>
      <c r="AM144" s="53">
        <f>'Monthly Py Frcst 2'!E552</f>
        <v>3.9665123079608926</v>
      </c>
      <c r="AN144" s="53">
        <f>'Monthly Py Frcst 2'!F352</f>
        <v>293.00780563347303</v>
      </c>
      <c r="AO144" s="54">
        <f>'Monthly Py Frcst 2'!F752</f>
        <v>0.23090277777777726</v>
      </c>
      <c r="AP144" s="9">
        <v>135</v>
      </c>
      <c r="AQ144" s="36">
        <f t="shared" si="87"/>
        <v>664.9999999999992</v>
      </c>
      <c r="AR144" s="12">
        <f>'Monthly Py Frcst 2'!AF152</f>
        <v>76.981402777777703</v>
      </c>
      <c r="AS144" s="13">
        <f>'Monthly Py Frcst 2'!C952</f>
        <v>2.9235036849829781</v>
      </c>
      <c r="AT144" s="36">
        <f t="shared" si="88"/>
        <v>421.24999999999773</v>
      </c>
      <c r="AU144" s="12">
        <f>'Monthly Py Frcst 2'!AH152</f>
        <v>85.972875000000002</v>
      </c>
      <c r="AV144" s="9">
        <f t="shared" si="89"/>
        <v>2.0591651604186727</v>
      </c>
      <c r="AW144" s="36">
        <f t="shared" si="90"/>
        <v>831.24999999999818</v>
      </c>
      <c r="AX144" s="12">
        <f>'Monthly Py Frcst 2'!AI152</f>
        <v>140.41420833333299</v>
      </c>
      <c r="AY144" s="9">
        <f t="shared" si="91"/>
        <v>2.0867390067669938</v>
      </c>
      <c r="AZ144" s="42">
        <f t="shared" si="92"/>
        <v>153428.81537135213</v>
      </c>
      <c r="BA144" s="55">
        <v>1991527.4</v>
      </c>
      <c r="BB144" s="42">
        <f t="shared" si="93"/>
        <v>238.78854623718934</v>
      </c>
      <c r="BC144" s="42">
        <f t="shared" si="94"/>
        <v>158794.38324773073</v>
      </c>
      <c r="BD144" s="56">
        <f t="shared" si="95"/>
        <v>0.22530628626898749</v>
      </c>
      <c r="BE144" s="9">
        <f t="shared" si="96"/>
        <v>4.3265495856182898</v>
      </c>
    </row>
    <row r="145" spans="1:57" x14ac:dyDescent="0.35">
      <c r="A145" s="10" t="str">
        <f>'Monthly Py Frcst 1'!A353</f>
        <v>12/31/2034</v>
      </c>
      <c r="B145" s="47">
        <f t="shared" si="75"/>
        <v>2034</v>
      </c>
      <c r="C145" s="48">
        <f t="shared" si="76"/>
        <v>1.2189944199947573</v>
      </c>
      <c r="D145" s="49">
        <f>'Monthly Py Frcst 1'!C553</f>
        <v>4.4304805544606447</v>
      </c>
      <c r="E145" s="49">
        <f>'Monthly Py Frcst 1'!C353</f>
        <v>252.48886791215949</v>
      </c>
      <c r="F145" s="50">
        <f>'Monthly Py Frcst 1'!C753</f>
        <v>0.15860215053763399</v>
      </c>
      <c r="G145" s="51">
        <f>'Monthly Py Frcst 1'!E553</f>
        <v>4.4207226893970573</v>
      </c>
      <c r="H145" s="51">
        <f>'Monthly Py Frcst 1'!E353</f>
        <v>227.64952547879551</v>
      </c>
      <c r="I145" s="52">
        <f>'Monthly Py Frcst 1'!E753</f>
        <v>0.13776881720430073</v>
      </c>
      <c r="J145" s="53">
        <f>'Monthly Py Frcst 1'!F553</f>
        <v>4.4359618018967293</v>
      </c>
      <c r="K145" s="53">
        <f>'Monthly Py Frcst 1'!F353</f>
        <v>286.19750063661775</v>
      </c>
      <c r="L145" s="54">
        <f>'Monthly Py Frcst 1'!F753</f>
        <v>0.18716397849462299</v>
      </c>
      <c r="M145" s="9">
        <v>5</v>
      </c>
      <c r="N145" s="36">
        <f t="shared" si="77"/>
        <v>589.99999999999852</v>
      </c>
      <c r="O145" s="12">
        <f>'Monthly Py Frcst 1'!C153</f>
        <v>85.2403360215053</v>
      </c>
      <c r="P145" s="9">
        <f>'Monthly Py Frcst 1'!C953</f>
        <v>3.0001027332093697</v>
      </c>
      <c r="Q145" s="36">
        <f t="shared" si="78"/>
        <v>512.49999999999875</v>
      </c>
      <c r="R145" s="12">
        <f>'Monthly Py Frcst 1'!E153</f>
        <v>76.432127016128945</v>
      </c>
      <c r="S145" s="9">
        <f t="shared" si="79"/>
        <v>2.9784533594198708</v>
      </c>
      <c r="T145" s="36">
        <f t="shared" si="80"/>
        <v>696.2499999999975</v>
      </c>
      <c r="U145" s="12">
        <f>'Monthly Py Frcst 1'!F153</f>
        <v>94.136794354838685</v>
      </c>
      <c r="V145" s="9">
        <f t="shared" si="81"/>
        <v>3.0402299398238117</v>
      </c>
      <c r="W145" s="42">
        <f t="shared" si="74"/>
        <v>148968.43206817372</v>
      </c>
      <c r="X145" s="42">
        <f t="shared" si="97"/>
        <v>1991397.4000000004</v>
      </c>
      <c r="Y145" s="42">
        <f t="shared" si="82"/>
        <v>238.78854623718934</v>
      </c>
      <c r="Z145" s="42">
        <f t="shared" si="98"/>
        <v>140885.24227994136</v>
      </c>
      <c r="AA145" s="56">
        <f t="shared" si="83"/>
        <v>7.3811523916474553E-2</v>
      </c>
      <c r="AB145" s="9">
        <f t="shared" si="84"/>
        <v>4.3265495856182898</v>
      </c>
      <c r="AD145" s="57" t="str">
        <f>'Monthly Py Frcst 2'!A153</f>
        <v>12/31/2034</v>
      </c>
      <c r="AE145" s="47">
        <f t="shared" si="85"/>
        <v>2034</v>
      </c>
      <c r="AF145" s="48">
        <f t="shared" si="86"/>
        <v>1.2189944199947573</v>
      </c>
      <c r="AG145" s="49">
        <f>'Monthly Py Frcst 2'!C553</f>
        <v>4.4270227164036253</v>
      </c>
      <c r="AH145" s="49">
        <f>'Monthly Py Frcst 2'!C353</f>
        <v>178.6439113475175</v>
      </c>
      <c r="AI145" s="50">
        <f>'Monthly Py Frcst 2'!C753</f>
        <v>0.32661290322580599</v>
      </c>
      <c r="AJ145" s="51">
        <f>'Monthly Py Frcst 2'!E553</f>
        <v>4.4207127854373054</v>
      </c>
      <c r="AK145" s="51">
        <f>'Monthly Py Frcst 2'!E353</f>
        <v>166.38489282671199</v>
      </c>
      <c r="AL145" s="52">
        <f>'Monthly Py Frcst 2'!E753</f>
        <v>0.28259408602150526</v>
      </c>
      <c r="AM145" s="53">
        <f>'Monthly Py Frcst 2'!E553</f>
        <v>4.4207127854373054</v>
      </c>
      <c r="AN145" s="53">
        <f>'Monthly Py Frcst 2'!F353</f>
        <v>191.54080645930699</v>
      </c>
      <c r="AO145" s="54">
        <f>'Monthly Py Frcst 2'!F753</f>
        <v>0.36122311827956954</v>
      </c>
      <c r="AP145" s="9">
        <v>136</v>
      </c>
      <c r="AQ145" s="36">
        <f t="shared" si="87"/>
        <v>1214.9999999999984</v>
      </c>
      <c r="AR145" s="12">
        <f>'Monthly Py Frcst 2'!AF153</f>
        <v>106.138413978494</v>
      </c>
      <c r="AS145" s="13">
        <f>'Monthly Py Frcst 2'!C953</f>
        <v>2.0428351538436464</v>
      </c>
      <c r="AT145" s="36">
        <f t="shared" si="88"/>
        <v>1051.2499999999995</v>
      </c>
      <c r="AU145" s="12">
        <f>'Monthly Py Frcst 2'!AH153</f>
        <v>73.283736559139697</v>
      </c>
      <c r="AV145" s="9">
        <f t="shared" si="89"/>
        <v>2.2704204321301225</v>
      </c>
      <c r="AW145" s="36">
        <f t="shared" si="90"/>
        <v>1343.7499999999986</v>
      </c>
      <c r="AX145" s="12">
        <f>'Monthly Py Frcst 2'!AI153</f>
        <v>128.97344086021499</v>
      </c>
      <c r="AY145" s="9">
        <f t="shared" si="91"/>
        <v>1.4851182164466268</v>
      </c>
      <c r="AZ145" s="42">
        <f t="shared" si="92"/>
        <v>217052.35228723349</v>
      </c>
      <c r="BA145" s="55">
        <v>1991528.4</v>
      </c>
      <c r="BB145" s="42">
        <f t="shared" si="93"/>
        <v>238.78854623718934</v>
      </c>
      <c r="BC145" s="42">
        <f t="shared" si="94"/>
        <v>290128.08367818466</v>
      </c>
      <c r="BD145" s="56">
        <f t="shared" si="95"/>
        <v>0.22530628626898749</v>
      </c>
      <c r="BE145" s="9">
        <f t="shared" si="96"/>
        <v>4.3265495856182898</v>
      </c>
    </row>
    <row r="146" spans="1:57" x14ac:dyDescent="0.35">
      <c r="A146" s="10" t="str">
        <f>'Monthly Py Frcst 1'!A354</f>
        <v>1/31/2035</v>
      </c>
      <c r="B146" s="47">
        <f t="shared" si="75"/>
        <v>2035</v>
      </c>
      <c r="C146" s="48">
        <f t="shared" si="76"/>
        <v>1.2433743083946525</v>
      </c>
      <c r="D146" s="49">
        <f>'Monthly Py Frcst 1'!C554</f>
        <v>4.2134283980582499</v>
      </c>
      <c r="E146" s="49">
        <f>'Monthly Py Frcst 1'!C354</f>
        <v>404.27714107170698</v>
      </c>
      <c r="F146" s="50">
        <f>'Monthly Py Frcst 1'!C754</f>
        <v>0.1579301075268815</v>
      </c>
      <c r="G146" s="51">
        <f>'Monthly Py Frcst 1'!E554</f>
        <v>4.2016273487507672</v>
      </c>
      <c r="H146" s="51">
        <f>'Monthly Py Frcst 1'!E354</f>
        <v>321.979579028925</v>
      </c>
      <c r="I146" s="52">
        <f>'Monthly Py Frcst 1'!E754</f>
        <v>0.12836021505376274</v>
      </c>
      <c r="J146" s="53">
        <f>'Monthly Py Frcst 1'!F554</f>
        <v>4.2210558608058548</v>
      </c>
      <c r="K146" s="53">
        <f>'Monthly Py Frcst 1'!F354</f>
        <v>523.36644588744571</v>
      </c>
      <c r="L146" s="54">
        <f>'Monthly Py Frcst 1'!F754</f>
        <v>0.22043010752688152</v>
      </c>
      <c r="M146" s="9">
        <v>5</v>
      </c>
      <c r="N146" s="36">
        <f t="shared" si="77"/>
        <v>587.4999999999992</v>
      </c>
      <c r="O146" s="12">
        <f>'Monthly Py Frcst 1'!C154</f>
        <v>98.850456989247249</v>
      </c>
      <c r="P146" s="9">
        <f>'Monthly Py Frcst 1'!C954</f>
        <v>3.4494295943794562</v>
      </c>
      <c r="Q146" s="36">
        <f t="shared" si="78"/>
        <v>477.49999999999739</v>
      </c>
      <c r="R146" s="12">
        <f>'Monthly Py Frcst 1'!E154</f>
        <v>83.88748319892467</v>
      </c>
      <c r="S146" s="9">
        <f t="shared" si="79"/>
        <v>3.8382314828233204</v>
      </c>
      <c r="T146" s="36">
        <f t="shared" si="80"/>
        <v>819.99999999999932</v>
      </c>
      <c r="U146" s="12">
        <f>'Monthly Py Frcst 1'!F154</f>
        <v>150.177896505376</v>
      </c>
      <c r="V146" s="9">
        <f t="shared" si="81"/>
        <v>3.4849765382664719</v>
      </c>
      <c r="W146" s="42">
        <f t="shared" si="74"/>
        <v>237512.82037962752</v>
      </c>
      <c r="X146" s="42">
        <f t="shared" si="97"/>
        <v>1991397.4000000004</v>
      </c>
      <c r="Y146" s="42">
        <f t="shared" si="82"/>
        <v>243.5643171619331</v>
      </c>
      <c r="Z146" s="42">
        <f t="shared" si="98"/>
        <v>143094.0363326355</v>
      </c>
      <c r="AA146" s="56">
        <f t="shared" si="83"/>
        <v>6.9006949824522004E-2</v>
      </c>
      <c r="AB146" s="9">
        <f t="shared" si="84"/>
        <v>4.6707637743756658</v>
      </c>
      <c r="AD146" s="57" t="str">
        <f>'Monthly Py Frcst 2'!A154</f>
        <v>1/31/2035</v>
      </c>
      <c r="AE146" s="47">
        <f t="shared" si="85"/>
        <v>2035</v>
      </c>
      <c r="AF146" s="48">
        <f t="shared" si="86"/>
        <v>1.2433743083946525</v>
      </c>
      <c r="AG146" s="49">
        <f>'Monthly Py Frcst 2'!C554</f>
        <v>4.2123024042349799</v>
      </c>
      <c r="AH146" s="49">
        <f>'Monthly Py Frcst 2'!C354</f>
        <v>270.54912019632354</v>
      </c>
      <c r="AI146" s="50">
        <f>'Monthly Py Frcst 2'!C754</f>
        <v>0.285618279569892</v>
      </c>
      <c r="AJ146" s="51">
        <f>'Monthly Py Frcst 2'!E554</f>
        <v>4.2033709677419324</v>
      </c>
      <c r="AK146" s="51">
        <f>'Monthly Py Frcst 2'!E354</f>
        <v>219.71922990122775</v>
      </c>
      <c r="AL146" s="52">
        <f>'Monthly Py Frcst 2'!E754</f>
        <v>0.24395161290322526</v>
      </c>
      <c r="AM146" s="53">
        <f>'Monthly Py Frcst 2'!E554</f>
        <v>4.2033709677419324</v>
      </c>
      <c r="AN146" s="53">
        <f>'Monthly Py Frcst 2'!F354</f>
        <v>364.95238240330377</v>
      </c>
      <c r="AO146" s="54">
        <f>'Monthly Py Frcst 2'!F754</f>
        <v>0.35584677419354799</v>
      </c>
      <c r="AP146" s="9">
        <v>137</v>
      </c>
      <c r="AQ146" s="36">
        <f t="shared" si="87"/>
        <v>1062.4999999999982</v>
      </c>
      <c r="AR146" s="12">
        <f>'Monthly Py Frcst 2'!AF154</f>
        <v>83.353723118279504</v>
      </c>
      <c r="AS146" s="13">
        <f>'Monthly Py Frcst 2'!C954</f>
        <v>2.4231521130852394</v>
      </c>
      <c r="AT146" s="36">
        <f t="shared" si="88"/>
        <v>907.49999999999795</v>
      </c>
      <c r="AU146" s="12">
        <f>'Monthly Py Frcst 2'!AH154</f>
        <v>84.235215053763397</v>
      </c>
      <c r="AV146" s="9">
        <f t="shared" si="89"/>
        <v>2.6084011272600329</v>
      </c>
      <c r="AW146" s="36">
        <f t="shared" si="90"/>
        <v>1323.7499999999986</v>
      </c>
      <c r="AX146" s="12">
        <f>'Monthly Py Frcst 2'!AI154</f>
        <v>120.56486559139699</v>
      </c>
      <c r="AY146" s="9">
        <f t="shared" si="91"/>
        <v>3.0270210198728513</v>
      </c>
      <c r="AZ146" s="42">
        <f t="shared" si="92"/>
        <v>287458.44020859327</v>
      </c>
      <c r="BA146" s="55">
        <v>1991529.4</v>
      </c>
      <c r="BB146" s="42">
        <f t="shared" si="93"/>
        <v>243.5643171619331</v>
      </c>
      <c r="BC146" s="42">
        <f t="shared" si="94"/>
        <v>258787.08698455349</v>
      </c>
      <c r="BD146" s="56">
        <f t="shared" si="95"/>
        <v>0.2119458311998631</v>
      </c>
      <c r="BE146" s="9">
        <f t="shared" si="96"/>
        <v>4.6707637743756658</v>
      </c>
    </row>
    <row r="147" spans="1:57" x14ac:dyDescent="0.35">
      <c r="A147" s="10" t="str">
        <f>'Monthly Py Frcst 1'!A355</f>
        <v>2/28/2035</v>
      </c>
      <c r="B147" s="47">
        <f t="shared" si="75"/>
        <v>2035</v>
      </c>
      <c r="C147" s="48">
        <f t="shared" si="76"/>
        <v>0</v>
      </c>
      <c r="D147" s="49">
        <f>'Monthly Py Frcst 1'!C555</f>
        <v>4.1991358060577797</v>
      </c>
      <c r="E147" s="49">
        <f>'Monthly Py Frcst 1'!C355</f>
        <v>490.42915735427351</v>
      </c>
      <c r="F147" s="50">
        <f>'Monthly Py Frcst 1'!C755</f>
        <v>5.4315476500000001E-2</v>
      </c>
      <c r="G147" s="51">
        <f>'Monthly Py Frcst 1'!E555</f>
        <v>4.1885012919896578</v>
      </c>
      <c r="H147" s="51">
        <f>'Monthly Py Frcst 1'!E355</f>
        <v>368.13034407665475</v>
      </c>
      <c r="I147" s="52">
        <f>'Monthly Py Frcst 1'!E755</f>
        <v>3.2738095000000002E-2</v>
      </c>
      <c r="J147" s="53">
        <f>'Monthly Py Frcst 1'!F555</f>
        <v>4.2064853211009172</v>
      </c>
      <c r="K147" s="53">
        <f>'Monthly Py Frcst 1'!F355</f>
        <v>665.0052180451122</v>
      </c>
      <c r="L147" s="54">
        <f>'Monthly Py Frcst 1'!F755</f>
        <v>0.12723214285714249</v>
      </c>
      <c r="M147" s="9">
        <v>5</v>
      </c>
      <c r="N147" s="36">
        <f t="shared" si="77"/>
        <v>182.50000104</v>
      </c>
      <c r="O147" s="12">
        <f>'Monthly Py Frcst 1'!C155</f>
        <v>65.061882442857097</v>
      </c>
      <c r="P147" s="9">
        <f>'Monthly Py Frcst 1'!C955</f>
        <v>5.8023379989638624</v>
      </c>
      <c r="Q147" s="36">
        <f t="shared" si="78"/>
        <v>109.9999992</v>
      </c>
      <c r="R147" s="12">
        <f>'Monthly Py Frcst 1'!E155</f>
        <v>54.841610863095198</v>
      </c>
      <c r="S147" s="9">
        <f t="shared" si="79"/>
        <v>6.7126099741242697</v>
      </c>
      <c r="T147" s="36">
        <f t="shared" si="80"/>
        <v>427.49999999999875</v>
      </c>
      <c r="U147" s="12">
        <f>'Monthly Py Frcst 1'!F155</f>
        <v>110.1314322916665</v>
      </c>
      <c r="V147" s="9">
        <f t="shared" si="81"/>
        <v>6.0382872010957431</v>
      </c>
      <c r="W147" s="42">
        <f t="shared" si="74"/>
        <v>89503.321727201241</v>
      </c>
      <c r="X147" s="42">
        <f t="shared" si="97"/>
        <v>1991397.4000000004</v>
      </c>
      <c r="Y147" s="42">
        <f t="shared" si="82"/>
        <v>243.5643171619331</v>
      </c>
      <c r="Z147" s="42">
        <f t="shared" si="98"/>
        <v>44450.488135359679</v>
      </c>
      <c r="AA147" s="56">
        <f t="shared" si="83"/>
        <v>6.9006949824522004E-2</v>
      </c>
      <c r="AB147" s="9">
        <f t="shared" si="84"/>
        <v>4.6707637743756658</v>
      </c>
      <c r="AD147" s="57" t="str">
        <f>'Monthly Py Frcst 2'!A155</f>
        <v>2/28/2035</v>
      </c>
      <c r="AE147" s="47">
        <f t="shared" si="85"/>
        <v>2035</v>
      </c>
      <c r="AF147" s="48">
        <f t="shared" si="86"/>
        <v>0</v>
      </c>
      <c r="AG147" s="49">
        <f>'Monthly Py Frcst 2'!C555</f>
        <v>4.1990364986081001</v>
      </c>
      <c r="AH147" s="49">
        <f>'Monthly Py Frcst 2'!C355</f>
        <v>226.7411789134255</v>
      </c>
      <c r="AI147" s="50">
        <f>'Monthly Py Frcst 2'!C755</f>
        <v>0.17410714285714199</v>
      </c>
      <c r="AJ147" s="51">
        <f>'Monthly Py Frcst 2'!E555</f>
        <v>4.1940104166666599</v>
      </c>
      <c r="AK147" s="51">
        <f>'Monthly Py Frcst 2'!E355</f>
        <v>182.45915392287225</v>
      </c>
      <c r="AL147" s="52">
        <f>'Monthly Py Frcst 2'!E755</f>
        <v>0.14918154761904701</v>
      </c>
      <c r="AM147" s="53">
        <f>'Monthly Py Frcst 2'!E555</f>
        <v>4.1940104166666599</v>
      </c>
      <c r="AN147" s="53">
        <f>'Monthly Py Frcst 2'!F355</f>
        <v>287.42980421052624</v>
      </c>
      <c r="AO147" s="54">
        <f>'Monthly Py Frcst 2'!F755</f>
        <v>0.3593749999999995</v>
      </c>
      <c r="AP147" s="9">
        <v>138</v>
      </c>
      <c r="AQ147" s="36">
        <f t="shared" si="87"/>
        <v>584.99999999999704</v>
      </c>
      <c r="AR147" s="12">
        <f>'Monthly Py Frcst 2'!AF155</f>
        <v>188.44788690476099</v>
      </c>
      <c r="AS147" s="13">
        <f>'Monthly Py Frcst 2'!C955</f>
        <v>2.7863408413991939</v>
      </c>
      <c r="AT147" s="36">
        <f t="shared" si="88"/>
        <v>501.24999999999795</v>
      </c>
      <c r="AU147" s="12">
        <f>'Monthly Py Frcst 2'!AH155</f>
        <v>67.839553571428496</v>
      </c>
      <c r="AV147" s="9">
        <f t="shared" si="89"/>
        <v>2.6895689065931188</v>
      </c>
      <c r="AW147" s="36">
        <f t="shared" si="90"/>
        <v>1207.4999999999984</v>
      </c>
      <c r="AX147" s="12">
        <f>'Monthly Py Frcst 2'!AI155</f>
        <v>174.10142857142799</v>
      </c>
      <c r="AY147" s="9">
        <f t="shared" si="91"/>
        <v>1.6509330599352516</v>
      </c>
      <c r="AZ147" s="42">
        <f t="shared" si="92"/>
        <v>132643.58966435326</v>
      </c>
      <c r="BA147" s="55">
        <v>1991530.4</v>
      </c>
      <c r="BB147" s="42">
        <f t="shared" si="93"/>
        <v>243.5643171619331</v>
      </c>
      <c r="BC147" s="42">
        <f t="shared" si="94"/>
        <v>142485.12553973016</v>
      </c>
      <c r="BD147" s="56">
        <f t="shared" si="95"/>
        <v>0.2119458311998631</v>
      </c>
      <c r="BE147" s="9">
        <f t="shared" si="96"/>
        <v>4.6707637743756658</v>
      </c>
    </row>
    <row r="148" spans="1:57" x14ac:dyDescent="0.35">
      <c r="A148" s="10" t="str">
        <f>'Monthly Py Frcst 1'!A356</f>
        <v>3/31/2035</v>
      </c>
      <c r="B148" s="47">
        <f t="shared" si="75"/>
        <v>2035</v>
      </c>
      <c r="C148" s="48">
        <f t="shared" si="76"/>
        <v>0</v>
      </c>
      <c r="D148" s="49">
        <f>'Monthly Py Frcst 1'!C556</f>
        <v>3.6226785714285699</v>
      </c>
      <c r="E148" s="49">
        <f>'Monthly Py Frcst 1'!C356</f>
        <v>399.41333333333301</v>
      </c>
      <c r="F148" s="50">
        <f>'Monthly Py Frcst 1'!C756</f>
        <v>2.55376344086021E-2</v>
      </c>
      <c r="G148" s="51">
        <f>'Monthly Py Frcst 1'!E556</f>
        <v>3.60624999999999</v>
      </c>
      <c r="H148" s="51">
        <f>'Monthly Py Frcst 1'!E356</f>
        <v>246.37833333333299</v>
      </c>
      <c r="I148" s="52">
        <f>'Monthly Py Frcst 1'!E756</f>
        <v>1.8481182586021501E-2</v>
      </c>
      <c r="J148" s="53">
        <f>'Monthly Py Frcst 1'!F556</f>
        <v>3.6292307689999999</v>
      </c>
      <c r="K148" s="53">
        <f>'Monthly Py Frcst 1'!F356</f>
        <v>590.99615384615299</v>
      </c>
      <c r="L148" s="54">
        <f>'Monthly Py Frcst 1'!F756</f>
        <v>5.0403225862903224E-2</v>
      </c>
      <c r="M148" s="9">
        <v>5</v>
      </c>
      <c r="N148" s="36">
        <f t="shared" si="77"/>
        <v>94.999999999999815</v>
      </c>
      <c r="O148" s="12">
        <f>'Monthly Py Frcst 1'!C156</f>
        <v>56.347950268817144</v>
      </c>
      <c r="P148" s="9">
        <f>'Monthly Py Frcst 1'!C956</f>
        <v>6.2181979936172924</v>
      </c>
      <c r="Q148" s="36">
        <f t="shared" si="78"/>
        <v>68.749999219999978</v>
      </c>
      <c r="R148" s="12">
        <f>'Monthly Py Frcst 1'!E156</f>
        <v>44.801579301075201</v>
      </c>
      <c r="S148" s="9">
        <f t="shared" si="79"/>
        <v>5.4993225055220343</v>
      </c>
      <c r="T148" s="36">
        <f t="shared" si="80"/>
        <v>187.50000021</v>
      </c>
      <c r="U148" s="12">
        <f>'Monthly Py Frcst 1'!F156</f>
        <v>75.680756048387053</v>
      </c>
      <c r="V148" s="9">
        <f t="shared" si="81"/>
        <v>7.8090677829420097</v>
      </c>
      <c r="W148" s="42">
        <f t="shared" si="74"/>
        <v>37944.266666666561</v>
      </c>
      <c r="X148" s="42">
        <f t="shared" si="97"/>
        <v>1991397.4000000004</v>
      </c>
      <c r="Y148" s="42">
        <f t="shared" si="82"/>
        <v>243.5643171619331</v>
      </c>
      <c r="Z148" s="42">
        <f t="shared" si="98"/>
        <v>23138.6101303836</v>
      </c>
      <c r="AA148" s="56">
        <f t="shared" si="83"/>
        <v>6.9006949824522004E-2</v>
      </c>
      <c r="AB148" s="9">
        <f t="shared" si="84"/>
        <v>4.6707637743756658</v>
      </c>
      <c r="AD148" s="57" t="str">
        <f>'Monthly Py Frcst 2'!A156</f>
        <v>3/31/2035</v>
      </c>
      <c r="AE148" s="47">
        <f t="shared" si="85"/>
        <v>2035</v>
      </c>
      <c r="AF148" s="48">
        <f t="shared" si="86"/>
        <v>0</v>
      </c>
      <c r="AG148" s="49">
        <f>'Monthly Py Frcst 2'!C556</f>
        <v>3.6190498682895749</v>
      </c>
      <c r="AH148" s="49">
        <f>'Monthly Py Frcst 2'!C356</f>
        <v>135.18986933161349</v>
      </c>
      <c r="AI148" s="50">
        <f>'Monthly Py Frcst 2'!C756</f>
        <v>0.18279569892473049</v>
      </c>
      <c r="AJ148" s="51">
        <f>'Monthly Py Frcst 2'!E556</f>
        <v>3.6149088795560176</v>
      </c>
      <c r="AK148" s="51">
        <f>'Monthly Py Frcst 2'!E356</f>
        <v>106.22185538628301</v>
      </c>
      <c r="AL148" s="52">
        <f>'Monthly Py Frcst 2'!E756</f>
        <v>0.14415322580645124</v>
      </c>
      <c r="AM148" s="53">
        <f>'Monthly Py Frcst 2'!E556</f>
        <v>3.6149088795560176</v>
      </c>
      <c r="AN148" s="53">
        <f>'Monthly Py Frcst 2'!F356</f>
        <v>188.38699312714724</v>
      </c>
      <c r="AO148" s="54">
        <f>'Monthly Py Frcst 2'!F756</f>
        <v>0.28931451612903175</v>
      </c>
      <c r="AP148" s="9">
        <v>139</v>
      </c>
      <c r="AQ148" s="36">
        <f t="shared" si="87"/>
        <v>679.99999999999739</v>
      </c>
      <c r="AR148" s="12">
        <f>'Monthly Py Frcst 2'!AF156</f>
        <v>66.497956989247299</v>
      </c>
      <c r="AS148" s="13">
        <f>'Monthly Py Frcst 2'!C956</f>
        <v>2.3635176316518649</v>
      </c>
      <c r="AT148" s="36">
        <f t="shared" si="88"/>
        <v>536.24999999999864</v>
      </c>
      <c r="AU148" s="12">
        <f>'Monthly Py Frcst 2'!AH156</f>
        <v>46.526357526881696</v>
      </c>
      <c r="AV148" s="9">
        <f t="shared" si="89"/>
        <v>2.2830468799306036</v>
      </c>
      <c r="AW148" s="36">
        <f t="shared" si="90"/>
        <v>1076.2499999999982</v>
      </c>
      <c r="AX148" s="12">
        <f>'Monthly Py Frcst 2'!AI156</f>
        <v>83.668145161290298</v>
      </c>
      <c r="AY148" s="9">
        <f t="shared" si="91"/>
        <v>2.2515975795087413</v>
      </c>
      <c r="AZ148" s="42">
        <f t="shared" si="92"/>
        <v>91929.11114549682</v>
      </c>
      <c r="BA148" s="55">
        <v>1991531.4</v>
      </c>
      <c r="BB148" s="42">
        <f t="shared" si="93"/>
        <v>243.5643171619331</v>
      </c>
      <c r="BC148" s="42">
        <f t="shared" si="94"/>
        <v>165623.73567011388</v>
      </c>
      <c r="BD148" s="56">
        <f t="shared" si="95"/>
        <v>0.2119458311998631</v>
      </c>
      <c r="BE148" s="9">
        <f t="shared" si="96"/>
        <v>4.6707637743756658</v>
      </c>
    </row>
    <row r="149" spans="1:57" x14ac:dyDescent="0.35">
      <c r="A149" s="10" t="str">
        <f>'Monthly Py Frcst 1'!A357</f>
        <v>4/30/2035</v>
      </c>
      <c r="B149" s="47">
        <f t="shared" si="75"/>
        <v>2035</v>
      </c>
      <c r="C149" s="48">
        <f t="shared" si="76"/>
        <v>0</v>
      </c>
      <c r="D149" s="49">
        <f>'Monthly Py Frcst 1'!C557</f>
        <v>3.0429499011206298</v>
      </c>
      <c r="E149" s="49">
        <f>'Monthly Py Frcst 1'!C357</f>
        <v>146.4509162895925</v>
      </c>
      <c r="F149" s="50">
        <f>'Monthly Py Frcst 1'!C757</f>
        <v>4.0972222333333301E-2</v>
      </c>
      <c r="G149" s="51">
        <f>'Monthly Py Frcst 1'!E557</f>
        <v>3.0359858387799501</v>
      </c>
      <c r="H149" s="51">
        <f>'Monthly Py Frcst 1'!E357</f>
        <v>132.95721264367751</v>
      </c>
      <c r="I149" s="52">
        <f>'Monthly Py Frcst 1'!E757</f>
        <v>2.4652777694444426E-2</v>
      </c>
      <c r="J149" s="53">
        <f>'Monthly Py Frcst 1'!F557</f>
        <v>3.0502343750000001</v>
      </c>
      <c r="K149" s="53">
        <f>'Monthly Py Frcst 1'!F357</f>
        <v>195.66650000000001</v>
      </c>
      <c r="L149" s="54">
        <f>'Monthly Py Frcst 1'!F757</f>
        <v>5.7986110999999972E-2</v>
      </c>
      <c r="M149" s="9">
        <v>5</v>
      </c>
      <c r="N149" s="36">
        <f t="shared" si="77"/>
        <v>147.50000039999989</v>
      </c>
      <c r="O149" s="12">
        <f>'Monthly Py Frcst 1'!C157</f>
        <v>44.6998055555555</v>
      </c>
      <c r="P149" s="9">
        <f>'Monthly Py Frcst 1'!C957</f>
        <v>3.4964675573997597</v>
      </c>
      <c r="Q149" s="36">
        <f t="shared" si="78"/>
        <v>88.749999699999933</v>
      </c>
      <c r="R149" s="12">
        <f>'Monthly Py Frcst 1'!E157</f>
        <v>38.341940972222147</v>
      </c>
      <c r="S149" s="9">
        <f t="shared" si="79"/>
        <v>3.4676703701568456</v>
      </c>
      <c r="T149" s="36">
        <f t="shared" si="80"/>
        <v>208.74999959999991</v>
      </c>
      <c r="U149" s="12">
        <f>'Monthly Py Frcst 1'!F157</f>
        <v>47.39339583333328</v>
      </c>
      <c r="V149" s="9">
        <f t="shared" si="81"/>
        <v>4.1285604578345394</v>
      </c>
      <c r="W149" s="42">
        <f t="shared" si="74"/>
        <v>21601.510211295245</v>
      </c>
      <c r="X149" s="42">
        <f t="shared" si="97"/>
        <v>1991397.4000000004</v>
      </c>
      <c r="Y149" s="42">
        <f t="shared" si="82"/>
        <v>243.5643171619331</v>
      </c>
      <c r="Z149" s="42">
        <f t="shared" si="98"/>
        <v>35925.736878810836</v>
      </c>
      <c r="AA149" s="56">
        <f t="shared" si="83"/>
        <v>6.9006949824522004E-2</v>
      </c>
      <c r="AB149" s="9">
        <f t="shared" si="84"/>
        <v>4.6707637743756658</v>
      </c>
      <c r="AD149" s="57" t="str">
        <f>'Monthly Py Frcst 2'!A157</f>
        <v>4/30/2035</v>
      </c>
      <c r="AE149" s="47">
        <f t="shared" si="85"/>
        <v>2035</v>
      </c>
      <c r="AF149" s="48">
        <f t="shared" si="86"/>
        <v>0</v>
      </c>
      <c r="AG149" s="49">
        <f>'Monthly Py Frcst 2'!C557</f>
        <v>3.044067873303165</v>
      </c>
      <c r="AH149" s="49">
        <f>'Monthly Py Frcst 2'!C357</f>
        <v>102.90232753062449</v>
      </c>
      <c r="AI149" s="50">
        <f>'Monthly Py Frcst 2'!C757</f>
        <v>0.16874999999999951</v>
      </c>
      <c r="AJ149" s="51">
        <f>'Monthly Py Frcst 2'!E557</f>
        <v>3.0402655066714677</v>
      </c>
      <c r="AK149" s="51">
        <f>'Monthly Py Frcst 2'!E357</f>
        <v>95.269458692068156</v>
      </c>
      <c r="AL149" s="52">
        <f>'Monthly Py Frcst 2'!E757</f>
        <v>0.147222222222222</v>
      </c>
      <c r="AM149" s="53">
        <f>'Monthly Py Frcst 2'!E557</f>
        <v>3.0402655066714677</v>
      </c>
      <c r="AN149" s="53">
        <f>'Monthly Py Frcst 2'!F357</f>
        <v>119.6749783866575</v>
      </c>
      <c r="AO149" s="54">
        <f>'Monthly Py Frcst 2'!F757</f>
        <v>0.18958333333333274</v>
      </c>
      <c r="AP149" s="9">
        <v>140</v>
      </c>
      <c r="AQ149" s="36">
        <f t="shared" si="87"/>
        <v>607.49999999999829</v>
      </c>
      <c r="AR149" s="12">
        <f>'Monthly Py Frcst 2'!AF157</f>
        <v>38.487180555555497</v>
      </c>
      <c r="AS149" s="13">
        <f>'Monthly Py Frcst 2'!C957</f>
        <v>2.4429185683839814</v>
      </c>
      <c r="AT149" s="36">
        <f t="shared" si="88"/>
        <v>529.9999999999992</v>
      </c>
      <c r="AU149" s="12">
        <f>'Monthly Py Frcst 2'!AH157</f>
        <v>38.270458333333302</v>
      </c>
      <c r="AV149" s="9">
        <f t="shared" si="89"/>
        <v>2.4893733401956446</v>
      </c>
      <c r="AW149" s="36">
        <f t="shared" si="90"/>
        <v>682.49999999999784</v>
      </c>
      <c r="AX149" s="12">
        <f>'Monthly Py Frcst 2'!AI157</f>
        <v>39.467986111111102</v>
      </c>
      <c r="AY149" s="9">
        <f t="shared" si="91"/>
        <v>3.0322038233657524</v>
      </c>
      <c r="AZ149" s="42">
        <f t="shared" si="92"/>
        <v>62513.1639748542</v>
      </c>
      <c r="BA149" s="55">
        <v>1991532.4</v>
      </c>
      <c r="BB149" s="42">
        <f t="shared" si="93"/>
        <v>243.5643171619331</v>
      </c>
      <c r="BC149" s="42">
        <f t="shared" si="94"/>
        <v>147965.32267587393</v>
      </c>
      <c r="BD149" s="56">
        <f t="shared" si="95"/>
        <v>0.2119458311998631</v>
      </c>
      <c r="BE149" s="9">
        <f t="shared" si="96"/>
        <v>4.6707637743756658</v>
      </c>
    </row>
    <row r="150" spans="1:57" x14ac:dyDescent="0.35">
      <c r="A150" s="10" t="str">
        <f>'Monthly Py Frcst 1'!A358</f>
        <v>5/31/2035</v>
      </c>
      <c r="B150" s="47">
        <f t="shared" si="75"/>
        <v>2035</v>
      </c>
      <c r="C150" s="48">
        <f t="shared" si="76"/>
        <v>0</v>
      </c>
      <c r="D150" s="49">
        <f>'Monthly Py Frcst 1'!C558</f>
        <v>2.9843181818181801</v>
      </c>
      <c r="E150" s="49">
        <f>'Monthly Py Frcst 1'!C358</f>
        <v>220.8769251336895</v>
      </c>
      <c r="F150" s="50">
        <f>'Monthly Py Frcst 1'!C758</f>
        <v>7.3924730000000001E-3</v>
      </c>
      <c r="G150" s="51">
        <f>'Monthly Py Frcst 1'!E558</f>
        <v>2.9696153846153752</v>
      </c>
      <c r="H150" s="51">
        <f>'Monthly Py Frcst 1'!E358</f>
        <v>159.79749999999999</v>
      </c>
      <c r="I150" s="52">
        <f>'Monthly Py Frcst 1'!E758</f>
        <v>1.344086E-3</v>
      </c>
      <c r="J150" s="53">
        <f>'Monthly Py Frcst 1'!F558</f>
        <v>3.0078525641025577</v>
      </c>
      <c r="K150" s="53">
        <f>'Monthly Py Frcst 1'!F358</f>
        <v>420.52166666666648</v>
      </c>
      <c r="L150" s="54">
        <f>'Monthly Py Frcst 1'!F758</f>
        <v>1.4784946E-2</v>
      </c>
      <c r="M150" s="9">
        <v>5</v>
      </c>
      <c r="N150" s="36">
        <f t="shared" si="77"/>
        <v>27.499999559999999</v>
      </c>
      <c r="O150" s="12">
        <f>'Monthly Py Frcst 1'!C158</f>
        <v>39.563293010752645</v>
      </c>
      <c r="P150" s="9">
        <f>'Monthly Py Frcst 1'!C958</f>
        <v>4.8958948603927581</v>
      </c>
      <c r="Q150" s="36">
        <f t="shared" si="78"/>
        <v>4.9999999199999996</v>
      </c>
      <c r="R150" s="12">
        <f>'Monthly Py Frcst 1'!E158</f>
        <v>31.342449596774127</v>
      </c>
      <c r="S150" s="9">
        <f t="shared" si="79"/>
        <v>5.0984368502086355</v>
      </c>
      <c r="T150" s="36">
        <f t="shared" si="80"/>
        <v>54.999999119999998</v>
      </c>
      <c r="U150" s="12">
        <f>'Monthly Py Frcst 1'!F158</f>
        <v>44.211300403225799</v>
      </c>
      <c r="V150" s="9">
        <f t="shared" si="81"/>
        <v>9.5116330628443553</v>
      </c>
      <c r="W150" s="42">
        <f t="shared" si="74"/>
        <v>6074.1153439906138</v>
      </c>
      <c r="X150" s="42">
        <f t="shared" si="97"/>
        <v>1991397.4000000004</v>
      </c>
      <c r="Y150" s="42">
        <f t="shared" si="82"/>
        <v>243.5643171619331</v>
      </c>
      <c r="Z150" s="42">
        <f t="shared" si="98"/>
        <v>6698.0186147848608</v>
      </c>
      <c r="AA150" s="56">
        <f t="shared" si="83"/>
        <v>6.9006949824522004E-2</v>
      </c>
      <c r="AB150" s="9">
        <f t="shared" si="84"/>
        <v>4.6707637743756658</v>
      </c>
      <c r="AD150" s="57" t="str">
        <f>'Monthly Py Frcst 2'!A158</f>
        <v>5/31/2035</v>
      </c>
      <c r="AE150" s="47">
        <f t="shared" si="85"/>
        <v>2035</v>
      </c>
      <c r="AF150" s="48">
        <f t="shared" si="86"/>
        <v>0</v>
      </c>
      <c r="AG150" s="49">
        <f>'Monthly Py Frcst 2'!C558</f>
        <v>2.9845265780730852</v>
      </c>
      <c r="AH150" s="49">
        <f>'Monthly Py Frcst 2'!C358</f>
        <v>91.523358974358899</v>
      </c>
      <c r="AI150" s="50">
        <f>'Monthly Py Frcst 2'!C758</f>
        <v>7.4596774193548349E-2</v>
      </c>
      <c r="AJ150" s="51">
        <f>'Monthly Py Frcst 2'!E558</f>
        <v>2.9711341594827574</v>
      </c>
      <c r="AK150" s="51">
        <f>'Monthly Py Frcst 2'!E358</f>
        <v>82.049860248447175</v>
      </c>
      <c r="AL150" s="52">
        <f>'Monthly Py Frcst 2'!E758</f>
        <v>3.1249999999999951E-2</v>
      </c>
      <c r="AM150" s="53">
        <f>'Monthly Py Frcst 2'!E558</f>
        <v>2.9711341594827574</v>
      </c>
      <c r="AN150" s="53">
        <f>'Monthly Py Frcst 2'!F358</f>
        <v>116.53061272321425</v>
      </c>
      <c r="AO150" s="54">
        <f>'Monthly Py Frcst 2'!F758</f>
        <v>0.104838709677419</v>
      </c>
      <c r="AP150" s="9">
        <v>141</v>
      </c>
      <c r="AQ150" s="36">
        <f t="shared" si="87"/>
        <v>277.49999999999989</v>
      </c>
      <c r="AR150" s="12">
        <f>'Monthly Py Frcst 2'!AF158</f>
        <v>42.151612903225796</v>
      </c>
      <c r="AS150" s="13">
        <f>'Monthly Py Frcst 2'!C958</f>
        <v>2.5156371882439768</v>
      </c>
      <c r="AT150" s="36">
        <f t="shared" si="88"/>
        <v>116.24999999999982</v>
      </c>
      <c r="AU150" s="12">
        <f>'Monthly Py Frcst 2'!AH158</f>
        <v>28.024986559139698</v>
      </c>
      <c r="AV150" s="9">
        <f t="shared" si="89"/>
        <v>2.9277395040065959</v>
      </c>
      <c r="AW150" s="36">
        <f t="shared" si="90"/>
        <v>389.99999999999864</v>
      </c>
      <c r="AX150" s="12">
        <f>'Monthly Py Frcst 2'!AI158</f>
        <v>49.362889784946198</v>
      </c>
      <c r="AY150" s="9">
        <f t="shared" si="91"/>
        <v>2.3606926829221342</v>
      </c>
      <c r="AZ150" s="42">
        <f t="shared" si="92"/>
        <v>25397.732115384584</v>
      </c>
      <c r="BA150" s="55">
        <v>1991533.4</v>
      </c>
      <c r="BB150" s="42">
        <f t="shared" si="93"/>
        <v>243.5643171619331</v>
      </c>
      <c r="BC150" s="42">
        <f t="shared" si="94"/>
        <v>67589.098012436414</v>
      </c>
      <c r="BD150" s="56">
        <f t="shared" si="95"/>
        <v>0.2119458311998631</v>
      </c>
      <c r="BE150" s="9">
        <f t="shared" si="96"/>
        <v>4.6707637743756658</v>
      </c>
    </row>
    <row r="151" spans="1:57" x14ac:dyDescent="0.35">
      <c r="A151" s="10" t="str">
        <f>'Monthly Py Frcst 1'!A359</f>
        <v>6/30/2035</v>
      </c>
      <c r="B151" s="47">
        <f t="shared" si="75"/>
        <v>2035</v>
      </c>
      <c r="C151" s="48">
        <f t="shared" si="76"/>
        <v>0</v>
      </c>
      <c r="D151" s="49">
        <f>'Monthly Py Frcst 1'!C559</f>
        <v>3.0728571428571398</v>
      </c>
      <c r="E151" s="49">
        <f>'Monthly Py Frcst 1'!C359</f>
        <v>321.02149999999898</v>
      </c>
      <c r="F151" s="50">
        <f>'Monthly Py Frcst 1'!C759</f>
        <v>1.1111111E-2</v>
      </c>
      <c r="G151" s="51">
        <f>'Monthly Py Frcst 1'!E559</f>
        <v>3.05</v>
      </c>
      <c r="H151" s="51">
        <f>'Monthly Py Frcst 1'!E359</f>
        <v>171.00692307692299</v>
      </c>
      <c r="I151" s="52">
        <f>'Monthly Py Frcst 1'!E759</f>
        <v>6.9444440000000001E-3</v>
      </c>
      <c r="J151" s="53">
        <f>'Monthly Py Frcst 1'!F559</f>
        <v>3.1014285714285701</v>
      </c>
      <c r="K151" s="53">
        <f>'Monthly Py Frcst 1'!F359</f>
        <v>599.13625000000002</v>
      </c>
      <c r="L151" s="54">
        <f>'Monthly Py Frcst 1'!F759</f>
        <v>2.1874999999999974E-2</v>
      </c>
      <c r="M151" s="9">
        <v>5</v>
      </c>
      <c r="N151" s="36">
        <f t="shared" si="77"/>
        <v>39.999999600000002</v>
      </c>
      <c r="O151" s="12">
        <f>'Monthly Py Frcst 1'!C159</f>
        <v>40.689208333333255</v>
      </c>
      <c r="P151" s="9">
        <f>'Monthly Py Frcst 1'!C959</f>
        <v>6.4826750487195337</v>
      </c>
      <c r="Q151" s="36">
        <f t="shared" si="78"/>
        <v>24.999998399999999</v>
      </c>
      <c r="R151" s="12">
        <f>'Monthly Py Frcst 1'!E159</f>
        <v>37.327184027777776</v>
      </c>
      <c r="S151" s="9">
        <f t="shared" si="79"/>
        <v>4.5812971841022012</v>
      </c>
      <c r="T151" s="36">
        <f t="shared" si="80"/>
        <v>78.749999999999915</v>
      </c>
      <c r="U151" s="12">
        <f>'Monthly Py Frcst 1'!F159</f>
        <v>52.000461805555474</v>
      </c>
      <c r="V151" s="9">
        <f t="shared" si="81"/>
        <v>11.521748638316732</v>
      </c>
      <c r="W151" s="42">
        <f t="shared" si="74"/>
        <v>12840.859871591359</v>
      </c>
      <c r="X151" s="42">
        <f t="shared" si="97"/>
        <v>1991397.4000000004</v>
      </c>
      <c r="Y151" s="42">
        <f t="shared" si="82"/>
        <v>243.5643171619331</v>
      </c>
      <c r="Z151" s="42">
        <f t="shared" si="98"/>
        <v>9742.5725890515987</v>
      </c>
      <c r="AA151" s="56">
        <f t="shared" si="83"/>
        <v>6.9006949824522004E-2</v>
      </c>
      <c r="AB151" s="9">
        <f t="shared" si="84"/>
        <v>4.6707637743756658</v>
      </c>
      <c r="AD151" s="57" t="str">
        <f>'Monthly Py Frcst 2'!A159</f>
        <v>6/30/2035</v>
      </c>
      <c r="AE151" s="47">
        <f t="shared" si="85"/>
        <v>2035</v>
      </c>
      <c r="AF151" s="48">
        <f t="shared" si="86"/>
        <v>0</v>
      </c>
      <c r="AG151" s="49">
        <f>'Monthly Py Frcst 2'!C559</f>
        <v>3.0657451612903199</v>
      </c>
      <c r="AH151" s="49">
        <f>'Monthly Py Frcst 2'!C359</f>
        <v>107.207264636657</v>
      </c>
      <c r="AI151" s="50">
        <f>'Monthly Py Frcst 2'!C759</f>
        <v>8.6111111111111097E-2</v>
      </c>
      <c r="AJ151" s="51">
        <f>'Monthly Py Frcst 2'!E559</f>
        <v>3.0583034953111596</v>
      </c>
      <c r="AK151" s="51">
        <f>'Monthly Py Frcst 2'!E359</f>
        <v>88.160796370967731</v>
      </c>
      <c r="AL151" s="52">
        <f>'Monthly Py Frcst 2'!E759</f>
        <v>6.874999999999995E-2</v>
      </c>
      <c r="AM151" s="53">
        <f>'Monthly Py Frcst 2'!E559</f>
        <v>3.0583034953111596</v>
      </c>
      <c r="AN151" s="53">
        <f>'Monthly Py Frcst 2'!F359</f>
        <v>163.52882575757525</v>
      </c>
      <c r="AO151" s="54">
        <f>'Monthly Py Frcst 2'!F759</f>
        <v>9.930555555555555E-2</v>
      </c>
      <c r="AP151" s="9">
        <v>142</v>
      </c>
      <c r="AQ151" s="36">
        <f t="shared" si="87"/>
        <v>309.99999999999994</v>
      </c>
      <c r="AR151" s="12">
        <f>'Monthly Py Frcst 2'!AF159</f>
        <v>44.571166666666599</v>
      </c>
      <c r="AS151" s="13">
        <f>'Monthly Py Frcst 2'!C959</f>
        <v>2.5788784415388126</v>
      </c>
      <c r="AT151" s="36">
        <f t="shared" si="88"/>
        <v>247.49999999999983</v>
      </c>
      <c r="AU151" s="12">
        <f>'Monthly Py Frcst 2'!AH159</f>
        <v>77.706027777777706</v>
      </c>
      <c r="AV151" s="9">
        <f t="shared" si="89"/>
        <v>1.1345425688607889</v>
      </c>
      <c r="AW151" s="36">
        <f t="shared" si="90"/>
        <v>357.49999999999994</v>
      </c>
      <c r="AX151" s="12">
        <f>'Monthly Py Frcst 2'!AI159</f>
        <v>47.579694444444399</v>
      </c>
      <c r="AY151" s="9">
        <f t="shared" si="91"/>
        <v>3.4369456901098183</v>
      </c>
      <c r="AZ151" s="42">
        <f t="shared" si="92"/>
        <v>33234.252037363665</v>
      </c>
      <c r="BA151" s="55">
        <v>1991534.4</v>
      </c>
      <c r="BB151" s="42">
        <f t="shared" si="93"/>
        <v>243.5643171619331</v>
      </c>
      <c r="BC151" s="42">
        <f t="shared" si="94"/>
        <v>75504.938320199246</v>
      </c>
      <c r="BD151" s="56">
        <f t="shared" si="95"/>
        <v>0.2119458311998631</v>
      </c>
      <c r="BE151" s="9">
        <f t="shared" si="96"/>
        <v>4.6707637743756658</v>
      </c>
    </row>
    <row r="152" spans="1:57" x14ac:dyDescent="0.35">
      <c r="A152" s="10" t="str">
        <f>'Monthly Py Frcst 1'!A360</f>
        <v>7/31/2035</v>
      </c>
      <c r="B152" s="47">
        <f t="shared" si="75"/>
        <v>2035</v>
      </c>
      <c r="C152" s="48">
        <f t="shared" si="76"/>
        <v>0</v>
      </c>
      <c r="D152" s="49">
        <f>'Monthly Py Frcst 1'!C560</f>
        <v>3.1587559961624549</v>
      </c>
      <c r="E152" s="49">
        <f>'Monthly Py Frcst 1'!C360</f>
        <v>445.32903508771847</v>
      </c>
      <c r="F152" s="50">
        <f>'Monthly Py Frcst 1'!C760</f>
        <v>6.9892472999999997E-2</v>
      </c>
      <c r="G152" s="51">
        <f>'Monthly Py Frcst 1'!E560</f>
        <v>3.1474470659407126</v>
      </c>
      <c r="H152" s="51">
        <f>'Monthly Py Frcst 1'!E360</f>
        <v>304.22340892597924</v>
      </c>
      <c r="I152" s="52">
        <f>'Monthly Py Frcst 1'!E760</f>
        <v>5.7795698999999999E-2</v>
      </c>
      <c r="J152" s="53">
        <f>'Monthly Py Frcst 1'!F560</f>
        <v>3.1658845811051677</v>
      </c>
      <c r="K152" s="53">
        <f>'Monthly Py Frcst 1'!F360</f>
        <v>534.70797369086722</v>
      </c>
      <c r="L152" s="54">
        <f>'Monthly Py Frcst 1'!F760</f>
        <v>8.5685483499999993E-2</v>
      </c>
      <c r="M152" s="9">
        <v>5</v>
      </c>
      <c r="N152" s="36">
        <f t="shared" si="77"/>
        <v>259.99999955999999</v>
      </c>
      <c r="O152" s="12">
        <f>'Monthly Py Frcst 1'!C160</f>
        <v>81.155288979677408</v>
      </c>
      <c r="P152" s="9">
        <f>'Monthly Py Frcst 1'!C960</f>
        <v>4.8380561881398512</v>
      </c>
      <c r="Q152" s="36">
        <f t="shared" si="78"/>
        <v>215.00000027999999</v>
      </c>
      <c r="R152" s="12">
        <f>'Monthly Py Frcst 1'!E160</f>
        <v>69.603172043010673</v>
      </c>
      <c r="S152" s="9">
        <f t="shared" si="79"/>
        <v>4.3708267884398575</v>
      </c>
      <c r="T152" s="36">
        <f t="shared" si="80"/>
        <v>318.74999861999999</v>
      </c>
      <c r="U152" s="12">
        <f>'Monthly Py Frcst 1'!F160</f>
        <v>97.638461022069876</v>
      </c>
      <c r="V152" s="9">
        <f t="shared" si="81"/>
        <v>5.4764072281926239</v>
      </c>
      <c r="W152" s="42">
        <f t="shared" si="74"/>
        <v>115785.54892686203</v>
      </c>
      <c r="X152" s="42">
        <f t="shared" si="97"/>
        <v>1991397.4000000004</v>
      </c>
      <c r="Y152" s="42">
        <f t="shared" si="82"/>
        <v>243.5643171619331</v>
      </c>
      <c r="Z152" s="42">
        <f t="shared" si="98"/>
        <v>63326.722354934303</v>
      </c>
      <c r="AA152" s="56">
        <f t="shared" si="83"/>
        <v>6.9006949824522004E-2</v>
      </c>
      <c r="AB152" s="9">
        <f t="shared" si="84"/>
        <v>4.6707637743756658</v>
      </c>
      <c r="AD152" s="57" t="str">
        <f>'Monthly Py Frcst 2'!A160</f>
        <v>7/31/2035</v>
      </c>
      <c r="AE152" s="47">
        <f t="shared" si="85"/>
        <v>2035</v>
      </c>
      <c r="AF152" s="48">
        <f t="shared" si="86"/>
        <v>0</v>
      </c>
      <c r="AG152" s="49">
        <f>'Monthly Py Frcst 2'!C560</f>
        <v>3.1537906250000001</v>
      </c>
      <c r="AH152" s="49">
        <f>'Monthly Py Frcst 2'!C360</f>
        <v>155.76471071527149</v>
      </c>
      <c r="AI152" s="50">
        <f>'Monthly Py Frcst 2'!C760</f>
        <v>0.353494623655914</v>
      </c>
      <c r="AJ152" s="51">
        <f>'Monthly Py Frcst 2'!E560</f>
        <v>3.1490972989884174</v>
      </c>
      <c r="AK152" s="51">
        <f>'Monthly Py Frcst 2'!E360</f>
        <v>124.679822602187</v>
      </c>
      <c r="AL152" s="52">
        <f>'Monthly Py Frcst 2'!E760</f>
        <v>0.30779569892473102</v>
      </c>
      <c r="AM152" s="53">
        <f>'Monthly Py Frcst 2'!E560</f>
        <v>3.1490972989884174</v>
      </c>
      <c r="AN152" s="53">
        <f>'Monthly Py Frcst 2'!F360</f>
        <v>190.88613472022351</v>
      </c>
      <c r="AO152" s="54">
        <f>'Monthly Py Frcst 2'!F760</f>
        <v>0.38978494623655902</v>
      </c>
      <c r="AP152" s="9">
        <v>143</v>
      </c>
      <c r="AQ152" s="36">
        <f t="shared" si="87"/>
        <v>1315</v>
      </c>
      <c r="AR152" s="12">
        <f>'Monthly Py Frcst 2'!AF160</f>
        <v>81.615900537634403</v>
      </c>
      <c r="AS152" s="13">
        <f>'Monthly Py Frcst 2'!C960</f>
        <v>1.7935448479251499</v>
      </c>
      <c r="AT152" s="36">
        <f t="shared" si="88"/>
        <v>1144.9999999999993</v>
      </c>
      <c r="AU152" s="12">
        <f>'Monthly Py Frcst 2'!AH160</f>
        <v>159.84224462365501</v>
      </c>
      <c r="AV152" s="9">
        <f t="shared" si="89"/>
        <v>0.78001796643773902</v>
      </c>
      <c r="AW152" s="36">
        <f t="shared" si="90"/>
        <v>1449.9999999999995</v>
      </c>
      <c r="AX152" s="12">
        <f>'Monthly Py Frcst 2'!AI160</f>
        <v>97.287473118279493</v>
      </c>
      <c r="AY152" s="9">
        <f t="shared" si="91"/>
        <v>1.9620833865028984</v>
      </c>
      <c r="AZ152" s="42">
        <f t="shared" si="92"/>
        <v>204830.59459058201</v>
      </c>
      <c r="BA152" s="55">
        <v>1991535.4</v>
      </c>
      <c r="BB152" s="42">
        <f t="shared" si="93"/>
        <v>243.5643171619331</v>
      </c>
      <c r="BC152" s="42">
        <f t="shared" si="94"/>
        <v>320287.07706794201</v>
      </c>
      <c r="BD152" s="56">
        <f t="shared" si="95"/>
        <v>0.2119458311998631</v>
      </c>
      <c r="BE152" s="9">
        <f t="shared" si="96"/>
        <v>4.6707637743756658</v>
      </c>
    </row>
    <row r="153" spans="1:57" x14ac:dyDescent="0.35">
      <c r="A153" s="10" t="str">
        <f>'Monthly Py Frcst 1'!A361</f>
        <v>8/31/2035</v>
      </c>
      <c r="B153" s="47">
        <f t="shared" si="75"/>
        <v>2035</v>
      </c>
      <c r="C153" s="48">
        <f t="shared" si="76"/>
        <v>0</v>
      </c>
      <c r="D153" s="49">
        <f>'Monthly Py Frcst 1'!C561</f>
        <v>3.1818196721311449</v>
      </c>
      <c r="E153" s="49">
        <f>'Monthly Py Frcst 1'!C361</f>
        <v>362.62483623571399</v>
      </c>
      <c r="F153" s="50">
        <f>'Monthly Py Frcst 1'!C761</f>
        <v>9.4086022000000005E-2</v>
      </c>
      <c r="G153" s="51">
        <f>'Monthly Py Frcst 1'!E561</f>
        <v>3.1697512755101975</v>
      </c>
      <c r="H153" s="51">
        <f>'Monthly Py Frcst 1'!E361</f>
        <v>280.40548740052998</v>
      </c>
      <c r="I153" s="52">
        <f>'Monthly Py Frcst 1'!E761</f>
        <v>7.0228494500000002E-2</v>
      </c>
      <c r="J153" s="53">
        <f>'Monthly Py Frcst 1'!F561</f>
        <v>3.1955128205128149</v>
      </c>
      <c r="K153" s="53">
        <f>'Monthly Py Frcst 1'!F361</f>
        <v>425.07829576001927</v>
      </c>
      <c r="L153" s="54">
        <f>'Monthly Py Frcst 1'!F761</f>
        <v>0.10786290322580599</v>
      </c>
      <c r="M153" s="9">
        <v>5</v>
      </c>
      <c r="N153" s="36">
        <f t="shared" si="77"/>
        <v>350.00000183999998</v>
      </c>
      <c r="O153" s="12">
        <f>'Monthly Py Frcst 1'!C161</f>
        <v>78.211599462365541</v>
      </c>
      <c r="P153" s="9">
        <f>'Monthly Py Frcst 1'!C961</f>
        <v>4.0898657507663989</v>
      </c>
      <c r="Q153" s="36">
        <f t="shared" si="78"/>
        <v>261.24999954000003</v>
      </c>
      <c r="R153" s="12">
        <f>'Monthly Py Frcst 1'!E161</f>
        <v>69.498454301075242</v>
      </c>
      <c r="S153" s="9">
        <f t="shared" si="79"/>
        <v>4.0347010623542987</v>
      </c>
      <c r="T153" s="36">
        <f t="shared" si="80"/>
        <v>401.24999999999835</v>
      </c>
      <c r="U153" s="12">
        <f>'Monthly Py Frcst 1'!F161</f>
        <v>93.9505544346774</v>
      </c>
      <c r="V153" s="9">
        <f t="shared" si="81"/>
        <v>4.5244894861750993</v>
      </c>
      <c r="W153" s="42">
        <f t="shared" si="74"/>
        <v>126918.69334972958</v>
      </c>
      <c r="X153" s="42">
        <f t="shared" si="97"/>
        <v>1991397.4000000004</v>
      </c>
      <c r="Y153" s="42">
        <f t="shared" si="82"/>
        <v>243.5643171619331</v>
      </c>
      <c r="Z153" s="42">
        <f t="shared" si="98"/>
        <v>85247.511454834923</v>
      </c>
      <c r="AA153" s="56">
        <f t="shared" si="83"/>
        <v>6.9006949824522004E-2</v>
      </c>
      <c r="AB153" s="9">
        <f t="shared" si="84"/>
        <v>4.6707637743756658</v>
      </c>
      <c r="AD153" s="57" t="str">
        <f>'Monthly Py Frcst 2'!A161</f>
        <v>8/31/2035</v>
      </c>
      <c r="AE153" s="47">
        <f t="shared" si="85"/>
        <v>2035</v>
      </c>
      <c r="AF153" s="48">
        <f t="shared" si="86"/>
        <v>0</v>
      </c>
      <c r="AG153" s="49">
        <f>'Monthly Py Frcst 2'!C561</f>
        <v>3.1809569223706298</v>
      </c>
      <c r="AH153" s="49">
        <f>'Monthly Py Frcst 2'!C361</f>
        <v>155.014821310217</v>
      </c>
      <c r="AI153" s="50">
        <f>'Monthly Py Frcst 2'!C761</f>
        <v>0.34744623655913953</v>
      </c>
      <c r="AJ153" s="51">
        <f>'Monthly Py Frcst 2'!E561</f>
        <v>3.1731819360863174</v>
      </c>
      <c r="AK153" s="51">
        <f>'Monthly Py Frcst 2'!E361</f>
        <v>127.32424492647375</v>
      </c>
      <c r="AL153" s="52">
        <f>'Monthly Py Frcst 2'!E761</f>
        <v>0.31922043010752654</v>
      </c>
      <c r="AM153" s="53">
        <f>'Monthly Py Frcst 2'!E561</f>
        <v>3.1731819360863174</v>
      </c>
      <c r="AN153" s="53">
        <f>'Monthly Py Frcst 2'!F361</f>
        <v>182.87263812477576</v>
      </c>
      <c r="AO153" s="54">
        <f>'Monthly Py Frcst 2'!F761</f>
        <v>0.38138440860214973</v>
      </c>
      <c r="AP153" s="9">
        <v>144</v>
      </c>
      <c r="AQ153" s="36">
        <f t="shared" si="87"/>
        <v>1292.4999999999991</v>
      </c>
      <c r="AR153" s="12">
        <f>'Monthly Py Frcst 2'!AF161</f>
        <v>70.289865591397799</v>
      </c>
      <c r="AS153" s="13">
        <f>'Monthly Py Frcst 2'!C961</f>
        <v>1.8638281704138548</v>
      </c>
      <c r="AT153" s="36">
        <f t="shared" si="88"/>
        <v>1187.4999999999986</v>
      </c>
      <c r="AU153" s="12">
        <f>'Monthly Py Frcst 2'!AH161</f>
        <v>72.032231182795698</v>
      </c>
      <c r="AV153" s="9">
        <f t="shared" si="89"/>
        <v>1.7676010146536194</v>
      </c>
      <c r="AW153" s="36">
        <f t="shared" si="90"/>
        <v>1418.7499999999968</v>
      </c>
      <c r="AX153" s="12">
        <f>'Monthly Py Frcst 2'!AI161</f>
        <v>128.28756720430101</v>
      </c>
      <c r="AY153" s="9">
        <f t="shared" si="91"/>
        <v>1.4254899528459115</v>
      </c>
      <c r="AZ153" s="42">
        <f t="shared" si="92"/>
        <v>200356.65654345532</v>
      </c>
      <c r="BA153" s="55">
        <v>1991536.4</v>
      </c>
      <c r="BB153" s="42">
        <f t="shared" si="93"/>
        <v>243.5643171619331</v>
      </c>
      <c r="BC153" s="42">
        <f t="shared" si="94"/>
        <v>314806.87993179832</v>
      </c>
      <c r="BD153" s="56">
        <f t="shared" si="95"/>
        <v>0.2119458311998631</v>
      </c>
      <c r="BE153" s="9">
        <f t="shared" si="96"/>
        <v>4.6707637743756658</v>
      </c>
    </row>
    <row r="154" spans="1:57" x14ac:dyDescent="0.35">
      <c r="A154" s="10" t="str">
        <f>'Monthly Py Frcst 1'!A362</f>
        <v>9/30/2035</v>
      </c>
      <c r="B154" s="47">
        <f t="shared" si="75"/>
        <v>2035</v>
      </c>
      <c r="C154" s="48">
        <f t="shared" si="76"/>
        <v>0</v>
      </c>
      <c r="D154" s="49">
        <f>'Monthly Py Frcst 1'!C562</f>
        <v>3.1577996422182402</v>
      </c>
      <c r="E154" s="49">
        <f>'Monthly Py Frcst 1'!C362</f>
        <v>181.65330495356</v>
      </c>
      <c r="F154" s="50">
        <f>'Monthly Py Frcst 1'!C762</f>
        <v>4.5138888722222201E-2</v>
      </c>
      <c r="G154" s="51">
        <f>'Monthly Py Frcst 1'!E562</f>
        <v>3.1423858695652127</v>
      </c>
      <c r="H154" s="51">
        <f>'Monthly Py Frcst 1'!E362</f>
        <v>148.18660439560426</v>
      </c>
      <c r="I154" s="52">
        <f>'Monthly Py Frcst 1'!E762</f>
        <v>2.8472222222222149E-2</v>
      </c>
      <c r="J154" s="53">
        <f>'Monthly Py Frcst 1'!F562</f>
        <v>3.1718103448275801</v>
      </c>
      <c r="K154" s="53">
        <f>'Monthly Py Frcst 1'!F362</f>
        <v>309.04523725490174</v>
      </c>
      <c r="L154" s="54">
        <f>'Monthly Py Frcst 1'!F762</f>
        <v>6.5277777999999995E-2</v>
      </c>
      <c r="M154" s="9">
        <v>5</v>
      </c>
      <c r="N154" s="36">
        <f t="shared" si="77"/>
        <v>162.49999939999992</v>
      </c>
      <c r="O154" s="12">
        <f>'Monthly Py Frcst 1'!C162</f>
        <v>55.033743055555504</v>
      </c>
      <c r="P154" s="9">
        <f>'Monthly Py Frcst 1'!C962</f>
        <v>3.4801710669516339</v>
      </c>
      <c r="Q154" s="36">
        <f t="shared" si="78"/>
        <v>102.49999999999973</v>
      </c>
      <c r="R154" s="12">
        <f>'Monthly Py Frcst 1'!E162</f>
        <v>46.225479166666652</v>
      </c>
      <c r="S154" s="9">
        <f t="shared" si="79"/>
        <v>3.2057343064268791</v>
      </c>
      <c r="T154" s="36">
        <f t="shared" si="80"/>
        <v>235.00000079999998</v>
      </c>
      <c r="U154" s="12">
        <f>'Monthly Py Frcst 1'!F162</f>
        <v>62.590392361111071</v>
      </c>
      <c r="V154" s="9">
        <f t="shared" si="81"/>
        <v>4.9375826799724463</v>
      </c>
      <c r="W154" s="42">
        <f t="shared" si="74"/>
        <v>29518.661945961503</v>
      </c>
      <c r="X154" s="42">
        <f t="shared" si="97"/>
        <v>1991397.4000000004</v>
      </c>
      <c r="Y154" s="42">
        <f t="shared" si="82"/>
        <v>243.5643171619331</v>
      </c>
      <c r="Z154" s="42">
        <f t="shared" si="98"/>
        <v>39579.201392675517</v>
      </c>
      <c r="AA154" s="56">
        <f t="shared" si="83"/>
        <v>6.9006949824522004E-2</v>
      </c>
      <c r="AB154" s="9">
        <f t="shared" si="84"/>
        <v>4.6707637743756658</v>
      </c>
      <c r="AD154" s="57" t="str">
        <f>'Monthly Py Frcst 2'!A162</f>
        <v>9/30/2035</v>
      </c>
      <c r="AE154" s="47">
        <f t="shared" si="85"/>
        <v>2035</v>
      </c>
      <c r="AF154" s="48">
        <f t="shared" si="86"/>
        <v>0</v>
      </c>
      <c r="AG154" s="49">
        <f>'Monthly Py Frcst 2'!C562</f>
        <v>3.1602662534783699</v>
      </c>
      <c r="AH154" s="49">
        <f>'Monthly Py Frcst 2'!C362</f>
        <v>115.514502374491</v>
      </c>
      <c r="AI154" s="50">
        <f>'Monthly Py Frcst 2'!C762</f>
        <v>0.1805555555555555</v>
      </c>
      <c r="AJ154" s="51">
        <f>'Monthly Py Frcst 2'!E562</f>
        <v>3.15110269914417</v>
      </c>
      <c r="AK154" s="51">
        <f>'Monthly Py Frcst 2'!E362</f>
        <v>97.465658983451505</v>
      </c>
      <c r="AL154" s="52">
        <f>'Monthly Py Frcst 2'!E762</f>
        <v>0.15</v>
      </c>
      <c r="AM154" s="53">
        <f>'Monthly Py Frcst 2'!E562</f>
        <v>3.15110269914417</v>
      </c>
      <c r="AN154" s="53">
        <f>'Monthly Py Frcst 2'!F362</f>
        <v>141.01914442986225</v>
      </c>
      <c r="AO154" s="54">
        <f>'Monthly Py Frcst 2'!F762</f>
        <v>0.21249999999999925</v>
      </c>
      <c r="AP154" s="9">
        <v>145</v>
      </c>
      <c r="AQ154" s="36">
        <f t="shared" si="87"/>
        <v>649.99999999999977</v>
      </c>
      <c r="AR154" s="12">
        <f>'Monthly Py Frcst 2'!AF162</f>
        <v>74.532111111111107</v>
      </c>
      <c r="AS154" s="13">
        <f>'Monthly Py Frcst 2'!C962</f>
        <v>2.1825808935200302</v>
      </c>
      <c r="AT154" s="36">
        <f t="shared" si="88"/>
        <v>540</v>
      </c>
      <c r="AU154" s="12">
        <f>'Monthly Py Frcst 2'!AH162</f>
        <v>71.611291666666602</v>
      </c>
      <c r="AV154" s="9">
        <f t="shared" si="89"/>
        <v>1.3610375782234285</v>
      </c>
      <c r="AW154" s="36">
        <f t="shared" si="90"/>
        <v>764.99999999999727</v>
      </c>
      <c r="AX154" s="12">
        <f>'Monthly Py Frcst 2'!AI162</f>
        <v>75.909541666666598</v>
      </c>
      <c r="AY154" s="9">
        <f t="shared" si="91"/>
        <v>1.8577262006020856</v>
      </c>
      <c r="AZ154" s="42">
        <f t="shared" si="92"/>
        <v>75084.426543419118</v>
      </c>
      <c r="BA154" s="55">
        <v>1991537.4</v>
      </c>
      <c r="BB154" s="42">
        <f t="shared" si="93"/>
        <v>243.5643171619331</v>
      </c>
      <c r="BC154" s="42">
        <f t="shared" si="94"/>
        <v>158316.80615525646</v>
      </c>
      <c r="BD154" s="56">
        <f t="shared" si="95"/>
        <v>0.2119458311998631</v>
      </c>
      <c r="BE154" s="9">
        <f t="shared" si="96"/>
        <v>4.6707637743756658</v>
      </c>
    </row>
    <row r="155" spans="1:57" x14ac:dyDescent="0.35">
      <c r="A155" s="10" t="str">
        <f>'Monthly Py Frcst 1'!A363</f>
        <v>10/31/2035</v>
      </c>
      <c r="B155" s="47">
        <f t="shared" si="75"/>
        <v>2035</v>
      </c>
      <c r="C155" s="48">
        <f t="shared" si="76"/>
        <v>0</v>
      </c>
      <c r="D155" s="49">
        <f>'Monthly Py Frcst 1'!C563</f>
        <v>3.4158462199312649</v>
      </c>
      <c r="E155" s="49">
        <f>'Monthly Py Frcst 1'!C363</f>
        <v>271.06709175531898</v>
      </c>
      <c r="F155" s="50">
        <f>'Monthly Py Frcst 1'!C763</f>
        <v>6.3172042999999997E-2</v>
      </c>
      <c r="G155" s="51">
        <f>'Monthly Py Frcst 1'!E563</f>
        <v>3.3983337862318823</v>
      </c>
      <c r="H155" s="51">
        <f>'Monthly Py Frcst 1'!E363</f>
        <v>199.90860851158575</v>
      </c>
      <c r="I155" s="52">
        <f>'Monthly Py Frcst 1'!E763</f>
        <v>3.6290322580645101E-2</v>
      </c>
      <c r="J155" s="53">
        <f>'Monthly Py Frcst 1'!F563</f>
        <v>3.42465625</v>
      </c>
      <c r="K155" s="53">
        <f>'Monthly Py Frcst 1'!F363</f>
        <v>395.72112972508523</v>
      </c>
      <c r="L155" s="54">
        <f>'Monthly Py Frcst 1'!F763</f>
        <v>8.2325268499999993E-2</v>
      </c>
      <c r="M155" s="9">
        <v>5</v>
      </c>
      <c r="N155" s="36">
        <f t="shared" si="77"/>
        <v>234.99999996</v>
      </c>
      <c r="O155" s="12">
        <f>'Monthly Py Frcst 1'!C163</f>
        <v>59.387385752688097</v>
      </c>
      <c r="P155" s="9">
        <f>'Monthly Py Frcst 1'!C963</f>
        <v>4.6186751523585912</v>
      </c>
      <c r="Q155" s="36">
        <f t="shared" si="78"/>
        <v>134.99999999999977</v>
      </c>
      <c r="R155" s="12">
        <f>'Monthly Py Frcst 1'!E163</f>
        <v>48.229173387096701</v>
      </c>
      <c r="S155" s="9">
        <f t="shared" si="79"/>
        <v>4.1449727306557893</v>
      </c>
      <c r="T155" s="36">
        <f t="shared" si="80"/>
        <v>306.24999881999997</v>
      </c>
      <c r="U155" s="12">
        <f>'Monthly Py Frcst 1'!F163</f>
        <v>72.332510080645093</v>
      </c>
      <c r="V155" s="9">
        <f t="shared" si="81"/>
        <v>5.4708612943735409</v>
      </c>
      <c r="W155" s="42">
        <f t="shared" si="74"/>
        <v>63700.766551657274</v>
      </c>
      <c r="X155" s="42">
        <f t="shared" si="97"/>
        <v>1991397.4000000004</v>
      </c>
      <c r="Y155" s="42">
        <f t="shared" si="82"/>
        <v>243.5643171619331</v>
      </c>
      <c r="Z155" s="42">
        <f t="shared" si="98"/>
        <v>57237.614523311706</v>
      </c>
      <c r="AA155" s="56">
        <f t="shared" si="83"/>
        <v>6.9006949824522004E-2</v>
      </c>
      <c r="AB155" s="9">
        <f t="shared" si="84"/>
        <v>4.6707637743756658</v>
      </c>
      <c r="AD155" s="57" t="str">
        <f>'Monthly Py Frcst 2'!A163</f>
        <v>10/31/2035</v>
      </c>
      <c r="AE155" s="47">
        <f t="shared" si="85"/>
        <v>2035</v>
      </c>
      <c r="AF155" s="48">
        <f t="shared" si="86"/>
        <v>0</v>
      </c>
      <c r="AG155" s="49">
        <f>'Monthly Py Frcst 2'!C563</f>
        <v>3.41430952380952</v>
      </c>
      <c r="AH155" s="49">
        <f>'Monthly Py Frcst 2'!C363</f>
        <v>145.0312094042055</v>
      </c>
      <c r="AI155" s="50">
        <f>'Monthly Py Frcst 2'!C763</f>
        <v>0.19489247311827901</v>
      </c>
      <c r="AJ155" s="51">
        <f>'Monthly Py Frcst 2'!E563</f>
        <v>3.4036632920884848</v>
      </c>
      <c r="AK155" s="51">
        <f>'Monthly Py Frcst 2'!E363</f>
        <v>121.2214602272725</v>
      </c>
      <c r="AL155" s="52">
        <f>'Monthly Py Frcst 2'!E763</f>
        <v>0.13104838709677399</v>
      </c>
      <c r="AM155" s="53">
        <f>'Monthly Py Frcst 2'!E563</f>
        <v>3.4036632920884848</v>
      </c>
      <c r="AN155" s="53">
        <f>'Monthly Py Frcst 2'!F363</f>
        <v>201.86608823529326</v>
      </c>
      <c r="AO155" s="54">
        <f>'Monthly Py Frcst 2'!F763</f>
        <v>0.23353494623655874</v>
      </c>
      <c r="AP155" s="9">
        <v>146</v>
      </c>
      <c r="AQ155" s="36">
        <f t="shared" si="87"/>
        <v>724.99999999999795</v>
      </c>
      <c r="AR155" s="12">
        <f>'Monthly Py Frcst 2'!AF163</f>
        <v>39.131115591397801</v>
      </c>
      <c r="AS155" s="13">
        <f>'Monthly Py Frcst 2'!C963</f>
        <v>2.7393668214805151</v>
      </c>
      <c r="AT155" s="36">
        <f t="shared" si="88"/>
        <v>487.49999999999926</v>
      </c>
      <c r="AU155" s="12">
        <f>'Monthly Py Frcst 2'!AH163</f>
        <v>77.543548387096706</v>
      </c>
      <c r="AV155" s="9">
        <f t="shared" si="89"/>
        <v>1.5632694498597879</v>
      </c>
      <c r="AW155" s="36">
        <f t="shared" si="90"/>
        <v>868.74999999999852</v>
      </c>
      <c r="AX155" s="12">
        <f>'Monthly Py Frcst 2'!AI163</f>
        <v>47.994973118279503</v>
      </c>
      <c r="AY155" s="9">
        <f t="shared" si="91"/>
        <v>4.2059839837353712</v>
      </c>
      <c r="AZ155" s="42">
        <f t="shared" si="92"/>
        <v>105147.62681804869</v>
      </c>
      <c r="BA155" s="55">
        <v>1991538.4</v>
      </c>
      <c r="BB155" s="42">
        <f t="shared" si="93"/>
        <v>243.5643171619331</v>
      </c>
      <c r="BC155" s="42">
        <f t="shared" si="94"/>
        <v>176584.12994240099</v>
      </c>
      <c r="BD155" s="56">
        <f t="shared" si="95"/>
        <v>0.2119458311998631</v>
      </c>
      <c r="BE155" s="9">
        <f t="shared" si="96"/>
        <v>4.6707637743756658</v>
      </c>
    </row>
    <row r="156" spans="1:57" x14ac:dyDescent="0.35">
      <c r="A156" s="10" t="str">
        <f>'Monthly Py Frcst 1'!A364</f>
        <v>11/30/2035</v>
      </c>
      <c r="B156" s="47">
        <f t="shared" si="75"/>
        <v>2035</v>
      </c>
      <c r="C156" s="48">
        <f t="shared" si="76"/>
        <v>0</v>
      </c>
      <c r="D156" s="49">
        <f>'Monthly Py Frcst 1'!C564</f>
        <v>4.0686550522648055</v>
      </c>
      <c r="E156" s="49">
        <f>'Monthly Py Frcst 1'!C364</f>
        <v>518.76819185382499</v>
      </c>
      <c r="F156" s="50">
        <f>'Monthly Py Frcst 1'!C764</f>
        <v>7.7083333500000004E-2</v>
      </c>
      <c r="G156" s="51">
        <f>'Monthly Py Frcst 1'!E564</f>
        <v>4.0434675107501148</v>
      </c>
      <c r="H156" s="51">
        <f>'Monthly Py Frcst 1'!E364</f>
        <v>360.98249079814002</v>
      </c>
      <c r="I156" s="52">
        <f>'Monthly Py Frcst 1'!E764</f>
        <v>5.5902778E-2</v>
      </c>
      <c r="J156" s="53">
        <f>'Monthly Py Frcst 1'!F564</f>
        <v>4.0830580357142852</v>
      </c>
      <c r="K156" s="53">
        <f>'Monthly Py Frcst 1'!F364</f>
        <v>670.9791203703702</v>
      </c>
      <c r="L156" s="54">
        <f>'Monthly Py Frcst 1'!F764</f>
        <v>9.7916666499999999E-2</v>
      </c>
      <c r="M156" s="9">
        <v>5</v>
      </c>
      <c r="N156" s="36">
        <f t="shared" si="77"/>
        <v>277.50000060000002</v>
      </c>
      <c r="O156" s="12">
        <f>'Monthly Py Frcst 1'!C164</f>
        <v>82.634812499999953</v>
      </c>
      <c r="P156" s="9">
        <f>'Monthly Py Frcst 1'!C964</f>
        <v>5.5409299371566689</v>
      </c>
      <c r="Q156" s="36">
        <f t="shared" si="78"/>
        <v>201.25000079999998</v>
      </c>
      <c r="R156" s="12">
        <f>'Monthly Py Frcst 1'!E164</f>
        <v>64.997451388888848</v>
      </c>
      <c r="S156" s="9">
        <f t="shared" si="79"/>
        <v>5.5537945424710768</v>
      </c>
      <c r="T156" s="36">
        <f t="shared" si="80"/>
        <v>352.49999939999998</v>
      </c>
      <c r="U156" s="12">
        <f>'Monthly Py Frcst 1'!F164</f>
        <v>96.200795138055554</v>
      </c>
      <c r="V156" s="9">
        <f t="shared" si="81"/>
        <v>6.9747772812840418</v>
      </c>
      <c r="W156" s="42">
        <f t="shared" si="74"/>
        <v>143958.17355069736</v>
      </c>
      <c r="X156" s="42">
        <f t="shared" si="97"/>
        <v>1991397.4000000004</v>
      </c>
      <c r="Y156" s="42">
        <f t="shared" si="82"/>
        <v>243.5643171619331</v>
      </c>
      <c r="Z156" s="42">
        <f t="shared" si="98"/>
        <v>67589.098158575027</v>
      </c>
      <c r="AA156" s="56">
        <f t="shared" si="83"/>
        <v>6.9006949824522004E-2</v>
      </c>
      <c r="AB156" s="9">
        <f t="shared" si="84"/>
        <v>4.6707637743756658</v>
      </c>
      <c r="AD156" s="57" t="str">
        <f>'Monthly Py Frcst 2'!A164</f>
        <v>11/30/2035</v>
      </c>
      <c r="AE156" s="47">
        <f t="shared" si="85"/>
        <v>2035</v>
      </c>
      <c r="AF156" s="48">
        <f t="shared" si="86"/>
        <v>0</v>
      </c>
      <c r="AG156" s="49">
        <f>'Monthly Py Frcst 2'!C564</f>
        <v>4.0706604278074847</v>
      </c>
      <c r="AH156" s="49">
        <f>'Monthly Py Frcst 2'!C364</f>
        <v>292.895184192518</v>
      </c>
      <c r="AI156" s="50">
        <f>'Monthly Py Frcst 2'!C764</f>
        <v>0.17777777777777701</v>
      </c>
      <c r="AJ156" s="51">
        <f>'Monthly Py Frcst 2'!E564</f>
        <v>4.0534833333333298</v>
      </c>
      <c r="AK156" s="51">
        <f>'Monthly Py Frcst 2'!E364</f>
        <v>213.6762625418055</v>
      </c>
      <c r="AL156" s="52">
        <f>'Monthly Py Frcst 2'!E764</f>
        <v>0.14861111111111075</v>
      </c>
      <c r="AM156" s="53">
        <f>'Monthly Py Frcst 2'!E564</f>
        <v>4.0534833333333298</v>
      </c>
      <c r="AN156" s="53">
        <f>'Monthly Py Frcst 2'!F364</f>
        <v>378.27059601113103</v>
      </c>
      <c r="AO156" s="54">
        <f>'Monthly Py Frcst 2'!F764</f>
        <v>0.21354166666666602</v>
      </c>
      <c r="AP156" s="9">
        <v>147</v>
      </c>
      <c r="AQ156" s="36">
        <f t="shared" si="87"/>
        <v>639.99999999999727</v>
      </c>
      <c r="AR156" s="12">
        <f>'Monthly Py Frcst 2'!AF164</f>
        <v>96.284736111111101</v>
      </c>
      <c r="AS156" s="13">
        <f>'Monthly Py Frcst 2'!C964</f>
        <v>3.2808068339789367</v>
      </c>
      <c r="AT156" s="36">
        <f t="shared" si="88"/>
        <v>534.99999999999875</v>
      </c>
      <c r="AU156" s="12">
        <f>'Monthly Py Frcst 2'!AH164</f>
        <v>82.016277777777702</v>
      </c>
      <c r="AV156" s="9">
        <f t="shared" si="89"/>
        <v>2.6052909048220796</v>
      </c>
      <c r="AW156" s="36">
        <f t="shared" si="90"/>
        <v>768.74999999999773</v>
      </c>
      <c r="AX156" s="12">
        <f>'Monthly Py Frcst 2'!AI164</f>
        <v>159.16793055555499</v>
      </c>
      <c r="AY156" s="9">
        <f t="shared" si="91"/>
        <v>2.3765503182131389</v>
      </c>
      <c r="AZ156" s="42">
        <f t="shared" si="92"/>
        <v>187452.91788321073</v>
      </c>
      <c r="BA156" s="55">
        <v>1991539.4</v>
      </c>
      <c r="BB156" s="42">
        <f t="shared" si="93"/>
        <v>243.5643171619331</v>
      </c>
      <c r="BC156" s="42">
        <f t="shared" si="94"/>
        <v>155881.16298363652</v>
      </c>
      <c r="BD156" s="56">
        <f t="shared" si="95"/>
        <v>0.2119458311998631</v>
      </c>
      <c r="BE156" s="9">
        <f t="shared" si="96"/>
        <v>4.6707637743756658</v>
      </c>
    </row>
    <row r="157" spans="1:57" x14ac:dyDescent="0.35">
      <c r="A157" s="10" t="str">
        <f>'Monthly Py Frcst 1'!A365</f>
        <v>12/31/2035</v>
      </c>
      <c r="B157" s="47">
        <f t="shared" si="75"/>
        <v>2035</v>
      </c>
      <c r="C157" s="48">
        <f t="shared" si="76"/>
        <v>1.2433743083946525</v>
      </c>
      <c r="D157" s="49">
        <f>'Monthly Py Frcst 1'!C565</f>
        <v>4.5208022371364596</v>
      </c>
      <c r="E157" s="49">
        <f>'Monthly Py Frcst 1'!C365</f>
        <v>303.72555185185149</v>
      </c>
      <c r="F157" s="50">
        <f>'Monthly Py Frcst 1'!C765</f>
        <v>0.18145161290322501</v>
      </c>
      <c r="G157" s="51">
        <f>'Monthly Py Frcst 1'!E565</f>
        <v>4.5097818080357097</v>
      </c>
      <c r="H157" s="51">
        <f>'Monthly Py Frcst 1'!E365</f>
        <v>248.08601444814801</v>
      </c>
      <c r="I157" s="52">
        <f>'Monthly Py Frcst 1'!E765</f>
        <v>0.12634408602150499</v>
      </c>
      <c r="J157" s="53">
        <f>'Monthly Py Frcst 1'!F565</f>
        <v>4.5290588235294074</v>
      </c>
      <c r="K157" s="53">
        <f>'Monthly Py Frcst 1'!F365</f>
        <v>355.46940522388002</v>
      </c>
      <c r="L157" s="54">
        <f>'Monthly Py Frcst 1'!F765</f>
        <v>0.19959677419354827</v>
      </c>
      <c r="M157" s="9">
        <v>5</v>
      </c>
      <c r="N157" s="36">
        <f t="shared" si="77"/>
        <v>674.99999999999704</v>
      </c>
      <c r="O157" s="12">
        <f>'Monthly Py Frcst 1'!C165</f>
        <v>96.961182795698846</v>
      </c>
      <c r="P157" s="9">
        <f>'Monthly Py Frcst 1'!C965</f>
        <v>3.1364641436621818</v>
      </c>
      <c r="Q157" s="36">
        <f t="shared" si="78"/>
        <v>469.99999999999858</v>
      </c>
      <c r="R157" s="12">
        <f>'Monthly Py Frcst 1'!E165</f>
        <v>77.884297715053705</v>
      </c>
      <c r="S157" s="9">
        <f t="shared" si="79"/>
        <v>3.18531490591071</v>
      </c>
      <c r="T157" s="36">
        <f t="shared" si="80"/>
        <v>742.49999999999955</v>
      </c>
      <c r="U157" s="12">
        <f>'Monthly Py Frcst 1'!F165</f>
        <v>114.01362231182725</v>
      </c>
      <c r="V157" s="9">
        <f t="shared" si="81"/>
        <v>3.1177801214987384</v>
      </c>
      <c r="W157" s="42">
        <f t="shared" si="74"/>
        <v>205014.74749999886</v>
      </c>
      <c r="X157" s="42">
        <f t="shared" si="97"/>
        <v>1991397.4000000004</v>
      </c>
      <c r="Y157" s="42">
        <f t="shared" si="82"/>
        <v>243.5643171619331</v>
      </c>
      <c r="Z157" s="42">
        <f t="shared" si="98"/>
        <v>164405.91408430412</v>
      </c>
      <c r="AA157" s="56">
        <f t="shared" si="83"/>
        <v>6.9006949824522004E-2</v>
      </c>
      <c r="AB157" s="9">
        <f t="shared" si="84"/>
        <v>4.6707637743756658</v>
      </c>
      <c r="AD157" s="57" t="str">
        <f>'Monthly Py Frcst 2'!A165</f>
        <v>12/31/2035</v>
      </c>
      <c r="AE157" s="47">
        <f t="shared" si="85"/>
        <v>2035</v>
      </c>
      <c r="AF157" s="48">
        <f t="shared" si="86"/>
        <v>1.2433743083946525</v>
      </c>
      <c r="AG157" s="49">
        <f>'Monthly Py Frcst 2'!C565</f>
        <v>4.5186334096239102</v>
      </c>
      <c r="AH157" s="49">
        <f>'Monthly Py Frcst 2'!C365</f>
        <v>206.77995440360348</v>
      </c>
      <c r="AI157" s="50">
        <f>'Monthly Py Frcst 2'!C765</f>
        <v>0.31720430107526848</v>
      </c>
      <c r="AJ157" s="51">
        <f>'Monthly Py Frcst 2'!E565</f>
        <v>4.5104194078947355</v>
      </c>
      <c r="AK157" s="51">
        <f>'Monthly Py Frcst 2'!E365</f>
        <v>185.024884063852</v>
      </c>
      <c r="AL157" s="52">
        <f>'Monthly Py Frcst 2'!E765</f>
        <v>0.241935483870967</v>
      </c>
      <c r="AM157" s="53">
        <f>'Monthly Py Frcst 2'!E565</f>
        <v>4.5104194078947355</v>
      </c>
      <c r="AN157" s="53">
        <f>'Monthly Py Frcst 2'!F365</f>
        <v>238.0233938984305</v>
      </c>
      <c r="AO157" s="54">
        <f>'Monthly Py Frcst 2'!F765</f>
        <v>0.35315860215053752</v>
      </c>
      <c r="AP157" s="9">
        <v>148</v>
      </c>
      <c r="AQ157" s="36">
        <f t="shared" si="87"/>
        <v>1179.9999999999989</v>
      </c>
      <c r="AR157" s="12">
        <f>'Monthly Py Frcst 2'!AF165</f>
        <v>92.322997311827905</v>
      </c>
      <c r="AS157" s="13">
        <f>'Monthly Py Frcst 2'!C965</f>
        <v>2.2088284249523733</v>
      </c>
      <c r="AT157" s="36">
        <f t="shared" si="88"/>
        <v>899.99999999999727</v>
      </c>
      <c r="AU157" s="12">
        <f>'Monthly Py Frcst 2'!AH165</f>
        <v>127.997983870967</v>
      </c>
      <c r="AV157" s="9">
        <f t="shared" si="89"/>
        <v>1.4455296752984252</v>
      </c>
      <c r="AW157" s="36">
        <f t="shared" si="90"/>
        <v>1313.7499999999995</v>
      </c>
      <c r="AX157" s="12">
        <f>'Monthly Py Frcst 2'!AI165</f>
        <v>104.43181451612899</v>
      </c>
      <c r="AY157" s="9">
        <f t="shared" si="91"/>
        <v>2.2792230030789029</v>
      </c>
      <c r="AZ157" s="42">
        <f t="shared" si="92"/>
        <v>244000.34619625186</v>
      </c>
      <c r="BA157" s="55">
        <v>1991540.4</v>
      </c>
      <c r="BB157" s="42">
        <f t="shared" si="93"/>
        <v>243.5643171619331</v>
      </c>
      <c r="BC157" s="42">
        <f t="shared" si="94"/>
        <v>287405.89425108081</v>
      </c>
      <c r="BD157" s="56">
        <f t="shared" si="95"/>
        <v>0.2119458311998631</v>
      </c>
      <c r="BE157" s="9">
        <f t="shared" si="96"/>
        <v>4.6707637743756658</v>
      </c>
    </row>
    <row r="158" spans="1:57" x14ac:dyDescent="0.35">
      <c r="A158" s="10" t="str">
        <f>'Monthly Py Frcst 1'!A366</f>
        <v>1/31/2036</v>
      </c>
      <c r="B158" s="47">
        <f t="shared" si="75"/>
        <v>2036</v>
      </c>
      <c r="C158" s="48">
        <f t="shared" si="76"/>
        <v>1.2682417945625455</v>
      </c>
      <c r="D158" s="49">
        <f>'Monthly Py Frcst 1'!C566</f>
        <v>4.2961894021583902</v>
      </c>
      <c r="E158" s="49">
        <f>'Monthly Py Frcst 1'!C366</f>
        <v>471.40516581632647</v>
      </c>
      <c r="F158" s="50">
        <f>'Monthly Py Frcst 1'!C766</f>
        <v>0.19153225806451601</v>
      </c>
      <c r="G158" s="51">
        <f>'Monthly Py Frcst 1'!E566</f>
        <v>4.2859743714414869</v>
      </c>
      <c r="H158" s="51">
        <f>'Monthly Py Frcst 1'!E366</f>
        <v>336.563308766982</v>
      </c>
      <c r="I158" s="52">
        <f>'Monthly Py Frcst 1'!E766</f>
        <v>0.15087365591397825</v>
      </c>
      <c r="J158" s="53">
        <f>'Monthly Py Frcst 1'!F566</f>
        <v>4.3055018557794202</v>
      </c>
      <c r="K158" s="53">
        <f>'Monthly Py Frcst 1'!F366</f>
        <v>574.25857142857103</v>
      </c>
      <c r="L158" s="54">
        <f>'Monthly Py Frcst 1'!F766</f>
        <v>0.24395161290322526</v>
      </c>
      <c r="M158" s="9">
        <v>5</v>
      </c>
      <c r="N158" s="36">
        <f t="shared" si="77"/>
        <v>712.49999999999955</v>
      </c>
      <c r="O158" s="12">
        <f>'Monthly Py Frcst 1'!C166</f>
        <v>127.2888440860215</v>
      </c>
      <c r="P158" s="9">
        <f>'Monthly Py Frcst 1'!C966</f>
        <v>3.4025248305895022</v>
      </c>
      <c r="Q158" s="36">
        <f t="shared" si="78"/>
        <v>561.24999999999909</v>
      </c>
      <c r="R158" s="12">
        <f>'Monthly Py Frcst 1'!E166</f>
        <v>93.692624327956949</v>
      </c>
      <c r="S158" s="9">
        <f t="shared" si="79"/>
        <v>3.5922070833333981</v>
      </c>
      <c r="T158" s="36">
        <f t="shared" si="80"/>
        <v>907.49999999999795</v>
      </c>
      <c r="U158" s="12">
        <f>'Monthly Py Frcst 1'!F166</f>
        <v>179.92331317204275</v>
      </c>
      <c r="V158" s="9">
        <f t="shared" si="81"/>
        <v>3.1916851757807767</v>
      </c>
      <c r="W158" s="42">
        <f t="shared" si="74"/>
        <v>335876.18064413237</v>
      </c>
      <c r="X158" s="42">
        <f t="shared" si="97"/>
        <v>1991397.4000000004</v>
      </c>
      <c r="Y158" s="42">
        <f t="shared" si="82"/>
        <v>248.43560350517177</v>
      </c>
      <c r="Z158" s="42">
        <f t="shared" si="98"/>
        <v>177010.36749743478</v>
      </c>
      <c r="AA158" s="56">
        <f t="shared" si="83"/>
        <v>6.6135920014584071E-2</v>
      </c>
      <c r="AB158" s="9">
        <f t="shared" si="84"/>
        <v>4.5975181787118231</v>
      </c>
      <c r="AD158" s="57" t="str">
        <f>'Monthly Py Frcst 2'!A166</f>
        <v>1/31/2036</v>
      </c>
      <c r="AE158" s="47">
        <f t="shared" si="85"/>
        <v>2036</v>
      </c>
      <c r="AF158" s="48">
        <f t="shared" si="86"/>
        <v>1.2682417945625455</v>
      </c>
      <c r="AG158" s="49">
        <f>'Monthly Py Frcst 2'!C566</f>
        <v>4.2962043590344496</v>
      </c>
      <c r="AH158" s="49">
        <f>'Monthly Py Frcst 2'!C366</f>
        <v>322.93042928053148</v>
      </c>
      <c r="AI158" s="50">
        <f>'Monthly Py Frcst 2'!C766</f>
        <v>0.31518817204300997</v>
      </c>
      <c r="AJ158" s="51">
        <f>'Monthly Py Frcst 2'!E566</f>
        <v>4.2865112211098246</v>
      </c>
      <c r="AK158" s="51">
        <f>'Monthly Py Frcst 2'!E366</f>
        <v>228.99482618483324</v>
      </c>
      <c r="AL158" s="52">
        <f>'Monthly Py Frcst 2'!E766</f>
        <v>0.28797043010752627</v>
      </c>
      <c r="AM158" s="53">
        <f>'Monthly Py Frcst 2'!E566</f>
        <v>4.2865112211098246</v>
      </c>
      <c r="AN158" s="53">
        <f>'Monthly Py Frcst 2'!F366</f>
        <v>434.92334360655673</v>
      </c>
      <c r="AO158" s="54">
        <f>'Monthly Py Frcst 2'!F766</f>
        <v>0.36290322580645151</v>
      </c>
      <c r="AP158" s="9">
        <v>149</v>
      </c>
      <c r="AQ158" s="36">
        <f t="shared" si="87"/>
        <v>1172.4999999999973</v>
      </c>
      <c r="AR158" s="12">
        <f>'Monthly Py Frcst 2'!AF166</f>
        <v>219.173024193548</v>
      </c>
      <c r="AS158" s="13">
        <f>'Monthly Py Frcst 2'!C966</f>
        <v>2.4465369297132087</v>
      </c>
      <c r="AT158" s="36">
        <f t="shared" si="88"/>
        <v>1071.2499999999977</v>
      </c>
      <c r="AU158" s="12">
        <f>'Monthly Py Frcst 2'!AH166</f>
        <v>152.73432795698901</v>
      </c>
      <c r="AV158" s="9">
        <f t="shared" si="89"/>
        <v>1.4993016255606906</v>
      </c>
      <c r="AW158" s="36">
        <f t="shared" si="90"/>
        <v>1349.9999999999995</v>
      </c>
      <c r="AX158" s="12">
        <f>'Monthly Py Frcst 2'!AI166</f>
        <v>198.96548387096701</v>
      </c>
      <c r="AY158" s="9">
        <f t="shared" si="91"/>
        <v>2.1859235840554785</v>
      </c>
      <c r="AZ158" s="42">
        <f t="shared" si="92"/>
        <v>378635.92833142227</v>
      </c>
      <c r="BA158" s="55">
        <v>1991541.4</v>
      </c>
      <c r="BB158" s="42">
        <f t="shared" si="93"/>
        <v>248.43560350517177</v>
      </c>
      <c r="BC158" s="42">
        <f t="shared" si="94"/>
        <v>291290.74510981323</v>
      </c>
      <c r="BD158" s="56">
        <f t="shared" si="95"/>
        <v>0.19310029405100274</v>
      </c>
      <c r="BE158" s="9">
        <f t="shared" si="96"/>
        <v>4.5975181787118231</v>
      </c>
    </row>
    <row r="159" spans="1:57" x14ac:dyDescent="0.35">
      <c r="A159" s="10" t="str">
        <f>'Monthly Py Frcst 1'!A367</f>
        <v>2/29/2036</v>
      </c>
      <c r="B159" s="47">
        <f t="shared" si="75"/>
        <v>2036</v>
      </c>
      <c r="C159" s="48">
        <f t="shared" si="76"/>
        <v>0</v>
      </c>
      <c r="D159" s="49">
        <f>'Monthly Py Frcst 1'!C567</f>
        <v>4.2796913580246905</v>
      </c>
      <c r="E159" s="49">
        <f>'Monthly Py Frcst 1'!C367</f>
        <v>388.27849206349197</v>
      </c>
      <c r="F159" s="50">
        <f>'Monthly Py Frcst 1'!C767</f>
        <v>2.80172413793103E-2</v>
      </c>
      <c r="G159" s="51">
        <f>'Monthly Py Frcst 1'!E567</f>
        <v>4.2647229729729723</v>
      </c>
      <c r="H159" s="51">
        <f>'Monthly Py Frcst 1'!E367</f>
        <v>203.70956730769225</v>
      </c>
      <c r="I159" s="52">
        <f>'Monthly Py Frcst 1'!E767</f>
        <v>1.72413793103448E-2</v>
      </c>
      <c r="J159" s="53">
        <f>'Monthly Py Frcst 1'!F567</f>
        <v>4.2972101449275302</v>
      </c>
      <c r="K159" s="53">
        <f>'Monthly Py Frcst 1'!F367</f>
        <v>536.4149550158163</v>
      </c>
      <c r="L159" s="54">
        <f>'Monthly Py Frcst 1'!F767</f>
        <v>7.9741379249999994E-2</v>
      </c>
      <c r="M159" s="9">
        <v>5</v>
      </c>
      <c r="N159" s="36">
        <f t="shared" si="77"/>
        <v>97.499999999999844</v>
      </c>
      <c r="O159" s="12">
        <f>'Monthly Py Frcst 1'!C167</f>
        <v>51.897025862068901</v>
      </c>
      <c r="P159" s="9">
        <f>'Monthly Py Frcst 1'!C967</f>
        <v>4.9057159156022969</v>
      </c>
      <c r="Q159" s="36">
        <f t="shared" si="78"/>
        <v>59.999999999999908</v>
      </c>
      <c r="R159" s="12">
        <f>'Monthly Py Frcst 1'!E167</f>
        <v>46.554123563218297</v>
      </c>
      <c r="S159" s="9">
        <f t="shared" si="79"/>
        <v>4.3757577571203612</v>
      </c>
      <c r="T159" s="36">
        <f t="shared" si="80"/>
        <v>277.49999979</v>
      </c>
      <c r="U159" s="12">
        <f>'Monthly Py Frcst 1'!F167</f>
        <v>87.375420258620622</v>
      </c>
      <c r="V159" s="9">
        <f t="shared" si="81"/>
        <v>6.1391974244941343</v>
      </c>
      <c r="W159" s="42">
        <f t="shared" si="74"/>
        <v>37857.152976190409</v>
      </c>
      <c r="X159" s="42">
        <f t="shared" si="97"/>
        <v>1991397.4000000004</v>
      </c>
      <c r="Y159" s="42">
        <f t="shared" si="82"/>
        <v>248.43560350517177</v>
      </c>
      <c r="Z159" s="42">
        <f t="shared" si="98"/>
        <v>24222.471341754208</v>
      </c>
      <c r="AA159" s="56">
        <f t="shared" si="83"/>
        <v>6.6135920014584071E-2</v>
      </c>
      <c r="AB159" s="9">
        <f t="shared" si="84"/>
        <v>4.5975181787118231</v>
      </c>
      <c r="AD159" s="57" t="str">
        <f>'Monthly Py Frcst 2'!A167</f>
        <v>2/29/2036</v>
      </c>
      <c r="AE159" s="47">
        <f t="shared" si="85"/>
        <v>2036</v>
      </c>
      <c r="AF159" s="48">
        <f t="shared" si="86"/>
        <v>0</v>
      </c>
      <c r="AG159" s="49">
        <f>'Monthly Py Frcst 2'!C567</f>
        <v>4.27722115384615</v>
      </c>
      <c r="AH159" s="49">
        <f>'Monthly Py Frcst 2'!C367</f>
        <v>173.41847291027699</v>
      </c>
      <c r="AI159" s="50">
        <f>'Monthly Py Frcst 2'!C767</f>
        <v>0.13505747126436751</v>
      </c>
      <c r="AJ159" s="51">
        <f>'Monthly Py Frcst 2'!E567</f>
        <v>4.2676491443975557</v>
      </c>
      <c r="AK159" s="51">
        <f>'Monthly Py Frcst 2'!E367</f>
        <v>115.42631555943974</v>
      </c>
      <c r="AL159" s="52">
        <f>'Monthly Py Frcst 2'!E767</f>
        <v>0.10919540229885025</v>
      </c>
      <c r="AM159" s="53">
        <f>'Monthly Py Frcst 2'!E567</f>
        <v>4.2676491443975557</v>
      </c>
      <c r="AN159" s="53">
        <f>'Monthly Py Frcst 2'!F367</f>
        <v>219.88741071428549</v>
      </c>
      <c r="AO159" s="54">
        <f>'Monthly Py Frcst 2'!F767</f>
        <v>0.24137931034482676</v>
      </c>
      <c r="AP159" s="9">
        <v>150</v>
      </c>
      <c r="AQ159" s="36">
        <f t="shared" si="87"/>
        <v>469.99999999999892</v>
      </c>
      <c r="AR159" s="12">
        <f>'Monthly Py Frcst 2'!AF167</f>
        <v>47.108275862068901</v>
      </c>
      <c r="AS159" s="13">
        <f>'Monthly Py Frcst 2'!C967</f>
        <v>2.5677623123104993</v>
      </c>
      <c r="AT159" s="36">
        <f t="shared" si="88"/>
        <v>379.99999999999886</v>
      </c>
      <c r="AU159" s="12">
        <f>'Monthly Py Frcst 2'!AH167</f>
        <v>95.082169540229799</v>
      </c>
      <c r="AV159" s="9">
        <f t="shared" si="89"/>
        <v>1.2139638390413696</v>
      </c>
      <c r="AW159" s="36">
        <f t="shared" si="90"/>
        <v>839.99999999999716</v>
      </c>
      <c r="AX159" s="12">
        <f>'Monthly Py Frcst 2'!AI167</f>
        <v>107.61831896551701</v>
      </c>
      <c r="AY159" s="9">
        <f t="shared" si="91"/>
        <v>2.0432154379287573</v>
      </c>
      <c r="AZ159" s="42">
        <f t="shared" si="92"/>
        <v>81506.682267829994</v>
      </c>
      <c r="BA159" s="55">
        <v>1991542.4</v>
      </c>
      <c r="BB159" s="42">
        <f t="shared" si="93"/>
        <v>248.43560350517177</v>
      </c>
      <c r="BC159" s="42">
        <f t="shared" si="94"/>
        <v>116764.73364743046</v>
      </c>
      <c r="BD159" s="56">
        <f t="shared" si="95"/>
        <v>0.19310029405100274</v>
      </c>
      <c r="BE159" s="9">
        <f t="shared" si="96"/>
        <v>4.5975181787118231</v>
      </c>
    </row>
    <row r="160" spans="1:57" x14ac:dyDescent="0.35">
      <c r="A160" s="10" t="str">
        <f>'Monthly Py Frcst 1'!A368</f>
        <v>3/31/2036</v>
      </c>
      <c r="B160" s="47">
        <f t="shared" si="75"/>
        <v>2036</v>
      </c>
      <c r="C160" s="48">
        <f t="shared" si="76"/>
        <v>0</v>
      </c>
      <c r="D160" s="49">
        <f>'Monthly Py Frcst 1'!C568</f>
        <v>3.6912499999999948</v>
      </c>
      <c r="E160" s="49">
        <f>'Monthly Py Frcst 1'!C368</f>
        <v>577.60618589743558</v>
      </c>
      <c r="F160" s="50">
        <f>'Monthly Py Frcst 1'!C768</f>
        <v>3.2258065000000002E-2</v>
      </c>
      <c r="G160" s="51">
        <f>'Monthly Py Frcst 1'!E568</f>
        <v>3.68597517730496</v>
      </c>
      <c r="H160" s="51">
        <f>'Monthly Py Frcst 1'!E368</f>
        <v>330.69178571428552</v>
      </c>
      <c r="I160" s="52">
        <f>'Monthly Py Frcst 1'!E768</f>
        <v>1.7473117999999999E-2</v>
      </c>
      <c r="J160" s="53">
        <f>'Monthly Py Frcst 1'!F568</f>
        <v>3.7051385336743321</v>
      </c>
      <c r="K160" s="53">
        <f>'Monthly Py Frcst 1'!F368</f>
        <v>729.89486595607195</v>
      </c>
      <c r="L160" s="54">
        <f>'Monthly Py Frcst 1'!F768</f>
        <v>6.08198925E-2</v>
      </c>
      <c r="M160" s="9">
        <v>5</v>
      </c>
      <c r="N160" s="36">
        <f t="shared" si="77"/>
        <v>120.00000180000001</v>
      </c>
      <c r="O160" s="12">
        <f>'Monthly Py Frcst 1'!C168</f>
        <v>64.34018145161285</v>
      </c>
      <c r="P160" s="9">
        <f>'Monthly Py Frcst 1'!C968</f>
        <v>7.0204748074831436</v>
      </c>
      <c r="Q160" s="36">
        <f t="shared" si="78"/>
        <v>64.999998959999999</v>
      </c>
      <c r="R160" s="12">
        <f>'Monthly Py Frcst 1'!E168</f>
        <v>48.322479838709626</v>
      </c>
      <c r="S160" s="9">
        <f t="shared" si="79"/>
        <v>6.8434357429102528</v>
      </c>
      <c r="T160" s="36">
        <f t="shared" si="80"/>
        <v>226.25000009999997</v>
      </c>
      <c r="U160" s="12">
        <f>'Monthly Py Frcst 1'!F168</f>
        <v>87.66396169354833</v>
      </c>
      <c r="V160" s="9">
        <f t="shared" si="81"/>
        <v>8.3260538521816425</v>
      </c>
      <c r="W160" s="42">
        <f t="shared" si="74"/>
        <v>69312.74334738341</v>
      </c>
      <c r="X160" s="42">
        <f t="shared" si="97"/>
        <v>1991397.4000000004</v>
      </c>
      <c r="Y160" s="42">
        <f t="shared" si="82"/>
        <v>248.43560350517177</v>
      </c>
      <c r="Z160" s="42">
        <f t="shared" si="98"/>
        <v>29812.272867804699</v>
      </c>
      <c r="AA160" s="56">
        <f t="shared" si="83"/>
        <v>6.6135920014584071E-2</v>
      </c>
      <c r="AB160" s="9">
        <f t="shared" si="84"/>
        <v>4.5975181787118231</v>
      </c>
      <c r="AD160" s="57" t="str">
        <f>'Monthly Py Frcst 2'!A168</f>
        <v>3/31/2036</v>
      </c>
      <c r="AE160" s="47">
        <f t="shared" si="85"/>
        <v>2036</v>
      </c>
      <c r="AF160" s="48">
        <f t="shared" si="86"/>
        <v>0</v>
      </c>
      <c r="AG160" s="49">
        <f>'Monthly Py Frcst 2'!C568</f>
        <v>3.6927655010522851</v>
      </c>
      <c r="AH160" s="49">
        <f>'Monthly Py Frcst 2'!C368</f>
        <v>176.16367960731748</v>
      </c>
      <c r="AI160" s="50">
        <f>'Monthly Py Frcst 2'!C768</f>
        <v>0.1848118279569885</v>
      </c>
      <c r="AJ160" s="51">
        <f>'Monthly Py Frcst 2'!E568</f>
        <v>3.6880152196218252</v>
      </c>
      <c r="AK160" s="51">
        <f>'Monthly Py Frcst 2'!E368</f>
        <v>119.82726744186024</v>
      </c>
      <c r="AL160" s="52">
        <f>'Monthly Py Frcst 2'!E768</f>
        <v>0.141129032258064</v>
      </c>
      <c r="AM160" s="53">
        <f>'Monthly Py Frcst 2'!E568</f>
        <v>3.6880152196218252</v>
      </c>
      <c r="AN160" s="53">
        <f>'Monthly Py Frcst 2'!F368</f>
        <v>237.99923568269099</v>
      </c>
      <c r="AO160" s="54">
        <f>'Monthly Py Frcst 2'!F768</f>
        <v>0.31384408602150499</v>
      </c>
      <c r="AP160" s="9">
        <v>151</v>
      </c>
      <c r="AQ160" s="36">
        <f t="shared" si="87"/>
        <v>687.49999999999716</v>
      </c>
      <c r="AR160" s="12">
        <f>'Monthly Py Frcst 2'!AF168</f>
        <v>74.524045698924695</v>
      </c>
      <c r="AS160" s="13">
        <f>'Monthly Py Frcst 2'!C968</f>
        <v>2.4510106190605021</v>
      </c>
      <c r="AT160" s="36">
        <f t="shared" si="88"/>
        <v>524.99999999999818</v>
      </c>
      <c r="AU160" s="12">
        <f>'Monthly Py Frcst 2'!AH168</f>
        <v>89.710994623655907</v>
      </c>
      <c r="AV160" s="9">
        <f t="shared" si="89"/>
        <v>1.3357032540386413</v>
      </c>
      <c r="AW160" s="36">
        <f t="shared" si="90"/>
        <v>1167.4999999999986</v>
      </c>
      <c r="AX160" s="12">
        <f>'Monthly Py Frcst 2'!AI168</f>
        <v>80.899260752688093</v>
      </c>
      <c r="AY160" s="9">
        <f t="shared" si="91"/>
        <v>2.9419210196526158</v>
      </c>
      <c r="AZ160" s="42">
        <f t="shared" si="92"/>
        <v>121112.52973003026</v>
      </c>
      <c r="BA160" s="55">
        <v>1991543.4</v>
      </c>
      <c r="BB160" s="42">
        <f t="shared" si="93"/>
        <v>248.43560350517177</v>
      </c>
      <c r="BC160" s="42">
        <f t="shared" si="94"/>
        <v>170799.47740980488</v>
      </c>
      <c r="BD160" s="56">
        <f t="shared" si="95"/>
        <v>0.19310029405100274</v>
      </c>
      <c r="BE160" s="9">
        <f t="shared" si="96"/>
        <v>4.5975181787118231</v>
      </c>
    </row>
    <row r="161" spans="1:57" x14ac:dyDescent="0.35">
      <c r="A161" s="10" t="str">
        <f>'Monthly Py Frcst 1'!A369</f>
        <v>4/30/2036</v>
      </c>
      <c r="B161" s="47">
        <f t="shared" si="75"/>
        <v>2036</v>
      </c>
      <c r="C161" s="48">
        <f t="shared" si="76"/>
        <v>0</v>
      </c>
      <c r="D161" s="49">
        <f>'Monthly Py Frcst 1'!C569</f>
        <v>3.1050510204081601</v>
      </c>
      <c r="E161" s="49">
        <f>'Monthly Py Frcst 1'!C369</f>
        <v>158.89375565610851</v>
      </c>
      <c r="F161" s="50">
        <f>'Monthly Py Frcst 1'!C769</f>
        <v>3.8194444500000001E-2</v>
      </c>
      <c r="G161" s="51">
        <f>'Monthly Py Frcst 1'!E569</f>
        <v>3.0999050632911298</v>
      </c>
      <c r="H161" s="51">
        <f>'Monthly Py Frcst 1'!E369</f>
        <v>131.7457080419575</v>
      </c>
      <c r="I161" s="52">
        <f>'Monthly Py Frcst 1'!E769</f>
        <v>2.4305555499999999E-2</v>
      </c>
      <c r="J161" s="53">
        <f>'Monthly Py Frcst 1'!F569</f>
        <v>3.11</v>
      </c>
      <c r="K161" s="53">
        <f>'Monthly Py Frcst 1'!F369</f>
        <v>228.72972808251251</v>
      </c>
      <c r="L161" s="54">
        <f>'Monthly Py Frcst 1'!F769</f>
        <v>6.5277777999999995E-2</v>
      </c>
      <c r="M161" s="9">
        <v>5</v>
      </c>
      <c r="N161" s="36">
        <f t="shared" si="77"/>
        <v>137.50000020000002</v>
      </c>
      <c r="O161" s="12">
        <f>'Monthly Py Frcst 1'!C169</f>
        <v>45.814833333333254</v>
      </c>
      <c r="P161" s="9">
        <f>'Monthly Py Frcst 1'!C969</f>
        <v>3.5021510616921843</v>
      </c>
      <c r="Q161" s="36">
        <f t="shared" si="78"/>
        <v>87.499999799999998</v>
      </c>
      <c r="R161" s="12">
        <f>'Monthly Py Frcst 1'!E169</f>
        <v>41.584038194444403</v>
      </c>
      <c r="S161" s="9">
        <f t="shared" si="79"/>
        <v>3.168179757481048</v>
      </c>
      <c r="T161" s="36">
        <f t="shared" si="80"/>
        <v>235.00000079999998</v>
      </c>
      <c r="U161" s="12">
        <f>'Monthly Py Frcst 1'!F169</f>
        <v>49.281309027777723</v>
      </c>
      <c r="V161" s="9">
        <f t="shared" si="81"/>
        <v>4.6413078831487118</v>
      </c>
      <c r="W161" s="42">
        <f t="shared" si="74"/>
        <v>21847.891434493675</v>
      </c>
      <c r="X161" s="42">
        <f t="shared" si="97"/>
        <v>1991397.4000000004</v>
      </c>
      <c r="Y161" s="42">
        <f t="shared" si="82"/>
        <v>248.43560350517177</v>
      </c>
      <c r="Z161" s="42">
        <f t="shared" si="98"/>
        <v>34159.895531648246</v>
      </c>
      <c r="AA161" s="56">
        <f t="shared" si="83"/>
        <v>6.6135920014584071E-2</v>
      </c>
      <c r="AB161" s="9">
        <f t="shared" si="84"/>
        <v>4.5975181787118231</v>
      </c>
      <c r="AD161" s="57" t="str">
        <f>'Monthly Py Frcst 2'!A169</f>
        <v>4/30/2036</v>
      </c>
      <c r="AE161" s="47">
        <f t="shared" si="85"/>
        <v>2036</v>
      </c>
      <c r="AF161" s="48">
        <f t="shared" si="86"/>
        <v>0</v>
      </c>
      <c r="AG161" s="49">
        <f>'Monthly Py Frcst 2'!C569</f>
        <v>3.1056157122145649</v>
      </c>
      <c r="AH161" s="49">
        <f>'Monthly Py Frcst 2'!C369</f>
        <v>107.57120865139899</v>
      </c>
      <c r="AI161" s="50">
        <f>'Monthly Py Frcst 2'!C769</f>
        <v>0.15902777777777749</v>
      </c>
      <c r="AJ161" s="51">
        <f>'Monthly Py Frcst 2'!E569</f>
        <v>3.10135114296081</v>
      </c>
      <c r="AK161" s="51">
        <f>'Monthly Py Frcst 2'!E369</f>
        <v>97.29324981877491</v>
      </c>
      <c r="AL161" s="52">
        <f>'Monthly Py Frcst 2'!E769</f>
        <v>0.13506944444444399</v>
      </c>
      <c r="AM161" s="53">
        <f>'Monthly Py Frcst 2'!E569</f>
        <v>3.10135114296081</v>
      </c>
      <c r="AN161" s="53">
        <f>'Monthly Py Frcst 2'!F369</f>
        <v>128.1076798221975</v>
      </c>
      <c r="AO161" s="54">
        <f>'Monthly Py Frcst 2'!F769</f>
        <v>0.17743055555555476</v>
      </c>
      <c r="AP161" s="9">
        <v>152</v>
      </c>
      <c r="AQ161" s="36">
        <f t="shared" si="87"/>
        <v>572.49999999999898</v>
      </c>
      <c r="AR161" s="12">
        <f>'Monthly Py Frcst 2'!AF169</f>
        <v>40.079902777777697</v>
      </c>
      <c r="AS161" s="13">
        <f>'Monthly Py Frcst 2'!C969</f>
        <v>2.4675441565294336</v>
      </c>
      <c r="AT161" s="36">
        <f t="shared" si="88"/>
        <v>486.24999999999841</v>
      </c>
      <c r="AU161" s="12">
        <f>'Monthly Py Frcst 2'!AH169</f>
        <v>75.962416666666599</v>
      </c>
      <c r="AV161" s="9">
        <f t="shared" si="89"/>
        <v>1.2808077216093703</v>
      </c>
      <c r="AW161" s="36">
        <f t="shared" si="90"/>
        <v>638.74999999999716</v>
      </c>
      <c r="AX161" s="12">
        <f>'Monthly Py Frcst 2'!AI169</f>
        <v>43.972805555555503</v>
      </c>
      <c r="AY161" s="9">
        <f t="shared" si="91"/>
        <v>2.9133387829972661</v>
      </c>
      <c r="AZ161" s="42">
        <f t="shared" si="92"/>
        <v>61584.516952925813</v>
      </c>
      <c r="BA161" s="55">
        <v>1991544.4</v>
      </c>
      <c r="BB161" s="42">
        <f t="shared" si="93"/>
        <v>248.43560350517177</v>
      </c>
      <c r="BC161" s="42">
        <f t="shared" si="94"/>
        <v>142229.38300671059</v>
      </c>
      <c r="BD161" s="56">
        <f t="shared" si="95"/>
        <v>0.19310029405100274</v>
      </c>
      <c r="BE161" s="9">
        <f t="shared" si="96"/>
        <v>4.5975181787118231</v>
      </c>
    </row>
    <row r="162" spans="1:57" x14ac:dyDescent="0.35">
      <c r="A162" s="10" t="str">
        <f>'Monthly Py Frcst 1'!A370</f>
        <v>5/31/2036</v>
      </c>
      <c r="B162" s="47">
        <f t="shared" si="75"/>
        <v>2036</v>
      </c>
      <c r="C162" s="48">
        <f t="shared" si="76"/>
        <v>0</v>
      </c>
      <c r="D162" s="49">
        <f>'Monthly Py Frcst 1'!C570</f>
        <v>3.0275454545454501</v>
      </c>
      <c r="E162" s="49">
        <f>'Monthly Py Frcst 1'!C370</f>
        <v>176.8175</v>
      </c>
      <c r="F162" s="50">
        <f>'Monthly Py Frcst 1'!C770</f>
        <v>3.3602150000000002E-3</v>
      </c>
      <c r="G162" s="51">
        <f>'Monthly Py Frcst 1'!E570</f>
        <v>3.0061298076923029</v>
      </c>
      <c r="H162" s="51">
        <f>'Monthly Py Frcst 1'!E370</f>
        <v>114.700625</v>
      </c>
      <c r="I162" s="52">
        <f>'Monthly Py Frcst 1'!E770</f>
        <v>1.344086E-3</v>
      </c>
      <c r="J162" s="53">
        <f>'Monthly Py Frcst 1'!F570</f>
        <v>3.05775</v>
      </c>
      <c r="K162" s="53">
        <f>'Monthly Py Frcst 1'!F370</f>
        <v>260.12240530303001</v>
      </c>
      <c r="L162" s="54">
        <f>'Monthly Py Frcst 1'!F770</f>
        <v>6.7204300000000003E-3</v>
      </c>
      <c r="M162" s="9">
        <v>5</v>
      </c>
      <c r="N162" s="36">
        <f t="shared" si="77"/>
        <v>12.499999800000001</v>
      </c>
      <c r="O162" s="12">
        <f>'Monthly Py Frcst 1'!C170</f>
        <v>38.02081989247305</v>
      </c>
      <c r="P162" s="9">
        <f>'Monthly Py Frcst 1'!C970</f>
        <v>4.2870283800116873</v>
      </c>
      <c r="Q162" s="36">
        <f t="shared" si="78"/>
        <v>4.9999999199999996</v>
      </c>
      <c r="R162" s="12">
        <f>'Monthly Py Frcst 1'!E170</f>
        <v>31.399344758064476</v>
      </c>
      <c r="S162" s="9">
        <f t="shared" si="79"/>
        <v>3.6529623749725153</v>
      </c>
      <c r="T162" s="36">
        <f t="shared" si="80"/>
        <v>24.999999600000002</v>
      </c>
      <c r="U162" s="12">
        <f>'Monthly Py Frcst 1'!F170</f>
        <v>42.357805779569823</v>
      </c>
      <c r="V162" s="9">
        <f t="shared" si="81"/>
        <v>6.1410736584587964</v>
      </c>
      <c r="W162" s="42">
        <f t="shared" si="74"/>
        <v>2210.2187146365</v>
      </c>
      <c r="X162" s="42">
        <f t="shared" si="97"/>
        <v>1991397.4000000004</v>
      </c>
      <c r="Y162" s="42">
        <f t="shared" si="82"/>
        <v>248.43560350517177</v>
      </c>
      <c r="Z162" s="42">
        <f t="shared" si="98"/>
        <v>3105.4449941275266</v>
      </c>
      <c r="AA162" s="56">
        <f t="shared" si="83"/>
        <v>6.6135920014584071E-2</v>
      </c>
      <c r="AB162" s="9">
        <f t="shared" si="84"/>
        <v>4.5975181787118231</v>
      </c>
      <c r="AD162" s="57" t="str">
        <f>'Monthly Py Frcst 2'!A170</f>
        <v>5/31/2036</v>
      </c>
      <c r="AE162" s="47">
        <f t="shared" si="85"/>
        <v>2036</v>
      </c>
      <c r="AF162" s="48">
        <f t="shared" si="86"/>
        <v>0</v>
      </c>
      <c r="AG162" s="49">
        <f>'Monthly Py Frcst 2'!C570</f>
        <v>3.0277567693744096</v>
      </c>
      <c r="AH162" s="49">
        <f>'Monthly Py Frcst 2'!C370</f>
        <v>87.568982456140304</v>
      </c>
      <c r="AI162" s="50">
        <f>'Monthly Py Frcst 2'!C770</f>
        <v>4.5026881720430095E-2</v>
      </c>
      <c r="AJ162" s="51">
        <f>'Monthly Py Frcst 2'!E570</f>
        <v>3.0210530303030225</v>
      </c>
      <c r="AK162" s="51">
        <f>'Monthly Py Frcst 2'!E370</f>
        <v>82.519892298894405</v>
      </c>
      <c r="AL162" s="52">
        <f>'Monthly Py Frcst 2'!E770</f>
        <v>2.184139784946235E-2</v>
      </c>
      <c r="AM162" s="53">
        <f>'Monthly Py Frcst 2'!E570</f>
        <v>3.0210530303030225</v>
      </c>
      <c r="AN162" s="53">
        <f>'Monthly Py Frcst 2'!F370</f>
        <v>107.19694331983749</v>
      </c>
      <c r="AO162" s="54">
        <f>'Monthly Py Frcst 2'!F770</f>
        <v>7.3924731182795619E-2</v>
      </c>
      <c r="AP162" s="9">
        <v>153</v>
      </c>
      <c r="AQ162" s="36">
        <f t="shared" si="87"/>
        <v>167.49999999999994</v>
      </c>
      <c r="AR162" s="12">
        <f>'Monthly Py Frcst 2'!AF170</f>
        <v>31.290295698924702</v>
      </c>
      <c r="AS162" s="13">
        <f>'Monthly Py Frcst 2'!C970</f>
        <v>2.6430113777088047</v>
      </c>
      <c r="AT162" s="36">
        <f t="shared" si="88"/>
        <v>81.249999999999943</v>
      </c>
      <c r="AU162" s="12">
        <f>'Monthly Py Frcst 2'!AH170</f>
        <v>52.458534946236497</v>
      </c>
      <c r="AV162" s="9">
        <f t="shared" si="89"/>
        <v>1.573049883750415</v>
      </c>
      <c r="AW162" s="36">
        <f t="shared" si="90"/>
        <v>274.99999999999972</v>
      </c>
      <c r="AX162" s="12">
        <f>'Monthly Py Frcst 2'!AI170</f>
        <v>32.281908602150502</v>
      </c>
      <c r="AY162" s="9">
        <f t="shared" si="91"/>
        <v>3.3206507285847535</v>
      </c>
      <c r="AZ162" s="42">
        <f t="shared" si="92"/>
        <v>14667.804561403496</v>
      </c>
      <c r="BA162" s="55">
        <v>1991545.4</v>
      </c>
      <c r="BB162" s="42">
        <f t="shared" si="93"/>
        <v>248.43560350517177</v>
      </c>
      <c r="BC162" s="42">
        <f t="shared" si="94"/>
        <v>41612.963587116261</v>
      </c>
      <c r="BD162" s="56">
        <f t="shared" si="95"/>
        <v>0.19310029405100274</v>
      </c>
      <c r="BE162" s="9">
        <f t="shared" si="96"/>
        <v>4.5975181787118231</v>
      </c>
    </row>
    <row r="163" spans="1:57" x14ac:dyDescent="0.35">
      <c r="A163" s="10" t="str">
        <f>'Monthly Py Frcst 1'!A371</f>
        <v>6/30/2036</v>
      </c>
      <c r="B163" s="47">
        <f t="shared" si="75"/>
        <v>2036</v>
      </c>
      <c r="C163" s="48">
        <f t="shared" si="76"/>
        <v>0</v>
      </c>
      <c r="D163" s="49">
        <f>'Monthly Py Frcst 1'!C571</f>
        <v>3.1175000000000002</v>
      </c>
      <c r="E163" s="49">
        <f>'Monthly Py Frcst 1'!C371</f>
        <v>227.14</v>
      </c>
      <c r="F163" s="50">
        <f>'Monthly Py Frcst 1'!C771</f>
        <v>6.9444440000000001E-3</v>
      </c>
      <c r="G163" s="51">
        <f>'Monthly Py Frcst 1'!E571</f>
        <v>3.09</v>
      </c>
      <c r="H163" s="51">
        <f>'Monthly Py Frcst 1'!E371</f>
        <v>151.49599999999998</v>
      </c>
      <c r="I163" s="52">
        <f>'Monthly Py Frcst 1'!E771</f>
        <v>1.3888889999999999E-3</v>
      </c>
      <c r="J163" s="53">
        <f>'Monthly Py Frcst 1'!F571</f>
        <v>3.1324999999999998</v>
      </c>
      <c r="K163" s="53">
        <f>'Monthly Py Frcst 1'!F371</f>
        <v>635.44159722222207</v>
      </c>
      <c r="L163" s="54">
        <f>'Monthly Py Frcst 1'!F771</f>
        <v>1.5277777777777699E-2</v>
      </c>
      <c r="M163" s="9">
        <v>5</v>
      </c>
      <c r="N163" s="36">
        <f t="shared" si="77"/>
        <v>24.999998399999999</v>
      </c>
      <c r="O163" s="12">
        <f>'Monthly Py Frcst 1'!C171</f>
        <v>37.173402777777703</v>
      </c>
      <c r="P163" s="9">
        <f>'Monthly Py Frcst 1'!C971</f>
        <v>4.679861069393235</v>
      </c>
      <c r="Q163" s="36">
        <f t="shared" si="78"/>
        <v>5.0000003999999993</v>
      </c>
      <c r="R163" s="12">
        <f>'Monthly Py Frcst 1'!E171</f>
        <v>35.469059027777703</v>
      </c>
      <c r="S163" s="9">
        <f t="shared" si="79"/>
        <v>4.2712156497119196</v>
      </c>
      <c r="T163" s="36">
        <f t="shared" si="80"/>
        <v>54.999999999999716</v>
      </c>
      <c r="U163" s="12">
        <f>'Monthly Py Frcst 1'!F171</f>
        <v>45.812284722222152</v>
      </c>
      <c r="V163" s="9">
        <f t="shared" si="81"/>
        <v>13.870550248151858</v>
      </c>
      <c r="W163" s="42">
        <f t="shared" si="74"/>
        <v>5678.4996365759998</v>
      </c>
      <c r="X163" s="42">
        <f t="shared" si="97"/>
        <v>1991397.4000000004</v>
      </c>
      <c r="Y163" s="42">
        <f t="shared" si="82"/>
        <v>248.43560350517177</v>
      </c>
      <c r="Z163" s="42">
        <f t="shared" si="98"/>
        <v>6210.8896901323287</v>
      </c>
      <c r="AA163" s="56">
        <f t="shared" si="83"/>
        <v>6.6135920014584071E-2</v>
      </c>
      <c r="AB163" s="9">
        <f t="shared" si="84"/>
        <v>4.5975181787118231</v>
      </c>
      <c r="AD163" s="57" t="str">
        <f>'Monthly Py Frcst 2'!A171</f>
        <v>6/30/2036</v>
      </c>
      <c r="AE163" s="47">
        <f t="shared" si="85"/>
        <v>2036</v>
      </c>
      <c r="AF163" s="48">
        <f t="shared" si="86"/>
        <v>0</v>
      </c>
      <c r="AG163" s="49">
        <f>'Monthly Py Frcst 2'!C571</f>
        <v>3.1283823529411698</v>
      </c>
      <c r="AH163" s="49">
        <f>'Monthly Py Frcst 2'!C371</f>
        <v>96.577437888198745</v>
      </c>
      <c r="AI163" s="50">
        <f>'Monthly Py Frcst 2'!C771</f>
        <v>5.4861111111111048E-2</v>
      </c>
      <c r="AJ163" s="51">
        <f>'Monthly Py Frcst 2'!E571</f>
        <v>3.1123211781206099</v>
      </c>
      <c r="AK163" s="51">
        <f>'Monthly Py Frcst 2'!E371</f>
        <v>84.371278966131882</v>
      </c>
      <c r="AL163" s="52">
        <f>'Monthly Py Frcst 2'!E771</f>
        <v>4.0624999999999925E-2</v>
      </c>
      <c r="AM163" s="53">
        <f>'Monthly Py Frcst 2'!E571</f>
        <v>3.1123211781206099</v>
      </c>
      <c r="AN163" s="53">
        <f>'Monthly Py Frcst 2'!F371</f>
        <v>147.0177325581395</v>
      </c>
      <c r="AO163" s="54">
        <f>'Monthly Py Frcst 2'!F771</f>
        <v>9.1666666666666605E-2</v>
      </c>
      <c r="AP163" s="9">
        <v>154</v>
      </c>
      <c r="AQ163" s="36">
        <f t="shared" si="87"/>
        <v>197.49999999999977</v>
      </c>
      <c r="AR163" s="12">
        <f>'Monthly Py Frcst 2'!AF171</f>
        <v>35.816958333333297</v>
      </c>
      <c r="AS163" s="13">
        <f>'Monthly Py Frcst 2'!C971</f>
        <v>2.530346428300672</v>
      </c>
      <c r="AT163" s="36">
        <f t="shared" si="88"/>
        <v>146.24999999999972</v>
      </c>
      <c r="AU163" s="12">
        <f>'Monthly Py Frcst 2'!AH171</f>
        <v>39.139180555555498</v>
      </c>
      <c r="AV163" s="9">
        <f t="shared" si="89"/>
        <v>2.1556731073194646</v>
      </c>
      <c r="AW163" s="36">
        <f t="shared" si="90"/>
        <v>329.99999999999977</v>
      </c>
      <c r="AX163" s="12">
        <f>'Monthly Py Frcst 2'!AI171</f>
        <v>34.969416666666604</v>
      </c>
      <c r="AY163" s="9">
        <f t="shared" si="91"/>
        <v>4.2041802973018738</v>
      </c>
      <c r="AZ163" s="42">
        <f t="shared" si="92"/>
        <v>19074.043982919229</v>
      </c>
      <c r="BA163" s="55">
        <v>1991546.4</v>
      </c>
      <c r="BB163" s="42">
        <f t="shared" si="93"/>
        <v>248.43560350517177</v>
      </c>
      <c r="BC163" s="42">
        <f t="shared" si="94"/>
        <v>49066.031692271368</v>
      </c>
      <c r="BD163" s="56">
        <f t="shared" si="95"/>
        <v>0.19310029405100274</v>
      </c>
      <c r="BE163" s="9">
        <f t="shared" si="96"/>
        <v>4.5975181787118231</v>
      </c>
    </row>
    <row r="164" spans="1:57" x14ac:dyDescent="0.35">
      <c r="A164" s="10" t="str">
        <f>'Monthly Py Frcst 1'!A372</f>
        <v>7/31/2036</v>
      </c>
      <c r="B164" s="47">
        <f t="shared" si="75"/>
        <v>2036</v>
      </c>
      <c r="C164" s="48">
        <f t="shared" si="76"/>
        <v>0</v>
      </c>
      <c r="D164" s="49">
        <f>'Monthly Py Frcst 1'!C572</f>
        <v>3.2150039032006199</v>
      </c>
      <c r="E164" s="49">
        <f>'Monthly Py Frcst 1'!C372</f>
        <v>435.283768518518</v>
      </c>
      <c r="F164" s="50">
        <f>'Monthly Py Frcst 1'!C772</f>
        <v>5.9811827999999997E-2</v>
      </c>
      <c r="G164" s="51">
        <f>'Monthly Py Frcst 1'!E572</f>
        <v>3.2054482323232301</v>
      </c>
      <c r="H164" s="51">
        <f>'Monthly Py Frcst 1'!E372</f>
        <v>251.70156249999926</v>
      </c>
      <c r="I164" s="52">
        <f>'Monthly Py Frcst 1'!E772</f>
        <v>4.3010752688171998E-2</v>
      </c>
      <c r="J164" s="53">
        <f>'Monthly Py Frcst 1'!F572</f>
        <v>3.2286239035087698</v>
      </c>
      <c r="K164" s="53">
        <f>'Monthly Py Frcst 1'!F372</f>
        <v>591.26410714285657</v>
      </c>
      <c r="L164" s="54">
        <f>'Monthly Py Frcst 1'!F772</f>
        <v>7.5268817000000002E-2</v>
      </c>
      <c r="M164" s="9">
        <v>5</v>
      </c>
      <c r="N164" s="36">
        <f t="shared" si="77"/>
        <v>222.50000016000001</v>
      </c>
      <c r="O164" s="12">
        <f>'Monthly Py Frcst 1'!C172</f>
        <v>76.367560483870903</v>
      </c>
      <c r="P164" s="9">
        <f>'Monthly Py Frcst 1'!C972</f>
        <v>5.0694424877410729</v>
      </c>
      <c r="Q164" s="36">
        <f t="shared" si="78"/>
        <v>159.99999999999983</v>
      </c>
      <c r="R164" s="12">
        <f>'Monthly Py Frcst 1'!E172</f>
        <v>64.693135080645106</v>
      </c>
      <c r="S164" s="9">
        <f t="shared" si="79"/>
        <v>3.890699719316947</v>
      </c>
      <c r="T164" s="36">
        <f t="shared" si="80"/>
        <v>279.99999924000002</v>
      </c>
      <c r="U164" s="12">
        <f>'Monthly Py Frcst 1'!F172</f>
        <v>89.955813172043008</v>
      </c>
      <c r="V164" s="9">
        <f t="shared" si="81"/>
        <v>6.5728282174721429</v>
      </c>
      <c r="W164" s="42">
        <f t="shared" si="74"/>
        <v>96850.638565015659</v>
      </c>
      <c r="X164" s="42">
        <f t="shared" si="97"/>
        <v>1991397.4000000004</v>
      </c>
      <c r="Y164" s="42">
        <f t="shared" si="82"/>
        <v>248.43560350517177</v>
      </c>
      <c r="Z164" s="42">
        <f t="shared" si="98"/>
        <v>55276.921819650415</v>
      </c>
      <c r="AA164" s="56">
        <f t="shared" si="83"/>
        <v>6.6135920014584071E-2</v>
      </c>
      <c r="AB164" s="9">
        <f t="shared" si="84"/>
        <v>4.5975181787118231</v>
      </c>
      <c r="AD164" s="57" t="str">
        <f>'Monthly Py Frcst 2'!A172</f>
        <v>7/31/2036</v>
      </c>
      <c r="AE164" s="47">
        <f t="shared" si="85"/>
        <v>2036</v>
      </c>
      <c r="AF164" s="48">
        <f t="shared" si="86"/>
        <v>0</v>
      </c>
      <c r="AG164" s="49">
        <f>'Monthly Py Frcst 2'!C572</f>
        <v>3.2117638652725953</v>
      </c>
      <c r="AH164" s="49">
        <f>'Monthly Py Frcst 2'!C372</f>
        <v>158.83462086956501</v>
      </c>
      <c r="AI164" s="50">
        <f>'Monthly Py Frcst 2'!C772</f>
        <v>0.27822580645161199</v>
      </c>
      <c r="AJ164" s="51">
        <f>'Monthly Py Frcst 2'!E572</f>
        <v>3.2001723442854222</v>
      </c>
      <c r="AK164" s="51">
        <f>'Monthly Py Frcst 2'!E372</f>
        <v>123.56686288671051</v>
      </c>
      <c r="AL164" s="52">
        <f>'Monthly Py Frcst 2'!E772</f>
        <v>0.22143817204301</v>
      </c>
      <c r="AM164" s="53">
        <f>'Monthly Py Frcst 2'!E572</f>
        <v>3.2001723442854222</v>
      </c>
      <c r="AN164" s="53">
        <f>'Monthly Py Frcst 2'!F372</f>
        <v>195.74705103992275</v>
      </c>
      <c r="AO164" s="54">
        <f>'Monthly Py Frcst 2'!F772</f>
        <v>0.30913978494623601</v>
      </c>
      <c r="AP164" s="9">
        <v>155</v>
      </c>
      <c r="AQ164" s="36">
        <f t="shared" si="87"/>
        <v>1034.9999999999966</v>
      </c>
      <c r="AR164" s="12">
        <f>'Monthly Py Frcst 2'!AF172</f>
        <v>62.169637096774103</v>
      </c>
      <c r="AS164" s="13">
        <f>'Monthly Py Frcst 2'!C972</f>
        <v>1.9811454423030102</v>
      </c>
      <c r="AT164" s="36">
        <f t="shared" si="88"/>
        <v>823.74999999999716</v>
      </c>
      <c r="AU164" s="12">
        <f>'Monthly Py Frcst 2'!AH172</f>
        <v>91.187594086021505</v>
      </c>
      <c r="AV164" s="9">
        <f t="shared" si="89"/>
        <v>1.3550841441232031</v>
      </c>
      <c r="AW164" s="36">
        <f t="shared" si="90"/>
        <v>1149.999999999998</v>
      </c>
      <c r="AX164" s="12">
        <f>'Monthly Py Frcst 2'!AI172</f>
        <v>64.752419354838693</v>
      </c>
      <c r="AY164" s="9">
        <f t="shared" si="91"/>
        <v>3.0230075260546285</v>
      </c>
      <c r="AZ164" s="42">
        <f t="shared" si="92"/>
        <v>164393.83259999924</v>
      </c>
      <c r="BA164" s="55">
        <v>1991547.4</v>
      </c>
      <c r="BB164" s="42">
        <f t="shared" si="93"/>
        <v>248.43560350517177</v>
      </c>
      <c r="BC164" s="42">
        <f t="shared" si="94"/>
        <v>257130.84962785195</v>
      </c>
      <c r="BD164" s="56">
        <f t="shared" si="95"/>
        <v>0.19310029405100274</v>
      </c>
      <c r="BE164" s="9">
        <f t="shared" si="96"/>
        <v>4.5975181787118231</v>
      </c>
    </row>
    <row r="165" spans="1:57" x14ac:dyDescent="0.35">
      <c r="A165" s="10" t="str">
        <f>'Monthly Py Frcst 1'!A373</f>
        <v>8/31/2036</v>
      </c>
      <c r="B165" s="47">
        <f t="shared" si="75"/>
        <v>2036</v>
      </c>
      <c r="C165" s="48">
        <f t="shared" si="76"/>
        <v>0</v>
      </c>
      <c r="D165" s="49">
        <f>'Monthly Py Frcst 1'!C573</f>
        <v>3.248506127450975</v>
      </c>
      <c r="E165" s="49">
        <f>'Monthly Py Frcst 1'!C373</f>
        <v>375.04149405772398</v>
      </c>
      <c r="F165" s="50">
        <f>'Monthly Py Frcst 1'!C773</f>
        <v>8.6021504999999998E-2</v>
      </c>
      <c r="G165" s="51">
        <f>'Monthly Py Frcst 1'!E573</f>
        <v>3.2340621212121201</v>
      </c>
      <c r="H165" s="51">
        <f>'Monthly Py Frcst 1'!E373</f>
        <v>253.79524342105225</v>
      </c>
      <c r="I165" s="52">
        <f>'Monthly Py Frcst 1'!E773</f>
        <v>6.5188172000000003E-2</v>
      </c>
      <c r="J165" s="53">
        <f>'Monthly Py Frcst 1'!F573</f>
        <v>3.2615648201027976</v>
      </c>
      <c r="K165" s="53">
        <f>'Monthly Py Frcst 1'!F373</f>
        <v>468.58776822499999</v>
      </c>
      <c r="L165" s="54">
        <f>'Monthly Py Frcst 1'!F773</f>
        <v>0.1071908602150535</v>
      </c>
      <c r="M165" s="9">
        <v>5</v>
      </c>
      <c r="N165" s="36">
        <f t="shared" si="77"/>
        <v>319.99999859999997</v>
      </c>
      <c r="O165" s="12">
        <f>'Monthly Py Frcst 1'!C173</f>
        <v>84.364280913978448</v>
      </c>
      <c r="P165" s="9">
        <f>'Monthly Py Frcst 1'!C973</f>
        <v>4.2807059811104375</v>
      </c>
      <c r="Q165" s="36">
        <f t="shared" si="78"/>
        <v>242.49999983999999</v>
      </c>
      <c r="R165" s="12">
        <f>'Monthly Py Frcst 1'!E173</f>
        <v>70.753874327661251</v>
      </c>
      <c r="S165" s="9">
        <f t="shared" si="79"/>
        <v>3.5870154932537868</v>
      </c>
      <c r="T165" s="36">
        <f t="shared" si="80"/>
        <v>398.74999999999903</v>
      </c>
      <c r="U165" s="12">
        <f>'Monthly Py Frcst 1'!F173</f>
        <v>102.69607190860175</v>
      </c>
      <c r="V165" s="9">
        <f t="shared" si="81"/>
        <v>4.5628597035535829</v>
      </c>
      <c r="W165" s="42">
        <f t="shared" si="74"/>
        <v>120013.27757341356</v>
      </c>
      <c r="X165" s="42">
        <f t="shared" si="97"/>
        <v>1991397.4000000004</v>
      </c>
      <c r="Y165" s="42">
        <f t="shared" si="82"/>
        <v>248.43560350517177</v>
      </c>
      <c r="Z165" s="42">
        <f t="shared" si="98"/>
        <v>79499.392773845117</v>
      </c>
      <c r="AA165" s="56">
        <f t="shared" si="83"/>
        <v>6.6135920014584071E-2</v>
      </c>
      <c r="AB165" s="9">
        <f t="shared" si="84"/>
        <v>4.5975181787118231</v>
      </c>
      <c r="AD165" s="57" t="str">
        <f>'Monthly Py Frcst 2'!A173</f>
        <v>8/31/2036</v>
      </c>
      <c r="AE165" s="47">
        <f t="shared" si="85"/>
        <v>2036</v>
      </c>
      <c r="AF165" s="48">
        <f t="shared" si="86"/>
        <v>0</v>
      </c>
      <c r="AG165" s="49">
        <f>'Monthly Py Frcst 2'!C573</f>
        <v>3.247266866831505</v>
      </c>
      <c r="AH165" s="49">
        <f>'Monthly Py Frcst 2'!C373</f>
        <v>157.3030918326655</v>
      </c>
      <c r="AI165" s="50">
        <f>'Monthly Py Frcst 2'!C773</f>
        <v>0.33266129032257996</v>
      </c>
      <c r="AJ165" s="51">
        <f>'Monthly Py Frcst 2'!E573</f>
        <v>3.2376600732397449</v>
      </c>
      <c r="AK165" s="51">
        <f>'Monthly Py Frcst 2'!E373</f>
        <v>118.07888211811375</v>
      </c>
      <c r="AL165" s="52">
        <f>'Monthly Py Frcst 2'!E773</f>
        <v>0.24798387096774152</v>
      </c>
      <c r="AM165" s="53">
        <f>'Monthly Py Frcst 2'!E573</f>
        <v>3.2376600732397449</v>
      </c>
      <c r="AN165" s="53">
        <f>'Monthly Py Frcst 2'!F373</f>
        <v>199.81181709115651</v>
      </c>
      <c r="AO165" s="54">
        <f>'Monthly Py Frcst 2'!F773</f>
        <v>0.37365591397849451</v>
      </c>
      <c r="AP165" s="9">
        <v>156</v>
      </c>
      <c r="AQ165" s="36">
        <f t="shared" si="87"/>
        <v>1237.4999999999975</v>
      </c>
      <c r="AR165" s="12">
        <f>'Monthly Py Frcst 2'!AF173</f>
        <v>55.7521505376344</v>
      </c>
      <c r="AS165" s="13">
        <f>'Monthly Py Frcst 2'!C973</f>
        <v>1.8744150727324682</v>
      </c>
      <c r="AT165" s="36">
        <f t="shared" si="88"/>
        <v>922.49999999999841</v>
      </c>
      <c r="AU165" s="12">
        <f>'Monthly Py Frcst 2'!AH173</f>
        <v>86.169596774193494</v>
      </c>
      <c r="AV165" s="9">
        <f t="shared" si="89"/>
        <v>1.370307933870669</v>
      </c>
      <c r="AW165" s="36">
        <f t="shared" si="90"/>
        <v>1389.9999999999995</v>
      </c>
      <c r="AX165" s="12">
        <f>'Monthly Py Frcst 2'!AI173</f>
        <v>104.904018817204</v>
      </c>
      <c r="AY165" s="9">
        <f t="shared" si="91"/>
        <v>1.9047107951062392</v>
      </c>
      <c r="AZ165" s="42">
        <f t="shared" si="92"/>
        <v>194662.57614292318</v>
      </c>
      <c r="BA165" s="55">
        <v>1991548.4</v>
      </c>
      <c r="BB165" s="42">
        <f t="shared" si="93"/>
        <v>248.43560350517177</v>
      </c>
      <c r="BC165" s="42">
        <f t="shared" si="94"/>
        <v>307439.05933764944</v>
      </c>
      <c r="BD165" s="56">
        <f t="shared" si="95"/>
        <v>0.19310029405100274</v>
      </c>
      <c r="BE165" s="9">
        <f t="shared" si="96"/>
        <v>4.5975181787118231</v>
      </c>
    </row>
    <row r="166" spans="1:57" x14ac:dyDescent="0.35">
      <c r="A166" s="10" t="str">
        <f>'Monthly Py Frcst 1'!A374</f>
        <v>9/30/2036</v>
      </c>
      <c r="B166" s="47">
        <f t="shared" si="75"/>
        <v>2036</v>
      </c>
      <c r="C166" s="48">
        <f t="shared" si="76"/>
        <v>0</v>
      </c>
      <c r="D166" s="49">
        <f>'Monthly Py Frcst 1'!C574</f>
        <v>3.2246810205757548</v>
      </c>
      <c r="E166" s="49">
        <f>'Monthly Py Frcst 1'!C374</f>
        <v>198.7378030303025</v>
      </c>
      <c r="F166" s="50">
        <f>'Monthly Py Frcst 1'!C774</f>
        <v>4.3749999999999949E-2</v>
      </c>
      <c r="G166" s="51">
        <f>'Monthly Py Frcst 1'!E574</f>
        <v>3.208342313218385</v>
      </c>
      <c r="H166" s="51">
        <f>'Monthly Py Frcst 1'!E374</f>
        <v>156.94439999999997</v>
      </c>
      <c r="I166" s="52">
        <f>'Monthly Py Frcst 1'!E774</f>
        <v>3.0555555555555499E-2</v>
      </c>
      <c r="J166" s="53">
        <f>'Monthly Py Frcst 1'!F574</f>
        <v>3.2364342105263151</v>
      </c>
      <c r="K166" s="53">
        <f>'Monthly Py Frcst 1'!F374</f>
        <v>265.2854233870965</v>
      </c>
      <c r="L166" s="54">
        <f>'Monthly Py Frcst 1'!F774</f>
        <v>6.2500000083333326E-2</v>
      </c>
      <c r="M166" s="9">
        <v>5</v>
      </c>
      <c r="N166" s="36">
        <f t="shared" si="77"/>
        <v>157.49999999999983</v>
      </c>
      <c r="O166" s="12">
        <f>'Monthly Py Frcst 1'!C174</f>
        <v>56.385847222222196</v>
      </c>
      <c r="P166" s="9">
        <f>'Monthly Py Frcst 1'!C974</f>
        <v>3.6261007831265317</v>
      </c>
      <c r="Q166" s="36">
        <f t="shared" si="78"/>
        <v>109.99999999999979</v>
      </c>
      <c r="R166" s="12">
        <f>'Monthly Py Frcst 1'!E174</f>
        <v>46.02399305555555</v>
      </c>
      <c r="S166" s="9">
        <f t="shared" si="79"/>
        <v>3.4100561376878451</v>
      </c>
      <c r="T166" s="36">
        <f t="shared" si="80"/>
        <v>225.00000029999998</v>
      </c>
      <c r="U166" s="12">
        <f>'Monthly Py Frcst 1'!F174</f>
        <v>62.383802083333322</v>
      </c>
      <c r="V166" s="9">
        <f t="shared" si="81"/>
        <v>4.2524728299298564</v>
      </c>
      <c r="W166" s="42">
        <f t="shared" si="74"/>
        <v>31301.203977272609</v>
      </c>
      <c r="X166" s="42">
        <f t="shared" si="97"/>
        <v>1991397.4000000004</v>
      </c>
      <c r="Y166" s="42">
        <f t="shared" si="82"/>
        <v>248.43560350517177</v>
      </c>
      <c r="Z166" s="42">
        <f t="shared" si="98"/>
        <v>39128.60755206451</v>
      </c>
      <c r="AA166" s="56">
        <f t="shared" si="83"/>
        <v>6.6135920014584071E-2</v>
      </c>
      <c r="AB166" s="9">
        <f t="shared" si="84"/>
        <v>4.5975181787118231</v>
      </c>
      <c r="AD166" s="57" t="str">
        <f>'Monthly Py Frcst 2'!A174</f>
        <v>9/30/2036</v>
      </c>
      <c r="AE166" s="47">
        <f t="shared" si="85"/>
        <v>2036</v>
      </c>
      <c r="AF166" s="48">
        <f t="shared" si="86"/>
        <v>0</v>
      </c>
      <c r="AG166" s="49">
        <f>'Monthly Py Frcst 2'!C574</f>
        <v>3.2236951724137901</v>
      </c>
      <c r="AH166" s="49">
        <f>'Monthly Py Frcst 2'!C374</f>
        <v>120.01812275862</v>
      </c>
      <c r="AI166" s="50">
        <f>'Monthly Py Frcst 2'!C774</f>
        <v>0.18541666666666651</v>
      </c>
      <c r="AJ166" s="51">
        <f>'Monthly Py Frcst 2'!E574</f>
        <v>3.2159221477052324</v>
      </c>
      <c r="AK166" s="51">
        <f>'Monthly Py Frcst 2'!E374</f>
        <v>102.24560526721051</v>
      </c>
      <c r="AL166" s="52">
        <f>'Monthly Py Frcst 2'!E774</f>
        <v>0.163888888888888</v>
      </c>
      <c r="AM166" s="53">
        <f>'Monthly Py Frcst 2'!E574</f>
        <v>3.2159221477052324</v>
      </c>
      <c r="AN166" s="53">
        <f>'Monthly Py Frcst 2'!F374</f>
        <v>136.99281066972202</v>
      </c>
      <c r="AO166" s="54">
        <f>'Monthly Py Frcst 2'!F774</f>
        <v>0.20624999999999949</v>
      </c>
      <c r="AP166" s="9">
        <v>157</v>
      </c>
      <c r="AQ166" s="36">
        <f t="shared" si="87"/>
        <v>667.49999999999943</v>
      </c>
      <c r="AR166" s="12">
        <f>'Monthly Py Frcst 2'!AF174</f>
        <v>47.336888888888801</v>
      </c>
      <c r="AS166" s="13">
        <f>'Monthly Py Frcst 2'!C974</f>
        <v>2.2142292012610936</v>
      </c>
      <c r="AT166" s="36">
        <f t="shared" si="88"/>
        <v>589.99999999999682</v>
      </c>
      <c r="AU166" s="12">
        <f>'Monthly Py Frcst 2'!AH174</f>
        <v>76.670152777777702</v>
      </c>
      <c r="AV166" s="9">
        <f t="shared" si="89"/>
        <v>1.3335776904418231</v>
      </c>
      <c r="AW166" s="36">
        <f t="shared" si="90"/>
        <v>742.49999999999807</v>
      </c>
      <c r="AX166" s="12">
        <f>'Monthly Py Frcst 2'!AI174</f>
        <v>57.7765972222222</v>
      </c>
      <c r="AY166" s="9">
        <f t="shared" si="91"/>
        <v>2.3710778629419083</v>
      </c>
      <c r="AZ166" s="42">
        <f t="shared" si="92"/>
        <v>80112.096941378783</v>
      </c>
      <c r="BA166" s="55">
        <v>1991549.4</v>
      </c>
      <c r="BB166" s="42">
        <f t="shared" si="93"/>
        <v>248.43560350517177</v>
      </c>
      <c r="BC166" s="42">
        <f t="shared" si="94"/>
        <v>165830.76533970202</v>
      </c>
      <c r="BD166" s="56">
        <f t="shared" si="95"/>
        <v>0.19310029405100274</v>
      </c>
      <c r="BE166" s="9">
        <f t="shared" si="96"/>
        <v>4.5975181787118231</v>
      </c>
    </row>
    <row r="167" spans="1:57" x14ac:dyDescent="0.35">
      <c r="A167" s="10" t="str">
        <f>'Monthly Py Frcst 1'!A375</f>
        <v>10/31/2036</v>
      </c>
      <c r="B167" s="47">
        <f t="shared" si="75"/>
        <v>2036</v>
      </c>
      <c r="C167" s="48">
        <f t="shared" si="76"/>
        <v>0</v>
      </c>
      <c r="D167" s="49">
        <f>'Monthly Py Frcst 1'!C575</f>
        <v>3.4823397435897352</v>
      </c>
      <c r="E167" s="49">
        <f>'Monthly Py Frcst 1'!C375</f>
        <v>400.86250712250649</v>
      </c>
      <c r="F167" s="50">
        <f>'Monthly Py Frcst 1'!C775</f>
        <v>7.1236559000000005E-2</v>
      </c>
      <c r="G167" s="51">
        <f>'Monthly Py Frcst 1'!E575</f>
        <v>3.46950892857142</v>
      </c>
      <c r="H167" s="51">
        <f>'Monthly Py Frcst 1'!E375</f>
        <v>273.03808474576203</v>
      </c>
      <c r="I167" s="52">
        <f>'Monthly Py Frcst 1'!E775</f>
        <v>5.6451612903225798E-2</v>
      </c>
      <c r="J167" s="53">
        <f>'Monthly Py Frcst 1'!F575</f>
        <v>3.4903964604236299</v>
      </c>
      <c r="K167" s="53">
        <f>'Monthly Py Frcst 1'!F375</f>
        <v>540.46115069356847</v>
      </c>
      <c r="L167" s="54">
        <f>'Monthly Py Frcst 1'!F775</f>
        <v>8.4341397499999998E-2</v>
      </c>
      <c r="M167" s="9">
        <v>5</v>
      </c>
      <c r="N167" s="36">
        <f t="shared" si="77"/>
        <v>264.99999948000004</v>
      </c>
      <c r="O167" s="12">
        <f>'Monthly Py Frcst 1'!C175</f>
        <v>68.515443548387054</v>
      </c>
      <c r="P167" s="9">
        <f>'Monthly Py Frcst 1'!C975</f>
        <v>5.4647224199550308</v>
      </c>
      <c r="Q167" s="36">
        <f t="shared" si="78"/>
        <v>209.99999999999997</v>
      </c>
      <c r="R167" s="12">
        <f>'Monthly Py Frcst 1'!E175</f>
        <v>58.896841397849421</v>
      </c>
      <c r="S167" s="9">
        <f t="shared" si="79"/>
        <v>4.6358697387756997</v>
      </c>
      <c r="T167" s="36">
        <f t="shared" si="80"/>
        <v>313.74999869999999</v>
      </c>
      <c r="U167" s="12">
        <f>'Monthly Py Frcst 1'!F175</f>
        <v>84.462842741935404</v>
      </c>
      <c r="V167" s="9">
        <f t="shared" si="81"/>
        <v>6.3988037005203955</v>
      </c>
      <c r="W167" s="42">
        <f t="shared" si="74"/>
        <v>106228.56417901574</v>
      </c>
      <c r="X167" s="42">
        <f t="shared" si="97"/>
        <v>1991397.4000000004</v>
      </c>
      <c r="Y167" s="42">
        <f t="shared" si="82"/>
        <v>248.43560350517177</v>
      </c>
      <c r="Z167" s="42">
        <f t="shared" si="98"/>
        <v>65835.434799684022</v>
      </c>
      <c r="AA167" s="56">
        <f t="shared" si="83"/>
        <v>6.6135920014584071E-2</v>
      </c>
      <c r="AB167" s="9">
        <f t="shared" si="84"/>
        <v>4.5975181787118231</v>
      </c>
      <c r="AD167" s="57" t="str">
        <f>'Monthly Py Frcst 2'!A175</f>
        <v>10/31/2036</v>
      </c>
      <c r="AE167" s="47">
        <f t="shared" si="85"/>
        <v>2036</v>
      </c>
      <c r="AF167" s="48">
        <f t="shared" si="86"/>
        <v>0</v>
      </c>
      <c r="AG167" s="49">
        <f>'Monthly Py Frcst 2'!C575</f>
        <v>3.4797625646710948</v>
      </c>
      <c r="AH167" s="49">
        <f>'Monthly Py Frcst 2'!C375</f>
        <v>191.352695194354</v>
      </c>
      <c r="AI167" s="50">
        <f>'Monthly Py Frcst 2'!C775</f>
        <v>0.20228494623655852</v>
      </c>
      <c r="AJ167" s="51">
        <f>'Monthly Py Frcst 2'!E575</f>
        <v>3.4710471491228025</v>
      </c>
      <c r="AK167" s="51">
        <f>'Monthly Py Frcst 2'!E375</f>
        <v>156.1559934017595</v>
      </c>
      <c r="AL167" s="52">
        <f>'Monthly Py Frcst 2'!E775</f>
        <v>0.16700268817204275</v>
      </c>
      <c r="AM167" s="53">
        <f>'Monthly Py Frcst 2'!E575</f>
        <v>3.4710471491228025</v>
      </c>
      <c r="AN167" s="53">
        <f>'Monthly Py Frcst 2'!F375</f>
        <v>258.91341505466772</v>
      </c>
      <c r="AO167" s="54">
        <f>'Monthly Py Frcst 2'!F775</f>
        <v>0.23353494623655874</v>
      </c>
      <c r="AP167" s="9">
        <v>158</v>
      </c>
      <c r="AQ167" s="36">
        <f t="shared" si="87"/>
        <v>752.49999999999773</v>
      </c>
      <c r="AR167" s="12">
        <f>'Monthly Py Frcst 2'!AF175</f>
        <v>52.975430107526797</v>
      </c>
      <c r="AS167" s="13">
        <f>'Monthly Py Frcst 2'!C975</f>
        <v>2.7110610413862668</v>
      </c>
      <c r="AT167" s="36">
        <f t="shared" si="88"/>
        <v>621.24999999999909</v>
      </c>
      <c r="AU167" s="12">
        <f>'Monthly Py Frcst 2'!AH175</f>
        <v>70.718467741935399</v>
      </c>
      <c r="AV167" s="9">
        <f t="shared" si="89"/>
        <v>2.2081359846709523</v>
      </c>
      <c r="AW167" s="36">
        <f t="shared" si="90"/>
        <v>868.74999999999852</v>
      </c>
      <c r="AX167" s="12">
        <f>'Monthly Py Frcst 2'!AI175</f>
        <v>59.572217741935397</v>
      </c>
      <c r="AY167" s="9">
        <f t="shared" si="91"/>
        <v>4.3462107819499165</v>
      </c>
      <c r="AZ167" s="42">
        <f t="shared" si="92"/>
        <v>143992.90313375095</v>
      </c>
      <c r="BA167" s="55">
        <v>1991550.4</v>
      </c>
      <c r="BB167" s="42">
        <f t="shared" si="93"/>
        <v>248.43560350517177</v>
      </c>
      <c r="BC167" s="42">
        <f t="shared" si="94"/>
        <v>186947.7916376412</v>
      </c>
      <c r="BD167" s="56">
        <f t="shared" si="95"/>
        <v>0.19310029405100274</v>
      </c>
      <c r="BE167" s="9">
        <f t="shared" si="96"/>
        <v>4.5975181787118231</v>
      </c>
    </row>
    <row r="168" spans="1:57" x14ac:dyDescent="0.35">
      <c r="A168" s="10" t="str">
        <f>'Monthly Py Frcst 1'!A376</f>
        <v>11/30/2036</v>
      </c>
      <c r="B168" s="47">
        <f t="shared" si="75"/>
        <v>2036</v>
      </c>
      <c r="C168" s="48">
        <f t="shared" si="76"/>
        <v>0</v>
      </c>
      <c r="D168" s="49">
        <f>'Monthly Py Frcst 1'!C576</f>
        <v>4.1472559023609392</v>
      </c>
      <c r="E168" s="49">
        <f>'Monthly Py Frcst 1'!C376</f>
        <v>432.74877292663399</v>
      </c>
      <c r="F168" s="50">
        <f>'Monthly Py Frcst 1'!C776</f>
        <v>6.1805555499999998E-2</v>
      </c>
      <c r="G168" s="51">
        <f>'Monthly Py Frcst 1'!E576</f>
        <v>4.114916666666665</v>
      </c>
      <c r="H168" s="51">
        <f>'Monthly Py Frcst 1'!E376</f>
        <v>364.54007574999997</v>
      </c>
      <c r="I168" s="52">
        <f>'Monthly Py Frcst 1'!E776</f>
        <v>4.1666666666666602E-2</v>
      </c>
      <c r="J168" s="53">
        <f>'Monthly Py Frcst 1'!F576</f>
        <v>4.1601280397936575</v>
      </c>
      <c r="K168" s="53">
        <f>'Monthly Py Frcst 1'!F376</f>
        <v>600.96949074074018</v>
      </c>
      <c r="L168" s="54">
        <f>'Monthly Py Frcst 1'!F776</f>
        <v>9.0972222499999991E-2</v>
      </c>
      <c r="M168" s="9">
        <v>5</v>
      </c>
      <c r="N168" s="36">
        <f t="shared" si="77"/>
        <v>222.49999979999998</v>
      </c>
      <c r="O168" s="12">
        <f>'Monthly Py Frcst 1'!C176</f>
        <v>73.262131944444405</v>
      </c>
      <c r="P168" s="9">
        <f>'Monthly Py Frcst 1'!C976</f>
        <v>5.828179705402226</v>
      </c>
      <c r="Q168" s="36">
        <f t="shared" si="78"/>
        <v>149.99999999999977</v>
      </c>
      <c r="R168" s="12">
        <f>'Monthly Py Frcst 1'!E176</f>
        <v>56.847138888888828</v>
      </c>
      <c r="S168" s="9">
        <f t="shared" si="79"/>
        <v>6.4126371682929477</v>
      </c>
      <c r="T168" s="36">
        <f t="shared" si="80"/>
        <v>327.50000099999994</v>
      </c>
      <c r="U168" s="12">
        <f>'Monthly Py Frcst 1'!F176</f>
        <v>87.554069444444423</v>
      </c>
      <c r="V168" s="9">
        <f t="shared" si="81"/>
        <v>6.8639812467206065</v>
      </c>
      <c r="W168" s="42">
        <f t="shared" si="74"/>
        <v>96286.601889626298</v>
      </c>
      <c r="X168" s="42">
        <f t="shared" si="97"/>
        <v>1991397.4000000004</v>
      </c>
      <c r="Y168" s="42">
        <f t="shared" si="82"/>
        <v>248.43560350517177</v>
      </c>
      <c r="Z168" s="42">
        <f t="shared" si="98"/>
        <v>55276.921730213595</v>
      </c>
      <c r="AA168" s="56">
        <f t="shared" si="83"/>
        <v>6.6135920014584071E-2</v>
      </c>
      <c r="AB168" s="9">
        <f t="shared" si="84"/>
        <v>4.5975181787118231</v>
      </c>
      <c r="AD168" s="57" t="str">
        <f>'Monthly Py Frcst 2'!A176</f>
        <v>11/30/2036</v>
      </c>
      <c r="AE168" s="47">
        <f t="shared" si="85"/>
        <v>2036</v>
      </c>
      <c r="AF168" s="48">
        <f t="shared" si="86"/>
        <v>0</v>
      </c>
      <c r="AG168" s="49">
        <f>'Monthly Py Frcst 2'!C576</f>
        <v>4.1444647786768147</v>
      </c>
      <c r="AH168" s="49">
        <f>'Monthly Py Frcst 2'!C376</f>
        <v>255.21812005981599</v>
      </c>
      <c r="AI168" s="50">
        <f>'Monthly Py Frcst 2'!C776</f>
        <v>0.14305555555555549</v>
      </c>
      <c r="AJ168" s="51">
        <f>'Monthly Py Frcst 2'!E576</f>
        <v>4.1274908374564703</v>
      </c>
      <c r="AK168" s="51">
        <f>'Monthly Py Frcst 2'!E376</f>
        <v>203.39428506375151</v>
      </c>
      <c r="AL168" s="52">
        <f>'Monthly Py Frcst 2'!E776</f>
        <v>0.101736111111111</v>
      </c>
      <c r="AM168" s="53">
        <f>'Monthly Py Frcst 2'!E576</f>
        <v>4.1274908374564703</v>
      </c>
      <c r="AN168" s="53">
        <f>'Monthly Py Frcst 2'!F376</f>
        <v>319.59027131104472</v>
      </c>
      <c r="AO168" s="54">
        <f>'Monthly Py Frcst 2'!F776</f>
        <v>0.19861111111111102</v>
      </c>
      <c r="AP168" s="9">
        <v>159</v>
      </c>
      <c r="AQ168" s="36">
        <f t="shared" si="87"/>
        <v>514.99999999999977</v>
      </c>
      <c r="AR168" s="12">
        <f>'Monthly Py Frcst 2'!AF176</f>
        <v>55.474458333333303</v>
      </c>
      <c r="AS168" s="13">
        <f>'Monthly Py Frcst 2'!C976</f>
        <v>3.1843888591853426</v>
      </c>
      <c r="AT168" s="36">
        <f t="shared" si="88"/>
        <v>366.2499999999996</v>
      </c>
      <c r="AU168" s="12">
        <f>'Monthly Py Frcst 2'!AH176</f>
        <v>115.853180555555</v>
      </c>
      <c r="AV168" s="9">
        <f t="shared" si="89"/>
        <v>1.7556210721916088</v>
      </c>
      <c r="AW168" s="36">
        <f t="shared" si="90"/>
        <v>714.99999999999966</v>
      </c>
      <c r="AX168" s="12">
        <f>'Monthly Py Frcst 2'!AI176</f>
        <v>66.796416666666602</v>
      </c>
      <c r="AY168" s="9">
        <f t="shared" si="91"/>
        <v>4.7845421544974851</v>
      </c>
      <c r="AZ168" s="42">
        <f t="shared" si="92"/>
        <v>131437.33183080517</v>
      </c>
      <c r="BA168" s="55">
        <v>1991551.4</v>
      </c>
      <c r="BB168" s="42">
        <f t="shared" si="93"/>
        <v>248.43560350517177</v>
      </c>
      <c r="BC168" s="42">
        <f t="shared" si="94"/>
        <v>127944.3358051634</v>
      </c>
      <c r="BD168" s="56">
        <f t="shared" si="95"/>
        <v>0.19310029405100274</v>
      </c>
      <c r="BE168" s="9">
        <f t="shared" si="96"/>
        <v>4.5975181787118231</v>
      </c>
    </row>
    <row r="169" spans="1:57" x14ac:dyDescent="0.35">
      <c r="A169" s="10" t="str">
        <f>'Monthly Py Frcst 1'!A377</f>
        <v>12/31/2036</v>
      </c>
      <c r="B169" s="47">
        <f t="shared" si="75"/>
        <v>2036</v>
      </c>
      <c r="C169" s="48">
        <f t="shared" si="76"/>
        <v>1.2682417945625455</v>
      </c>
      <c r="D169" s="49">
        <f>'Monthly Py Frcst 1'!C577</f>
        <v>4.6022753520012598</v>
      </c>
      <c r="E169" s="49">
        <f>'Monthly Py Frcst 1'!C377</f>
        <v>272.9497375672035</v>
      </c>
      <c r="F169" s="50">
        <f>'Monthly Py Frcst 1'!C777</f>
        <v>0.17069892473118248</v>
      </c>
      <c r="G169" s="51">
        <f>'Monthly Py Frcst 1'!E577</f>
        <v>4.5931937123493949</v>
      </c>
      <c r="H169" s="51">
        <f>'Monthly Py Frcst 1'!E377</f>
        <v>224.10395701197976</v>
      </c>
      <c r="I169" s="52">
        <f>'Monthly Py Frcst 1'!E777</f>
        <v>0.11626344086021476</v>
      </c>
      <c r="J169" s="53">
        <f>'Monthly Py Frcst 1'!F577</f>
        <v>4.6143065693430598</v>
      </c>
      <c r="K169" s="53">
        <f>'Monthly Py Frcst 1'!F377</f>
        <v>340.2307275559325</v>
      </c>
      <c r="L169" s="54">
        <f>'Monthly Py Frcst 1'!F777</f>
        <v>0.19623655913978399</v>
      </c>
      <c r="M169" s="9">
        <v>5</v>
      </c>
      <c r="N169" s="36">
        <f t="shared" si="77"/>
        <v>634.99999999999886</v>
      </c>
      <c r="O169" s="12">
        <f>'Monthly Py Frcst 1'!C177</f>
        <v>95.734280913978438</v>
      </c>
      <c r="P169" s="9">
        <f>'Monthly Py Frcst 1'!C977</f>
        <v>3.1033107024345234</v>
      </c>
      <c r="Q169" s="36">
        <f t="shared" si="78"/>
        <v>432.49999999999892</v>
      </c>
      <c r="R169" s="12">
        <f>'Monthly Py Frcst 1'!E177</f>
        <v>75.185994622446231</v>
      </c>
      <c r="S169" s="9">
        <f t="shared" si="79"/>
        <v>2.9806609347570587</v>
      </c>
      <c r="T169" s="36">
        <f t="shared" si="80"/>
        <v>729.99999999999648</v>
      </c>
      <c r="U169" s="12">
        <f>'Monthly Py Frcst 1'!F177</f>
        <v>116.43543682795649</v>
      </c>
      <c r="V169" s="9">
        <f t="shared" si="81"/>
        <v>2.922054804145692</v>
      </c>
      <c r="W169" s="42">
        <f t="shared" si="74"/>
        <v>173323.08335517391</v>
      </c>
      <c r="X169" s="42">
        <f t="shared" si="97"/>
        <v>1991397.4000000004</v>
      </c>
      <c r="Y169" s="42">
        <f t="shared" si="82"/>
        <v>248.43560350517177</v>
      </c>
      <c r="Z169" s="42">
        <f t="shared" si="98"/>
        <v>157756.6082257838</v>
      </c>
      <c r="AA169" s="56">
        <f t="shared" si="83"/>
        <v>6.6135920014584071E-2</v>
      </c>
      <c r="AB169" s="9">
        <f t="shared" si="84"/>
        <v>4.5975181787118231</v>
      </c>
      <c r="AD169" s="57" t="str">
        <f>'Monthly Py Frcst 2'!A177</f>
        <v>12/31/2036</v>
      </c>
      <c r="AE169" s="47">
        <f t="shared" si="85"/>
        <v>2036</v>
      </c>
      <c r="AF169" s="48">
        <f t="shared" si="86"/>
        <v>1.2682417945625455</v>
      </c>
      <c r="AG169" s="49">
        <f>'Monthly Py Frcst 2'!C577</f>
        <v>4.6057962275819353</v>
      </c>
      <c r="AH169" s="49">
        <f>'Monthly Py Frcst 2'!C377</f>
        <v>206.6473275618965</v>
      </c>
      <c r="AI169" s="50">
        <f>'Monthly Py Frcst 2'!C777</f>
        <v>0.28158602150537548</v>
      </c>
      <c r="AJ169" s="51">
        <f>'Monthly Py Frcst 2'!E577</f>
        <v>4.5969501742356096</v>
      </c>
      <c r="AK169" s="51">
        <f>'Monthly Py Frcst 2'!E377</f>
        <v>172.67389973958325</v>
      </c>
      <c r="AL169" s="52">
        <f>'Monthly Py Frcst 2'!E777</f>
        <v>0.20665322580645124</v>
      </c>
      <c r="AM169" s="53">
        <f>'Monthly Py Frcst 2'!E577</f>
        <v>4.5969501742356096</v>
      </c>
      <c r="AN169" s="53">
        <f>'Monthly Py Frcst 2'!F377</f>
        <v>243.31339508658851</v>
      </c>
      <c r="AO169" s="54">
        <f>'Monthly Py Frcst 2'!F777</f>
        <v>0.32493279569892453</v>
      </c>
      <c r="AP169" s="9">
        <v>160</v>
      </c>
      <c r="AQ169" s="36">
        <f t="shared" si="87"/>
        <v>1047.4999999999968</v>
      </c>
      <c r="AR169" s="12">
        <f>'Monthly Py Frcst 2'!AF177</f>
        <v>76.125255376344001</v>
      </c>
      <c r="AS169" s="13">
        <f>'Monthly Py Frcst 2'!C977</f>
        <v>2.3310862119971469</v>
      </c>
      <c r="AT169" s="36">
        <f t="shared" si="88"/>
        <v>768.74999999999864</v>
      </c>
      <c r="AU169" s="12">
        <f>'Monthly Py Frcst 2'!AH177</f>
        <v>101.188669354838</v>
      </c>
      <c r="AV169" s="9">
        <f t="shared" si="89"/>
        <v>1.7064548910517661</v>
      </c>
      <c r="AW169" s="36">
        <f t="shared" si="90"/>
        <v>1208.7499999999993</v>
      </c>
      <c r="AX169" s="12">
        <f>'Monthly Py Frcst 2'!AI177</f>
        <v>98.473373655913903</v>
      </c>
      <c r="AY169" s="9">
        <f t="shared" si="91"/>
        <v>2.4708546691695084</v>
      </c>
      <c r="AZ169" s="42">
        <f t="shared" si="92"/>
        <v>216463.07562108594</v>
      </c>
      <c r="BA169" s="55">
        <v>1991552.4</v>
      </c>
      <c r="BB169" s="42">
        <f t="shared" si="93"/>
        <v>248.43560350517177</v>
      </c>
      <c r="BC169" s="42">
        <f t="shared" si="94"/>
        <v>260236.29467166663</v>
      </c>
      <c r="BD169" s="56">
        <f t="shared" si="95"/>
        <v>0.19310029405100274</v>
      </c>
      <c r="BE169" s="9">
        <f t="shared" si="96"/>
        <v>4.5975181787118231</v>
      </c>
    </row>
    <row r="170" spans="1:57" x14ac:dyDescent="0.35">
      <c r="A170" s="10" t="str">
        <f>'Monthly Py Frcst 1'!A378</f>
        <v>1/31/2037</v>
      </c>
      <c r="B170" s="47">
        <f t="shared" si="75"/>
        <v>2037</v>
      </c>
      <c r="C170" s="48">
        <f t="shared" si="76"/>
        <v>1.2936066304537963</v>
      </c>
      <c r="D170" s="49">
        <f>'Monthly Py Frcst 1'!C578</f>
        <v>4.3813524384411746</v>
      </c>
      <c r="E170" s="49">
        <f>'Monthly Py Frcst 1'!C378</f>
        <v>368.88125806798553</v>
      </c>
      <c r="F170" s="50">
        <f>'Monthly Py Frcst 1'!C778</f>
        <v>0.16129032258064449</v>
      </c>
      <c r="G170" s="51">
        <f>'Monthly Py Frcst 1'!E578</f>
        <v>4.370669761465515</v>
      </c>
      <c r="H170" s="51">
        <f>'Monthly Py Frcst 1'!E378</f>
        <v>317.26925307881726</v>
      </c>
      <c r="I170" s="52">
        <f>'Monthly Py Frcst 1'!E778</f>
        <v>0.13877688172042951</v>
      </c>
      <c r="J170" s="53">
        <f>'Monthly Py Frcst 1'!F578</f>
        <v>4.3921151735860651</v>
      </c>
      <c r="K170" s="53">
        <f>'Monthly Py Frcst 1'!F378</f>
        <v>506.15286692718973</v>
      </c>
      <c r="L170" s="54">
        <f>'Monthly Py Frcst 1'!F778</f>
        <v>0.24798387096774124</v>
      </c>
      <c r="M170" s="9">
        <v>5</v>
      </c>
      <c r="N170" s="36">
        <f t="shared" si="77"/>
        <v>599.9999999999975</v>
      </c>
      <c r="O170" s="12">
        <f>'Monthly Py Frcst 1'!C178</f>
        <v>100.85555107526801</v>
      </c>
      <c r="P170" s="9">
        <f>'Monthly Py Frcst 1'!C978</f>
        <v>3.3479623065211799</v>
      </c>
      <c r="Q170" s="36">
        <f t="shared" si="78"/>
        <v>516.24999999999784</v>
      </c>
      <c r="R170" s="12">
        <f>'Monthly Py Frcst 1'!E178</f>
        <v>89.124630376344072</v>
      </c>
      <c r="S170" s="9">
        <f t="shared" si="79"/>
        <v>3.5598380799908318</v>
      </c>
      <c r="T170" s="36">
        <f t="shared" si="80"/>
        <v>922.49999999999739</v>
      </c>
      <c r="U170" s="12">
        <f>'Monthly Py Frcst 1'!F178</f>
        <v>155.95670698924701</v>
      </c>
      <c r="V170" s="9">
        <f t="shared" si="81"/>
        <v>3.2454703404457512</v>
      </c>
      <c r="W170" s="42">
        <f t="shared" si="74"/>
        <v>221328.75484079038</v>
      </c>
      <c r="X170" s="42">
        <f t="shared" si="97"/>
        <v>1991397.4000000004</v>
      </c>
      <c r="Y170" s="42">
        <f t="shared" si="82"/>
        <v>253.40431557527521</v>
      </c>
      <c r="Z170" s="42">
        <f t="shared" si="98"/>
        <v>152042.58934516448</v>
      </c>
      <c r="AA170" s="56">
        <f t="shared" si="83"/>
        <v>6.909988903449811E-2</v>
      </c>
      <c r="AB170" s="9">
        <f t="shared" si="84"/>
        <v>4.410986970542031</v>
      </c>
      <c r="AD170" s="57" t="str">
        <f>'Monthly Py Frcst 2'!A178</f>
        <v>1/31/2037</v>
      </c>
      <c r="AE170" s="47">
        <f t="shared" si="85"/>
        <v>2037</v>
      </c>
      <c r="AF170" s="48">
        <f t="shared" si="86"/>
        <v>1.2936066304537963</v>
      </c>
      <c r="AG170" s="49">
        <f>'Monthly Py Frcst 2'!C578</f>
        <v>4.381861753115345</v>
      </c>
      <c r="AH170" s="49">
        <f>'Monthly Py Frcst 2'!C378</f>
        <v>241.87282642374601</v>
      </c>
      <c r="AI170" s="50">
        <f>'Monthly Py Frcst 2'!C778</f>
        <v>0.30309139784946204</v>
      </c>
      <c r="AJ170" s="51">
        <f>'Monthly Py Frcst 2'!E578</f>
        <v>4.3750667467627782</v>
      </c>
      <c r="AK170" s="51">
        <f>'Monthly Py Frcst 2'!E378</f>
        <v>218.64184225015424</v>
      </c>
      <c r="AL170" s="52">
        <f>'Monthly Py Frcst 2'!E778</f>
        <v>0.27721774193548326</v>
      </c>
      <c r="AM170" s="53">
        <f>'Monthly Py Frcst 2'!E578</f>
        <v>4.3750667467627782</v>
      </c>
      <c r="AN170" s="53">
        <f>'Monthly Py Frcst 2'!F378</f>
        <v>363.79044579759073</v>
      </c>
      <c r="AO170" s="54">
        <f>'Monthly Py Frcst 2'!F778</f>
        <v>0.38978494623655874</v>
      </c>
      <c r="AP170" s="9">
        <v>161</v>
      </c>
      <c r="AQ170" s="36">
        <f t="shared" si="87"/>
        <v>1127.4999999999989</v>
      </c>
      <c r="AR170" s="12">
        <f>'Monthly Py Frcst 2'!AF178</f>
        <v>147.13986559139701</v>
      </c>
      <c r="AS170" s="13">
        <f>'Monthly Py Frcst 2'!C978</f>
        <v>2.2859204093151337</v>
      </c>
      <c r="AT170" s="36">
        <f t="shared" si="88"/>
        <v>1031.2499999999977</v>
      </c>
      <c r="AU170" s="12">
        <f>'Monthly Py Frcst 2'!AH178</f>
        <v>91.652580645161294</v>
      </c>
      <c r="AV170" s="9">
        <f t="shared" si="89"/>
        <v>2.3855503108705669</v>
      </c>
      <c r="AW170" s="36">
        <f t="shared" si="90"/>
        <v>1449.9999999999986</v>
      </c>
      <c r="AX170" s="12">
        <f>'Monthly Py Frcst 2'!AI178</f>
        <v>110.42900537634399</v>
      </c>
      <c r="AY170" s="9">
        <f t="shared" si="91"/>
        <v>3.2943377924829305</v>
      </c>
      <c r="AZ170" s="42">
        <f t="shared" si="92"/>
        <v>272711.61179277336</v>
      </c>
      <c r="BA170" s="55">
        <v>1991553.4</v>
      </c>
      <c r="BB170" s="42">
        <f t="shared" si="93"/>
        <v>253.40431557527521</v>
      </c>
      <c r="BC170" s="42">
        <f t="shared" si="94"/>
        <v>285713.36581112252</v>
      </c>
      <c r="BD170" s="56">
        <f t="shared" si="95"/>
        <v>0.21317484318996385</v>
      </c>
      <c r="BE170" s="9">
        <f t="shared" si="96"/>
        <v>4.410986970542031</v>
      </c>
    </row>
    <row r="171" spans="1:57" x14ac:dyDescent="0.35">
      <c r="A171" s="10" t="str">
        <f>'Monthly Py Frcst 1'!A379</f>
        <v>2/28/2037</v>
      </c>
      <c r="B171" s="47">
        <f t="shared" si="75"/>
        <v>2037</v>
      </c>
      <c r="C171" s="48">
        <f t="shared" si="76"/>
        <v>0</v>
      </c>
      <c r="D171" s="49">
        <f>'Monthly Py Frcst 1'!C579</f>
        <v>4.3620000000000001</v>
      </c>
      <c r="E171" s="49">
        <f>'Monthly Py Frcst 1'!C379</f>
        <v>593.64744485294102</v>
      </c>
      <c r="F171" s="50">
        <f>'Monthly Py Frcst 1'!C779</f>
        <v>9.5238094999999995E-2</v>
      </c>
      <c r="G171" s="51">
        <f>'Monthly Py Frcst 1'!E579</f>
        <v>4.3527285067873223</v>
      </c>
      <c r="H171" s="51">
        <f>'Monthly Py Frcst 1'!E379</f>
        <v>458.21961538461522</v>
      </c>
      <c r="I171" s="52">
        <f>'Monthly Py Frcst 1'!E779</f>
        <v>3.1622023749999999E-2</v>
      </c>
      <c r="J171" s="53">
        <f>'Monthly Py Frcst 1'!F579</f>
        <v>4.3719629629629626</v>
      </c>
      <c r="K171" s="53">
        <f>'Monthly Py Frcst 1'!F379</f>
        <v>660.20657913165246</v>
      </c>
      <c r="L171" s="54">
        <f>'Monthly Py Frcst 1'!F779</f>
        <v>0.132068452380952</v>
      </c>
      <c r="M171" s="9">
        <v>5</v>
      </c>
      <c r="N171" s="36">
        <f t="shared" si="77"/>
        <v>319.99999919999999</v>
      </c>
      <c r="O171" s="12">
        <f>'Monthly Py Frcst 1'!C179</f>
        <v>100.15949404761849</v>
      </c>
      <c r="P171" s="9">
        <f>'Monthly Py Frcst 1'!C979</f>
        <v>5.3762397816068788</v>
      </c>
      <c r="Q171" s="36">
        <f t="shared" si="78"/>
        <v>106.2499998</v>
      </c>
      <c r="R171" s="12">
        <f>'Monthly Py Frcst 1'!E179</f>
        <v>61.779095978571426</v>
      </c>
      <c r="S171" s="9">
        <f t="shared" si="79"/>
        <v>7.4170657263025079</v>
      </c>
      <c r="T171" s="36">
        <f t="shared" si="80"/>
        <v>443.74999999999869</v>
      </c>
      <c r="U171" s="12">
        <f>'Monthly Py Frcst 1'!F179</f>
        <v>118.93601934523775</v>
      </c>
      <c r="V171" s="9">
        <f t="shared" si="81"/>
        <v>5.5509389230125379</v>
      </c>
      <c r="W171" s="42">
        <f t="shared" si="74"/>
        <v>189967.18187802317</v>
      </c>
      <c r="X171" s="42">
        <f t="shared" si="97"/>
        <v>1991397.4000000004</v>
      </c>
      <c r="Y171" s="42">
        <f t="shared" si="82"/>
        <v>253.40431557527521</v>
      </c>
      <c r="Z171" s="42">
        <f t="shared" si="98"/>
        <v>81089.380781364613</v>
      </c>
      <c r="AA171" s="56">
        <f t="shared" si="83"/>
        <v>6.909988903449811E-2</v>
      </c>
      <c r="AB171" s="9">
        <f t="shared" si="84"/>
        <v>4.410986970542031</v>
      </c>
      <c r="AD171" s="57" t="str">
        <f>'Monthly Py Frcst 2'!A179</f>
        <v>2/28/2037</v>
      </c>
      <c r="AE171" s="47">
        <f t="shared" si="85"/>
        <v>2037</v>
      </c>
      <c r="AF171" s="48">
        <f t="shared" si="86"/>
        <v>0</v>
      </c>
      <c r="AG171" s="49">
        <f>'Monthly Py Frcst 2'!C579</f>
        <v>4.3640195347329103</v>
      </c>
      <c r="AH171" s="49">
        <f>'Monthly Py Frcst 2'!C379</f>
        <v>228.18796947496901</v>
      </c>
      <c r="AI171" s="50">
        <f>'Monthly Py Frcst 2'!C779</f>
        <v>0.24479166666666652</v>
      </c>
      <c r="AJ171" s="51">
        <f>'Monthly Py Frcst 2'!E579</f>
        <v>4.3563167187884249</v>
      </c>
      <c r="AK171" s="51">
        <f>'Monthly Py Frcst 2'!E379</f>
        <v>207.80140043290001</v>
      </c>
      <c r="AL171" s="52">
        <f>'Monthly Py Frcst 2'!E779</f>
        <v>0.13430059523809476</v>
      </c>
      <c r="AM171" s="53">
        <f>'Monthly Py Frcst 2'!E579</f>
        <v>4.3563167187884249</v>
      </c>
      <c r="AN171" s="53">
        <f>'Monthly Py Frcst 2'!F379</f>
        <v>317.321244548984</v>
      </c>
      <c r="AO171" s="54">
        <f>'Monthly Py Frcst 2'!F779</f>
        <v>0.35491071428571347</v>
      </c>
      <c r="AP171" s="9">
        <v>162</v>
      </c>
      <c r="AQ171" s="36">
        <f t="shared" si="87"/>
        <v>822.49999999999955</v>
      </c>
      <c r="AR171" s="12">
        <f>'Monthly Py Frcst 2'!AF179</f>
        <v>66.366681547618995</v>
      </c>
      <c r="AS171" s="13">
        <f>'Monthly Py Frcst 2'!C979</f>
        <v>2.8683592440400503</v>
      </c>
      <c r="AT171" s="36">
        <f t="shared" si="88"/>
        <v>451.24999999999841</v>
      </c>
      <c r="AU171" s="12">
        <f>'Monthly Py Frcst 2'!AH179</f>
        <v>120.386398809523</v>
      </c>
      <c r="AV171" s="9">
        <f t="shared" si="89"/>
        <v>1.726120246870132</v>
      </c>
      <c r="AW171" s="36">
        <f t="shared" si="90"/>
        <v>1192.4999999999973</v>
      </c>
      <c r="AX171" s="12">
        <f>'Monthly Py Frcst 2'!AI179</f>
        <v>130.365997023809</v>
      </c>
      <c r="AY171" s="9">
        <f t="shared" si="91"/>
        <v>2.434079835181493</v>
      </c>
      <c r="AZ171" s="42">
        <f t="shared" si="92"/>
        <v>187684.60489316192</v>
      </c>
      <c r="BA171" s="55">
        <v>1991554.4</v>
      </c>
      <c r="BB171" s="42">
        <f t="shared" si="93"/>
        <v>253.40431557527521</v>
      </c>
      <c r="BC171" s="42">
        <f t="shared" si="94"/>
        <v>208425.04956066376</v>
      </c>
      <c r="BD171" s="56">
        <f t="shared" si="95"/>
        <v>0.21317484318996385</v>
      </c>
      <c r="BE171" s="9">
        <f t="shared" si="96"/>
        <v>4.410986970542031</v>
      </c>
    </row>
    <row r="172" spans="1:57" x14ac:dyDescent="0.35">
      <c r="A172" s="10" t="str">
        <f>'Monthly Py Frcst 1'!A380</f>
        <v>3/31/2037</v>
      </c>
      <c r="B172" s="47">
        <f t="shared" si="75"/>
        <v>2037</v>
      </c>
      <c r="C172" s="48">
        <f t="shared" si="76"/>
        <v>0</v>
      </c>
      <c r="D172" s="49">
        <f>'Monthly Py Frcst 1'!C580</f>
        <v>3.7649048913043446</v>
      </c>
      <c r="E172" s="49">
        <f>'Monthly Py Frcst 1'!C380</f>
        <v>473.33723101265798</v>
      </c>
      <c r="F172" s="50">
        <f>'Monthly Py Frcst 1'!C780</f>
        <v>3.830645181182795E-2</v>
      </c>
      <c r="G172" s="51">
        <f>'Monthly Py Frcst 1'!E580</f>
        <v>3.7570120120120052</v>
      </c>
      <c r="H172" s="51">
        <f>'Monthly Py Frcst 1'!E380</f>
        <v>247.95958436724499</v>
      </c>
      <c r="I172" s="52">
        <f>'Monthly Py Frcst 1'!E780</f>
        <v>1.6465053693548372E-2</v>
      </c>
      <c r="J172" s="53">
        <f>'Monthly Py Frcst 1'!F580</f>
        <v>3.7746832579185501</v>
      </c>
      <c r="K172" s="53">
        <f>'Monthly Py Frcst 1'!F380</f>
        <v>638.7622307692302</v>
      </c>
      <c r="L172" s="54">
        <f>'Monthly Py Frcst 1'!F780</f>
        <v>6.8548387000000002E-2</v>
      </c>
      <c r="M172" s="9">
        <v>5</v>
      </c>
      <c r="N172" s="36">
        <f t="shared" si="77"/>
        <v>142.50000073999999</v>
      </c>
      <c r="O172" s="12">
        <f>'Monthly Py Frcst 1'!C180</f>
        <v>66.624993281344047</v>
      </c>
      <c r="P172" s="9">
        <f>'Monthly Py Frcst 1'!C980</f>
        <v>5.9327857409415454</v>
      </c>
      <c r="Q172" s="36">
        <f t="shared" si="78"/>
        <v>61.249999739999936</v>
      </c>
      <c r="R172" s="12">
        <f>'Monthly Py Frcst 1'!E180</f>
        <v>48.397002690591371</v>
      </c>
      <c r="S172" s="9">
        <f t="shared" si="79"/>
        <v>5.1234491927627079</v>
      </c>
      <c r="T172" s="36">
        <f t="shared" si="80"/>
        <v>254.99999964</v>
      </c>
      <c r="U172" s="12">
        <f>'Monthly Py Frcst 1'!F180</f>
        <v>88.834875672741902</v>
      </c>
      <c r="V172" s="9">
        <f t="shared" si="81"/>
        <v>7.1904443601898125</v>
      </c>
      <c r="W172" s="42">
        <f t="shared" si="74"/>
        <v>67450.555769573315</v>
      </c>
      <c r="X172" s="42">
        <f t="shared" si="97"/>
        <v>1991397.4000000004</v>
      </c>
      <c r="Y172" s="42">
        <f t="shared" si="82"/>
        <v>253.40431557527521</v>
      </c>
      <c r="Z172" s="42">
        <f t="shared" si="98"/>
        <v>36110.115156995911</v>
      </c>
      <c r="AA172" s="56">
        <f t="shared" si="83"/>
        <v>6.909988903449811E-2</v>
      </c>
      <c r="AB172" s="9">
        <f t="shared" si="84"/>
        <v>4.410986970542031</v>
      </c>
      <c r="AD172" s="57" t="str">
        <f>'Monthly Py Frcst 2'!A180</f>
        <v>3/31/2037</v>
      </c>
      <c r="AE172" s="47">
        <f t="shared" si="85"/>
        <v>2037</v>
      </c>
      <c r="AF172" s="48">
        <f t="shared" si="86"/>
        <v>0</v>
      </c>
      <c r="AG172" s="49">
        <f>'Monthly Py Frcst 2'!C580</f>
        <v>3.7644188829787151</v>
      </c>
      <c r="AH172" s="49">
        <f>'Monthly Py Frcst 2'!C380</f>
        <v>156.12793457220249</v>
      </c>
      <c r="AI172" s="50">
        <f>'Monthly Py Frcst 2'!C780</f>
        <v>0.1982526881720425</v>
      </c>
      <c r="AJ172" s="51">
        <f>'Monthly Py Frcst 2'!E580</f>
        <v>3.7608031869078298</v>
      </c>
      <c r="AK172" s="51">
        <f>'Monthly Py Frcst 2'!E380</f>
        <v>109.30403073916101</v>
      </c>
      <c r="AL172" s="52">
        <f>'Monthly Py Frcst 2'!E780</f>
        <v>0.13104838709677399</v>
      </c>
      <c r="AM172" s="53">
        <f>'Monthly Py Frcst 2'!E580</f>
        <v>3.7608031869078298</v>
      </c>
      <c r="AN172" s="53">
        <f>'Monthly Py Frcst 2'!F380</f>
        <v>222.35357971331575</v>
      </c>
      <c r="AO172" s="54">
        <f>'Monthly Py Frcst 2'!F780</f>
        <v>0.31787634408602128</v>
      </c>
      <c r="AP172" s="9">
        <v>163</v>
      </c>
      <c r="AQ172" s="36">
        <f t="shared" si="87"/>
        <v>737.49999999999818</v>
      </c>
      <c r="AR172" s="12">
        <f>'Monthly Py Frcst 2'!AF180</f>
        <v>48.779099462365501</v>
      </c>
      <c r="AS172" s="13">
        <f>'Monthly Py Frcst 2'!C980</f>
        <v>2.2668641099382771</v>
      </c>
      <c r="AT172" s="36">
        <f t="shared" si="88"/>
        <v>487.49999999999926</v>
      </c>
      <c r="AU172" s="12">
        <f>'Monthly Py Frcst 2'!AH180</f>
        <v>168.74840053763401</v>
      </c>
      <c r="AV172" s="9">
        <f t="shared" si="89"/>
        <v>0.64773372897708847</v>
      </c>
      <c r="AW172" s="36">
        <f t="shared" si="90"/>
        <v>1182.4999999999991</v>
      </c>
      <c r="AX172" s="12">
        <f>'Monthly Py Frcst 2'!AI180</f>
        <v>139.70659946236501</v>
      </c>
      <c r="AY172" s="9">
        <f t="shared" si="91"/>
        <v>1.5915753484015955</v>
      </c>
      <c r="AZ172" s="42">
        <f t="shared" si="92"/>
        <v>115144.35174699905</v>
      </c>
      <c r="BA172" s="55">
        <v>1991555.4</v>
      </c>
      <c r="BB172" s="42">
        <f t="shared" si="93"/>
        <v>253.40431557527521</v>
      </c>
      <c r="BC172" s="42">
        <f t="shared" si="94"/>
        <v>186885.68273676501</v>
      </c>
      <c r="BD172" s="56">
        <f t="shared" si="95"/>
        <v>0.21317484318996385</v>
      </c>
      <c r="BE172" s="9">
        <f t="shared" si="96"/>
        <v>4.410986970542031</v>
      </c>
    </row>
    <row r="173" spans="1:57" x14ac:dyDescent="0.35">
      <c r="A173" s="10" t="str">
        <f>'Monthly Py Frcst 1'!A381</f>
        <v>4/30/2037</v>
      </c>
      <c r="B173" s="47">
        <f t="shared" si="75"/>
        <v>2037</v>
      </c>
      <c r="C173" s="48">
        <f t="shared" si="76"/>
        <v>0</v>
      </c>
      <c r="D173" s="49">
        <f>'Monthly Py Frcst 1'!C581</f>
        <v>3.1652086956521703</v>
      </c>
      <c r="E173" s="49">
        <f>'Monthly Py Frcst 1'!C381</f>
        <v>177.04555638350701</v>
      </c>
      <c r="F173" s="50">
        <f>'Monthly Py Frcst 1'!C781</f>
        <v>5.0694444500000005E-2</v>
      </c>
      <c r="G173" s="51">
        <f>'Monthly Py Frcst 1'!E581</f>
        <v>3.1614487870619925</v>
      </c>
      <c r="H173" s="51">
        <f>'Monthly Py Frcst 1'!E381</f>
        <v>134.20992881274077</v>
      </c>
      <c r="I173" s="52">
        <f>'Monthly Py Frcst 1'!E781</f>
        <v>3.6111111000000001E-2</v>
      </c>
      <c r="J173" s="53">
        <f>'Monthly Py Frcst 1'!F581</f>
        <v>3.1720052083333328</v>
      </c>
      <c r="K173" s="53">
        <f>'Monthly Py Frcst 1'!F381</f>
        <v>274.06132711621149</v>
      </c>
      <c r="L173" s="54">
        <f>'Monthly Py Frcst 1'!F781</f>
        <v>7.0138888750000003E-2</v>
      </c>
      <c r="M173" s="9">
        <v>5</v>
      </c>
      <c r="N173" s="36">
        <f t="shared" si="77"/>
        <v>182.50000020000002</v>
      </c>
      <c r="O173" s="12">
        <f>'Monthly Py Frcst 1'!C181</f>
        <v>50.383895833333298</v>
      </c>
      <c r="P173" s="9">
        <f>'Monthly Py Frcst 1'!C981</f>
        <v>3.5813390397854272</v>
      </c>
      <c r="Q173" s="36">
        <f t="shared" si="78"/>
        <v>129.9999996</v>
      </c>
      <c r="R173" s="12">
        <f>'Monthly Py Frcst 1'!E181</f>
        <v>46.735152777777749</v>
      </c>
      <c r="S173" s="9">
        <f t="shared" si="79"/>
        <v>2.8717126367575863</v>
      </c>
      <c r="T173" s="36">
        <f t="shared" si="80"/>
        <v>252.49999950000003</v>
      </c>
      <c r="U173" s="12">
        <f>'Monthly Py Frcst 1'!F181</f>
        <v>56.368465277777702</v>
      </c>
      <c r="V173" s="9">
        <f t="shared" si="81"/>
        <v>4.8619618392245894</v>
      </c>
      <c r="W173" s="42">
        <f t="shared" si="74"/>
        <v>32310.814075399143</v>
      </c>
      <c r="X173" s="42">
        <f t="shared" si="97"/>
        <v>1991397.4000000004</v>
      </c>
      <c r="Y173" s="42">
        <f t="shared" si="82"/>
        <v>253.40431557527521</v>
      </c>
      <c r="Z173" s="42">
        <f t="shared" si="98"/>
        <v>46246.287643168595</v>
      </c>
      <c r="AA173" s="56">
        <f t="shared" si="83"/>
        <v>6.909988903449811E-2</v>
      </c>
      <c r="AB173" s="9">
        <f t="shared" si="84"/>
        <v>4.410986970542031</v>
      </c>
      <c r="AD173" s="57" t="str">
        <f>'Monthly Py Frcst 2'!A181</f>
        <v>4/30/2037</v>
      </c>
      <c r="AE173" s="47">
        <f t="shared" si="85"/>
        <v>2037</v>
      </c>
      <c r="AF173" s="48">
        <f t="shared" si="86"/>
        <v>0</v>
      </c>
      <c r="AG173" s="49">
        <f>'Monthly Py Frcst 2'!C581</f>
        <v>3.1665395289021201</v>
      </c>
      <c r="AH173" s="49">
        <f>'Monthly Py Frcst 2'!C381</f>
        <v>119.003964218455</v>
      </c>
      <c r="AI173" s="50">
        <f>'Monthly Py Frcst 2'!C781</f>
        <v>0.1729166666666665</v>
      </c>
      <c r="AJ173" s="51">
        <f>'Monthly Py Frcst 2'!E581</f>
        <v>3.1626403508771848</v>
      </c>
      <c r="AK173" s="51">
        <f>'Monthly Py Frcst 2'!E381</f>
        <v>103.24524375041526</v>
      </c>
      <c r="AL173" s="52">
        <f>'Monthly Py Frcst 2'!E781</f>
        <v>0.15590277777777725</v>
      </c>
      <c r="AM173" s="53">
        <f>'Monthly Py Frcst 2'!E581</f>
        <v>3.1626403508771848</v>
      </c>
      <c r="AN173" s="53">
        <f>'Monthly Py Frcst 2'!F381</f>
        <v>148.01572286324776</v>
      </c>
      <c r="AO173" s="54">
        <f>'Monthly Py Frcst 2'!F781</f>
        <v>0.19409722222222175</v>
      </c>
      <c r="AP173" s="9">
        <v>164</v>
      </c>
      <c r="AQ173" s="36">
        <f t="shared" si="87"/>
        <v>622.49999999999943</v>
      </c>
      <c r="AR173" s="12">
        <f>'Monthly Py Frcst 2'!AF181</f>
        <v>43.295791666666602</v>
      </c>
      <c r="AS173" s="13">
        <f>'Monthly Py Frcst 2'!C981</f>
        <v>2.3575010740698672</v>
      </c>
      <c r="AT173" s="36">
        <f t="shared" si="88"/>
        <v>561.24999999999818</v>
      </c>
      <c r="AU173" s="12">
        <f>'Monthly Py Frcst 2'!AH181</f>
        <v>76.445638888888894</v>
      </c>
      <c r="AV173" s="9">
        <f t="shared" si="89"/>
        <v>1.3505707487182972</v>
      </c>
      <c r="AW173" s="36">
        <f t="shared" si="90"/>
        <v>698.74999999999829</v>
      </c>
      <c r="AX173" s="12">
        <f>'Monthly Py Frcst 2'!AI181</f>
        <v>56.5106527777777</v>
      </c>
      <c r="AY173" s="9">
        <f t="shared" si="91"/>
        <v>2.6192534608528466</v>
      </c>
      <c r="AZ173" s="42">
        <f t="shared" si="92"/>
        <v>74079.967725988172</v>
      </c>
      <c r="BA173" s="55">
        <v>1991556.4</v>
      </c>
      <c r="BB173" s="42">
        <f t="shared" si="93"/>
        <v>253.40431557527521</v>
      </c>
      <c r="BC173" s="42">
        <f t="shared" si="94"/>
        <v>157744.18644560868</v>
      </c>
      <c r="BD173" s="56">
        <f t="shared" si="95"/>
        <v>0.21317484318996385</v>
      </c>
      <c r="BE173" s="9">
        <f t="shared" si="96"/>
        <v>4.410986970542031</v>
      </c>
    </row>
    <row r="174" spans="1:57" x14ac:dyDescent="0.35">
      <c r="A174" s="10" t="str">
        <f>'Monthly Py Frcst 1'!A382</f>
        <v>5/31/2037</v>
      </c>
      <c r="B174" s="47">
        <f t="shared" si="75"/>
        <v>2037</v>
      </c>
      <c r="C174" s="48">
        <f t="shared" si="76"/>
        <v>0</v>
      </c>
      <c r="D174" s="49">
        <f>'Monthly Py Frcst 1'!C582</f>
        <v>3.08083333333333</v>
      </c>
      <c r="E174" s="49">
        <f>'Monthly Py Frcst 1'!C382</f>
        <v>184.5122916666665</v>
      </c>
      <c r="F174" s="50">
        <f>'Monthly Py Frcst 1'!C782</f>
        <v>8.0645160000000007E-3</v>
      </c>
      <c r="G174" s="51">
        <f>'Monthly Py Frcst 1'!E582</f>
        <v>3.0669744318181724</v>
      </c>
      <c r="H174" s="51">
        <f>'Monthly Py Frcst 1'!E382</f>
        <v>145.50343749999999</v>
      </c>
      <c r="I174" s="52">
        <f>'Monthly Py Frcst 1'!E782</f>
        <v>2.688172E-3</v>
      </c>
      <c r="J174" s="53">
        <f>'Monthly Py Frcst 1'!F582</f>
        <v>3.11283333333333</v>
      </c>
      <c r="K174" s="53">
        <f>'Monthly Py Frcst 1'!F382</f>
        <v>338.66944078947347</v>
      </c>
      <c r="L174" s="54">
        <f>'Monthly Py Frcst 1'!F782</f>
        <v>1.20967741935483E-2</v>
      </c>
      <c r="M174" s="9">
        <v>5</v>
      </c>
      <c r="N174" s="36">
        <f t="shared" si="77"/>
        <v>29.999999520000003</v>
      </c>
      <c r="O174" s="12">
        <f>'Monthly Py Frcst 1'!C182</f>
        <v>43.468602150537599</v>
      </c>
      <c r="P174" s="9">
        <f>'Monthly Py Frcst 1'!C982</f>
        <v>4.0215777375322315</v>
      </c>
      <c r="Q174" s="36">
        <f t="shared" si="78"/>
        <v>9.9999998399999992</v>
      </c>
      <c r="R174" s="12">
        <f>'Monthly Py Frcst 1'!E182</f>
        <v>37.705376344085977</v>
      </c>
      <c r="S174" s="9">
        <f t="shared" si="79"/>
        <v>3.8589573055096147</v>
      </c>
      <c r="T174" s="36">
        <f t="shared" si="80"/>
        <v>44.999999999999673</v>
      </c>
      <c r="U174" s="12">
        <f>'Monthly Py Frcst 1'!F182</f>
        <v>46.353350134408551</v>
      </c>
      <c r="V174" s="9">
        <f t="shared" si="81"/>
        <v>7.3062559622432941</v>
      </c>
      <c r="W174" s="42">
        <f t="shared" si="74"/>
        <v>5535.3686614340959</v>
      </c>
      <c r="X174" s="42">
        <f t="shared" si="97"/>
        <v>1991397.4000000004</v>
      </c>
      <c r="Y174" s="42">
        <f t="shared" si="82"/>
        <v>253.40431557527521</v>
      </c>
      <c r="Z174" s="42">
        <f t="shared" si="98"/>
        <v>7602.1293456241856</v>
      </c>
      <c r="AA174" s="56">
        <f t="shared" si="83"/>
        <v>6.909988903449811E-2</v>
      </c>
      <c r="AB174" s="9">
        <f t="shared" si="84"/>
        <v>4.410986970542031</v>
      </c>
      <c r="AD174" s="57" t="str">
        <f>'Monthly Py Frcst 2'!A182</f>
        <v>5/31/2037</v>
      </c>
      <c r="AE174" s="47">
        <f t="shared" si="85"/>
        <v>2037</v>
      </c>
      <c r="AF174" s="48">
        <f t="shared" si="86"/>
        <v>0</v>
      </c>
      <c r="AG174" s="49">
        <f>'Monthly Py Frcst 2'!C582</f>
        <v>3.0918609625668401</v>
      </c>
      <c r="AH174" s="49">
        <f>'Monthly Py Frcst 2'!C382</f>
        <v>91.545045945945958</v>
      </c>
      <c r="AI174" s="50">
        <f>'Monthly Py Frcst 2'!C782</f>
        <v>7.9301075268817203E-2</v>
      </c>
      <c r="AJ174" s="51">
        <f>'Monthly Py Frcst 2'!E582</f>
        <v>3.081375</v>
      </c>
      <c r="AK174" s="51">
        <f>'Monthly Py Frcst 2'!E382</f>
        <v>86.415645161290286</v>
      </c>
      <c r="AL174" s="52">
        <f>'Monthly Py Frcst 2'!E782</f>
        <v>4.4018817204301022E-2</v>
      </c>
      <c r="AM174" s="53">
        <f>'Monthly Py Frcst 2'!E582</f>
        <v>3.081375</v>
      </c>
      <c r="AN174" s="53">
        <f>'Monthly Py Frcst 2'!F382</f>
        <v>118.89790790279676</v>
      </c>
      <c r="AO174" s="54">
        <f>'Monthly Py Frcst 2'!F782</f>
        <v>0.10752688172043</v>
      </c>
      <c r="AP174" s="9">
        <v>165</v>
      </c>
      <c r="AQ174" s="36">
        <f t="shared" si="87"/>
        <v>295</v>
      </c>
      <c r="AR174" s="12">
        <f>'Monthly Py Frcst 2'!AF182</f>
        <v>34.170672043010697</v>
      </c>
      <c r="AS174" s="13">
        <f>'Monthly Py Frcst 2'!C982</f>
        <v>2.3517428517494459</v>
      </c>
      <c r="AT174" s="36">
        <f t="shared" si="88"/>
        <v>163.7499999999998</v>
      </c>
      <c r="AU174" s="12">
        <f>'Monthly Py Frcst 2'!AH182</f>
        <v>75.640766129032201</v>
      </c>
      <c r="AV174" s="9">
        <f t="shared" si="89"/>
        <v>1.1424480420237639</v>
      </c>
      <c r="AW174" s="36">
        <f t="shared" si="90"/>
        <v>399.99999999999955</v>
      </c>
      <c r="AX174" s="12">
        <f>'Monthly Py Frcst 2'!AI182</f>
        <v>48.9288575268817</v>
      </c>
      <c r="AY174" s="9">
        <f t="shared" si="91"/>
        <v>2.4300160255627019</v>
      </c>
      <c r="AZ174" s="42">
        <f t="shared" si="92"/>
        <v>27005.788554054059</v>
      </c>
      <c r="BA174" s="55">
        <v>1991557.4</v>
      </c>
      <c r="BB174" s="42">
        <f t="shared" si="93"/>
        <v>253.40431557527521</v>
      </c>
      <c r="BC174" s="42">
        <f t="shared" si="94"/>
        <v>74754.273094706179</v>
      </c>
      <c r="BD174" s="56">
        <f t="shared" si="95"/>
        <v>0.21317484318996385</v>
      </c>
      <c r="BE174" s="9">
        <f t="shared" si="96"/>
        <v>4.410986970542031</v>
      </c>
    </row>
    <row r="175" spans="1:57" x14ac:dyDescent="0.35">
      <c r="A175" s="10" t="str">
        <f>'Monthly Py Frcst 1'!A383</f>
        <v>6/30/2037</v>
      </c>
      <c r="B175" s="47">
        <f t="shared" si="75"/>
        <v>2037</v>
      </c>
      <c r="C175" s="48">
        <f t="shared" si="76"/>
        <v>0</v>
      </c>
      <c r="D175" s="49">
        <f>'Monthly Py Frcst 1'!C583</f>
        <v>3.1826984126984099</v>
      </c>
      <c r="E175" s="49">
        <f>'Monthly Py Frcst 1'!C383</f>
        <v>310.56938596491148</v>
      </c>
      <c r="F175" s="50">
        <f>'Monthly Py Frcst 1'!C783</f>
        <v>1.2500000000000001E-2</v>
      </c>
      <c r="G175" s="51">
        <f>'Monthly Py Frcst 1'!E583</f>
        <v>3.1574999999999953</v>
      </c>
      <c r="H175" s="51">
        <f>'Monthly Py Frcst 1'!E383</f>
        <v>154.19666666666626</v>
      </c>
      <c r="I175" s="52">
        <f>'Monthly Py Frcst 1'!E783</f>
        <v>5.902778E-3</v>
      </c>
      <c r="J175" s="53">
        <f>'Monthly Py Frcst 1'!F583</f>
        <v>3.2032142857142825</v>
      </c>
      <c r="K175" s="53">
        <f>'Monthly Py Frcst 1'!F383</f>
        <v>683.317544642857</v>
      </c>
      <c r="L175" s="54">
        <f>'Monthly Py Frcst 1'!F783</f>
        <v>1.6666666666666601E-2</v>
      </c>
      <c r="M175" s="9">
        <v>5</v>
      </c>
      <c r="N175" s="36">
        <f t="shared" si="77"/>
        <v>45</v>
      </c>
      <c r="O175" s="12">
        <f>'Monthly Py Frcst 1'!C183</f>
        <v>45.233701388888846</v>
      </c>
      <c r="P175" s="9">
        <f>'Monthly Py Frcst 1'!C983</f>
        <v>6.4814597110200856</v>
      </c>
      <c r="Q175" s="36">
        <f t="shared" si="78"/>
        <v>21.250000800000002</v>
      </c>
      <c r="R175" s="12">
        <f>'Monthly Py Frcst 1'!E183</f>
        <v>41.583618055555476</v>
      </c>
      <c r="S175" s="9">
        <f t="shared" si="79"/>
        <v>3.7081108830083136</v>
      </c>
      <c r="T175" s="36">
        <f t="shared" si="80"/>
        <v>59.999999999999766</v>
      </c>
      <c r="U175" s="12">
        <f>'Monthly Py Frcst 1'!F183</f>
        <v>50.529006944444397</v>
      </c>
      <c r="V175" s="9">
        <f t="shared" si="81"/>
        <v>13.523272788522256</v>
      </c>
      <c r="W175" s="42">
        <f t="shared" si="74"/>
        <v>13975.622368421016</v>
      </c>
      <c r="X175" s="42">
        <f t="shared" si="97"/>
        <v>1991397.4000000004</v>
      </c>
      <c r="Y175" s="42">
        <f t="shared" si="82"/>
        <v>253.40431557527521</v>
      </c>
      <c r="Z175" s="42">
        <f t="shared" si="98"/>
        <v>11403.194200887385</v>
      </c>
      <c r="AA175" s="56">
        <f t="shared" si="83"/>
        <v>6.909988903449811E-2</v>
      </c>
      <c r="AB175" s="9">
        <f t="shared" si="84"/>
        <v>4.410986970542031</v>
      </c>
      <c r="AD175" s="57" t="str">
        <f>'Monthly Py Frcst 2'!A183</f>
        <v>6/30/2037</v>
      </c>
      <c r="AE175" s="47">
        <f t="shared" si="85"/>
        <v>2037</v>
      </c>
      <c r="AF175" s="48">
        <f t="shared" si="86"/>
        <v>0</v>
      </c>
      <c r="AG175" s="49">
        <f>'Monthly Py Frcst 2'!C583</f>
        <v>3.1855075301204803</v>
      </c>
      <c r="AH175" s="49">
        <f>'Monthly Py Frcst 2'!C383</f>
        <v>111.3370803571425</v>
      </c>
      <c r="AI175" s="50">
        <f>'Monthly Py Frcst 2'!C783</f>
        <v>8.6805555555555552E-2</v>
      </c>
      <c r="AJ175" s="51">
        <f>'Monthly Py Frcst 2'!E583</f>
        <v>3.17907608695652</v>
      </c>
      <c r="AK175" s="51">
        <f>'Monthly Py Frcst 2'!E383</f>
        <v>92.274544560943625</v>
      </c>
      <c r="AL175" s="52">
        <f>'Monthly Py Frcst 2'!E783</f>
        <v>6.4236111111111022E-2</v>
      </c>
      <c r="AM175" s="53">
        <f>'Monthly Py Frcst 2'!E583</f>
        <v>3.17907608695652</v>
      </c>
      <c r="AN175" s="53">
        <f>'Monthly Py Frcst 2'!F383</f>
        <v>183.75530680224352</v>
      </c>
      <c r="AO175" s="54">
        <f>'Monthly Py Frcst 2'!F783</f>
        <v>0.1142361111111105</v>
      </c>
      <c r="AP175" s="9">
        <v>166</v>
      </c>
      <c r="AQ175" s="36">
        <f t="shared" si="87"/>
        <v>312.5</v>
      </c>
      <c r="AR175" s="12">
        <f>'Monthly Py Frcst 2'!AF183</f>
        <v>41.924763888888798</v>
      </c>
      <c r="AS175" s="13">
        <f>'Monthly Py Frcst 2'!C983</f>
        <v>2.5339047513802582</v>
      </c>
      <c r="AT175" s="36">
        <f t="shared" si="88"/>
        <v>231.24999999999969</v>
      </c>
      <c r="AU175" s="12">
        <f>'Monthly Py Frcst 2'!AH183</f>
        <v>69.095319444444399</v>
      </c>
      <c r="AV175" s="9">
        <f t="shared" si="89"/>
        <v>1.3354673703352122</v>
      </c>
      <c r="AW175" s="36">
        <f t="shared" si="90"/>
        <v>411.24999999999778</v>
      </c>
      <c r="AX175" s="12">
        <f>'Monthly Py Frcst 2'!AI183</f>
        <v>43.083458333333297</v>
      </c>
      <c r="AY175" s="9">
        <f t="shared" si="91"/>
        <v>4.2651011295458989</v>
      </c>
      <c r="AZ175" s="42">
        <f t="shared" si="92"/>
        <v>34792.837611607029</v>
      </c>
      <c r="BA175" s="55">
        <v>1991558.4</v>
      </c>
      <c r="BB175" s="42">
        <f t="shared" si="93"/>
        <v>253.40431557527521</v>
      </c>
      <c r="BC175" s="42">
        <f t="shared" si="94"/>
        <v>79188.848617273499</v>
      </c>
      <c r="BD175" s="56">
        <f t="shared" si="95"/>
        <v>0.21317484318996385</v>
      </c>
      <c r="BE175" s="9">
        <f t="shared" si="96"/>
        <v>4.410986970542031</v>
      </c>
    </row>
    <row r="176" spans="1:57" x14ac:dyDescent="0.35">
      <c r="A176" s="10" t="str">
        <f>'Monthly Py Frcst 1'!A384</f>
        <v>7/31/2037</v>
      </c>
      <c r="B176" s="47">
        <f t="shared" si="75"/>
        <v>2037</v>
      </c>
      <c r="C176" s="48">
        <f t="shared" si="76"/>
        <v>0</v>
      </c>
      <c r="D176" s="49">
        <f>'Monthly Py Frcst 1'!C584</f>
        <v>3.2790346907993904</v>
      </c>
      <c r="E176" s="49">
        <f>'Monthly Py Frcst 1'!C384</f>
        <v>457.55434011808495</v>
      </c>
      <c r="F176" s="50">
        <f>'Monthly Py Frcst 1'!C784</f>
        <v>7.3924730999999994E-2</v>
      </c>
      <c r="G176" s="51">
        <f>'Monthly Py Frcst 1'!E584</f>
        <v>3.2647829670329624</v>
      </c>
      <c r="H176" s="51">
        <f>'Monthly Py Frcst 1'!E384</f>
        <v>285.37508116883072</v>
      </c>
      <c r="I176" s="52">
        <f>'Monthly Py Frcst 1'!E784</f>
        <v>5.8467742000000003E-2</v>
      </c>
      <c r="J176" s="53">
        <f>'Monthly Py Frcst 1'!F584</f>
        <v>3.2902344573234976</v>
      </c>
      <c r="K176" s="53">
        <f>'Monthly Py Frcst 1'!F384</f>
        <v>585.39357843137191</v>
      </c>
      <c r="L176" s="54">
        <f>'Monthly Py Frcst 1'!F784</f>
        <v>9.4086022000000005E-2</v>
      </c>
      <c r="M176" s="9">
        <v>5</v>
      </c>
      <c r="N176" s="36">
        <f t="shared" si="77"/>
        <v>274.99999931999997</v>
      </c>
      <c r="O176" s="12">
        <f>'Monthly Py Frcst 1'!C184</f>
        <v>87.806982526881711</v>
      </c>
      <c r="P176" s="9">
        <f>'Monthly Py Frcst 1'!C984</f>
        <v>4.9283017436856582</v>
      </c>
      <c r="Q176" s="36">
        <f t="shared" si="78"/>
        <v>217.50000023999999</v>
      </c>
      <c r="R176" s="12">
        <f>'Monthly Py Frcst 1'!E184</f>
        <v>73.12669018817202</v>
      </c>
      <c r="S176" s="9">
        <f t="shared" si="79"/>
        <v>3.9024750119893858</v>
      </c>
      <c r="T176" s="36">
        <f t="shared" si="80"/>
        <v>350.00000183999998</v>
      </c>
      <c r="U176" s="12">
        <f>'Monthly Py Frcst 1'!F184</f>
        <v>102.34314180107475</v>
      </c>
      <c r="V176" s="9">
        <f t="shared" si="81"/>
        <v>5.7199101779502382</v>
      </c>
      <c r="W176" s="42">
        <f t="shared" si="74"/>
        <v>125827.44322133639</v>
      </c>
      <c r="X176" s="42">
        <f t="shared" si="97"/>
        <v>1991397.4000000004</v>
      </c>
      <c r="Y176" s="42">
        <f t="shared" si="82"/>
        <v>253.40431557527521</v>
      </c>
      <c r="Z176" s="42">
        <f t="shared" si="98"/>
        <v>69686.186610885736</v>
      </c>
      <c r="AA176" s="56">
        <f t="shared" si="83"/>
        <v>6.909988903449811E-2</v>
      </c>
      <c r="AB176" s="9">
        <f t="shared" si="84"/>
        <v>4.410986970542031</v>
      </c>
      <c r="AD176" s="57" t="str">
        <f>'Monthly Py Frcst 2'!A184</f>
        <v>7/31/2037</v>
      </c>
      <c r="AE176" s="47">
        <f t="shared" si="85"/>
        <v>2037</v>
      </c>
      <c r="AF176" s="48">
        <f t="shared" si="86"/>
        <v>0</v>
      </c>
      <c r="AG176" s="49">
        <f>'Monthly Py Frcst 2'!C584</f>
        <v>3.2799418604651152</v>
      </c>
      <c r="AH176" s="49">
        <f>'Monthly Py Frcst 2'!C384</f>
        <v>189.40384839339549</v>
      </c>
      <c r="AI176" s="50">
        <f>'Monthly Py Frcst 2'!C784</f>
        <v>0.276881720430107</v>
      </c>
      <c r="AJ176" s="51">
        <f>'Monthly Py Frcst 2'!E584</f>
        <v>3.2718660022148374</v>
      </c>
      <c r="AK176" s="51">
        <f>'Monthly Py Frcst 2'!E384</f>
        <v>142.54780207930025</v>
      </c>
      <c r="AL176" s="52">
        <f>'Monthly Py Frcst 2'!E784</f>
        <v>0.21034946236559077</v>
      </c>
      <c r="AM176" s="53">
        <f>'Monthly Py Frcst 2'!E584</f>
        <v>3.2718660022148374</v>
      </c>
      <c r="AN176" s="53">
        <f>'Monthly Py Frcst 2'!F384</f>
        <v>246.70387057315875</v>
      </c>
      <c r="AO176" s="54">
        <f>'Monthly Py Frcst 2'!F784</f>
        <v>0.30510752688171972</v>
      </c>
      <c r="AP176" s="9">
        <v>167</v>
      </c>
      <c r="AQ176" s="36">
        <f t="shared" si="87"/>
        <v>1029.9999999999982</v>
      </c>
      <c r="AR176" s="12">
        <f>'Monthly Py Frcst 2'!AF184</f>
        <v>73.758575268817197</v>
      </c>
      <c r="AS176" s="13">
        <f>'Monthly Py Frcst 2'!C984</f>
        <v>2.1169979052731769</v>
      </c>
      <c r="AT176" s="36">
        <f t="shared" si="88"/>
        <v>782.49999999999773</v>
      </c>
      <c r="AU176" s="12">
        <f>'Monthly Py Frcst 2'!AH184</f>
        <v>98.593696236559097</v>
      </c>
      <c r="AV176" s="9">
        <f t="shared" si="89"/>
        <v>1.4458105083846398</v>
      </c>
      <c r="AW176" s="36">
        <f t="shared" si="90"/>
        <v>1134.9999999999973</v>
      </c>
      <c r="AX176" s="12">
        <f>'Monthly Py Frcst 2'!AI184</f>
        <v>82.510631720430098</v>
      </c>
      <c r="AY176" s="9">
        <f t="shared" si="91"/>
        <v>2.989964631576969</v>
      </c>
      <c r="AZ176" s="42">
        <f t="shared" si="92"/>
        <v>195085.96384519702</v>
      </c>
      <c r="BA176" s="55">
        <v>1991559.4</v>
      </c>
      <c r="BB176" s="42">
        <f t="shared" si="93"/>
        <v>253.40431557527521</v>
      </c>
      <c r="BC176" s="42">
        <f t="shared" si="94"/>
        <v>261006.44504253301</v>
      </c>
      <c r="BD176" s="56">
        <f t="shared" si="95"/>
        <v>0.21317484318996385</v>
      </c>
      <c r="BE176" s="9">
        <f t="shared" si="96"/>
        <v>4.410986970542031</v>
      </c>
    </row>
    <row r="177" spans="1:57" x14ac:dyDescent="0.35">
      <c r="A177" s="10" t="str">
        <f>'Monthly Py Frcst 1'!A385</f>
        <v>8/31/2037</v>
      </c>
      <c r="B177" s="47">
        <f t="shared" si="75"/>
        <v>2037</v>
      </c>
      <c r="C177" s="48">
        <f t="shared" si="76"/>
        <v>0</v>
      </c>
      <c r="D177" s="49">
        <f>'Monthly Py Frcst 1'!C585</f>
        <v>3.3043834841628899</v>
      </c>
      <c r="E177" s="49">
        <f>'Monthly Py Frcst 1'!C385</f>
        <v>340.31450539853847</v>
      </c>
      <c r="F177" s="50">
        <f>'Monthly Py Frcst 1'!C785</f>
        <v>7.3252687999999996E-2</v>
      </c>
      <c r="G177" s="51">
        <f>'Monthly Py Frcst 1'!E585</f>
        <v>3.29210624999999</v>
      </c>
      <c r="H177" s="51">
        <f>'Monthly Py Frcst 1'!E385</f>
        <v>241.70120010885276</v>
      </c>
      <c r="I177" s="52">
        <f>'Monthly Py Frcst 1'!E785</f>
        <v>6.3508064500000003E-2</v>
      </c>
      <c r="J177" s="53">
        <f>'Monthly Py Frcst 1'!F585</f>
        <v>3.3215309814563527</v>
      </c>
      <c r="K177" s="53">
        <f>'Monthly Py Frcst 1'!F385</f>
        <v>461.52178998632928</v>
      </c>
      <c r="L177" s="54">
        <f>'Monthly Py Frcst 1'!F785</f>
        <v>9.4086022000000005E-2</v>
      </c>
      <c r="M177" s="9">
        <v>5</v>
      </c>
      <c r="N177" s="36">
        <f t="shared" si="77"/>
        <v>272.49999936</v>
      </c>
      <c r="O177" s="12">
        <f>'Monthly Py Frcst 1'!C185</f>
        <v>80.739993279569859</v>
      </c>
      <c r="P177" s="9">
        <f>'Monthly Py Frcst 1'!C985</f>
        <v>4.0154455100009558</v>
      </c>
      <c r="Q177" s="36">
        <f t="shared" si="78"/>
        <v>236.24999994000001</v>
      </c>
      <c r="R177" s="12">
        <f>'Monthly Py Frcst 1'!E185</f>
        <v>72.806495295698895</v>
      </c>
      <c r="S177" s="9">
        <f t="shared" si="79"/>
        <v>3.3197752360857216</v>
      </c>
      <c r="T177" s="36">
        <f t="shared" si="80"/>
        <v>350.00000183999998</v>
      </c>
      <c r="U177" s="12">
        <f>'Monthly Py Frcst 1'!F185</f>
        <v>91.578138440860144</v>
      </c>
      <c r="V177" s="9">
        <f t="shared" si="81"/>
        <v>5.0396502685449702</v>
      </c>
      <c r="W177" s="42">
        <f t="shared" si="74"/>
        <v>92735.702503300447</v>
      </c>
      <c r="X177" s="42">
        <f t="shared" si="97"/>
        <v>1991397.4000000004</v>
      </c>
      <c r="Y177" s="42">
        <f t="shared" si="82"/>
        <v>253.40431557527521</v>
      </c>
      <c r="Z177" s="42">
        <f t="shared" si="98"/>
        <v>69052.67583208374</v>
      </c>
      <c r="AA177" s="56">
        <f t="shared" si="83"/>
        <v>6.909988903449811E-2</v>
      </c>
      <c r="AB177" s="9">
        <f t="shared" si="84"/>
        <v>4.410986970542031</v>
      </c>
      <c r="AD177" s="57" t="str">
        <f>'Monthly Py Frcst 2'!A185</f>
        <v>8/31/2037</v>
      </c>
      <c r="AE177" s="47">
        <f t="shared" si="85"/>
        <v>2037</v>
      </c>
      <c r="AF177" s="48">
        <f t="shared" si="86"/>
        <v>0</v>
      </c>
      <c r="AG177" s="49">
        <f>'Monthly Py Frcst 2'!C585</f>
        <v>3.3109613202817849</v>
      </c>
      <c r="AH177" s="49">
        <f>'Monthly Py Frcst 2'!C385</f>
        <v>147.8300290338515</v>
      </c>
      <c r="AI177" s="50">
        <f>'Monthly Py Frcst 2'!C785</f>
        <v>0.33266129032257996</v>
      </c>
      <c r="AJ177" s="51">
        <f>'Monthly Py Frcst 2'!E585</f>
        <v>3.3030882352941151</v>
      </c>
      <c r="AK177" s="51">
        <f>'Monthly Py Frcst 2'!E385</f>
        <v>122.72618182144899</v>
      </c>
      <c r="AL177" s="52">
        <f>'Monthly Py Frcst 2'!E785</f>
        <v>0.30376344086021473</v>
      </c>
      <c r="AM177" s="53">
        <f>'Monthly Py Frcst 2'!E585</f>
        <v>3.3030882352941151</v>
      </c>
      <c r="AN177" s="53">
        <f>'Monthly Py Frcst 2'!F385</f>
        <v>189.93085336400202</v>
      </c>
      <c r="AO177" s="54">
        <f>'Monthly Py Frcst 2'!F785</f>
        <v>0.37970430107526826</v>
      </c>
      <c r="AP177" s="9">
        <v>168</v>
      </c>
      <c r="AQ177" s="36">
        <f t="shared" si="87"/>
        <v>1237.4999999999975</v>
      </c>
      <c r="AR177" s="12">
        <f>'Monthly Py Frcst 2'!AF185</f>
        <v>56.427284946236497</v>
      </c>
      <c r="AS177" s="13">
        <f>'Monthly Py Frcst 2'!C985</f>
        <v>1.7882408996539647</v>
      </c>
      <c r="AT177" s="36">
        <f t="shared" si="88"/>
        <v>1129.9999999999989</v>
      </c>
      <c r="AU177" s="12">
        <f>'Monthly Py Frcst 2'!AH185</f>
        <v>93.429381720430101</v>
      </c>
      <c r="AV177" s="9">
        <f t="shared" si="89"/>
        <v>1.3135715934488796</v>
      </c>
      <c r="AW177" s="36">
        <f t="shared" si="90"/>
        <v>1412.499999999998</v>
      </c>
      <c r="AX177" s="12">
        <f>'Monthly Py Frcst 2'!AI185</f>
        <v>97.901908602150499</v>
      </c>
      <c r="AY177" s="9">
        <f t="shared" si="91"/>
        <v>1.9400117533544186</v>
      </c>
      <c r="AZ177" s="42">
        <f t="shared" si="92"/>
        <v>182939.66092939087</v>
      </c>
      <c r="BA177" s="55">
        <v>1991560.4</v>
      </c>
      <c r="BB177" s="42">
        <f t="shared" si="93"/>
        <v>253.40431557527521</v>
      </c>
      <c r="BC177" s="42">
        <f t="shared" si="94"/>
        <v>313587.84052440245</v>
      </c>
      <c r="BD177" s="56">
        <f t="shared" si="95"/>
        <v>0.21317484318996385</v>
      </c>
      <c r="BE177" s="9">
        <f t="shared" si="96"/>
        <v>4.410986970542031</v>
      </c>
    </row>
    <row r="178" spans="1:57" x14ac:dyDescent="0.35">
      <c r="A178" s="10" t="str">
        <f>'Monthly Py Frcst 1'!A386</f>
        <v>9/30/2037</v>
      </c>
      <c r="B178" s="47">
        <f t="shared" si="75"/>
        <v>2037</v>
      </c>
      <c r="C178" s="48">
        <f t="shared" si="76"/>
        <v>0</v>
      </c>
      <c r="D178" s="49">
        <f>'Monthly Py Frcst 1'!C586</f>
        <v>3.2840974025973999</v>
      </c>
      <c r="E178" s="49">
        <f>'Monthly Py Frcst 1'!C386</f>
        <v>164.3049999999995</v>
      </c>
      <c r="F178" s="50">
        <f>'Monthly Py Frcst 1'!C786</f>
        <v>4.1666666666666602E-2</v>
      </c>
      <c r="G178" s="51">
        <f>'Monthly Py Frcst 1'!E586</f>
        <v>3.2683061749571101</v>
      </c>
      <c r="H178" s="51">
        <f>'Monthly Py Frcst 1'!E386</f>
        <v>147.23275000000001</v>
      </c>
      <c r="I178" s="52">
        <f>'Monthly Py Frcst 1'!E786</f>
        <v>2.3611111000000001E-2</v>
      </c>
      <c r="J178" s="53">
        <f>'Monthly Py Frcst 1'!F586</f>
        <v>3.3007696197410925</v>
      </c>
      <c r="K178" s="53">
        <f>'Monthly Py Frcst 1'!F386</f>
        <v>305.36108116883076</v>
      </c>
      <c r="L178" s="54">
        <f>'Monthly Py Frcst 1'!F786</f>
        <v>7.7430555750000005E-2</v>
      </c>
      <c r="M178" s="9">
        <v>5</v>
      </c>
      <c r="N178" s="36">
        <f t="shared" si="77"/>
        <v>149.99999999999977</v>
      </c>
      <c r="O178" s="12">
        <f>'Monthly Py Frcst 1'!C186</f>
        <v>56.72395833333325</v>
      </c>
      <c r="P178" s="9">
        <f>'Monthly Py Frcst 1'!C986</f>
        <v>3.1389287691473831</v>
      </c>
      <c r="Q178" s="36">
        <f t="shared" si="78"/>
        <v>84.99999960000001</v>
      </c>
      <c r="R178" s="12">
        <f>'Monthly Py Frcst 1'!E186</f>
        <v>48.929645833333275</v>
      </c>
      <c r="S178" s="9">
        <f t="shared" si="79"/>
        <v>3.0090704212638677</v>
      </c>
      <c r="T178" s="36">
        <f t="shared" si="80"/>
        <v>278.75000070000004</v>
      </c>
      <c r="U178" s="12">
        <f>'Monthly Py Frcst 1'!F186</f>
        <v>70.018690972222203</v>
      </c>
      <c r="V178" s="9">
        <f t="shared" si="81"/>
        <v>4.3611366754910277</v>
      </c>
      <c r="W178" s="42">
        <f t="shared" si="74"/>
        <v>24645.749999999887</v>
      </c>
      <c r="X178" s="42">
        <f t="shared" si="97"/>
        <v>1991397.4000000004</v>
      </c>
      <c r="Y178" s="42">
        <f t="shared" si="82"/>
        <v>253.40431557527521</v>
      </c>
      <c r="Z178" s="42">
        <f t="shared" si="98"/>
        <v>38010.647336291222</v>
      </c>
      <c r="AA178" s="56">
        <f t="shared" si="83"/>
        <v>6.909988903449811E-2</v>
      </c>
      <c r="AB178" s="9">
        <f t="shared" si="84"/>
        <v>4.410986970542031</v>
      </c>
      <c r="AD178" s="57" t="str">
        <f>'Monthly Py Frcst 2'!A186</f>
        <v>9/30/2037</v>
      </c>
      <c r="AE178" s="47">
        <f t="shared" si="85"/>
        <v>2037</v>
      </c>
      <c r="AF178" s="48">
        <f t="shared" si="86"/>
        <v>0</v>
      </c>
      <c r="AG178" s="49">
        <f>'Monthly Py Frcst 2'!C586</f>
        <v>3.2825967668488101</v>
      </c>
      <c r="AH178" s="49">
        <f>'Monthly Py Frcst 2'!C386</f>
        <v>109.7556109810595</v>
      </c>
      <c r="AI178" s="50">
        <f>'Monthly Py Frcst 2'!C786</f>
        <v>0.186805555555555</v>
      </c>
      <c r="AJ178" s="51">
        <f>'Monthly Py Frcst 2'!E586</f>
        <v>3.2732158734682173</v>
      </c>
      <c r="AK178" s="51">
        <f>'Monthly Py Frcst 2'!E386</f>
        <v>101.78627665441125</v>
      </c>
      <c r="AL178" s="52">
        <f>'Monthly Py Frcst 2'!E786</f>
        <v>0.11944444444444399</v>
      </c>
      <c r="AM178" s="53">
        <f>'Monthly Py Frcst 2'!E586</f>
        <v>3.2732158734682173</v>
      </c>
      <c r="AN178" s="53">
        <f>'Monthly Py Frcst 2'!F386</f>
        <v>149.02475068306001</v>
      </c>
      <c r="AO178" s="54">
        <f>'Monthly Py Frcst 2'!F786</f>
        <v>0.25798611111111075</v>
      </c>
      <c r="AP178" s="9">
        <v>169</v>
      </c>
      <c r="AQ178" s="36">
        <f t="shared" si="87"/>
        <v>672.49999999999795</v>
      </c>
      <c r="AR178" s="12">
        <f>'Monthly Py Frcst 2'!AF186</f>
        <v>44.793374999999997</v>
      </c>
      <c r="AS178" s="13">
        <f>'Monthly Py Frcst 2'!C986</f>
        <v>2.0224568353068393</v>
      </c>
      <c r="AT178" s="36">
        <f t="shared" si="88"/>
        <v>429.99999999999841</v>
      </c>
      <c r="AU178" s="12">
        <f>'Monthly Py Frcst 2'!AH186</f>
        <v>100.73806944444399</v>
      </c>
      <c r="AV178" s="9">
        <f t="shared" si="89"/>
        <v>1.010405273952022</v>
      </c>
      <c r="AW178" s="36">
        <f t="shared" si="90"/>
        <v>928.74999999999875</v>
      </c>
      <c r="AX178" s="12">
        <f>'Monthly Py Frcst 2'!AI186</f>
        <v>73.1481944444444</v>
      </c>
      <c r="AY178" s="9">
        <f t="shared" si="91"/>
        <v>2.0372990996550624</v>
      </c>
      <c r="AZ178" s="42">
        <f t="shared" si="92"/>
        <v>73810.648384762288</v>
      </c>
      <c r="BA178" s="55">
        <v>1991561.4</v>
      </c>
      <c r="BB178" s="42">
        <f t="shared" si="93"/>
        <v>253.40431557527521</v>
      </c>
      <c r="BC178" s="42">
        <f t="shared" si="94"/>
        <v>170414.40222437205</v>
      </c>
      <c r="BD178" s="56">
        <f t="shared" si="95"/>
        <v>0.21317484318996385</v>
      </c>
      <c r="BE178" s="9">
        <f t="shared" si="96"/>
        <v>4.410986970542031</v>
      </c>
    </row>
    <row r="179" spans="1:57" x14ac:dyDescent="0.35">
      <c r="A179" s="10" t="str">
        <f>'Monthly Py Frcst 1'!A387</f>
        <v>10/31/2037</v>
      </c>
      <c r="B179" s="47">
        <f t="shared" si="75"/>
        <v>2037</v>
      </c>
      <c r="C179" s="48">
        <f t="shared" si="76"/>
        <v>0</v>
      </c>
      <c r="D179" s="49">
        <f>'Monthly Py Frcst 1'!C587</f>
        <v>3.5485526315789402</v>
      </c>
      <c r="E179" s="49">
        <f>'Monthly Py Frcst 1'!C387</f>
        <v>211.45945714285699</v>
      </c>
      <c r="F179" s="50">
        <f>'Monthly Py Frcst 1'!C787</f>
        <v>5.1075268817204297E-2</v>
      </c>
      <c r="G179" s="51">
        <f>'Monthly Py Frcst 1'!E587</f>
        <v>3.5358897058823526</v>
      </c>
      <c r="H179" s="51">
        <f>'Monthly Py Frcst 1'!E387</f>
        <v>168.52518375680523</v>
      </c>
      <c r="I179" s="52">
        <f>'Monthly Py Frcst 1'!E787</f>
        <v>3.36021505376344E-2</v>
      </c>
      <c r="J179" s="53">
        <f>'Monthly Py Frcst 1'!F587</f>
        <v>3.5599999999999974</v>
      </c>
      <c r="K179" s="53">
        <f>'Monthly Py Frcst 1'!F387</f>
        <v>332.035368421052</v>
      </c>
      <c r="L179" s="54">
        <f>'Monthly Py Frcst 1'!F787</f>
        <v>7.7620967499999999E-2</v>
      </c>
      <c r="M179" s="9">
        <v>5</v>
      </c>
      <c r="N179" s="36">
        <f t="shared" si="77"/>
        <v>190</v>
      </c>
      <c r="O179" s="12">
        <f>'Monthly Py Frcst 1'!C187</f>
        <v>54.039422043010703</v>
      </c>
      <c r="P179" s="9">
        <f>'Monthly Py Frcst 1'!C987</f>
        <v>3.8978679480395688</v>
      </c>
      <c r="Q179" s="36">
        <f t="shared" si="78"/>
        <v>124.99999999999997</v>
      </c>
      <c r="R179" s="12">
        <f>'Monthly Py Frcst 1'!E187</f>
        <v>46.459690860215019</v>
      </c>
      <c r="S179" s="9">
        <f t="shared" si="79"/>
        <v>3.6273419094382948</v>
      </c>
      <c r="T179" s="36">
        <f t="shared" si="80"/>
        <v>288.74999910000003</v>
      </c>
      <c r="U179" s="12">
        <f>'Monthly Py Frcst 1'!F187</f>
        <v>70.206663306451574</v>
      </c>
      <c r="V179" s="9">
        <f t="shared" si="81"/>
        <v>4.7293996436167323</v>
      </c>
      <c r="W179" s="42">
        <f t="shared" si="74"/>
        <v>40177.296857142828</v>
      </c>
      <c r="X179" s="42">
        <f t="shared" si="97"/>
        <v>1991397.4000000004</v>
      </c>
      <c r="Y179" s="42">
        <f t="shared" si="82"/>
        <v>253.40431557527521</v>
      </c>
      <c r="Z179" s="42">
        <f t="shared" si="98"/>
        <v>48146.819959302287</v>
      </c>
      <c r="AA179" s="56">
        <f t="shared" si="83"/>
        <v>6.909988903449811E-2</v>
      </c>
      <c r="AB179" s="9">
        <f t="shared" si="84"/>
        <v>4.410986970542031</v>
      </c>
      <c r="AD179" s="57" t="str">
        <f>'Monthly Py Frcst 2'!A187</f>
        <v>10/31/2037</v>
      </c>
      <c r="AE179" s="47">
        <f t="shared" si="85"/>
        <v>2037</v>
      </c>
      <c r="AF179" s="48">
        <f t="shared" si="86"/>
        <v>0</v>
      </c>
      <c r="AG179" s="49">
        <f>'Monthly Py Frcst 2'!C587</f>
        <v>3.54928577857785</v>
      </c>
      <c r="AH179" s="49">
        <f>'Monthly Py Frcst 2'!C387</f>
        <v>133.3590742574255</v>
      </c>
      <c r="AI179" s="50">
        <f>'Monthly Py Frcst 2'!C787</f>
        <v>0.20026881720430101</v>
      </c>
      <c r="AJ179" s="51">
        <f>'Monthly Py Frcst 2'!E587</f>
        <v>3.5414254118364799</v>
      </c>
      <c r="AK179" s="51">
        <f>'Monthly Py Frcst 2'!E387</f>
        <v>114.79675986842051</v>
      </c>
      <c r="AL179" s="52">
        <f>'Monthly Py Frcst 2'!E787</f>
        <v>0.10887096774193525</v>
      </c>
      <c r="AM179" s="53">
        <f>'Monthly Py Frcst 2'!E587</f>
        <v>3.5414254118364799</v>
      </c>
      <c r="AN179" s="53">
        <f>'Monthly Py Frcst 2'!F387</f>
        <v>179.312538701839</v>
      </c>
      <c r="AO179" s="54">
        <f>'Monthly Py Frcst 2'!F787</f>
        <v>0.22782258064516051</v>
      </c>
      <c r="AP179" s="9">
        <v>170</v>
      </c>
      <c r="AQ179" s="36">
        <f t="shared" si="87"/>
        <v>744.99999999999977</v>
      </c>
      <c r="AR179" s="12">
        <f>'Monthly Py Frcst 2'!AF187</f>
        <v>52.488481182795702</v>
      </c>
      <c r="AS179" s="13">
        <f>'Monthly Py Frcst 2'!C987</f>
        <v>2.6204057354977315</v>
      </c>
      <c r="AT179" s="36">
        <f t="shared" si="88"/>
        <v>404.99999999999915</v>
      </c>
      <c r="AU179" s="12">
        <f>'Monthly Py Frcst 2'!AH187</f>
        <v>66.918978494623602</v>
      </c>
      <c r="AV179" s="9">
        <f t="shared" si="89"/>
        <v>1.7154589393148536</v>
      </c>
      <c r="AW179" s="36">
        <f t="shared" si="90"/>
        <v>847.49999999999704</v>
      </c>
      <c r="AX179" s="12">
        <f>'Monthly Py Frcst 2'!AI187</f>
        <v>80.140766129032201</v>
      </c>
      <c r="AY179" s="9">
        <f t="shared" si="91"/>
        <v>2.237469734356337</v>
      </c>
      <c r="AZ179" s="42">
        <f t="shared" si="92"/>
        <v>99352.510321781971</v>
      </c>
      <c r="BA179" s="55">
        <v>1991562.4</v>
      </c>
      <c r="BB179" s="42">
        <f t="shared" si="93"/>
        <v>253.40431557527521</v>
      </c>
      <c r="BC179" s="42">
        <f t="shared" si="94"/>
        <v>188786.21510357998</v>
      </c>
      <c r="BD179" s="56">
        <f t="shared" si="95"/>
        <v>0.21317484318996385</v>
      </c>
      <c r="BE179" s="9">
        <f t="shared" si="96"/>
        <v>4.410986970542031</v>
      </c>
    </row>
    <row r="180" spans="1:57" x14ac:dyDescent="0.35">
      <c r="A180" s="10" t="str">
        <f>'Monthly Py Frcst 1'!A388</f>
        <v>11/30/2037</v>
      </c>
      <c r="B180" s="47">
        <f t="shared" si="75"/>
        <v>2037</v>
      </c>
      <c r="C180" s="48">
        <f t="shared" si="76"/>
        <v>0</v>
      </c>
      <c r="D180" s="49">
        <f>'Monthly Py Frcst 1'!C588</f>
        <v>4.2169986263736199</v>
      </c>
      <c r="E180" s="49">
        <f>'Monthly Py Frcst 1'!C388</f>
        <v>433.42622222222201</v>
      </c>
      <c r="F180" s="50">
        <f>'Monthly Py Frcst 1'!C788</f>
        <v>6.4583333500000006E-2</v>
      </c>
      <c r="G180" s="51">
        <f>'Monthly Py Frcst 1'!E588</f>
        <v>4.2025086671802727</v>
      </c>
      <c r="H180" s="51">
        <f>'Monthly Py Frcst 1'!E388</f>
        <v>284.44029403567379</v>
      </c>
      <c r="I180" s="52">
        <f>'Monthly Py Frcst 1'!E788</f>
        <v>0.05</v>
      </c>
      <c r="J180" s="53">
        <f>'Monthly Py Frcst 1'!F588</f>
        <v>4.2436100248844575</v>
      </c>
      <c r="K180" s="53">
        <f>'Monthly Py Frcst 1'!F388</f>
        <v>583.56012755102006</v>
      </c>
      <c r="L180" s="54">
        <f>'Monthly Py Frcst 1'!F788</f>
        <v>8.9583333500000001E-2</v>
      </c>
      <c r="M180" s="9">
        <v>5</v>
      </c>
      <c r="N180" s="36">
        <f t="shared" si="77"/>
        <v>232.50000060000002</v>
      </c>
      <c r="O180" s="12">
        <f>'Monthly Py Frcst 1'!C188</f>
        <v>77.139986111111057</v>
      </c>
      <c r="P180" s="9">
        <f>'Monthly Py Frcst 1'!C988</f>
        <v>5.1024606732416018</v>
      </c>
      <c r="Q180" s="36">
        <f t="shared" si="78"/>
        <v>180</v>
      </c>
      <c r="R180" s="12">
        <f>'Monthly Py Frcst 1'!E188</f>
        <v>62.939770833333299</v>
      </c>
      <c r="S180" s="9">
        <f t="shared" si="79"/>
        <v>4.519245784813573</v>
      </c>
      <c r="T180" s="36">
        <f t="shared" si="80"/>
        <v>322.50000060000002</v>
      </c>
      <c r="U180" s="12">
        <f>'Monthly Py Frcst 1'!F188</f>
        <v>93.542871527777734</v>
      </c>
      <c r="V180" s="9">
        <f t="shared" si="81"/>
        <v>6.2384243504619246</v>
      </c>
      <c r="W180" s="42">
        <f t="shared" si="74"/>
        <v>100771.59692672236</v>
      </c>
      <c r="X180" s="42">
        <f t="shared" si="97"/>
        <v>1991397.4000000004</v>
      </c>
      <c r="Y180" s="42">
        <f t="shared" si="82"/>
        <v>253.40431557527521</v>
      </c>
      <c r="Z180" s="42">
        <f t="shared" si="98"/>
        <v>58916.503523294079</v>
      </c>
      <c r="AA180" s="56">
        <f t="shared" si="83"/>
        <v>6.909988903449811E-2</v>
      </c>
      <c r="AB180" s="9">
        <f t="shared" si="84"/>
        <v>4.410986970542031</v>
      </c>
      <c r="AD180" s="57" t="str">
        <f>'Monthly Py Frcst 2'!A188</f>
        <v>11/30/2037</v>
      </c>
      <c r="AE180" s="47">
        <f t="shared" si="85"/>
        <v>2037</v>
      </c>
      <c r="AF180" s="48">
        <f t="shared" si="86"/>
        <v>0</v>
      </c>
      <c r="AG180" s="49">
        <f>'Monthly Py Frcst 2'!C588</f>
        <v>4.2266080905767094</v>
      </c>
      <c r="AH180" s="49">
        <f>'Monthly Py Frcst 2'!C388</f>
        <v>227.6501962066705</v>
      </c>
      <c r="AI180" s="50">
        <f>'Monthly Py Frcst 2'!C788</f>
        <v>0.18263888888888849</v>
      </c>
      <c r="AJ180" s="51">
        <f>'Monthly Py Frcst 2'!E588</f>
        <v>4.2127505446623026</v>
      </c>
      <c r="AK180" s="51">
        <f>'Monthly Py Frcst 2'!E388</f>
        <v>164.35781349920026</v>
      </c>
      <c r="AL180" s="52">
        <f>'Monthly Py Frcst 2'!E788</f>
        <v>0.1260416666666665</v>
      </c>
      <c r="AM180" s="53">
        <f>'Monthly Py Frcst 2'!E588</f>
        <v>4.2127505446623026</v>
      </c>
      <c r="AN180" s="53">
        <f>'Monthly Py Frcst 2'!F388</f>
        <v>357.28492438485301</v>
      </c>
      <c r="AO180" s="54">
        <f>'Monthly Py Frcst 2'!F788</f>
        <v>0.217708333333333</v>
      </c>
      <c r="AP180" s="9">
        <v>171</v>
      </c>
      <c r="AQ180" s="36">
        <f t="shared" si="87"/>
        <v>657.49999999999852</v>
      </c>
      <c r="AR180" s="12">
        <f>'Monthly Py Frcst 2'!AF188</f>
        <v>73.114055555555495</v>
      </c>
      <c r="AS180" s="13">
        <f>'Monthly Py Frcst 2'!C988</f>
        <v>2.9314790664970678</v>
      </c>
      <c r="AT180" s="36">
        <f t="shared" si="88"/>
        <v>453.74999999999937</v>
      </c>
      <c r="AU180" s="12">
        <f>'Monthly Py Frcst 2'!AH188</f>
        <v>174.96370833333299</v>
      </c>
      <c r="AV180" s="9">
        <f t="shared" si="89"/>
        <v>0.93938231570899922</v>
      </c>
      <c r="AW180" s="36">
        <f t="shared" si="90"/>
        <v>783.74999999999875</v>
      </c>
      <c r="AX180" s="12">
        <f>'Monthly Py Frcst 2'!AI188</f>
        <v>121.743333333333</v>
      </c>
      <c r="AY180" s="9">
        <f t="shared" si="91"/>
        <v>2.9347391319293652</v>
      </c>
      <c r="AZ180" s="42">
        <f t="shared" si="92"/>
        <v>149680.00400588551</v>
      </c>
      <c r="BA180" s="55">
        <v>1991563.4</v>
      </c>
      <c r="BB180" s="42">
        <f t="shared" si="93"/>
        <v>253.40431557527521</v>
      </c>
      <c r="BC180" s="42">
        <f t="shared" si="94"/>
        <v>166613.33749074308</v>
      </c>
      <c r="BD180" s="56">
        <f t="shared" si="95"/>
        <v>0.21317484318996385</v>
      </c>
      <c r="BE180" s="9">
        <f t="shared" si="96"/>
        <v>4.410986970542031</v>
      </c>
    </row>
    <row r="181" spans="1:57" x14ac:dyDescent="0.35">
      <c r="A181" s="10" t="str">
        <f>'Monthly Py Frcst 1'!A389</f>
        <v>12/31/2037</v>
      </c>
      <c r="B181" s="47">
        <f t="shared" si="75"/>
        <v>2037</v>
      </c>
      <c r="C181" s="48">
        <f t="shared" si="76"/>
        <v>1.2936066304537963</v>
      </c>
      <c r="D181" s="49">
        <f>'Monthly Py Frcst 1'!C589</f>
        <v>4.7018743286788354</v>
      </c>
      <c r="E181" s="49">
        <f>'Monthly Py Frcst 1'!C389</f>
        <v>304.26555262849695</v>
      </c>
      <c r="F181" s="50">
        <f>'Monthly Py Frcst 1'!C789</f>
        <v>0.15860215053763399</v>
      </c>
      <c r="G181" s="51">
        <f>'Monthly Py Frcst 1'!E589</f>
        <v>4.6924024966261744</v>
      </c>
      <c r="H181" s="51">
        <f>'Monthly Py Frcst 1'!E389</f>
        <v>227.85827192653625</v>
      </c>
      <c r="I181" s="52">
        <f>'Monthly Py Frcst 1'!E789</f>
        <v>0.14012096774193525</v>
      </c>
      <c r="J181" s="53">
        <f>'Monthly Py Frcst 1'!F589</f>
        <v>4.7134054646988375</v>
      </c>
      <c r="K181" s="53">
        <f>'Monthly Py Frcst 1'!F389</f>
        <v>332.32472655079351</v>
      </c>
      <c r="L181" s="54">
        <f>'Monthly Py Frcst 1'!F789</f>
        <v>0.17977150537634373</v>
      </c>
      <c r="M181" s="9">
        <v>5</v>
      </c>
      <c r="N181" s="36">
        <f t="shared" si="77"/>
        <v>589.99999999999852</v>
      </c>
      <c r="O181" s="12">
        <f>'Monthly Py Frcst 1'!C189</f>
        <v>97.626579301075196</v>
      </c>
      <c r="P181" s="9">
        <f>'Monthly Py Frcst 1'!C989</f>
        <v>3.1074746849818489</v>
      </c>
      <c r="Q181" s="36">
        <f t="shared" si="78"/>
        <v>521.24999999999909</v>
      </c>
      <c r="R181" s="12">
        <f>'Monthly Py Frcst 1'!E189</f>
        <v>80.620981182795646</v>
      </c>
      <c r="S181" s="9">
        <f t="shared" si="79"/>
        <v>2.8262899878370713</v>
      </c>
      <c r="T181" s="36">
        <f t="shared" si="80"/>
        <v>668.74999999999875</v>
      </c>
      <c r="U181" s="12">
        <f>'Monthly Py Frcst 1'!F189</f>
        <v>105.9679166666665</v>
      </c>
      <c r="V181" s="9">
        <f t="shared" si="81"/>
        <v>3.1360881387916377</v>
      </c>
      <c r="W181" s="42">
        <f t="shared" si="74"/>
        <v>179516.67605081276</v>
      </c>
      <c r="X181" s="42">
        <f t="shared" si="97"/>
        <v>1991397.4000000004</v>
      </c>
      <c r="Y181" s="42">
        <f t="shared" si="82"/>
        <v>253.40431557527521</v>
      </c>
      <c r="Z181" s="42">
        <f t="shared" si="98"/>
        <v>149508.54618941201</v>
      </c>
      <c r="AA181" s="56">
        <f t="shared" si="83"/>
        <v>6.909988903449811E-2</v>
      </c>
      <c r="AB181" s="9">
        <f t="shared" si="84"/>
        <v>4.410986970542031</v>
      </c>
      <c r="AD181" s="57" t="str">
        <f>'Monthly Py Frcst 2'!A189</f>
        <v>12/31/2037</v>
      </c>
      <c r="AE181" s="47">
        <f t="shared" si="85"/>
        <v>2037</v>
      </c>
      <c r="AF181" s="48">
        <f t="shared" si="86"/>
        <v>1.2936066304537963</v>
      </c>
      <c r="AG181" s="49">
        <f>'Monthly Py Frcst 2'!C589</f>
        <v>4.7044459991333802</v>
      </c>
      <c r="AH181" s="49">
        <f>'Monthly Py Frcst 2'!C389</f>
        <v>204.98108979861252</v>
      </c>
      <c r="AI181" s="50">
        <f>'Monthly Py Frcst 2'!C789</f>
        <v>0.29368279569892453</v>
      </c>
      <c r="AJ181" s="51">
        <f>'Monthly Py Frcst 2'!E589</f>
        <v>4.6903746886674895</v>
      </c>
      <c r="AK181" s="51">
        <f>'Monthly Py Frcst 2'!E389</f>
        <v>164.25861307657851</v>
      </c>
      <c r="AL181" s="52">
        <f>'Monthly Py Frcst 2'!E789</f>
        <v>0.26008064516128976</v>
      </c>
      <c r="AM181" s="53">
        <f>'Monthly Py Frcst 2'!E589</f>
        <v>4.6903746886674895</v>
      </c>
      <c r="AN181" s="53">
        <f>'Monthly Py Frcst 2'!F389</f>
        <v>234.80548519599648</v>
      </c>
      <c r="AO181" s="54">
        <f>'Monthly Py Frcst 2'!F789</f>
        <v>0.32661290322580572</v>
      </c>
      <c r="AP181" s="9">
        <v>172</v>
      </c>
      <c r="AQ181" s="36">
        <f t="shared" si="87"/>
        <v>1092.4999999999993</v>
      </c>
      <c r="AR181" s="12">
        <f>'Monthly Py Frcst 2'!AF189</f>
        <v>72.660591397849402</v>
      </c>
      <c r="AS181" s="13">
        <f>'Monthly Py Frcst 2'!C989</f>
        <v>2.2820743995449169</v>
      </c>
      <c r="AT181" s="36">
        <f t="shared" si="88"/>
        <v>967.49999999999795</v>
      </c>
      <c r="AU181" s="12">
        <f>'Monthly Py Frcst 2'!AH189</f>
        <v>80.061787634408603</v>
      </c>
      <c r="AV181" s="9">
        <f t="shared" si="89"/>
        <v>2.0516480824365728</v>
      </c>
      <c r="AW181" s="36">
        <f t="shared" si="90"/>
        <v>1214.9999999999973</v>
      </c>
      <c r="AX181" s="12">
        <f>'Monthly Py Frcst 2'!AI189</f>
        <v>81.581438172042994</v>
      </c>
      <c r="AY181" s="9">
        <f t="shared" si="91"/>
        <v>2.8781729086563415</v>
      </c>
      <c r="AZ181" s="42">
        <f t="shared" si="92"/>
        <v>223941.84060498403</v>
      </c>
      <c r="BA181" s="55">
        <v>1991564.4</v>
      </c>
      <c r="BB181" s="42">
        <f t="shared" si="93"/>
        <v>253.40431557527521</v>
      </c>
      <c r="BC181" s="42">
        <f t="shared" si="94"/>
        <v>276844.214765988</v>
      </c>
      <c r="BD181" s="56">
        <f t="shared" si="95"/>
        <v>0.21317484318996385</v>
      </c>
      <c r="BE181" s="9">
        <f t="shared" si="96"/>
        <v>4.410986970542031</v>
      </c>
    </row>
    <row r="182" spans="1:57" x14ac:dyDescent="0.35">
      <c r="A182" s="10" t="str">
        <f>'Monthly Py Frcst 1'!A390</f>
        <v>1/31/2038</v>
      </c>
      <c r="B182" s="47">
        <f t="shared" si="75"/>
        <v>2038</v>
      </c>
      <c r="C182" s="48">
        <f t="shared" si="76"/>
        <v>1.3194787630628724</v>
      </c>
      <c r="D182" s="49">
        <f>'Monthly Py Frcst 1'!C590</f>
        <v>4.4514381268791201</v>
      </c>
      <c r="E182" s="49">
        <f>'Monthly Py Frcst 1'!C390</f>
        <v>444.57871569571449</v>
      </c>
      <c r="F182" s="50">
        <f>'Monthly Py Frcst 1'!C790</f>
        <v>0.14314516129032201</v>
      </c>
      <c r="G182" s="51">
        <f>'Monthly Py Frcst 1'!E590</f>
        <v>4.4433963133640502</v>
      </c>
      <c r="H182" s="51">
        <f>'Monthly Py Frcst 1'!E390</f>
        <v>363.57678672732874</v>
      </c>
      <c r="I182" s="52">
        <f>'Monthly Py Frcst 1'!E790</f>
        <v>0.10651881720430049</v>
      </c>
      <c r="J182" s="53">
        <f>'Monthly Py Frcst 1'!F590</f>
        <v>4.462227294764058</v>
      </c>
      <c r="K182" s="53">
        <f>'Monthly Py Frcst 1'!F390</f>
        <v>534.07943253968233</v>
      </c>
      <c r="L182" s="54">
        <f>'Monthly Py Frcst 1'!F790</f>
        <v>0.20127688172042926</v>
      </c>
      <c r="M182" s="9">
        <v>5</v>
      </c>
      <c r="N182" s="36">
        <f t="shared" si="77"/>
        <v>532.49999999999795</v>
      </c>
      <c r="O182" s="12">
        <f>'Monthly Py Frcst 1'!C190</f>
        <v>103.7573521505375</v>
      </c>
      <c r="P182" s="9">
        <f>'Monthly Py Frcst 1'!C990</f>
        <v>4.0265334172349174</v>
      </c>
      <c r="Q182" s="36">
        <f t="shared" si="78"/>
        <v>396.24999999999784</v>
      </c>
      <c r="R182" s="12">
        <f>'Monthly Py Frcst 1'!E190</f>
        <v>85.196693548387046</v>
      </c>
      <c r="S182" s="9">
        <f t="shared" si="79"/>
        <v>4.2674987911454227</v>
      </c>
      <c r="T182" s="36">
        <f t="shared" si="80"/>
        <v>748.74999999999682</v>
      </c>
      <c r="U182" s="12">
        <f>'Monthly Py Frcst 1'!F190</f>
        <v>147.11006050483849</v>
      </c>
      <c r="V182" s="9">
        <f t="shared" si="81"/>
        <v>3.6304752421885946</v>
      </c>
      <c r="W182" s="42">
        <f t="shared" si="74"/>
        <v>236738.16610796706</v>
      </c>
      <c r="X182" s="42">
        <f t="shared" si="97"/>
        <v>1991397.4000000004</v>
      </c>
      <c r="Y182" s="42">
        <f t="shared" si="82"/>
        <v>258.47240188678074</v>
      </c>
      <c r="Z182" s="42">
        <f t="shared" si="98"/>
        <v>137636.55400471023</v>
      </c>
      <c r="AA182" s="56">
        <f t="shared" si="83"/>
        <v>5.533270494593389E-2</v>
      </c>
      <c r="AB182" s="9">
        <f t="shared" si="84"/>
        <v>6.0211563080972859</v>
      </c>
      <c r="AD182" s="57" t="str">
        <f>'Monthly Py Frcst 2'!A190</f>
        <v>1/31/2038</v>
      </c>
      <c r="AE182" s="47">
        <f t="shared" si="85"/>
        <v>2038</v>
      </c>
      <c r="AF182" s="48">
        <f t="shared" si="86"/>
        <v>1.3194787630628724</v>
      </c>
      <c r="AG182" s="49">
        <f>'Monthly Py Frcst 2'!C590</f>
        <v>4.45109323116219</v>
      </c>
      <c r="AH182" s="49">
        <f>'Monthly Py Frcst 2'!C390</f>
        <v>312.411776067468</v>
      </c>
      <c r="AI182" s="50">
        <f>'Monthly Py Frcst 2'!C790</f>
        <v>0.24395161290322551</v>
      </c>
      <c r="AJ182" s="51">
        <f>'Monthly Py Frcst 2'!E590</f>
        <v>4.44457122011449</v>
      </c>
      <c r="AK182" s="51">
        <f>'Monthly Py Frcst 2'!E390</f>
        <v>258.78017005807823</v>
      </c>
      <c r="AL182" s="52">
        <f>'Monthly Py Frcst 2'!E790</f>
        <v>0.20598118279569827</v>
      </c>
      <c r="AM182" s="53">
        <f>'Monthly Py Frcst 2'!E590</f>
        <v>4.44457122011449</v>
      </c>
      <c r="AN182" s="53">
        <f>'Monthly Py Frcst 2'!F390</f>
        <v>374.72125903065103</v>
      </c>
      <c r="AO182" s="54">
        <f>'Monthly Py Frcst 2'!F790</f>
        <v>0.33266129032258024</v>
      </c>
      <c r="AP182" s="9">
        <v>173</v>
      </c>
      <c r="AQ182" s="36">
        <f t="shared" si="87"/>
        <v>907.49999999999886</v>
      </c>
      <c r="AR182" s="12">
        <f>'Monthly Py Frcst 2'!AF190</f>
        <v>117.652446236559</v>
      </c>
      <c r="AS182" s="13">
        <f>'Monthly Py Frcst 2'!C990</f>
        <v>2.7398537761517372</v>
      </c>
      <c r="AT182" s="36">
        <f t="shared" si="88"/>
        <v>766.24999999999761</v>
      </c>
      <c r="AU182" s="12">
        <f>'Monthly Py Frcst 2'!AH190</f>
        <v>93.620564516128994</v>
      </c>
      <c r="AV182" s="9">
        <f t="shared" si="89"/>
        <v>2.7641381078565859</v>
      </c>
      <c r="AW182" s="36">
        <f t="shared" si="90"/>
        <v>1237.4999999999986</v>
      </c>
      <c r="AX182" s="12">
        <f>'Monthly Py Frcst 2'!AI190</f>
        <v>84.363252688171997</v>
      </c>
      <c r="AY182" s="9">
        <f t="shared" si="91"/>
        <v>4.441759262361729</v>
      </c>
      <c r="AZ182" s="42">
        <f t="shared" si="92"/>
        <v>283513.68678122683</v>
      </c>
      <c r="BA182" s="55">
        <v>1991565.4</v>
      </c>
      <c r="BB182" s="42">
        <f t="shared" si="93"/>
        <v>258.47240188678074</v>
      </c>
      <c r="BC182" s="42">
        <f t="shared" si="94"/>
        <v>234563.70471225324</v>
      </c>
      <c r="BD182" s="56">
        <f t="shared" si="95"/>
        <v>0.13881877531071043</v>
      </c>
      <c r="BE182" s="9">
        <f t="shared" si="96"/>
        <v>6.0211563080972859</v>
      </c>
    </row>
    <row r="183" spans="1:57" x14ac:dyDescent="0.35">
      <c r="A183" s="10" t="str">
        <f>'Monthly Py Frcst 1'!A391</f>
        <v>2/28/2038</v>
      </c>
      <c r="B183" s="47">
        <f t="shared" si="75"/>
        <v>2038</v>
      </c>
      <c r="C183" s="48">
        <f t="shared" si="76"/>
        <v>0</v>
      </c>
      <c r="D183" s="49">
        <f>'Monthly Py Frcst 1'!C591</f>
        <v>4.4378094059405901</v>
      </c>
      <c r="E183" s="49">
        <f>'Monthly Py Frcst 1'!C391</f>
        <v>642.83557109557046</v>
      </c>
      <c r="F183" s="50">
        <f>'Monthly Py Frcst 1'!C791</f>
        <v>0.1130952380952375</v>
      </c>
      <c r="G183" s="51">
        <f>'Monthly Py Frcst 1'!E591</f>
        <v>4.4308829365079294</v>
      </c>
      <c r="H183" s="51">
        <f>'Monthly Py Frcst 1'!E391</f>
        <v>543.27309804582148</v>
      </c>
      <c r="I183" s="52">
        <f>'Monthly Py Frcst 1'!E791</f>
        <v>4.6502976190476122E-2</v>
      </c>
      <c r="J183" s="53">
        <f>'Monthly Py Frcst 1'!F591</f>
        <v>4.4477857142857129</v>
      </c>
      <c r="K183" s="53">
        <f>'Monthly Py Frcst 1'!F391</f>
        <v>838.75430662805593</v>
      </c>
      <c r="L183" s="54">
        <f>'Monthly Py Frcst 1'!F791</f>
        <v>0.14546130952380926</v>
      </c>
      <c r="M183" s="9">
        <v>5</v>
      </c>
      <c r="N183" s="36">
        <f t="shared" si="77"/>
        <v>379.99999999999795</v>
      </c>
      <c r="O183" s="12">
        <f>'Monthly Py Frcst 1'!C191</f>
        <v>109.95710565476151</v>
      </c>
      <c r="P183" s="9">
        <f>'Monthly Py Frcst 1'!C991</f>
        <v>6.055881110088424</v>
      </c>
      <c r="Q183" s="36">
        <f t="shared" si="78"/>
        <v>156.24999999999977</v>
      </c>
      <c r="R183" s="12">
        <f>'Monthly Py Frcst 1'!E191</f>
        <v>71.346502975833332</v>
      </c>
      <c r="S183" s="9">
        <f t="shared" si="79"/>
        <v>7.6145721988622252</v>
      </c>
      <c r="T183" s="36">
        <f t="shared" si="80"/>
        <v>488.74999999999915</v>
      </c>
      <c r="U183" s="12">
        <f>'Monthly Py Frcst 1'!F191</f>
        <v>132.91815104166599</v>
      </c>
      <c r="V183" s="9">
        <f t="shared" si="81"/>
        <v>6.3103067568637083</v>
      </c>
      <c r="W183" s="42">
        <f t="shared" si="74"/>
        <v>244277.51701631545</v>
      </c>
      <c r="X183" s="42">
        <f t="shared" si="97"/>
        <v>1991397.4000000004</v>
      </c>
      <c r="Y183" s="42">
        <f t="shared" si="82"/>
        <v>258.47240188678074</v>
      </c>
      <c r="Z183" s="42">
        <f t="shared" si="98"/>
        <v>98219.512716976154</v>
      </c>
      <c r="AA183" s="56">
        <f t="shared" si="83"/>
        <v>5.533270494593389E-2</v>
      </c>
      <c r="AB183" s="9">
        <f t="shared" si="84"/>
        <v>6.0211563080972859</v>
      </c>
      <c r="AD183" s="57" t="str">
        <f>'Monthly Py Frcst 2'!A191</f>
        <v>2/28/2038</v>
      </c>
      <c r="AE183" s="47">
        <f t="shared" si="85"/>
        <v>2038</v>
      </c>
      <c r="AF183" s="48">
        <f t="shared" si="86"/>
        <v>0</v>
      </c>
      <c r="AG183" s="49">
        <f>'Monthly Py Frcst 2'!C591</f>
        <v>4.4392757009345747</v>
      </c>
      <c r="AH183" s="49">
        <f>'Monthly Py Frcst 2'!C391</f>
        <v>342.10105453757546</v>
      </c>
      <c r="AI183" s="50">
        <f>'Monthly Py Frcst 2'!C791</f>
        <v>0.21726190476190449</v>
      </c>
      <c r="AJ183" s="51">
        <f>'Monthly Py Frcst 2'!E591</f>
        <v>4.4315090755593047</v>
      </c>
      <c r="AK183" s="51">
        <f>'Monthly Py Frcst 2'!E391</f>
        <v>275.96206370398551</v>
      </c>
      <c r="AL183" s="52">
        <f>'Monthly Py Frcst 2'!E791</f>
        <v>0.12388392857142801</v>
      </c>
      <c r="AM183" s="53">
        <f>'Monthly Py Frcst 2'!E591</f>
        <v>4.4315090755593047</v>
      </c>
      <c r="AN183" s="53">
        <f>'Monthly Py Frcst 2'!F391</f>
        <v>454.20530648106103</v>
      </c>
      <c r="AO183" s="54">
        <f>'Monthly Py Frcst 2'!F791</f>
        <v>0.31324404761904728</v>
      </c>
      <c r="AP183" s="9">
        <v>174</v>
      </c>
      <c r="AQ183" s="36">
        <f t="shared" si="87"/>
        <v>729.99999999999909</v>
      </c>
      <c r="AR183" s="12">
        <f>'Monthly Py Frcst 2'!AF191</f>
        <v>156.69800595237999</v>
      </c>
      <c r="AS183" s="13">
        <f>'Monthly Py Frcst 2'!C991</f>
        <v>3.4581775864547679</v>
      </c>
      <c r="AT183" s="36">
        <f t="shared" si="88"/>
        <v>416.24999999999807</v>
      </c>
      <c r="AU183" s="12">
        <f>'Monthly Py Frcst 2'!AH191</f>
        <v>203.42010416666599</v>
      </c>
      <c r="AV183" s="9">
        <f t="shared" si="89"/>
        <v>1.3566115543716588</v>
      </c>
      <c r="AW183" s="36">
        <f t="shared" si="90"/>
        <v>1052.4999999999989</v>
      </c>
      <c r="AX183" s="12">
        <f>'Monthly Py Frcst 2'!AI191</f>
        <v>79.250863095238103</v>
      </c>
      <c r="AY183" s="9">
        <f t="shared" si="91"/>
        <v>5.7312348249788663</v>
      </c>
      <c r="AZ183" s="42">
        <f t="shared" si="92"/>
        <v>249733.76981242979</v>
      </c>
      <c r="BA183" s="55">
        <v>1991566.4</v>
      </c>
      <c r="BB183" s="42">
        <f t="shared" si="93"/>
        <v>258.47240188678074</v>
      </c>
      <c r="BC183" s="42">
        <f t="shared" si="94"/>
        <v>188684.8533773497</v>
      </c>
      <c r="BD183" s="56">
        <f t="shared" si="95"/>
        <v>0.13881877531071043</v>
      </c>
      <c r="BE183" s="9">
        <f t="shared" si="96"/>
        <v>6.0211563080972859</v>
      </c>
    </row>
    <row r="184" spans="1:57" x14ac:dyDescent="0.35">
      <c r="A184" s="10" t="str">
        <f>'Monthly Py Frcst 1'!A392</f>
        <v>3/31/2038</v>
      </c>
      <c r="B184" s="47">
        <f t="shared" si="75"/>
        <v>2038</v>
      </c>
      <c r="C184" s="48">
        <f t="shared" si="76"/>
        <v>0</v>
      </c>
      <c r="D184" s="49">
        <f>'Monthly Py Frcst 1'!C592</f>
        <v>3.8284509803921498</v>
      </c>
      <c r="E184" s="49">
        <f>'Monthly Py Frcst 1'!C392</f>
        <v>520.25257823129209</v>
      </c>
      <c r="F184" s="50">
        <f>'Monthly Py Frcst 1'!C792</f>
        <v>3.8306451790322549E-2</v>
      </c>
      <c r="G184" s="51">
        <f>'Monthly Py Frcst 1'!E592</f>
        <v>3.8222219413548997</v>
      </c>
      <c r="H184" s="51">
        <f>'Monthly Py Frcst 1'!E392</f>
        <v>341.19436842105199</v>
      </c>
      <c r="I184" s="52">
        <f>'Monthly Py Frcst 1'!E792</f>
        <v>1.7473117999999999E-2</v>
      </c>
      <c r="J184" s="53">
        <f>'Monthly Py Frcst 1'!F592</f>
        <v>3.8382638888888847</v>
      </c>
      <c r="K184" s="53">
        <f>'Monthly Py Frcst 1'!F392</f>
        <v>680.09744186046453</v>
      </c>
      <c r="L184" s="54">
        <f>'Monthly Py Frcst 1'!F792</f>
        <v>5.9139785E-2</v>
      </c>
      <c r="M184" s="9">
        <v>5</v>
      </c>
      <c r="N184" s="36">
        <f t="shared" si="77"/>
        <v>142.50000065999987</v>
      </c>
      <c r="O184" s="12">
        <f>'Monthly Py Frcst 1'!C192</f>
        <v>63.549724462365546</v>
      </c>
      <c r="P184" s="9">
        <f>'Monthly Py Frcst 1'!C992</f>
        <v>7.2220328531674927</v>
      </c>
      <c r="Q184" s="36">
        <f t="shared" si="78"/>
        <v>64.999998959999999</v>
      </c>
      <c r="R184" s="12">
        <f>'Monthly Py Frcst 1'!E192</f>
        <v>45.15184475806447</v>
      </c>
      <c r="S184" s="9">
        <f t="shared" si="79"/>
        <v>7.5565986339929561</v>
      </c>
      <c r="T184" s="36">
        <f t="shared" si="80"/>
        <v>220.00000019999999</v>
      </c>
      <c r="U184" s="12">
        <f>'Monthly Py Frcst 1'!F192</f>
        <v>81.84491935483868</v>
      </c>
      <c r="V184" s="9">
        <f t="shared" si="81"/>
        <v>8.3095865598193317</v>
      </c>
      <c r="W184" s="42">
        <f t="shared" si="74"/>
        <v>74135.992741325754</v>
      </c>
      <c r="X184" s="42">
        <f t="shared" si="97"/>
        <v>1991397.4000000004</v>
      </c>
      <c r="Y184" s="42">
        <f t="shared" si="82"/>
        <v>258.47240188678074</v>
      </c>
      <c r="Z184" s="42">
        <f t="shared" si="98"/>
        <v>36832.317439458006</v>
      </c>
      <c r="AA184" s="56">
        <f t="shared" si="83"/>
        <v>5.533270494593389E-2</v>
      </c>
      <c r="AB184" s="9">
        <f t="shared" si="84"/>
        <v>6.0211563080972859</v>
      </c>
      <c r="AD184" s="57" t="str">
        <f>'Monthly Py Frcst 2'!A192</f>
        <v>3/31/2038</v>
      </c>
      <c r="AE184" s="47">
        <f t="shared" si="85"/>
        <v>2038</v>
      </c>
      <c r="AF184" s="48">
        <f t="shared" si="86"/>
        <v>0</v>
      </c>
      <c r="AG184" s="49">
        <f>'Monthly Py Frcst 2'!C592</f>
        <v>3.8306388888888847</v>
      </c>
      <c r="AH184" s="49">
        <f>'Monthly Py Frcst 2'!C392</f>
        <v>215.37536413043449</v>
      </c>
      <c r="AI184" s="50">
        <f>'Monthly Py Frcst 2'!C792</f>
        <v>0.12029569892473049</v>
      </c>
      <c r="AJ184" s="51">
        <f>'Monthly Py Frcst 2'!E592</f>
        <v>3.8250208101077603</v>
      </c>
      <c r="AK184" s="51">
        <f>'Monthly Py Frcst 2'!E392</f>
        <v>159.16210481099574</v>
      </c>
      <c r="AL184" s="52">
        <f>'Monthly Py Frcst 2'!E792</f>
        <v>7.0228494623655852E-2</v>
      </c>
      <c r="AM184" s="53">
        <f>'Monthly Py Frcst 2'!E592</f>
        <v>3.8250208101077603</v>
      </c>
      <c r="AN184" s="53">
        <f>'Monthly Py Frcst 2'!F392</f>
        <v>303.0622746697743</v>
      </c>
      <c r="AO184" s="54">
        <f>'Monthly Py Frcst 2'!F792</f>
        <v>0.17036290322580575</v>
      </c>
      <c r="AP184" s="9">
        <v>175</v>
      </c>
      <c r="AQ184" s="36">
        <f t="shared" si="87"/>
        <v>447.49999999999739</v>
      </c>
      <c r="AR184" s="12">
        <f>'Monthly Py Frcst 2'!AF192</f>
        <v>74.469099462365506</v>
      </c>
      <c r="AS184" s="13">
        <f>'Monthly Py Frcst 2'!C992</f>
        <v>3.3555021224809511</v>
      </c>
      <c r="AT184" s="36">
        <f t="shared" si="88"/>
        <v>261.24999999999977</v>
      </c>
      <c r="AU184" s="12">
        <f>'Monthly Py Frcst 2'!AH192</f>
        <v>63.010860215053697</v>
      </c>
      <c r="AV184" s="9">
        <f t="shared" si="89"/>
        <v>2.5259471822441633</v>
      </c>
      <c r="AW184" s="36">
        <f t="shared" si="90"/>
        <v>633.74999999999739</v>
      </c>
      <c r="AX184" s="12">
        <f>'Monthly Py Frcst 2'!AI192</f>
        <v>111.818239247311</v>
      </c>
      <c r="AY184" s="9">
        <f t="shared" si="91"/>
        <v>2.710311633502692</v>
      </c>
      <c r="AZ184" s="42">
        <f t="shared" si="92"/>
        <v>96380.475448368874</v>
      </c>
      <c r="BA184" s="55">
        <v>1991567.4</v>
      </c>
      <c r="BB184" s="42">
        <f t="shared" si="93"/>
        <v>258.47240188678074</v>
      </c>
      <c r="BC184" s="42">
        <f t="shared" si="94"/>
        <v>115666.3998443337</v>
      </c>
      <c r="BD184" s="56">
        <f t="shared" si="95"/>
        <v>0.13881877531071043</v>
      </c>
      <c r="BE184" s="9">
        <f t="shared" si="96"/>
        <v>6.0211563080972859</v>
      </c>
    </row>
    <row r="185" spans="1:57" x14ac:dyDescent="0.35">
      <c r="A185" s="10" t="str">
        <f>'Monthly Py Frcst 1'!A393</f>
        <v>4/30/2038</v>
      </c>
      <c r="B185" s="47">
        <f t="shared" si="75"/>
        <v>2038</v>
      </c>
      <c r="C185" s="48">
        <f t="shared" si="76"/>
        <v>0</v>
      </c>
      <c r="D185" s="49">
        <f>'Monthly Py Frcst 1'!C593</f>
        <v>3.2203333333333299</v>
      </c>
      <c r="E185" s="49">
        <f>'Monthly Py Frcst 1'!C393</f>
        <v>223.03992753623149</v>
      </c>
      <c r="F185" s="50">
        <f>'Monthly Py Frcst 1'!C793</f>
        <v>3.8194444500000001E-2</v>
      </c>
      <c r="G185" s="51">
        <f>'Monthly Py Frcst 1'!E593</f>
        <v>3.2137499999999926</v>
      </c>
      <c r="H185" s="51">
        <f>'Monthly Py Frcst 1'!E393</f>
        <v>140.41188873626351</v>
      </c>
      <c r="I185" s="52">
        <f>'Monthly Py Frcst 1'!E793</f>
        <v>2.2916666666666648E-2</v>
      </c>
      <c r="J185" s="53">
        <f>'Monthly Py Frcst 1'!F593</f>
        <v>3.2233076923076878</v>
      </c>
      <c r="K185" s="53">
        <f>'Monthly Py Frcst 1'!F393</f>
        <v>373.68535261288628</v>
      </c>
      <c r="L185" s="54">
        <f>'Monthly Py Frcst 1'!F793</f>
        <v>4.8263888749999997E-2</v>
      </c>
      <c r="M185" s="9">
        <v>5</v>
      </c>
      <c r="N185" s="36">
        <f t="shared" si="77"/>
        <v>137.50000020000002</v>
      </c>
      <c r="O185" s="12">
        <f>'Monthly Py Frcst 1'!C193</f>
        <v>45.69791666666665</v>
      </c>
      <c r="P185" s="9">
        <f>'Monthly Py Frcst 1'!C993</f>
        <v>5.1513957112471953</v>
      </c>
      <c r="Q185" s="36">
        <f t="shared" si="78"/>
        <v>82.499999999999929</v>
      </c>
      <c r="R185" s="12">
        <f>'Monthly Py Frcst 1'!E193</f>
        <v>40.108274305555526</v>
      </c>
      <c r="S185" s="9">
        <f t="shared" si="79"/>
        <v>3.5008209943556361</v>
      </c>
      <c r="T185" s="36">
        <f t="shared" si="80"/>
        <v>173.74999949999997</v>
      </c>
      <c r="U185" s="12">
        <f>'Monthly Py Frcst 1'!F193</f>
        <v>51.813868055555503</v>
      </c>
      <c r="V185" s="9">
        <f t="shared" si="81"/>
        <v>7.2120721080351693</v>
      </c>
      <c r="W185" s="42">
        <f t="shared" si="74"/>
        <v>30667.99008083982</v>
      </c>
      <c r="X185" s="42">
        <f t="shared" si="97"/>
        <v>1991397.4000000004</v>
      </c>
      <c r="Y185" s="42">
        <f t="shared" si="82"/>
        <v>258.47240188678074</v>
      </c>
      <c r="Z185" s="42">
        <f t="shared" si="98"/>
        <v>35539.95531112684</v>
      </c>
      <c r="AA185" s="56">
        <f t="shared" si="83"/>
        <v>5.533270494593389E-2</v>
      </c>
      <c r="AB185" s="9">
        <f t="shared" si="84"/>
        <v>6.0211563080972859</v>
      </c>
      <c r="AD185" s="57" t="str">
        <f>'Monthly Py Frcst 2'!A193</f>
        <v>4/30/2038</v>
      </c>
      <c r="AE185" s="47">
        <f t="shared" si="85"/>
        <v>2038</v>
      </c>
      <c r="AF185" s="48">
        <f t="shared" si="86"/>
        <v>0</v>
      </c>
      <c r="AG185" s="49">
        <f>'Monthly Py Frcst 2'!C593</f>
        <v>3.2204298404095102</v>
      </c>
      <c r="AH185" s="49">
        <f>'Monthly Py Frcst 2'!C393</f>
        <v>149.69619817682249</v>
      </c>
      <c r="AI185" s="50">
        <f>'Monthly Py Frcst 2'!C793</f>
        <v>0.10069444444444405</v>
      </c>
      <c r="AJ185" s="51">
        <f>'Monthly Py Frcst 2'!E593</f>
        <v>3.2180627705627627</v>
      </c>
      <c r="AK185" s="51">
        <f>'Monthly Py Frcst 2'!E393</f>
        <v>106.51370585701925</v>
      </c>
      <c r="AL185" s="52">
        <f>'Monthly Py Frcst 2'!E793</f>
        <v>8.0555555555555491E-2</v>
      </c>
      <c r="AM185" s="53">
        <f>'Monthly Py Frcst 2'!E593</f>
        <v>3.2180627705627627</v>
      </c>
      <c r="AN185" s="53">
        <f>'Monthly Py Frcst 2'!F393</f>
        <v>221.98732050195827</v>
      </c>
      <c r="AO185" s="54">
        <f>'Monthly Py Frcst 2'!F793</f>
        <v>0.12708333333333277</v>
      </c>
      <c r="AP185" s="9">
        <v>176</v>
      </c>
      <c r="AQ185" s="36">
        <f t="shared" si="87"/>
        <v>362.49999999999858</v>
      </c>
      <c r="AR185" s="12">
        <f>'Monthly Py Frcst 2'!AF193</f>
        <v>39.210958333333302</v>
      </c>
      <c r="AS185" s="13">
        <f>'Monthly Py Frcst 2'!C993</f>
        <v>3.190057463722864</v>
      </c>
      <c r="AT185" s="36">
        <f t="shared" si="88"/>
        <v>289.99999999999977</v>
      </c>
      <c r="AU185" s="12">
        <f>'Monthly Py Frcst 2'!AH193</f>
        <v>39.612583333333298</v>
      </c>
      <c r="AV185" s="9">
        <f t="shared" si="89"/>
        <v>2.6888856240635493</v>
      </c>
      <c r="AW185" s="36">
        <f t="shared" si="90"/>
        <v>457.49999999999795</v>
      </c>
      <c r="AX185" s="12">
        <f>'Monthly Py Frcst 2'!AI193</f>
        <v>42.530402777777702</v>
      </c>
      <c r="AY185" s="9">
        <f t="shared" si="91"/>
        <v>5.2194972538079858</v>
      </c>
      <c r="AZ185" s="42">
        <f t="shared" si="92"/>
        <v>54264.871839097941</v>
      </c>
      <c r="BA185" s="55">
        <v>1991568.4</v>
      </c>
      <c r="BB185" s="42">
        <f t="shared" si="93"/>
        <v>258.47240188678074</v>
      </c>
      <c r="BC185" s="42">
        <f t="shared" si="94"/>
        <v>93696.245683957648</v>
      </c>
      <c r="BD185" s="56">
        <f t="shared" si="95"/>
        <v>0.13881877531071043</v>
      </c>
      <c r="BE185" s="9">
        <f t="shared" si="96"/>
        <v>6.0211563080972859</v>
      </c>
    </row>
    <row r="186" spans="1:57" x14ac:dyDescent="0.35">
      <c r="A186" s="10" t="str">
        <f>'Monthly Py Frcst 1'!A394</f>
        <v>5/31/2038</v>
      </c>
      <c r="B186" s="47">
        <f t="shared" si="75"/>
        <v>2038</v>
      </c>
      <c r="C186" s="48">
        <f t="shared" si="76"/>
        <v>0</v>
      </c>
      <c r="D186" s="49">
        <f>'Monthly Py Frcst 1'!C594</f>
        <v>3.1399999999999952</v>
      </c>
      <c r="E186" s="49">
        <f>'Monthly Py Frcst 1'!C394</f>
        <v>203.10250000000002</v>
      </c>
      <c r="F186" s="50">
        <f>'Monthly Py Frcst 1'!C794</f>
        <v>2.688172E-3</v>
      </c>
      <c r="G186" s="51">
        <f>'Monthly Py Frcst 1'!E594</f>
        <v>3.1112500000000001</v>
      </c>
      <c r="H186" s="51">
        <f>'Monthly Py Frcst 1'!E394</f>
        <v>162.78750000000002</v>
      </c>
      <c r="I186" s="52">
        <f>'Monthly Py Frcst 1'!E794</f>
        <v>0</v>
      </c>
      <c r="J186" s="53">
        <f>'Monthly Py Frcst 1'!F594</f>
        <v>3.1704761904761876</v>
      </c>
      <c r="K186" s="53">
        <f>'Monthly Py Frcst 1'!F394</f>
        <v>805.61458333333326</v>
      </c>
      <c r="L186" s="54">
        <f>'Monthly Py Frcst 1'!F794</f>
        <v>5.3763439999999999E-3</v>
      </c>
      <c r="M186" s="9">
        <v>5</v>
      </c>
      <c r="N186" s="36">
        <f t="shared" si="77"/>
        <v>9.9999998399999992</v>
      </c>
      <c r="O186" s="12">
        <f>'Monthly Py Frcst 1'!C194</f>
        <v>38.042997311827904</v>
      </c>
      <c r="P186" s="9">
        <f>'Monthly Py Frcst 1'!C994</f>
        <v>4.3748965584256947</v>
      </c>
      <c r="Q186" s="36">
        <f t="shared" si="78"/>
        <v>0</v>
      </c>
      <c r="R186" s="12">
        <f>'Monthly Py Frcst 1'!E194</f>
        <v>32.660530913978427</v>
      </c>
      <c r="S186" s="9">
        <f t="shared" si="79"/>
        <v>4.9842269995166664</v>
      </c>
      <c r="T186" s="36">
        <f t="shared" si="80"/>
        <v>19.999999679999998</v>
      </c>
      <c r="U186" s="12">
        <f>'Monthly Py Frcst 1'!F194</f>
        <v>42.622762096774174</v>
      </c>
      <c r="V186" s="9">
        <f t="shared" si="81"/>
        <v>18.901041220749622</v>
      </c>
      <c r="W186" s="42">
        <f t="shared" si="74"/>
        <v>2031.0249675036</v>
      </c>
      <c r="X186" s="42">
        <f t="shared" si="97"/>
        <v>1991397.4000000004</v>
      </c>
      <c r="Y186" s="42">
        <f t="shared" si="82"/>
        <v>258.47240188678074</v>
      </c>
      <c r="Z186" s="42">
        <f t="shared" si="98"/>
        <v>2584.723977512223</v>
      </c>
      <c r="AA186" s="56">
        <f t="shared" si="83"/>
        <v>5.533270494593389E-2</v>
      </c>
      <c r="AB186" s="9">
        <f t="shared" si="84"/>
        <v>6.0211563080972859</v>
      </c>
      <c r="AD186" s="57" t="str">
        <f>'Monthly Py Frcst 2'!A194</f>
        <v>5/31/2038</v>
      </c>
      <c r="AE186" s="47">
        <f t="shared" si="85"/>
        <v>2038</v>
      </c>
      <c r="AF186" s="48">
        <f t="shared" si="86"/>
        <v>0</v>
      </c>
      <c r="AG186" s="49">
        <f>'Monthly Py Frcst 2'!C594</f>
        <v>3.1357352941176448</v>
      </c>
      <c r="AH186" s="49">
        <f>'Monthly Py Frcst 2'!C394</f>
        <v>90.778839285714241</v>
      </c>
      <c r="AI186" s="50">
        <f>'Monthly Py Frcst 2'!C794</f>
        <v>2.7553763440860198E-2</v>
      </c>
      <c r="AJ186" s="51">
        <f>'Monthly Py Frcst 2'!E594</f>
        <v>3.1203571428571424</v>
      </c>
      <c r="AK186" s="51">
        <f>'Monthly Py Frcst 2'!E394</f>
        <v>82.554677419354789</v>
      </c>
      <c r="AL186" s="52">
        <f>'Monthly Py Frcst 2'!E794</f>
        <v>1.2768817204301E-2</v>
      </c>
      <c r="AM186" s="53">
        <f>'Monthly Py Frcst 2'!E594</f>
        <v>3.1203571428571424</v>
      </c>
      <c r="AN186" s="53">
        <f>'Monthly Py Frcst 2'!F394</f>
        <v>117.62460084033525</v>
      </c>
      <c r="AO186" s="54">
        <f>'Monthly Py Frcst 2'!F794</f>
        <v>4.1666666666666602E-2</v>
      </c>
      <c r="AP186" s="9">
        <v>177</v>
      </c>
      <c r="AQ186" s="36">
        <f t="shared" si="87"/>
        <v>102.49999999999993</v>
      </c>
      <c r="AR186" s="12">
        <f>'Monthly Py Frcst 2'!AF194</f>
        <v>34.145752688172003</v>
      </c>
      <c r="AS186" s="13">
        <f>'Monthly Py Frcst 2'!C994</f>
        <v>2.6674282905280764</v>
      </c>
      <c r="AT186" s="36">
        <f t="shared" si="88"/>
        <v>47.499999999999723</v>
      </c>
      <c r="AU186" s="12">
        <f>'Monthly Py Frcst 2'!AH194</f>
        <v>61.359301075268803</v>
      </c>
      <c r="AV186" s="9">
        <f t="shared" si="89"/>
        <v>1.3454305373864321</v>
      </c>
      <c r="AW186" s="36">
        <f t="shared" si="90"/>
        <v>154.99999999999977</v>
      </c>
      <c r="AX186" s="12">
        <f>'Monthly Py Frcst 2'!AI194</f>
        <v>42.367701612903197</v>
      </c>
      <c r="AY186" s="9">
        <f t="shared" si="91"/>
        <v>2.7762799576673842</v>
      </c>
      <c r="AZ186" s="42">
        <f t="shared" si="92"/>
        <v>9304.8310267857032</v>
      </c>
      <c r="BA186" s="55">
        <v>1991569.4</v>
      </c>
      <c r="BB186" s="42">
        <f t="shared" si="93"/>
        <v>258.47240188678074</v>
      </c>
      <c r="BC186" s="42">
        <f t="shared" si="94"/>
        <v>26493.421193395006</v>
      </c>
      <c r="BD186" s="56">
        <f t="shared" si="95"/>
        <v>0.13881877531071043</v>
      </c>
      <c r="BE186" s="9">
        <f t="shared" si="96"/>
        <v>6.0211563080972859</v>
      </c>
    </row>
    <row r="187" spans="1:57" x14ac:dyDescent="0.35">
      <c r="A187" s="10" t="str">
        <f>'Monthly Py Frcst 1'!A395</f>
        <v>6/30/2038</v>
      </c>
      <c r="B187" s="47">
        <f t="shared" si="75"/>
        <v>2038</v>
      </c>
      <c r="C187" s="48">
        <f t="shared" si="76"/>
        <v>0</v>
      </c>
      <c r="D187" s="49">
        <f>'Monthly Py Frcst 1'!C595</f>
        <v>3.2376190476190452</v>
      </c>
      <c r="E187" s="49">
        <f>'Monthly Py Frcst 1'!C395</f>
        <v>535.41041666666649</v>
      </c>
      <c r="F187" s="50">
        <f>'Monthly Py Frcst 1'!C795</f>
        <v>6.9444440000000001E-3</v>
      </c>
      <c r="G187" s="51">
        <f>'Monthly Py Frcst 1'!E595</f>
        <v>3.209404761904755</v>
      </c>
      <c r="H187" s="51">
        <f>'Monthly Py Frcst 1'!E395</f>
        <v>188.409875</v>
      </c>
      <c r="I187" s="52">
        <f>'Monthly Py Frcst 1'!E795</f>
        <v>2.7777779999999998E-3</v>
      </c>
      <c r="J187" s="53">
        <f>'Monthly Py Frcst 1'!F595</f>
        <v>3.2801470588235251</v>
      </c>
      <c r="K187" s="53">
        <f>'Monthly Py Frcst 1'!F395</f>
        <v>875.09187500000007</v>
      </c>
      <c r="L187" s="54">
        <f>'Monthly Py Frcst 1'!F795</f>
        <v>1.4930555555555475E-2</v>
      </c>
      <c r="M187" s="9">
        <v>5</v>
      </c>
      <c r="N187" s="36">
        <f t="shared" si="77"/>
        <v>24.999998399999999</v>
      </c>
      <c r="O187" s="12">
        <f>'Monthly Py Frcst 1'!C195</f>
        <v>40.422909722222201</v>
      </c>
      <c r="P187" s="9">
        <f>'Monthly Py Frcst 1'!C995</f>
        <v>9.0490936819836065</v>
      </c>
      <c r="Q187" s="36">
        <f t="shared" si="78"/>
        <v>10.000000799999999</v>
      </c>
      <c r="R187" s="12">
        <f>'Monthly Py Frcst 1'!E195</f>
        <v>36.909628472222174</v>
      </c>
      <c r="S187" s="9">
        <f t="shared" si="79"/>
        <v>5.1046267003688603</v>
      </c>
      <c r="T187" s="36">
        <f t="shared" si="80"/>
        <v>53.749999999999709</v>
      </c>
      <c r="U187" s="12">
        <f>'Monthly Py Frcst 1'!F195</f>
        <v>51.133798611111075</v>
      </c>
      <c r="V187" s="9">
        <f t="shared" si="81"/>
        <v>17.113766212742267</v>
      </c>
      <c r="W187" s="42">
        <f t="shared" si="74"/>
        <v>13385.259560009996</v>
      </c>
      <c r="X187" s="42">
        <f t="shared" si="97"/>
        <v>1991397.4000000004</v>
      </c>
      <c r="Y187" s="42">
        <f t="shared" si="82"/>
        <v>258.47240188678074</v>
      </c>
      <c r="Z187" s="42">
        <f t="shared" si="98"/>
        <v>6461.809633613675</v>
      </c>
      <c r="AA187" s="56">
        <f t="shared" si="83"/>
        <v>5.533270494593389E-2</v>
      </c>
      <c r="AB187" s="9">
        <f t="shared" si="84"/>
        <v>6.0211563080972859</v>
      </c>
      <c r="AD187" s="57" t="str">
        <f>'Monthly Py Frcst 2'!A195</f>
        <v>6/30/2038</v>
      </c>
      <c r="AE187" s="47">
        <f t="shared" si="85"/>
        <v>2038</v>
      </c>
      <c r="AF187" s="48">
        <f t="shared" si="86"/>
        <v>0</v>
      </c>
      <c r="AG187" s="49">
        <f>'Monthly Py Frcst 2'!C595</f>
        <v>3.2407708177044201</v>
      </c>
      <c r="AH187" s="49">
        <f>'Monthly Py Frcst 2'!C395</f>
        <v>150.18466434176099</v>
      </c>
      <c r="AI187" s="50">
        <f>'Monthly Py Frcst 2'!C795</f>
        <v>4.2361111111111051E-2</v>
      </c>
      <c r="AJ187" s="51">
        <f>'Monthly Py Frcst 2'!E595</f>
        <v>3.2258013937282151</v>
      </c>
      <c r="AK187" s="51">
        <f>'Monthly Py Frcst 2'!E395</f>
        <v>91.78442499999997</v>
      </c>
      <c r="AL187" s="52">
        <f>'Monthly Py Frcst 2'!E795</f>
        <v>2.8124999999999924E-2</v>
      </c>
      <c r="AM187" s="53">
        <f>'Monthly Py Frcst 2'!E595</f>
        <v>3.2258013937282151</v>
      </c>
      <c r="AN187" s="53">
        <f>'Monthly Py Frcst 2'!F395</f>
        <v>288.50927750992554</v>
      </c>
      <c r="AO187" s="54">
        <f>'Monthly Py Frcst 2'!F795</f>
        <v>6.0763888888888874E-2</v>
      </c>
      <c r="AP187" s="9">
        <v>178</v>
      </c>
      <c r="AQ187" s="36">
        <f t="shared" si="87"/>
        <v>152.49999999999977</v>
      </c>
      <c r="AR187" s="12">
        <f>'Monthly Py Frcst 2'!AF195</f>
        <v>40.205138888888797</v>
      </c>
      <c r="AS187" s="13">
        <f>'Monthly Py Frcst 2'!C995</f>
        <v>3.3412956240722744</v>
      </c>
      <c r="AT187" s="36">
        <f t="shared" si="88"/>
        <v>101.24999999999972</v>
      </c>
      <c r="AU187" s="12">
        <f>'Monthly Py Frcst 2'!AH195</f>
        <v>39.261499999999998</v>
      </c>
      <c r="AV187" s="9">
        <f t="shared" si="89"/>
        <v>2.3377717356698029</v>
      </c>
      <c r="AW187" s="36">
        <f t="shared" si="90"/>
        <v>218.74999999999994</v>
      </c>
      <c r="AX187" s="12">
        <f>'Monthly Py Frcst 2'!AI195</f>
        <v>58.262111111111103</v>
      </c>
      <c r="AY187" s="9">
        <f t="shared" si="91"/>
        <v>4.9519193865068214</v>
      </c>
      <c r="AZ187" s="42">
        <f t="shared" si="92"/>
        <v>22903.161312118518</v>
      </c>
      <c r="BA187" s="55">
        <v>1991570.4</v>
      </c>
      <c r="BB187" s="42">
        <f t="shared" si="93"/>
        <v>258.47240188678074</v>
      </c>
      <c r="BC187" s="42">
        <f t="shared" si="94"/>
        <v>39417.041287734006</v>
      </c>
      <c r="BD187" s="56">
        <f t="shared" si="95"/>
        <v>0.13881877531071043</v>
      </c>
      <c r="BE187" s="9">
        <f t="shared" si="96"/>
        <v>6.0211563080972859</v>
      </c>
    </row>
    <row r="188" spans="1:57" x14ac:dyDescent="0.35">
      <c r="A188" s="10" t="str">
        <f>'Monthly Py Frcst 1'!A396</f>
        <v>7/31/2038</v>
      </c>
      <c r="B188" s="47">
        <f t="shared" si="75"/>
        <v>2038</v>
      </c>
      <c r="C188" s="48">
        <f t="shared" si="76"/>
        <v>0</v>
      </c>
      <c r="D188" s="49">
        <f>'Monthly Py Frcst 1'!C596</f>
        <v>3.3347857142857098</v>
      </c>
      <c r="E188" s="49">
        <f>'Monthly Py Frcst 1'!C396</f>
        <v>719.78549493142509</v>
      </c>
      <c r="F188" s="50">
        <f>'Monthly Py Frcst 1'!C796</f>
        <v>7.6612902999999996E-2</v>
      </c>
      <c r="G188" s="51">
        <f>'Monthly Py Frcst 1'!E596</f>
        <v>3.3230687239117427</v>
      </c>
      <c r="H188" s="51">
        <f>'Monthly Py Frcst 1'!E396</f>
        <v>521.17174162777769</v>
      </c>
      <c r="I188" s="52">
        <f>'Monthly Py Frcst 1'!E796</f>
        <v>6.25E-2</v>
      </c>
      <c r="J188" s="53">
        <f>'Monthly Py Frcst 1'!F596</f>
        <v>3.3533920505871677</v>
      </c>
      <c r="K188" s="53">
        <f>'Monthly Py Frcst 1'!F396</f>
        <v>872.54896079177729</v>
      </c>
      <c r="L188" s="54">
        <f>'Monthly Py Frcst 1'!F796</f>
        <v>9.6438172500000002E-2</v>
      </c>
      <c r="M188" s="9">
        <v>5</v>
      </c>
      <c r="N188" s="36">
        <f t="shared" si="77"/>
        <v>284.99999916000002</v>
      </c>
      <c r="O188" s="12">
        <f>'Monthly Py Frcst 1'!C196</f>
        <v>105.22612903225749</v>
      </c>
      <c r="P188" s="9">
        <f>'Monthly Py Frcst 1'!C996</f>
        <v>6.4084241075915083</v>
      </c>
      <c r="Q188" s="36">
        <f t="shared" si="78"/>
        <v>232.5</v>
      </c>
      <c r="R188" s="12">
        <f>'Monthly Py Frcst 1'!E196</f>
        <v>87.633891127822579</v>
      </c>
      <c r="S188" s="9">
        <f t="shared" si="79"/>
        <v>5.9471482427682902</v>
      </c>
      <c r="T188" s="36">
        <f t="shared" si="80"/>
        <v>358.75000169999998</v>
      </c>
      <c r="U188" s="12">
        <f>'Monthly Py Frcst 1'!F196</f>
        <v>130.27127016129</v>
      </c>
      <c r="V188" s="9">
        <f t="shared" si="81"/>
        <v>6.6979385378792022</v>
      </c>
      <c r="W188" s="42">
        <f t="shared" si="74"/>
        <v>205138.86545083634</v>
      </c>
      <c r="X188" s="42">
        <f t="shared" si="97"/>
        <v>1991397.4000000004</v>
      </c>
      <c r="Y188" s="42">
        <f t="shared" si="82"/>
        <v>258.47240188678074</v>
      </c>
      <c r="Z188" s="42">
        <f t="shared" si="98"/>
        <v>73664.634320615703</v>
      </c>
      <c r="AA188" s="56">
        <f t="shared" si="83"/>
        <v>5.533270494593389E-2</v>
      </c>
      <c r="AB188" s="9">
        <f t="shared" si="84"/>
        <v>6.0211563080972859</v>
      </c>
      <c r="AD188" s="57" t="str">
        <f>'Monthly Py Frcst 2'!A196</f>
        <v>7/31/2038</v>
      </c>
      <c r="AE188" s="47">
        <f t="shared" si="85"/>
        <v>2038</v>
      </c>
      <c r="AF188" s="48">
        <f t="shared" si="86"/>
        <v>0</v>
      </c>
      <c r="AG188" s="49">
        <f>'Monthly Py Frcst 2'!C596</f>
        <v>3.3332362575902801</v>
      </c>
      <c r="AH188" s="49">
        <f>'Monthly Py Frcst 2'!C396</f>
        <v>357.22254004004003</v>
      </c>
      <c r="AI188" s="50">
        <f>'Monthly Py Frcst 2'!C796</f>
        <v>0.2009408602150535</v>
      </c>
      <c r="AJ188" s="51">
        <f>'Monthly Py Frcst 2'!E596</f>
        <v>3.3251232394366097</v>
      </c>
      <c r="AK188" s="51">
        <f>'Monthly Py Frcst 2'!E396</f>
        <v>261.73207854617726</v>
      </c>
      <c r="AL188" s="52">
        <f>'Monthly Py Frcst 2'!E796</f>
        <v>0.16229838709677399</v>
      </c>
      <c r="AM188" s="53">
        <f>'Monthly Py Frcst 2'!E596</f>
        <v>3.3251232394366097</v>
      </c>
      <c r="AN188" s="53">
        <f>'Monthly Py Frcst 2'!F396</f>
        <v>437.06509181002173</v>
      </c>
      <c r="AO188" s="54">
        <f>'Monthly Py Frcst 2'!F796</f>
        <v>0.23622311827956949</v>
      </c>
      <c r="AP188" s="9">
        <v>179</v>
      </c>
      <c r="AQ188" s="36">
        <f t="shared" si="87"/>
        <v>747.49999999999898</v>
      </c>
      <c r="AR188" s="12">
        <f>'Monthly Py Frcst 2'!AF196</f>
        <v>72.736935483870894</v>
      </c>
      <c r="AS188" s="13">
        <f>'Monthly Py Frcst 2'!C996</f>
        <v>3.0662440155442541</v>
      </c>
      <c r="AT188" s="36">
        <f t="shared" si="88"/>
        <v>603.74999999999932</v>
      </c>
      <c r="AU188" s="12">
        <f>'Monthly Py Frcst 2'!AH196</f>
        <v>87.588131720430098</v>
      </c>
      <c r="AV188" s="9">
        <f t="shared" si="89"/>
        <v>2.9882139669515038</v>
      </c>
      <c r="AW188" s="36">
        <f t="shared" si="90"/>
        <v>878.74999999999852</v>
      </c>
      <c r="AX188" s="12">
        <f>'Monthly Py Frcst 2'!AI196</f>
        <v>146.56090053763401</v>
      </c>
      <c r="AY188" s="9">
        <f t="shared" si="91"/>
        <v>2.9821397808468832</v>
      </c>
      <c r="AZ188" s="42">
        <f t="shared" si="92"/>
        <v>267023.84867992956</v>
      </c>
      <c r="BA188" s="55">
        <v>1991571.4</v>
      </c>
      <c r="BB188" s="42">
        <f t="shared" si="93"/>
        <v>258.47240188678074</v>
      </c>
      <c r="BC188" s="42">
        <f t="shared" si="94"/>
        <v>193208.12041036834</v>
      </c>
      <c r="BD188" s="56">
        <f t="shared" si="95"/>
        <v>0.13881877531071043</v>
      </c>
      <c r="BE188" s="9">
        <f t="shared" si="96"/>
        <v>6.0211563080972859</v>
      </c>
    </row>
    <row r="189" spans="1:57" x14ac:dyDescent="0.35">
      <c r="A189" s="10" t="str">
        <f>'Monthly Py Frcst 1'!A397</f>
        <v>8/31/2038</v>
      </c>
      <c r="B189" s="47">
        <f t="shared" si="75"/>
        <v>2038</v>
      </c>
      <c r="C189" s="48">
        <f t="shared" si="76"/>
        <v>0</v>
      </c>
      <c r="D189" s="49">
        <f>'Monthly Py Frcst 1'!C597</f>
        <v>3.3643838383838349</v>
      </c>
      <c r="E189" s="49">
        <f>'Monthly Py Frcst 1'!C397</f>
        <v>516.94999999999948</v>
      </c>
      <c r="F189" s="50">
        <f>'Monthly Py Frcst 1'!C797</f>
        <v>5.7123655951612895E-2</v>
      </c>
      <c r="G189" s="51">
        <f>'Monthly Py Frcst 1'!E597</f>
        <v>3.3465258215962375</v>
      </c>
      <c r="H189" s="51">
        <f>'Monthly Py Frcst 1'!E397</f>
        <v>402.06834374999949</v>
      </c>
      <c r="I189" s="52">
        <f>'Monthly Py Frcst 1'!E797</f>
        <v>4.3346774266128998E-2</v>
      </c>
      <c r="J189" s="53">
        <f>'Monthly Py Frcst 1'!F597</f>
        <v>3.3819671945701324</v>
      </c>
      <c r="K189" s="53">
        <f>'Monthly Py Frcst 1'!F397</f>
        <v>675.28780391802297</v>
      </c>
      <c r="L189" s="54">
        <f>'Monthly Py Frcst 1'!F797</f>
        <v>7.829301050000001E-2</v>
      </c>
      <c r="M189" s="9">
        <v>5</v>
      </c>
      <c r="N189" s="36">
        <f t="shared" si="77"/>
        <v>212.50000013999997</v>
      </c>
      <c r="O189" s="12">
        <f>'Monthly Py Frcst 1'!C197</f>
        <v>80.868555109731147</v>
      </c>
      <c r="P189" s="9">
        <f>'Monthly Py Frcst 1'!C997</f>
        <v>5.7898730836683132</v>
      </c>
      <c r="Q189" s="36">
        <f t="shared" si="78"/>
        <v>161.25000026999987</v>
      </c>
      <c r="R189" s="12">
        <f>'Monthly Py Frcst 1'!E197</f>
        <v>68.994381720430084</v>
      </c>
      <c r="S189" s="9">
        <f t="shared" si="79"/>
        <v>5.827551950232813</v>
      </c>
      <c r="T189" s="36">
        <f t="shared" si="80"/>
        <v>291.24999906000005</v>
      </c>
      <c r="U189" s="12">
        <f>'Monthly Py Frcst 1'!F197</f>
        <v>93.122291666666626</v>
      </c>
      <c r="V189" s="9">
        <f t="shared" si="81"/>
        <v>7.2516235568517917</v>
      </c>
      <c r="W189" s="42">
        <f t="shared" si="74"/>
        <v>109851.87507237287</v>
      </c>
      <c r="X189" s="42">
        <f t="shared" si="97"/>
        <v>1991397.4000000004</v>
      </c>
      <c r="Y189" s="42">
        <f t="shared" si="82"/>
        <v>258.47240188678074</v>
      </c>
      <c r="Z189" s="42">
        <f t="shared" si="98"/>
        <v>54925.385437127035</v>
      </c>
      <c r="AA189" s="56">
        <f t="shared" si="83"/>
        <v>5.533270494593389E-2</v>
      </c>
      <c r="AB189" s="9">
        <f t="shared" si="84"/>
        <v>6.0211563080972859</v>
      </c>
      <c r="AD189" s="57" t="str">
        <f>'Monthly Py Frcst 2'!A197</f>
        <v>8/31/2038</v>
      </c>
      <c r="AE189" s="47">
        <f t="shared" si="85"/>
        <v>2038</v>
      </c>
      <c r="AF189" s="48">
        <f t="shared" si="86"/>
        <v>0</v>
      </c>
      <c r="AG189" s="49">
        <f>'Monthly Py Frcst 2'!C597</f>
        <v>3.3652757175702703</v>
      </c>
      <c r="AH189" s="49">
        <f>'Monthly Py Frcst 2'!C397</f>
        <v>223.42362968494001</v>
      </c>
      <c r="AI189" s="50">
        <f>'Monthly Py Frcst 2'!C797</f>
        <v>0.20766129032258002</v>
      </c>
      <c r="AJ189" s="51">
        <f>'Monthly Py Frcst 2'!E597</f>
        <v>3.3515531160016376</v>
      </c>
      <c r="AK189" s="51">
        <f>'Monthly Py Frcst 2'!E397</f>
        <v>164.33716428894925</v>
      </c>
      <c r="AL189" s="52">
        <f>'Monthly Py Frcst 2'!E797</f>
        <v>0.1777553763440855</v>
      </c>
      <c r="AM189" s="53">
        <f>'Monthly Py Frcst 2'!E597</f>
        <v>3.3515531160016376</v>
      </c>
      <c r="AN189" s="53">
        <f>'Monthly Py Frcst 2'!F397</f>
        <v>248.817050032488</v>
      </c>
      <c r="AO189" s="54">
        <f>'Monthly Py Frcst 2'!F797</f>
        <v>0.23857526881720426</v>
      </c>
      <c r="AP189" s="9">
        <v>180</v>
      </c>
      <c r="AQ189" s="36">
        <f t="shared" si="87"/>
        <v>772.49999999999773</v>
      </c>
      <c r="AR189" s="12">
        <f>'Monthly Py Frcst 2'!AF197</f>
        <v>80.691962365591394</v>
      </c>
      <c r="AS189" s="13">
        <f>'Monthly Py Frcst 2'!C997</f>
        <v>2.5204514011798573</v>
      </c>
      <c r="AT189" s="36">
        <f t="shared" si="88"/>
        <v>661.24999999999807</v>
      </c>
      <c r="AU189" s="12">
        <f>'Monthly Py Frcst 2'!AH197</f>
        <v>66.572177419354801</v>
      </c>
      <c r="AV189" s="9">
        <f t="shared" si="89"/>
        <v>2.4685562446568081</v>
      </c>
      <c r="AW189" s="36">
        <f t="shared" si="90"/>
        <v>887.49999999999989</v>
      </c>
      <c r="AX189" s="12">
        <f>'Monthly Py Frcst 2'!AI197</f>
        <v>73.012782258064505</v>
      </c>
      <c r="AY189" s="9">
        <f t="shared" si="91"/>
        <v>3.4078560265384947</v>
      </c>
      <c r="AZ189" s="42">
        <f t="shared" si="92"/>
        <v>172594.75393161565</v>
      </c>
      <c r="BA189" s="55">
        <v>1991572.4</v>
      </c>
      <c r="BB189" s="42">
        <f t="shared" si="93"/>
        <v>258.47240188678074</v>
      </c>
      <c r="BC189" s="42">
        <f t="shared" si="94"/>
        <v>199669.93045753753</v>
      </c>
      <c r="BD189" s="56">
        <f t="shared" si="95"/>
        <v>0.13881877531071043</v>
      </c>
      <c r="BE189" s="9">
        <f t="shared" si="96"/>
        <v>6.0211563080972859</v>
      </c>
    </row>
    <row r="190" spans="1:57" x14ac:dyDescent="0.35">
      <c r="A190" s="10" t="str">
        <f>'Monthly Py Frcst 1'!A398</f>
        <v>9/30/2038</v>
      </c>
      <c r="B190" s="47">
        <f t="shared" si="75"/>
        <v>2038</v>
      </c>
      <c r="C190" s="48">
        <f t="shared" si="76"/>
        <v>0</v>
      </c>
      <c r="D190" s="49">
        <f>'Monthly Py Frcst 1'!C598</f>
        <v>3.3429946524064151</v>
      </c>
      <c r="E190" s="49">
        <f>'Monthly Py Frcst 1'!C398</f>
        <v>210.73050588235199</v>
      </c>
      <c r="F190" s="50">
        <f>'Monthly Py Frcst 1'!C798</f>
        <v>2.152777777777775E-2</v>
      </c>
      <c r="G190" s="51">
        <f>'Monthly Py Frcst 1'!E598</f>
        <v>3.3220999999999998</v>
      </c>
      <c r="H190" s="51">
        <f>'Monthly Py Frcst 1'!E398</f>
        <v>152.19476851851849</v>
      </c>
      <c r="I190" s="52">
        <f>'Monthly Py Frcst 1'!E798</f>
        <v>1.5277777777777699E-2</v>
      </c>
      <c r="J190" s="53">
        <f>'Monthly Py Frcst 1'!F598</f>
        <v>3.3621108490566023</v>
      </c>
      <c r="K190" s="53">
        <f>'Monthly Py Frcst 1'!F398</f>
        <v>477.06388986013923</v>
      </c>
      <c r="L190" s="54">
        <f>'Monthly Py Frcst 1'!F798</f>
        <v>3.4722222222222203E-2</v>
      </c>
      <c r="M190" s="9">
        <v>5</v>
      </c>
      <c r="N190" s="36">
        <f t="shared" si="77"/>
        <v>77.499999999999901</v>
      </c>
      <c r="O190" s="12">
        <f>'Monthly Py Frcst 1'!C198</f>
        <v>51.013527777777753</v>
      </c>
      <c r="P190" s="9">
        <f>'Monthly Py Frcst 1'!C998</f>
        <v>4.7682508300694399</v>
      </c>
      <c r="Q190" s="36">
        <f t="shared" si="78"/>
        <v>54.999999999999716</v>
      </c>
      <c r="R190" s="12">
        <f>'Monthly Py Frcst 1'!E198</f>
        <v>45.379815972222175</v>
      </c>
      <c r="S190" s="9">
        <f t="shared" si="79"/>
        <v>3.3537987155276197</v>
      </c>
      <c r="T190" s="36">
        <f t="shared" si="80"/>
        <v>124.99999999999993</v>
      </c>
      <c r="U190" s="12">
        <f>'Monthly Py Frcst 1'!F198</f>
        <v>59.341454861111075</v>
      </c>
      <c r="V190" s="9">
        <f t="shared" si="81"/>
        <v>8.0393022209635614</v>
      </c>
      <c r="W190" s="42">
        <f t="shared" si="74"/>
        <v>16331.614205882259</v>
      </c>
      <c r="X190" s="42">
        <f t="shared" si="97"/>
        <v>1991397.4000000004</v>
      </c>
      <c r="Y190" s="42">
        <f t="shared" si="82"/>
        <v>258.47240188678074</v>
      </c>
      <c r="Z190" s="42">
        <f t="shared" si="98"/>
        <v>20031.611146225481</v>
      </c>
      <c r="AA190" s="56">
        <f t="shared" si="83"/>
        <v>5.533270494593389E-2</v>
      </c>
      <c r="AB190" s="9">
        <f t="shared" si="84"/>
        <v>6.0211563080972859</v>
      </c>
      <c r="AD190" s="57" t="str">
        <f>'Monthly Py Frcst 2'!A198</f>
        <v>9/30/2038</v>
      </c>
      <c r="AE190" s="47">
        <f t="shared" si="85"/>
        <v>2038</v>
      </c>
      <c r="AF190" s="48">
        <f t="shared" si="86"/>
        <v>0</v>
      </c>
      <c r="AG190" s="49">
        <f>'Monthly Py Frcst 2'!C598</f>
        <v>3.3393584493584401</v>
      </c>
      <c r="AH190" s="49">
        <f>'Monthly Py Frcst 2'!C398</f>
        <v>121.8234229390675</v>
      </c>
      <c r="AI190" s="50">
        <f>'Monthly Py Frcst 2'!C798</f>
        <v>0.11111111111111099</v>
      </c>
      <c r="AJ190" s="51">
        <f>'Monthly Py Frcst 2'!E598</f>
        <v>3.3244791666666624</v>
      </c>
      <c r="AK190" s="51">
        <f>'Monthly Py Frcst 2'!E398</f>
        <v>102.65664114187649</v>
      </c>
      <c r="AL190" s="52">
        <f>'Monthly Py Frcst 2'!E798</f>
        <v>7.395833333333332E-2</v>
      </c>
      <c r="AM190" s="53">
        <f>'Monthly Py Frcst 2'!E598</f>
        <v>3.3244791666666624</v>
      </c>
      <c r="AN190" s="53">
        <f>'Monthly Py Frcst 2'!F398</f>
        <v>198.44516409266325</v>
      </c>
      <c r="AO190" s="54">
        <f>'Monthly Py Frcst 2'!F798</f>
        <v>0.13680555555555551</v>
      </c>
      <c r="AP190" s="9">
        <v>181</v>
      </c>
      <c r="AQ190" s="36">
        <f t="shared" si="87"/>
        <v>399.99999999999955</v>
      </c>
      <c r="AR190" s="12">
        <f>'Monthly Py Frcst 2'!AF198</f>
        <v>51.071624999999997</v>
      </c>
      <c r="AS190" s="13">
        <f>'Monthly Py Frcst 2'!C998</f>
        <v>2.8706214815158955</v>
      </c>
      <c r="AT190" s="36">
        <f t="shared" si="88"/>
        <v>266.25</v>
      </c>
      <c r="AU190" s="12">
        <f>'Monthly Py Frcst 2'!AH198</f>
        <v>72.430347222222196</v>
      </c>
      <c r="AV190" s="9">
        <f t="shared" si="89"/>
        <v>1.4173153253969302</v>
      </c>
      <c r="AW190" s="36">
        <f t="shared" si="90"/>
        <v>492.49999999999983</v>
      </c>
      <c r="AX190" s="12">
        <f>'Monthly Py Frcst 2'!AI198</f>
        <v>78.869138888888799</v>
      </c>
      <c r="AY190" s="9">
        <f t="shared" si="91"/>
        <v>2.5161319990095707</v>
      </c>
      <c r="AZ190" s="42">
        <f t="shared" si="92"/>
        <v>48729.369175626947</v>
      </c>
      <c r="BA190" s="55">
        <v>1991573.4</v>
      </c>
      <c r="BB190" s="42">
        <f t="shared" si="93"/>
        <v>258.47240188678074</v>
      </c>
      <c r="BC190" s="42">
        <f t="shared" si="94"/>
        <v>103388.96075471219</v>
      </c>
      <c r="BD190" s="56">
        <f t="shared" si="95"/>
        <v>0.13881877531071043</v>
      </c>
      <c r="BE190" s="9">
        <f t="shared" si="96"/>
        <v>6.0211563080972859</v>
      </c>
    </row>
    <row r="191" spans="1:57" x14ac:dyDescent="0.35">
      <c r="A191" s="10" t="str">
        <f>'Monthly Py Frcst 1'!A399</f>
        <v>10/31/2038</v>
      </c>
      <c r="B191" s="47">
        <f t="shared" si="75"/>
        <v>2038</v>
      </c>
      <c r="C191" s="48">
        <f t="shared" si="76"/>
        <v>0</v>
      </c>
      <c r="D191" s="49">
        <f>'Monthly Py Frcst 1'!C599</f>
        <v>3.61213203463203</v>
      </c>
      <c r="E191" s="49">
        <f>'Monthly Py Frcst 1'!C399</f>
        <v>320.84328431372501</v>
      </c>
      <c r="F191" s="50">
        <f>'Monthly Py Frcst 1'!C799</f>
        <v>4.4354839E-2</v>
      </c>
      <c r="G191" s="51">
        <f>'Monthly Py Frcst 1'!E599</f>
        <v>3.5968749999999949</v>
      </c>
      <c r="H191" s="51">
        <f>'Monthly Py Frcst 1'!E399</f>
        <v>226.81870454545424</v>
      </c>
      <c r="I191" s="52">
        <f>'Monthly Py Frcst 1'!E799</f>
        <v>2.3185483596774175E-2</v>
      </c>
      <c r="J191" s="53">
        <f>'Monthly Py Frcst 1'!F599</f>
        <v>3.6236904761904727</v>
      </c>
      <c r="K191" s="53">
        <f>'Monthly Py Frcst 1'!F399</f>
        <v>520.65719663742675</v>
      </c>
      <c r="L191" s="54">
        <f>'Monthly Py Frcst 1'!F799</f>
        <v>6.6196236499999991E-2</v>
      </c>
      <c r="M191" s="9">
        <v>5</v>
      </c>
      <c r="N191" s="36">
        <f t="shared" si="77"/>
        <v>165.00000108</v>
      </c>
      <c r="O191" s="12">
        <f>'Monthly Py Frcst 1'!C199</f>
        <v>53.406848118279555</v>
      </c>
      <c r="P191" s="9">
        <f>'Monthly Py Frcst 1'!C999</f>
        <v>5.8697727805441868</v>
      </c>
      <c r="Q191" s="36">
        <f t="shared" si="78"/>
        <v>86.24999897999993</v>
      </c>
      <c r="R191" s="12">
        <f>'Monthly Py Frcst 1'!E199</f>
        <v>42.976649866693499</v>
      </c>
      <c r="S191" s="9">
        <f t="shared" si="79"/>
        <v>5.2777195348871668</v>
      </c>
      <c r="T191" s="36">
        <f t="shared" si="80"/>
        <v>246.24999977999997</v>
      </c>
      <c r="U191" s="12">
        <f>'Monthly Py Frcst 1'!F199</f>
        <v>71.834768145161249</v>
      </c>
      <c r="V191" s="9">
        <f t="shared" si="81"/>
        <v>7.2479832549233043</v>
      </c>
      <c r="W191" s="42">
        <f t="shared" si="74"/>
        <v>52939.142258275373</v>
      </c>
      <c r="X191" s="42">
        <f t="shared" si="97"/>
        <v>1991397.4000000004</v>
      </c>
      <c r="Y191" s="42">
        <f t="shared" si="82"/>
        <v>258.47240188678074</v>
      </c>
      <c r="Z191" s="42">
        <f t="shared" si="98"/>
        <v>42647.946590469015</v>
      </c>
      <c r="AA191" s="56">
        <f t="shared" si="83"/>
        <v>5.533270494593389E-2</v>
      </c>
      <c r="AB191" s="9">
        <f t="shared" si="84"/>
        <v>6.0211563080972859</v>
      </c>
      <c r="AD191" s="57" t="str">
        <f>'Monthly Py Frcst 2'!A199</f>
        <v>10/31/2038</v>
      </c>
      <c r="AE191" s="47">
        <f t="shared" si="85"/>
        <v>2038</v>
      </c>
      <c r="AF191" s="48">
        <f t="shared" si="86"/>
        <v>0</v>
      </c>
      <c r="AG191" s="49">
        <f>'Monthly Py Frcst 2'!C599</f>
        <v>3.61029</v>
      </c>
      <c r="AH191" s="49">
        <f>'Monthly Py Frcst 2'!C399</f>
        <v>188.06418174216998</v>
      </c>
      <c r="AI191" s="50">
        <f>'Monthly Py Frcst 2'!C799</f>
        <v>0.115591397849462</v>
      </c>
      <c r="AJ191" s="51">
        <f>'Monthly Py Frcst 2'!E599</f>
        <v>3.6001733472644322</v>
      </c>
      <c r="AK191" s="51">
        <f>'Monthly Py Frcst 2'!E399</f>
        <v>141.5495953525635</v>
      </c>
      <c r="AL191" s="52">
        <f>'Monthly Py Frcst 2'!E799</f>
        <v>7.3588709677419317E-2</v>
      </c>
      <c r="AM191" s="53">
        <f>'Monthly Py Frcst 2'!E599</f>
        <v>3.6001733472644322</v>
      </c>
      <c r="AN191" s="53">
        <f>'Monthly Py Frcst 2'!F399</f>
        <v>265.19010015290473</v>
      </c>
      <c r="AO191" s="54">
        <f>'Monthly Py Frcst 2'!F799</f>
        <v>0.16095430107526848</v>
      </c>
      <c r="AP191" s="9">
        <v>182</v>
      </c>
      <c r="AQ191" s="36">
        <f t="shared" si="87"/>
        <v>429.99999999999864</v>
      </c>
      <c r="AR191" s="12">
        <f>'Monthly Py Frcst 2'!AF199</f>
        <v>51.131236559139701</v>
      </c>
      <c r="AS191" s="13">
        <f>'Monthly Py Frcst 2'!C999</f>
        <v>3.2328322578331212</v>
      </c>
      <c r="AT191" s="36">
        <f t="shared" si="88"/>
        <v>273.74999999999989</v>
      </c>
      <c r="AU191" s="12">
        <f>'Monthly Py Frcst 2'!AH199</f>
        <v>44.316962365591401</v>
      </c>
      <c r="AV191" s="9">
        <f t="shared" si="89"/>
        <v>3.1940274738339358</v>
      </c>
      <c r="AW191" s="36">
        <f t="shared" si="90"/>
        <v>598.74999999999875</v>
      </c>
      <c r="AX191" s="12">
        <f>'Monthly Py Frcst 2'!AI199</f>
        <v>57.641034946236502</v>
      </c>
      <c r="AY191" s="9">
        <f t="shared" si="91"/>
        <v>4.6007171869876275</v>
      </c>
      <c r="AZ191" s="42">
        <f t="shared" si="92"/>
        <v>80867.598149132828</v>
      </c>
      <c r="BA191" s="55">
        <v>1991574.4</v>
      </c>
      <c r="BB191" s="42">
        <f t="shared" si="93"/>
        <v>258.47240188678074</v>
      </c>
      <c r="BC191" s="42">
        <f t="shared" si="94"/>
        <v>111143.13281131537</v>
      </c>
      <c r="BD191" s="56">
        <f t="shared" si="95"/>
        <v>0.13881877531071043</v>
      </c>
      <c r="BE191" s="9">
        <f t="shared" si="96"/>
        <v>6.0211563080972859</v>
      </c>
    </row>
    <row r="192" spans="1:57" x14ac:dyDescent="0.35">
      <c r="A192" s="10" t="str">
        <f>'Monthly Py Frcst 1'!A400</f>
        <v>11/30/2038</v>
      </c>
      <c r="B192" s="47">
        <f t="shared" si="75"/>
        <v>2038</v>
      </c>
      <c r="C192" s="48">
        <f t="shared" si="76"/>
        <v>0</v>
      </c>
      <c r="D192" s="49">
        <f>'Monthly Py Frcst 1'!C600</f>
        <v>4.3138578329882646</v>
      </c>
      <c r="E192" s="49">
        <f>'Monthly Py Frcst 1'!C400</f>
        <v>696.42129585006649</v>
      </c>
      <c r="F192" s="50">
        <f>'Monthly Py Frcst 1'!C800</f>
        <v>6.6666666999999999E-2</v>
      </c>
      <c r="G192" s="51">
        <f>'Monthly Py Frcst 1'!E600</f>
        <v>4.279586713995938</v>
      </c>
      <c r="H192" s="51">
        <f>'Monthly Py Frcst 1'!E400</f>
        <v>568.65744101244024</v>
      </c>
      <c r="I192" s="52">
        <f>'Monthly Py Frcst 1'!E800</f>
        <v>4.4791666583333299E-2</v>
      </c>
      <c r="J192" s="53">
        <f>'Monthly Py Frcst 1'!F600</f>
        <v>4.3400281385281376</v>
      </c>
      <c r="K192" s="53">
        <f>'Monthly Py Frcst 1'!F400</f>
        <v>860.53337499999975</v>
      </c>
      <c r="L192" s="54">
        <f>'Monthly Py Frcst 1'!F800</f>
        <v>9.2013889249999994E-2</v>
      </c>
      <c r="M192" s="9">
        <v>5</v>
      </c>
      <c r="N192" s="36">
        <f t="shared" si="77"/>
        <v>240.00000120000001</v>
      </c>
      <c r="O192" s="12">
        <f>'Monthly Py Frcst 1'!C200</f>
        <v>90.96298611111105</v>
      </c>
      <c r="P192" s="9">
        <f>'Monthly Py Frcst 1'!C1000</f>
        <v>7.5165652550493629</v>
      </c>
      <c r="Q192" s="36">
        <f t="shared" si="78"/>
        <v>161.24999969999988</v>
      </c>
      <c r="R192" s="12">
        <f>'Monthly Py Frcst 1'!E200</f>
        <v>68.305739583333306</v>
      </c>
      <c r="S192" s="9">
        <f t="shared" si="79"/>
        <v>8.3251780081917666</v>
      </c>
      <c r="T192" s="36">
        <f t="shared" si="80"/>
        <v>331.25000129999995</v>
      </c>
      <c r="U192" s="12">
        <f>'Monthly Py Frcst 1'!F200</f>
        <v>119.520829861111</v>
      </c>
      <c r="V192" s="9">
        <f t="shared" si="81"/>
        <v>7.1998611120754541</v>
      </c>
      <c r="W192" s="42">
        <f t="shared" si="74"/>
        <v>167141.11183972153</v>
      </c>
      <c r="X192" s="42">
        <f t="shared" si="97"/>
        <v>1991397.4000000004</v>
      </c>
      <c r="Y192" s="42">
        <f t="shared" si="82"/>
        <v>258.47240188678074</v>
      </c>
      <c r="Z192" s="42">
        <f t="shared" si="98"/>
        <v>62033.376762994267</v>
      </c>
      <c r="AA192" s="56">
        <f t="shared" si="83"/>
        <v>5.533270494593389E-2</v>
      </c>
      <c r="AB192" s="9">
        <f t="shared" si="84"/>
        <v>6.0211563080972859</v>
      </c>
      <c r="AD192" s="57" t="str">
        <f>'Monthly Py Frcst 2'!A200</f>
        <v>11/30/2038</v>
      </c>
      <c r="AE192" s="47">
        <f t="shared" si="85"/>
        <v>2038</v>
      </c>
      <c r="AF192" s="48">
        <f t="shared" si="86"/>
        <v>0</v>
      </c>
      <c r="AG192" s="49">
        <f>'Monthly Py Frcst 2'!C600</f>
        <v>4.3082766884531498</v>
      </c>
      <c r="AH192" s="49">
        <f>'Monthly Py Frcst 2'!C400</f>
        <v>418.36773644453547</v>
      </c>
      <c r="AI192" s="50">
        <f>'Monthly Py Frcst 2'!C800</f>
        <v>0.1395833333333325</v>
      </c>
      <c r="AJ192" s="51">
        <f>'Monthly Py Frcst 2'!E600</f>
        <v>4.2880978323038175</v>
      </c>
      <c r="AK192" s="51">
        <f>'Monthly Py Frcst 2'!E400</f>
        <v>315.50652748320897</v>
      </c>
      <c r="AL192" s="52">
        <f>'Monthly Py Frcst 2'!E800</f>
        <v>0.1125</v>
      </c>
      <c r="AM192" s="53">
        <f>'Monthly Py Frcst 2'!E600</f>
        <v>4.2880978323038175</v>
      </c>
      <c r="AN192" s="53">
        <f>'Monthly Py Frcst 2'!F400</f>
        <v>507.04543514685525</v>
      </c>
      <c r="AO192" s="54">
        <f>'Monthly Py Frcst 2'!F800</f>
        <v>0.17048611111111076</v>
      </c>
      <c r="AP192" s="9">
        <v>183</v>
      </c>
      <c r="AQ192" s="36">
        <f t="shared" si="87"/>
        <v>502.49999999999704</v>
      </c>
      <c r="AR192" s="12">
        <f>'Monthly Py Frcst 2'!AF200</f>
        <v>87.370249999999999</v>
      </c>
      <c r="AS192" s="13">
        <f>'Monthly Py Frcst 2'!C1000</f>
        <v>4.2946933956982427</v>
      </c>
      <c r="AT192" s="36">
        <f t="shared" si="88"/>
        <v>405</v>
      </c>
      <c r="AU192" s="12">
        <f>'Monthly Py Frcst 2'!AH200</f>
        <v>127.845763888888</v>
      </c>
      <c r="AV192" s="9">
        <f t="shared" si="89"/>
        <v>2.4678684524691703</v>
      </c>
      <c r="AW192" s="36">
        <f t="shared" si="90"/>
        <v>613.74999999999875</v>
      </c>
      <c r="AX192" s="12">
        <f>'Monthly Py Frcst 2'!AI200</f>
        <v>69.280083333333295</v>
      </c>
      <c r="AY192" s="9">
        <f t="shared" si="91"/>
        <v>7.3187763459703623</v>
      </c>
      <c r="AZ192" s="42">
        <f t="shared" si="92"/>
        <v>210229.78756337785</v>
      </c>
      <c r="BA192" s="55">
        <v>1991575.4</v>
      </c>
      <c r="BB192" s="42">
        <f t="shared" si="93"/>
        <v>258.47240188678074</v>
      </c>
      <c r="BC192" s="42">
        <f t="shared" si="94"/>
        <v>129882.38194810656</v>
      </c>
      <c r="BD192" s="56">
        <f t="shared" si="95"/>
        <v>0.13881877531071043</v>
      </c>
      <c r="BE192" s="9">
        <f t="shared" si="96"/>
        <v>6.0211563080972859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D0BE1-7D3D-4C99-8675-D40319C64A9B}">
  <sheetPr>
    <tabColor rgb="FFFF0000"/>
  </sheetPr>
  <dimension ref="A1:Q98"/>
  <sheetViews>
    <sheetView topLeftCell="A57" zoomScale="80" zoomScaleNormal="80" workbookViewId="0">
      <selection activeCell="H622" sqref="H622:BE800"/>
    </sheetView>
  </sheetViews>
  <sheetFormatPr defaultRowHeight="14.5" x14ac:dyDescent="0.35"/>
  <cols>
    <col min="1" max="1" width="17.453125" customWidth="1"/>
    <col min="9" max="9" width="1.1796875" customWidth="1"/>
    <col min="10" max="10" width="17.08984375" customWidth="1"/>
  </cols>
  <sheetData>
    <row r="1" spans="1:17" ht="22" customHeight="1" x14ac:dyDescent="0.45">
      <c r="A1" s="58" t="s">
        <v>286</v>
      </c>
      <c r="B1" s="58"/>
      <c r="C1" s="58"/>
      <c r="D1" s="58"/>
      <c r="E1" s="58"/>
      <c r="F1" s="58"/>
      <c r="G1" s="58"/>
      <c r="H1" s="58"/>
      <c r="J1" s="58" t="s">
        <v>287</v>
      </c>
      <c r="K1" s="58"/>
      <c r="L1" s="58"/>
      <c r="M1" s="58"/>
      <c r="N1" s="58"/>
      <c r="O1" s="58"/>
      <c r="P1" s="58"/>
      <c r="Q1" s="58"/>
    </row>
    <row r="3" spans="1:17" ht="26" x14ac:dyDescent="0.6">
      <c r="A3" s="2" t="s">
        <v>237</v>
      </c>
      <c r="B3" s="2"/>
      <c r="J3" s="2" t="s">
        <v>237</v>
      </c>
      <c r="K3" s="2"/>
    </row>
    <row r="5" spans="1:17" x14ac:dyDescent="0.35">
      <c r="A5" s="3" t="s">
        <v>1</v>
      </c>
      <c r="B5" s="3"/>
      <c r="C5" s="4" t="s">
        <v>2</v>
      </c>
      <c r="D5" s="5" t="s">
        <v>3</v>
      </c>
      <c r="E5" s="5" t="s">
        <v>4</v>
      </c>
      <c r="F5" s="5" t="s">
        <v>5</v>
      </c>
      <c r="G5" s="5" t="s">
        <v>6</v>
      </c>
      <c r="J5" s="3" t="s">
        <v>1</v>
      </c>
      <c r="K5" s="3"/>
      <c r="L5" s="4" t="s">
        <v>2</v>
      </c>
      <c r="M5" s="5" t="s">
        <v>3</v>
      </c>
      <c r="N5" s="5" t="s">
        <v>4</v>
      </c>
      <c r="O5" s="5" t="s">
        <v>5</v>
      </c>
      <c r="P5" s="5" t="s">
        <v>6</v>
      </c>
    </row>
    <row r="6" spans="1:17" x14ac:dyDescent="0.35">
      <c r="A6" s="3"/>
      <c r="B6" s="3"/>
      <c r="C6" s="6"/>
      <c r="D6" s="7"/>
      <c r="E6" s="7"/>
      <c r="F6" s="7"/>
      <c r="G6" s="7"/>
      <c r="J6" s="3"/>
      <c r="K6" s="3"/>
      <c r="L6" s="6"/>
      <c r="M6" s="7"/>
      <c r="N6" s="7"/>
      <c r="O6" s="7"/>
      <c r="P6" s="7"/>
    </row>
    <row r="7" spans="1:17" x14ac:dyDescent="0.35">
      <c r="A7" s="8">
        <v>2024</v>
      </c>
      <c r="B7" s="3"/>
      <c r="C7" s="6">
        <f>'Monthly Py Frcst 1'!C6</f>
        <v>66.518964518832533</v>
      </c>
      <c r="D7" s="7">
        <f>'Monthly Py Frcst 1'!D6</f>
        <v>63.5870342992716</v>
      </c>
      <c r="E7" s="7">
        <f>'Monthly Py Frcst 1'!E6</f>
        <v>64.482268720968136</v>
      </c>
      <c r="F7" s="7">
        <f>'Monthly Py Frcst 1'!F6</f>
        <v>70.37334362595918</v>
      </c>
      <c r="G7" s="7">
        <f>'Monthly Py Frcst 1'!G6</f>
        <v>72.274607511179013</v>
      </c>
      <c r="J7" s="8">
        <v>2024</v>
      </c>
      <c r="K7" s="3"/>
      <c r="L7" s="6">
        <f>'Monthly Py Frcst 2'!C6</f>
        <v>66.518964518832533</v>
      </c>
      <c r="M7" s="7">
        <f>'Monthly Py Frcst 2'!D6</f>
        <v>63.587034299298487</v>
      </c>
      <c r="N7" s="7">
        <f>'Monthly Py Frcst 2'!E6</f>
        <v>64.482268720968136</v>
      </c>
      <c r="O7" s="7">
        <f>'Monthly Py Frcst 2'!F6</f>
        <v>70.373343625762047</v>
      </c>
      <c r="P7" s="7">
        <f>'Monthly Py Frcst 2'!G6</f>
        <v>72.274607510917363</v>
      </c>
    </row>
    <row r="8" spans="1:17" x14ac:dyDescent="0.35">
      <c r="A8" s="8">
        <f>A7+1</f>
        <v>2025</v>
      </c>
      <c r="B8" s="3"/>
      <c r="C8" s="6">
        <f>'Monthly Py Frcst 1'!C7</f>
        <v>50.674738665923279</v>
      </c>
      <c r="D8" s="7">
        <f>'Monthly Py Frcst 1'!D7</f>
        <v>43.881384500938644</v>
      </c>
      <c r="E8" s="7">
        <f>'Monthly Py Frcst 1'!E7</f>
        <v>46.376503946252519</v>
      </c>
      <c r="F8" s="7">
        <f>'Monthly Py Frcst 1'!F7</f>
        <v>55.905150496116271</v>
      </c>
      <c r="G8" s="7">
        <f>'Monthly Py Frcst 1'!G7</f>
        <v>60.767837812819955</v>
      </c>
      <c r="J8" s="8">
        <f>J7+1</f>
        <v>2025</v>
      </c>
      <c r="K8" s="3"/>
      <c r="L8" s="6">
        <f>'Monthly Py Frcst 2'!C7</f>
        <v>50.674738665941206</v>
      </c>
      <c r="M8" s="7">
        <f>'Monthly Py Frcst 2'!D7</f>
        <v>43.881384500608</v>
      </c>
      <c r="N8" s="7">
        <f>'Monthly Py Frcst 2'!E7</f>
        <v>46.376503946252519</v>
      </c>
      <c r="O8" s="7">
        <f>'Monthly Py Frcst 2'!F7</f>
        <v>55.905150496298361</v>
      </c>
      <c r="P8" s="7">
        <f>'Monthly Py Frcst 2'!G7</f>
        <v>60.767837812819941</v>
      </c>
    </row>
    <row r="9" spans="1:17" x14ac:dyDescent="0.35">
      <c r="A9" s="8">
        <f t="shared" ref="A9:A21" si="0">A8+1</f>
        <v>2026</v>
      </c>
      <c r="B9" s="3"/>
      <c r="C9" s="6">
        <f>'Monthly Py Frcst 1'!C8</f>
        <v>51.456442442933678</v>
      </c>
      <c r="D9" s="7">
        <f>'Monthly Py Frcst 1'!D8</f>
        <v>44.464392024278773</v>
      </c>
      <c r="E9" s="7">
        <f>'Monthly Py Frcst 1'!E8</f>
        <v>48.766970897747974</v>
      </c>
      <c r="F9" s="7">
        <f>'Monthly Py Frcst 1'!F8</f>
        <v>55.034782172925048</v>
      </c>
      <c r="G9" s="7">
        <f>'Monthly Py Frcst 1'!G8</f>
        <v>59.412234949051189</v>
      </c>
      <c r="J9" s="8">
        <f t="shared" ref="J9:J21" si="1">J8+1</f>
        <v>2026</v>
      </c>
      <c r="K9" s="3"/>
      <c r="L9" s="6">
        <f>'Monthly Py Frcst 2'!C8</f>
        <v>51.456442442982961</v>
      </c>
      <c r="M9" s="7">
        <f>'Monthly Py Frcst 2'!D8</f>
        <v>44.464392024289516</v>
      </c>
      <c r="N9" s="7">
        <f>'Monthly Py Frcst 2'!E8</f>
        <v>48.766970898137444</v>
      </c>
      <c r="O9" s="7">
        <f>'Monthly Py Frcst 2'!F8</f>
        <v>55.034782172725684</v>
      </c>
      <c r="P9" s="7">
        <f>'Monthly Py Frcst 2'!G8</f>
        <v>59.41223494890334</v>
      </c>
    </row>
    <row r="10" spans="1:17" x14ac:dyDescent="0.35">
      <c r="A10" s="8">
        <f t="shared" si="0"/>
        <v>2027</v>
      </c>
      <c r="B10" s="3"/>
      <c r="C10" s="6">
        <f>'Monthly Py Frcst 1'!C9</f>
        <v>52.245316793491597</v>
      </c>
      <c r="D10" s="7">
        <f>'Monthly Py Frcst 1'!D9</f>
        <v>45.939822822017192</v>
      </c>
      <c r="E10" s="7">
        <f>'Monthly Py Frcst 1'!E9</f>
        <v>48.232241739289186</v>
      </c>
      <c r="F10" s="7">
        <f>'Monthly Py Frcst 1'!F9</f>
        <v>58.912220171006197</v>
      </c>
      <c r="G10" s="7">
        <f>'Monthly Py Frcst 1'!G9</f>
        <v>64.736897049855244</v>
      </c>
      <c r="J10" s="8">
        <f t="shared" si="1"/>
        <v>2027</v>
      </c>
      <c r="K10" s="3"/>
      <c r="L10" s="6">
        <f>'Monthly Py Frcst 2'!C9</f>
        <v>52.245316793608083</v>
      </c>
      <c r="M10" s="7">
        <f>'Monthly Py Frcst 2'!D9</f>
        <v>45.9398228219939</v>
      </c>
      <c r="N10" s="7">
        <f>'Monthly Py Frcst 2'!E9</f>
        <v>48.232241739471277</v>
      </c>
      <c r="O10" s="7">
        <f>'Monthly Py Frcst 2'!F9</f>
        <v>58.912220170757543</v>
      </c>
      <c r="P10" s="7">
        <f>'Monthly Py Frcst 2'!G9</f>
        <v>64.736897049677808</v>
      </c>
    </row>
    <row r="11" spans="1:17" x14ac:dyDescent="0.35">
      <c r="A11" s="8">
        <f t="shared" si="0"/>
        <v>2028</v>
      </c>
      <c r="B11" s="3"/>
      <c r="C11" s="6">
        <f>'Monthly Py Frcst 1'!C10</f>
        <v>54.58635879296115</v>
      </c>
      <c r="D11" s="7">
        <f>'Monthly Py Frcst 1'!D10</f>
        <v>45.603384662138815</v>
      </c>
      <c r="E11" s="7">
        <f>'Monthly Py Frcst 1'!E10</f>
        <v>49.16448483748767</v>
      </c>
      <c r="F11" s="7">
        <f>'Monthly Py Frcst 1'!F10</f>
        <v>59.296439173406625</v>
      </c>
      <c r="G11" s="7">
        <f>'Monthly Py Frcst 1'!G10</f>
        <v>66.604206746025241</v>
      </c>
      <c r="J11" s="8">
        <f t="shared" si="1"/>
        <v>2028</v>
      </c>
      <c r="K11" s="3"/>
      <c r="L11" s="6">
        <f>'Monthly Py Frcst 2'!C10</f>
        <v>54.586358793077636</v>
      </c>
      <c r="M11" s="7">
        <f>'Monthly Py Frcst 2'!D10</f>
        <v>45.603384662227526</v>
      </c>
      <c r="N11" s="7">
        <f>'Monthly Py Frcst 2'!E10</f>
        <v>49.164484837512312</v>
      </c>
      <c r="O11" s="7">
        <f>'Monthly Py Frcst 2'!F10</f>
        <v>59.296439173348382</v>
      </c>
      <c r="P11" s="7">
        <f>'Monthly Py Frcst 2'!G10</f>
        <v>66.604206745792567</v>
      </c>
    </row>
    <row r="12" spans="1:17" x14ac:dyDescent="0.35">
      <c r="A12" s="8">
        <f t="shared" si="0"/>
        <v>2029</v>
      </c>
      <c r="B12" s="3"/>
      <c r="C12" s="6">
        <f>'Monthly Py Frcst 1'!C11</f>
        <v>56.705531917975478</v>
      </c>
      <c r="D12" s="7">
        <f>'Monthly Py Frcst 1'!D11</f>
        <v>45.143032368589253</v>
      </c>
      <c r="E12" s="7">
        <f>'Monthly Py Frcst 1'!E11</f>
        <v>51.09078995529768</v>
      </c>
      <c r="F12" s="7">
        <f>'Monthly Py Frcst 1'!F11</f>
        <v>61.272215517734843</v>
      </c>
      <c r="G12" s="7">
        <f>'Monthly Py Frcst 1'!G11</f>
        <v>68.63511813230339</v>
      </c>
      <c r="J12" s="8">
        <f t="shared" si="1"/>
        <v>2029</v>
      </c>
      <c r="K12" s="3"/>
      <c r="L12" s="6">
        <f>'Monthly Py Frcst 2'!C11</f>
        <v>56.705531918042681</v>
      </c>
      <c r="M12" s="7">
        <f>'Monthly Py Frcst 2'!D11</f>
        <v>45.14303236820485</v>
      </c>
      <c r="N12" s="7">
        <f>'Monthly Py Frcst 2'!E11</f>
        <v>51.090789955223755</v>
      </c>
      <c r="O12" s="7">
        <f>'Monthly Py Frcst 2'!F11</f>
        <v>61.272215517793086</v>
      </c>
      <c r="P12" s="7">
        <f>'Monthly Py Frcst 2'!G11</f>
        <v>68.635118132093709</v>
      </c>
    </row>
    <row r="13" spans="1:17" x14ac:dyDescent="0.35">
      <c r="A13" s="8">
        <f t="shared" si="0"/>
        <v>2030</v>
      </c>
      <c r="B13" s="3"/>
      <c r="C13" s="6">
        <f>'Monthly Py Frcst 1'!C12</f>
        <v>56.343844671342971</v>
      </c>
      <c r="D13" s="7">
        <f>'Monthly Py Frcst 1'!D12</f>
        <v>48.39490171264648</v>
      </c>
      <c r="E13" s="7">
        <f>'Monthly Py Frcst 1'!E12</f>
        <v>52.200385402730674</v>
      </c>
      <c r="F13" s="7">
        <f>'Monthly Py Frcst 1'!F12</f>
        <v>63.772188514731482</v>
      </c>
      <c r="G13" s="7">
        <f>'Monthly Py Frcst 1'!G12</f>
        <v>68.577236203948658</v>
      </c>
      <c r="J13" s="8">
        <f t="shared" si="1"/>
        <v>2030</v>
      </c>
      <c r="K13" s="3"/>
      <c r="L13" s="6">
        <f>'Monthly Py Frcst 2'!C12</f>
        <v>56.343844671392254</v>
      </c>
      <c r="M13" s="7">
        <f>'Monthly Py Frcst 2'!D12</f>
        <v>48.394901712642891</v>
      </c>
      <c r="N13" s="7">
        <f>'Monthly Py Frcst 2'!E12</f>
        <v>52.200385402665717</v>
      </c>
      <c r="O13" s="7">
        <f>'Monthly Py Frcst 2'!F12</f>
        <v>63.772188514731482</v>
      </c>
      <c r="P13" s="7">
        <f>'Monthly Py Frcst 2'!G12</f>
        <v>68.577236203650273</v>
      </c>
    </row>
    <row r="14" spans="1:17" x14ac:dyDescent="0.35">
      <c r="A14" s="8">
        <f t="shared" si="0"/>
        <v>2031</v>
      </c>
      <c r="B14" s="3"/>
      <c r="C14" s="6">
        <f>'Monthly Py Frcst 1'!C13</f>
        <v>59.691760028641781</v>
      </c>
      <c r="D14" s="7">
        <f>'Monthly Py Frcst 1'!D13</f>
        <v>50.386854188534691</v>
      </c>
      <c r="E14" s="7">
        <f>'Monthly Py Frcst 1'!E13</f>
        <v>54.075632604496562</v>
      </c>
      <c r="F14" s="7">
        <f>'Monthly Py Frcst 1'!F13</f>
        <v>66.518405419280128</v>
      </c>
      <c r="G14" s="7">
        <f>'Monthly Py Frcst 1'!G13</f>
        <v>72.142369809791219</v>
      </c>
      <c r="J14" s="8">
        <f t="shared" si="1"/>
        <v>2031</v>
      </c>
      <c r="K14" s="3"/>
      <c r="L14" s="6">
        <f>'Monthly Py Frcst 2'!C13</f>
        <v>59.691760028641781</v>
      </c>
      <c r="M14" s="7">
        <f>'Monthly Py Frcst 2'!D13</f>
        <v>50.386854188534691</v>
      </c>
      <c r="N14" s="7">
        <f>'Monthly Py Frcst 2'!E13</f>
        <v>54.075632604486636</v>
      </c>
      <c r="O14" s="7">
        <f>'Monthly Py Frcst 2'!F13</f>
        <v>66.518405419280128</v>
      </c>
      <c r="P14" s="7">
        <f>'Monthly Py Frcst 2'!G13</f>
        <v>72.142369809801068</v>
      </c>
    </row>
    <row r="15" spans="1:17" x14ac:dyDescent="0.35">
      <c r="A15" s="8">
        <f t="shared" si="0"/>
        <v>2032</v>
      </c>
      <c r="B15" s="3"/>
      <c r="C15" s="6">
        <f>'Monthly Py Frcst 1'!C14</f>
        <v>61.409324962406657</v>
      </c>
      <c r="D15" s="7">
        <f>'Monthly Py Frcst 1'!D14</f>
        <v>54.614105398001747</v>
      </c>
      <c r="E15" s="7">
        <f>'Monthly Py Frcst 1'!E14</f>
        <v>56.725758371916697</v>
      </c>
      <c r="F15" s="7">
        <f>'Monthly Py Frcst 1'!F14</f>
        <v>66.882469619275696</v>
      </c>
      <c r="G15" s="7">
        <f>'Monthly Py Frcst 1'!G14</f>
        <v>74.120384972081638</v>
      </c>
      <c r="J15" s="8">
        <f t="shared" si="1"/>
        <v>2032</v>
      </c>
      <c r="K15" s="3"/>
      <c r="L15" s="6">
        <f>'Monthly Py Frcst 2'!C14</f>
        <v>61.409324962406657</v>
      </c>
      <c r="M15" s="7">
        <f>'Monthly Py Frcst 2'!D14</f>
        <v>54.614105397973006</v>
      </c>
      <c r="N15" s="7">
        <f>'Monthly Py Frcst 2'!E14</f>
        <v>56.725758371892056</v>
      </c>
      <c r="O15" s="7">
        <f>'Monthly Py Frcst 2'!F14</f>
        <v>66.882469619342899</v>
      </c>
      <c r="P15" s="7">
        <f>'Monthly Py Frcst 2'!G14</f>
        <v>74.120384972113882</v>
      </c>
    </row>
    <row r="16" spans="1:17" x14ac:dyDescent="0.35">
      <c r="A16" s="8">
        <f t="shared" si="0"/>
        <v>2033</v>
      </c>
      <c r="B16" s="3"/>
      <c r="C16" s="6">
        <f>'Monthly Py Frcst 1'!C15</f>
        <v>65.606551851116762</v>
      </c>
      <c r="D16" s="7">
        <f>'Monthly Py Frcst 1'!D15</f>
        <v>58.376600432027594</v>
      </c>
      <c r="E16" s="7">
        <f>'Monthly Py Frcst 1'!E15</f>
        <v>60.775380904404699</v>
      </c>
      <c r="F16" s="7">
        <f>'Monthly Py Frcst 1'!F15</f>
        <v>69.23997458957929</v>
      </c>
      <c r="G16" s="7">
        <f>'Monthly Py Frcst 1'!G15</f>
        <v>78.49805029838717</v>
      </c>
      <c r="J16" s="8">
        <f t="shared" si="1"/>
        <v>2033</v>
      </c>
      <c r="K16" s="3"/>
      <c r="L16" s="6">
        <f>'Monthly Py Frcst 2'!C15</f>
        <v>65.606551851318358</v>
      </c>
      <c r="M16" s="7">
        <f>'Monthly Py Frcst 2'!D15</f>
        <v>58.376600432027594</v>
      </c>
      <c r="N16" s="7">
        <f>'Monthly Py Frcst 2'!E15</f>
        <v>60.775380904377819</v>
      </c>
      <c r="O16" s="7">
        <f>'Monthly Py Frcst 2'!F15</f>
        <v>69.239974589706989</v>
      </c>
      <c r="P16" s="7">
        <f>'Monthly Py Frcst 2'!G15</f>
        <v>78.498050298685556</v>
      </c>
    </row>
    <row r="17" spans="1:16" x14ac:dyDescent="0.35">
      <c r="A17" s="8">
        <f t="shared" si="0"/>
        <v>2034</v>
      </c>
      <c r="B17" s="3"/>
      <c r="C17" s="6">
        <f>'Monthly Py Frcst 1'!C16</f>
        <v>69.865102138554704</v>
      </c>
      <c r="D17" s="7">
        <f>'Monthly Py Frcst 1'!D16</f>
        <v>60.996120120004768</v>
      </c>
      <c r="E17" s="7">
        <f>'Monthly Py Frcst 1'!E16</f>
        <v>64.124987731274416</v>
      </c>
      <c r="F17" s="7">
        <f>'Monthly Py Frcst 1'!F16</f>
        <v>73.579289743876785</v>
      </c>
      <c r="G17" s="7">
        <f>'Monthly Py Frcst 1'!G16</f>
        <v>76.419826094320669</v>
      </c>
      <c r="J17" s="8">
        <f t="shared" si="1"/>
        <v>2034</v>
      </c>
      <c r="K17" s="3"/>
      <c r="L17" s="6">
        <f>'Monthly Py Frcst 2'!C16</f>
        <v>69.865102138536784</v>
      </c>
      <c r="M17" s="7">
        <f>'Monthly Py Frcst 2'!D16</f>
        <v>60.996120119687568</v>
      </c>
      <c r="N17" s="7">
        <f>'Monthly Py Frcst 2'!E16</f>
        <v>64.124987731214688</v>
      </c>
      <c r="O17" s="7">
        <f>'Monthly Py Frcst 2'!F16</f>
        <v>73.579289743876785</v>
      </c>
      <c r="P17" s="7">
        <f>'Monthly Py Frcst 2'!G16</f>
        <v>76.419826094203287</v>
      </c>
    </row>
    <row r="18" spans="1:16" x14ac:dyDescent="0.35">
      <c r="A18" s="8">
        <f t="shared" si="0"/>
        <v>2035</v>
      </c>
      <c r="B18" s="3"/>
      <c r="C18" s="6">
        <f>'Monthly Py Frcst 1'!C17</f>
        <v>70.807224229017237</v>
      </c>
      <c r="D18" s="7">
        <f>'Monthly Py Frcst 1'!D17</f>
        <v>62.662996178158927</v>
      </c>
      <c r="E18" s="7">
        <f>'Monthly Py Frcst 1'!E17</f>
        <v>66.3636765472653</v>
      </c>
      <c r="F18" s="7">
        <f>'Monthly Py Frcst 1'!F17</f>
        <v>77.471349632910105</v>
      </c>
      <c r="G18" s="7">
        <f>'Monthly Py Frcst 1'!G17</f>
        <v>84.119244051352354</v>
      </c>
      <c r="J18" s="8">
        <f t="shared" si="1"/>
        <v>2035</v>
      </c>
      <c r="K18" s="3"/>
      <c r="L18" s="6">
        <f>'Monthly Py Frcst 2'!C17</f>
        <v>70.807224229017237</v>
      </c>
      <c r="M18" s="7">
        <f>'Monthly Py Frcst 2'!D17</f>
        <v>62.662996178155346</v>
      </c>
      <c r="N18" s="7">
        <f>'Monthly Py Frcst 2'!E17</f>
        <v>66.363676547298894</v>
      </c>
      <c r="O18" s="7">
        <f>'Monthly Py Frcst 2'!F17</f>
        <v>77.471349633043019</v>
      </c>
      <c r="P18" s="7">
        <f>'Monthly Py Frcst 2'!G17</f>
        <v>84.119244051352354</v>
      </c>
    </row>
    <row r="19" spans="1:16" x14ac:dyDescent="0.35">
      <c r="A19" s="8">
        <f t="shared" si="0"/>
        <v>2036</v>
      </c>
      <c r="B19" s="3"/>
      <c r="C19" s="6">
        <f>'Monthly Py Frcst 1'!C18</f>
        <v>72.419459802799622</v>
      </c>
      <c r="D19" s="7">
        <f>'Monthly Py Frcst 1'!D18</f>
        <v>64.603515547494112</v>
      </c>
      <c r="E19" s="7">
        <f>'Monthly Py Frcst 1'!E18</f>
        <v>67.989259319567182</v>
      </c>
      <c r="F19" s="7">
        <f>'Monthly Py Frcst 1'!F18</f>
        <v>78.883876205806416</v>
      </c>
      <c r="G19" s="7">
        <f>'Monthly Py Frcst 1'!G18</f>
        <v>86.444126197460747</v>
      </c>
      <c r="J19" s="8">
        <f t="shared" si="1"/>
        <v>2036</v>
      </c>
      <c r="K19" s="3"/>
      <c r="L19" s="6">
        <f>'Monthly Py Frcst 2'!C18</f>
        <v>72.419459802944488</v>
      </c>
      <c r="M19" s="7">
        <f>'Monthly Py Frcst 2'!D18</f>
        <v>64.603515547496144</v>
      </c>
      <c r="N19" s="7">
        <f>'Monthly Py Frcst 2'!E18</f>
        <v>67.989259319768792</v>
      </c>
      <c r="O19" s="7">
        <f>'Monthly Py Frcst 2'!F18</f>
        <v>78.883876206008026</v>
      </c>
      <c r="P19" s="7">
        <f>'Monthly Py Frcst 2'!G18</f>
        <v>86.444126197446565</v>
      </c>
    </row>
    <row r="20" spans="1:16" x14ac:dyDescent="0.35">
      <c r="A20" s="8">
        <f t="shared" si="0"/>
        <v>2037</v>
      </c>
      <c r="B20" s="3"/>
      <c r="C20" s="6">
        <f>'Monthly Py Frcst 1'!C19</f>
        <v>75.6973257713815</v>
      </c>
      <c r="D20" s="7">
        <f>'Monthly Py Frcst 1'!D19</f>
        <v>64.745069793189657</v>
      </c>
      <c r="E20" s="7">
        <f>'Monthly Py Frcst 1'!E19</f>
        <v>67.488074263403774</v>
      </c>
      <c r="F20" s="7">
        <f>'Monthly Py Frcst 1'!F19</f>
        <v>82.741191665599743</v>
      </c>
      <c r="G20" s="7">
        <f>'Monthly Py Frcst 1'!G19</f>
        <v>88.889572799362398</v>
      </c>
      <c r="J20" s="8">
        <f t="shared" si="1"/>
        <v>2037</v>
      </c>
      <c r="K20" s="3"/>
      <c r="L20" s="6">
        <f>'Monthly Py Frcst 2'!C19</f>
        <v>75.697325771515906</v>
      </c>
      <c r="M20" s="7">
        <f>'Monthly Py Frcst 2'!D19</f>
        <v>64.745069793266723</v>
      </c>
      <c r="N20" s="7">
        <f>'Monthly Py Frcst 2'!E19</f>
        <v>67.488074263419449</v>
      </c>
      <c r="O20" s="7">
        <f>'Monthly Py Frcst 2'!F19</f>
        <v>82.741191665599743</v>
      </c>
      <c r="P20" s="7">
        <f>'Monthly Py Frcst 2'!G19</f>
        <v>88.889572799325663</v>
      </c>
    </row>
    <row r="21" spans="1:16" x14ac:dyDescent="0.35">
      <c r="A21" s="8">
        <f t="shared" si="0"/>
        <v>2038</v>
      </c>
      <c r="B21" s="3"/>
      <c r="C21" s="6">
        <f>'Monthly Py Frcst 1'!C20</f>
        <v>75.238735668777025</v>
      </c>
      <c r="D21" s="7">
        <f>'Monthly Py Frcst 1'!D20</f>
        <v>65.04041613523529</v>
      </c>
      <c r="E21" s="7">
        <f>'Monthly Py Frcst 1'!E20</f>
        <v>69.519260970808133</v>
      </c>
      <c r="F21" s="7">
        <f>'Monthly Py Frcst 1'!F20</f>
        <v>81.293554891595974</v>
      </c>
      <c r="G21" s="7">
        <f>'Monthly Py Frcst 1'!G20</f>
        <v>88.960431891142335</v>
      </c>
      <c r="J21" s="8">
        <f t="shared" si="1"/>
        <v>2038</v>
      </c>
      <c r="K21" s="3"/>
      <c r="L21" s="6">
        <f>'Monthly Py Frcst 2'!C20</f>
        <v>75.238735668900858</v>
      </c>
      <c r="M21" s="7">
        <f>'Monthly Py Frcst 2'!D20</f>
        <v>65.040416135432608</v>
      </c>
      <c r="N21" s="7">
        <f>'Monthly Py Frcst 2'!E20</f>
        <v>69.519260970883892</v>
      </c>
      <c r="O21" s="7">
        <f>'Monthly Py Frcst 2'!F20</f>
        <v>81.293554891512883</v>
      </c>
      <c r="P21" s="7">
        <f>'Monthly Py Frcst 2'!G20</f>
        <v>88.960431890913583</v>
      </c>
    </row>
    <row r="23" spans="1:16" ht="26" x14ac:dyDescent="0.6">
      <c r="A23" s="2" t="s">
        <v>238</v>
      </c>
      <c r="B23" s="2"/>
      <c r="J23" s="2" t="s">
        <v>238</v>
      </c>
      <c r="K23" s="2"/>
    </row>
    <row r="25" spans="1:16" x14ac:dyDescent="0.35">
      <c r="A25" s="3" t="s">
        <v>1</v>
      </c>
      <c r="B25" s="3"/>
      <c r="C25" s="4" t="s">
        <v>2</v>
      </c>
      <c r="D25" s="5" t="s">
        <v>3</v>
      </c>
      <c r="E25" s="5" t="s">
        <v>4</v>
      </c>
      <c r="F25" s="5" t="s">
        <v>5</v>
      </c>
      <c r="G25" s="5" t="s">
        <v>6</v>
      </c>
      <c r="J25" s="3" t="s">
        <v>1</v>
      </c>
      <c r="K25" s="3"/>
      <c r="L25" s="4" t="s">
        <v>2</v>
      </c>
      <c r="M25" s="5" t="s">
        <v>3</v>
      </c>
      <c r="N25" s="5" t="s">
        <v>4</v>
      </c>
      <c r="O25" s="5" t="s">
        <v>5</v>
      </c>
      <c r="P25" s="5" t="s">
        <v>6</v>
      </c>
    </row>
    <row r="26" spans="1:16" x14ac:dyDescent="0.35">
      <c r="A26" s="3"/>
      <c r="B26" s="3"/>
      <c r="C26" s="6"/>
      <c r="D26" s="7"/>
      <c r="E26" s="7"/>
      <c r="F26" s="7"/>
      <c r="G26" s="7"/>
      <c r="J26" s="3"/>
      <c r="K26" s="3"/>
      <c r="L26" s="6"/>
      <c r="M26" s="7"/>
      <c r="N26" s="7"/>
      <c r="O26" s="7"/>
      <c r="P26" s="7"/>
    </row>
    <row r="27" spans="1:16" x14ac:dyDescent="0.35">
      <c r="A27" s="8">
        <v>2024</v>
      </c>
      <c r="B27" s="3"/>
      <c r="C27" s="6">
        <f>'Monthly Py Frcst 1'!C206</f>
        <v>212.00887968112875</v>
      </c>
      <c r="D27" s="7">
        <f>'Monthly Py Frcst 1'!D206</f>
        <v>201.07442978145059</v>
      </c>
      <c r="E27" s="7">
        <f>'Monthly Py Frcst 1'!E206</f>
        <v>204.71811203950665</v>
      </c>
      <c r="F27" s="7">
        <f>'Monthly Py Frcst 1'!F206</f>
        <v>217.96111533585429</v>
      </c>
      <c r="G27" s="7">
        <f>'Monthly Py Frcst 1'!G206</f>
        <v>223.66842633149218</v>
      </c>
      <c r="J27" s="8">
        <v>2024</v>
      </c>
      <c r="K27" s="3"/>
      <c r="L27" s="6">
        <f>'Monthly Py Frcst 2'!C206</f>
        <v>119.33009538149348</v>
      </c>
      <c r="M27" s="7">
        <f>'Monthly Py Frcst 2'!D206</f>
        <v>114.56486442280129</v>
      </c>
      <c r="N27" s="7">
        <f>'Monthly Py Frcst 2'!E206</f>
        <v>116.00166652906863</v>
      </c>
      <c r="O27" s="7">
        <f>'Monthly Py Frcst 2'!F206</f>
        <v>124.23842495122335</v>
      </c>
      <c r="P27" s="7">
        <f>'Monthly Py Frcst 2'!G206</f>
        <v>129.09472512220003</v>
      </c>
    </row>
    <row r="28" spans="1:16" x14ac:dyDescent="0.35">
      <c r="A28" s="8">
        <f>A27+1</f>
        <v>2025</v>
      </c>
      <c r="B28" s="3"/>
      <c r="C28" s="6">
        <f>'Monthly Py Frcst 1'!C207</f>
        <v>215.6240491554866</v>
      </c>
      <c r="D28" s="7">
        <f>'Monthly Py Frcst 1'!D207</f>
        <v>192.72932854798393</v>
      </c>
      <c r="E28" s="7">
        <f>'Monthly Py Frcst 1'!E207</f>
        <v>203.73582362476651</v>
      </c>
      <c r="F28" s="7">
        <f>'Monthly Py Frcst 1'!F207</f>
        <v>229.32000374189303</v>
      </c>
      <c r="G28" s="7">
        <f>'Monthly Py Frcst 1'!G207</f>
        <v>237.74309141009931</v>
      </c>
      <c r="J28" s="8">
        <f>J27+1</f>
        <v>2025</v>
      </c>
      <c r="K28" s="3"/>
      <c r="L28" s="6">
        <f>'Monthly Py Frcst 2'!C207</f>
        <v>124.48464771730508</v>
      </c>
      <c r="M28" s="7">
        <f>'Monthly Py Frcst 2'!D207</f>
        <v>112.92357377968024</v>
      </c>
      <c r="N28" s="7">
        <f>'Monthly Py Frcst 2'!E207</f>
        <v>118.17328451980134</v>
      </c>
      <c r="O28" s="7">
        <f>'Monthly Py Frcst 2'!F207</f>
        <v>132.1150907721136</v>
      </c>
      <c r="P28" s="7">
        <f>'Monthly Py Frcst 2'!G207</f>
        <v>139.67804007352157</v>
      </c>
    </row>
    <row r="29" spans="1:16" x14ac:dyDescent="0.35">
      <c r="A29" s="8">
        <f t="shared" ref="A29:A41" si="2">A28+1</f>
        <v>2026</v>
      </c>
      <c r="B29" s="3"/>
      <c r="C29" s="6">
        <f>'Monthly Py Frcst 1'!C208</f>
        <v>206.06095868628606</v>
      </c>
      <c r="D29" s="7">
        <f>'Monthly Py Frcst 1'!D208</f>
        <v>180.76870596953171</v>
      </c>
      <c r="E29" s="7">
        <f>'Monthly Py Frcst 1'!E208</f>
        <v>194.56531765380316</v>
      </c>
      <c r="F29" s="7">
        <f>'Monthly Py Frcst 1'!F208</f>
        <v>222.04662133309949</v>
      </c>
      <c r="G29" s="7">
        <f>'Monthly Py Frcst 1'!G208</f>
        <v>230.98920018573074</v>
      </c>
      <c r="J29" s="8">
        <f t="shared" ref="J29:J41" si="3">J28+1</f>
        <v>2026</v>
      </c>
      <c r="K29" s="3"/>
      <c r="L29" s="6">
        <f>'Monthly Py Frcst 2'!C208</f>
        <v>123.45125757464535</v>
      </c>
      <c r="M29" s="7">
        <f>'Monthly Py Frcst 2'!D208</f>
        <v>110.85802224282656</v>
      </c>
      <c r="N29" s="7">
        <f>'Monthly Py Frcst 2'!E208</f>
        <v>118.09391436113907</v>
      </c>
      <c r="O29" s="7">
        <f>'Monthly Py Frcst 2'!F208</f>
        <v>128.10809684334112</v>
      </c>
      <c r="P29" s="7">
        <f>'Monthly Py Frcst 2'!G208</f>
        <v>134.24475744658648</v>
      </c>
    </row>
    <row r="30" spans="1:16" x14ac:dyDescent="0.35">
      <c r="A30" s="8">
        <f t="shared" si="2"/>
        <v>2027</v>
      </c>
      <c r="B30" s="3"/>
      <c r="C30" s="6">
        <f>'Monthly Py Frcst 1'!C209</f>
        <v>230.84166082666979</v>
      </c>
      <c r="D30" s="7">
        <f>'Monthly Py Frcst 1'!D209</f>
        <v>176.06454021164808</v>
      </c>
      <c r="E30" s="7">
        <f>'Monthly Py Frcst 1'!E209</f>
        <v>196.24422107851598</v>
      </c>
      <c r="F30" s="7">
        <f>'Monthly Py Frcst 1'!F209</f>
        <v>277.1058112674375</v>
      </c>
      <c r="G30" s="7">
        <f>'Monthly Py Frcst 1'!G209</f>
        <v>302.87464393521094</v>
      </c>
      <c r="J30" s="8">
        <f t="shared" si="3"/>
        <v>2027</v>
      </c>
      <c r="K30" s="3"/>
      <c r="L30" s="6">
        <f>'Monthly Py Frcst 2'!C209</f>
        <v>125.25386204001995</v>
      </c>
      <c r="M30" s="7">
        <f>'Monthly Py Frcst 2'!D209</f>
        <v>105.11406842716211</v>
      </c>
      <c r="N30" s="7">
        <f>'Monthly Py Frcst 2'!E209</f>
        <v>114.12636666688032</v>
      </c>
      <c r="O30" s="7">
        <f>'Monthly Py Frcst 2'!F209</f>
        <v>145.20169134055303</v>
      </c>
      <c r="P30" s="7">
        <f>'Monthly Py Frcst 2'!G209</f>
        <v>161.02212004834448</v>
      </c>
    </row>
    <row r="31" spans="1:16" x14ac:dyDescent="0.35">
      <c r="A31" s="8">
        <f t="shared" si="2"/>
        <v>2028</v>
      </c>
      <c r="B31" s="3"/>
      <c r="C31" s="6">
        <f>'Monthly Py Frcst 1'!C210</f>
        <v>250.23273306688753</v>
      </c>
      <c r="D31" s="7">
        <f>'Monthly Py Frcst 1'!D210</f>
        <v>192.42873274219832</v>
      </c>
      <c r="E31" s="7">
        <f>'Monthly Py Frcst 1'!E210</f>
        <v>208.56025515645814</v>
      </c>
      <c r="F31" s="7">
        <f>'Monthly Py Frcst 1'!F210</f>
        <v>304.13763112100725</v>
      </c>
      <c r="G31" s="7">
        <f>'Monthly Py Frcst 1'!G210</f>
        <v>357.171287297243</v>
      </c>
      <c r="J31" s="8">
        <f t="shared" si="3"/>
        <v>2028</v>
      </c>
      <c r="K31" s="3"/>
      <c r="L31" s="6">
        <f>'Monthly Py Frcst 2'!C210</f>
        <v>130.24329437663081</v>
      </c>
      <c r="M31" s="7">
        <f>'Monthly Py Frcst 2'!D210</f>
        <v>108.63727782591019</v>
      </c>
      <c r="N31" s="7">
        <f>'Monthly Py Frcst 2'!E210</f>
        <v>114.16404364424777</v>
      </c>
      <c r="O31" s="7">
        <f>'Monthly Py Frcst 2'!F210</f>
        <v>144.4995125962073</v>
      </c>
      <c r="P31" s="7">
        <f>'Monthly Py Frcst 2'!G210</f>
        <v>157.04793989597408</v>
      </c>
    </row>
    <row r="32" spans="1:16" x14ac:dyDescent="0.35">
      <c r="A32" s="8">
        <f t="shared" si="2"/>
        <v>2029</v>
      </c>
      <c r="B32" s="3"/>
      <c r="C32" s="6">
        <f>'Monthly Py Frcst 1'!C211</f>
        <v>233.84831660476394</v>
      </c>
      <c r="D32" s="7">
        <f>'Monthly Py Frcst 1'!D211</f>
        <v>189.10162323005056</v>
      </c>
      <c r="E32" s="7">
        <f>'Monthly Py Frcst 1'!E211</f>
        <v>209.5436219662293</v>
      </c>
      <c r="F32" s="7">
        <f>'Monthly Py Frcst 1'!F211</f>
        <v>284.62187354930313</v>
      </c>
      <c r="G32" s="7">
        <f>'Monthly Py Frcst 1'!G211</f>
        <v>327.56848610956638</v>
      </c>
      <c r="J32" s="8">
        <f t="shared" si="3"/>
        <v>2029</v>
      </c>
      <c r="K32" s="3"/>
      <c r="L32" s="6">
        <f>'Monthly Py Frcst 2'!C211</f>
        <v>125.22912454278551</v>
      </c>
      <c r="M32" s="7">
        <f>'Monthly Py Frcst 2'!D211</f>
        <v>109.87050463193796</v>
      </c>
      <c r="N32" s="7">
        <f>'Monthly Py Frcst 2'!E211</f>
        <v>116.34794141552524</v>
      </c>
      <c r="O32" s="7">
        <f>'Monthly Py Frcst 2'!F211</f>
        <v>142.40979561825998</v>
      </c>
      <c r="P32" s="7">
        <f>'Monthly Py Frcst 2'!G211</f>
        <v>164.95295876819847</v>
      </c>
    </row>
    <row r="33" spans="1:16" x14ac:dyDescent="0.35">
      <c r="A33" s="8">
        <f t="shared" si="2"/>
        <v>2030</v>
      </c>
      <c r="B33" s="3"/>
      <c r="C33" s="6">
        <f>'Monthly Py Frcst 1'!C212</f>
        <v>243.13315897743462</v>
      </c>
      <c r="D33" s="7">
        <f>'Monthly Py Frcst 1'!D212</f>
        <v>195.95348350276407</v>
      </c>
      <c r="E33" s="7">
        <f>'Monthly Py Frcst 1'!E212</f>
        <v>217.10448579593651</v>
      </c>
      <c r="F33" s="7">
        <f>'Monthly Py Frcst 1'!F212</f>
        <v>273.860443453188</v>
      </c>
      <c r="G33" s="7">
        <f>'Monthly Py Frcst 1'!G212</f>
        <v>297.54304528007083</v>
      </c>
      <c r="J33" s="8">
        <f t="shared" si="3"/>
        <v>2030</v>
      </c>
      <c r="K33" s="3"/>
      <c r="L33" s="6">
        <f>'Monthly Py Frcst 2'!C212</f>
        <v>129.11471938428315</v>
      </c>
      <c r="M33" s="7">
        <f>'Monthly Py Frcst 2'!D212</f>
        <v>115.04571623042624</v>
      </c>
      <c r="N33" s="7">
        <f>'Monthly Py Frcst 2'!E212</f>
        <v>121.28010147608971</v>
      </c>
      <c r="O33" s="7">
        <f>'Monthly Py Frcst 2'!F212</f>
        <v>144.31054096642214</v>
      </c>
      <c r="P33" s="7">
        <f>'Monthly Py Frcst 2'!G212</f>
        <v>151.06714837035173</v>
      </c>
    </row>
    <row r="34" spans="1:16" x14ac:dyDescent="0.35">
      <c r="A34" s="8">
        <f t="shared" si="2"/>
        <v>2031</v>
      </c>
      <c r="B34" s="3"/>
      <c r="C34" s="6">
        <f>'Monthly Py Frcst 1'!C213</f>
        <v>269.39000768568201</v>
      </c>
      <c r="D34" s="7">
        <f>'Monthly Py Frcst 1'!D213</f>
        <v>210.47337291299809</v>
      </c>
      <c r="E34" s="7">
        <f>'Monthly Py Frcst 1'!E213</f>
        <v>238.83858335995586</v>
      </c>
      <c r="F34" s="7">
        <f>'Monthly Py Frcst 1'!F213</f>
        <v>308.43145465449106</v>
      </c>
      <c r="G34" s="7">
        <f>'Monthly Py Frcst 1'!G213</f>
        <v>327.38029692322743</v>
      </c>
      <c r="J34" s="8">
        <f t="shared" si="3"/>
        <v>2031</v>
      </c>
      <c r="K34" s="3"/>
      <c r="L34" s="6">
        <f>'Monthly Py Frcst 2'!C213</f>
        <v>135.29524632224513</v>
      </c>
      <c r="M34" s="7">
        <f>'Monthly Py Frcst 2'!D213</f>
        <v>118.59477599322113</v>
      </c>
      <c r="N34" s="7">
        <f>'Monthly Py Frcst 2'!E213</f>
        <v>126.45880352749342</v>
      </c>
      <c r="O34" s="7">
        <f>'Monthly Py Frcst 2'!F213</f>
        <v>149.33954132427007</v>
      </c>
      <c r="P34" s="7">
        <f>'Monthly Py Frcst 2'!G213</f>
        <v>163.70795647697403</v>
      </c>
    </row>
    <row r="35" spans="1:16" x14ac:dyDescent="0.35">
      <c r="A35" s="8">
        <f t="shared" si="2"/>
        <v>2032</v>
      </c>
      <c r="B35" s="3"/>
      <c r="C35" s="6">
        <f>'Monthly Py Frcst 1'!C214</f>
        <v>262.07400540978347</v>
      </c>
      <c r="D35" s="7">
        <f>'Monthly Py Frcst 1'!D214</f>
        <v>228.22420423138547</v>
      </c>
      <c r="E35" s="7">
        <f>'Monthly Py Frcst 1'!E214</f>
        <v>244.7954144307061</v>
      </c>
      <c r="F35" s="7">
        <f>'Monthly Py Frcst 1'!F214</f>
        <v>306.44885446706718</v>
      </c>
      <c r="G35" s="7">
        <f>'Monthly Py Frcst 1'!G214</f>
        <v>345.82223210688375</v>
      </c>
      <c r="J35" s="8">
        <f t="shared" si="3"/>
        <v>2032</v>
      </c>
      <c r="K35" s="3"/>
      <c r="L35" s="6">
        <f>'Monthly Py Frcst 2'!C214</f>
        <v>142.17473812589873</v>
      </c>
      <c r="M35" s="7">
        <f>'Monthly Py Frcst 2'!D214</f>
        <v>126.93334053348225</v>
      </c>
      <c r="N35" s="7">
        <f>'Monthly Py Frcst 2'!E214</f>
        <v>131.8942618024916</v>
      </c>
      <c r="O35" s="7">
        <f>'Monthly Py Frcst 2'!F214</f>
        <v>153.27377907379744</v>
      </c>
      <c r="P35" s="7">
        <f>'Monthly Py Frcst 2'!G214</f>
        <v>161.74961771362246</v>
      </c>
    </row>
    <row r="36" spans="1:16" x14ac:dyDescent="0.35">
      <c r="A36" s="8">
        <f t="shared" si="2"/>
        <v>2033</v>
      </c>
      <c r="B36" s="3"/>
      <c r="C36" s="6">
        <f>'Monthly Py Frcst 1'!C215</f>
        <v>318.71325102794907</v>
      </c>
      <c r="D36" s="7">
        <f>'Monthly Py Frcst 1'!D215</f>
        <v>269.97952378263705</v>
      </c>
      <c r="E36" s="7">
        <f>'Monthly Py Frcst 1'!E215</f>
        <v>286.86632532613612</v>
      </c>
      <c r="F36" s="7">
        <f>'Monthly Py Frcst 1'!F215</f>
        <v>350.93345217414532</v>
      </c>
      <c r="G36" s="7">
        <f>'Monthly Py Frcst 1'!G215</f>
        <v>383.31785114317825</v>
      </c>
      <c r="J36" s="8">
        <f t="shared" si="3"/>
        <v>2033</v>
      </c>
      <c r="K36" s="3"/>
      <c r="L36" s="6">
        <f>'Monthly Py Frcst 2'!C215</f>
        <v>154.19457385607359</v>
      </c>
      <c r="M36" s="7">
        <f>'Monthly Py Frcst 2'!D215</f>
        <v>141.69025507350008</v>
      </c>
      <c r="N36" s="7">
        <f>'Monthly Py Frcst 2'!E215</f>
        <v>144.54016147044106</v>
      </c>
      <c r="O36" s="7">
        <f>'Monthly Py Frcst 2'!F215</f>
        <v>167.78137164484332</v>
      </c>
      <c r="P36" s="7">
        <f>'Monthly Py Frcst 2'!G215</f>
        <v>182.97797579047122</v>
      </c>
    </row>
    <row r="37" spans="1:16" x14ac:dyDescent="0.35">
      <c r="A37" s="8">
        <f t="shared" si="2"/>
        <v>2034</v>
      </c>
      <c r="B37" s="3"/>
      <c r="C37" s="6">
        <f>'Monthly Py Frcst 1'!C216</f>
        <v>334.4673652739142</v>
      </c>
      <c r="D37" s="7">
        <f>'Monthly Py Frcst 1'!D216</f>
        <v>288.81963871322523</v>
      </c>
      <c r="E37" s="7">
        <f>'Monthly Py Frcst 1'!E216</f>
        <v>316.76131737673455</v>
      </c>
      <c r="F37" s="7">
        <f>'Monthly Py Frcst 1'!F216</f>
        <v>368.59888450462876</v>
      </c>
      <c r="G37" s="7">
        <f>'Monthly Py Frcst 1'!G216</f>
        <v>451.27720804573238</v>
      </c>
      <c r="J37" s="8">
        <f t="shared" si="3"/>
        <v>2034</v>
      </c>
      <c r="K37" s="3"/>
      <c r="L37" s="6">
        <f>'Monthly Py Frcst 2'!C216</f>
        <v>164.46598278446376</v>
      </c>
      <c r="M37" s="7">
        <f>'Monthly Py Frcst 2'!D216</f>
        <v>147.61908029096469</v>
      </c>
      <c r="N37" s="7">
        <f>'Monthly Py Frcst 2'!E216</f>
        <v>153.87655258717211</v>
      </c>
      <c r="O37" s="7">
        <f>'Monthly Py Frcst 2'!F216</f>
        <v>174.78375544098853</v>
      </c>
      <c r="P37" s="7">
        <f>'Monthly Py Frcst 2'!G216</f>
        <v>194.29531928944778</v>
      </c>
    </row>
    <row r="38" spans="1:16" x14ac:dyDescent="0.35">
      <c r="A38" s="8">
        <f t="shared" si="2"/>
        <v>2035</v>
      </c>
      <c r="B38" s="3"/>
      <c r="C38" s="6">
        <f>'Monthly Py Frcst 1'!C217</f>
        <v>377.81861503985431</v>
      </c>
      <c r="D38" s="7">
        <f>'Monthly Py Frcst 1'!D217</f>
        <v>311.60095096952296</v>
      </c>
      <c r="E38" s="7">
        <f>'Monthly Py Frcst 1'!E217</f>
        <v>332.50487939930724</v>
      </c>
      <c r="F38" s="7">
        <f>'Monthly Py Frcst 1'!F217</f>
        <v>418.34146370190564</v>
      </c>
      <c r="G38" s="7">
        <f>'Monthly Py Frcst 1'!G217</f>
        <v>432.91892474560689</v>
      </c>
      <c r="J38" s="8">
        <f t="shared" si="3"/>
        <v>2035</v>
      </c>
      <c r="K38" s="3"/>
      <c r="L38" s="6">
        <f>'Monthly Py Frcst 2'!C217</f>
        <v>179.5695757693353</v>
      </c>
      <c r="M38" s="7">
        <f>'Monthly Py Frcst 2'!D217</f>
        <v>160.34206693581373</v>
      </c>
      <c r="N38" s="7">
        <f>'Monthly Py Frcst 2'!E217</f>
        <v>169.58113692496016</v>
      </c>
      <c r="O38" s="7">
        <f>'Monthly Py Frcst 2'!F217</f>
        <v>198.49688276487745</v>
      </c>
      <c r="P38" s="7">
        <f>'Monthly Py Frcst 2'!G217</f>
        <v>215.74683118361563</v>
      </c>
    </row>
    <row r="39" spans="1:16" x14ac:dyDescent="0.35">
      <c r="A39" s="8">
        <f t="shared" si="2"/>
        <v>2036</v>
      </c>
      <c r="B39" s="3"/>
      <c r="C39" s="6">
        <f>'Monthly Py Frcst 1'!C218</f>
        <v>385.22835810386664</v>
      </c>
      <c r="D39" s="7">
        <f>'Monthly Py Frcst 1'!D218</f>
        <v>315.16150621331786</v>
      </c>
      <c r="E39" s="7">
        <f>'Monthly Py Frcst 1'!E218</f>
        <v>365.73062699481562</v>
      </c>
      <c r="F39" s="7">
        <f>'Monthly Py Frcst 1'!F218</f>
        <v>436.67718792542513</v>
      </c>
      <c r="G39" s="7">
        <f>'Monthly Py Frcst 1'!G218</f>
        <v>466.27163956390126</v>
      </c>
      <c r="J39" s="8">
        <f t="shared" si="3"/>
        <v>2036</v>
      </c>
      <c r="K39" s="3"/>
      <c r="L39" s="6">
        <f>'Monthly Py Frcst 2'!C218</f>
        <v>189.9327000878954</v>
      </c>
      <c r="M39" s="7">
        <f>'Monthly Py Frcst 2'!D218</f>
        <v>160.38615059183854</v>
      </c>
      <c r="N39" s="7">
        <f>'Monthly Py Frcst 2'!E218</f>
        <v>175.98299323973265</v>
      </c>
      <c r="O39" s="7">
        <f>'Monthly Py Frcst 2'!F218</f>
        <v>211.21786601196433</v>
      </c>
      <c r="P39" s="7">
        <f>'Monthly Py Frcst 2'!G218</f>
        <v>221.49095255000299</v>
      </c>
    </row>
    <row r="40" spans="1:16" x14ac:dyDescent="0.35">
      <c r="A40" s="8">
        <f t="shared" si="2"/>
        <v>2037</v>
      </c>
      <c r="B40" s="3"/>
      <c r="C40" s="6">
        <f>'Monthly Py Frcst 1'!C219</f>
        <v>374.909504992753</v>
      </c>
      <c r="D40" s="7">
        <f>'Monthly Py Frcst 1'!D219</f>
        <v>301.66722402880328</v>
      </c>
      <c r="E40" s="7">
        <f>'Monthly Py Frcst 1'!E219</f>
        <v>331.76031498623405</v>
      </c>
      <c r="F40" s="7">
        <f>'Monthly Py Frcst 1'!F219</f>
        <v>424.30196781721861</v>
      </c>
      <c r="G40" s="7">
        <f>'Monthly Py Frcst 1'!G219</f>
        <v>454.59012688929897</v>
      </c>
      <c r="J40" s="8">
        <f t="shared" si="3"/>
        <v>2037</v>
      </c>
      <c r="K40" s="3"/>
      <c r="L40" s="6">
        <f>'Monthly Py Frcst 2'!C219</f>
        <v>187.27080546403116</v>
      </c>
      <c r="M40" s="7">
        <f>'Monthly Py Frcst 2'!D219</f>
        <v>156.1140405625155</v>
      </c>
      <c r="N40" s="7">
        <f>'Monthly Py Frcst 2'!E219</f>
        <v>168.1761384589318</v>
      </c>
      <c r="O40" s="7">
        <f>'Monthly Py Frcst 2'!F219</f>
        <v>203.82401859230146</v>
      </c>
      <c r="P40" s="7">
        <f>'Monthly Py Frcst 2'!G219</f>
        <v>219.60955107219777</v>
      </c>
    </row>
    <row r="41" spans="1:16" x14ac:dyDescent="0.35">
      <c r="A41" s="8">
        <f t="shared" si="2"/>
        <v>2038</v>
      </c>
      <c r="B41" s="3"/>
      <c r="C41" s="6">
        <f>'Monthly Py Frcst 1'!C220</f>
        <v>515.16142664767563</v>
      </c>
      <c r="D41" s="7">
        <f>'Monthly Py Frcst 1'!D220</f>
        <v>435.76357236274271</v>
      </c>
      <c r="E41" s="7">
        <f>'Monthly Py Frcst 1'!E220</f>
        <v>470.81782836025934</v>
      </c>
      <c r="F41" s="7">
        <f>'Monthly Py Frcst 1'!F220</f>
        <v>588.12848938151819</v>
      </c>
      <c r="G41" s="7">
        <f>'Monthly Py Frcst 1'!G220</f>
        <v>623.09794559378997</v>
      </c>
      <c r="J41" s="8">
        <f t="shared" si="3"/>
        <v>2038</v>
      </c>
      <c r="K41" s="3"/>
      <c r="L41" s="6">
        <f>'Monthly Py Frcst 2'!C220</f>
        <v>252.00068021779754</v>
      </c>
      <c r="M41" s="7">
        <f>'Monthly Py Frcst 2'!D220</f>
        <v>212.23100961129671</v>
      </c>
      <c r="N41" s="7">
        <f>'Monthly Py Frcst 2'!E220</f>
        <v>232.37923125737615</v>
      </c>
      <c r="O41" s="7">
        <f>'Monthly Py Frcst 2'!F220</f>
        <v>282.70309163828352</v>
      </c>
      <c r="P41" s="7">
        <f>'Monthly Py Frcst 2'!G220</f>
        <v>305.45905984351754</v>
      </c>
    </row>
    <row r="43" spans="1:16" ht="26" x14ac:dyDescent="0.6">
      <c r="A43" s="2" t="s">
        <v>239</v>
      </c>
      <c r="B43" s="2"/>
      <c r="J43" s="2" t="s">
        <v>239</v>
      </c>
      <c r="K43" s="2"/>
    </row>
    <row r="45" spans="1:16" x14ac:dyDescent="0.35">
      <c r="A45" s="3" t="s">
        <v>1</v>
      </c>
      <c r="B45" s="3"/>
      <c r="C45" s="4" t="s">
        <v>2</v>
      </c>
      <c r="D45" s="5" t="s">
        <v>3</v>
      </c>
      <c r="E45" s="5" t="s">
        <v>4</v>
      </c>
      <c r="F45" s="5" t="s">
        <v>5</v>
      </c>
      <c r="G45" s="5" t="s">
        <v>6</v>
      </c>
      <c r="J45" s="3" t="s">
        <v>1</v>
      </c>
      <c r="K45" s="3"/>
      <c r="L45" s="4" t="s">
        <v>2</v>
      </c>
      <c r="M45" s="5" t="s">
        <v>3</v>
      </c>
      <c r="N45" s="5" t="s">
        <v>4</v>
      </c>
      <c r="O45" s="5" t="s">
        <v>5</v>
      </c>
      <c r="P45" s="5" t="s">
        <v>6</v>
      </c>
    </row>
    <row r="46" spans="1:16" x14ac:dyDescent="0.35">
      <c r="A46" s="8">
        <v>2024</v>
      </c>
      <c r="B46" s="3"/>
      <c r="C46" s="6">
        <f>'Monthly Py Frcst 1'!C405</f>
        <v>1.4686649625897576</v>
      </c>
      <c r="D46" s="7">
        <f>'Monthly Py Frcst 1'!D405</f>
        <v>1.4671960653832437</v>
      </c>
      <c r="E46" s="7">
        <f>'Monthly Py Frcst 1'!E405</f>
        <v>1.4679350056803722</v>
      </c>
      <c r="F46" s="7">
        <f>'Monthly Py Frcst 1'!F405</f>
        <v>1.4702714281228633</v>
      </c>
      <c r="G46" s="7">
        <f>'Monthly Py Frcst 1'!G405</f>
        <v>1.4714002163776272</v>
      </c>
      <c r="J46" s="8">
        <v>2024</v>
      </c>
      <c r="K46" s="3"/>
      <c r="L46" s="6">
        <f>'Monthly Py Frcst 2'!C405</f>
        <v>1.4689898032565365</v>
      </c>
      <c r="M46" s="7">
        <f>'Monthly Py Frcst 2'!D405</f>
        <v>1.4676101883966892</v>
      </c>
      <c r="N46" s="7">
        <f>'Monthly Py Frcst 2'!E405</f>
        <v>1.467969358448374</v>
      </c>
      <c r="O46" s="7">
        <f>'Monthly Py Frcst 2'!F405</f>
        <v>1.4700308727711418</v>
      </c>
      <c r="P46" s="7">
        <f>'Monthly Py Frcst 2'!G405</f>
        <v>1.4710921033077042</v>
      </c>
    </row>
    <row r="47" spans="1:16" x14ac:dyDescent="0.35">
      <c r="A47" s="8">
        <f>A46+1</f>
        <v>2025</v>
      </c>
      <c r="B47" s="3"/>
      <c r="C47" s="6">
        <f>'Monthly Py Frcst 1'!C406</f>
        <v>2.4906547553766458</v>
      </c>
      <c r="D47" s="7">
        <f>'Monthly Py Frcst 1'!D406</f>
        <v>2.4865785845871353</v>
      </c>
      <c r="E47" s="7">
        <f>'Monthly Py Frcst 1'!E406</f>
        <v>2.4881768407492517</v>
      </c>
      <c r="F47" s="7">
        <f>'Monthly Py Frcst 1'!F406</f>
        <v>2.4943930560613854</v>
      </c>
      <c r="G47" s="7">
        <f>'Monthly Py Frcst 1'!G406</f>
        <v>2.5221719233524897</v>
      </c>
      <c r="J47" s="8">
        <f>J46+1</f>
        <v>2025</v>
      </c>
      <c r="K47" s="3"/>
      <c r="L47" s="6">
        <f>'Monthly Py Frcst 2'!C406</f>
        <v>2.4901281425809518</v>
      </c>
      <c r="M47" s="7">
        <f>'Monthly Py Frcst 2'!D406</f>
        <v>2.4862601154437156</v>
      </c>
      <c r="N47" s="7">
        <f>'Monthly Py Frcst 2'!E406</f>
        <v>2.488104574378712</v>
      </c>
      <c r="O47" s="7">
        <f>'Monthly Py Frcst 2'!F406</f>
        <v>2.4920830152818234</v>
      </c>
      <c r="P47" s="7">
        <f>'Monthly Py Frcst 2'!G406</f>
        <v>2.4938344232036505</v>
      </c>
    </row>
    <row r="48" spans="1:16" x14ac:dyDescent="0.35">
      <c r="A48" s="8">
        <f t="shared" ref="A48:A60" si="4">A47+1</f>
        <v>2026</v>
      </c>
      <c r="B48" s="3"/>
      <c r="C48" s="6">
        <f>'Monthly Py Frcst 1'!C407</f>
        <v>2.8754516965878012</v>
      </c>
      <c r="D48" s="7">
        <f>'Monthly Py Frcst 1'!D407</f>
        <v>2.8695398264394871</v>
      </c>
      <c r="E48" s="7">
        <f>'Monthly Py Frcst 1'!E407</f>
        <v>2.8727787068366948</v>
      </c>
      <c r="F48" s="7">
        <f>'Monthly Py Frcst 1'!F407</f>
        <v>2.8794257012950517</v>
      </c>
      <c r="G48" s="7">
        <f>'Monthly Py Frcst 1'!G407</f>
        <v>2.9184654275513422</v>
      </c>
      <c r="J48" s="8">
        <f t="shared" ref="J48:J60" si="5">J47+1</f>
        <v>2026</v>
      </c>
      <c r="K48" s="3"/>
      <c r="L48" s="6">
        <f>'Monthly Py Frcst 2'!C407</f>
        <v>2.8739836599349076</v>
      </c>
      <c r="M48" s="7">
        <f>'Monthly Py Frcst 2'!D407</f>
        <v>2.8717362449647088</v>
      </c>
      <c r="N48" s="7">
        <f>'Monthly Py Frcst 2'!E407</f>
        <v>2.8724671670555355</v>
      </c>
      <c r="O48" s="7">
        <f>'Monthly Py Frcst 2'!F407</f>
        <v>2.8765603954552246</v>
      </c>
      <c r="P48" s="7">
        <f>'Monthly Py Frcst 2'!G407</f>
        <v>2.877847966639524</v>
      </c>
    </row>
    <row r="49" spans="1:16" x14ac:dyDescent="0.35">
      <c r="A49" s="8">
        <f t="shared" si="4"/>
        <v>2027</v>
      </c>
      <c r="B49" s="3"/>
      <c r="C49" s="6">
        <f>'Monthly Py Frcst 1'!C408</f>
        <v>3.0324579300336962</v>
      </c>
      <c r="D49" s="7">
        <f>'Monthly Py Frcst 1'!D408</f>
        <v>3.0269994395952793</v>
      </c>
      <c r="E49" s="7">
        <f>'Monthly Py Frcst 1'!E408</f>
        <v>3.0294853562596837</v>
      </c>
      <c r="F49" s="7">
        <f>'Monthly Py Frcst 1'!F408</f>
        <v>3.0374284005431256</v>
      </c>
      <c r="G49" s="7">
        <f>'Monthly Py Frcst 1'!G408</f>
        <v>3.041656302952124</v>
      </c>
      <c r="J49" s="8">
        <f t="shared" si="5"/>
        <v>2027</v>
      </c>
      <c r="K49" s="3"/>
      <c r="L49" s="6">
        <f>'Monthly Py Frcst 2'!C408</f>
        <v>3.033118738972262</v>
      </c>
      <c r="M49" s="7">
        <f>'Monthly Py Frcst 2'!D408</f>
        <v>3.0278019005881296</v>
      </c>
      <c r="N49" s="7">
        <f>'Monthly Py Frcst 2'!E408</f>
        <v>3.0311766758228131</v>
      </c>
      <c r="O49" s="7">
        <f>'Monthly Py Frcst 2'!F408</f>
        <v>3.0349563347690705</v>
      </c>
      <c r="P49" s="7">
        <f>'Monthly Py Frcst 2'!G408</f>
        <v>3.0367960500399502</v>
      </c>
    </row>
    <row r="50" spans="1:16" x14ac:dyDescent="0.35">
      <c r="A50" s="8">
        <f t="shared" si="4"/>
        <v>2028</v>
      </c>
      <c r="B50" s="3"/>
      <c r="C50" s="6">
        <f>'Monthly Py Frcst 1'!C409</f>
        <v>3.0892881765099904</v>
      </c>
      <c r="D50" s="7">
        <f>'Monthly Py Frcst 1'!D409</f>
        <v>3.0826280704434188</v>
      </c>
      <c r="E50" s="7">
        <f>'Monthly Py Frcst 1'!E409</f>
        <v>3.0861465561522707</v>
      </c>
      <c r="F50" s="7">
        <f>'Monthly Py Frcst 1'!F409</f>
        <v>3.0996384274440287</v>
      </c>
      <c r="G50" s="7">
        <f>'Monthly Py Frcst 1'!G409</f>
        <v>3.1303081116413947</v>
      </c>
      <c r="J50" s="8">
        <f t="shared" si="5"/>
        <v>2028</v>
      </c>
      <c r="K50" s="3"/>
      <c r="L50" s="6">
        <f>'Monthly Py Frcst 2'!C409</f>
        <v>3.0869229504685896</v>
      </c>
      <c r="M50" s="7">
        <f>'Monthly Py Frcst 2'!D409</f>
        <v>3.083502519247467</v>
      </c>
      <c r="N50" s="7">
        <f>'Monthly Py Frcst 2'!E409</f>
        <v>3.0850456246496627</v>
      </c>
      <c r="O50" s="7">
        <f>'Monthly Py Frcst 2'!F409</f>
        <v>3.0883865943175772</v>
      </c>
      <c r="P50" s="7">
        <f>'Monthly Py Frcst 2'!G409</f>
        <v>3.0920272376171556</v>
      </c>
    </row>
    <row r="51" spans="1:16" x14ac:dyDescent="0.35">
      <c r="A51" s="8">
        <f t="shared" si="4"/>
        <v>2029</v>
      </c>
      <c r="B51" s="3"/>
      <c r="C51" s="6">
        <f>'Monthly Py Frcst 1'!C410</f>
        <v>3.1511782217883324</v>
      </c>
      <c r="D51" s="7">
        <f>'Monthly Py Frcst 1'!D410</f>
        <v>3.1438891920183076</v>
      </c>
      <c r="E51" s="7">
        <f>'Monthly Py Frcst 1'!E410</f>
        <v>3.1475780242886331</v>
      </c>
      <c r="F51" s="7">
        <f>'Monthly Py Frcst 1'!F410</f>
        <v>3.155051949556098</v>
      </c>
      <c r="G51" s="7">
        <f>'Monthly Py Frcst 1'!G410</f>
        <v>3.1593796318601157</v>
      </c>
      <c r="J51" s="8">
        <f t="shared" si="5"/>
        <v>2029</v>
      </c>
      <c r="K51" s="3"/>
      <c r="L51" s="6">
        <f>'Monthly Py Frcst 2'!C410</f>
        <v>3.1508127200558977</v>
      </c>
      <c r="M51" s="7">
        <f>'Monthly Py Frcst 2'!D410</f>
        <v>3.1457607958861864</v>
      </c>
      <c r="N51" s="7">
        <f>'Monthly Py Frcst 2'!E410</f>
        <v>3.1480581118725617</v>
      </c>
      <c r="O51" s="7">
        <f>'Monthly Py Frcst 2'!F410</f>
        <v>3.1534809466526106</v>
      </c>
      <c r="P51" s="7">
        <f>'Monthly Py Frcst 2'!G410</f>
        <v>3.1553953417603227</v>
      </c>
    </row>
    <row r="52" spans="1:16" x14ac:dyDescent="0.35">
      <c r="A52" s="8">
        <f t="shared" si="4"/>
        <v>2030</v>
      </c>
      <c r="B52" s="3"/>
      <c r="C52" s="6">
        <f>'Monthly Py Frcst 1'!C411</f>
        <v>3.204274037776079</v>
      </c>
      <c r="D52" s="7">
        <f>'Monthly Py Frcst 1'!D411</f>
        <v>3.1956289544354197</v>
      </c>
      <c r="E52" s="7">
        <f>'Monthly Py Frcst 1'!E411</f>
        <v>3.2005195704626024</v>
      </c>
      <c r="F52" s="7">
        <f>'Monthly Py Frcst 1'!F411</f>
        <v>3.2088453402437755</v>
      </c>
      <c r="G52" s="7">
        <f>'Monthly Py Frcst 1'!G411</f>
        <v>3.2184009318981399</v>
      </c>
      <c r="J52" s="8">
        <f t="shared" si="5"/>
        <v>2030</v>
      </c>
      <c r="K52" s="3"/>
      <c r="L52" s="6">
        <f>'Monthly Py Frcst 2'!C411</f>
        <v>3.2039986107255922</v>
      </c>
      <c r="M52" s="7">
        <f>'Monthly Py Frcst 2'!D411</f>
        <v>3.199280046827325</v>
      </c>
      <c r="N52" s="7">
        <f>'Monthly Py Frcst 2'!E411</f>
        <v>3.2010983221907514</v>
      </c>
      <c r="O52" s="7">
        <f>'Monthly Py Frcst 2'!F411</f>
        <v>3.2059059854700735</v>
      </c>
      <c r="P52" s="7">
        <f>'Monthly Py Frcst 2'!G411</f>
        <v>3.2082752208046204</v>
      </c>
    </row>
    <row r="53" spans="1:16" x14ac:dyDescent="0.35">
      <c r="A53" s="8">
        <f t="shared" si="4"/>
        <v>2031</v>
      </c>
      <c r="B53" s="3"/>
      <c r="C53" s="6">
        <f>'Monthly Py Frcst 1'!C412</f>
        <v>3.2779619649713778</v>
      </c>
      <c r="D53" s="7">
        <f>'Monthly Py Frcst 1'!D412</f>
        <v>3.2705275849855435</v>
      </c>
      <c r="E53" s="7">
        <f>'Monthly Py Frcst 1'!E412</f>
        <v>3.2745151938887083</v>
      </c>
      <c r="F53" s="7">
        <f>'Monthly Py Frcst 1'!F412</f>
        <v>3.2822795089585979</v>
      </c>
      <c r="G53" s="7">
        <f>'Monthly Py Frcst 1'!G412</f>
        <v>3.2924636094713216</v>
      </c>
      <c r="J53" s="8">
        <f t="shared" si="5"/>
        <v>2031</v>
      </c>
      <c r="K53" s="3"/>
      <c r="L53" s="6">
        <f>'Monthly Py Frcst 2'!C412</f>
        <v>3.2766602786874683</v>
      </c>
      <c r="M53" s="7">
        <f>'Monthly Py Frcst 2'!D412</f>
        <v>3.2718760634596267</v>
      </c>
      <c r="N53" s="7">
        <f>'Monthly Py Frcst 2'!E412</f>
        <v>3.2747897230830434</v>
      </c>
      <c r="O53" s="7">
        <f>'Monthly Py Frcst 2'!F412</f>
        <v>3.2785444470579685</v>
      </c>
      <c r="P53" s="7">
        <f>'Monthly Py Frcst 2'!G412</f>
        <v>3.2790596659275515</v>
      </c>
    </row>
    <row r="54" spans="1:16" x14ac:dyDescent="0.35">
      <c r="A54" s="8">
        <f t="shared" si="4"/>
        <v>2032</v>
      </c>
      <c r="B54" s="3"/>
      <c r="C54" s="6">
        <f>'Monthly Py Frcst 1'!C413</f>
        <v>3.3411755497208144</v>
      </c>
      <c r="D54" s="7">
        <f>'Monthly Py Frcst 1'!D413</f>
        <v>3.330156394271337</v>
      </c>
      <c r="E54" s="7">
        <f>'Monthly Py Frcst 1'!E413</f>
        <v>3.3371919620267625</v>
      </c>
      <c r="F54" s="7">
        <f>'Monthly Py Frcst 1'!F413</f>
        <v>3.3474775505652112</v>
      </c>
      <c r="G54" s="7">
        <f>'Monthly Py Frcst 1'!G413</f>
        <v>3.381404147166406</v>
      </c>
      <c r="J54" s="8">
        <f t="shared" si="5"/>
        <v>2032</v>
      </c>
      <c r="K54" s="3"/>
      <c r="L54" s="6">
        <f>'Monthly Py Frcst 2'!C413</f>
        <v>3.3387583503386997</v>
      </c>
      <c r="M54" s="7">
        <f>'Monthly Py Frcst 2'!D413</f>
        <v>3.3343021900469081</v>
      </c>
      <c r="N54" s="7">
        <f>'Monthly Py Frcst 2'!E413</f>
        <v>3.3360055068489132</v>
      </c>
      <c r="O54" s="7">
        <f>'Monthly Py Frcst 2'!F413</f>
        <v>3.3420154565005835</v>
      </c>
      <c r="P54" s="7">
        <f>'Monthly Py Frcst 2'!G413</f>
        <v>3.3439822896676361</v>
      </c>
    </row>
    <row r="55" spans="1:16" x14ac:dyDescent="0.35">
      <c r="A55" s="8">
        <f t="shared" si="4"/>
        <v>2033</v>
      </c>
      <c r="B55" s="3"/>
      <c r="C55" s="6">
        <f>'Monthly Py Frcst 1'!C414</f>
        <v>3.4123527355264227</v>
      </c>
      <c r="D55" s="7">
        <f>'Monthly Py Frcst 1'!D414</f>
        <v>3.4021588128265736</v>
      </c>
      <c r="E55" s="7">
        <f>'Monthly Py Frcst 1'!E414</f>
        <v>3.4090731514620165</v>
      </c>
      <c r="F55" s="7">
        <f>'Monthly Py Frcst 1'!F414</f>
        <v>3.4251267267075911</v>
      </c>
      <c r="G55" s="7">
        <f>'Monthly Py Frcst 1'!G414</f>
        <v>3.4660033959127441</v>
      </c>
      <c r="J55" s="8">
        <f t="shared" si="5"/>
        <v>2033</v>
      </c>
      <c r="K55" s="3"/>
      <c r="L55" s="6">
        <f>'Monthly Py Frcst 2'!C414</f>
        <v>3.409219161059978</v>
      </c>
      <c r="M55" s="7">
        <f>'Monthly Py Frcst 2'!D414</f>
        <v>3.4056551802098247</v>
      </c>
      <c r="N55" s="7">
        <f>'Monthly Py Frcst 2'!E414</f>
        <v>3.4073977924688221</v>
      </c>
      <c r="O55" s="7">
        <f>'Monthly Py Frcst 2'!F414</f>
        <v>3.4125028867601652</v>
      </c>
      <c r="P55" s="7">
        <f>'Monthly Py Frcst 2'!G414</f>
        <v>3.4149850357880314</v>
      </c>
    </row>
    <row r="56" spans="1:16" x14ac:dyDescent="0.35">
      <c r="A56" s="8">
        <f t="shared" si="4"/>
        <v>2034</v>
      </c>
      <c r="B56" s="3"/>
      <c r="C56" s="6">
        <f>'Monthly Py Frcst 1'!C415</f>
        <v>3.4822165198250801</v>
      </c>
      <c r="D56" s="7">
        <f>'Monthly Py Frcst 1'!D415</f>
        <v>3.4707688499207792</v>
      </c>
      <c r="E56" s="7">
        <f>'Monthly Py Frcst 1'!E415</f>
        <v>3.4754514883898699</v>
      </c>
      <c r="F56" s="7">
        <f>'Monthly Py Frcst 1'!F415</f>
        <v>3.5253522474123686</v>
      </c>
      <c r="G56" s="7">
        <f>'Monthly Py Frcst 1'!G415</f>
        <v>3.5753083095788565</v>
      </c>
      <c r="J56" s="8">
        <f t="shared" si="5"/>
        <v>2034</v>
      </c>
      <c r="K56" s="3"/>
      <c r="L56" s="6">
        <f>'Monthly Py Frcst 2'!C415</f>
        <v>3.4788979973860892</v>
      </c>
      <c r="M56" s="7">
        <f>'Monthly Py Frcst 2'!D415</f>
        <v>3.475376059784594</v>
      </c>
      <c r="N56" s="7">
        <f>'Monthly Py Frcst 2'!E415</f>
        <v>3.4764726665041898</v>
      </c>
      <c r="O56" s="7">
        <f>'Monthly Py Frcst 2'!F415</f>
        <v>3.4828319295694645</v>
      </c>
      <c r="P56" s="7">
        <f>'Monthly Py Frcst 2'!G415</f>
        <v>3.4841348055737362</v>
      </c>
    </row>
    <row r="57" spans="1:16" x14ac:dyDescent="0.35">
      <c r="A57" s="8">
        <f t="shared" si="4"/>
        <v>2035</v>
      </c>
      <c r="B57" s="3"/>
      <c r="C57" s="6">
        <f>'Monthly Py Frcst 1'!C416</f>
        <v>3.5546513859046058</v>
      </c>
      <c r="D57" s="7">
        <f>'Monthly Py Frcst 1'!D416</f>
        <v>3.5440934007268194</v>
      </c>
      <c r="E57" s="7">
        <f>'Monthly Py Frcst 1'!E416</f>
        <v>3.5474668268817156</v>
      </c>
      <c r="F57" s="7">
        <f>'Monthly Py Frcst 1'!F416</f>
        <v>3.5621169725655948</v>
      </c>
      <c r="G57" s="7">
        <f>'Monthly Py Frcst 1'!G416</f>
        <v>3.6108464258532424</v>
      </c>
      <c r="J57" s="8">
        <f t="shared" si="5"/>
        <v>2035</v>
      </c>
      <c r="K57" s="3"/>
      <c r="L57" s="6">
        <f>'Monthly Py Frcst 2'!C416</f>
        <v>3.5514458187461413</v>
      </c>
      <c r="M57" s="7">
        <f>'Monthly Py Frcst 2'!D416</f>
        <v>3.5468982740048878</v>
      </c>
      <c r="N57" s="7">
        <f>'Monthly Py Frcst 2'!E416</f>
        <v>3.5488715020274419</v>
      </c>
      <c r="O57" s="7">
        <f>'Monthly Py Frcst 2'!F416</f>
        <v>3.5548543277536528</v>
      </c>
      <c r="P57" s="7">
        <f>'Monthly Py Frcst 2'!G416</f>
        <v>3.5568377702860072</v>
      </c>
    </row>
    <row r="58" spans="1:16" x14ac:dyDescent="0.35">
      <c r="A58" s="8">
        <f t="shared" si="4"/>
        <v>2036</v>
      </c>
      <c r="B58" s="3"/>
      <c r="C58" s="6">
        <f>'Monthly Py Frcst 1'!C417</f>
        <v>3.623109528554628</v>
      </c>
      <c r="D58" s="7">
        <f>'Monthly Py Frcst 1'!D417</f>
        <v>3.6122461626879576</v>
      </c>
      <c r="E58" s="7">
        <f>'Monthly Py Frcst 1'!E417</f>
        <v>3.6160756060707615</v>
      </c>
      <c r="F58" s="7">
        <f>'Monthly Py Frcst 1'!F417</f>
        <v>3.6555897105812463</v>
      </c>
      <c r="G58" s="7">
        <f>'Monthly Py Frcst 1'!G417</f>
        <v>3.6699031871111294</v>
      </c>
      <c r="J58" s="8">
        <f t="shared" si="5"/>
        <v>2036</v>
      </c>
      <c r="K58" s="3"/>
      <c r="L58" s="6">
        <f>'Monthly Py Frcst 2'!C417</f>
        <v>3.6201111841532789</v>
      </c>
      <c r="M58" s="7">
        <f>'Monthly Py Frcst 2'!D417</f>
        <v>3.6138907058215022</v>
      </c>
      <c r="N58" s="7">
        <f>'Monthly Py Frcst 2'!E417</f>
        <v>3.6180722398223542</v>
      </c>
      <c r="O58" s="7">
        <f>'Monthly Py Frcst 2'!F417</f>
        <v>3.6227082024510375</v>
      </c>
      <c r="P58" s="7">
        <f>'Monthly Py Frcst 2'!G417</f>
        <v>3.6238012220862541</v>
      </c>
    </row>
    <row r="59" spans="1:16" x14ac:dyDescent="0.35">
      <c r="A59" s="8">
        <f t="shared" si="4"/>
        <v>2037</v>
      </c>
      <c r="B59" s="3"/>
      <c r="C59" s="6">
        <f>'Monthly Py Frcst 1'!C418</f>
        <v>3.6914759705987739</v>
      </c>
      <c r="D59" s="7">
        <f>'Monthly Py Frcst 1'!D418</f>
        <v>3.683725172612752</v>
      </c>
      <c r="E59" s="7">
        <f>'Monthly Py Frcst 1'!E418</f>
        <v>3.6879309749510849</v>
      </c>
      <c r="F59" s="7">
        <f>'Monthly Py Frcst 1'!F418</f>
        <v>3.7019232263869597</v>
      </c>
      <c r="G59" s="7">
        <f>'Monthly Py Frcst 1'!G418</f>
        <v>3.7407688436840245</v>
      </c>
      <c r="J59" s="8">
        <f t="shared" si="5"/>
        <v>2037</v>
      </c>
      <c r="K59" s="3"/>
      <c r="L59" s="6">
        <f>'Monthly Py Frcst 2'!C418</f>
        <v>3.6926134254789962</v>
      </c>
      <c r="M59" s="7">
        <f>'Monthly Py Frcst 2'!D418</f>
        <v>3.6874317091872042</v>
      </c>
      <c r="N59" s="7">
        <f>'Monthly Py Frcst 2'!E418</f>
        <v>3.6899380085842433</v>
      </c>
      <c r="O59" s="7">
        <f>'Monthly Py Frcst 2'!F418</f>
        <v>3.6951347935304937</v>
      </c>
      <c r="P59" s="7">
        <f>'Monthly Py Frcst 2'!G418</f>
        <v>3.6972542987024597</v>
      </c>
    </row>
    <row r="60" spans="1:16" x14ac:dyDescent="0.35">
      <c r="A60" s="8">
        <f t="shared" si="4"/>
        <v>2038</v>
      </c>
      <c r="B60" s="3"/>
      <c r="C60" s="6">
        <f>'Monthly Py Frcst 1'!C419</f>
        <v>3.6709478512823877</v>
      </c>
      <c r="D60" s="7">
        <f>'Monthly Py Frcst 1'!D419</f>
        <v>3.6549197461250258</v>
      </c>
      <c r="E60" s="7">
        <f>'Monthly Py Frcst 1'!E419</f>
        <v>3.6608167101343319</v>
      </c>
      <c r="F60" s="7">
        <f>'Monthly Py Frcst 1'!F419</f>
        <v>3.711452939724905</v>
      </c>
      <c r="G60" s="7">
        <f>'Monthly Py Frcst 1'!G419</f>
        <v>3.7245625203269981</v>
      </c>
      <c r="J60" s="8">
        <f t="shared" si="5"/>
        <v>2038</v>
      </c>
      <c r="K60" s="3"/>
      <c r="L60" s="6">
        <f>'Monthly Py Frcst 2'!C419</f>
        <v>3.6615242294873793</v>
      </c>
      <c r="M60" s="7">
        <f>'Monthly Py Frcst 2'!D419</f>
        <v>3.6554790436796774</v>
      </c>
      <c r="N60" s="7">
        <f>'Monthly Py Frcst 2'!E419</f>
        <v>3.6577124871487525</v>
      </c>
      <c r="O60" s="7">
        <f>'Monthly Py Frcst 2'!F419</f>
        <v>3.6653438253503028</v>
      </c>
      <c r="P60" s="7">
        <f>'Monthly Py Frcst 2'!G419</f>
        <v>3.6689359639426367</v>
      </c>
    </row>
    <row r="62" spans="1:16" ht="26" x14ac:dyDescent="0.6">
      <c r="A62" s="2" t="s">
        <v>240</v>
      </c>
      <c r="B62" s="2"/>
      <c r="J62" s="2" t="s">
        <v>240</v>
      </c>
      <c r="K62" s="2"/>
    </row>
    <row r="64" spans="1:16" x14ac:dyDescent="0.35">
      <c r="A64" s="3" t="s">
        <v>1</v>
      </c>
      <c r="B64" s="3"/>
      <c r="C64" s="4" t="s">
        <v>2</v>
      </c>
      <c r="D64" s="5" t="s">
        <v>3</v>
      </c>
      <c r="E64" s="5" t="s">
        <v>4</v>
      </c>
      <c r="F64" s="5" t="s">
        <v>5</v>
      </c>
      <c r="G64" s="5" t="s">
        <v>6</v>
      </c>
      <c r="J64" s="3" t="s">
        <v>1</v>
      </c>
      <c r="K64" s="3"/>
      <c r="L64" s="4" t="s">
        <v>2</v>
      </c>
      <c r="M64" s="5" t="s">
        <v>3</v>
      </c>
      <c r="N64" s="5" t="s">
        <v>4</v>
      </c>
      <c r="O64" s="5" t="s">
        <v>5</v>
      </c>
      <c r="P64" s="5" t="s">
        <v>6</v>
      </c>
    </row>
    <row r="65" spans="1:16" x14ac:dyDescent="0.35">
      <c r="A65" s="8">
        <v>2024</v>
      </c>
      <c r="B65" s="3"/>
      <c r="C65" s="17">
        <f>'Monthly Py Frcst 1'!C605</f>
        <v>0.18042726228402917</v>
      </c>
      <c r="D65" s="18">
        <f>'Monthly Py Frcst 1'!D605</f>
        <v>0.1622705269008452</v>
      </c>
      <c r="E65" s="18">
        <f>'Monthly Py Frcst 1'!E605</f>
        <v>0.17084485587760029</v>
      </c>
      <c r="F65" s="18">
        <f>'Monthly Py Frcst 1'!F605</f>
        <v>0.19174745342321664</v>
      </c>
      <c r="G65" s="18">
        <f>'Monthly Py Frcst 1'!G605</f>
        <v>0.19701379874517952</v>
      </c>
      <c r="J65" s="8">
        <v>2024</v>
      </c>
      <c r="K65" s="3"/>
      <c r="L65" s="17">
        <f>'Monthly Py Frcst 2'!C605</f>
        <v>0.42943284462159559</v>
      </c>
      <c r="M65" s="18">
        <f>'Monthly Py Frcst 2'!D605</f>
        <v>0.40028509042969507</v>
      </c>
      <c r="N65" s="18">
        <f>'Monthly Py Frcst 2'!E605</f>
        <v>0.41526680236270708</v>
      </c>
      <c r="O65" s="18">
        <f>'Monthly Py Frcst 2'!F605</f>
        <v>0.44084717973674409</v>
      </c>
      <c r="P65" s="18">
        <f>'Monthly Py Frcst 2'!G605</f>
        <v>0.44401082220986254</v>
      </c>
    </row>
    <row r="66" spans="1:16" x14ac:dyDescent="0.35">
      <c r="A66" s="8">
        <f>A65+1</f>
        <v>2025</v>
      </c>
      <c r="B66" s="3"/>
      <c r="C66" s="17">
        <f>'Monthly Py Frcst 1'!C606</f>
        <v>0.10773329482132166</v>
      </c>
      <c r="D66" s="18">
        <f>'Monthly Py Frcst 1'!D606</f>
        <v>8.3801869924731084E-2</v>
      </c>
      <c r="E66" s="18">
        <f>'Monthly Py Frcst 1'!E606</f>
        <v>9.4614188669429319E-2</v>
      </c>
      <c r="F66" s="18">
        <f>'Monthly Py Frcst 1'!F606</f>
        <v>0.12343283304637062</v>
      </c>
      <c r="G66" s="18">
        <f>'Monthly Py Frcst 1'!G606</f>
        <v>0.13426973997479486</v>
      </c>
      <c r="J66" s="8">
        <f>J65+1</f>
        <v>2025</v>
      </c>
      <c r="K66" s="3"/>
      <c r="L66" s="17">
        <f>'Monthly Py Frcst 2'!C606</f>
        <v>0.25510952700972817</v>
      </c>
      <c r="M66" s="18">
        <f>'Monthly Py Frcst 2'!D606</f>
        <v>0.20905524620242333</v>
      </c>
      <c r="N66" s="18">
        <f>'Monthly Py Frcst 2'!E606</f>
        <v>0.23656647358764246</v>
      </c>
      <c r="O66" s="18">
        <f>'Monthly Py Frcst 2'!F606</f>
        <v>0.28028820511179342</v>
      </c>
      <c r="P66" s="18">
        <f>'Monthly Py Frcst 2'!G606</f>
        <v>0.30253685569209737</v>
      </c>
    </row>
    <row r="67" spans="1:16" x14ac:dyDescent="0.35">
      <c r="A67" s="8">
        <f t="shared" ref="A67:A79" si="6">A66+1</f>
        <v>2026</v>
      </c>
      <c r="B67" s="3"/>
      <c r="C67" s="17">
        <f>'Monthly Py Frcst 1'!C607</f>
        <v>0.10275710984858737</v>
      </c>
      <c r="D67" s="18">
        <f>'Monthly Py Frcst 1'!D607</f>
        <v>8.1865799399675504E-2</v>
      </c>
      <c r="E67" s="18">
        <f>'Monthly Py Frcst 1'!E607</f>
        <v>9.5742994215565522E-2</v>
      </c>
      <c r="F67" s="18">
        <f>'Monthly Py Frcst 1'!F607</f>
        <v>0.11167454718072596</v>
      </c>
      <c r="G67" s="18">
        <f>'Monthly Py Frcst 1'!G607</f>
        <v>0.12542786737198289</v>
      </c>
      <c r="J67" s="8">
        <f t="shared" ref="J67:J79" si="7">J66+1</f>
        <v>2026</v>
      </c>
      <c r="K67" s="3"/>
      <c r="L67" s="17">
        <f>'Monthly Py Frcst 2'!C607</f>
        <v>0.25879816308243686</v>
      </c>
      <c r="M67" s="18">
        <f>'Monthly Py Frcst 2'!D607</f>
        <v>0.21177478025260249</v>
      </c>
      <c r="N67" s="18">
        <f>'Monthly Py Frcst 2'!E607</f>
        <v>0.24209102715907119</v>
      </c>
      <c r="O67" s="18">
        <f>'Monthly Py Frcst 2'!F607</f>
        <v>0.27400693644393193</v>
      </c>
      <c r="P67" s="18">
        <f>'Monthly Py Frcst 2'!G607</f>
        <v>0.2864931355606754</v>
      </c>
    </row>
    <row r="68" spans="1:16" x14ac:dyDescent="0.35">
      <c r="A68" s="8">
        <f t="shared" si="6"/>
        <v>2027</v>
      </c>
      <c r="B68" s="3"/>
      <c r="C68" s="17">
        <f>'Monthly Py Frcst 1'!C608</f>
        <v>8.8107905522593261E-2</v>
      </c>
      <c r="D68" s="18">
        <f>'Monthly Py Frcst 1'!D608</f>
        <v>6.8248847838948579E-2</v>
      </c>
      <c r="E68" s="18">
        <f>'Monthly Py Frcst 1'!E608</f>
        <v>7.9819175151913585E-2</v>
      </c>
      <c r="F68" s="18">
        <f>'Monthly Py Frcst 1'!F608</f>
        <v>9.7768590588538734E-2</v>
      </c>
      <c r="G68" s="18">
        <f>'Monthly Py Frcst 1'!G608</f>
        <v>0.10975305082377937</v>
      </c>
      <c r="J68" s="8">
        <f t="shared" si="7"/>
        <v>2027</v>
      </c>
      <c r="K68" s="3"/>
      <c r="L68" s="17">
        <f>'Monthly Py Frcst 2'!C608</f>
        <v>0.24357492212834911</v>
      </c>
      <c r="M68" s="18">
        <f>'Monthly Py Frcst 2'!D608</f>
        <v>0.20771553379416244</v>
      </c>
      <c r="N68" s="18">
        <f>'Monthly Py Frcst 2'!E608</f>
        <v>0.22524708247994496</v>
      </c>
      <c r="O68" s="18">
        <f>'Monthly Py Frcst 2'!F608</f>
        <v>0.26228958653353757</v>
      </c>
      <c r="P68" s="18">
        <f>'Monthly Py Frcst 2'!G608</f>
        <v>0.27970496778460446</v>
      </c>
    </row>
    <row r="69" spans="1:16" x14ac:dyDescent="0.35">
      <c r="A69" s="8">
        <f t="shared" si="6"/>
        <v>2028</v>
      </c>
      <c r="B69" s="3"/>
      <c r="C69" s="17">
        <f>'Monthly Py Frcst 1'!C609</f>
        <v>8.1980299648323041E-2</v>
      </c>
      <c r="D69" s="18">
        <f>'Monthly Py Frcst 1'!D609</f>
        <v>6.0021590407974855E-2</v>
      </c>
      <c r="E69" s="18">
        <f>'Monthly Py Frcst 1'!E609</f>
        <v>7.0683121343037947E-2</v>
      </c>
      <c r="F69" s="18">
        <f>'Monthly Py Frcst 1'!F609</f>
        <v>9.202006856367137E-2</v>
      </c>
      <c r="G69" s="18">
        <f>'Monthly Py Frcst 1'!G609</f>
        <v>9.9352959056825257E-2</v>
      </c>
      <c r="J69" s="8">
        <f t="shared" si="7"/>
        <v>2028</v>
      </c>
      <c r="K69" s="3"/>
      <c r="L69" s="17">
        <f>'Monthly Py Frcst 2'!C609</f>
        <v>0.24416088606682274</v>
      </c>
      <c r="M69" s="18">
        <f>'Monthly Py Frcst 2'!D609</f>
        <v>0.19105639496559923</v>
      </c>
      <c r="N69" s="18">
        <f>'Monthly Py Frcst 2'!E609</f>
        <v>0.21921151459440508</v>
      </c>
      <c r="O69" s="18">
        <f>'Monthly Py Frcst 2'!F609</f>
        <v>0.26198335084249946</v>
      </c>
      <c r="P69" s="18">
        <f>'Monthly Py Frcst 2'!G609</f>
        <v>0.27532218153915833</v>
      </c>
    </row>
    <row r="70" spans="1:16" x14ac:dyDescent="0.35">
      <c r="A70" s="8">
        <f t="shared" si="6"/>
        <v>2029</v>
      </c>
      <c r="B70" s="3"/>
      <c r="C70" s="17">
        <f>'Monthly Py Frcst 1'!C610</f>
        <v>8.2435942544888008E-2</v>
      </c>
      <c r="D70" s="18">
        <f>'Monthly Py Frcst 1'!D610</f>
        <v>5.8645459955350691E-2</v>
      </c>
      <c r="E70" s="18">
        <f>'Monthly Py Frcst 1'!E610</f>
        <v>7.1969739390232823E-2</v>
      </c>
      <c r="F70" s="18">
        <f>'Monthly Py Frcst 1'!F610</f>
        <v>9.4896939955943657E-2</v>
      </c>
      <c r="G70" s="18">
        <f>'Monthly Py Frcst 1'!G610</f>
        <v>0.10423917797504244</v>
      </c>
      <c r="J70" s="8">
        <f t="shared" si="7"/>
        <v>2029</v>
      </c>
      <c r="K70" s="3"/>
      <c r="L70" s="17">
        <f>'Monthly Py Frcst 2'!C610</f>
        <v>0.25222934267793096</v>
      </c>
      <c r="M70" s="18">
        <f>'Monthly Py Frcst 2'!D610</f>
        <v>0.19473366295442865</v>
      </c>
      <c r="N70" s="18">
        <f>'Monthly Py Frcst 2'!E610</f>
        <v>0.22535368930278166</v>
      </c>
      <c r="O70" s="18">
        <f>'Monthly Py Frcst 2'!F610</f>
        <v>0.26741238105905396</v>
      </c>
      <c r="P70" s="18">
        <f>'Monthly Py Frcst 2'!G610</f>
        <v>0.28335117447516589</v>
      </c>
    </row>
    <row r="71" spans="1:16" x14ac:dyDescent="0.35">
      <c r="A71" s="8">
        <f t="shared" si="6"/>
        <v>2030</v>
      </c>
      <c r="B71" s="3"/>
      <c r="C71" s="17">
        <f>'Monthly Py Frcst 1'!C611</f>
        <v>7.9317876313171914E-2</v>
      </c>
      <c r="D71" s="18">
        <f>'Monthly Py Frcst 1'!D611</f>
        <v>5.6386728738752286E-2</v>
      </c>
      <c r="E71" s="18">
        <f>'Monthly Py Frcst 1'!E611</f>
        <v>6.7927947357014726E-2</v>
      </c>
      <c r="F71" s="18">
        <f>'Monthly Py Frcst 1'!F611</f>
        <v>8.8421725704972975E-2</v>
      </c>
      <c r="G71" s="18">
        <f>'Monthly Py Frcst 1'!G611</f>
        <v>9.9627869514545789E-2</v>
      </c>
      <c r="J71" s="8">
        <f t="shared" si="7"/>
        <v>2030</v>
      </c>
      <c r="K71" s="3"/>
      <c r="L71" s="17">
        <f>'Monthly Py Frcst 2'!C611</f>
        <v>0.22553936785287554</v>
      </c>
      <c r="M71" s="18">
        <f>'Monthly Py Frcst 2'!D611</f>
        <v>0.1996045346902198</v>
      </c>
      <c r="N71" s="18">
        <f>'Monthly Py Frcst 2'!E611</f>
        <v>0.209268393177163</v>
      </c>
      <c r="O71" s="18">
        <f>'Monthly Py Frcst 2'!F611</f>
        <v>0.24879732302867347</v>
      </c>
      <c r="P71" s="18">
        <f>'Monthly Py Frcst 2'!G611</f>
        <v>0.27288805150196244</v>
      </c>
    </row>
    <row r="72" spans="1:16" x14ac:dyDescent="0.35">
      <c r="A72" s="8">
        <f t="shared" si="6"/>
        <v>2031</v>
      </c>
      <c r="B72" s="3"/>
      <c r="C72" s="17">
        <f>'Monthly Py Frcst 1'!C612</f>
        <v>7.8896782705324964E-2</v>
      </c>
      <c r="D72" s="18">
        <f>'Monthly Py Frcst 1'!D612</f>
        <v>5.6659492799833525E-2</v>
      </c>
      <c r="E72" s="18">
        <f>'Monthly Py Frcst 1'!E612</f>
        <v>6.3584069406415256E-2</v>
      </c>
      <c r="F72" s="18">
        <f>'Monthly Py Frcst 1'!F612</f>
        <v>9.3937611989844419E-2</v>
      </c>
      <c r="G72" s="18">
        <f>'Monthly Py Frcst 1'!G612</f>
        <v>0.1043215299143538</v>
      </c>
      <c r="J72" s="8">
        <f t="shared" si="7"/>
        <v>2031</v>
      </c>
      <c r="K72" s="3"/>
      <c r="L72" s="17">
        <f>'Monthly Py Frcst 2'!C612</f>
        <v>0.23411191649598875</v>
      </c>
      <c r="M72" s="18">
        <f>'Monthly Py Frcst 2'!D612</f>
        <v>0.19181032919440133</v>
      </c>
      <c r="N72" s="18">
        <f>'Monthly Py Frcst 2'!E612</f>
        <v>0.21216057827700915</v>
      </c>
      <c r="O72" s="18">
        <f>'Monthly Py Frcst 2'!F612</f>
        <v>0.26480241402116367</v>
      </c>
      <c r="P72" s="18">
        <f>'Monthly Py Frcst 2'!G612</f>
        <v>0.27481924176480588</v>
      </c>
    </row>
    <row r="73" spans="1:16" x14ac:dyDescent="0.35">
      <c r="A73" s="8">
        <f t="shared" si="6"/>
        <v>2032</v>
      </c>
      <c r="B73" s="3"/>
      <c r="C73" s="17">
        <f>'Monthly Py Frcst 1'!C613</f>
        <v>7.5191957087586941E-2</v>
      </c>
      <c r="D73" s="18">
        <f>'Monthly Py Frcst 1'!D613</f>
        <v>5.9697130017940601E-2</v>
      </c>
      <c r="E73" s="18">
        <f>'Monthly Py Frcst 1'!E613</f>
        <v>6.8675038963336169E-2</v>
      </c>
      <c r="F73" s="18">
        <f>'Monthly Py Frcst 1'!F613</f>
        <v>8.8036604435334342E-2</v>
      </c>
      <c r="G73" s="18">
        <f>'Monthly Py Frcst 1'!G613</f>
        <v>9.8245105120150777E-2</v>
      </c>
      <c r="J73" s="8">
        <f t="shared" si="7"/>
        <v>2032</v>
      </c>
      <c r="K73" s="3"/>
      <c r="L73" s="17">
        <f>'Monthly Py Frcst 2'!C613</f>
        <v>0.22957240297861778</v>
      </c>
      <c r="M73" s="18">
        <f>'Monthly Py Frcst 2'!D613</f>
        <v>0.1989513039179332</v>
      </c>
      <c r="N73" s="18">
        <f>'Monthly Py Frcst 2'!E613</f>
        <v>0.21121014733448662</v>
      </c>
      <c r="O73" s="18">
        <f>'Monthly Py Frcst 2'!F613</f>
        <v>0.256144655326906</v>
      </c>
      <c r="P73" s="18">
        <f>'Monthly Py Frcst 2'!G613</f>
        <v>0.26860487990771592</v>
      </c>
    </row>
    <row r="74" spans="1:16" x14ac:dyDescent="0.35">
      <c r="A74" s="8">
        <f t="shared" si="6"/>
        <v>2033</v>
      </c>
      <c r="B74" s="3"/>
      <c r="C74" s="17">
        <f>'Monthly Py Frcst 1'!C614</f>
        <v>7.6134339253328021E-2</v>
      </c>
      <c r="D74" s="18">
        <f>'Monthly Py Frcst 1'!D614</f>
        <v>5.8356134806361953E-2</v>
      </c>
      <c r="E74" s="18">
        <f>'Monthly Py Frcst 1'!E614</f>
        <v>6.7983350957490529E-2</v>
      </c>
      <c r="F74" s="18">
        <f>'Monthly Py Frcst 1'!F614</f>
        <v>8.5793957497343643E-2</v>
      </c>
      <c r="G74" s="18">
        <f>'Monthly Py Frcst 1'!G614</f>
        <v>9.5323460677022354E-2</v>
      </c>
      <c r="J74" s="8">
        <f t="shared" si="7"/>
        <v>2033</v>
      </c>
      <c r="K74" s="3"/>
      <c r="L74" s="17">
        <f>'Monthly Py Frcst 2'!C614</f>
        <v>0.22589939089435018</v>
      </c>
      <c r="M74" s="18">
        <f>'Monthly Py Frcst 2'!D614</f>
        <v>0.18426275281617985</v>
      </c>
      <c r="N74" s="18">
        <f>'Monthly Py Frcst 2'!E614</f>
        <v>0.2102982590885813</v>
      </c>
      <c r="O74" s="18">
        <f>'Monthly Py Frcst 2'!F614</f>
        <v>0.24203542360044339</v>
      </c>
      <c r="P74" s="18">
        <f>'Monthly Py Frcst 2'!G614</f>
        <v>0.26954962450930142</v>
      </c>
    </row>
    <row r="75" spans="1:16" x14ac:dyDescent="0.35">
      <c r="A75" s="8">
        <f t="shared" si="6"/>
        <v>2034</v>
      </c>
      <c r="B75" s="3"/>
      <c r="C75" s="17">
        <f>'Monthly Py Frcst 1'!C615</f>
        <v>7.6375554651390898E-2</v>
      </c>
      <c r="D75" s="18">
        <f>'Monthly Py Frcst 1'!D615</f>
        <v>5.5789117145937796E-2</v>
      </c>
      <c r="E75" s="18">
        <f>'Monthly Py Frcst 1'!E615</f>
        <v>6.445345840508182E-2</v>
      </c>
      <c r="F75" s="18">
        <f>'Monthly Py Frcst 1'!F615</f>
        <v>8.6895561175691055E-2</v>
      </c>
      <c r="G75" s="18">
        <f>'Monthly Py Frcst 1'!G615</f>
        <v>9.7542696107757093E-2</v>
      </c>
      <c r="J75" s="8">
        <f t="shared" si="7"/>
        <v>2034</v>
      </c>
      <c r="K75" s="3"/>
      <c r="L75" s="17">
        <f>'Monthly Py Frcst 2'!C615</f>
        <v>0.23041981353473251</v>
      </c>
      <c r="M75" s="18">
        <f>'Monthly Py Frcst 2'!D615</f>
        <v>0.16518302504693602</v>
      </c>
      <c r="N75" s="18">
        <f>'Monthly Py Frcst 2'!E615</f>
        <v>0.20430427547363006</v>
      </c>
      <c r="O75" s="18">
        <f>'Monthly Py Frcst 2'!F615</f>
        <v>0.25497498506571059</v>
      </c>
      <c r="P75" s="18">
        <f>'Monthly Py Frcst 2'!G615</f>
        <v>0.27092635261990061</v>
      </c>
    </row>
    <row r="76" spans="1:16" x14ac:dyDescent="0.35">
      <c r="A76" s="8">
        <f t="shared" si="6"/>
        <v>2035</v>
      </c>
      <c r="B76" s="3"/>
      <c r="C76" s="17">
        <f>'Monthly Py Frcst 1'!C616</f>
        <v>7.1198689961170722E-2</v>
      </c>
      <c r="D76" s="18">
        <f>'Monthly Py Frcst 1'!D616</f>
        <v>5.6352246579620992E-2</v>
      </c>
      <c r="E76" s="18">
        <f>'Monthly Py Frcst 1'!E616</f>
        <v>6.5542127971560768E-2</v>
      </c>
      <c r="F76" s="18">
        <f>'Monthly Py Frcst 1'!F616</f>
        <v>8.2487945807091512E-2</v>
      </c>
      <c r="G76" s="18">
        <f>'Monthly Py Frcst 1'!G616</f>
        <v>8.9019803947081283E-2</v>
      </c>
      <c r="J76" s="8">
        <f t="shared" si="7"/>
        <v>2035</v>
      </c>
      <c r="K76" s="3"/>
      <c r="L76" s="17">
        <f>'Monthly Py Frcst 2'!C616</f>
        <v>0.21997034476873151</v>
      </c>
      <c r="M76" s="18">
        <f>'Monthly Py Frcst 2'!D616</f>
        <v>0.17111628477555857</v>
      </c>
      <c r="N76" s="18">
        <f>'Monthly Py Frcst 2'!E616</f>
        <v>0.20407766097030175</v>
      </c>
      <c r="O76" s="18">
        <f>'Monthly Py Frcst 2'!F616</f>
        <v>0.23740886083375962</v>
      </c>
      <c r="P76" s="18">
        <f>'Monthly Py Frcst 2'!G616</f>
        <v>0.25237772550776533</v>
      </c>
    </row>
    <row r="77" spans="1:16" x14ac:dyDescent="0.35">
      <c r="A77" s="8">
        <f t="shared" si="6"/>
        <v>2036</v>
      </c>
      <c r="B77" s="3"/>
      <c r="C77" s="17">
        <f>'Monthly Py Frcst 1'!C617</f>
        <v>6.7458570170250809E-2</v>
      </c>
      <c r="D77" s="18">
        <f>'Monthly Py Frcst 1'!D617</f>
        <v>5.3434435862962822E-2</v>
      </c>
      <c r="E77" s="18">
        <f>'Monthly Py Frcst 1'!E617</f>
        <v>5.9475902941864361E-2</v>
      </c>
      <c r="F77" s="18">
        <f>'Monthly Py Frcst 1'!F617</f>
        <v>7.8608143522864798E-2</v>
      </c>
      <c r="G77" s="18">
        <f>'Monthly Py Frcst 1'!G617</f>
        <v>9.0529047134617416E-2</v>
      </c>
      <c r="J77" s="8">
        <f t="shared" si="7"/>
        <v>2036</v>
      </c>
      <c r="K77" s="3"/>
      <c r="L77" s="17">
        <f>'Monthly Py Frcst 2'!C617</f>
        <v>0.20087513646850375</v>
      </c>
      <c r="M77" s="18">
        <f>'Monthly Py Frcst 2'!D617</f>
        <v>0.15273947647591932</v>
      </c>
      <c r="N77" s="18">
        <f>'Monthly Py Frcst 2'!E617</f>
        <v>0.1820064989906478</v>
      </c>
      <c r="O77" s="18">
        <f>'Monthly Py Frcst 2'!F617</f>
        <v>0.21745515850945463</v>
      </c>
      <c r="P77" s="18">
        <f>'Monthly Py Frcst 2'!G617</f>
        <v>0.23729095857537152</v>
      </c>
    </row>
    <row r="78" spans="1:16" x14ac:dyDescent="0.35">
      <c r="A78" s="8">
        <f t="shared" si="6"/>
        <v>2037</v>
      </c>
      <c r="B78" s="3"/>
      <c r="C78" s="17">
        <f>'Monthly Py Frcst 1'!C618</f>
        <v>7.4400628334357288E-2</v>
      </c>
      <c r="D78" s="18">
        <f>'Monthly Py Frcst 1'!D618</f>
        <v>5.1561086553609803E-2</v>
      </c>
      <c r="E78" s="18">
        <f>'Monthly Py Frcst 1'!E618</f>
        <v>6.2540135843680539E-2</v>
      </c>
      <c r="F78" s="18">
        <f>'Monthly Py Frcst 1'!F618</f>
        <v>8.5089845718765822E-2</v>
      </c>
      <c r="G78" s="18">
        <f>'Monthly Py Frcst 1'!G618</f>
        <v>9.3723864959557868E-2</v>
      </c>
      <c r="J78" s="8">
        <f t="shared" si="7"/>
        <v>2037</v>
      </c>
      <c r="K78" s="3"/>
      <c r="L78" s="17">
        <f>'Monthly Py Frcst 2'!C618</f>
        <v>0.21513216845878097</v>
      </c>
      <c r="M78" s="18">
        <f>'Monthly Py Frcst 2'!D618</f>
        <v>0.1807329802440687</v>
      </c>
      <c r="N78" s="18">
        <f>'Monthly Py Frcst 2'!E618</f>
        <v>0.19557678358081554</v>
      </c>
      <c r="O78" s="18">
        <f>'Monthly Py Frcst 2'!F618</f>
        <v>0.23312992031489965</v>
      </c>
      <c r="P78" s="18">
        <f>'Monthly Py Frcst 2'!G618</f>
        <v>0.24989143305171493</v>
      </c>
    </row>
    <row r="79" spans="1:16" x14ac:dyDescent="0.35">
      <c r="A79" s="8">
        <f t="shared" si="6"/>
        <v>2038</v>
      </c>
      <c r="B79" s="3"/>
      <c r="C79" s="17">
        <f>'Monthly Py Frcst 1'!C619</f>
        <v>5.7968364514592814E-2</v>
      </c>
      <c r="D79" s="18">
        <f>'Monthly Py Frcst 1'!D619</f>
        <v>4.5813928483214528E-2</v>
      </c>
      <c r="E79" s="18">
        <f>'Monthly Py Frcst 1'!E619</f>
        <v>5.1527516014965233E-2</v>
      </c>
      <c r="F79" s="18">
        <f>'Monthly Py Frcst 1'!F619</f>
        <v>6.3243829365428383E-2</v>
      </c>
      <c r="G79" s="18">
        <f>'Monthly Py Frcst 1'!G619</f>
        <v>6.8452875585630374E-2</v>
      </c>
      <c r="J79" s="8">
        <f t="shared" si="7"/>
        <v>2038</v>
      </c>
      <c r="K79" s="3"/>
      <c r="L79" s="17">
        <f>'Monthly Py Frcst 2'!C619</f>
        <v>0.14752304147465412</v>
      </c>
      <c r="M79" s="18">
        <f>'Monthly Py Frcst 2'!D619</f>
        <v>0.11494417097239659</v>
      </c>
      <c r="N79" s="18">
        <f>'Monthly Py Frcst 2'!E619</f>
        <v>0.12779210596750892</v>
      </c>
      <c r="O79" s="18">
        <f>'Monthly Py Frcst 2'!F619</f>
        <v>0.15713514755853442</v>
      </c>
      <c r="P79" s="18">
        <f>'Monthly Py Frcst 2'!G619</f>
        <v>0.16553984545919984</v>
      </c>
    </row>
    <row r="81" spans="1:16" ht="26" x14ac:dyDescent="0.6">
      <c r="A81" s="2" t="s">
        <v>241</v>
      </c>
      <c r="B81" s="2"/>
      <c r="J81" s="2" t="s">
        <v>241</v>
      </c>
      <c r="K81" s="2"/>
    </row>
    <row r="83" spans="1:16" x14ac:dyDescent="0.35">
      <c r="A83" s="3" t="s">
        <v>1</v>
      </c>
      <c r="B83" s="3"/>
      <c r="C83" s="4" t="s">
        <v>2</v>
      </c>
      <c r="D83" s="5" t="s">
        <v>3</v>
      </c>
      <c r="E83" s="5" t="s">
        <v>4</v>
      </c>
      <c r="F83" s="5" t="s">
        <v>5</v>
      </c>
      <c r="G83" s="5" t="s">
        <v>6</v>
      </c>
      <c r="J83" s="3" t="s">
        <v>1</v>
      </c>
      <c r="K83" s="3"/>
      <c r="L83" s="4" t="s">
        <v>2</v>
      </c>
      <c r="M83" s="5" t="s">
        <v>3</v>
      </c>
      <c r="N83" s="5" t="s">
        <v>4</v>
      </c>
      <c r="O83" s="5" t="s">
        <v>5</v>
      </c>
      <c r="P83" s="5" t="s">
        <v>6</v>
      </c>
    </row>
    <row r="84" spans="1:16" x14ac:dyDescent="0.35">
      <c r="A84" s="8">
        <v>2024</v>
      </c>
      <c r="B84" s="3"/>
      <c r="C84" s="22">
        <f>'Monthly Py Frcst 1'!C805</f>
        <v>3.3480345929210107</v>
      </c>
      <c r="D84" s="23">
        <f>'Monthly Py Frcst 1'!D805</f>
        <v>3.2506527297208514</v>
      </c>
      <c r="E84" s="23">
        <f>'Monthly Py Frcst 1'!E805</f>
        <v>3.2916782416975727</v>
      </c>
      <c r="F84" s="23">
        <f>'Monthly Py Frcst 1'!F805</f>
        <v>3.4272004640840841</v>
      </c>
      <c r="G84" s="23">
        <f>'Monthly Py Frcst 1'!G805</f>
        <v>3.6092783920576927</v>
      </c>
      <c r="J84" s="8">
        <v>2024</v>
      </c>
      <c r="K84" s="3"/>
      <c r="L84" s="22">
        <f>'Monthly Py Frcst 2'!C805</f>
        <v>1.8761086704638976</v>
      </c>
      <c r="M84" s="23">
        <f>'Monthly Py Frcst 2'!D805</f>
        <v>1.8289719834402243</v>
      </c>
      <c r="N84" s="23">
        <f>'Monthly Py Frcst 2'!E805</f>
        <v>1.8482097840791978</v>
      </c>
      <c r="O84" s="23">
        <f>'Monthly Py Frcst 2'!F805</f>
        <v>1.9280197751165518</v>
      </c>
      <c r="P84" s="23">
        <f>'Monthly Py Frcst 2'!G805</f>
        <v>1.981524803017968</v>
      </c>
    </row>
    <row r="85" spans="1:16" x14ac:dyDescent="0.35">
      <c r="A85" s="8">
        <f>A84+1</f>
        <v>2025</v>
      </c>
      <c r="B85" s="3"/>
      <c r="C85" s="22">
        <f>'Monthly Py Frcst 1'!C806</f>
        <v>4.5077964564167745</v>
      </c>
      <c r="D85" s="23">
        <f>'Monthly Py Frcst 1'!D806</f>
        <v>4.0899437877575195</v>
      </c>
      <c r="E85" s="23">
        <f>'Monthly Py Frcst 1'!E806</f>
        <v>4.2374457901018179</v>
      </c>
      <c r="F85" s="23">
        <f>'Monthly Py Frcst 1'!F806</f>
        <v>4.8518645663460989</v>
      </c>
      <c r="G85" s="23">
        <f>'Monthly Py Frcst 1'!G806</f>
        <v>5.3686109544695135</v>
      </c>
      <c r="J85" s="8">
        <f>J84+1</f>
        <v>2025</v>
      </c>
      <c r="K85" s="3"/>
      <c r="L85" s="22">
        <f>'Monthly Py Frcst 2'!C806</f>
        <v>2.5819497005007728</v>
      </c>
      <c r="M85" s="23">
        <f>'Monthly Py Frcst 2'!D806</f>
        <v>2.3852412104164324</v>
      </c>
      <c r="N85" s="23">
        <f>'Monthly Py Frcst 2'!E806</f>
        <v>2.4617892141068833</v>
      </c>
      <c r="O85" s="23">
        <f>'Monthly Py Frcst 2'!F806</f>
        <v>2.7474016931529608</v>
      </c>
      <c r="P85" s="23">
        <f>'Monthly Py Frcst 2'!G806</f>
        <v>2.9027137276638046</v>
      </c>
    </row>
    <row r="86" spans="1:16" x14ac:dyDescent="0.35">
      <c r="A86" s="8">
        <f t="shared" ref="A86:A98" si="8">A85+1</f>
        <v>2026</v>
      </c>
      <c r="B86" s="3"/>
      <c r="C86" s="22">
        <f>'Monthly Py Frcst 1'!C807</f>
        <v>4.1860172842894103</v>
      </c>
      <c r="D86" s="23">
        <f>'Monthly Py Frcst 1'!D807</f>
        <v>3.7175268185041475</v>
      </c>
      <c r="E86" s="23">
        <f>'Monthly Py Frcst 1'!E807</f>
        <v>3.8992078333229347</v>
      </c>
      <c r="F86" s="23">
        <f>'Monthly Py Frcst 1'!F807</f>
        <v>4.5933055019846432</v>
      </c>
      <c r="G86" s="23">
        <f>'Monthly Py Frcst 1'!G807</f>
        <v>4.8587826216379648</v>
      </c>
      <c r="J86" s="8">
        <f t="shared" ref="J86:J98" si="9">J85+1</f>
        <v>2026</v>
      </c>
      <c r="K86" s="3"/>
      <c r="L86" s="22">
        <f>'Monthly Py Frcst 2'!C807</f>
        <v>2.4855078625681246</v>
      </c>
      <c r="M86" s="23">
        <f>'Monthly Py Frcst 2'!D807</f>
        <v>2.2915834822150378</v>
      </c>
      <c r="N86" s="23">
        <f>'Monthly Py Frcst 2'!E807</f>
        <v>2.351309534160591</v>
      </c>
      <c r="O86" s="23">
        <f>'Monthly Py Frcst 2'!F807</f>
        <v>2.6453540556231614</v>
      </c>
      <c r="P86" s="23">
        <f>'Monthly Py Frcst 2'!G807</f>
        <v>2.8258665630373314</v>
      </c>
    </row>
    <row r="87" spans="1:16" x14ac:dyDescent="0.35">
      <c r="A87" s="8">
        <f t="shared" si="8"/>
        <v>2027</v>
      </c>
      <c r="B87" s="3"/>
      <c r="C87" s="22">
        <f>'Monthly Py Frcst 1'!C808</f>
        <v>4.6221687899427657</v>
      </c>
      <c r="D87" s="23">
        <f>'Monthly Py Frcst 1'!D808</f>
        <v>3.8924610299919982</v>
      </c>
      <c r="E87" s="23">
        <f>'Monthly Py Frcst 1'!E808</f>
        <v>4.178258818535145</v>
      </c>
      <c r="F87" s="23">
        <f>'Monthly Py Frcst 1'!F808</f>
        <v>5.1451383991794257</v>
      </c>
      <c r="G87" s="23">
        <f>'Monthly Py Frcst 1'!G808</f>
        <v>5.4636244274122481</v>
      </c>
      <c r="J87" s="8">
        <f t="shared" si="9"/>
        <v>2027</v>
      </c>
      <c r="K87" s="3"/>
      <c r="L87" s="22">
        <f>'Monthly Py Frcst 2'!C808</f>
        <v>2.4924525276370439</v>
      </c>
      <c r="M87" s="23">
        <f>'Monthly Py Frcst 2'!D808</f>
        <v>2.3004132219374727</v>
      </c>
      <c r="N87" s="23">
        <f>'Monthly Py Frcst 2'!E808</f>
        <v>2.4029686852834358</v>
      </c>
      <c r="O87" s="23">
        <f>'Monthly Py Frcst 2'!F808</f>
        <v>2.6738976473421014</v>
      </c>
      <c r="P87" s="23">
        <f>'Monthly Py Frcst 2'!G808</f>
        <v>2.7637482747251045</v>
      </c>
    </row>
    <row r="88" spans="1:16" x14ac:dyDescent="0.35">
      <c r="A88" s="8">
        <f t="shared" si="8"/>
        <v>2028</v>
      </c>
      <c r="B88" s="3"/>
      <c r="C88" s="22">
        <f>'Monthly Py Frcst 1'!C809</f>
        <v>5.0785474273010998</v>
      </c>
      <c r="D88" s="23">
        <f>'Monthly Py Frcst 1'!D809</f>
        <v>3.6960795137771987</v>
      </c>
      <c r="E88" s="23">
        <f>'Monthly Py Frcst 1'!E809</f>
        <v>4.1531092831361178</v>
      </c>
      <c r="F88" s="23">
        <f>'Monthly Py Frcst 1'!F809</f>
        <v>5.5892964091664306</v>
      </c>
      <c r="G88" s="23">
        <f>'Monthly Py Frcst 1'!G809</f>
        <v>6.5510436041414595</v>
      </c>
      <c r="J88" s="8">
        <f t="shared" si="9"/>
        <v>2028</v>
      </c>
      <c r="K88" s="3"/>
      <c r="L88" s="22">
        <f>'Monthly Py Frcst 2'!C809</f>
        <v>2.5145633675770562</v>
      </c>
      <c r="M88" s="23">
        <f>'Monthly Py Frcst 2'!D809</f>
        <v>2.2514411399440473</v>
      </c>
      <c r="N88" s="23">
        <f>'Monthly Py Frcst 2'!E809</f>
        <v>2.3491177349321841</v>
      </c>
      <c r="O88" s="23">
        <f>'Monthly Py Frcst 2'!F809</f>
        <v>2.6982234496423687</v>
      </c>
      <c r="P88" s="23">
        <f>'Monthly Py Frcst 2'!G809</f>
        <v>2.9055422473699384</v>
      </c>
    </row>
    <row r="89" spans="1:16" x14ac:dyDescent="0.35">
      <c r="A89" s="8">
        <f t="shared" si="8"/>
        <v>2029</v>
      </c>
      <c r="B89" s="3"/>
      <c r="C89" s="22">
        <f>'Monthly Py Frcst 1'!C810</f>
        <v>4.4809493959298354</v>
      </c>
      <c r="D89" s="23">
        <f>'Monthly Py Frcst 1'!D810</f>
        <v>3.9091662046711897</v>
      </c>
      <c r="E89" s="23">
        <f>'Monthly Py Frcst 1'!E810</f>
        <v>4.1221717068484907</v>
      </c>
      <c r="F89" s="23">
        <f>'Monthly Py Frcst 1'!F810</f>
        <v>4.9583100933725293</v>
      </c>
      <c r="G89" s="23">
        <f>'Monthly Py Frcst 1'!G810</f>
        <v>5.5721003674533804</v>
      </c>
      <c r="J89" s="8">
        <f t="shared" si="9"/>
        <v>2029</v>
      </c>
      <c r="K89" s="3"/>
      <c r="L89" s="22">
        <f>'Monthly Py Frcst 2'!C810</f>
        <v>2.4158137027853375</v>
      </c>
      <c r="M89" s="23">
        <f>'Monthly Py Frcst 2'!D810</f>
        <v>2.2434793912835054</v>
      </c>
      <c r="N89" s="23">
        <f>'Monthly Py Frcst 2'!E810</f>
        <v>2.2973911735315857</v>
      </c>
      <c r="O89" s="23">
        <f>'Monthly Py Frcst 2'!F810</f>
        <v>2.5310075023707927</v>
      </c>
      <c r="P89" s="23">
        <f>'Monthly Py Frcst 2'!G810</f>
        <v>2.6946285997675563</v>
      </c>
    </row>
    <row r="90" spans="1:16" x14ac:dyDescent="0.35">
      <c r="A90" s="8">
        <f t="shared" si="8"/>
        <v>2030</v>
      </c>
      <c r="B90" s="3"/>
      <c r="C90" s="22">
        <f>'Monthly Py Frcst 1'!C811</f>
        <v>4.3989170325914513</v>
      </c>
      <c r="D90" s="23">
        <f>'Monthly Py Frcst 1'!D811</f>
        <v>3.8322002611027655</v>
      </c>
      <c r="E90" s="23">
        <f>'Monthly Py Frcst 1'!E811</f>
        <v>4.1285099561290979</v>
      </c>
      <c r="F90" s="23">
        <f>'Monthly Py Frcst 1'!F811</f>
        <v>4.8051011316986401</v>
      </c>
      <c r="G90" s="23">
        <f>'Monthly Py Frcst 1'!G811</f>
        <v>5.4415518101724274</v>
      </c>
      <c r="J90" s="8">
        <f t="shared" si="9"/>
        <v>2030</v>
      </c>
      <c r="K90" s="3"/>
      <c r="L90" s="22">
        <f>'Monthly Py Frcst 2'!C811</f>
        <v>2.3983946465821431</v>
      </c>
      <c r="M90" s="23">
        <f>'Monthly Py Frcst 2'!D811</f>
        <v>2.2565668003353854</v>
      </c>
      <c r="N90" s="23">
        <f>'Monthly Py Frcst 2'!E811</f>
        <v>2.3027516882032706</v>
      </c>
      <c r="O90" s="23">
        <f>'Monthly Py Frcst 2'!F811</f>
        <v>2.4951842847490657</v>
      </c>
      <c r="P90" s="23">
        <f>'Monthly Py Frcst 2'!G811</f>
        <v>2.7063473603370101</v>
      </c>
    </row>
    <row r="91" spans="1:16" x14ac:dyDescent="0.35">
      <c r="A91" s="8">
        <f t="shared" si="8"/>
        <v>2031</v>
      </c>
      <c r="B91" s="3"/>
      <c r="C91" s="22">
        <f>'Monthly Py Frcst 1'!C812</f>
        <v>4.758420985518252</v>
      </c>
      <c r="D91" s="23">
        <f>'Monthly Py Frcst 1'!D812</f>
        <v>3.9027979319933133</v>
      </c>
      <c r="E91" s="23">
        <f>'Monthly Py Frcst 1'!E812</f>
        <v>4.1786882638788869</v>
      </c>
      <c r="F91" s="23">
        <f>'Monthly Py Frcst 1'!F812</f>
        <v>5.1328730041102641</v>
      </c>
      <c r="G91" s="23">
        <f>'Monthly Py Frcst 1'!G812</f>
        <v>5.6919540528437746</v>
      </c>
      <c r="J91" s="8">
        <f t="shared" si="9"/>
        <v>2031</v>
      </c>
      <c r="K91" s="3"/>
      <c r="L91" s="22">
        <f>'Monthly Py Frcst 2'!C812</f>
        <v>2.3581604051942304</v>
      </c>
      <c r="M91" s="23">
        <f>'Monthly Py Frcst 2'!D812</f>
        <v>2.2076441471522577</v>
      </c>
      <c r="N91" s="23">
        <f>'Monthly Py Frcst 2'!E812</f>
        <v>2.2754006219330183</v>
      </c>
      <c r="O91" s="23">
        <f>'Monthly Py Frcst 2'!F812</f>
        <v>2.5269054393488171</v>
      </c>
      <c r="P91" s="23">
        <f>'Monthly Py Frcst 2'!G812</f>
        <v>2.5823339759235076</v>
      </c>
    </row>
    <row r="92" spans="1:16" x14ac:dyDescent="0.35">
      <c r="A92" s="8">
        <f t="shared" si="8"/>
        <v>2032</v>
      </c>
      <c r="B92" s="3"/>
      <c r="C92" s="22">
        <f>'Monthly Py Frcst 1'!C813</f>
        <v>4.443470543164362</v>
      </c>
      <c r="D92" s="23">
        <f>'Monthly Py Frcst 1'!D813</f>
        <v>3.86787240879391</v>
      </c>
      <c r="E92" s="23">
        <f>'Monthly Py Frcst 1'!E813</f>
        <v>4.0442961894471186</v>
      </c>
      <c r="F92" s="23">
        <f>'Monthly Py Frcst 1'!F813</f>
        <v>5.0131472990973815</v>
      </c>
      <c r="G92" s="23">
        <f>'Monthly Py Frcst 1'!G813</f>
        <v>5.4101747845038144</v>
      </c>
      <c r="J92" s="8">
        <f t="shared" si="9"/>
        <v>2032</v>
      </c>
      <c r="K92" s="3"/>
      <c r="L92" s="22">
        <f>'Monthly Py Frcst 2'!C813</f>
        <v>2.3543837091882547</v>
      </c>
      <c r="M92" s="23">
        <f>'Monthly Py Frcst 2'!D813</f>
        <v>2.2329527568795156</v>
      </c>
      <c r="N92" s="23">
        <f>'Monthly Py Frcst 2'!E813</f>
        <v>2.2659133988311781</v>
      </c>
      <c r="O92" s="23">
        <f>'Monthly Py Frcst 2'!F813</f>
        <v>2.4346987424555007</v>
      </c>
      <c r="P92" s="23">
        <f>'Monthly Py Frcst 2'!G813</f>
        <v>2.579748461464237</v>
      </c>
    </row>
    <row r="93" spans="1:16" x14ac:dyDescent="0.35">
      <c r="A93" s="8">
        <f t="shared" si="8"/>
        <v>2033</v>
      </c>
      <c r="B93" s="3"/>
      <c r="C93" s="22">
        <f>'Monthly Py Frcst 1'!C814</f>
        <v>4.8734174070218153</v>
      </c>
      <c r="D93" s="23">
        <f>'Monthly Py Frcst 1'!D814</f>
        <v>4.2102127348825915</v>
      </c>
      <c r="E93" s="23">
        <f>'Monthly Py Frcst 1'!E814</f>
        <v>4.4429857341786061</v>
      </c>
      <c r="F93" s="23">
        <f>'Monthly Py Frcst 1'!F814</f>
        <v>5.255837097806582</v>
      </c>
      <c r="G93" s="23">
        <f>'Monthly Py Frcst 1'!G814</f>
        <v>5.7186534320786233</v>
      </c>
      <c r="J93" s="8">
        <f t="shared" si="9"/>
        <v>2033</v>
      </c>
      <c r="K93" s="3"/>
      <c r="L93" s="22">
        <f>'Monthly Py Frcst 2'!C814</f>
        <v>2.4608861512017319</v>
      </c>
      <c r="M93" s="23">
        <f>'Monthly Py Frcst 2'!D814</f>
        <v>2.208185716005437</v>
      </c>
      <c r="N93" s="23">
        <f>'Monthly Py Frcst 2'!E814</f>
        <v>2.3299886583983422</v>
      </c>
      <c r="O93" s="23">
        <f>'Monthly Py Frcst 2'!F814</f>
        <v>2.5553512132225067</v>
      </c>
      <c r="P93" s="23">
        <f>'Monthly Py Frcst 2'!G814</f>
        <v>2.6637615898457985</v>
      </c>
    </row>
    <row r="94" spans="1:16" x14ac:dyDescent="0.35">
      <c r="A94" s="8">
        <f t="shared" si="8"/>
        <v>2034</v>
      </c>
      <c r="B94" s="3"/>
      <c r="C94" s="22">
        <f>'Monthly Py Frcst 1'!C815</f>
        <v>4.7215889990189917</v>
      </c>
      <c r="D94" s="23">
        <f>'Monthly Py Frcst 1'!D815</f>
        <v>3.9883468328053819</v>
      </c>
      <c r="E94" s="23">
        <f>'Monthly Py Frcst 1'!E815</f>
        <v>4.3920022220805688</v>
      </c>
      <c r="F94" s="23">
        <f>'Monthly Py Frcst 1'!F815</f>
        <v>5.2845185795063845</v>
      </c>
      <c r="G94" s="23">
        <f>'Monthly Py Frcst 1'!G815</f>
        <v>6.1656299623848474</v>
      </c>
      <c r="J94" s="8">
        <f t="shared" si="9"/>
        <v>2034</v>
      </c>
      <c r="K94" s="3"/>
      <c r="L94" s="22">
        <f>'Monthly Py Frcst 2'!C815</f>
        <v>2.3480721201437049</v>
      </c>
      <c r="M94" s="23">
        <f>'Monthly Py Frcst 2'!D815</f>
        <v>2.1920216866927631</v>
      </c>
      <c r="N94" s="23">
        <f>'Monthly Py Frcst 2'!E815</f>
        <v>2.2511399292556034</v>
      </c>
      <c r="O94" s="23">
        <f>'Monthly Py Frcst 2'!F815</f>
        <v>2.6263823309582222</v>
      </c>
      <c r="P94" s="23">
        <f>'Monthly Py Frcst 2'!G815</f>
        <v>2.9019619055585952</v>
      </c>
    </row>
    <row r="95" spans="1:16" x14ac:dyDescent="0.35">
      <c r="A95" s="8">
        <f t="shared" si="8"/>
        <v>2035</v>
      </c>
      <c r="B95" s="3"/>
      <c r="C95" s="22">
        <f>'Monthly Py Frcst 1'!C816</f>
        <v>5.0010862747217271</v>
      </c>
      <c r="D95" s="23">
        <f>'Monthly Py Frcst 1'!D816</f>
        <v>4.4072849068293838</v>
      </c>
      <c r="E95" s="23">
        <f>'Monthly Py Frcst 1'!E816</f>
        <v>4.7931314168529449</v>
      </c>
      <c r="F95" s="23">
        <f>'Monthly Py Frcst 1'!F816</f>
        <v>5.6058560464832974</v>
      </c>
      <c r="G95" s="23">
        <f>'Monthly Py Frcst 1'!G816</f>
        <v>6.4875984981136643</v>
      </c>
      <c r="J95" s="8">
        <f t="shared" si="9"/>
        <v>2035</v>
      </c>
      <c r="K95" s="3"/>
      <c r="L95" s="22">
        <f>'Monthly Py Frcst 2'!C816</f>
        <v>2.5407895331422372</v>
      </c>
      <c r="M95" s="23">
        <f>'Monthly Py Frcst 2'!D816</f>
        <v>2.3270958208386787</v>
      </c>
      <c r="N95" s="23">
        <f>'Monthly Py Frcst 2'!E816</f>
        <v>2.4020927989992726</v>
      </c>
      <c r="O95" s="23">
        <f>'Monthly Py Frcst 2'!F816</f>
        <v>2.7142770176918911</v>
      </c>
      <c r="P95" s="23">
        <f>'Monthly Py Frcst 2'!G816</f>
        <v>2.9356492130665361</v>
      </c>
    </row>
    <row r="96" spans="1:16" x14ac:dyDescent="0.35">
      <c r="A96" s="8">
        <f t="shared" si="8"/>
        <v>2036</v>
      </c>
      <c r="B96" s="3"/>
      <c r="C96" s="22">
        <f>'Monthly Py Frcst 1'!C817</f>
        <v>5.1470431606294635</v>
      </c>
      <c r="D96" s="23">
        <f>'Monthly Py Frcst 1'!D817</f>
        <v>4.3181282557666281</v>
      </c>
      <c r="E96" s="23">
        <f>'Monthly Py Frcst 1'!E817</f>
        <v>4.5982188434732825</v>
      </c>
      <c r="F96" s="23">
        <f>'Monthly Py Frcst 1'!F817</f>
        <v>5.8116911521595664</v>
      </c>
      <c r="G96" s="23">
        <f>'Monthly Py Frcst 1'!G817</f>
        <v>6.3930834672448427</v>
      </c>
      <c r="J96" s="8">
        <f t="shared" si="9"/>
        <v>2036</v>
      </c>
      <c r="K96" s="3"/>
      <c r="L96" s="22">
        <f>'Monthly Py Frcst 2'!C817</f>
        <v>2.6555545981810975</v>
      </c>
      <c r="M96" s="23">
        <f>'Monthly Py Frcst 2'!D817</f>
        <v>2.350213222504038</v>
      </c>
      <c r="N96" s="23">
        <f>'Monthly Py Frcst 2'!E817</f>
        <v>2.4735141337424351</v>
      </c>
      <c r="O96" s="23">
        <f>'Monthly Py Frcst 2'!F817</f>
        <v>2.7786655182531925</v>
      </c>
      <c r="P96" s="23">
        <f>'Monthly Py Frcst 2'!G817</f>
        <v>2.9395833546590593</v>
      </c>
    </row>
    <row r="97" spans="1:16" x14ac:dyDescent="0.35">
      <c r="A97" s="8">
        <f t="shared" si="8"/>
        <v>2037</v>
      </c>
      <c r="B97" s="3"/>
      <c r="C97" s="22">
        <f>'Monthly Py Frcst 1'!C818</f>
        <v>5.0086264949741945</v>
      </c>
      <c r="D97" s="23">
        <f>'Monthly Py Frcst 1'!D818</f>
        <v>4.0590865916614325</v>
      </c>
      <c r="E97" s="23">
        <f>'Monthly Py Frcst 1'!E818</f>
        <v>4.4299708020281914</v>
      </c>
      <c r="F97" s="23">
        <f>'Monthly Py Frcst 1'!F818</f>
        <v>5.8914157057159455</v>
      </c>
      <c r="G97" s="23">
        <f>'Monthly Py Frcst 1'!G818</f>
        <v>6.4638289514960254</v>
      </c>
      <c r="J97" s="8">
        <f t="shared" si="9"/>
        <v>2037</v>
      </c>
      <c r="K97" s="3"/>
      <c r="L97" s="22">
        <f>'Monthly Py Frcst 2'!C818</f>
        <v>2.443583839643686</v>
      </c>
      <c r="M97" s="23">
        <f>'Monthly Py Frcst 2'!D818</f>
        <v>2.2980483039391522</v>
      </c>
      <c r="N97" s="23">
        <f>'Monthly Py Frcst 2'!E818</f>
        <v>2.3596144830051884</v>
      </c>
      <c r="O97" s="23">
        <f>'Monthly Py Frcst 2'!F818</f>
        <v>2.6238309528549997</v>
      </c>
      <c r="P97" s="23">
        <f>'Monthly Py Frcst 2'!G818</f>
        <v>2.8430794612897383</v>
      </c>
    </row>
    <row r="98" spans="1:16" x14ac:dyDescent="0.35">
      <c r="A98" s="8">
        <f t="shared" si="8"/>
        <v>2038</v>
      </c>
      <c r="B98" s="3"/>
      <c r="C98" s="22">
        <f>'Monthly Py Frcst 1'!C819</f>
        <v>6.6211342331840308</v>
      </c>
      <c r="D98" s="23">
        <f>'Monthly Py Frcst 1'!D819</f>
        <v>5.3499933682223073</v>
      </c>
      <c r="E98" s="23">
        <f>'Monthly Py Frcst 1'!E819</f>
        <v>5.9993958481093461</v>
      </c>
      <c r="F98" s="23">
        <f>'Monthly Py Frcst 1'!F819</f>
        <v>7.425594676106563</v>
      </c>
      <c r="G98" s="23">
        <f>'Monthly Py Frcst 1'!G819</f>
        <v>8.9549834275004798</v>
      </c>
      <c r="J98" s="8">
        <f t="shared" si="9"/>
        <v>2038</v>
      </c>
      <c r="K98" s="3"/>
      <c r="L98" s="22">
        <f>'Monthly Py Frcst 2'!C819</f>
        <v>3.4676533340001305</v>
      </c>
      <c r="M98" s="23">
        <f>'Monthly Py Frcst 2'!D819</f>
        <v>2.8745214073499215</v>
      </c>
      <c r="N98" s="23">
        <f>'Monthly Py Frcst 2'!E819</f>
        <v>3.1073263071941852</v>
      </c>
      <c r="O98" s="23">
        <f>'Monthly Py Frcst 2'!F819</f>
        <v>3.7504199953961801</v>
      </c>
      <c r="P98" s="23">
        <f>'Monthly Py Frcst 2'!G819</f>
        <v>4.087837217308337</v>
      </c>
    </row>
  </sheetData>
  <mergeCells count="2">
    <mergeCell ref="A1:H1"/>
    <mergeCell ref="J1:Q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EDC Hourly</vt:lpstr>
      <vt:lpstr>Monthly Py Frcst 1</vt:lpstr>
      <vt:lpstr>Monthly Py Frcst 2</vt:lpstr>
      <vt:lpstr>Monthly Capture Prices and CF%</vt:lpstr>
      <vt:lpstr>Annual Summaries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 Kaczanowski</dc:creator>
  <cp:lastModifiedBy>Rob Kaczanowski</cp:lastModifiedBy>
  <dcterms:created xsi:type="dcterms:W3CDTF">2024-11-06T20:44:12Z</dcterms:created>
  <dcterms:modified xsi:type="dcterms:W3CDTF">2024-11-08T22:23:20Z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1a6f161-e42b-4c47-8f69-f6a81e023e2d_Enabled">
    <vt:lpwstr>true</vt:lpwstr>
  </property>
  <property fmtid="{D5CDD505-2E9C-101B-9397-08002B2CF9AE}" pid="3" name="MSIP_Label_b1a6f161-e42b-4c47-8f69-f6a81e023e2d_SetDate">
    <vt:lpwstr>2024-11-06T20:46:22Z</vt:lpwstr>
  </property>
  <property fmtid="{D5CDD505-2E9C-101B-9397-08002B2CF9AE}" pid="4" name="MSIP_Label_b1a6f161-e42b-4c47-8f69-f6a81e023e2d_Method">
    <vt:lpwstr>Standard</vt:lpwstr>
  </property>
  <property fmtid="{D5CDD505-2E9C-101B-9397-08002B2CF9AE}" pid="5" name="MSIP_Label_b1a6f161-e42b-4c47-8f69-f6a81e023e2d_Name">
    <vt:lpwstr>b1a6f161-e42b-4c47-8f69-f6a81e023e2d</vt:lpwstr>
  </property>
  <property fmtid="{D5CDD505-2E9C-101B-9397-08002B2CF9AE}" pid="6" name="MSIP_Label_b1a6f161-e42b-4c47-8f69-f6a81e023e2d_SiteId">
    <vt:lpwstr>271df5c2-953a-497b-93ad-7adf7a4b3cd7</vt:lpwstr>
  </property>
  <property fmtid="{D5CDD505-2E9C-101B-9397-08002B2CF9AE}" pid="7" name="MSIP_Label_b1a6f161-e42b-4c47-8f69-f6a81e023e2d_ActionId">
    <vt:lpwstr>94420740-1d58-4939-9292-428dd2e08a89</vt:lpwstr>
  </property>
  <property fmtid="{D5CDD505-2E9C-101B-9397-08002B2CF9AE}" pid="8" name="MSIP_Label_b1a6f161-e42b-4c47-8f69-f6a81e023e2d_ContentBits">
    <vt:lpwstr>0</vt:lpwstr>
  </property>
</Properties>
</file>